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iana.belaia\Desktop\Publicare\Raport anual\2025\Anexa 2\"/>
    </mc:Choice>
  </mc:AlternateContent>
  <bookViews>
    <workbookView xWindow="0" yWindow="0" windowWidth="17565" windowHeight="12150"/>
  </bookViews>
  <sheets>
    <sheet name="F 1" sheetId="1" r:id="rId1"/>
    <sheet name="F 2" sheetId="2" r:id="rId2"/>
    <sheet name="F 3" sheetId="3" r:id="rId3"/>
    <sheet name="F 3.1" sheetId="4" r:id="rId4"/>
    <sheet name="F 3.2" sheetId="5" r:id="rId5"/>
    <sheet name="F 3.3" sheetId="6" r:id="rId6"/>
    <sheet name="F 3.4" sheetId="7" r:id="rId7"/>
    <sheet name="F 4" sheetId="8" r:id="rId8"/>
    <sheet name="F 5" sheetId="9" r:id="rId9"/>
    <sheet name="F 6" sheetId="10" r:id="rId10"/>
    <sheet name="F 6.1" sheetId="11" r:id="rId11"/>
    <sheet name="F 6.2" sheetId="12" r:id="rId12"/>
    <sheet name="F 7" sheetId="13" r:id="rId13"/>
    <sheet name="F 7.1" sheetId="14" r:id="rId14"/>
    <sheet name="F 7.1.1" sheetId="15" r:id="rId15"/>
    <sheet name="F 8" sheetId="16" r:id="rId16"/>
    <sheet name="F 9" sheetId="17" r:id="rId17"/>
    <sheet name="F 10" sheetId="18" r:id="rId18"/>
    <sheet name="F 11" sheetId="19" r:id="rId19"/>
    <sheet name="F 12" sheetId="20" r:id="rId20"/>
    <sheet name="F 13" sheetId="21" r:id="rId21"/>
    <sheet name="F 14" sheetId="22" r:id="rId22"/>
    <sheet name="F 15" sheetId="23" r:id="rId23"/>
    <sheet name="F 16" sheetId="24" r:id="rId24"/>
    <sheet name="F 17" sheetId="25" r:id="rId25"/>
    <sheet name="F 18" sheetId="26" r:id="rId26"/>
  </sheets>
  <definedNames>
    <definedName name="_xlnm.Print_Titles" localSheetId="0">'F 1'!$5:$7</definedName>
  </definedNames>
  <calcPr calcId="162913" forceFullCalc="1"/>
</workbook>
</file>

<file path=xl/calcChain.xml><?xml version="1.0" encoding="utf-8"?>
<calcChain xmlns="http://schemas.openxmlformats.org/spreadsheetml/2006/main">
  <c r="B152" i="26" l="1"/>
  <c r="B67" i="26"/>
  <c r="B10" i="26"/>
  <c r="E402" i="16" l="1"/>
  <c r="D402" i="16"/>
  <c r="C402" i="16"/>
  <c r="E401" i="16"/>
  <c r="D401" i="16"/>
  <c r="C401" i="16"/>
  <c r="E400" i="16"/>
  <c r="D400" i="16"/>
  <c r="C400" i="16"/>
  <c r="E399" i="16"/>
  <c r="D399" i="16"/>
  <c r="C399" i="16"/>
  <c r="F400" i="16" l="1"/>
  <c r="F401" i="16"/>
  <c r="F399" i="16"/>
  <c r="F402" i="16"/>
  <c r="E88" i="8" l="1"/>
  <c r="D88" i="8"/>
  <c r="G79" i="8"/>
  <c r="F79" i="8"/>
  <c r="G77" i="8"/>
  <c r="F77" i="8"/>
  <c r="G76" i="8"/>
  <c r="F76" i="8"/>
  <c r="G69" i="8"/>
  <c r="F69" i="8"/>
  <c r="G68" i="8"/>
  <c r="F68" i="8"/>
  <c r="G60" i="8"/>
  <c r="F60" i="8"/>
  <c r="G59" i="8"/>
  <c r="F59" i="8"/>
  <c r="G55" i="8"/>
  <c r="F55" i="8"/>
  <c r="G54" i="8"/>
  <c r="F54" i="8"/>
  <c r="G49" i="8"/>
  <c r="F49" i="8"/>
  <c r="G35" i="8"/>
  <c r="F35" i="8"/>
  <c r="G34" i="8"/>
  <c r="F34" i="8"/>
  <c r="G32" i="8"/>
  <c r="F32" i="8"/>
  <c r="G31" i="8"/>
  <c r="F31" i="8"/>
  <c r="G24" i="8"/>
  <c r="F24" i="8"/>
  <c r="G20" i="8"/>
  <c r="F20" i="8"/>
  <c r="G12" i="8"/>
  <c r="F12" i="8"/>
  <c r="G11" i="8"/>
  <c r="F11" i="8"/>
  <c r="G10" i="8"/>
  <c r="F10" i="8"/>
  <c r="E9" i="8"/>
  <c r="D9" i="8"/>
  <c r="C9" i="8"/>
  <c r="F88" i="8" l="1"/>
  <c r="G9" i="8"/>
  <c r="G88" i="8"/>
  <c r="F9" i="8"/>
  <c r="G67" i="7" l="1"/>
  <c r="F67" i="7"/>
  <c r="G57" i="7"/>
  <c r="F57" i="7"/>
  <c r="G39" i="7"/>
  <c r="F39" i="7"/>
  <c r="G38" i="7"/>
  <c r="F38" i="7"/>
  <c r="G31" i="7"/>
  <c r="F31" i="7"/>
  <c r="G30" i="7"/>
  <c r="F30" i="7"/>
  <c r="G29" i="7"/>
  <c r="F29" i="7"/>
  <c r="G28" i="7"/>
  <c r="F28" i="7"/>
  <c r="G18" i="7"/>
  <c r="F18" i="7"/>
  <c r="G17" i="7"/>
  <c r="F17" i="7"/>
  <c r="G15" i="7"/>
  <c r="F15" i="7"/>
  <c r="G14" i="7"/>
  <c r="F14" i="7"/>
  <c r="G61" i="6" l="1"/>
  <c r="F61" i="6"/>
  <c r="G58" i="6"/>
  <c r="F58" i="6"/>
  <c r="G57" i="6"/>
  <c r="F57" i="6"/>
  <c r="G55" i="6"/>
  <c r="F55" i="6"/>
  <c r="G51" i="6"/>
  <c r="F51" i="6"/>
  <c r="G49" i="6"/>
  <c r="F49" i="6"/>
  <c r="G48" i="6"/>
  <c r="F48" i="6"/>
  <c r="G45" i="6"/>
  <c r="F45" i="6"/>
  <c r="G43" i="6"/>
  <c r="F43" i="6"/>
  <c r="G41" i="6"/>
  <c r="F41" i="6"/>
  <c r="G39" i="6"/>
  <c r="F39" i="6"/>
  <c r="G38" i="6"/>
  <c r="F38" i="6"/>
  <c r="G35" i="6"/>
  <c r="G34" i="6"/>
  <c r="F34" i="6"/>
  <c r="G31" i="6"/>
  <c r="F31" i="6"/>
  <c r="G30" i="6"/>
  <c r="F30" i="6"/>
  <c r="G29" i="6"/>
  <c r="F29" i="6"/>
  <c r="G28" i="6"/>
  <c r="F28" i="6"/>
  <c r="G27" i="6"/>
  <c r="F27" i="6"/>
  <c r="G26" i="6"/>
  <c r="F26" i="6"/>
  <c r="G25" i="6"/>
  <c r="F25" i="6"/>
  <c r="G24" i="6"/>
  <c r="F24" i="6"/>
  <c r="G23" i="6"/>
  <c r="F23" i="6"/>
  <c r="G22" i="6"/>
  <c r="F22" i="6"/>
  <c r="G21" i="6"/>
  <c r="F21" i="6"/>
  <c r="G20" i="6"/>
  <c r="F20" i="6"/>
  <c r="G18" i="6"/>
  <c r="F18" i="6"/>
  <c r="G17" i="6"/>
  <c r="F17" i="6"/>
  <c r="G16" i="6"/>
  <c r="F16" i="6"/>
  <c r="G15" i="6"/>
  <c r="F15" i="6"/>
  <c r="G14" i="6"/>
  <c r="F14" i="6"/>
  <c r="F60" i="5" l="1"/>
  <c r="C60" i="5"/>
  <c r="F19" i="5"/>
  <c r="G75" i="4" l="1"/>
  <c r="F75" i="4"/>
  <c r="G65" i="4"/>
  <c r="F65" i="4"/>
  <c r="G47" i="4"/>
  <c r="F47" i="4"/>
  <c r="G45" i="4"/>
  <c r="F45" i="4"/>
  <c r="G37" i="4"/>
  <c r="F37" i="4"/>
  <c r="G36" i="4"/>
  <c r="F36" i="4"/>
  <c r="G33" i="4"/>
  <c r="F33" i="4"/>
  <c r="G32" i="4"/>
  <c r="F32" i="4"/>
  <c r="G19" i="4"/>
  <c r="F19" i="4"/>
  <c r="G15" i="4"/>
  <c r="F15" i="4"/>
  <c r="G13" i="4"/>
  <c r="F13" i="4"/>
  <c r="E632" i="3" l="1"/>
  <c r="D632" i="3"/>
  <c r="G610" i="3"/>
  <c r="F610" i="3"/>
  <c r="G589" i="3"/>
  <c r="F589" i="3"/>
  <c r="G586" i="3"/>
  <c r="F586" i="3"/>
  <c r="G533" i="3"/>
  <c r="F533" i="3"/>
  <c r="G532" i="3"/>
  <c r="F532" i="3"/>
  <c r="G531" i="3"/>
  <c r="G530" i="3"/>
  <c r="F530" i="3"/>
  <c r="G527" i="3"/>
  <c r="F527" i="3"/>
  <c r="G388" i="3"/>
  <c r="F388" i="3"/>
  <c r="G332" i="3"/>
  <c r="F332" i="3"/>
  <c r="G325" i="3"/>
  <c r="F325" i="3"/>
  <c r="G319" i="3"/>
  <c r="F319" i="3"/>
  <c r="G301" i="3"/>
  <c r="F301" i="3"/>
  <c r="G265" i="3"/>
  <c r="G264" i="3"/>
  <c r="F264" i="3"/>
  <c r="G262" i="3"/>
  <c r="F262" i="3"/>
  <c r="G247" i="3"/>
  <c r="F247" i="3"/>
  <c r="G246" i="3"/>
  <c r="F246" i="3"/>
  <c r="G243" i="3"/>
  <c r="F243" i="3"/>
  <c r="G241" i="3"/>
  <c r="F241" i="3"/>
  <c r="G240" i="3"/>
  <c r="F240" i="3"/>
  <c r="G207" i="3"/>
  <c r="F207" i="3"/>
  <c r="F206" i="3"/>
  <c r="G197" i="3"/>
  <c r="F197" i="3"/>
  <c r="G83" i="3"/>
  <c r="G79" i="3"/>
  <c r="F79" i="3"/>
  <c r="G70" i="3"/>
  <c r="F70" i="3"/>
  <c r="G63" i="3"/>
  <c r="F63" i="3"/>
  <c r="G57" i="3"/>
  <c r="F57" i="3"/>
  <c r="G53" i="3"/>
  <c r="F53" i="3"/>
  <c r="G51" i="3"/>
  <c r="F51" i="3"/>
  <c r="G632" i="3" l="1"/>
  <c r="F632" i="3"/>
  <c r="F64" i="2" l="1"/>
</calcChain>
</file>

<file path=xl/sharedStrings.xml><?xml version="1.0" encoding="utf-8"?>
<sst xmlns="http://schemas.openxmlformats.org/spreadsheetml/2006/main" count="51448" uniqueCount="4405">
  <si>
    <t>Formularul nr. 1</t>
  </si>
  <si>
    <t>aprobat prin ordinul ministerului finantelor</t>
  </si>
  <si>
    <t>nr.18 din 27 ianuarie 2020</t>
  </si>
  <si>
    <t>Raport</t>
  </si>
  <si>
    <t>(conform anexei nr.1 la Legea bugetului de stat pe anul 2025)</t>
  </si>
  <si>
    <t>mii lei</t>
  </si>
  <si>
    <t>Denumirea</t>
  </si>
  <si>
    <t>Cod
ECO</t>
  </si>
  <si>
    <t>Aprobat</t>
  </si>
  <si>
    <t>Precizat</t>
  </si>
  <si>
    <t>Executat</t>
  </si>
  <si>
    <t>Executat fata de precizat</t>
  </si>
  <si>
    <t>devieri (+/-)</t>
  </si>
  <si>
    <t>in %</t>
  </si>
  <si>
    <t>VENITURI, total</t>
  </si>
  <si>
    <t>Impozite si taxe</t>
  </si>
  <si>
    <t>Granturi primite</t>
  </si>
  <si>
    <t>Alte venituri</t>
  </si>
  <si>
    <t>Transferuri primite in cadrul bugetului public national</t>
  </si>
  <si>
    <t>CHELTUIELI, total</t>
  </si>
  <si>
    <t>2+3</t>
  </si>
  <si>
    <t xml:space="preserve">  dintre care :</t>
  </si>
  <si>
    <t>Cheltuieli de personal</t>
  </si>
  <si>
    <t>Transferuri acordate in cadrul bugetului public national</t>
  </si>
  <si>
    <t>Investitii capitale in active in curs de executie</t>
  </si>
  <si>
    <t>SOLD BUGETAR</t>
  </si>
  <si>
    <t>1-(2+3)</t>
  </si>
  <si>
    <t>SURSE DE FINANTARE, total</t>
  </si>
  <si>
    <t>4+5+9</t>
  </si>
  <si>
    <t>ACTIVE FINANCIARE</t>
  </si>
  <si>
    <t>Creante interne</t>
  </si>
  <si>
    <t>Diferenta de curs valutar</t>
  </si>
  <si>
    <t xml:space="preserve"> </t>
  </si>
  <si>
    <t>Imprumuturi recreditate interne intre bugete</t>
  </si>
  <si>
    <t>Imprumuturi recreditate interne institutiilor nefinanciare si financiare</t>
  </si>
  <si>
    <t>Creante externe</t>
  </si>
  <si>
    <t>DATORII</t>
  </si>
  <si>
    <t>Datorii interne</t>
  </si>
  <si>
    <t>Imprumuturi externe</t>
  </si>
  <si>
    <t>MODIFICAREA SOLDULUI DE MIJLOACE BANESTI</t>
  </si>
  <si>
    <t>Sold de mijloace banesti la inceputul perioadei</t>
  </si>
  <si>
    <t xml:space="preserve">91    </t>
  </si>
  <si>
    <t>Corectarea soldului de mijloace banesti</t>
  </si>
  <si>
    <t xml:space="preserve">92    </t>
  </si>
  <si>
    <t>Sold de mijloace banesti la sfirsitul perioadei</t>
  </si>
  <si>
    <t>privind executarea indicatorilor generali și</t>
  </si>
  <si>
    <t>surselor de finanțare ale bugetului de stat pe anul 2025</t>
  </si>
  <si>
    <t>Formularul nr. 2</t>
  </si>
  <si>
    <t>Raport
privind executarea veniturilor bugetului de stat și surselor de finanțare
 a soldului bugetar pe anul 2025
(conform anexei nr.2 la Legea bugetului de stat pe anul 2025)</t>
  </si>
  <si>
    <t>VENITURI</t>
  </si>
  <si>
    <t>Impozite pe venit</t>
  </si>
  <si>
    <t>Impozit pe venitul persoanelor fizice</t>
  </si>
  <si>
    <t>Impozit pe venitul persoanelor juridice</t>
  </si>
  <si>
    <t>Impozite pe proprietate</t>
  </si>
  <si>
    <t>Impozite pe proprietate cu caracter ocazional</t>
  </si>
  <si>
    <t>Alte impozite pe proprietate</t>
  </si>
  <si>
    <t>Impozite si taxe pe marfuri si servicii</t>
  </si>
  <si>
    <t>Taxa pe valoarea adaugata</t>
  </si>
  <si>
    <t>Accize</t>
  </si>
  <si>
    <t>Taxe pentru servicii specifice</t>
  </si>
  <si>
    <t>Taxe si plati pentru utilizarea marfurilor si pentru practicarea unor genuri de activitate</t>
  </si>
  <si>
    <t>Alte taxe pentru marfuri si servicii</t>
  </si>
  <si>
    <t>Taxa asupra comertului exterior si operatiunilor externe</t>
  </si>
  <si>
    <t>Taxe vamale si alte taxe de import</t>
  </si>
  <si>
    <t>Alte taxe asupra comertului exterior si operatiunilor externe</t>
  </si>
  <si>
    <t>Granturi primite de la guvernele altor state</t>
  </si>
  <si>
    <t>Granturi curente primite de la guvernele altor state</t>
  </si>
  <si>
    <t>Granturi capitale primite de la guvernele altor state</t>
  </si>
  <si>
    <t>Granturi primite de la organizatiile internationale</t>
  </si>
  <si>
    <t>Granturi curente primite de la organizatiile internationale</t>
  </si>
  <si>
    <t>Granturi capitale primite de la organizatiile internationale</t>
  </si>
  <si>
    <t>Venituri din proprietate</t>
  </si>
  <si>
    <t>Dobanzi si alte plati incasate</t>
  </si>
  <si>
    <t>Dividende primite</t>
  </si>
  <si>
    <t>Renta</t>
  </si>
  <si>
    <t>Venituri din vinzarea marfurilor si serviciilor</t>
  </si>
  <si>
    <t>Taxe si plati administrative</t>
  </si>
  <si>
    <t>Comercializarea marfurilor si serviciilor de catre institutiile bugetare</t>
  </si>
  <si>
    <t>Amenzi si sanctiuni</t>
  </si>
  <si>
    <t>Donatii voluntare</t>
  </si>
  <si>
    <t>Alte venituri si venituri neidentificate</t>
  </si>
  <si>
    <t>Transferuri primite intre bugetul de stat si bugetele locale</t>
  </si>
  <si>
    <t>ACTIVE FINANTARE</t>
  </si>
  <si>
    <t>Garantii interne</t>
  </si>
  <si>
    <t>Actiuni si alte forme de participare in capital in interiorul tarii</t>
  </si>
  <si>
    <t>Alte creante interne ale bugetului</t>
  </si>
  <si>
    <t>Imprumuturi recreditate intre bugetul de stat si bugetele locale</t>
  </si>
  <si>
    <t>Imprumuturi recreditate institutiilor nefinanciare</t>
  </si>
  <si>
    <t>Imprumuturi recreditate institutiilor financiare</t>
  </si>
  <si>
    <t>Actiuni si alte forme de participare in capital peste hotare</t>
  </si>
  <si>
    <t>Valori mobiliare de stat cu exceptia actiunilor</t>
  </si>
  <si>
    <t>Valori mobiliare de stat emise pe piata interna</t>
  </si>
  <si>
    <t>Valori mobiliare de stat convertite</t>
  </si>
  <si>
    <t>5132</t>
  </si>
  <si>
    <t>Valori mobiliare de stat emise pentru alte scopuri</t>
  </si>
  <si>
    <t>Garantii interne asumate</t>
  </si>
  <si>
    <t>Alte datorii interne ale bugetului</t>
  </si>
  <si>
    <t>Primirea imprumuturilor externe</t>
  </si>
  <si>
    <t>Rambursarea imprumuturilor externe</t>
  </si>
  <si>
    <t>Formularul nr. 3</t>
  </si>
  <si>
    <t>Raport
privind executarea bugetelor autorităților finanțate de la bugetul de  stat
 la partea de cheltuieli pe  anul 2025
(conform anexei nr.3 la Legea bugetului de stat pe anul 2025)</t>
  </si>
  <si>
    <t>(mii lei)</t>
  </si>
  <si>
    <t xml:space="preserve">Cod </t>
  </si>
  <si>
    <t>SECRETARIATUL PARLAMENTULUI RM</t>
  </si>
  <si>
    <t xml:space="preserve">0101      </t>
  </si>
  <si>
    <t>CHELTUIELI SI ACTIVE NEFINANCIARE, TOTAL</t>
  </si>
  <si>
    <t>Servicii de stat cu destinatie generala</t>
  </si>
  <si>
    <t xml:space="preserve">01        </t>
  </si>
  <si>
    <t>Cheltuieli si active nefinanciare, total</t>
  </si>
  <si>
    <t>Activitatea Parlamentului</t>
  </si>
  <si>
    <t>APARATUL PRESEDINTELUI REPUBLICII MOLDOVA</t>
  </si>
  <si>
    <t xml:space="preserve">0102      </t>
  </si>
  <si>
    <t>Activitatea Presedintelui Republicii Moldova</t>
  </si>
  <si>
    <t xml:space="preserve">0201      </t>
  </si>
  <si>
    <t>CURTEA CONSTITUTIONALA</t>
  </si>
  <si>
    <t xml:space="preserve">0103      </t>
  </si>
  <si>
    <t>Jurisdictie constitiutionala</t>
  </si>
  <si>
    <t xml:space="preserve">0401      </t>
  </si>
  <si>
    <t>CURTEA DE CONTURI</t>
  </si>
  <si>
    <t xml:space="preserve">0104      </t>
  </si>
  <si>
    <t>Auditul extern al finantelor publice</t>
  </si>
  <si>
    <t xml:space="preserve">0510      </t>
  </si>
  <si>
    <t>CANCELARIA DE STAT</t>
  </si>
  <si>
    <t>Exercitarea guvernarii</t>
  </si>
  <si>
    <t xml:space="preserve">0301      </t>
  </si>
  <si>
    <t>Servicii de suport pentru exercitarea guvernarii</t>
  </si>
  <si>
    <t xml:space="preserve">0302      </t>
  </si>
  <si>
    <t>e-Transformare a Guvernarii</t>
  </si>
  <si>
    <t xml:space="preserve">0303      </t>
  </si>
  <si>
    <t>Reforma administratiei publice</t>
  </si>
  <si>
    <t xml:space="preserve">0804      </t>
  </si>
  <si>
    <t>Sustinerea diasporei</t>
  </si>
  <si>
    <t xml:space="preserve">2403      </t>
  </si>
  <si>
    <t>Servicii in domeniul economiei</t>
  </si>
  <si>
    <t xml:space="preserve">04        </t>
  </si>
  <si>
    <t>Promovarea exporturilor</t>
  </si>
  <si>
    <t xml:space="preserve">5002      </t>
  </si>
  <si>
    <t>Invatamint</t>
  </si>
  <si>
    <t xml:space="preserve">09        </t>
  </si>
  <si>
    <t>Perfectionarea cadrelor</t>
  </si>
  <si>
    <t xml:space="preserve">8812      </t>
  </si>
  <si>
    <t>MINISTERUL FINANTELOR</t>
  </si>
  <si>
    <t xml:space="preserve">0203      </t>
  </si>
  <si>
    <t>Politici si management in domeniul bugetar-fiscal</t>
  </si>
  <si>
    <t xml:space="preserve">0501      </t>
  </si>
  <si>
    <t>Administrarea veniturilor publice</t>
  </si>
  <si>
    <t xml:space="preserve">0502      </t>
  </si>
  <si>
    <t>Inspectarea financiara</t>
  </si>
  <si>
    <t xml:space="preserve">0504      </t>
  </si>
  <si>
    <t>Servicii de suport in domeniul finantelor publice</t>
  </si>
  <si>
    <t xml:space="preserve">0506      </t>
  </si>
  <si>
    <t>dintre care transferuri acordate intre institutii din cadrul bugetului de stat</t>
  </si>
  <si>
    <t>Administrarea achizitiilor publice</t>
  </si>
  <si>
    <t xml:space="preserve">0508      </t>
  </si>
  <si>
    <t>MINISTERUL JUSTITIEI</t>
  </si>
  <si>
    <t xml:space="preserve">0204      </t>
  </si>
  <si>
    <t>dintre care din fondurile de urgenta ale Guvernului si Programului de reintegrare a tarii</t>
  </si>
  <si>
    <t>Cercetari stiintifice aplicate in directia strategica "Patrimoniul national si dezvoltarea societatii"</t>
  </si>
  <si>
    <t xml:space="preserve">0807      </t>
  </si>
  <si>
    <t>Servicii de arhiva</t>
  </si>
  <si>
    <t xml:space="preserve">1203      </t>
  </si>
  <si>
    <t>Ordine publica si securitate nationala</t>
  </si>
  <si>
    <t xml:space="preserve">03        </t>
  </si>
  <si>
    <t>Politici si management in domeniul justitiei</t>
  </si>
  <si>
    <t xml:space="preserve">4001      </t>
  </si>
  <si>
    <t>Aparare a drepturilor si intereselor legale ale persoanelor</t>
  </si>
  <si>
    <t xml:space="preserve">4008      </t>
  </si>
  <si>
    <t>Expertiza legala</t>
  </si>
  <si>
    <t xml:space="preserve">4009      </t>
  </si>
  <si>
    <t>Sistem integrat de informare juridica</t>
  </si>
  <si>
    <t xml:space="preserve">4010      </t>
  </si>
  <si>
    <t>Administrare judecatoreasca</t>
  </si>
  <si>
    <t xml:space="preserve">4015      </t>
  </si>
  <si>
    <t>Asigurarea masurilor alternative de detentie</t>
  </si>
  <si>
    <t xml:space="preserve">4016      </t>
  </si>
  <si>
    <t>Servicii de suport in domeniu justitiei</t>
  </si>
  <si>
    <t xml:space="preserve">4020      </t>
  </si>
  <si>
    <t>Sistemul penitenciar</t>
  </si>
  <si>
    <t xml:space="preserve">4302      </t>
  </si>
  <si>
    <t>MINISTERUL AFACERILOR INTERNE</t>
  </si>
  <si>
    <t xml:space="preserve">0205      </t>
  </si>
  <si>
    <t>Politici si management in domeniul cercetarilor stiintifice</t>
  </si>
  <si>
    <t xml:space="preserve">1901      </t>
  </si>
  <si>
    <t>Politici si managment al rezervelor materiale ale statului</t>
  </si>
  <si>
    <t xml:space="preserve">2701      </t>
  </si>
  <si>
    <t>Rezerve materiale ale statului</t>
  </si>
  <si>
    <t xml:space="preserve">2702      </t>
  </si>
  <si>
    <t>Servicii de suport in domeniul rezervelor materiale ale statului</t>
  </si>
  <si>
    <t xml:space="preserve">2703      </t>
  </si>
  <si>
    <t>Politici si management in domeniul  afacerilor interne</t>
  </si>
  <si>
    <t xml:space="preserve">3501      </t>
  </si>
  <si>
    <t>Ordine si siguranta publica</t>
  </si>
  <si>
    <t xml:space="preserve">3502      </t>
  </si>
  <si>
    <t>Migratie si azil</t>
  </si>
  <si>
    <t xml:space="preserve">3503      </t>
  </si>
  <si>
    <t>Trupe de carabinieri</t>
  </si>
  <si>
    <t xml:space="preserve">3504      </t>
  </si>
  <si>
    <t>Servicii de suport in domeniul afacerilor interne</t>
  </si>
  <si>
    <t xml:space="preserve">3505      </t>
  </si>
  <si>
    <t xml:space="preserve">Managementul  frontierei </t>
  </si>
  <si>
    <t xml:space="preserve">3506      </t>
  </si>
  <si>
    <t>Protectia civila si apararea  impotriva incendiilor</t>
  </si>
  <si>
    <t xml:space="preserve">3702      </t>
  </si>
  <si>
    <t>Protectia mediului</t>
  </si>
  <si>
    <t xml:space="preserve">05        </t>
  </si>
  <si>
    <t>Managementul deseurilor radioactive</t>
  </si>
  <si>
    <t xml:space="preserve">7006      </t>
  </si>
  <si>
    <t>Ocrotirea sanatatii</t>
  </si>
  <si>
    <t xml:space="preserve">07        </t>
  </si>
  <si>
    <t>Asistenta medicala primara</t>
  </si>
  <si>
    <t xml:space="preserve">8005      </t>
  </si>
  <si>
    <t xml:space="preserve">Asistenta medicala spitaliceasca </t>
  </si>
  <si>
    <t xml:space="preserve">8010      </t>
  </si>
  <si>
    <t>Invatamint  profesional-tehnic secundar</t>
  </si>
  <si>
    <t xml:space="preserve">8808      </t>
  </si>
  <si>
    <t>Invatamint  profesional-tehnic postsecundar</t>
  </si>
  <si>
    <t xml:space="preserve">8809      </t>
  </si>
  <si>
    <t>Invatamint  superior</t>
  </si>
  <si>
    <t xml:space="preserve">8810      </t>
  </si>
  <si>
    <t>Protectie sociala</t>
  </si>
  <si>
    <t xml:space="preserve">10        </t>
  </si>
  <si>
    <t>Protectie sociala a unor categorii de cetateni</t>
  </si>
  <si>
    <t xml:space="preserve">9019      </t>
  </si>
  <si>
    <t>MINISTERUL AFACERILOR EXTERNE</t>
  </si>
  <si>
    <t xml:space="preserve">0206      </t>
  </si>
  <si>
    <t>Politici si management in domeniul relatiilor externe</t>
  </si>
  <si>
    <t xml:space="preserve">0601      </t>
  </si>
  <si>
    <t>Promovarea intereselor nationale prin intermediul institutiilor serviciului diplomatic</t>
  </si>
  <si>
    <t xml:space="preserve">0602      </t>
  </si>
  <si>
    <t>MINISTERUL APARARII</t>
  </si>
  <si>
    <t xml:space="preserve">0207      </t>
  </si>
  <si>
    <t>Aparare nationala</t>
  </si>
  <si>
    <t xml:space="preserve">02        </t>
  </si>
  <si>
    <t>Politici si management in domeniul apararii</t>
  </si>
  <si>
    <t xml:space="preserve">3101      </t>
  </si>
  <si>
    <t>Servicii de suport in domeniul apararii  nationale</t>
  </si>
  <si>
    <t xml:space="preserve">3104      </t>
  </si>
  <si>
    <t>Fortele Armatei Nationale</t>
  </si>
  <si>
    <t xml:space="preserve">3106      </t>
  </si>
  <si>
    <t>MINISTERUL DEZVOLTARII ECONOMICE SI DIGITALIZARII</t>
  </si>
  <si>
    <t xml:space="preserve">0222      </t>
  </si>
  <si>
    <t>Tehnoligii informationale</t>
  </si>
  <si>
    <t xml:space="preserve">1504      </t>
  </si>
  <si>
    <t>Politici si management  in domeniul macroeconomic si de dezvoltare a economiei</t>
  </si>
  <si>
    <t xml:space="preserve">5001      </t>
  </si>
  <si>
    <t>Sustinerea intreprinderilor mici si mijlocii</t>
  </si>
  <si>
    <t xml:space="preserve">5004      </t>
  </si>
  <si>
    <t>Protectia drepturilor consumatorilor</t>
  </si>
  <si>
    <t xml:space="preserve">5008      </t>
  </si>
  <si>
    <t>Promovarea investitiilor</t>
  </si>
  <si>
    <t xml:space="preserve">5016      </t>
  </si>
  <si>
    <t>Tehnologii informationale in sistemul de alerta</t>
  </si>
  <si>
    <t xml:space="preserve">5019      </t>
  </si>
  <si>
    <t>Dezvoltarea sistemului national de  standardizare</t>
  </si>
  <si>
    <t xml:space="preserve">6802      </t>
  </si>
  <si>
    <t>Dezvoltarea sistemului national de  metrologie</t>
  </si>
  <si>
    <t xml:space="preserve">6804      </t>
  </si>
  <si>
    <t>Dezvoltarea sistemului national de  acreditare</t>
  </si>
  <si>
    <t xml:space="preserve">6805      </t>
  </si>
  <si>
    <t>MINISTERUL INFRASTRUCTURII SI DEZVOLTARII REGIONALE</t>
  </si>
  <si>
    <t xml:space="preserve">0223      </t>
  </si>
  <si>
    <t>Securitate industriala</t>
  </si>
  <si>
    <t xml:space="preserve">5011      </t>
  </si>
  <si>
    <t>Surse regenerabile</t>
  </si>
  <si>
    <t xml:space="preserve">5809      </t>
  </si>
  <si>
    <t>Politici si management in domeniul infrastructurii si dezvoltarii regionale</t>
  </si>
  <si>
    <t xml:space="preserve">6101      </t>
  </si>
  <si>
    <t>Dezvoltarea bazei normative in constructii</t>
  </si>
  <si>
    <t xml:space="preserve">6104      </t>
  </si>
  <si>
    <t>Implementarea politicii de dezvoltare regionala</t>
  </si>
  <si>
    <t xml:space="preserve">6105      </t>
  </si>
  <si>
    <t>Dezvoltarea drumurilor</t>
  </si>
  <si>
    <t xml:space="preserve">6402      </t>
  </si>
  <si>
    <t>Dezvoltarea transportului  naval</t>
  </si>
  <si>
    <t xml:space="preserve">6403      </t>
  </si>
  <si>
    <t>Dezvoltarea transportului auto</t>
  </si>
  <si>
    <t xml:space="preserve">6404      </t>
  </si>
  <si>
    <t>Dezvoltarea  transportului feroviar</t>
  </si>
  <si>
    <t xml:space="preserve">6405      </t>
  </si>
  <si>
    <t>Dezvoltarea transportului  aerian</t>
  </si>
  <si>
    <t xml:space="preserve">6406      </t>
  </si>
  <si>
    <t>Dezvoltarea turismului</t>
  </si>
  <si>
    <t xml:space="preserve">6602      </t>
  </si>
  <si>
    <t>Gospodaria de locuinte si gospodaria serviciilor comunale</t>
  </si>
  <si>
    <t xml:space="preserve">06        </t>
  </si>
  <si>
    <t>Dezvoltarea gospodariei de locuinte si serviciilor comunale</t>
  </si>
  <si>
    <t xml:space="preserve">7502      </t>
  </si>
  <si>
    <t>Aprovizionarea cu apa si canalizare</t>
  </si>
  <si>
    <t xml:space="preserve">7503      </t>
  </si>
  <si>
    <t>Constructia locuintelor</t>
  </si>
  <si>
    <t xml:space="preserve">7504      </t>
  </si>
  <si>
    <t>Iluminarea stradala</t>
  </si>
  <si>
    <t xml:space="preserve">7505      </t>
  </si>
  <si>
    <t>Educatie timpurie</t>
  </si>
  <si>
    <t xml:space="preserve">8802      </t>
  </si>
  <si>
    <t>Invatamint primar</t>
  </si>
  <si>
    <t xml:space="preserve">8803      </t>
  </si>
  <si>
    <t>Invatamint  gimnazial</t>
  </si>
  <si>
    <t xml:space="preserve">8804      </t>
  </si>
  <si>
    <t>Invatamint  liceal</t>
  </si>
  <si>
    <t xml:space="preserve">8806      </t>
  </si>
  <si>
    <t>MINISTERUL AGRICULTURII SI INDUSTRIEI ALIMENTARE</t>
  </si>
  <si>
    <t xml:space="preserve">0224      </t>
  </si>
  <si>
    <t>Cercetari stiintifice aplicate in domeniul politicilor macroeconomice si programelor de dezvoltare economica, in directia strategica "Materiale, tehnologii si produse inovative ".</t>
  </si>
  <si>
    <t xml:space="preserve">5007      </t>
  </si>
  <si>
    <t>Politici si management in domeniul agriculturii si industriei alimentare</t>
  </si>
  <si>
    <t xml:space="preserve">5101      </t>
  </si>
  <si>
    <t>Dezvoltarea durabila a sectoarelor fitotehnie si horticultura</t>
  </si>
  <si>
    <t xml:space="preserve">5102      </t>
  </si>
  <si>
    <t>Cresterea si sanatatea animalelor</t>
  </si>
  <si>
    <t xml:space="preserve">5103      </t>
  </si>
  <si>
    <t>Dezvoltarea viticulturii si vinificatiei</t>
  </si>
  <si>
    <t xml:space="preserve">5104      </t>
  </si>
  <si>
    <t>Subventionarea producatorilor agricoli</t>
  </si>
  <si>
    <t xml:space="preserve">5105      </t>
  </si>
  <si>
    <t>Securitate alimentara</t>
  </si>
  <si>
    <t xml:space="preserve">5106      </t>
  </si>
  <si>
    <t>Cercetari stiintifice aplicate in domeniul agriculturii, in directia strategica "Biotehnologie"</t>
  </si>
  <si>
    <t xml:space="preserve">5107      </t>
  </si>
  <si>
    <t>Sisteme de irigare și desecare</t>
  </si>
  <si>
    <t xml:space="preserve">5108      </t>
  </si>
  <si>
    <t>Conservarea si sporirea fertilitatii solului</t>
  </si>
  <si>
    <t xml:space="preserve">6903      </t>
  </si>
  <si>
    <t>MINISTERUL MEDIULUI</t>
  </si>
  <si>
    <t xml:space="preserve">0225      </t>
  </si>
  <si>
    <t>Managementul in domeniul  sectorului forestier</t>
  </si>
  <si>
    <t xml:space="preserve">5401      </t>
  </si>
  <si>
    <t>Amenajarea, regenerarea, extinderea si protectia fondului forestier national</t>
  </si>
  <si>
    <t xml:space="preserve">5402      </t>
  </si>
  <si>
    <t>Dezvoltarea ariilor naturale protejate de stat</t>
  </si>
  <si>
    <t xml:space="preserve">5404      </t>
  </si>
  <si>
    <t>Reglementare si control al extractiei  resurselor  minerale utilile</t>
  </si>
  <si>
    <t xml:space="preserve">5902      </t>
  </si>
  <si>
    <t>Explorarea subsolului</t>
  </si>
  <si>
    <t xml:space="preserve">5903      </t>
  </si>
  <si>
    <t>Schimbari climatice-predictii, prognoze si avertizari</t>
  </si>
  <si>
    <t xml:space="preserve">5010      </t>
  </si>
  <si>
    <t>Politici si management in domeniul protectiei mediului</t>
  </si>
  <si>
    <t xml:space="preserve">7001      </t>
  </si>
  <si>
    <t>Managementul integrat al deseurilor si a substantelor chimice</t>
  </si>
  <si>
    <t xml:space="preserve">7002      </t>
  </si>
  <si>
    <t>Controlul si supravegherea respectarii legislatiei de  mediu</t>
  </si>
  <si>
    <t xml:space="preserve">7003      </t>
  </si>
  <si>
    <t>Protectia si gestionarea resurselor de apa, a inundatiilor si secetelor</t>
  </si>
  <si>
    <t xml:space="preserve">7004      </t>
  </si>
  <si>
    <t>Protectia si conservarea biodiversitatii</t>
  </si>
  <si>
    <t xml:space="preserve">7005      </t>
  </si>
  <si>
    <t>Radioprotectie, securitate nucleara si chimica</t>
  </si>
  <si>
    <t xml:space="preserve">7008      </t>
  </si>
  <si>
    <t>Atenuarea si adaptarea la schimbarile climatice</t>
  </si>
  <si>
    <t xml:space="preserve">7011      </t>
  </si>
  <si>
    <t>MINISTERUL EDUCATIEI SI CERCETARII</t>
  </si>
  <si>
    <t xml:space="preserve">0226      </t>
  </si>
  <si>
    <t>Cercetari stiintifice fundamentale in directia strategica "Patrimoniul national si dezvoltarea societatii"</t>
  </si>
  <si>
    <t xml:space="preserve">1606      </t>
  </si>
  <si>
    <t>Servicii de suport pentru sfera stiintei si inovarii</t>
  </si>
  <si>
    <t xml:space="preserve">1907      </t>
  </si>
  <si>
    <t>Cercetari stiintifice aplicate in domeniul protectiei mediului</t>
  </si>
  <si>
    <t xml:space="preserve">7007      </t>
  </si>
  <si>
    <t>Cultura,  sport,  tineret, culte si  odihna</t>
  </si>
  <si>
    <t xml:space="preserve">08        </t>
  </si>
  <si>
    <t>Politici si management in domeniul tineretului si sportului</t>
  </si>
  <si>
    <t xml:space="preserve">8601      </t>
  </si>
  <si>
    <t>Sport</t>
  </si>
  <si>
    <t xml:space="preserve">8602      </t>
  </si>
  <si>
    <t>Tineret</t>
  </si>
  <si>
    <t xml:space="preserve">8603      </t>
  </si>
  <si>
    <t>Politicii si management in domeniul  educatiei si cercetarii</t>
  </si>
  <si>
    <t xml:space="preserve">8801      </t>
  </si>
  <si>
    <t>Invatamint  special</t>
  </si>
  <si>
    <t xml:space="preserve">8805      </t>
  </si>
  <si>
    <t>Servicii generale in educatie</t>
  </si>
  <si>
    <t xml:space="preserve">8813      </t>
  </si>
  <si>
    <t>Educatie extrascolara si sustinerea elevilor dotati</t>
  </si>
  <si>
    <t xml:space="preserve">8814      </t>
  </si>
  <si>
    <t>Curriculum</t>
  </si>
  <si>
    <t xml:space="preserve">8815      </t>
  </si>
  <si>
    <t>Asigurarea calitatii in invatamint</t>
  </si>
  <si>
    <t xml:space="preserve">8816      </t>
  </si>
  <si>
    <t>MINISTERUL CULTURII</t>
  </si>
  <si>
    <t xml:space="preserve">0227      </t>
  </si>
  <si>
    <t>Politici si management in domeniul turismului</t>
  </si>
  <si>
    <t xml:space="preserve">6601      </t>
  </si>
  <si>
    <t xml:space="preserve">Politici si management in domeniul culturii </t>
  </si>
  <si>
    <t xml:space="preserve">8501      </t>
  </si>
  <si>
    <t>Dezvoltarea culturii</t>
  </si>
  <si>
    <t xml:space="preserve">8502      </t>
  </si>
  <si>
    <t>Potejarea si punerea in valoare a patrimoniului cultural national</t>
  </si>
  <si>
    <t xml:space="preserve">8503      </t>
  </si>
  <si>
    <t>Sustinerea culturii scrise</t>
  </si>
  <si>
    <t xml:space="preserve">8504      </t>
  </si>
  <si>
    <t>Sustinerea cinematografiei</t>
  </si>
  <si>
    <t xml:space="preserve">8510      </t>
  </si>
  <si>
    <t>MINISTERUL MUNCII SI PROTECTIEI SOCIALE</t>
  </si>
  <si>
    <t xml:space="preserve">0228      </t>
  </si>
  <si>
    <t>Servicii generale in domeniul fortei de munca</t>
  </si>
  <si>
    <t xml:space="preserve">5003      </t>
  </si>
  <si>
    <t>Politici si management in domeniul protectiei sociale</t>
  </si>
  <si>
    <t xml:space="preserve">9001      </t>
  </si>
  <si>
    <t>Protectie a persoanelor in etate</t>
  </si>
  <si>
    <t xml:space="preserve">9004      </t>
  </si>
  <si>
    <t>Protectie a familiei si copilului</t>
  </si>
  <si>
    <t xml:space="preserve">9006      </t>
  </si>
  <si>
    <t>Protectie a somerilor</t>
  </si>
  <si>
    <t xml:space="preserve">9008      </t>
  </si>
  <si>
    <t>Protectia sociala a persoanelor cu dizabilitati</t>
  </si>
  <si>
    <t xml:space="preserve">9010      </t>
  </si>
  <si>
    <t>Protectie sociala in cazuri exceptionale</t>
  </si>
  <si>
    <t xml:space="preserve">9012      </t>
  </si>
  <si>
    <t>Serviciul public in domeniul protectiei sociale</t>
  </si>
  <si>
    <t xml:space="preserve">9017      </t>
  </si>
  <si>
    <t>Sustinerea activitatilor sistemului de protectie sociala</t>
  </si>
  <si>
    <t xml:space="preserve">9020      </t>
  </si>
  <si>
    <t>MINISTERUL SANATATII</t>
  </si>
  <si>
    <t xml:space="preserve">0229      </t>
  </si>
  <si>
    <t>Pregatirea cadrelor prin postdoctorat</t>
  </si>
  <si>
    <t xml:space="preserve">1908      </t>
  </si>
  <si>
    <t>Politici si management in domeniul ocrotirii sanatatii</t>
  </si>
  <si>
    <t xml:space="preserve">8001      </t>
  </si>
  <si>
    <t>Sanatate publica</t>
  </si>
  <si>
    <t xml:space="preserve">8004      </t>
  </si>
  <si>
    <t>Asistenta medicala specializata de ambulatoriu</t>
  </si>
  <si>
    <t xml:space="preserve">8006      </t>
  </si>
  <si>
    <t>Cercetari stiintifice aplicate in domeniul sanatatii publice si serviciilor medicale, in directia strategica "Sanatate si biomedicina"</t>
  </si>
  <si>
    <t xml:space="preserve">8007      </t>
  </si>
  <si>
    <t>Asistenta medicala  de reabilitare si recuperare</t>
  </si>
  <si>
    <t xml:space="preserve">8013      </t>
  </si>
  <si>
    <t>Medicina legala</t>
  </si>
  <si>
    <t xml:space="preserve">8014      </t>
  </si>
  <si>
    <t>Programe nationale si speciale in domeniul ocrotirii sanatatii</t>
  </si>
  <si>
    <t xml:space="preserve">8018      </t>
  </si>
  <si>
    <t>Dezvoltarea si modernizarea institutiilor in domeniul ocrotirii sanatatii</t>
  </si>
  <si>
    <t xml:space="preserve">8019      </t>
  </si>
  <si>
    <t>Invatamint  superior postuniversitar</t>
  </si>
  <si>
    <t xml:space="preserve">8811      </t>
  </si>
  <si>
    <t>MINISTERUL ENERGIEI</t>
  </si>
  <si>
    <t xml:space="preserve">0230      </t>
  </si>
  <si>
    <t>Politici si management in sectorul energetic</t>
  </si>
  <si>
    <t xml:space="preserve">5801      </t>
  </si>
  <si>
    <t>Retele si conducte de gaz</t>
  </si>
  <si>
    <t xml:space="preserve">5802      </t>
  </si>
  <si>
    <t>Retele electrice</t>
  </si>
  <si>
    <t xml:space="preserve">5803      </t>
  </si>
  <si>
    <t>Retele termice</t>
  </si>
  <si>
    <t xml:space="preserve">5805      </t>
  </si>
  <si>
    <t>Eficienta energetica</t>
  </si>
  <si>
    <t xml:space="preserve">5810      </t>
  </si>
  <si>
    <t>BIROUL NATIONAL DE STATISTICA AL REPUBLICII MOLDOVA</t>
  </si>
  <si>
    <t xml:space="preserve">0241      </t>
  </si>
  <si>
    <t>Politici si management in domeniul statisticii</t>
  </si>
  <si>
    <t xml:space="preserve">1201      </t>
  </si>
  <si>
    <t>Lucrari statistice</t>
  </si>
  <si>
    <t xml:space="preserve">1202      </t>
  </si>
  <si>
    <t>Desfasurarea recensamintelor</t>
  </si>
  <si>
    <t xml:space="preserve">1204      </t>
  </si>
  <si>
    <t>AGENTIA GEODEZIE, CARTOGRAFIE SI CADASTRU</t>
  </si>
  <si>
    <t xml:space="preserve">0242      </t>
  </si>
  <si>
    <t>Politici si management in domeniul geodeziei, cartografiei si cadastrului</t>
  </si>
  <si>
    <t xml:space="preserve">6901      </t>
  </si>
  <si>
    <t>Dezvoltarea relatiilor funciare si a cadastrului</t>
  </si>
  <si>
    <t xml:space="preserve">6902      </t>
  </si>
  <si>
    <t>Sistem de evaluare si reevaluare a bunurilor imobiliare</t>
  </si>
  <si>
    <t xml:space="preserve">6904      </t>
  </si>
  <si>
    <t>Geodezie, cartografie si geoinformatica</t>
  </si>
  <si>
    <t xml:space="preserve">6905      </t>
  </si>
  <si>
    <t>AGENTIA RELATII INTERETNICE</t>
  </si>
  <si>
    <t xml:space="preserve">0243      </t>
  </si>
  <si>
    <t>Politici si management in domeniul minoritatilor nationale</t>
  </si>
  <si>
    <t xml:space="preserve">2401      </t>
  </si>
  <si>
    <t>Relatii interetnice</t>
  </si>
  <si>
    <t xml:space="preserve">2402      </t>
  </si>
  <si>
    <t>AGENTIA MEDICAMENTULUI SI DISPOZITIVELOR MEDICALE</t>
  </si>
  <si>
    <t xml:space="preserve">0248      </t>
  </si>
  <si>
    <t>Management  al medicamentelor si dispozitivelor medicale</t>
  </si>
  <si>
    <t xml:space="preserve">8016      </t>
  </si>
  <si>
    <t>AGENTIA PROPRIETATII PUBLICE</t>
  </si>
  <si>
    <t xml:space="preserve">0249      </t>
  </si>
  <si>
    <t>Administrarea patrimoniului de stat</t>
  </si>
  <si>
    <t xml:space="preserve">5009      </t>
  </si>
  <si>
    <t>AGENTIA NATIONALA PENTRU CERCETARE SI DEZVOLTARE</t>
  </si>
  <si>
    <t xml:space="preserve">0250      </t>
  </si>
  <si>
    <t>AGENTIA DE STAT PENTRU PROPRIETATEA INTELECTUALA</t>
  </si>
  <si>
    <t xml:space="preserve">0252      </t>
  </si>
  <si>
    <t>Proprietate intelectuala</t>
  </si>
  <si>
    <t xml:space="preserve">5017      </t>
  </si>
  <si>
    <t>AGENTIA NATIONALA DE PREVENIRE SI COMBATERE A VIOLENTEI IMPOTRIVA FEMEILOR SI A VIOLENTEI IN FAMILIILE</t>
  </si>
  <si>
    <t xml:space="preserve">0253      </t>
  </si>
  <si>
    <t>BIROUL DE INVESTIGARE A ACCIDENTELOR SI INCIDENTELOR IN TRANSPORTURI</t>
  </si>
  <si>
    <t xml:space="preserve">0254      </t>
  </si>
  <si>
    <t>Investigaţii tehnice privind siguranţa în transporturi</t>
  </si>
  <si>
    <t xml:space="preserve">6408      </t>
  </si>
  <si>
    <t>CENTRUL NATIONAL DE MANAGEMENT AL CRIZELOR</t>
  </si>
  <si>
    <t xml:space="preserve">0255      </t>
  </si>
  <si>
    <t>Gestionarea situatiilor de criza in domeniul securitatii nationale</t>
  </si>
  <si>
    <t xml:space="preserve">3603      </t>
  </si>
  <si>
    <t>AGENTIA NATIONALA PENTRU SIGURANTA ALIMENTELOR</t>
  </si>
  <si>
    <t xml:space="preserve">0275      </t>
  </si>
  <si>
    <t>AGENTIA NATIONALA ANTIDOPING</t>
  </si>
  <si>
    <t xml:space="preserve">0277      </t>
  </si>
  <si>
    <t>CENTRUL SERVICIULUI CIVIL</t>
  </si>
  <si>
    <t xml:space="preserve">0279      </t>
  </si>
  <si>
    <t>Serviciul civil de alternativa</t>
  </si>
  <si>
    <t xml:space="preserve">3105      </t>
  </si>
  <si>
    <t>CONSILIUL SUPERIOR AL MAGISTRATURII</t>
  </si>
  <si>
    <t>Organizare a sistemului judecatoresc</t>
  </si>
  <si>
    <t xml:space="preserve">4002      </t>
  </si>
  <si>
    <t>Infaptuirea justitiei</t>
  </si>
  <si>
    <t xml:space="preserve">4018      </t>
  </si>
  <si>
    <t>CONSILIUL SUPERIOR AL PROCURORILOR</t>
  </si>
  <si>
    <t>Organizarea activitatii sistemului Procuraturii</t>
  </si>
  <si>
    <t xml:space="preserve">4019      </t>
  </si>
  <si>
    <t>PROCURATURA GENERALA</t>
  </si>
  <si>
    <t>Implementare a politicii penale a statului</t>
  </si>
  <si>
    <t xml:space="preserve">4006      </t>
  </si>
  <si>
    <t>OFICIUL AVOCATULUI POPORULUI</t>
  </si>
  <si>
    <t>Respectarea drepturilor si libertatilor omului</t>
  </si>
  <si>
    <t xml:space="preserve">0402      </t>
  </si>
  <si>
    <t>COMISIA ELECTORALA CENTRALA</t>
  </si>
  <si>
    <t>Sistemul electoral</t>
  </si>
  <si>
    <t xml:space="preserve">2202      </t>
  </si>
  <si>
    <t>CENTRUL NATIONAL PENTRU PROTECTIA DATELOR CU CARACTER PERSONAL</t>
  </si>
  <si>
    <t xml:space="preserve">0403      </t>
  </si>
  <si>
    <t>Protectia datelor personale</t>
  </si>
  <si>
    <t xml:space="preserve">1503      </t>
  </si>
  <si>
    <t>CONSILIUL AUDIOVIZUALULUI</t>
  </si>
  <si>
    <t xml:space="preserve">0404      </t>
  </si>
  <si>
    <t>Asigurarea controlului asupra institutiilor in domeniul audiovizualului</t>
  </si>
  <si>
    <t xml:space="preserve">8509      </t>
  </si>
  <si>
    <t>CONSILIUL CONCURENTEI</t>
  </si>
  <si>
    <t xml:space="preserve">0405      </t>
  </si>
  <si>
    <t>Protectia concurentei</t>
  </si>
  <si>
    <t xml:space="preserve">5005      </t>
  </si>
  <si>
    <t>SERVICIUL DE INFORMATII SI SECURITATE</t>
  </si>
  <si>
    <t xml:space="preserve">0406      </t>
  </si>
  <si>
    <t>Politici si management in domeniul securitatii nationale</t>
  </si>
  <si>
    <t xml:space="preserve">3601      </t>
  </si>
  <si>
    <t>Asigurarea securitatii de stat</t>
  </si>
  <si>
    <t xml:space="preserve">3602      </t>
  </si>
  <si>
    <t>Sistemul  de curierat</t>
  </si>
  <si>
    <t xml:space="preserve">6502      </t>
  </si>
  <si>
    <t>AUTORITATEA NATIONALA DE INTEGRITATE</t>
  </si>
  <si>
    <t xml:space="preserve">0407      </t>
  </si>
  <si>
    <t>Controlul  averii, intereselor personale, regimului juridic al conflictelor de interese, incompatibilitatilor si restrictiilor</t>
  </si>
  <si>
    <t xml:space="preserve">0702      </t>
  </si>
  <si>
    <t>SERVICIUL DE PROTECTIE SI PAZA DE STAT</t>
  </si>
  <si>
    <t xml:space="preserve">0408      </t>
  </si>
  <si>
    <t>Cercetari stiintifice aplicate in domeniul afacerilor interne</t>
  </si>
  <si>
    <t xml:space="preserve">3507      </t>
  </si>
  <si>
    <t>CONSILIUL PENTRU EGALITATE</t>
  </si>
  <si>
    <t xml:space="preserve">0409      </t>
  </si>
  <si>
    <t>Protectia impotriva discriminarii</t>
  </si>
  <si>
    <t>AGENTIA NATIONALA PENTRU SOLUTIONAREA CONTESTATIILOR</t>
  </si>
  <si>
    <t xml:space="preserve">0410      </t>
  </si>
  <si>
    <t>SERVICIUL PREVENIREA SI COMBATEREA SPALARII BANILOR</t>
  </si>
  <si>
    <t xml:space="preserve">0411      </t>
  </si>
  <si>
    <t>Prevenirea si combaterea spalarii banilor si finantarii terorismului</t>
  </si>
  <si>
    <t xml:space="preserve">4803      </t>
  </si>
  <si>
    <t>CENTRUL NATIONAL ANTICORUPTIE</t>
  </si>
  <si>
    <t xml:space="preserve">0412      </t>
  </si>
  <si>
    <t xml:space="preserve">Prevenire, cercetare  si combaterea  contraventiilor coruptionale </t>
  </si>
  <si>
    <t xml:space="preserve">4802      </t>
  </si>
  <si>
    <t>CENTRUL PENTRU COMUNICARE STRATEGICA SI CONTRACARARE A DEZINFORMARII</t>
  </si>
  <si>
    <t xml:space="preserve">0413      </t>
  </si>
  <si>
    <t>Prevenirea si contracararea dezinformarii</t>
  </si>
  <si>
    <t xml:space="preserve">0809      </t>
  </si>
  <si>
    <t>ACADEMIA DE STIINTE A MOLDOVEI</t>
  </si>
  <si>
    <t>INSTITUTUL NATIONAL AL JUSTITIEI</t>
  </si>
  <si>
    <t>Instruire initiala si continua in domeniul justitiei</t>
  </si>
  <si>
    <t xml:space="preserve">4012      </t>
  </si>
  <si>
    <t>INSTITUTIA PUBLICA NATIONALA A AUDIOVIZUALULUI COMPANIA "TELERADIO-MOLDOVA"</t>
  </si>
  <si>
    <t xml:space="preserve">0503      </t>
  </si>
  <si>
    <t>Sustinerea  televiziunii si radoidifuziunii publice</t>
  </si>
  <si>
    <t xml:space="preserve">8505      </t>
  </si>
  <si>
    <t>ACTIUNI GENERALE</t>
  </si>
  <si>
    <t xml:space="preserve">0799      </t>
  </si>
  <si>
    <t>Cooperare extermna</t>
  </si>
  <si>
    <t xml:space="preserve">0604      </t>
  </si>
  <si>
    <t>Gestionarea fondurilor de rezerva si  de interventie</t>
  </si>
  <si>
    <t xml:space="preserve">0802      </t>
  </si>
  <si>
    <t>Reintegrarea tarii</t>
  </si>
  <si>
    <t xml:space="preserve">0803      </t>
  </si>
  <si>
    <t>Actiuni cu caracter general</t>
  </si>
  <si>
    <t xml:space="preserve">0808      </t>
  </si>
  <si>
    <t>Raporturi interbugetare pentru nivelarea posibilitatilor financiare</t>
  </si>
  <si>
    <t xml:space="preserve">1101      </t>
  </si>
  <si>
    <t>Raporturi interbugetare cu destinatie speciala</t>
  </si>
  <si>
    <t xml:space="preserve">1102      </t>
  </si>
  <si>
    <t>Raporturi interbugetare de compensare</t>
  </si>
  <si>
    <t xml:space="preserve">1103      </t>
  </si>
  <si>
    <t>Datoria de stat interna</t>
  </si>
  <si>
    <t xml:space="preserve">1701      </t>
  </si>
  <si>
    <t>Datoria de stat externa</t>
  </si>
  <si>
    <t xml:space="preserve">1702      </t>
  </si>
  <si>
    <t>Asigurarea obligatorie de asistenta medicala din partea statului</t>
  </si>
  <si>
    <t xml:space="preserve">8020      </t>
  </si>
  <si>
    <t>Asigurarea de catre stat a scolilor sportive la nivel local</t>
  </si>
  <si>
    <t xml:space="preserve">8604      </t>
  </si>
  <si>
    <t>Asigurarea de catre stat a invatamintului la nivel local</t>
  </si>
  <si>
    <t xml:space="preserve">8817      </t>
  </si>
  <si>
    <t>Protectie in domeniul asigurarii cu locuinte</t>
  </si>
  <si>
    <t xml:space="preserve">9009      </t>
  </si>
  <si>
    <t>Sustinerea suplimentara a unor categorii de populatie</t>
  </si>
  <si>
    <t xml:space="preserve">9011      </t>
  </si>
  <si>
    <t>Compensarea pierderilor pentru depunerile banesti ale cetatenilor in Banca de Economii</t>
  </si>
  <si>
    <t xml:space="preserve">9014      </t>
  </si>
  <si>
    <t>Protectia sociala a persoanelor   in situatii de risc</t>
  </si>
  <si>
    <t xml:space="preserve">9015      </t>
  </si>
  <si>
    <t>Sustinerea sistemului public de  asigurari sociale</t>
  </si>
  <si>
    <t xml:space="preserve">9016      </t>
  </si>
  <si>
    <t>Compensarea diferentei de tarife la energia electrica si gazele naturale  pentru populatia din unele localitati din raioanele Dubasari si Causeni si din satul Varnita din raionul Anenii Noi</t>
  </si>
  <si>
    <t xml:space="preserve">9030      </t>
  </si>
  <si>
    <t>Asistenta sociala de catre stat a unor categorii de cetateni la nivel local</t>
  </si>
  <si>
    <t xml:space="preserve">9032      </t>
  </si>
  <si>
    <t>Total</t>
  </si>
  <si>
    <t>Formularul nr. 3.1</t>
  </si>
  <si>
    <t>aprobat prin ordinul ministerului finantelor 
 nr.18 din 27 ianuarie 2020</t>
  </si>
  <si>
    <t>Raport
privind executarea bugetelor autorităților finanțate de la bugetul de  stat
 la partea de resurse totale pe  anul 2025
(conform anexei nr.3 la Legea bugetului de stat pe anul 2025)</t>
  </si>
  <si>
    <t>0101</t>
  </si>
  <si>
    <t>0102</t>
  </si>
  <si>
    <t>0103</t>
  </si>
  <si>
    <t>0104</t>
  </si>
  <si>
    <t>0201</t>
  </si>
  <si>
    <t>0203</t>
  </si>
  <si>
    <t>0204</t>
  </si>
  <si>
    <t xml:space="preserve">dintre care transferuri primite intre institutii in cadrul bugetului de stat </t>
  </si>
  <si>
    <t>0205</t>
  </si>
  <si>
    <t>0206</t>
  </si>
  <si>
    <t>0207</t>
  </si>
  <si>
    <t>0222</t>
  </si>
  <si>
    <t>0223</t>
  </si>
  <si>
    <t>0224</t>
  </si>
  <si>
    <t>0225</t>
  </si>
  <si>
    <t>0226</t>
  </si>
  <si>
    <t>0227</t>
  </si>
  <si>
    <t>0228</t>
  </si>
  <si>
    <t>0229</t>
  </si>
  <si>
    <t>0230</t>
  </si>
  <si>
    <t>0241</t>
  </si>
  <si>
    <t>0242</t>
  </si>
  <si>
    <t>0243</t>
  </si>
  <si>
    <t>0248</t>
  </si>
  <si>
    <t>0249</t>
  </si>
  <si>
    <t>0250</t>
  </si>
  <si>
    <t>0252</t>
  </si>
  <si>
    <t>0253</t>
  </si>
  <si>
    <t>0254</t>
  </si>
  <si>
    <t>0255</t>
  </si>
  <si>
    <t>0275</t>
  </si>
  <si>
    <t>0277</t>
  </si>
  <si>
    <t>0279</t>
  </si>
  <si>
    <t>0301</t>
  </si>
  <si>
    <t>0302</t>
  </si>
  <si>
    <t>0303</t>
  </si>
  <si>
    <t>0401</t>
  </si>
  <si>
    <t>0402</t>
  </si>
  <si>
    <t>0403</t>
  </si>
  <si>
    <t>0404</t>
  </si>
  <si>
    <t>0405</t>
  </si>
  <si>
    <t>0406</t>
  </si>
  <si>
    <t>0407</t>
  </si>
  <si>
    <t>0408</t>
  </si>
  <si>
    <t>0409</t>
  </si>
  <si>
    <t>0410</t>
  </si>
  <si>
    <t>0411</t>
  </si>
  <si>
    <t>0412</t>
  </si>
  <si>
    <t>0413</t>
  </si>
  <si>
    <t>0501</t>
  </si>
  <si>
    <t>0502</t>
  </si>
  <si>
    <t>0503</t>
  </si>
  <si>
    <t>0799</t>
  </si>
  <si>
    <t>TOTAL</t>
  </si>
  <si>
    <t>Formularul nr. 3.2</t>
  </si>
  <si>
    <t>Raport
privind executarea bugetelor autorităților finanțate de la bugetul de  stat
 la partea de resurse generale pe  anul 2025
(conform anexei nr.3 la Legea bugetului de stat pe anul 2025)</t>
  </si>
  <si>
    <t>Formularul nr. 3.3</t>
  </si>
  <si>
    <t>Raport
privind executarea bugetelor autorităților finanțate de la bugetul de  stat
 la partea de venituri colectate pe  anul 2025
(conform anexei nr.3 la Legea bugetului de stat pe anul 2025)</t>
  </si>
  <si>
    <t>Formularul nr. 3.4</t>
  </si>
  <si>
    <t>Raport
privind executarea bugetelor autorităților finanțate de la bugetul de  stat
 la partea de resurse ale proiectelor finanțate din surse externe pe  anul 2025
(conform anexei nr.3 la Legea bugetului de stat pe anul 2025)</t>
  </si>
  <si>
    <t>Formularul nr. 4</t>
  </si>
  <si>
    <t>Raport
privind executarea cheltuielilor bugetului de stat conform clasificației funcționale pe anul 2025
(conform anexei nr.4 la Legea bugetului de stat pe anul 2025)</t>
  </si>
  <si>
    <t>SERVICII DE STAT CU DESTINATIE GENERALA</t>
  </si>
  <si>
    <t xml:space="preserve">01  </t>
  </si>
  <si>
    <t xml:space="preserve">     dintre care din fondurile de urgenta ale Guvernului si Programului de reintegrare a tarii</t>
  </si>
  <si>
    <t>Autoritati  legislative si executive, servicii bugetar-fiscale, afaceri externe</t>
  </si>
  <si>
    <t>011</t>
  </si>
  <si>
    <t>Servicii generale</t>
  </si>
  <si>
    <t>013</t>
  </si>
  <si>
    <t>Cercetari stiintifice fundamentale</t>
  </si>
  <si>
    <t>014</t>
  </si>
  <si>
    <t>Cercetari stiintifice aplicate legate de servicii de stat cu destinatie generala</t>
  </si>
  <si>
    <t>015</t>
  </si>
  <si>
    <t>Servicii de stat cu destinatie generala neatribuite la alte grupe</t>
  </si>
  <si>
    <t>016</t>
  </si>
  <si>
    <t>Serviciul datoriei</t>
  </si>
  <si>
    <t>017</t>
  </si>
  <si>
    <t>Raporturi intre nivelele administratiei publice</t>
  </si>
  <si>
    <t>018</t>
  </si>
  <si>
    <t>APARARE NATIONALA</t>
  </si>
  <si>
    <t xml:space="preserve">02  </t>
  </si>
  <si>
    <t xml:space="preserve">   dintre care din fondurile de urgenta ale Guvernului si Programului de reintegrare a tarii</t>
  </si>
  <si>
    <t>Forte de aparare nationala</t>
  </si>
  <si>
    <t>021</t>
  </si>
  <si>
    <t>Alte servicii in domeniul apararii neatribuite la alte grupe</t>
  </si>
  <si>
    <t>025</t>
  </si>
  <si>
    <t>ORDINE PUBLICA SI SECURITATE NATIONALA</t>
  </si>
  <si>
    <t xml:space="preserve">03  </t>
  </si>
  <si>
    <t>Afaceri interne</t>
  </si>
  <si>
    <t>031</t>
  </si>
  <si>
    <t>Servicii de protectie civila si  situatii exceptionale</t>
  </si>
  <si>
    <t>032</t>
  </si>
  <si>
    <t>Justitie</t>
  </si>
  <si>
    <t>033</t>
  </si>
  <si>
    <t>034</t>
  </si>
  <si>
    <t>Cercetari stiintifice aplicate in domeniul ordinii publice si securitatii nationale</t>
  </si>
  <si>
    <t>035</t>
  </si>
  <si>
    <t>Alte servicii in domeniul  ordinii publice si securitatii nationale neatribuite la alte grupe</t>
  </si>
  <si>
    <t>036</t>
  </si>
  <si>
    <t>SERVICII IN DOMENIUL ECONOMIEI</t>
  </si>
  <si>
    <t xml:space="preserve">04  </t>
  </si>
  <si>
    <t>Servicii  economice generale, comerciale si in domeniul fortei de munca</t>
  </si>
  <si>
    <t>041</t>
  </si>
  <si>
    <t>Agricultura, gospodarie silvica, gospodarie piscicola si gospodarie de vinatoare</t>
  </si>
  <si>
    <t>042</t>
  </si>
  <si>
    <t>Combustibil si energie</t>
  </si>
  <si>
    <t>043</t>
  </si>
  <si>
    <t>Minerit, industrie si constructii</t>
  </si>
  <si>
    <t>044</t>
  </si>
  <si>
    <t>Transport</t>
  </si>
  <si>
    <t>045</t>
  </si>
  <si>
    <t>Comunicatii</t>
  </si>
  <si>
    <t>046</t>
  </si>
  <si>
    <t>Alte activitati economice</t>
  </si>
  <si>
    <t>047</t>
  </si>
  <si>
    <t>Cercetari stiintifice aplicate in domeniul  economiei</t>
  </si>
  <si>
    <t>048</t>
  </si>
  <si>
    <t>PROTECTIA MEDIULUI</t>
  </si>
  <si>
    <t xml:space="preserve">05  </t>
  </si>
  <si>
    <t>Colectarea si distrugerea deseurilor</t>
  </si>
  <si>
    <t>051</t>
  </si>
  <si>
    <t>Protectie impotriva poluarii mediului</t>
  </si>
  <si>
    <t>053</t>
  </si>
  <si>
    <t>Protectie a biodiversitatii</t>
  </si>
  <si>
    <t>054</t>
  </si>
  <si>
    <t>055</t>
  </si>
  <si>
    <t>Alte servicii in domeniul protectiei mediului neatribuite la alte grupe</t>
  </si>
  <si>
    <t>056</t>
  </si>
  <si>
    <t>GOSPODARIA DE LOCUINTE SI GOSPODARIA SERVICIILOR COMUNALE</t>
  </si>
  <si>
    <t xml:space="preserve">06  </t>
  </si>
  <si>
    <t>Gospodaria  de locuinte</t>
  </si>
  <si>
    <t>061</t>
  </si>
  <si>
    <t>Dezvoltare comunala si amenajare</t>
  </si>
  <si>
    <t>062</t>
  </si>
  <si>
    <t>Aprovizionarea cu apa</t>
  </si>
  <si>
    <t>063</t>
  </si>
  <si>
    <t>Iluminarea strazilor</t>
  </si>
  <si>
    <t>064</t>
  </si>
  <si>
    <t>OCROTIREA SANATATII</t>
  </si>
  <si>
    <t xml:space="preserve">07  </t>
  </si>
  <si>
    <t>Produse, utilaje si echipament medical</t>
  </si>
  <si>
    <t>071</t>
  </si>
  <si>
    <t>Servicii de ambulator</t>
  </si>
  <si>
    <t>072</t>
  </si>
  <si>
    <t>Servicii spitalicesti</t>
  </si>
  <si>
    <t>073</t>
  </si>
  <si>
    <t>Servicii de sanatate publica</t>
  </si>
  <si>
    <t>074</t>
  </si>
  <si>
    <t>Cercetari stiintifice aplicate in domeniul ocrotirii sanatatii</t>
  </si>
  <si>
    <t>075</t>
  </si>
  <si>
    <t>Alte servicii in domeniul sanatatii neatribuite la alte grupe</t>
  </si>
  <si>
    <t>076</t>
  </si>
  <si>
    <t>CULTURA,  SPORT,  TINERET, CULTE SI  ODIHNA</t>
  </si>
  <si>
    <t xml:space="preserve">08  </t>
  </si>
  <si>
    <t xml:space="preserve">Servicii de sport, tineret si  odihna </t>
  </si>
  <si>
    <t>081</t>
  </si>
  <si>
    <t>Servicii in domeniul culturii</t>
  </si>
  <si>
    <t>082</t>
  </si>
  <si>
    <t>Servicii tele-radio si de presa</t>
  </si>
  <si>
    <t>083</t>
  </si>
  <si>
    <t>Alte servicii in domeniul culturii, tineretului, sportului, odihnei si cultelor neatribuite la alte grupe</t>
  </si>
  <si>
    <t>086</t>
  </si>
  <si>
    <t>INVATAMINT</t>
  </si>
  <si>
    <t xml:space="preserve">09  </t>
  </si>
  <si>
    <t>Educatie timpurie  si invatamint  primar</t>
  </si>
  <si>
    <t>091</t>
  </si>
  <si>
    <t>Invatamint secundar</t>
  </si>
  <si>
    <t>092</t>
  </si>
  <si>
    <t>Invatamint  profesional tehnic</t>
  </si>
  <si>
    <t>093</t>
  </si>
  <si>
    <t>Invatamint superior profesional</t>
  </si>
  <si>
    <t>094</t>
  </si>
  <si>
    <t>Invatamint nedefinit dupa nivel</t>
  </si>
  <si>
    <t>095</t>
  </si>
  <si>
    <t>Servicii afiliate invatamintului</t>
  </si>
  <si>
    <t>096</t>
  </si>
  <si>
    <t>Alte servicii din domeniul invatamintului neatribuite la alte grupe</t>
  </si>
  <si>
    <t>098</t>
  </si>
  <si>
    <t>PROTECTIE SOCIALA</t>
  </si>
  <si>
    <t xml:space="preserve">10  </t>
  </si>
  <si>
    <t>Protectie in caz de boala sau incapacitate de munca</t>
  </si>
  <si>
    <t>Protectie persoanelor in etate</t>
  </si>
  <si>
    <t>Protectie a familiei si a copiilor</t>
  </si>
  <si>
    <t>Protectie in caz de somaj</t>
  </si>
  <si>
    <t>Protectie in domeniul asigurarii cu  locuinte</t>
  </si>
  <si>
    <t>Protectie  impotriva excluziunii sociale</t>
  </si>
  <si>
    <t>Alte servicii in domeniul proteciei sociale neatribuite la alte grupe</t>
  </si>
  <si>
    <t>Formularul nr. 5</t>
  </si>
  <si>
    <t>Raport
privind executarea cheltuielilor de personal pe autorități bugetare pe anul 2025
(conform anexei nr.5 la Legea bugetului de stat pe anul 2025)</t>
  </si>
  <si>
    <t>Formularul nr.6</t>
  </si>
  <si>
    <t>aprobat prin ordinul ministrului finantelor_x000D_
nr. 18 din 27 ianuarie 2025</t>
  </si>
  <si>
    <r>
      <t xml:space="preserve">Raport_x000D_
privind executarea cheltuielilor pentru investiții capitale pe autorități bugetare la total pe anul 2025_x000D_
</t>
    </r>
    <r>
      <rPr>
        <b/>
        <i/>
        <sz val="12"/>
        <rFont val="times new roman"/>
        <family val="1"/>
        <charset val="204"/>
      </rPr>
      <t>(conform anexei nr.6 la Legea bugetului de stat pe anul 2025)</t>
    </r>
  </si>
  <si>
    <t>Codul</t>
  </si>
  <si>
    <t>Autoritatea publica centrala / Program / Proiect</t>
  </si>
  <si>
    <t/>
  </si>
  <si>
    <t>TOTAL GENERAL</t>
  </si>
  <si>
    <t xml:space="preserve">  92.1</t>
  </si>
  <si>
    <t xml:space="preserve">  94.3</t>
  </si>
  <si>
    <t>Reconstructia sediului Serviciului Fiscal de Stat, str. Constantin Tanase nr. 9, mun. Chisinau</t>
  </si>
  <si>
    <t xml:space="preserve"> 100.0</t>
  </si>
  <si>
    <t>Reconstructia zonei de control vamal si constructia sistemului de scanare ale Postului Vamal Giurgiulesti, r. Cahul</t>
  </si>
  <si>
    <t>Reconstructia sectorului marfar al Postului Vamal Leuseni, r. Hincesti</t>
  </si>
  <si>
    <t>Elaborarea Sistemului informational automatizat de trasabilitate a produselor din tutun SIA „MIU” (Marcaje unice de identificare)</t>
  </si>
  <si>
    <t xml:space="preserve">  99.7</t>
  </si>
  <si>
    <t>Elaborarea Sistemului informational automatizat de trasabilitate a produselor din tutun SIA „Depozitul de date”</t>
  </si>
  <si>
    <t>0504</t>
  </si>
  <si>
    <t xml:space="preserve">  93.4</t>
  </si>
  <si>
    <r>
      <t xml:space="preserve">Elaborarea Sistemului informational al Inspectoratului Control Financiar de Stat „Monitorizarea si coordonarea antifrauda”
</t>
    </r>
    <r>
      <rPr>
        <sz val="10"/>
        <rFont val="times new roman"/>
        <family val="1"/>
        <charset val="204"/>
      </rPr>
      <t>(HG nr.519/2025 privind repartizarea unor alocații aprobate în Legea bugetului de stat pentru anul 2025 nr.310/2024 (pentru asigurarea financiară a măsurilor de reformă economică)</t>
    </r>
  </si>
  <si>
    <t xml:space="preserve">  83.4</t>
  </si>
  <si>
    <t>4015</t>
  </si>
  <si>
    <t>Constructia sediului instantei judecatoresti Causeni</t>
  </si>
  <si>
    <t>Constructia sediului instantei judecatoresti Orhei</t>
  </si>
  <si>
    <t>Constructia sediului instantei judecatoresti Cahul</t>
  </si>
  <si>
    <t>4020</t>
  </si>
  <si>
    <t xml:space="preserve">  97.5</t>
  </si>
  <si>
    <t>4302</t>
  </si>
  <si>
    <t xml:space="preserve">  83.3</t>
  </si>
  <si>
    <t>Constructia cladirilor Penitenciarului nr.13 (izolator de urmarire penala), str. Uzinelor nr.251, mun. Chisinau</t>
  </si>
  <si>
    <t xml:space="preserve">  49.1</t>
  </si>
  <si>
    <t>Constructia casei de arest din municipiul Balti</t>
  </si>
  <si>
    <t>Reconstructia Penitenciarului nr.5,  mun. Cahul</t>
  </si>
  <si>
    <t xml:space="preserve">  99.9</t>
  </si>
  <si>
    <t>3505</t>
  </si>
  <si>
    <t xml:space="preserve">  99.5</t>
  </si>
  <si>
    <t>Extinderea sistemului automatizat de supraveghere a circulatiei rutiere „Controlul traficului”</t>
  </si>
  <si>
    <t>3506</t>
  </si>
  <si>
    <t>Managementul  frontierei</t>
  </si>
  <si>
    <t>Constructia sistemului de comunicatii al Politiei de Frontiera (TETRA) pe segmentul moldo-ucrainean al frontierei</t>
  </si>
  <si>
    <t>Constructia infrastructurii de telecomunicatii in Punctul de trecere a frontierei de stat Leova-Bumbata</t>
  </si>
  <si>
    <t>Reconstructia cladirii pentru amplasarea Unitatii de informare privind pasagerii a Politiei de Frontiera, str. Petricani, nr. 19, mun. Chisinau</t>
  </si>
  <si>
    <t xml:space="preserve">  99.8</t>
  </si>
  <si>
    <t>Constructia sediului Sectorului Politiei de Frontiera Otaci, r. Ocnita</t>
  </si>
  <si>
    <t>3702</t>
  </si>
  <si>
    <r>
      <t xml:space="preserve">Constructia sediului Postului de salvatori si pompieri, s. Holercani, r. Dubasari
</t>
    </r>
    <r>
      <rPr>
        <sz val="10"/>
        <rFont val="times new roman"/>
        <family val="1"/>
        <charset val="204"/>
      </rPr>
      <t>(950,0 mii lei - conform HG nr.311/2025 cu privire la aprobarea Programului activităților de reintegrare a țării pentru anul 2025)</t>
    </r>
  </si>
  <si>
    <t>3104</t>
  </si>
  <si>
    <t>Constructia Taberei Militare Permanente nr.136, com. Bacioi, mun. Chisinau</t>
  </si>
  <si>
    <t xml:space="preserve">  99.3</t>
  </si>
  <si>
    <t>5002</t>
  </si>
  <si>
    <t>Dezvoltarea Sistemului informational „e-Inspectii”</t>
  </si>
  <si>
    <t>Elaborarea Sistemului informational de gestionare a proceselor interne in cadrul institutiilor de infrastructura a calitatii</t>
  </si>
  <si>
    <t>Actualizarea Sistemului informational automatizat de gestionare si eliberare a actelor permisive (SIA GEAP)</t>
  </si>
  <si>
    <t>Elaborarea Sistemului informational de generare aleatorie a controlului la pompa (SI GACP)</t>
  </si>
  <si>
    <t xml:space="preserve">  99.4</t>
  </si>
  <si>
    <t>Elaborarea platformei electronice de identificare la distanta a beneficiarului (e-KYC)</t>
  </si>
  <si>
    <t xml:space="preserve">  91.5</t>
  </si>
  <si>
    <t>6402</t>
  </si>
  <si>
    <t xml:space="preserve">  91.9</t>
  </si>
  <si>
    <t>Proiectul „Sustinerea Programului in sectorul drumurilor”</t>
  </si>
  <si>
    <t xml:space="preserve">  91.3</t>
  </si>
  <si>
    <t>Reconstructia drumului M2 drumul de centura a municipiului Chisinau (sectorul nr. 2)</t>
  </si>
  <si>
    <t>Constructia drumului de acces spre Postul vamal Ungheni</t>
  </si>
  <si>
    <t>Reconstructia drumului de acces spre Postul vamal Leuseni, r. Hancesti</t>
  </si>
  <si>
    <t>Constructia drumului de ocolire a orasului Cimislia, M3 Chisinau - Comrat - Giurgiulesti - frontiera cu Romania</t>
  </si>
  <si>
    <t>Reconstructia drumului M1 frontiera cu Romania – Leuseni – Chisinau – Dubasari – frontiera cu Ucraina</t>
  </si>
  <si>
    <t>Reconstructia drumului M5 frontiera cu Ucraina - Criva - Balti - Chisinau - Tiraspol - frontiera cu Ucraina</t>
  </si>
  <si>
    <t>Reconstructia drumului R34 Hincesti - Leova - Cantemir - Cahul - Giurgiulesti</t>
  </si>
  <si>
    <t xml:space="preserve">  97.6</t>
  </si>
  <si>
    <t>Constructia drumului M3 Porumbrei-Cimislia</t>
  </si>
  <si>
    <t xml:space="preserve">  75.1</t>
  </si>
  <si>
    <t>Constructia drumului de ocolire a municipiului Comrat pe drumul M3</t>
  </si>
  <si>
    <t xml:space="preserve">  89.5</t>
  </si>
  <si>
    <t>7503</t>
  </si>
  <si>
    <t xml:space="preserve">  93.9</t>
  </si>
  <si>
    <t>Constructia blocurilor sanitare si a retelelor de aprovizionare cu apa si canalizare in institutiile de invatamant selectate</t>
  </si>
  <si>
    <t xml:space="preserve">  71.2</t>
  </si>
  <si>
    <t>Proiectul-pilot de imbunatatire a sanitatiei in gospodariile casnice</t>
  </si>
  <si>
    <t>Constructia statiei de epurare si a infrastructurii de canalizare in municipiul Soroca</t>
  </si>
  <si>
    <t>Constructia infrastructurii alimentarii cu apa a raionului Riscani</t>
  </si>
  <si>
    <t>Constructia blocurilor sanitare si a retelelor de aprovizionare cu apa si canalizare in institutiile medico-sanitare selectate</t>
  </si>
  <si>
    <t xml:space="preserve">  59.8</t>
  </si>
  <si>
    <t>Constructia infrastructurii alimentarii cu apa a localitatilor din raioanele Cahul si Vulcanesti</t>
  </si>
  <si>
    <t xml:space="preserve">   4.4</t>
  </si>
  <si>
    <t>Constructia apeductului magistral Chisinau-Straseni-Calarasi</t>
  </si>
  <si>
    <t xml:space="preserve"> 134.7</t>
  </si>
  <si>
    <t>Constructia statiei de epurare si a infrastructurii de canalizare in municipiul Comrat</t>
  </si>
  <si>
    <t>7504</t>
  </si>
  <si>
    <t xml:space="preserve">   0.4</t>
  </si>
  <si>
    <t>Reconstructia blocului cu locuinte sociale din orasul Cimislia</t>
  </si>
  <si>
    <t xml:space="preserve">   1.2</t>
  </si>
  <si>
    <t>Constructia blocului cu locuinte sociale din orasul Rezina</t>
  </si>
  <si>
    <t xml:space="preserve">  92.8</t>
  </si>
  <si>
    <t>5102</t>
  </si>
  <si>
    <t xml:space="preserve">  84.1</t>
  </si>
  <si>
    <t>Constructia depozitului frigorific pentru pastrarea materialului saditor si a strugurilor de masa al Institutului Stiintifico-Practic de Horticultura si Tehnologii Alimentare, or. Codru, mun. Chisinau</t>
  </si>
  <si>
    <t>Constructia laboratorului didactic pentru procesarea si controlul calitatii uleiurilor esentiale al Colegiului Agroindustrial din Rascani</t>
  </si>
  <si>
    <t>Constructia laboratorului tehnico-didactic in mecanizare agricola al Colegiului Agroindustrial „Gheorghe Raducan” din satul Grinauti, r. Ocnita</t>
  </si>
  <si>
    <t>Constructia Centrului metodico-didactic de instruire in horticultura al Centrului de Excelenta in Horticultura si Tehnologii Agricole din s. Taul, r. Donduseni</t>
  </si>
  <si>
    <t xml:space="preserve">  95.9</t>
  </si>
  <si>
    <t>Constructia Statiunii didactico-experimentale in viticultura si vinificatie a Centrului de Excelenta in Viticultura si Vinificatie din Chisinau, or. Stauceni</t>
  </si>
  <si>
    <t>Reconstructia iazului de acumulare din satul Calarasovca, r. Ocnita</t>
  </si>
  <si>
    <t>Reconstructia iazului de acumulare din satul Unguri, r. Ocnita</t>
  </si>
  <si>
    <t>Constructia sistemului de irigare la scara mica in satul Marculesti, r. Floresti</t>
  </si>
  <si>
    <t xml:space="preserve">  99.1</t>
  </si>
  <si>
    <t>Reconstructia iazului de acumulare din satul Corestauti, r. Ocnita</t>
  </si>
  <si>
    <t xml:space="preserve">  98.9</t>
  </si>
  <si>
    <t>Constructia sistemului de irigare la scara mica in satul Telita r. Anenii Noi</t>
  </si>
  <si>
    <t>Constructia sistemului de irigare la scara mica in satul Pelinei r. Cahul</t>
  </si>
  <si>
    <t>Constructia sectorului de drum in satul Telita, r. Anenii Noi</t>
  </si>
  <si>
    <t xml:space="preserve">  93.5</t>
  </si>
  <si>
    <t>Constructia halei de producere si a cantarului industrial ale Centrului National de Cercetare si Producere a Semintelor, mun. Balti</t>
  </si>
  <si>
    <t>5103</t>
  </si>
  <si>
    <t>Reconstructia statiei de pompare si constructia retelelor de alimentare cu apa pentru irigarea terenurilor agricole din cadrul s. Caplani și s. Crocmaz, r. Stefan Voda</t>
  </si>
  <si>
    <t>Reconstructia si interconectarea sistemelor de irigatii din cadrul sistemului centralizat de irigatii din satele Tetcani, Corjeuti si Beleavinti, r. Briceni</t>
  </si>
  <si>
    <t>Reabilitarea si modernizarea sistemului de irigatie din s. Etulia, UTA Gagauzia</t>
  </si>
  <si>
    <t>5106</t>
  </si>
  <si>
    <t xml:space="preserve">  91.8</t>
  </si>
  <si>
    <t>Constructia unitatii de procesare a produselor de origine animala, nedestinate consumului uman, or. Criuleni</t>
  </si>
  <si>
    <t>7002</t>
  </si>
  <si>
    <t>Constructia depozitului regional pentru deseuri menajere solide in Regiunea de management al deseurilor nr. 5 (Ungheni, Nisporeni, Calarasi)</t>
  </si>
  <si>
    <t>Constructia depozitului regional pentru deseuri menajere solide in Regiunea de management al deseurilor nr. 8 (Edinet, Donduseni, Ocnita, Briceni)</t>
  </si>
  <si>
    <t xml:space="preserve">  88.1</t>
  </si>
  <si>
    <t>8602</t>
  </si>
  <si>
    <t xml:space="preserve">  94.1</t>
  </si>
  <si>
    <t>Reconstructia cladirii cu anexarea salii polivalente a Scolii Sportive Specializate de Box, s. Grimancauti, r. Briceni</t>
  </si>
  <si>
    <t>Constructia cantinei Centrului Sportiv de Pregatire a Loturilor Nationale, bd. Decebal nr.72/2, mun. Chisinau</t>
  </si>
  <si>
    <t>8809</t>
  </si>
  <si>
    <t xml:space="preserve">  97.8</t>
  </si>
  <si>
    <t>Reconstructia si modernizarea cladirilor Centrului de Excelenta in Educatie Artistica „Stefan Neaga”, str. Hristo Botev, nr.4, mun. Chisinau</t>
  </si>
  <si>
    <t xml:space="preserve">  98.4</t>
  </si>
  <si>
    <t>Reconstructia si modernizarea cladirilor Centrului de Excelenta in Energetica si Electronica, str. Melestiu, nr.12, mun. Chisinau</t>
  </si>
  <si>
    <t xml:space="preserve">  98.2</t>
  </si>
  <si>
    <t>Reconstructia cladirilor Centrului de Excelenta in Servicii si Prelucrarea Alimentelor, mun. Balti</t>
  </si>
  <si>
    <t xml:space="preserve">  74.5</t>
  </si>
  <si>
    <t>8810</t>
  </si>
  <si>
    <t xml:space="preserve">  83.1</t>
  </si>
  <si>
    <t>Crearea Sistemului informational „Digitalizarea arhivei diplomelor”</t>
  </si>
  <si>
    <t>Crearea Sistemului informational „Managementul in invatamantul superior (HEMIS)”</t>
  </si>
  <si>
    <t xml:space="preserve">  65.9</t>
  </si>
  <si>
    <t>Crearea Sistemului informational „e - Admitere”</t>
  </si>
  <si>
    <t>Reconstructia caminului studentesc nr.3 al Universitatii de Stat „Bogdan Petriceicu Hasdeu” din mun. Cahul</t>
  </si>
  <si>
    <t xml:space="preserve">  79.4</t>
  </si>
  <si>
    <t xml:space="preserve">  97.9</t>
  </si>
  <si>
    <t>8503</t>
  </si>
  <si>
    <t>Restaurarea edificiului „Casa Zemstvei” al Muzeului National de Etnografie si Istorie Naturala, str. Mihail Kogalniceanu, nr. 82, mun. Chisinau</t>
  </si>
  <si>
    <t>Reconstructia blocului „B” al Muzeului National de Istorie a Moldovei (Muzeul Victimelor Deportarilor si Represiunilor Politice), str. Mitropolit Gavriil Banulescu-Bodoni, nr. 16, mun. Chisinau</t>
  </si>
  <si>
    <t>Constructia edificiului Teatrului Republican Muzical-Dramatic „Bogdan Petriceicu Hasdeu”, str. B. P. Hasdeu, nr. 6, mun. Cahul</t>
  </si>
  <si>
    <t>Restaurarea edificiului „Vila inginerului Pronin” al Muzeului National al Literaturii Romane, str. Alexei Mateevici, nr. 79, mun. Chisinau</t>
  </si>
  <si>
    <t xml:space="preserve">  70.2</t>
  </si>
  <si>
    <t>8019</t>
  </si>
  <si>
    <t>Constructia anexei la blocul nr.1 al Institutului de Neurologie si Neurochirurgie „Diomid Gherman”, str. Vladimir Korolenko nr. 2, mun. Chisinau</t>
  </si>
  <si>
    <t>Proiectul „Constructia spitalului regional din municipiul Balti”</t>
  </si>
  <si>
    <t>5009</t>
  </si>
  <si>
    <t>Reconstructia cladirii administrative, str. Vlaicu Parcalab, nr. 45, mun. Chisinau</t>
  </si>
  <si>
    <t>4006</t>
  </si>
  <si>
    <t>Reconstructia sediului Procuraturii Edinet</t>
  </si>
  <si>
    <t xml:space="preserve">  58.2</t>
  </si>
  <si>
    <t>Restaurarea sediului Oficiului Avocatului Poporului, str. Sfatul Tarii, nr. 16, mun. Chisinau</t>
  </si>
  <si>
    <t>3602</t>
  </si>
  <si>
    <t>Proiect de investitii capitale nr. 4</t>
  </si>
  <si>
    <t>Proiect de investitii capitale nr. 10</t>
  </si>
  <si>
    <t>Formularul nr.6.1</t>
  </si>
  <si>
    <r>
      <t xml:space="preserve">Raport_x000D_
privind executarea cheltuielilor pentru investiții capitale pe autorități bugetare din contul resurselor generale pe anul 2025_x000D_
</t>
    </r>
    <r>
      <rPr>
        <b/>
        <i/>
        <sz val="12"/>
        <rFont val="times new roman"/>
        <family val="1"/>
        <charset val="204"/>
      </rPr>
      <t>(conform anexei nr.6 la Legea bugetului de stat pe anul 2025)</t>
    </r>
  </si>
  <si>
    <t xml:space="preserve">  94.5</t>
  </si>
  <si>
    <t xml:space="preserve">   5.8</t>
  </si>
  <si>
    <t xml:space="preserve">  96.9</t>
  </si>
  <si>
    <t>Formularul nr.6.2</t>
  </si>
  <si>
    <r>
      <t xml:space="preserve">Raport_x000D_
privind executarea cheltuielilor pentru investiții capitale pe autorități bugetare din contul proiectelor finanțate din surse externe pe anul 2025_x000D_
</t>
    </r>
    <r>
      <rPr>
        <b/>
        <i/>
        <sz val="12"/>
        <rFont val="times new roman"/>
        <family val="1"/>
        <charset val="204"/>
      </rPr>
      <t>(conform anexei nr.6 la Legea bugetului de stat pe anul 2025)</t>
    </r>
  </si>
  <si>
    <t>70407</t>
  </si>
  <si>
    <t>Proiectul „Conectivitate rurala Moldova”</t>
  </si>
  <si>
    <t>70097</t>
  </si>
  <si>
    <t>Proiectul "Constructia penitenciarului din municipiul Chisinau"</t>
  </si>
  <si>
    <t>70372</t>
  </si>
  <si>
    <t>Proiectul „Competitivitatea intreprinderilor micro, mici si mijlocii (IMMM) (PAC III)</t>
  </si>
  <si>
    <t>70024</t>
  </si>
  <si>
    <t>Proiectul de sustinere a Programului in sectorul drumurilor</t>
  </si>
  <si>
    <t>70408</t>
  </si>
  <si>
    <t>Proiectul „Moldova Drumuri III”</t>
  </si>
  <si>
    <t xml:space="preserve">  96.2</t>
  </si>
  <si>
    <t>70409</t>
  </si>
  <si>
    <t>Proiectul „Moldova Drumuri IV”</t>
  </si>
  <si>
    <t>70410</t>
  </si>
  <si>
    <t>Proiectul „Moldova Drumuri V”</t>
  </si>
  <si>
    <t>70277</t>
  </si>
  <si>
    <t>Proiectul „Imbunatatirea infrastructurii de apa in Moldova Centrala”</t>
  </si>
  <si>
    <t>70324</t>
  </si>
  <si>
    <t>Proiectul „Securitatea aprovizionarii cu apa si canalizare in Moldova”</t>
  </si>
  <si>
    <t xml:space="preserve">  48.5</t>
  </si>
  <si>
    <t>70022</t>
  </si>
  <si>
    <t>Proiectul "Constructia locuintelor sociale II"</t>
  </si>
  <si>
    <t>70351</t>
  </si>
  <si>
    <t>Proiectul „Locuinte publice  III”</t>
  </si>
  <si>
    <t xml:space="preserve">  84.3</t>
  </si>
  <si>
    <t>70092</t>
  </si>
  <si>
    <t>Proiectul "Livada Moldovei"</t>
  </si>
  <si>
    <t xml:space="preserve">  63.6</t>
  </si>
  <si>
    <t>70276</t>
  </si>
  <si>
    <t>Proiectul „Imbunatatirea capacitatilor pentru transformarea zonei rurale (IFAD VIII)</t>
  </si>
  <si>
    <t xml:space="preserve">  99.0</t>
  </si>
  <si>
    <t xml:space="preserve">  94.0</t>
  </si>
  <si>
    <t>70402</t>
  </si>
  <si>
    <t>Proiectul „Investitii pentru Guvernanta, Crestere si Rezilienta in Agricultura”</t>
  </si>
  <si>
    <t>Reconstructia statiei de pompare si constructia retelelor de alimentare cu apa pentru irigarea terenurilor agricole din cadrul s. Caplani si s. Crocmaz, r. Stefan Voda</t>
  </si>
  <si>
    <t>70103</t>
  </si>
  <si>
    <t>Proiectul "Agricultura Competitiva"</t>
  </si>
  <si>
    <t>70183</t>
  </si>
  <si>
    <t>Proiectul "Deseuri solide in Republica Moldova"</t>
  </si>
  <si>
    <t xml:space="preserve">  79.8</t>
  </si>
  <si>
    <t>70240</t>
  </si>
  <si>
    <t>Proiectul ''Invatamantul superior"</t>
  </si>
  <si>
    <t xml:space="preserve">  88.5</t>
  </si>
  <si>
    <t>70400</t>
  </si>
  <si>
    <t>Proiectul „Asistenta tehnica si financiara nerambursabila acordata Republicii Moldova de catre Romania”</t>
  </si>
  <si>
    <t xml:space="preserve">  71.6</t>
  </si>
  <si>
    <t>70405</t>
  </si>
  <si>
    <t>Proiectul „Constructia spitalului regional mun.Balti”</t>
  </si>
  <si>
    <t>Formularul nr.7</t>
  </si>
  <si>
    <t>nr. 18  din  27 ianuarie  2020</t>
  </si>
  <si>
    <t>privind transferurile de la bugetul de stat către bugetele locale pe anul 2025</t>
  </si>
  <si>
    <t>(conform anexei nr.7 la Legea bugetului de stat pe anul 2025)</t>
  </si>
  <si>
    <t>Cod S1S2</t>
  </si>
  <si>
    <t>Cod Regiune</t>
  </si>
  <si>
    <t>Cod Org1 benef</t>
  </si>
  <si>
    <t>nr. rind</t>
  </si>
  <si>
    <t>Unitatea administrativ-teritorială</t>
  </si>
  <si>
    <t>Aprobat pe an</t>
  </si>
  <si>
    <t>Precizat pe an</t>
  </si>
  <si>
    <t>Executat față de precizat pe an</t>
  </si>
  <si>
    <t>devieri (+,-)</t>
  </si>
  <si>
    <t>în %</t>
  </si>
  <si>
    <t>Total general</t>
  </si>
  <si>
    <t>inclusiv</t>
  </si>
  <si>
    <t>cu destinatie generala (de echilibrare)</t>
  </si>
  <si>
    <t>cu destinație specială</t>
  </si>
  <si>
    <t>de compensare</t>
  </si>
  <si>
    <t>alte transferuri cu destinatie generala</t>
  </si>
  <si>
    <t>2=3+4+5+6</t>
  </si>
  <si>
    <t>7=8+9+10+11</t>
  </si>
  <si>
    <t>12=13+14+15+16</t>
  </si>
  <si>
    <t>17=12-7</t>
  </si>
  <si>
    <t>18=13-8</t>
  </si>
  <si>
    <t>19=14-9</t>
  </si>
  <si>
    <t>20=15-10</t>
  </si>
  <si>
    <t>21=16-11</t>
  </si>
  <si>
    <t>22=12/7*100</t>
  </si>
  <si>
    <t>23=13/8*100</t>
  </si>
  <si>
    <t>24=14/9*100</t>
  </si>
  <si>
    <t>25=15/10*100</t>
  </si>
  <si>
    <t>26=16/10*100</t>
  </si>
  <si>
    <t>Total nivelul II</t>
  </si>
  <si>
    <t>Total nivelul I</t>
  </si>
  <si>
    <t>mun.Bălți</t>
  </si>
  <si>
    <t>Consiliul Municipal</t>
  </si>
  <si>
    <t>Elizaveta</t>
  </si>
  <si>
    <t>Sadovoe</t>
  </si>
  <si>
    <t>mun.Chișinău</t>
  </si>
  <si>
    <t>Băcioi</t>
  </si>
  <si>
    <t>Bubuieci</t>
  </si>
  <si>
    <t>Budești</t>
  </si>
  <si>
    <t>Ciorescu</t>
  </si>
  <si>
    <t>Codru</t>
  </si>
  <si>
    <t>Colonița</t>
  </si>
  <si>
    <t>Condrița</t>
  </si>
  <si>
    <t>Cricova</t>
  </si>
  <si>
    <t>Cruzești</t>
  </si>
  <si>
    <t>Durlești</t>
  </si>
  <si>
    <t>Ghidighici</t>
  </si>
  <si>
    <t>Grătiești</t>
  </si>
  <si>
    <t>Sîngera</t>
  </si>
  <si>
    <t>Stăuceni</t>
  </si>
  <si>
    <t>Tohatin</t>
  </si>
  <si>
    <t>Trușeni</t>
  </si>
  <si>
    <t>Vadul lui Vodă</t>
  </si>
  <si>
    <t>Vatra</t>
  </si>
  <si>
    <t>Anenii Noi</t>
  </si>
  <si>
    <t>Consiliul Raional</t>
  </si>
  <si>
    <t>Botnărești</t>
  </si>
  <si>
    <t>Bulboaca</t>
  </si>
  <si>
    <t>Calfa</t>
  </si>
  <si>
    <t>Chetrosu</t>
  </si>
  <si>
    <t>Chirca</t>
  </si>
  <si>
    <t>Ciobanovca</t>
  </si>
  <si>
    <t>Cobusca Nouă</t>
  </si>
  <si>
    <t>Cobusca Veche</t>
  </si>
  <si>
    <t>Delacău</t>
  </si>
  <si>
    <t>Floreni</t>
  </si>
  <si>
    <t>Geamăna</t>
  </si>
  <si>
    <t>Gura Bîcului</t>
  </si>
  <si>
    <t>Hîrbovăț</t>
  </si>
  <si>
    <t>Maximovca</t>
  </si>
  <si>
    <t>Mereni</t>
  </si>
  <si>
    <t>Merenii Noi</t>
  </si>
  <si>
    <t>Ochiul Roș</t>
  </si>
  <si>
    <t>Puhăceni</t>
  </si>
  <si>
    <t>Roșcani</t>
  </si>
  <si>
    <t>Speia</t>
  </si>
  <si>
    <t>Șerpeni</t>
  </si>
  <si>
    <t>Telița</t>
  </si>
  <si>
    <t>Ţînţăreni</t>
  </si>
  <si>
    <t>Zolotievca</t>
  </si>
  <si>
    <t>Varnița</t>
  </si>
  <si>
    <t>Basarabeasca</t>
  </si>
  <si>
    <t>Abaclia</t>
  </si>
  <si>
    <t>Başcalia</t>
  </si>
  <si>
    <t>Carabetovca</t>
  </si>
  <si>
    <t>Iordanovca</t>
  </si>
  <si>
    <t>Iserlia</t>
  </si>
  <si>
    <t>Sadaclia</t>
  </si>
  <si>
    <t>Briceni</t>
  </si>
  <si>
    <t>Balasineşti</t>
  </si>
  <si>
    <t>Bălcăuți</t>
  </si>
  <si>
    <t>Beleavinţi</t>
  </si>
  <si>
    <t>Berliniţi</t>
  </si>
  <si>
    <t>Bogdănești</t>
  </si>
  <si>
    <t>Caracuşenii Vechi</t>
  </si>
  <si>
    <t>Coteala</t>
  </si>
  <si>
    <t>Cotiujeni</t>
  </si>
  <si>
    <t>Colicăuți</t>
  </si>
  <si>
    <t>Corjeuți</t>
  </si>
  <si>
    <t>Criva</t>
  </si>
  <si>
    <t>Drepcăuți</t>
  </si>
  <si>
    <t>Grimăncăuți</t>
  </si>
  <si>
    <t>Halahora de Sus</t>
  </si>
  <si>
    <t>Hlina</t>
  </si>
  <si>
    <t>Larga</t>
  </si>
  <si>
    <t>Lipcani</t>
  </si>
  <si>
    <t>Mărcăuți</t>
  </si>
  <si>
    <t>Medveja</t>
  </si>
  <si>
    <t>Mihăileni</t>
  </si>
  <si>
    <t>Pererita</t>
  </si>
  <si>
    <t>Şirăuţi</t>
  </si>
  <si>
    <t>Slobozia-Şirăuţi</t>
  </si>
  <si>
    <t>Tabani</t>
  </si>
  <si>
    <t>Tețcani</t>
  </si>
  <si>
    <t>Trebisăuți</t>
  </si>
  <si>
    <t>Cahul</t>
  </si>
  <si>
    <t>Alexanderfeld</t>
  </si>
  <si>
    <t>Alexandru Ioan Cuza</t>
  </si>
  <si>
    <t>Andrușul de Jos</t>
  </si>
  <si>
    <t>Andrușul de Sus</t>
  </si>
  <si>
    <t>Badicul Moldovenesc</t>
  </si>
  <si>
    <t>Baurci-Moldoveni</t>
  </si>
  <si>
    <t>Borceag</t>
  </si>
  <si>
    <t>Brînza</t>
  </si>
  <si>
    <t>Bucuria</t>
  </si>
  <si>
    <t>Burlacu</t>
  </si>
  <si>
    <t>Burlăceni</t>
  </si>
  <si>
    <t>Cîşliţa-Prut</t>
  </si>
  <si>
    <t>Colibași</t>
  </si>
  <si>
    <t>Chioselia Mare</t>
  </si>
  <si>
    <t>Crihana Veche</t>
  </si>
  <si>
    <t>Cucoara</t>
  </si>
  <si>
    <t>Doina</t>
  </si>
  <si>
    <t>Găvănoasa</t>
  </si>
  <si>
    <t>Giurgiulești</t>
  </si>
  <si>
    <t>Huluboaia</t>
  </si>
  <si>
    <t>Iujnoe</t>
  </si>
  <si>
    <t>Larga Nouă</t>
  </si>
  <si>
    <t>Lebedenco</t>
  </si>
  <si>
    <t>Lopăţica</t>
  </si>
  <si>
    <t>Lucești</t>
  </si>
  <si>
    <t>Manta</t>
  </si>
  <si>
    <t>Moscovei</t>
  </si>
  <si>
    <t>Pelinei</t>
  </si>
  <si>
    <t>Roșu</t>
  </si>
  <si>
    <t>Slobozia Mare</t>
  </si>
  <si>
    <t>Taraclia de Salcie</t>
  </si>
  <si>
    <t>Tartaul de Salcie</t>
  </si>
  <si>
    <t>Tătărești</t>
  </si>
  <si>
    <t>Vadul lui Isac</t>
  </si>
  <si>
    <t>Văleni</t>
  </si>
  <si>
    <t>Zîrnești</t>
  </si>
  <si>
    <t>Cantemir</t>
  </si>
  <si>
    <t>Antonești</t>
  </si>
  <si>
    <t>Baimaclia</t>
  </si>
  <si>
    <t>Cania</t>
  </si>
  <si>
    <t>Capaclia</t>
  </si>
  <si>
    <t>Cîietu</t>
  </si>
  <si>
    <t>Chioselia</t>
  </si>
  <si>
    <t>Cîşla</t>
  </si>
  <si>
    <t>Ciobalaccia</t>
  </si>
  <si>
    <t>Cîrpești</t>
  </si>
  <si>
    <t>Cociulia</t>
  </si>
  <si>
    <t>Coştangalia</t>
  </si>
  <si>
    <t>Enichioi</t>
  </si>
  <si>
    <t>Gotești</t>
  </si>
  <si>
    <t>Haragîş</t>
  </si>
  <si>
    <t>Lărguța</t>
  </si>
  <si>
    <t>Lingura</t>
  </si>
  <si>
    <t>Pleșeni</t>
  </si>
  <si>
    <t>Plopi</t>
  </si>
  <si>
    <t>Porumbești</t>
  </si>
  <si>
    <t>Sadîc</t>
  </si>
  <si>
    <t>Şamalia</t>
  </si>
  <si>
    <t>Stoianovca</t>
  </si>
  <si>
    <t>Tartaul</t>
  </si>
  <si>
    <t>Țiganca</t>
  </si>
  <si>
    <t>Toceni</t>
  </si>
  <si>
    <t>Vişniovca</t>
  </si>
  <si>
    <t>Călărași</t>
  </si>
  <si>
    <t>Bahmut</t>
  </si>
  <si>
    <t>Bravicea</t>
  </si>
  <si>
    <t>Buda</t>
  </si>
  <si>
    <t>Căbăiești</t>
  </si>
  <si>
    <t>Dereneu</t>
  </si>
  <si>
    <t>Frumoasa</t>
  </si>
  <si>
    <t>Hîrjauca</t>
  </si>
  <si>
    <t>Hirova</t>
  </si>
  <si>
    <t>Hoginești</t>
  </si>
  <si>
    <t>Horodiște</t>
  </si>
  <si>
    <t>Meleșeni</t>
  </si>
  <si>
    <t>Nișcani</t>
  </si>
  <si>
    <t>Onișcani</t>
  </si>
  <si>
    <t>Păulești</t>
  </si>
  <si>
    <t>Peticeni</t>
  </si>
  <si>
    <t>Pitușca</t>
  </si>
  <si>
    <t>Pîrjolteni</t>
  </si>
  <si>
    <t>Răciula</t>
  </si>
  <si>
    <t>Rădeni</t>
  </si>
  <si>
    <t>Sadova</t>
  </si>
  <si>
    <t>Săseni</t>
  </si>
  <si>
    <t>Sipoteni</t>
  </si>
  <si>
    <t>Temeleuți</t>
  </si>
  <si>
    <t>Ţibirica</t>
  </si>
  <si>
    <t>Tuzara</t>
  </si>
  <si>
    <t>Vălcineț</t>
  </si>
  <si>
    <t>Vărzăreștii Noi</t>
  </si>
  <si>
    <t>Căușeni</t>
  </si>
  <si>
    <t>Baccealia</t>
  </si>
  <si>
    <t>Căinari</t>
  </si>
  <si>
    <t>Chircăiești</t>
  </si>
  <si>
    <t>Chircăieștii Noi</t>
  </si>
  <si>
    <t>Ciuflești</t>
  </si>
  <si>
    <t>Cîrnățeni</t>
  </si>
  <si>
    <t>Cîrnățenii Noi</t>
  </si>
  <si>
    <t>Coșcalia</t>
  </si>
  <si>
    <t>Copanca</t>
  </si>
  <si>
    <t>Fîrlădeni</t>
  </si>
  <si>
    <t>Grădinița</t>
  </si>
  <si>
    <t>Grigorievca</t>
  </si>
  <si>
    <t>Hagimus</t>
  </si>
  <si>
    <t>Opaci</t>
  </si>
  <si>
    <t>Pervomaisc</t>
  </si>
  <si>
    <t>Plop-Știubei</t>
  </si>
  <si>
    <t>Săiți</t>
  </si>
  <si>
    <t>Sălcuța</t>
  </si>
  <si>
    <t>Tănătari</t>
  </si>
  <si>
    <t>Tănătarii Noi</t>
  </si>
  <si>
    <t>Taraclia</t>
  </si>
  <si>
    <t>Tocuz</t>
  </si>
  <si>
    <t>Ucrainca</t>
  </si>
  <si>
    <t>Ursoaia</t>
  </si>
  <si>
    <t>Zaim</t>
  </si>
  <si>
    <t>Cimișlia</t>
  </si>
  <si>
    <t>Albina</t>
  </si>
  <si>
    <t>Batîr</t>
  </si>
  <si>
    <t>Cenac</t>
  </si>
  <si>
    <t>Ciucur-Mingir</t>
  </si>
  <si>
    <t>Codreni</t>
  </si>
  <si>
    <t>Ecaterinovca</t>
  </si>
  <si>
    <t>Gradişte</t>
  </si>
  <si>
    <t>Gura Galbenei</t>
  </si>
  <si>
    <t>Hîrtop</t>
  </si>
  <si>
    <t>Ialpujeni</t>
  </si>
  <si>
    <t>Ivanovca Nouă</t>
  </si>
  <si>
    <t>Javgur</t>
  </si>
  <si>
    <t>Lipoveni</t>
  </si>
  <si>
    <t>Mihailovca</t>
  </si>
  <si>
    <t>Porumbrei</t>
  </si>
  <si>
    <t>Sagaidac</t>
  </si>
  <si>
    <t>Satul Nou</t>
  </si>
  <si>
    <t>Selemet</t>
  </si>
  <si>
    <t>Suric</t>
  </si>
  <si>
    <t>Topala</t>
  </si>
  <si>
    <t>Troiţcoe</t>
  </si>
  <si>
    <t>Valea Perjei</t>
  </si>
  <si>
    <t>Criuleni</t>
  </si>
  <si>
    <t>Bălăbănești</t>
  </si>
  <si>
    <t>Bălțata</t>
  </si>
  <si>
    <t>Boşcana</t>
  </si>
  <si>
    <t>Cimișeni</t>
  </si>
  <si>
    <t>Corjova</t>
  </si>
  <si>
    <t>Coșernița</t>
  </si>
  <si>
    <t>Cruglic</t>
  </si>
  <si>
    <t>Dolinnoe</t>
  </si>
  <si>
    <t>Drăsliceni</t>
  </si>
  <si>
    <t>Dubăsarii Vechi</t>
  </si>
  <si>
    <t>Hîrtopul Mare</t>
  </si>
  <si>
    <t>Hrușova</t>
  </si>
  <si>
    <t>Işnovăţ</t>
  </si>
  <si>
    <t>Izbiște</t>
  </si>
  <si>
    <t>Jevreni</t>
  </si>
  <si>
    <t>Maşcăuţi</t>
  </si>
  <si>
    <t>Măgdăcești</t>
  </si>
  <si>
    <t>Miclești</t>
  </si>
  <si>
    <t>Onițcani</t>
  </si>
  <si>
    <t>Pașcani</t>
  </si>
  <si>
    <t>Răculești</t>
  </si>
  <si>
    <t>Rîșcova</t>
  </si>
  <si>
    <t>Slobozia-Dușca</t>
  </si>
  <si>
    <t>Zăicana</t>
  </si>
  <si>
    <t>Dondușeni</t>
  </si>
  <si>
    <t>Arionești</t>
  </si>
  <si>
    <t>Baraboi</t>
  </si>
  <si>
    <t>Cernoleuca</t>
  </si>
  <si>
    <t>Climăuți</t>
  </si>
  <si>
    <t>Corbu</t>
  </si>
  <si>
    <t>Crișcăuți</t>
  </si>
  <si>
    <t>Elizavetovca</t>
  </si>
  <si>
    <t>Frasin</t>
  </si>
  <si>
    <t>Moşana</t>
  </si>
  <si>
    <t>Orașul Dondușeni</t>
  </si>
  <si>
    <t>Pivniceni</t>
  </si>
  <si>
    <t>Plop</t>
  </si>
  <si>
    <t>Pocrovca</t>
  </si>
  <si>
    <t>Rediul Mare</t>
  </si>
  <si>
    <t>Scăieni</t>
  </si>
  <si>
    <t>Sudarca</t>
  </si>
  <si>
    <t>Ţaul</t>
  </si>
  <si>
    <t>Teleșeuca</t>
  </si>
  <si>
    <t>Tîrnova</t>
  </si>
  <si>
    <t>Drochia</t>
  </si>
  <si>
    <t>Antoneuca</t>
  </si>
  <si>
    <t>Baroncea</t>
  </si>
  <si>
    <t>Cotova</t>
  </si>
  <si>
    <t>Dominteni</t>
  </si>
  <si>
    <t>Fîntînița</t>
  </si>
  <si>
    <t>Gribova</t>
  </si>
  <si>
    <t>Hăsnăşenii Mari</t>
  </si>
  <si>
    <t>Hăsnăşenii Noi</t>
  </si>
  <si>
    <t>Maramonovca</t>
  </si>
  <si>
    <t>Miciurin</t>
  </si>
  <si>
    <t>Mîndîc</t>
  </si>
  <si>
    <t>Moara de Piatră</t>
  </si>
  <si>
    <t>Nicoreni</t>
  </si>
  <si>
    <t>Ochiul Alb</t>
  </si>
  <si>
    <t>Orașul Drochia</t>
  </si>
  <si>
    <t>Palanca</t>
  </si>
  <si>
    <t>Pelinia</t>
  </si>
  <si>
    <t>Pervomaiscoe</t>
  </si>
  <si>
    <t>Petreni</t>
  </si>
  <si>
    <t>Popeștii de Jos</t>
  </si>
  <si>
    <t>Popeștii de Sus</t>
  </si>
  <si>
    <t>Şalvirii Vechi</t>
  </si>
  <si>
    <t>Sofia</t>
  </si>
  <si>
    <t>Şuri</t>
  </si>
  <si>
    <t>Țarigrad</t>
  </si>
  <si>
    <t>Zgurița</t>
  </si>
  <si>
    <t>Dubăsari</t>
  </si>
  <si>
    <t>Cocieri</t>
  </si>
  <si>
    <t>Coșnița</t>
  </si>
  <si>
    <t>Doroţcaia</t>
  </si>
  <si>
    <t>Holercani</t>
  </si>
  <si>
    <t>Marcăuţi</t>
  </si>
  <si>
    <t>Molovata</t>
  </si>
  <si>
    <t>Molovata Nouă</t>
  </si>
  <si>
    <t>Oxentea</t>
  </si>
  <si>
    <t>Pîrîta</t>
  </si>
  <si>
    <t>Ustia</t>
  </si>
  <si>
    <t>Edineț</t>
  </si>
  <si>
    <t>Alexeevca</t>
  </si>
  <si>
    <t>Bădragii Noi</t>
  </si>
  <si>
    <t>Bădragii Vechi</t>
  </si>
  <si>
    <t>Bleșteni</t>
  </si>
  <si>
    <t>Brătușeni</t>
  </si>
  <si>
    <t>Brînzeni</t>
  </si>
  <si>
    <t>Burlănești</t>
  </si>
  <si>
    <t>Cepeleuți</t>
  </si>
  <si>
    <t>Chetroșica Nouă</t>
  </si>
  <si>
    <t>Constantinovca</t>
  </si>
  <si>
    <t>Corpaci</t>
  </si>
  <si>
    <t>Cuconeștii Noi</t>
  </si>
  <si>
    <t>Cupcini</t>
  </si>
  <si>
    <t>Fetești</t>
  </si>
  <si>
    <t>Gaşpar</t>
  </si>
  <si>
    <t>Goleni</t>
  </si>
  <si>
    <t>Gordinești</t>
  </si>
  <si>
    <t>Hancăuţi</t>
  </si>
  <si>
    <t>Hincăuţi</t>
  </si>
  <si>
    <t>Hlinaia</t>
  </si>
  <si>
    <t>Lopatnic</t>
  </si>
  <si>
    <t>Parcova</t>
  </si>
  <si>
    <t>Rotunda</t>
  </si>
  <si>
    <t>Ruseni</t>
  </si>
  <si>
    <t>Stolniceni</t>
  </si>
  <si>
    <t>Şofrîncani</t>
  </si>
  <si>
    <t>Terebna</t>
  </si>
  <si>
    <t>Trinca</t>
  </si>
  <si>
    <t>Viișoara</t>
  </si>
  <si>
    <t>Zăbriceni</t>
  </si>
  <si>
    <t>Fălești</t>
  </si>
  <si>
    <t>Albinețul Vechi</t>
  </si>
  <si>
    <t>Bocani</t>
  </si>
  <si>
    <t>Catranîc</t>
  </si>
  <si>
    <t>Călinești</t>
  </si>
  <si>
    <t>Călugăr</t>
  </si>
  <si>
    <t>Chetriș</t>
  </si>
  <si>
    <t>Ciolacu Nou</t>
  </si>
  <si>
    <t>Egorovca</t>
  </si>
  <si>
    <t>Făleștii Noi</t>
  </si>
  <si>
    <t>Glinjeni</t>
  </si>
  <si>
    <t>Hiliuți</t>
  </si>
  <si>
    <t>Hîncești</t>
  </si>
  <si>
    <t>Horești</t>
  </si>
  <si>
    <t>Ilenuța</t>
  </si>
  <si>
    <t>Işcălău</t>
  </si>
  <si>
    <t>Izvoare</t>
  </si>
  <si>
    <t>Logofteni</t>
  </si>
  <si>
    <t>Mărăndeni</t>
  </si>
  <si>
    <t>Musteața</t>
  </si>
  <si>
    <t>Natalievca</t>
  </si>
  <si>
    <t>Năvîrneţ</t>
  </si>
  <si>
    <t>Obreja Veche</t>
  </si>
  <si>
    <t>Pietrosu</t>
  </si>
  <si>
    <t>Pînzăreni</t>
  </si>
  <si>
    <t>Pîrlița</t>
  </si>
  <si>
    <t>Pompa</t>
  </si>
  <si>
    <t>Pruteni</t>
  </si>
  <si>
    <t>Răuțel</t>
  </si>
  <si>
    <t>Risipeni</t>
  </si>
  <si>
    <t>Sărata Veche</t>
  </si>
  <si>
    <t>Scumpia</t>
  </si>
  <si>
    <t>Taxobeni</t>
  </si>
  <si>
    <t>Florești</t>
  </si>
  <si>
    <t>Băhrinești</t>
  </si>
  <si>
    <t>Caşunca</t>
  </si>
  <si>
    <t>Cernița</t>
  </si>
  <si>
    <t>Ciripcău</t>
  </si>
  <si>
    <t>Ciutulești</t>
  </si>
  <si>
    <t>Cuhureștii de Jos</t>
  </si>
  <si>
    <t>Cuhureștii de Sus</t>
  </si>
  <si>
    <t>Cunicea</t>
  </si>
  <si>
    <t>Domulgeni</t>
  </si>
  <si>
    <t>Frumușica</t>
  </si>
  <si>
    <t>Ghindești</t>
  </si>
  <si>
    <t>Gura Camencii</t>
  </si>
  <si>
    <t>Gura Căinarului</t>
  </si>
  <si>
    <t>Iliciovca</t>
  </si>
  <si>
    <t>Japca</t>
  </si>
  <si>
    <t>Lunga</t>
  </si>
  <si>
    <t>Mărculești</t>
  </si>
  <si>
    <t>Orașul Ghindești</t>
  </si>
  <si>
    <t>Orașul Mărculești</t>
  </si>
  <si>
    <t>Napadova</t>
  </si>
  <si>
    <t>Nicolaevca</t>
  </si>
  <si>
    <t>Prajila</t>
  </si>
  <si>
    <t>Prodănești</t>
  </si>
  <si>
    <t>Putinești</t>
  </si>
  <si>
    <t>Rădulenii Vechi</t>
  </si>
  <si>
    <t>Roșietici</t>
  </si>
  <si>
    <t>Sănătăuca</t>
  </si>
  <si>
    <t>Sevirova</t>
  </si>
  <si>
    <t>Ștefănești</t>
  </si>
  <si>
    <t>Tîrgul Vertiujeni</t>
  </si>
  <si>
    <t>Trifănești</t>
  </si>
  <si>
    <t>Vărvăreuca</t>
  </si>
  <si>
    <t>Văscăuţi</t>
  </si>
  <si>
    <t>Vertiujeni</t>
  </si>
  <si>
    <t>Zăluceni</t>
  </si>
  <si>
    <t>Glodeni</t>
  </si>
  <si>
    <t>Balatina</t>
  </si>
  <si>
    <t>Cajba</t>
  </si>
  <si>
    <t>Camenca</t>
  </si>
  <si>
    <t>Ciuciulea</t>
  </si>
  <si>
    <t>Cobani</t>
  </si>
  <si>
    <t>Cuhnești</t>
  </si>
  <si>
    <t>Danu</t>
  </si>
  <si>
    <t>Dușmani</t>
  </si>
  <si>
    <t>Fundurii Noi</t>
  </si>
  <si>
    <t>Fundurii Vechi</t>
  </si>
  <si>
    <t>Hîjdieni</t>
  </si>
  <si>
    <t>Iabloana</t>
  </si>
  <si>
    <t>Limbenii Noi</t>
  </si>
  <si>
    <t>Limbenii Vechi</t>
  </si>
  <si>
    <t>Petrunea</t>
  </si>
  <si>
    <t>Sturzovca</t>
  </si>
  <si>
    <t>Bălceana</t>
  </si>
  <si>
    <t>Bobeica</t>
  </si>
  <si>
    <t>Boghiceni</t>
  </si>
  <si>
    <t>Bozieni</t>
  </si>
  <si>
    <t>Bujor</t>
  </si>
  <si>
    <t>Buţeni</t>
  </si>
  <si>
    <t>Caracui</t>
  </si>
  <si>
    <t>Călmățui</t>
  </si>
  <si>
    <t>Cărpineni</t>
  </si>
  <si>
    <t>Cățeleni</t>
  </si>
  <si>
    <t>Cioara</t>
  </si>
  <si>
    <t>Ciuciuleni</t>
  </si>
  <si>
    <t>Cotul Morii</t>
  </si>
  <si>
    <t>Crasnoarmeiscoe</t>
  </si>
  <si>
    <t>Dancu</t>
  </si>
  <si>
    <t>Drăgușenii Noi</t>
  </si>
  <si>
    <t>Fundul Galbenei</t>
  </si>
  <si>
    <t>Ivanovca</t>
  </si>
  <si>
    <t>Lăpușna</t>
  </si>
  <si>
    <t>Leușeni</t>
  </si>
  <si>
    <t>Logănești</t>
  </si>
  <si>
    <t>Mereșeni</t>
  </si>
  <si>
    <t>Mingir</t>
  </si>
  <si>
    <t>Mirești</t>
  </si>
  <si>
    <t>Negrea</t>
  </si>
  <si>
    <t>Nemțeni</t>
  </si>
  <si>
    <t>Obileni</t>
  </si>
  <si>
    <t>Onești</t>
  </si>
  <si>
    <t>Pogănești</t>
  </si>
  <si>
    <t>Sărata-Galbenă</t>
  </si>
  <si>
    <t>Secăreni</t>
  </si>
  <si>
    <t>Șipoteni</t>
  </si>
  <si>
    <t>Voinescu</t>
  </si>
  <si>
    <t>Ialoveni</t>
  </si>
  <si>
    <t>Bardar</t>
  </si>
  <si>
    <t>Cărbuna</t>
  </si>
  <si>
    <t>Cigîrleni</t>
  </si>
  <si>
    <t>Costești</t>
  </si>
  <si>
    <t>Dănceni</t>
  </si>
  <si>
    <t>Gangura</t>
  </si>
  <si>
    <t>Hansca</t>
  </si>
  <si>
    <t>Horodca</t>
  </si>
  <si>
    <t>Malcoci</t>
  </si>
  <si>
    <t>Mileștii Mici</t>
  </si>
  <si>
    <t>Molești</t>
  </si>
  <si>
    <t>Nimoreni</t>
  </si>
  <si>
    <t>Pojăreni</t>
  </si>
  <si>
    <t>Puhoi</t>
  </si>
  <si>
    <t>Răzeni</t>
  </si>
  <si>
    <t>Ruseștii Noi</t>
  </si>
  <si>
    <t>Sociteni</t>
  </si>
  <si>
    <t>Suruceni</t>
  </si>
  <si>
    <t>Ţipala</t>
  </si>
  <si>
    <t>Ulmu</t>
  </si>
  <si>
    <t>Văsieni</t>
  </si>
  <si>
    <t>Văratic</t>
  </si>
  <si>
    <t>Zîmbreni</t>
  </si>
  <si>
    <t>Leova</t>
  </si>
  <si>
    <t>Băiuș</t>
  </si>
  <si>
    <t>Beştemac</t>
  </si>
  <si>
    <t>Borogani</t>
  </si>
  <si>
    <t>Cazangic</t>
  </si>
  <si>
    <t>Ceadîr</t>
  </si>
  <si>
    <t>Cneazevca</t>
  </si>
  <si>
    <t>Colibabovca</t>
  </si>
  <si>
    <t>Covurlui</t>
  </si>
  <si>
    <t>Cupcui</t>
  </si>
  <si>
    <t>Filipeni</t>
  </si>
  <si>
    <t>Hănăsenii Noi</t>
  </si>
  <si>
    <t>Iargara</t>
  </si>
  <si>
    <t>Orac</t>
  </si>
  <si>
    <t>Romanovca</t>
  </si>
  <si>
    <t>Sărata Nouă</t>
  </si>
  <si>
    <t>Sărata-Răzeși</t>
  </si>
  <si>
    <t>Sărăteni</t>
  </si>
  <si>
    <t>Sărățica Nouă</t>
  </si>
  <si>
    <t>Sîrma</t>
  </si>
  <si>
    <t>Tigheci</t>
  </si>
  <si>
    <t>Tochile-Răducani</t>
  </si>
  <si>
    <t>Tomai</t>
  </si>
  <si>
    <t>Tomaiul Nou</t>
  </si>
  <si>
    <t>Vozneseni</t>
  </si>
  <si>
    <t>Nisporeni</t>
  </si>
  <si>
    <t>Bălăureşti</t>
  </si>
  <si>
    <t>Bălănești</t>
  </si>
  <si>
    <t>Bărboieni</t>
  </si>
  <si>
    <t>Boldurești</t>
  </si>
  <si>
    <t>Bolțun</t>
  </si>
  <si>
    <t>Brătuleni</t>
  </si>
  <si>
    <t>Bursuc</t>
  </si>
  <si>
    <t>Călimănești</t>
  </si>
  <si>
    <t>Ciorești</t>
  </si>
  <si>
    <t>Ciutești</t>
  </si>
  <si>
    <t>Cristești</t>
  </si>
  <si>
    <t>Grozești</t>
  </si>
  <si>
    <t>Iurceni</t>
  </si>
  <si>
    <t>Marinici</t>
  </si>
  <si>
    <t>Milești</t>
  </si>
  <si>
    <t>Seliște</t>
  </si>
  <si>
    <t>Soltănești</t>
  </si>
  <si>
    <t>Șișcani</t>
  </si>
  <si>
    <t>Valea-Trestieni</t>
  </si>
  <si>
    <t>Vărzăreşti</t>
  </si>
  <si>
    <t>Vînători</t>
  </si>
  <si>
    <t>Zberoaia</t>
  </si>
  <si>
    <t>Ocnița</t>
  </si>
  <si>
    <t>Bîrlădeni</t>
  </si>
  <si>
    <t>Bîrnova</t>
  </si>
  <si>
    <t>Calaraşovca</t>
  </si>
  <si>
    <t>Clocușna</t>
  </si>
  <si>
    <t>Corestăuți</t>
  </si>
  <si>
    <t>Dîngeni</t>
  </si>
  <si>
    <t>Frunză</t>
  </si>
  <si>
    <t>Gîrbova</t>
  </si>
  <si>
    <t>Grinăuţi-Moldova</t>
  </si>
  <si>
    <t>Hădărăuți</t>
  </si>
  <si>
    <t>Lencăuți</t>
  </si>
  <si>
    <t>Lipnic</t>
  </si>
  <si>
    <t>Mereșeuca</t>
  </si>
  <si>
    <t>Mihălășeni</t>
  </si>
  <si>
    <t>Naslavcea</t>
  </si>
  <si>
    <t>Orașul Ocnița</t>
  </si>
  <si>
    <t>Otaci</t>
  </si>
  <si>
    <t>Sauca</t>
  </si>
  <si>
    <t>Unguri</t>
  </si>
  <si>
    <t>Orhei</t>
  </si>
  <si>
    <t>Berezlogi</t>
  </si>
  <si>
    <t>Biești</t>
  </si>
  <si>
    <t>Bolohan</t>
  </si>
  <si>
    <t>Brăviceni</t>
  </si>
  <si>
    <t>Bulăiești</t>
  </si>
  <si>
    <t>Chiperceni</t>
  </si>
  <si>
    <t>Ciocîlteni</t>
  </si>
  <si>
    <t>Clişova</t>
  </si>
  <si>
    <t>Crihana</t>
  </si>
  <si>
    <t>Cucuruzeni</t>
  </si>
  <si>
    <t>Donici</t>
  </si>
  <si>
    <t>Ghetlova</t>
  </si>
  <si>
    <t>Isacova</t>
  </si>
  <si>
    <t>Ivancea</t>
  </si>
  <si>
    <t>Jora de Mijloc</t>
  </si>
  <si>
    <t>Mălăiești</t>
  </si>
  <si>
    <t>Mitoc</t>
  </si>
  <si>
    <t>Mîrzești</t>
  </si>
  <si>
    <t>Morozeni</t>
  </si>
  <si>
    <t>Neculăieuca</t>
  </si>
  <si>
    <t>Pelivan</t>
  </si>
  <si>
    <t>Peresecina</t>
  </si>
  <si>
    <t>Piatra</t>
  </si>
  <si>
    <t>Podgoreni</t>
  </si>
  <si>
    <t>Pohorniceni</t>
  </si>
  <si>
    <t>Pohrebeni</t>
  </si>
  <si>
    <t>Puțintei</t>
  </si>
  <si>
    <t>Sămănanca</t>
  </si>
  <si>
    <t>Susleni</t>
  </si>
  <si>
    <t>Step-Soci</t>
  </si>
  <si>
    <t>Teleșeu</t>
  </si>
  <si>
    <t>Trebujeni</t>
  </si>
  <si>
    <t>Vatici</t>
  </si>
  <si>
    <t>Vîşcăuţi</t>
  </si>
  <si>
    <t>Zahoreni</t>
  </si>
  <si>
    <t>Zorile</t>
  </si>
  <si>
    <t>Rezina</t>
  </si>
  <si>
    <t>Buşăuca</t>
  </si>
  <si>
    <t>Cinișeuți</t>
  </si>
  <si>
    <t>Cogîlniceni</t>
  </si>
  <si>
    <t>Cuizăuca</t>
  </si>
  <si>
    <t>Echimăuți</t>
  </si>
  <si>
    <t>Ghiduleni</t>
  </si>
  <si>
    <t>Ignăţei</t>
  </si>
  <si>
    <t>Lalova</t>
  </si>
  <si>
    <t>Lipceni</t>
  </si>
  <si>
    <t>Mateuți</t>
  </si>
  <si>
    <t>Meşeni</t>
  </si>
  <si>
    <t>Mincenii de Jos</t>
  </si>
  <si>
    <t>Otac</t>
  </si>
  <si>
    <t>Păpăuți</t>
  </si>
  <si>
    <t>Peciște</t>
  </si>
  <si>
    <t>Pereni</t>
  </si>
  <si>
    <t>Pripiceni-Răzeși</t>
  </si>
  <si>
    <t>Saharna Nouă</t>
  </si>
  <si>
    <t>Sîrcova</t>
  </si>
  <si>
    <t>Solonceni</t>
  </si>
  <si>
    <t>Ţareuca</t>
  </si>
  <si>
    <t>Trifești</t>
  </si>
  <si>
    <t>Rîșcani</t>
  </si>
  <si>
    <t>Alexăndrești</t>
  </si>
  <si>
    <t>Aluniș</t>
  </si>
  <si>
    <t>Borosenii Noi</t>
  </si>
  <si>
    <t>Braniște</t>
  </si>
  <si>
    <t>Corlăteni</t>
  </si>
  <si>
    <t>Duruitoarea Nouă</t>
  </si>
  <si>
    <t>Gălășeni</t>
  </si>
  <si>
    <t>Grinăuți</t>
  </si>
  <si>
    <t>Malinovscoe</t>
  </si>
  <si>
    <t>Nihoreni</t>
  </si>
  <si>
    <t>Petrușeni</t>
  </si>
  <si>
    <t>Pociumbăuți</t>
  </si>
  <si>
    <t>Pociumbeni</t>
  </si>
  <si>
    <t>Pîrjota</t>
  </si>
  <si>
    <t>Răcăria</t>
  </si>
  <si>
    <t>Recea</t>
  </si>
  <si>
    <t>Rîşcani</t>
  </si>
  <si>
    <t>Singureni</t>
  </si>
  <si>
    <t>Sturzeni</t>
  </si>
  <si>
    <t>Şumna</t>
  </si>
  <si>
    <t>Șaptebani</t>
  </si>
  <si>
    <t>Vasileuți</t>
  </si>
  <si>
    <t>Zăicani</t>
  </si>
  <si>
    <t>Sîngerei</t>
  </si>
  <si>
    <t>Alexăndreni</t>
  </si>
  <si>
    <t>Bălășești</t>
  </si>
  <si>
    <t>Bilicenii Noi</t>
  </si>
  <si>
    <t>Bilicenii Vechi</t>
  </si>
  <si>
    <t>Biruința</t>
  </si>
  <si>
    <t>Bursuceni</t>
  </si>
  <si>
    <t>Chișcăreni</t>
  </si>
  <si>
    <t>Ciuciuieni</t>
  </si>
  <si>
    <t>Copăceni</t>
  </si>
  <si>
    <t>Coșcodeni</t>
  </si>
  <si>
    <t>Cotiujenii Mici</t>
  </si>
  <si>
    <t>Cubolta</t>
  </si>
  <si>
    <t>Dobrogea Veche</t>
  </si>
  <si>
    <t>Drăgănești</t>
  </si>
  <si>
    <t>Dumbrăvița</t>
  </si>
  <si>
    <t>Grigorăuca</t>
  </si>
  <si>
    <t>Heciul Nou</t>
  </si>
  <si>
    <t>Iezărenii Vechi</t>
  </si>
  <si>
    <t>Pepeni</t>
  </si>
  <si>
    <t>Prepelița</t>
  </si>
  <si>
    <t>Rădoaia</t>
  </si>
  <si>
    <t>Sîngereii Noi</t>
  </si>
  <si>
    <t>Ţambula</t>
  </si>
  <si>
    <t>Tăura Veche</t>
  </si>
  <si>
    <t>Soroca</t>
  </si>
  <si>
    <t>Băxani</t>
  </si>
  <si>
    <t>Bădiceni</t>
  </si>
  <si>
    <t>Bulboci</t>
  </si>
  <si>
    <t>Căinarii Vechi</t>
  </si>
  <si>
    <t>Cosăuţi</t>
  </si>
  <si>
    <t>Cremenciug</t>
  </si>
  <si>
    <t>Dărcăuți</t>
  </si>
  <si>
    <t>Dubna</t>
  </si>
  <si>
    <t>Egoreni</t>
  </si>
  <si>
    <t>Holoșnița</t>
  </si>
  <si>
    <t>Hristici</t>
  </si>
  <si>
    <t>Iarova</t>
  </si>
  <si>
    <t>Nimereuca</t>
  </si>
  <si>
    <t>Oclanda</t>
  </si>
  <si>
    <t>Ocolina</t>
  </si>
  <si>
    <t>Parcani</t>
  </si>
  <si>
    <t>Pîrliţa</t>
  </si>
  <si>
    <t>Racovăț</t>
  </si>
  <si>
    <t>Regina Maria</t>
  </si>
  <si>
    <t>Redi-Cereşnovăţ</t>
  </si>
  <si>
    <t>Rublenița</t>
  </si>
  <si>
    <t>Rudi</t>
  </si>
  <si>
    <t>Schineni</t>
  </si>
  <si>
    <t>Stoicani</t>
  </si>
  <si>
    <t>Şolcani</t>
  </si>
  <si>
    <t>Șeptelici</t>
  </si>
  <si>
    <t>Tătărăuca Veche</t>
  </si>
  <si>
    <t>Trifăuți</t>
  </si>
  <si>
    <t>Vasilcău</t>
  </si>
  <si>
    <t>Vădeni</t>
  </si>
  <si>
    <t>Vărăncău</t>
  </si>
  <si>
    <t>Visoca</t>
  </si>
  <si>
    <t>Volovița</t>
  </si>
  <si>
    <t>Zastînca</t>
  </si>
  <si>
    <t>Strășeni</t>
  </si>
  <si>
    <t>Bucovăț</t>
  </si>
  <si>
    <t>Căpriana</t>
  </si>
  <si>
    <t>Chirianca</t>
  </si>
  <si>
    <t>Codreanca</t>
  </si>
  <si>
    <t>Cojuşna</t>
  </si>
  <si>
    <t>Dolna</t>
  </si>
  <si>
    <t>Gălești</t>
  </si>
  <si>
    <t>Ghelăuza</t>
  </si>
  <si>
    <t>Greblești</t>
  </si>
  <si>
    <t>Lozova</t>
  </si>
  <si>
    <t>Micăuți</t>
  </si>
  <si>
    <t>Micleușeni</t>
  </si>
  <si>
    <t>Negrești</t>
  </si>
  <si>
    <t>Pănășești</t>
  </si>
  <si>
    <t>Romăneşti</t>
  </si>
  <si>
    <t>Scoreni</t>
  </si>
  <si>
    <t>Sireţi</t>
  </si>
  <si>
    <t>Țigănești</t>
  </si>
  <si>
    <t>Voinova</t>
  </si>
  <si>
    <t>Vorniceni</t>
  </si>
  <si>
    <t>Zubrești</t>
  </si>
  <si>
    <t>Șoldănești</t>
  </si>
  <si>
    <t>Alcedar</t>
  </si>
  <si>
    <t>Climăuții de Jos</t>
  </si>
  <si>
    <t>Chipeşca</t>
  </si>
  <si>
    <t>Cobîlea</t>
  </si>
  <si>
    <t>Cotiujenii Mari</t>
  </si>
  <si>
    <t>Cușmirca</t>
  </si>
  <si>
    <t>Dobrușa</t>
  </si>
  <si>
    <t>Fuzăuca</t>
  </si>
  <si>
    <t>Găuzeni</t>
  </si>
  <si>
    <t>Mihuleni</t>
  </si>
  <si>
    <t>Olișcani</t>
  </si>
  <si>
    <t>Pohoarna</t>
  </si>
  <si>
    <t>Poiana</t>
  </si>
  <si>
    <t>Răspopeni</t>
  </si>
  <si>
    <t>Rogojeni</t>
  </si>
  <si>
    <t>Salcia</t>
  </si>
  <si>
    <t>Sămășcani</t>
  </si>
  <si>
    <t>Şestaci</t>
  </si>
  <si>
    <t>Șipca</t>
  </si>
  <si>
    <t>Vadul-Raşcov</t>
  </si>
  <si>
    <t>Ștefan Vodă</t>
  </si>
  <si>
    <t>Alava</t>
  </si>
  <si>
    <t>Brezoaia</t>
  </si>
  <si>
    <t>Carahasani</t>
  </si>
  <si>
    <t>Căplani</t>
  </si>
  <si>
    <t>Cioburciu</t>
  </si>
  <si>
    <t>Copceac</t>
  </si>
  <si>
    <t>Crocmaz</t>
  </si>
  <si>
    <t>Ermoclia</t>
  </si>
  <si>
    <t>Feștelița</t>
  </si>
  <si>
    <t>Marianca de Jos</t>
  </si>
  <si>
    <t>Olănești</t>
  </si>
  <si>
    <t>Popeasca</t>
  </si>
  <si>
    <t>Purcari</t>
  </si>
  <si>
    <t>Răscăieţi</t>
  </si>
  <si>
    <t>Semionovca</t>
  </si>
  <si>
    <t>Slobozia</t>
  </si>
  <si>
    <t>Talmaza</t>
  </si>
  <si>
    <t>Tudora</t>
  </si>
  <si>
    <t>Volintiri</t>
  </si>
  <si>
    <t>Albota de Jos</t>
  </si>
  <si>
    <t>Albota de Sus</t>
  </si>
  <si>
    <t>Aluatu</t>
  </si>
  <si>
    <t>Balabanu</t>
  </si>
  <si>
    <t>Budăi</t>
  </si>
  <si>
    <t>Cairaclia</t>
  </si>
  <si>
    <t>Cealîc</t>
  </si>
  <si>
    <t>Corten</t>
  </si>
  <si>
    <t>Musaitu</t>
  </si>
  <si>
    <t>Novosiolovca</t>
  </si>
  <si>
    <t>Tvardița</t>
  </si>
  <si>
    <t>Vinogradovca</t>
  </si>
  <si>
    <t>Telenești</t>
  </si>
  <si>
    <t>Bănești</t>
  </si>
  <si>
    <t>Bogzești</t>
  </si>
  <si>
    <t>Brînzenii Noi</t>
  </si>
  <si>
    <t>Căzănești</t>
  </si>
  <si>
    <t>Chițcanii Vechi</t>
  </si>
  <si>
    <t>Chiștelnița</t>
  </si>
  <si>
    <t>Ciulucani</t>
  </si>
  <si>
    <t>Codrul Nou</t>
  </si>
  <si>
    <t>Coropceni</t>
  </si>
  <si>
    <t>Crăsnășeni</t>
  </si>
  <si>
    <t>Ghiliceni</t>
  </si>
  <si>
    <t>Hirișeni</t>
  </si>
  <si>
    <t>Inești</t>
  </si>
  <si>
    <t>Mîndrești</t>
  </si>
  <si>
    <t>Negureni</t>
  </si>
  <si>
    <t>Nucăreni</t>
  </si>
  <si>
    <t>Ordășei</t>
  </si>
  <si>
    <t>Pistruieni</t>
  </si>
  <si>
    <t>Ratuş</t>
  </si>
  <si>
    <t>Sărătenii Vechi</t>
  </si>
  <si>
    <t>Scorțeni</t>
  </si>
  <si>
    <t>Suhuluceni</t>
  </si>
  <si>
    <t>Tîrșiței</t>
  </si>
  <si>
    <t>Țînțăreni</t>
  </si>
  <si>
    <t>Verejeni</t>
  </si>
  <si>
    <t>Zgărdești</t>
  </si>
  <si>
    <t>Ungheni</t>
  </si>
  <si>
    <t>Agronomovca</t>
  </si>
  <si>
    <t>Boghenii Noi</t>
  </si>
  <si>
    <t>Buciumeni</t>
  </si>
  <si>
    <t>Bumbăta</t>
  </si>
  <si>
    <t>Buşila</t>
  </si>
  <si>
    <t>Cetireni</t>
  </si>
  <si>
    <t>Chirileni</t>
  </si>
  <si>
    <t>Cioropcani</t>
  </si>
  <si>
    <t>Condrăteşti</t>
  </si>
  <si>
    <t>Cornești</t>
  </si>
  <si>
    <t>Cornova</t>
  </si>
  <si>
    <t>Costuleni</t>
  </si>
  <si>
    <t>Florițoaia Veche</t>
  </si>
  <si>
    <t>Hîrcești</t>
  </si>
  <si>
    <t>Mănoilești</t>
  </si>
  <si>
    <t>Măcărești</t>
  </si>
  <si>
    <t>Măgurele</t>
  </si>
  <si>
    <t>Morenii Noi</t>
  </si>
  <si>
    <t>Năpădeni</t>
  </si>
  <si>
    <t>Negurenii Vechi</t>
  </si>
  <si>
    <t>Orașul Cornești</t>
  </si>
  <si>
    <t>Petrești</t>
  </si>
  <si>
    <t>Rădenii Vechi</t>
  </si>
  <si>
    <t>Sculeni</t>
  </si>
  <si>
    <t>Sinești</t>
  </si>
  <si>
    <t>Teșcureni</t>
  </si>
  <si>
    <t>Todirești</t>
  </si>
  <si>
    <t>Unţeşti</t>
  </si>
  <si>
    <t>Valea Mare</t>
  </si>
  <si>
    <t>Zagarancea</t>
  </si>
  <si>
    <t>UTA Găgăuzia</t>
  </si>
  <si>
    <t>Formularul nr.7.1.1</t>
  </si>
  <si>
    <t>privind transferurile cu destinație specială pentru asistența socială de la bugetul de stat către bugetele locale pe anul 2025</t>
  </si>
  <si>
    <t xml:space="preserve"> în % </t>
  </si>
  <si>
    <t>compensarea cheltuielilor pentru serviciile de  transport (pentru persoane cu dizabilitate severă și accentuată, copii cu dizabilități, persoane care însoțesc o persoană cu dizabilitate severă sau un copil cu dizabilitate, precum și pentru persoane cu dizabilități locomotorii)</t>
  </si>
  <si>
    <t>indemnizații pentru copiii adoptați și cei aflați sub tutelă (curatelă)</t>
  </si>
  <si>
    <t>compensarea diferenței de tarife la energia electrică și la gazele naturale</t>
  </si>
  <si>
    <t>indemnizații și compensații pentru absolvenții instituțiilor de învățămînt superior și postsecundar pedagogic</t>
  </si>
  <si>
    <t>indemnizatii pentru sustinerea tinerilor specialisti din domeniul culturii</t>
  </si>
  <si>
    <t>servicii sociale</t>
  </si>
  <si>
    <t>prestații sociale pentru copiii plasați în serviciile sociale</t>
  </si>
  <si>
    <t>2 = 3+4+5+ 6+7+8+9</t>
  </si>
  <si>
    <t>10 = 11+12+13+ 14+15+16+17</t>
  </si>
  <si>
    <t>18 = 19+20+21+ 22+23+24+25</t>
  </si>
  <si>
    <t>26=18-10</t>
  </si>
  <si>
    <t>27=19-11</t>
  </si>
  <si>
    <t>28=20-12</t>
  </si>
  <si>
    <t>29=21-13</t>
  </si>
  <si>
    <t>30=22-14</t>
  </si>
  <si>
    <t>31=23-15</t>
  </si>
  <si>
    <t>32=24-16</t>
  </si>
  <si>
    <t>33=25-17</t>
  </si>
  <si>
    <t>34= 18/10*100</t>
  </si>
  <si>
    <t>35= 19/11*100</t>
  </si>
  <si>
    <t>36= 20/12*100</t>
  </si>
  <si>
    <t>37= 21/13*100</t>
  </si>
  <si>
    <t>38= 22/14*100</t>
  </si>
  <si>
    <t>39= 23/15*100</t>
  </si>
  <si>
    <t>40= 24/16*100</t>
  </si>
  <si>
    <t>41= 25/17*100</t>
  </si>
  <si>
    <t>Formularul nr.7.1</t>
  </si>
  <si>
    <t>privind transferurile cu destinație specială de la bugetul de stat către bugetele locale pe anul 2025</t>
  </si>
  <si>
    <t>pentru învățămîntul general</t>
  </si>
  <si>
    <t>pentru școli sportive</t>
  </si>
  <si>
    <t>pentru asistența socială</t>
  </si>
  <si>
    <t>pentru compensarea scutirilor de la plata impozitului funciar (venituri ratate) al deținăto-rilor de terenuri agricole situate după traseul Rîbnița-Tiraspol</t>
  </si>
  <si>
    <t>pentru infrastructura drumurilor publice de interes raional (municipal)</t>
  </si>
  <si>
    <t>pentru cantine de ajutor social</t>
  </si>
  <si>
    <t>pentru consolidarea sistemului de protecție socială a copilului, inclusiv a serviciilor sociale (cod proiect 70378)</t>
  </si>
  <si>
    <t xml:space="preserve">pentru finanțarea centrelor de plasament temporar pentru refugiați (cod proiect 70379) </t>
  </si>
  <si>
    <t>*pentru învățămîntul general</t>
  </si>
  <si>
    <t>**pentru școli sportive</t>
  </si>
  <si>
    <t>pentru îmbunătățirea condițiilor de realizare a programelor de tineret</t>
  </si>
  <si>
    <t>pentru acoperirea cheltuielilor aferente utilitatilor Centrelor de plasament temporar pentru refugiati (cod proiect 70397)</t>
  </si>
  <si>
    <t>2 = 3+4+5+ 6+7+8+9+10</t>
  </si>
  <si>
    <t>11 = 12+13+ 14+15+16+17+ 18+19+20</t>
  </si>
  <si>
    <t>21 = 22+23+ 24+25+26+27+ 28+29+30</t>
  </si>
  <si>
    <t>31=21-11</t>
  </si>
  <si>
    <t>32=22-12</t>
  </si>
  <si>
    <t>33=23-13</t>
  </si>
  <si>
    <t>34=24-14</t>
  </si>
  <si>
    <t>35=25-15</t>
  </si>
  <si>
    <t>36=26-16</t>
  </si>
  <si>
    <t>37=27-17</t>
  </si>
  <si>
    <t>38=28-18</t>
  </si>
  <si>
    <t>39=29-19</t>
  </si>
  <si>
    <t>40=30-20</t>
  </si>
  <si>
    <t>41 = 21/11*100</t>
  </si>
  <si>
    <t>42= 22/12*100</t>
  </si>
  <si>
    <t>43= 23/13*100</t>
  </si>
  <si>
    <t>44= 24/14*100</t>
  </si>
  <si>
    <t>45= 25/15*100</t>
  </si>
  <si>
    <t>46= 26/16*100</t>
  </si>
  <si>
    <t>47= 27/17*100</t>
  </si>
  <si>
    <t>48= 28/18*100</t>
  </si>
  <si>
    <t>49= 29/19*100</t>
  </si>
  <si>
    <t>50= 30/20*100</t>
  </si>
  <si>
    <t>* include și mijloacele financiare alocate prin HG 480 din 30.07.2025 în sumă de 55 981,4 mii lei și HG 639 din 01.10.2025 în sumă de 81 663,0 mii lei.</t>
  </si>
  <si>
    <t>** include și mijloacele financiare alocate prin HG 480 din 30.07.2025 în sumă de 920,8 mii lei și HG 639 din 01.10.2025 în sumă de 1 907,0 mii lei.</t>
  </si>
  <si>
    <t>Formularul nr. 8</t>
  </si>
  <si>
    <t>aprobat prin ordinul ministerului finanțelor</t>
  </si>
  <si>
    <t>privind executarea cheltuielilor și activelor nefinanciare ale bugetului de stat</t>
  </si>
  <si>
    <t>sub aspectul clasificației economice pe anul 2025</t>
  </si>
  <si>
    <t>Cod ECO K1K6</t>
  </si>
  <si>
    <t>Executat fața de precizat</t>
  </si>
  <si>
    <t>CHELTUIELI SI ACTIVE NEFINANCIARE, total</t>
  </si>
  <si>
    <t>CHELTUIELI</t>
  </si>
  <si>
    <t>Cheltuieli personal</t>
  </si>
  <si>
    <t>Remunerarea muncii</t>
  </si>
  <si>
    <t>Remunerarea muncii angajatilor conform statelor</t>
  </si>
  <si>
    <t>Salariul de baza</t>
  </si>
  <si>
    <t>Premieri</t>
  </si>
  <si>
    <t>Alte plati salariale</t>
  </si>
  <si>
    <t>Remunerarea muncii temporare</t>
  </si>
  <si>
    <t>Alte plati banesti ale angajatilor</t>
  </si>
  <si>
    <t>Compensatie pentru transport</t>
  </si>
  <si>
    <t>Compensatie pentru chiria spatiului locativ</t>
  </si>
  <si>
    <t>Compensatie pentru echipament</t>
  </si>
  <si>
    <t>Alte plati</t>
  </si>
  <si>
    <t>Contributii de asigurari obligatorii</t>
  </si>
  <si>
    <t>Contributii de asigurari sociale de stat obligat</t>
  </si>
  <si>
    <t>Contributii de asigurari sociale de stat obligator</t>
  </si>
  <si>
    <t>Bunuri si servicii</t>
  </si>
  <si>
    <t>Servicii</t>
  </si>
  <si>
    <t>Servicii energetice si comunale</t>
  </si>
  <si>
    <t>Energie electrica</t>
  </si>
  <si>
    <t>Gaze</t>
  </si>
  <si>
    <t>Energie termica</t>
  </si>
  <si>
    <t>Apa si canalizare</t>
  </si>
  <si>
    <t>Alte servicii comunale</t>
  </si>
  <si>
    <t>Servicii informationale si de telecomunicatii</t>
  </si>
  <si>
    <t>Servicii informationale</t>
  </si>
  <si>
    <t>Servicii de telecomunicatii</t>
  </si>
  <si>
    <t>Servicii de locatiune</t>
  </si>
  <si>
    <t>Servicii de transport</t>
  </si>
  <si>
    <t>Servicii de reparatii curente</t>
  </si>
  <si>
    <t>Formare profesionala</t>
  </si>
  <si>
    <t>Deplasari de serviciu</t>
  </si>
  <si>
    <t>Deplasari de serviciu in interiorul tarii</t>
  </si>
  <si>
    <t>Deplasari de serviciu peste hotare</t>
  </si>
  <si>
    <t>Delegari ale angaj. la mis.dipl. si oficiile cons.</t>
  </si>
  <si>
    <t>Servicii medicale</t>
  </si>
  <si>
    <t>Servicii de asigurare medicala</t>
  </si>
  <si>
    <t>Alte servicii</t>
  </si>
  <si>
    <t>Servicii editoriale</t>
  </si>
  <si>
    <t>Servicii de protocol</t>
  </si>
  <si>
    <t>Servicii de cercetari stiintifice contractate</t>
  </si>
  <si>
    <t>Servicii de paza</t>
  </si>
  <si>
    <t>Servicii judiciare</t>
  </si>
  <si>
    <t>Servicii judiciare garantata de stat</t>
  </si>
  <si>
    <t>Servicii de  evaluare a activelor</t>
  </si>
  <si>
    <t>Servicii financiare</t>
  </si>
  <si>
    <t>Servicii postale si curierat</t>
  </si>
  <si>
    <t>Servicii neatribuite altor aliniate</t>
  </si>
  <si>
    <t>Servicii pentru elaborarea studiilor de prefezabil</t>
  </si>
  <si>
    <t>DOBANZI SI ALTE PLATI AFERENTE DATORIEI</t>
  </si>
  <si>
    <t>Dobanzi si alte plati achitate la datoria externa</t>
  </si>
  <si>
    <t>Dobinzi pe imprumuturi externe</t>
  </si>
  <si>
    <t>Dobinzi achitate la datoria interna</t>
  </si>
  <si>
    <t>Dobinzi pe VMS emise pe piata interna</t>
  </si>
  <si>
    <t>Dobanzi pe VMS emise pe piata interna</t>
  </si>
  <si>
    <t>Dobanzi pe VMS emise pe piata primara</t>
  </si>
  <si>
    <t>Dobanzi pe VMS emise prin plasament direct PF</t>
  </si>
  <si>
    <t>Dobinzi pe valori mobilia</t>
  </si>
  <si>
    <t>Dobînzi pe valori mobilia</t>
  </si>
  <si>
    <t>Dobinzi pe VMS emise pt alte scopuri</t>
  </si>
  <si>
    <t>Dobinzi la VMS emise p-u asig-rea stab-tii fin-re</t>
  </si>
  <si>
    <t>Subventii</t>
  </si>
  <si>
    <t>Subventii acordate intrep de stat/municip</t>
  </si>
  <si>
    <t>Subventii acordate intreprinderilor private</t>
  </si>
  <si>
    <t>Subventii acordate institutiilor private</t>
  </si>
  <si>
    <t>Subventii acordate organizatiiolr necomerciale</t>
  </si>
  <si>
    <t>Subventii acordate autoritatilor/IP la autogestiune</t>
  </si>
  <si>
    <t>Granturi acordate</t>
  </si>
  <si>
    <t>Granturi acordate beneficiarilor in interiorul tarii</t>
  </si>
  <si>
    <t>Granturi curente acordate beneficiarilor in interiorul tarii</t>
  </si>
  <si>
    <t>Granturi curente acordate institutiilor publice la autogestiune</t>
  </si>
  <si>
    <t>Granturi curente acordate altor beneficiari in interiorul tarii</t>
  </si>
  <si>
    <t>Granturi capitale acordate beneficiarilor in interiorul tarii</t>
  </si>
  <si>
    <t>Granturi capitale acordate institutiilor publice la autogestiune</t>
  </si>
  <si>
    <t>Granturi capitale acordate altor beneficiari in interiorul tarii</t>
  </si>
  <si>
    <t>Prestatii sociale</t>
  </si>
  <si>
    <t>Prestatii de asistenta sociala</t>
  </si>
  <si>
    <t>Indemnizatii de asistenta sociala</t>
  </si>
  <si>
    <t>Alocatii</t>
  </si>
  <si>
    <t>Compensatii</t>
  </si>
  <si>
    <t>Ajutoare banesti</t>
  </si>
  <si>
    <t>Alte prestatii de asistenta sociala</t>
  </si>
  <si>
    <t>Prestatii sociale ale angajatorilor</t>
  </si>
  <si>
    <t>Indemnizatii membrilor familiilor personalului mis</t>
  </si>
  <si>
    <t>Indemnizatii la incetarea actiunii contract</t>
  </si>
  <si>
    <t>Indemnizatii viagere</t>
  </si>
  <si>
    <t>Indemn pt incapacitatea temp de munca</t>
  </si>
  <si>
    <t>Alte prestatii sociale ale angajatorilor</t>
  </si>
  <si>
    <t>Alte cheltuieli</t>
  </si>
  <si>
    <t>Alte cheltuieli curente</t>
  </si>
  <si>
    <t>Cotizatii</t>
  </si>
  <si>
    <t>Cotizatii in organizatiile internationale</t>
  </si>
  <si>
    <t>Cotizatii in organizatiile din tara</t>
  </si>
  <si>
    <t>Burse</t>
  </si>
  <si>
    <t>Burse de studii</t>
  </si>
  <si>
    <t>Burse de studii studentilor autohtoni</t>
  </si>
  <si>
    <t>Burse de studii studentilor de peste hotarele RM</t>
  </si>
  <si>
    <t>Burse sociale</t>
  </si>
  <si>
    <t>Burse sociale studentilor autohtoni</t>
  </si>
  <si>
    <t>Alte plati asociate cu bursa</t>
  </si>
  <si>
    <t>Alte plati asociate cu bursele</t>
  </si>
  <si>
    <t>Despagubiri civile</t>
  </si>
  <si>
    <t>Compensatii persoanelor represate si ulterior reab</t>
  </si>
  <si>
    <t>Compensatii pentru averea persoanelor represate</t>
  </si>
  <si>
    <t>Plati aferente indexarii esalonate a depuneril</t>
  </si>
  <si>
    <t>Plati aferente indexarii esalonate a depuneri</t>
  </si>
  <si>
    <t>Plati aferente documentelor executorii</t>
  </si>
  <si>
    <t>Plati aferente documentelor executorii cu executar</t>
  </si>
  <si>
    <t>Plati aferente documentelor executorii CEDO</t>
  </si>
  <si>
    <t>Alte despagubiri</t>
  </si>
  <si>
    <t>Taxe, amenzi, penalitati si alte plati obligatorii</t>
  </si>
  <si>
    <t>Rambursarea alocatiilor din anii precedenti</t>
  </si>
  <si>
    <t>Alte cheltuieli în baz? de contracte cu PF</t>
  </si>
  <si>
    <t>Alte cheltuieli in baza de contracte cu PF</t>
  </si>
  <si>
    <t>Solda militarilor, sporurile si suplimentele la ea</t>
  </si>
  <si>
    <t>Finantarea institutiilor de invatamant la autogest</t>
  </si>
  <si>
    <t>Comanda de stat pentru pregatirea cadrelor</t>
  </si>
  <si>
    <t>Indemnizatii Consiliului pt dezvolt strat</t>
  </si>
  <si>
    <t>Cheltuieli curente neatribuite la alte categorii</t>
  </si>
  <si>
    <t>Alte cheltuieli capitale</t>
  </si>
  <si>
    <t>Cheltuieli capitale pentru lucrari topografogeodez</t>
  </si>
  <si>
    <t>Cheltuieli capitale neatribuite la alte categorii</t>
  </si>
  <si>
    <t>Transferuri acordate in cadrul bugetului public na</t>
  </si>
  <si>
    <t>Transferuri acordate intre bugetul de stat si buge</t>
  </si>
  <si>
    <t>Transferuri curente acordate cu destinatie special</t>
  </si>
  <si>
    <t>Transferuri cur intre BS si BL niv2 pt scolsport</t>
  </si>
  <si>
    <t>Transf.cur.in-e BS si BL niv2 p-u infr-ra drum-lor</t>
  </si>
  <si>
    <t>Transferuri capitale acordate cu destinatie specia</t>
  </si>
  <si>
    <t>Transferuri curente acordate cu destinatie general</t>
  </si>
  <si>
    <t>Transf.cur.in-e BS si BL niv1 p-u infr-ra drum-lor</t>
  </si>
  <si>
    <t>Transferuri acordate intre institutiile bugetului</t>
  </si>
  <si>
    <t>Transferuri acordate in cadrul Bugetului Consolida</t>
  </si>
  <si>
    <t>Transferuri acordate intre bugetul de stat si fond</t>
  </si>
  <si>
    <t>ACTIVE NEFINANCIARE</t>
  </si>
  <si>
    <t>Mijloace fixe</t>
  </si>
  <si>
    <t>Cladiri</t>
  </si>
  <si>
    <t>Majorarea valorii cladirilor</t>
  </si>
  <si>
    <t>Procurarea cladirilor</t>
  </si>
  <si>
    <t>Reparatii capitale ale cladirilor</t>
  </si>
  <si>
    <t>Constructii speciale</t>
  </si>
  <si>
    <t>Majorarea valorii constructiilor speciale</t>
  </si>
  <si>
    <t>Procurarea constructiilor speciale</t>
  </si>
  <si>
    <t>Reparatii capitale ale constructiilor speciale</t>
  </si>
  <si>
    <t>Instalatii de transmisie</t>
  </si>
  <si>
    <t>Majorarea valorii instalatiilor de transmisie</t>
  </si>
  <si>
    <t>Procurarea instalatiilor de transmisie</t>
  </si>
  <si>
    <t>Reparatii capitale ale instalatiilor de transmisie</t>
  </si>
  <si>
    <t>Masini si utilaje</t>
  </si>
  <si>
    <t>Majorarea valorii masinilor si utilajelor</t>
  </si>
  <si>
    <t>Procurarea masinilor si utilajelor</t>
  </si>
  <si>
    <t>Reparatii capitale ale masinilor si utilajelor</t>
  </si>
  <si>
    <t>Mijloace de transport</t>
  </si>
  <si>
    <t>Majorarea valorii mijloacelor de transport</t>
  </si>
  <si>
    <t>Procurarea mijloacelor de transport</t>
  </si>
  <si>
    <t>Reparatii capitale ale mijloacelor de transport</t>
  </si>
  <si>
    <t>Micsorarea valorii mijloacelor de transport</t>
  </si>
  <si>
    <t>Realizarea mijloacelor de transport</t>
  </si>
  <si>
    <t>Unelte si scule, inventar de producere si gospodar</t>
  </si>
  <si>
    <t>Majorarea valorii uneltelor si sculelor, inventar</t>
  </si>
  <si>
    <t>Procurarea uneltelor si sculelor, inventarului de</t>
  </si>
  <si>
    <t>Procurarea uneltelor si  sculelor, inventarului de</t>
  </si>
  <si>
    <t>Reparatii capitale ale uneltelor si  sculelor, inv</t>
  </si>
  <si>
    <t>Reparatii capitale unelte sculelor, inventar</t>
  </si>
  <si>
    <t>Active nemateriale</t>
  </si>
  <si>
    <t>Majorarea valorii activelor nemateriale</t>
  </si>
  <si>
    <t>Procurarea activelor nemateriale</t>
  </si>
  <si>
    <t>Dezvoltarea activelor nemateriale</t>
  </si>
  <si>
    <t>Alte mijloace fixe</t>
  </si>
  <si>
    <t>Majorarea valorii altor mijloace fixe</t>
  </si>
  <si>
    <t>Procurarea altor mijloace fixe</t>
  </si>
  <si>
    <t>Investitii capitale in active nemateriale in curs</t>
  </si>
  <si>
    <t>Investitii capitale in active materiale in curs</t>
  </si>
  <si>
    <t>Cladiri in curs de executie</t>
  </si>
  <si>
    <t>Constructii speciale in curs de executie</t>
  </si>
  <si>
    <t>Instalatii de transmisie in curs de executie</t>
  </si>
  <si>
    <t>Pregatirea proiectelor</t>
  </si>
  <si>
    <t>Alte investitii capitale in active materiale</t>
  </si>
  <si>
    <t>Stocuri de materiale circulante</t>
  </si>
  <si>
    <t>Combustibil, carburanti si lubrifianti</t>
  </si>
  <si>
    <t>Majorarea valorii combustibilului, carbur lubrif</t>
  </si>
  <si>
    <t>Procurarea combustibilului, carburant lubrifiant</t>
  </si>
  <si>
    <t>Piese de schimb</t>
  </si>
  <si>
    <t>Majorarea valorii pieselor de schimb</t>
  </si>
  <si>
    <t>Procurarea pieselor de schimb</t>
  </si>
  <si>
    <t>Micsorarea valorii pieselor de schimb</t>
  </si>
  <si>
    <t>Realizarea  pieselor de schimb</t>
  </si>
  <si>
    <t>Produse alimentare</t>
  </si>
  <si>
    <t>Majorarea valorii  produselor alimentare</t>
  </si>
  <si>
    <t>Procurarea produselor alimentare</t>
  </si>
  <si>
    <t>Medicamente si materiale sanitare</t>
  </si>
  <si>
    <t>Majorarea valorii medicamentelor si materialelor</t>
  </si>
  <si>
    <t>Procurarea medicamentelor si materialelor sanitare</t>
  </si>
  <si>
    <t>Procurarea medicamentelor ?i materialelor sanitare</t>
  </si>
  <si>
    <t>Materiale pentru scopuri didactice, stiintifice si</t>
  </si>
  <si>
    <t>Majorarea valorii materialelor pentru scopuri dida</t>
  </si>
  <si>
    <t>Procurarea  materialelor pentru scopuri didactice,</t>
  </si>
  <si>
    <t>Procurarea materialelor pentru scopuri didactice,</t>
  </si>
  <si>
    <t>Micsorarea valorii materialelor pentru scopuri d</t>
  </si>
  <si>
    <t>Realizarea materialelor pentru scopuri didactice,</t>
  </si>
  <si>
    <t>Materiale de uz gospodaresc si rechizite de birou</t>
  </si>
  <si>
    <t>Majorarea valorii materialelor de uz gospodaresc s</t>
  </si>
  <si>
    <t>Procurarea materialelor de uz gospodaresc si rechi</t>
  </si>
  <si>
    <t>Micsorarea valorii materialelor de uz gospodaresc</t>
  </si>
  <si>
    <t>Realizarea materialelor de uz gospodaresc si rechi</t>
  </si>
  <si>
    <t>Materiale de constructie</t>
  </si>
  <si>
    <t>Majorarea valorii materialelor de constructie</t>
  </si>
  <si>
    <t>Procurarea materialelor de constructie</t>
  </si>
  <si>
    <t>Accesorii de pat, imbracaminte, incaltaminte</t>
  </si>
  <si>
    <t>Majorarea valorii accesoriilor de pat, imbracamint</t>
  </si>
  <si>
    <t>Procurarea accesorilor de pat, imbracam, incaltam</t>
  </si>
  <si>
    <t>Procurarea accesorilor de pat, imbracamint, incalt</t>
  </si>
  <si>
    <t>Micsorarea valorii accesoriilor de pat, imbracami</t>
  </si>
  <si>
    <t>Realizarea accesorilor de pat, imbracamintei, inca</t>
  </si>
  <si>
    <t>Alte materiale</t>
  </si>
  <si>
    <t>Majorarea valorii altor materiale</t>
  </si>
  <si>
    <t>Procurarea  altor materiale</t>
  </si>
  <si>
    <t>Micsorarea valorii altor materiale</t>
  </si>
  <si>
    <t>Realizarea altor materiale</t>
  </si>
  <si>
    <t>Productie in curs de executie, produse</t>
  </si>
  <si>
    <t>Productie in curs de executie</t>
  </si>
  <si>
    <t>Majorarea valorii productiei in curs de executie</t>
  </si>
  <si>
    <t>Productie finita a gospodariilor agricole auxiliar</t>
  </si>
  <si>
    <t>Micsorarea valorii productiei finite gosp auxil</t>
  </si>
  <si>
    <t>Realizarea productiei finite a gospodariilor agric</t>
  </si>
  <si>
    <t>Marfuri</t>
  </si>
  <si>
    <t>Majorarea valorii marfurilor</t>
  </si>
  <si>
    <t>Procurarea marfurilor</t>
  </si>
  <si>
    <t>Valori</t>
  </si>
  <si>
    <t>Activele mostenirii culturale</t>
  </si>
  <si>
    <t>Majorarea valorii activelor mostenirii culturale</t>
  </si>
  <si>
    <t>Procurarea activelor mostenirii culturale</t>
  </si>
  <si>
    <t>Formularul nr.9</t>
  </si>
  <si>
    <t>aprobat prin ordinul ministrului finanțelor</t>
  </si>
  <si>
    <t xml:space="preserve"> nr.35 din 29  martie  2023</t>
  </si>
  <si>
    <t>RAPORT</t>
  </si>
  <si>
    <t xml:space="preserve">privind executarea bugetelor autotităților/instituțiilor bugetare </t>
  </si>
  <si>
    <t>finanțate de la bugetul de stat la venituri, cheltuieli și active nefinanciare  pe anul 2025</t>
  </si>
  <si>
    <t>Cod                                          ECO   K1-K6</t>
  </si>
  <si>
    <t>Venituri/           cheltuieli efective</t>
  </si>
  <si>
    <t>Creanțe total</t>
  </si>
  <si>
    <t>inclusiv cu termen  expirat</t>
  </si>
  <si>
    <t>Datorii total</t>
  </si>
  <si>
    <t>inclusiv cu termen de achitare expirat (arierate)</t>
  </si>
  <si>
    <t>I. VENITURI, TOTAL</t>
  </si>
  <si>
    <t xml:space="preserve">Impozite si taxe </t>
  </si>
  <si>
    <t>114</t>
  </si>
  <si>
    <t>Plata obligatorie a producatorilor de produse vitivinicole</t>
  </si>
  <si>
    <t>114640</t>
  </si>
  <si>
    <t>131</t>
  </si>
  <si>
    <t>Granturi curente primite de la guvernele altor state pentru proiecte finantate din surse externe pentru bugetul de stat</t>
  </si>
  <si>
    <t>131121</t>
  </si>
  <si>
    <t>Granturi capitale primite de la guvernele altor state pentru proiecte finantate din surse externe pentru bugetul de stat</t>
  </si>
  <si>
    <t>131221</t>
  </si>
  <si>
    <t>132</t>
  </si>
  <si>
    <t>Granturi curente primite de la organizatiile internationale pentru proiecte finantate din surse externe pentru bugetul de stat</t>
  </si>
  <si>
    <t>132121</t>
  </si>
  <si>
    <t>Granturi capitale primite de la organizatiile internationale pentru proiecte finantate din surse externe pentru bugetul de stat</t>
  </si>
  <si>
    <t>132221</t>
  </si>
  <si>
    <t xml:space="preserve">Alte venituri </t>
  </si>
  <si>
    <t>141</t>
  </si>
  <si>
    <t>Dobinzi incasate la soldurile mijloacelor banesti la conturile bancare ale proiectelor finantate din surse externe conform prevederilor acordurilor</t>
  </si>
  <si>
    <t>141117</t>
  </si>
  <si>
    <t>142</t>
  </si>
  <si>
    <t>Mijloace incasate la bugetul de stat in calitate de prejudicii, conform documentelor executorii, inclusiv din succesiune</t>
  </si>
  <si>
    <t>142235</t>
  </si>
  <si>
    <t>Plata lunara pentru prestarea serviciilor de telefonie mobila</t>
  </si>
  <si>
    <t>142241</t>
  </si>
  <si>
    <t>Taxa la cumpărarea valutei străine de către persoanele fizice în casele de schimb valutar</t>
  </si>
  <si>
    <t>Incasari de la prestarea serviciilor cu plata</t>
  </si>
  <si>
    <t>142310</t>
  </si>
  <si>
    <t>Plata pentru locatiunea bunurilor patrimoniului public</t>
  </si>
  <si>
    <t>142320</t>
  </si>
  <si>
    <t>Contributii achitate conform schemei de obligatii in domeniul eficientei energetice</t>
  </si>
  <si>
    <t>Alte mijloace banesti intrate legal in posesia autoritatilor/institutiilor bugetare</t>
  </si>
  <si>
    <t>142391</t>
  </si>
  <si>
    <t>Taxa de portabilitate a numerelor</t>
  </si>
  <si>
    <t>142392</t>
  </si>
  <si>
    <t>Taxa aeroportuara</t>
  </si>
  <si>
    <t>142393</t>
  </si>
  <si>
    <t>144</t>
  </si>
  <si>
    <t>Donaţii voluntare pentru cheltuieli curente din surse interne pentru instituţiile bugetare</t>
  </si>
  <si>
    <t>Donatii voluntare pentru cheltuieli curente din surse externe pentru institutiile bugetare</t>
  </si>
  <si>
    <t>144124</t>
  </si>
  <si>
    <t>Donatii voluntare pentru cheltuieli capitale din surse interne pentru institutiile bugetare</t>
  </si>
  <si>
    <t>144214</t>
  </si>
  <si>
    <t>Donatii voluntare pentru cheltuieli capitale din surse externe pentru institutiile bugetare</t>
  </si>
  <si>
    <t>144224</t>
  </si>
  <si>
    <t>145</t>
  </si>
  <si>
    <t>Alte venituri pentru proiecte finantate din surse externe</t>
  </si>
  <si>
    <t>145150</t>
  </si>
  <si>
    <t>Alte venituri si finantari</t>
  </si>
  <si>
    <t>149</t>
  </si>
  <si>
    <t>Venituri din realizarea activelor de catre institutii</t>
  </si>
  <si>
    <t>149100</t>
  </si>
  <si>
    <t>Venituri de la active intrate cu titlu gratuit intre institutii bugetare ale diferitor autoritati publice centrale</t>
  </si>
  <si>
    <t>Venituri de la active intrate cu titlu gratuit intre institutiile bugetare ale bugetului de stat si autoritatile/institutiile bugetare ale bugetelor locale</t>
  </si>
  <si>
    <t>Venituri din reevaluarea activelor (majorarea valorii )</t>
  </si>
  <si>
    <t>149300</t>
  </si>
  <si>
    <t>Venituri din recuperarea daunei materiale si lipsurilor</t>
  </si>
  <si>
    <t>149500</t>
  </si>
  <si>
    <t>Venituri din diferente de curs valutar</t>
  </si>
  <si>
    <t>Finantare de la buget</t>
  </si>
  <si>
    <t>149800</t>
  </si>
  <si>
    <t>Alte venituri ale institutiilor bugetare</t>
  </si>
  <si>
    <t>149900</t>
  </si>
  <si>
    <t>Transferuri primite în cadrul bugetului public naţional</t>
  </si>
  <si>
    <t>191</t>
  </si>
  <si>
    <t>Transferuri capitale primite cu destinatie speciala intre institutiile bugetului de stat si institutiile bugetelor locale de nivelul 2</t>
  </si>
  <si>
    <t>191320</t>
  </si>
  <si>
    <t>Transferuri capitale primite cu destinatie generala intre institutiile bugetului de stat si institutiile bugetelor locale de nivelul II</t>
  </si>
  <si>
    <t>Transferuri capitale primite cu destinatie speciala intre institutiile bugetului de stat si institutiile bugetelor localele de nivelul 1</t>
  </si>
  <si>
    <t>191420</t>
  </si>
  <si>
    <t>Transferuri capitale primite cu destinatie generala intre institutiile bugetului de stat si institutiile bugetelor locale de nivelul I</t>
  </si>
  <si>
    <t>Transferuri primite în cadrul bugetului consolidat central</t>
  </si>
  <si>
    <t>Transferuri curente primite cu destinaţie specială intre instituţiile din cadrul bugetului de stat</t>
  </si>
  <si>
    <t>Transferuri capitale primite cu destinaţie specială intre instituţiile din cadrul bugetului de stat</t>
  </si>
  <si>
    <t>Transferuri capitale primite cu destinatie generala intre institutiile din cadrul bugetului de stat</t>
  </si>
  <si>
    <t>CHELTUIELI ȘI ACTIVE NEFINANCIARE, total</t>
  </si>
  <si>
    <t>II. CHELTUIELI, TOTAL</t>
  </si>
  <si>
    <t>211</t>
  </si>
  <si>
    <t>211110</t>
  </si>
  <si>
    <t>Sporuri si suplimente la salariul de baza</t>
  </si>
  <si>
    <t>211120</t>
  </si>
  <si>
    <t>Ajutor material</t>
  </si>
  <si>
    <t>211140</t>
  </si>
  <si>
    <t>Majorari conform deciziilor autoritatilor locale abilitate</t>
  </si>
  <si>
    <t>211180</t>
  </si>
  <si>
    <t>211190</t>
  </si>
  <si>
    <t>211200</t>
  </si>
  <si>
    <t>Compensatie pentru alimentatie</t>
  </si>
  <si>
    <t>211310</t>
  </si>
  <si>
    <t>211320</t>
  </si>
  <si>
    <t>Compensatie pentru chiria spatiului locativ si pentru serviciile comunale</t>
  </si>
  <si>
    <t>211330</t>
  </si>
  <si>
    <t>211350</t>
  </si>
  <si>
    <t>211390</t>
  </si>
  <si>
    <t>Contributii si prime de asigurari obligatorii</t>
  </si>
  <si>
    <t>212</t>
  </si>
  <si>
    <t>Contributii de asigurari sociale de stat obligatorii</t>
  </si>
  <si>
    <t>212100</t>
  </si>
  <si>
    <t>Prime de asigurare obligatorie de asistenta medicala achitate de angajatori  pe teritoriul tarii</t>
  </si>
  <si>
    <t>212210</t>
  </si>
  <si>
    <t>Bunuri și servicii</t>
  </si>
  <si>
    <t>Bunuri - cheltuieli privind utilizarea stocurilor</t>
  </si>
  <si>
    <t>221</t>
  </si>
  <si>
    <t>Cheltuieli privind utilizarea combustibilului, carburantilor si lubrifiantilor</t>
  </si>
  <si>
    <t>221110</t>
  </si>
  <si>
    <t>Cheltuieli privind utilizarea pieselor de schimb</t>
  </si>
  <si>
    <t>221120</t>
  </si>
  <si>
    <t>Cheltuieli privind utilizarea produselor alimentare</t>
  </si>
  <si>
    <t>221130</t>
  </si>
  <si>
    <t>Cheltuieli privind utilizarea medicamentelor si materialelor sanitare</t>
  </si>
  <si>
    <t>221140</t>
  </si>
  <si>
    <t>Cheltuieli privind utilizarea materialelor pentru scopuri didactice, stiintifice si alte scopuri</t>
  </si>
  <si>
    <t>221150</t>
  </si>
  <si>
    <t>Cheltuieli privind utilizarea materialelor de uz gospodaresc si rechizitelor de birou</t>
  </si>
  <si>
    <t>221160</t>
  </si>
  <si>
    <t>Cheltuieli privind utilizarea materialelor de constructii</t>
  </si>
  <si>
    <t>221170</t>
  </si>
  <si>
    <t>Cheltuieli privind utilizarea accesoriilor de pat, imbracamintei, incaltamintei</t>
  </si>
  <si>
    <t>221180</t>
  </si>
  <si>
    <t>Cheltuieli privind utilizarea altor materiale</t>
  </si>
  <si>
    <t>221190</t>
  </si>
  <si>
    <t>222</t>
  </si>
  <si>
    <t>222110</t>
  </si>
  <si>
    <t>222120</t>
  </si>
  <si>
    <t>222130</t>
  </si>
  <si>
    <t>222140</t>
  </si>
  <si>
    <t>222190</t>
  </si>
  <si>
    <t>222210</t>
  </si>
  <si>
    <t>222220</t>
  </si>
  <si>
    <t>222300</t>
  </si>
  <si>
    <t>222400</t>
  </si>
  <si>
    <t>222500</t>
  </si>
  <si>
    <t>Formare profesională</t>
  </si>
  <si>
    <t>222600</t>
  </si>
  <si>
    <t>222710</t>
  </si>
  <si>
    <t>222720</t>
  </si>
  <si>
    <t>Delegari ale angajatilor la misiunile diplomatice si oficiile consulare</t>
  </si>
  <si>
    <t>222730</t>
  </si>
  <si>
    <t>222810</t>
  </si>
  <si>
    <t>Servicii de asigurare medicala achitate peste hotare</t>
  </si>
  <si>
    <t>222820</t>
  </si>
  <si>
    <t>222910</t>
  </si>
  <si>
    <t>222920</t>
  </si>
  <si>
    <t>222930</t>
  </si>
  <si>
    <t>222940</t>
  </si>
  <si>
    <t>Servicii judiciare si servicii de asistenta juridica garantata de stat</t>
  </si>
  <si>
    <t>222950</t>
  </si>
  <si>
    <t>Servicii de evaluare a activelor</t>
  </si>
  <si>
    <t>222960</t>
  </si>
  <si>
    <t>222970</t>
  </si>
  <si>
    <t>Servicii poștale și curierat</t>
  </si>
  <si>
    <t>222980</t>
  </si>
  <si>
    <t>222990</t>
  </si>
  <si>
    <t>Servicii pentru elaborarea studiilor de prefezabilitate/fezabilitate</t>
  </si>
  <si>
    <t>Cheltuieli privind deprecierea activelor</t>
  </si>
  <si>
    <t>Cheltuieli privind uzura mijloacelor fixe</t>
  </si>
  <si>
    <t>231</t>
  </si>
  <si>
    <t>Cheltuieli privind uzura cladirilor</t>
  </si>
  <si>
    <t>231100</t>
  </si>
  <si>
    <t>X</t>
  </si>
  <si>
    <t>Cheltuieli privind uzura constructiilor speciale</t>
  </si>
  <si>
    <t>231200</t>
  </si>
  <si>
    <t>Cheltuieli privind uzura instalatiilor de transmisie</t>
  </si>
  <si>
    <t>231300</t>
  </si>
  <si>
    <t>Cheltuielir privind uzura masinilor si utilajelor</t>
  </si>
  <si>
    <t>231400</t>
  </si>
  <si>
    <t>Cheltuieli privind uzura mijloacelor de transport</t>
  </si>
  <si>
    <t>231500</t>
  </si>
  <si>
    <t>Cheltuieli privind uzura uneltelor si sculelor, inventarului de producere si gospodaresc</t>
  </si>
  <si>
    <t>231600</t>
  </si>
  <si>
    <t>Cheltuieli privind uzura altor mijloace fixe</t>
  </si>
  <si>
    <t>231900</t>
  </si>
  <si>
    <t>Amortizarea activelor nemateriale</t>
  </si>
  <si>
    <t>232</t>
  </si>
  <si>
    <t>232000</t>
  </si>
  <si>
    <t xml:space="preserve">Subvenții </t>
  </si>
  <si>
    <t>Subventii acordate intreprinderilor de stat si municipale</t>
  </si>
  <si>
    <t>251</t>
  </si>
  <si>
    <t>Subventii acordate intreprinderilor de stat si municipale nefinanciare</t>
  </si>
  <si>
    <t>251100</t>
  </si>
  <si>
    <t>Subventii acordate institutiilor de stat si municipale financiare</t>
  </si>
  <si>
    <t>251200</t>
  </si>
  <si>
    <t>252</t>
  </si>
  <si>
    <t>Subventii acordate intreprinderilor private nefinanciare</t>
  </si>
  <si>
    <t>252100</t>
  </si>
  <si>
    <t>Subventii acordate institutiilor private financiare</t>
  </si>
  <si>
    <t>252200</t>
  </si>
  <si>
    <t>Subventii acordate organizatiilor necomerciale</t>
  </si>
  <si>
    <t>253</t>
  </si>
  <si>
    <t>253000</t>
  </si>
  <si>
    <t>Subventii acordate autoritatilor/institutiilor publice la autogestiune</t>
  </si>
  <si>
    <t>254</t>
  </si>
  <si>
    <t>254000</t>
  </si>
  <si>
    <t>263</t>
  </si>
  <si>
    <t>263110</t>
  </si>
  <si>
    <t>263190</t>
  </si>
  <si>
    <t>263210</t>
  </si>
  <si>
    <t>263290</t>
  </si>
  <si>
    <t>Prestații  sociale</t>
  </si>
  <si>
    <t>272</t>
  </si>
  <si>
    <t>Pensii de asistenta sociala</t>
  </si>
  <si>
    <t>272100</t>
  </si>
  <si>
    <t>272300</t>
  </si>
  <si>
    <t>272500</t>
  </si>
  <si>
    <t>272600</t>
  </si>
  <si>
    <t>272900</t>
  </si>
  <si>
    <t>273</t>
  </si>
  <si>
    <t>Indemnizatii membrilor familiilor personalului misiunilor diplomatice si al oficiilor consulare</t>
  </si>
  <si>
    <t>273100</t>
  </si>
  <si>
    <t>Indemnizatii la incetarea actiunii contractului de munca</t>
  </si>
  <si>
    <t>273200</t>
  </si>
  <si>
    <t>273300</t>
  </si>
  <si>
    <t>Indemnizatii pentru incapacitatea temporara de munca achitate din mijloacele financiare ale angajatorului</t>
  </si>
  <si>
    <t>273500</t>
  </si>
  <si>
    <t>273900</t>
  </si>
  <si>
    <t xml:space="preserve">Alte cheltuieli </t>
  </si>
  <si>
    <t>281</t>
  </si>
  <si>
    <t>281110</t>
  </si>
  <si>
    <t>281120</t>
  </si>
  <si>
    <t>281211</t>
  </si>
  <si>
    <t>Burse de studii studentilor de peste hotarele republicii</t>
  </si>
  <si>
    <t>281212</t>
  </si>
  <si>
    <t>281221</t>
  </si>
  <si>
    <t>Burse sociale studentilor de peste hotarele republicii</t>
  </si>
  <si>
    <t>281230</t>
  </si>
  <si>
    <t>Compensatii persoanelor represate si ulterior reabilitate</t>
  </si>
  <si>
    <t>Plati aferente documentelor executorii cu executare benevola</t>
  </si>
  <si>
    <t>281361</t>
  </si>
  <si>
    <t>Plati aferente documentelor executorii cu executare silita</t>
  </si>
  <si>
    <t>281362</t>
  </si>
  <si>
    <t>281390</t>
  </si>
  <si>
    <t>281400</t>
  </si>
  <si>
    <t>Rambursarea  mijloacelor bugetare  din  anii  precedenti  la  autoritatea/institutia bugetara</t>
  </si>
  <si>
    <t>281500</t>
  </si>
  <si>
    <t>Alte cheltuieli in baza de contracte cu persoane fizice</t>
  </si>
  <si>
    <t>281600</t>
  </si>
  <si>
    <t>281700</t>
  </si>
  <si>
    <t>281811</t>
  </si>
  <si>
    <t>Indemnizatii membrilor Consiliului pentru dezvoltarea strategica institutionala</t>
  </si>
  <si>
    <t>281812</t>
  </si>
  <si>
    <t>281900</t>
  </si>
  <si>
    <t>282</t>
  </si>
  <si>
    <t>Cheltuieli capitale pentru lucrari topografogeodezice, de cartografie si cadastru</t>
  </si>
  <si>
    <t>282100</t>
  </si>
  <si>
    <t>282900</t>
  </si>
  <si>
    <t>Alte cheltuieli ale institutiilor bugetare</t>
  </si>
  <si>
    <t>289</t>
  </si>
  <si>
    <t>Cheltuieli privind iesirea activelor</t>
  </si>
  <si>
    <t>289100</t>
  </si>
  <si>
    <t>Cheltuieli privind transmiterea activelor cu titlu gratuit intre institutii bugetare ale diferitor autoritati publice centrale</t>
  </si>
  <si>
    <t>Cheltuieli privind transmiterea activelor cu titlu gratuit intre institutiile bugetare ale bugetului de stat si autoritatile/institutiile bugetare ale bugetelor locale</t>
  </si>
  <si>
    <t>Cheltuieli aferente deprecierii activelor (reducerea valorii)</t>
  </si>
  <si>
    <t>289300</t>
  </si>
  <si>
    <t>Cheltuieli exceptionale (Pierderi din evenimente exceptionale)</t>
  </si>
  <si>
    <t>Cheltuieli privind creantele compromise</t>
  </si>
  <si>
    <t>289500</t>
  </si>
  <si>
    <t>Cheltuieli din diferente de curs valutar</t>
  </si>
  <si>
    <t>289900</t>
  </si>
  <si>
    <t>Transferuri acordate în cadrul bugetului public naţional</t>
  </si>
  <si>
    <t>Transferuri acordate intre bugetul de stat si bugetele locale</t>
  </si>
  <si>
    <t>291</t>
  </si>
  <si>
    <t>Transferuri curente acordate cu destinatie speciala intre institutiile bugetului de stat si institutiile bugetelor locale de nivelul 2</t>
  </si>
  <si>
    <t>291310</t>
  </si>
  <si>
    <t>Transferuri capitale acordate cu destinatie speciala intre institutiile bugetului de stat si institutiile bugetelor locale de nivelul 2</t>
  </si>
  <si>
    <t>291320</t>
  </si>
  <si>
    <t>Transferuri curente acordate cu destinatie speciala intre institutiile bugetului de stat si institutiile bugetelor locale de nivelul I</t>
  </si>
  <si>
    <t>Transferuri capitale acordate cu destinaţie specială intre instituţiile bugetului de stat si instituţiile bugetelor locale de nivelul I</t>
  </si>
  <si>
    <t>291420</t>
  </si>
  <si>
    <t>Transferuri curente acordate cu destinaţie specială intre instituţiile din cadrul bugetului de stat</t>
  </si>
  <si>
    <t>Transferuri capitale acordate cu destinaţie specială intre instituţiile din cadrul bugetului de stat</t>
  </si>
  <si>
    <t>III. ACTIVE NEFINANCIARE</t>
  </si>
  <si>
    <t>311</t>
  </si>
  <si>
    <t>311110</t>
  </si>
  <si>
    <t>311120</t>
  </si>
  <si>
    <t>312</t>
  </si>
  <si>
    <t>312110</t>
  </si>
  <si>
    <t>312120</t>
  </si>
  <si>
    <t>313</t>
  </si>
  <si>
    <t>313110</t>
  </si>
  <si>
    <t>313120</t>
  </si>
  <si>
    <t>314</t>
  </si>
  <si>
    <t>314110</t>
  </si>
  <si>
    <t>314120</t>
  </si>
  <si>
    <t>315</t>
  </si>
  <si>
    <t>315110</t>
  </si>
  <si>
    <t>315120</t>
  </si>
  <si>
    <t>315210</t>
  </si>
  <si>
    <t>Unelte si scule, inventar de producere si gospodaresc</t>
  </si>
  <si>
    <t>316</t>
  </si>
  <si>
    <t>Procurarea uneltelor si sculelor, inventarului de producere si gospodaresc</t>
  </si>
  <si>
    <t>316110</t>
  </si>
  <si>
    <t>Reparatii capitale ale uneltelor si sculelor, inventarului de producere si gospodaresc</t>
  </si>
  <si>
    <t>316120</t>
  </si>
  <si>
    <t>317</t>
  </si>
  <si>
    <t>317110</t>
  </si>
  <si>
    <t>317120</t>
  </si>
  <si>
    <t>318</t>
  </si>
  <si>
    <t>318110</t>
  </si>
  <si>
    <t>Reparatii capitale ale altor mijloace fixe</t>
  </si>
  <si>
    <t>318120</t>
  </si>
  <si>
    <t>319</t>
  </si>
  <si>
    <t>Investitii capitale in active nemateriale in curs de execuitie</t>
  </si>
  <si>
    <t>319100</t>
  </si>
  <si>
    <t>319210</t>
  </si>
  <si>
    <t>319220</t>
  </si>
  <si>
    <t>319230</t>
  </si>
  <si>
    <t>319240</t>
  </si>
  <si>
    <t>Alte investitii capitale in active materiale in curs de executie</t>
  </si>
  <si>
    <t>319290</t>
  </si>
  <si>
    <t>Rezerve materiale de stat</t>
  </si>
  <si>
    <t>Procurarea rezervelor materiale de stat</t>
  </si>
  <si>
    <t>Rezerve de mobilizare</t>
  </si>
  <si>
    <t>Procurarea rezervelor de mobilizare</t>
  </si>
  <si>
    <t>331</t>
  </si>
  <si>
    <t>Procurarea combustibilului, carburantilor si lubrifiantilor</t>
  </si>
  <si>
    <t>331110</t>
  </si>
  <si>
    <t>332</t>
  </si>
  <si>
    <t>332110</t>
  </si>
  <si>
    <t>333</t>
  </si>
  <si>
    <t>333110</t>
  </si>
  <si>
    <t>334</t>
  </si>
  <si>
    <t>334110</t>
  </si>
  <si>
    <t>Materiale pentru scopuri didactice, stiintifice si alte scopuri</t>
  </si>
  <si>
    <t>335</t>
  </si>
  <si>
    <t>Procurarea materialelor pentru scopuri didactice, stiintifice si alte scopuri</t>
  </si>
  <si>
    <t>335110</t>
  </si>
  <si>
    <t>336</t>
  </si>
  <si>
    <t>Procurarea materialelor de uz gospodaresc si rechizitelor de birou</t>
  </si>
  <si>
    <t>336110</t>
  </si>
  <si>
    <t>337</t>
  </si>
  <si>
    <t>337110</t>
  </si>
  <si>
    <t>338</t>
  </si>
  <si>
    <t>Procurarea accesorilor de pat, imbracamintei, incaltamintei</t>
  </si>
  <si>
    <t>338110</t>
  </si>
  <si>
    <t>Realizarea accesoriilor de pat,  imbracamintei, incaltamintei</t>
  </si>
  <si>
    <t>338210</t>
  </si>
  <si>
    <t>Accesorii de pat, imbracaminte, incaltaminte transmise la terti</t>
  </si>
  <si>
    <t>338280</t>
  </si>
  <si>
    <t>Alte micsorari a valorii accesoriilor de pat, imbracamintei, incaltamintei</t>
  </si>
  <si>
    <t>338290</t>
  </si>
  <si>
    <t>339</t>
  </si>
  <si>
    <t>339110</t>
  </si>
  <si>
    <t>Productie finita a gospodariilor agricole auxiliare</t>
  </si>
  <si>
    <t>341</t>
  </si>
  <si>
    <t>341100</t>
  </si>
  <si>
    <t>344</t>
  </si>
  <si>
    <t>Realizarea productiei finite a gospodariilor agricole auxiliare</t>
  </si>
  <si>
    <t>344210</t>
  </si>
  <si>
    <t>351</t>
  </si>
  <si>
    <t>351110</t>
  </si>
  <si>
    <t>363</t>
  </si>
  <si>
    <t>363110</t>
  </si>
  <si>
    <t>Active neproductive</t>
  </si>
  <si>
    <t>Terenuri</t>
  </si>
  <si>
    <t>Procurarea terenurilor</t>
  </si>
  <si>
    <t>Formularul nr.10</t>
  </si>
  <si>
    <t>nr. 18 din 27 ianuarie 2020</t>
  </si>
  <si>
    <t>privind repartizarea și utilizarea mijloacelor fondului de rezervă al Guvernului pe anul 2025</t>
  </si>
  <si>
    <t>Cod</t>
  </si>
  <si>
    <t>Numarul si data Hotararii de Guvern</t>
  </si>
  <si>
    <t>Repartizat</t>
  </si>
  <si>
    <t>Executat fata de repartizat</t>
  </si>
  <si>
    <t>Autoritatea ORG1</t>
  </si>
  <si>
    <t>Functia F1-F3</t>
  </si>
  <si>
    <t>Program/ Subprogram P1-P2</t>
  </si>
  <si>
    <t>Activitatea P3</t>
  </si>
  <si>
    <t>ECO K1-K6</t>
  </si>
  <si>
    <t>Alte transferuri curente acordate cu destinatie speciala intre bugetul de stat si bugetele locale de nivelul II</t>
  </si>
  <si>
    <t>Alte transferuri curente acordate cu destinație specială între bugetul de stat și bugetele locale de nivelul I</t>
  </si>
  <si>
    <t>Procurarea altor materiale</t>
  </si>
  <si>
    <t>Ministerul Afacerilor Interne</t>
  </si>
  <si>
    <t>01</t>
  </si>
  <si>
    <t>Alte servicii de stat cu destinatie generala</t>
  </si>
  <si>
    <t>0169</t>
  </si>
  <si>
    <t>Rezervele materiale de stat si de mobilizare</t>
  </si>
  <si>
    <t>Crearea rezervelor materiale  de stat</t>
  </si>
  <si>
    <t>00070</t>
  </si>
  <si>
    <t>HG nr. 554 din 26.08.2025</t>
  </si>
  <si>
    <t>HG nr. 305 din 21.05.2025</t>
  </si>
  <si>
    <t>HG nr. 394 din 24.06.2025</t>
  </si>
  <si>
    <t>Ministerul Agriculturii si Industriei Alimentare</t>
  </si>
  <si>
    <t>04</t>
  </si>
  <si>
    <t>Agricultura</t>
  </si>
  <si>
    <t>0421</t>
  </si>
  <si>
    <t>Dezvoltarea agriculturii</t>
  </si>
  <si>
    <t>Stimularea promovarii productiei agricole</t>
  </si>
  <si>
    <t>00451</t>
  </si>
  <si>
    <t>HG nr. 237 din 23.04.2025</t>
  </si>
  <si>
    <t>Ministerul Sanatatii</t>
  </si>
  <si>
    <t>Alte servicii de protectie sociala</t>
  </si>
  <si>
    <t>Protectia sociala</t>
  </si>
  <si>
    <t>Prestarea altor tipuri  de servicii sociale unor categorii de populatie</t>
  </si>
  <si>
    <t>00348</t>
  </si>
  <si>
    <t>HG nr. 340 din 05.06.2025</t>
  </si>
  <si>
    <t>Agentia Proprietatii Publice</t>
  </si>
  <si>
    <t>Servicii generale economice si comerciale</t>
  </si>
  <si>
    <t>Gestionarea durabila a poluantilor organici persistenti si altor substantel chimice</t>
  </si>
  <si>
    <t>00169</t>
  </si>
  <si>
    <t>HG nr. 314 din 28.05.2025</t>
  </si>
  <si>
    <t>Actiuni generale</t>
  </si>
  <si>
    <t>Domenii generale de stat</t>
  </si>
  <si>
    <t>08</t>
  </si>
  <si>
    <t>0802</t>
  </si>
  <si>
    <t>Administrarea fondului de rezerva</t>
  </si>
  <si>
    <t>00020</t>
  </si>
  <si>
    <t>HG nr. 214 din 16.04.2025</t>
  </si>
  <si>
    <t>06</t>
  </si>
  <si>
    <t>0620</t>
  </si>
  <si>
    <t>Elaborarea planurilor urbanistice</t>
  </si>
  <si>
    <t>00338</t>
  </si>
  <si>
    <t>HG nr. 570 din 03.09.2025</t>
  </si>
  <si>
    <t>Formularul nr.11</t>
  </si>
  <si>
    <t>privind repartizarea și utilizarea mijloacelor fondului de intervenție al Guvernului pe anul 2025</t>
  </si>
  <si>
    <t>Transferuri capitale acordate cu destinatie speciala intre bugetul de stat si bugetele locale de nivelul 2</t>
  </si>
  <si>
    <t>Transferuri curente acordate cu destinatie speciala intre bugetul de stat si bugetele locale de nivelul I pentru asigurarea si asistenta sociala</t>
  </si>
  <si>
    <t>Transferuri capitale acordate cu destinatie speciala intre  bugetul de stat si bugetele locale de nivelul 1</t>
  </si>
  <si>
    <t>Crearea rezervelor materiale de mobilizare</t>
  </si>
  <si>
    <t>00071</t>
  </si>
  <si>
    <t>Dispoziția CSE nr.4 din 16.01.2025</t>
  </si>
  <si>
    <t>Ministerul Dezvoltarii Economice si Digitalizarii</t>
  </si>
  <si>
    <t>Servicii economice multifunctionale</t>
  </si>
  <si>
    <t>0474</t>
  </si>
  <si>
    <t>Compensarea partiala a majorarii tarifelor la gaze naturale, energie termica și electrica</t>
  </si>
  <si>
    <t>00518</t>
  </si>
  <si>
    <t>Dispozitia CSE nr. 4 din16.01.2025</t>
  </si>
  <si>
    <t xml:space="preserve">HG nr. 594 din 10.09.2025 </t>
  </si>
  <si>
    <t>Administrarea fondului de interventie</t>
  </si>
  <si>
    <t>00021</t>
  </si>
  <si>
    <t>HG nr.125 din 13.03.2025</t>
  </si>
  <si>
    <t>HG nr.208 din 16.04.2025</t>
  </si>
  <si>
    <t>HG nr.125 din 13.03.25, An.2</t>
  </si>
  <si>
    <t>HG nr.659 din 08.10.2025</t>
  </si>
  <si>
    <t>Dispoziția CSE nr.3 din 06.01.2025</t>
  </si>
  <si>
    <t>Dispoziția CSE nr.5 din 27.01.2025</t>
  </si>
  <si>
    <t>HG nr. 659 din 08.10.2025</t>
  </si>
  <si>
    <t>HG nr.322 din 28.05.2025</t>
  </si>
  <si>
    <t>HG nr.590 din 10.09.2025</t>
  </si>
  <si>
    <t>Formularul nr.12</t>
  </si>
  <si>
    <t>privind repartizarea și utilizarea mijloacelor Programului de reintegrare a țării pe anul 2025</t>
  </si>
  <si>
    <t>Ministerul Justitiei</t>
  </si>
  <si>
    <t>03</t>
  </si>
  <si>
    <t>0340</t>
  </si>
  <si>
    <t>Administrarea  sistemului penitenciar</t>
  </si>
  <si>
    <t>00106</t>
  </si>
  <si>
    <t>HG nr.311 din 28.05.2025</t>
  </si>
  <si>
    <t>Politie</t>
  </si>
  <si>
    <t>0311</t>
  </si>
  <si>
    <t>Activitatea politiei</t>
  </si>
  <si>
    <t>00082</t>
  </si>
  <si>
    <t>HG nr. 311 din 28.05.2025</t>
  </si>
  <si>
    <t>Servicii de pompieri si salvatori</t>
  </si>
  <si>
    <t>0321</t>
  </si>
  <si>
    <t>Protectie si salvare in situatii exceptionale</t>
  </si>
  <si>
    <t>Proiecte de  investitii publice</t>
  </si>
  <si>
    <t>00319</t>
  </si>
  <si>
    <t>Ministerul Apararii</t>
  </si>
  <si>
    <t>02</t>
  </si>
  <si>
    <t>0210</t>
  </si>
  <si>
    <t>Apararea Nationala</t>
  </si>
  <si>
    <t>Activitatea fortelor de mentinere a pacii</t>
  </si>
  <si>
    <t>00076</t>
  </si>
  <si>
    <t>Alte servicii in domeniul apararii  nationale</t>
  </si>
  <si>
    <t>0259</t>
  </si>
  <si>
    <t>Activitati centralizate</t>
  </si>
  <si>
    <t>00059</t>
  </si>
  <si>
    <t>Ministerul Educatiei si Cercetarii</t>
  </si>
  <si>
    <t>09</t>
  </si>
  <si>
    <t>Invatamint gimnazial</t>
  </si>
  <si>
    <t>0921</t>
  </si>
  <si>
    <t>00201</t>
  </si>
  <si>
    <t>Invatamint liceal</t>
  </si>
  <si>
    <t>0922</t>
  </si>
  <si>
    <t>00203</t>
  </si>
  <si>
    <t>Ministerul Muncii si Protectiei Sociale</t>
  </si>
  <si>
    <t>Intretinerea azilurilor pentru persoane cu disabilitati  si pensionari</t>
  </si>
  <si>
    <t>00299</t>
  </si>
  <si>
    <t>0803</t>
  </si>
  <si>
    <t>Activitati de reintegrare a tarii</t>
  </si>
  <si>
    <t>00007</t>
  </si>
  <si>
    <t>07</t>
  </si>
  <si>
    <t>Alte servicii in domeniul ocrotirii sanatatii</t>
  </si>
  <si>
    <t>0769</t>
  </si>
  <si>
    <t>Sanatatea publica si serviciile medicale</t>
  </si>
  <si>
    <t>Formularul nr.13</t>
  </si>
  <si>
    <t>nr.155 din 28 decembrie 2021</t>
  </si>
  <si>
    <t>Bilanțul contabil privind executarea bugetului de stat pe anul  2025</t>
  </si>
  <si>
    <t>Grup de conturi</t>
  </si>
  <si>
    <t>Denumirea indicatorului</t>
  </si>
  <si>
    <t>Codul rindului</t>
  </si>
  <si>
    <t>Sold la începutul anului</t>
  </si>
  <si>
    <t>Sold la sfârșitul perioadei până la închiderea anului</t>
  </si>
  <si>
    <t>Sold la sfârșitul perioadei după   închiderea anului</t>
  </si>
  <si>
    <t>1</t>
  </si>
  <si>
    <t xml:space="preserve">3 </t>
  </si>
  <si>
    <t>31</t>
  </si>
  <si>
    <t xml:space="preserve"> MIJLOACE FIXE </t>
  </si>
  <si>
    <t>1.1</t>
  </si>
  <si>
    <t>Clădiri</t>
  </si>
  <si>
    <t>1.1.1</t>
  </si>
  <si>
    <t>Construcţii speciale</t>
  </si>
  <si>
    <t>1.1.2</t>
  </si>
  <si>
    <t>Instalaţii de transmisie</t>
  </si>
  <si>
    <t>1.1.3</t>
  </si>
  <si>
    <t>Maşini şi utilaje</t>
  </si>
  <si>
    <t>1.1.4</t>
  </si>
  <si>
    <t>1.1.5</t>
  </si>
  <si>
    <t>Unelte şi  scule, inventar de producere şi gospodăresc</t>
  </si>
  <si>
    <t>1.1.6</t>
  </si>
  <si>
    <t>1.1.7</t>
  </si>
  <si>
    <t>1.1.8</t>
  </si>
  <si>
    <t>Investiţii capitale în active în curs de execuţie</t>
  </si>
  <si>
    <t>1.1.9</t>
  </si>
  <si>
    <t xml:space="preserve">TOTAL MIJLOACE FIXE </t>
  </si>
  <si>
    <t>1.1.999</t>
  </si>
  <si>
    <t>39</t>
  </si>
  <si>
    <t>UZURA MIJLOACELOR FIXE ŞI AMORTIZAREA ACTIVELOR NEMATERIALE</t>
  </si>
  <si>
    <t>1.2</t>
  </si>
  <si>
    <t>391</t>
  </si>
  <si>
    <t>Uzura mijloacelor fixe</t>
  </si>
  <si>
    <t>1.2.1</t>
  </si>
  <si>
    <t>392</t>
  </si>
  <si>
    <t>1.2.2</t>
  </si>
  <si>
    <t>TOTAL UZURA  MIJLOACELOR FIXE ŞI AMORTIZAREA ACTIVELOR NEMATERIALE</t>
  </si>
  <si>
    <t>1.2.999</t>
  </si>
  <si>
    <t xml:space="preserve">Valoarea de bilanţ a mijloacelor fixe </t>
  </si>
  <si>
    <t>1.3</t>
  </si>
  <si>
    <t>32</t>
  </si>
  <si>
    <t xml:space="preserve">REZERVE MATERIALE ALE STATULUI </t>
  </si>
  <si>
    <t>1.4</t>
  </si>
  <si>
    <t>321</t>
  </si>
  <si>
    <t>Rezervele materiale de stat</t>
  </si>
  <si>
    <t>1.4.1</t>
  </si>
  <si>
    <t>322</t>
  </si>
  <si>
    <t>1.4.2</t>
  </si>
  <si>
    <t>323</t>
  </si>
  <si>
    <t>Alte rezerve materiale</t>
  </si>
  <si>
    <t>1.4.3</t>
  </si>
  <si>
    <t xml:space="preserve">TOTAL REZERVE DE STAT </t>
  </si>
  <si>
    <t>1.4.999</t>
  </si>
  <si>
    <t>STOCURI DE MATERIALE CIRCULANTE</t>
  </si>
  <si>
    <t>1.5</t>
  </si>
  <si>
    <t>Combustibil, carburanţi şi lubrifianţi</t>
  </si>
  <si>
    <t>1.5.1</t>
  </si>
  <si>
    <t>1.5.2</t>
  </si>
  <si>
    <t>1.5.3</t>
  </si>
  <si>
    <t>Medicamente şi materiale sanitare</t>
  </si>
  <si>
    <t>1.5.4</t>
  </si>
  <si>
    <t>Materiale pentru scopuri didactice, ştiinţifice şi alte scopuri</t>
  </si>
  <si>
    <t>1.5.5</t>
  </si>
  <si>
    <t>Materiale de uz gospodăresc şi rechizite de birou</t>
  </si>
  <si>
    <t>1.5.6</t>
  </si>
  <si>
    <t>Materiale de construcţie</t>
  </si>
  <si>
    <t>1.5.7</t>
  </si>
  <si>
    <t>Accesorii de pat, îmbrăcăminte, încălţăminte</t>
  </si>
  <si>
    <t>1.5.8</t>
  </si>
  <si>
    <t>1.5.9</t>
  </si>
  <si>
    <t xml:space="preserve">TOTAL STOCURI DE MATERIALE CIRCULANTE </t>
  </si>
  <si>
    <t>1.5.999</t>
  </si>
  <si>
    <t>PRODUCŢIE ÎN CURS DE EXECUŢIE, PRODUSE ŞI PRODUCŢIE FINITĂ, ANIMALE TINERE LA ÎNGRĂŞAT</t>
  </si>
  <si>
    <t>1.6</t>
  </si>
  <si>
    <t xml:space="preserve">Producţie în curs de execuţie </t>
  </si>
  <si>
    <t>1.6.1</t>
  </si>
  <si>
    <t>Animale tinere şi la îngrăşat</t>
  </si>
  <si>
    <t>1.6.2</t>
  </si>
  <si>
    <t>Produse finite ale unităților de producție</t>
  </si>
  <si>
    <t>1.6.3</t>
  </si>
  <si>
    <t>Producţie finită a gospodăriilor agricole auxiliare</t>
  </si>
  <si>
    <t>1.6.4</t>
  </si>
  <si>
    <t>Produse semifabricate</t>
  </si>
  <si>
    <t>1.6.5</t>
  </si>
  <si>
    <t xml:space="preserve">TOTAL  PRODUCŢIE ÎN CURS DE EXECUŢIE, PRODUSE ŞI PRODUCŢIE FINITĂ, ANIMALE TINERE LA ÎNGRĂŞAT </t>
  </si>
  <si>
    <t>1.6.999</t>
  </si>
  <si>
    <t>MĂRFURI</t>
  </si>
  <si>
    <t>1.7</t>
  </si>
  <si>
    <t>Mărfuri</t>
  </si>
  <si>
    <t>1.7.1</t>
  </si>
  <si>
    <t xml:space="preserve">TOTAL  MĂRFURI </t>
  </si>
  <si>
    <t>1.7.999</t>
  </si>
  <si>
    <t xml:space="preserve">VALORI </t>
  </si>
  <si>
    <t>1.8</t>
  </si>
  <si>
    <t>Metale şi pietre preţioase</t>
  </si>
  <si>
    <t>1.8.1</t>
  </si>
  <si>
    <t>Articole de juvaerie</t>
  </si>
  <si>
    <t>1.8.2</t>
  </si>
  <si>
    <t>Activele moştenirii culturale</t>
  </si>
  <si>
    <t>1.8.3</t>
  </si>
  <si>
    <t xml:space="preserve">Alte valori </t>
  </si>
  <si>
    <t>1.8.4</t>
  </si>
  <si>
    <t>TOTAL  VALORI</t>
  </si>
  <si>
    <t>1.8.999</t>
  </si>
  <si>
    <t>ACTIVE NEPRODUCTIVE</t>
  </si>
  <si>
    <t>1.9</t>
  </si>
  <si>
    <t>1.9.1</t>
  </si>
  <si>
    <t xml:space="preserve">Resurse naturale </t>
  </si>
  <si>
    <t>1.9.2</t>
  </si>
  <si>
    <t>TOTAL ACTIVE NEPRODUCTIVE</t>
  </si>
  <si>
    <t>1.9.999</t>
  </si>
  <si>
    <t xml:space="preserve">TOTAL ACTIVE NEFINANCIARE </t>
  </si>
  <si>
    <t>2</t>
  </si>
  <si>
    <t>4</t>
  </si>
  <si>
    <t xml:space="preserve">ACTIVE FINANCIARE  </t>
  </si>
  <si>
    <t>3</t>
  </si>
  <si>
    <t>41</t>
  </si>
  <si>
    <t xml:space="preserve"> CREANŢE INTERNE</t>
  </si>
  <si>
    <t>3.1</t>
  </si>
  <si>
    <t>Valori mobiliare de stat (cu e cepţia acţiunilor) procurate pe piaţa primara</t>
  </si>
  <si>
    <t>3.1.1</t>
  </si>
  <si>
    <t>Garanții de stat interne</t>
  </si>
  <si>
    <t>3.1.2</t>
  </si>
  <si>
    <t xml:space="preserve">Acţiuni şi alte forme de participare în capital în interiorul ţării </t>
  </si>
  <si>
    <t>3.1.3</t>
  </si>
  <si>
    <t>Alte creante interne  ale bugetului</t>
  </si>
  <si>
    <t>3.1.4</t>
  </si>
  <si>
    <t>419</t>
  </si>
  <si>
    <t>Alte creanţe ale instituţiilor bugetare</t>
  </si>
  <si>
    <t>3.1.5</t>
  </si>
  <si>
    <t xml:space="preserve">TOTAL CREANŢE INTERNE </t>
  </si>
  <si>
    <t>3.1.999</t>
  </si>
  <si>
    <t>DIFERENŢA DE CURS VALUTAR</t>
  </si>
  <si>
    <t>3.2</t>
  </si>
  <si>
    <t>Diferenţa de curs pozitivă</t>
  </si>
  <si>
    <t>3.2.1</t>
  </si>
  <si>
    <t>Diferenţa de curs negativă</t>
  </si>
  <si>
    <t>3.2.2</t>
  </si>
  <si>
    <t>Diferența de curs pozitivă pentru mijloacele temporar intrate în posesia instituțiilor</t>
  </si>
  <si>
    <t>3.2.3</t>
  </si>
  <si>
    <t>Diferența de curs negativă pentru mijloacele temporar intrate în posesia instituțiilor</t>
  </si>
  <si>
    <t>3.2.4</t>
  </si>
  <si>
    <t xml:space="preserve">TOTAL DIFERENŢA DE CURS VALUTAR </t>
  </si>
  <si>
    <t>3.2.999</t>
  </si>
  <si>
    <t>MIJLOACE BĂNEŞTI</t>
  </si>
  <si>
    <t>3.3</t>
  </si>
  <si>
    <t>Conturi curente în sistemul trezorerial</t>
  </si>
  <si>
    <t>3.3.1</t>
  </si>
  <si>
    <t>Conturi curente în afara sistemului trezorerial</t>
  </si>
  <si>
    <t>3.3.2</t>
  </si>
  <si>
    <t>Depozite</t>
  </si>
  <si>
    <t>3.3.3</t>
  </si>
  <si>
    <t>Casa</t>
  </si>
  <si>
    <t>3.3.4</t>
  </si>
  <si>
    <t>Sume în drum</t>
  </si>
  <si>
    <t>3.3.5</t>
  </si>
  <si>
    <t xml:space="preserve">Acreditive </t>
  </si>
  <si>
    <t>3.3.6</t>
  </si>
  <si>
    <t>Alte valori şi mijloace băneşti</t>
  </si>
  <si>
    <t>3.3.7</t>
  </si>
  <si>
    <t>TOTAL MIJLOACE BĂNEŞTI</t>
  </si>
  <si>
    <t>3.3.999</t>
  </si>
  <si>
    <t>CREDITE INTERNE ÎNTRE BUGETE</t>
  </si>
  <si>
    <t>3.4</t>
  </si>
  <si>
    <t xml:space="preserve">Credite între bugetul de stat si bugetele locale </t>
  </si>
  <si>
    <t>3.4.1</t>
  </si>
  <si>
    <t>Credite în cadrul bugetului consolidat central</t>
  </si>
  <si>
    <t>3.4.2</t>
  </si>
  <si>
    <t>Credite între bugetele locale în cadrul unei unități administrativ-teritoriale</t>
  </si>
  <si>
    <t>3.4.3</t>
  </si>
  <si>
    <t>Credite între bugetele locale a diferitor unități administrativ-teritoriale</t>
  </si>
  <si>
    <t>3.4.4</t>
  </si>
  <si>
    <t xml:space="preserve">TOTAL CREDITE INTERNE ÎNTRE BUGETE </t>
  </si>
  <si>
    <t>3.4.999</t>
  </si>
  <si>
    <t>CREDITE INTERNE INSTITUŢIILOR NEFINANCIARE ŞI FINANCIARE</t>
  </si>
  <si>
    <t>3.5</t>
  </si>
  <si>
    <t>Credite instituțiilor nefinanciare</t>
  </si>
  <si>
    <t>3.5.1</t>
  </si>
  <si>
    <t>Credite instituțiilor  financiare</t>
  </si>
  <si>
    <t>3.5.2</t>
  </si>
  <si>
    <t xml:space="preserve">TOTAL CREDITE INTERNE INSTITUŢIILOR NEFINANCIARE ŞI FINANCIARE </t>
  </si>
  <si>
    <t>3.5.999</t>
  </si>
  <si>
    <t>ÎMPRUMUTURI RECREDITATE INTERNE ÎNTRE BUGETE</t>
  </si>
  <si>
    <t>3.6</t>
  </si>
  <si>
    <t>Împrumuturi recreditate între bugetul de stat și bugetele locale</t>
  </si>
  <si>
    <t>3.6.1</t>
  </si>
  <si>
    <t>Împrumuturi recreditate între  bugetele locale în cadrul unei unități administrativ-teritoriale</t>
  </si>
  <si>
    <t>3.6.2</t>
  </si>
  <si>
    <t>Împrumuturi recreditate între  bugetele locale ale diferitor unități administrativ-teritoriale</t>
  </si>
  <si>
    <t>3.6.3</t>
  </si>
  <si>
    <t>TOTAL ÎMPRUMUTURI RECREDITATE INTERNE ÎNTRE BUGETE</t>
  </si>
  <si>
    <t>3.6.999</t>
  </si>
  <si>
    <t>ÎMPRUMUTURI RECREDITATE INSTITUŢIILOR NEFINANCIARE ŞI FINANCIARE</t>
  </si>
  <si>
    <t>3.7</t>
  </si>
  <si>
    <t>Împrumuturi recreditate instituțiilor nefinanciare</t>
  </si>
  <si>
    <t>3.7.1</t>
  </si>
  <si>
    <t>Împrumuturi recreditate instituțiilor  financiare</t>
  </si>
  <si>
    <t>3.7.2</t>
  </si>
  <si>
    <t>TOTAL ÎMPRUMUTURI RECREDITATE INSTITUŢIILOR NEFINANCIARE ŞI FINANCIARE</t>
  </si>
  <si>
    <t>3.7.999</t>
  </si>
  <si>
    <t>CREANŢE EXTERNE</t>
  </si>
  <si>
    <t>3.8</t>
  </si>
  <si>
    <t>Valori mobiliare procurate pe piaţa externă</t>
  </si>
  <si>
    <t>3.8.1</t>
  </si>
  <si>
    <t>Garanții externe</t>
  </si>
  <si>
    <t>3.8.2</t>
  </si>
  <si>
    <t>Acţiuni şi alte forme de participare în capital peste hotare</t>
  </si>
  <si>
    <t>3.8.3</t>
  </si>
  <si>
    <t>Alte creanţe externe ale bugetului</t>
  </si>
  <si>
    <t>3.8.4</t>
  </si>
  <si>
    <t>TOTAL CREANŢE ETERNE</t>
  </si>
  <si>
    <t>3.8.999</t>
  </si>
  <si>
    <t>CREDITE EXTERNE</t>
  </si>
  <si>
    <t>3.9</t>
  </si>
  <si>
    <t>Credite externe acordate</t>
  </si>
  <si>
    <t>3.9.1</t>
  </si>
  <si>
    <t xml:space="preserve">TOTAL CREDITE EXTERNE </t>
  </si>
  <si>
    <t>3.9.999</t>
  </si>
  <si>
    <t xml:space="preserve">TOTAL ACTIVE FINANCIARE </t>
  </si>
  <si>
    <t>TOTAL ACTIV</t>
  </si>
  <si>
    <t>5</t>
  </si>
  <si>
    <t>6</t>
  </si>
  <si>
    <t>51</t>
  </si>
  <si>
    <t>DATORII INTERNE</t>
  </si>
  <si>
    <t>6.1</t>
  </si>
  <si>
    <t>513</t>
  </si>
  <si>
    <t>Valori mobiliare de stat cu excepţia acţiunilor</t>
  </si>
  <si>
    <t>6.1.1</t>
  </si>
  <si>
    <t>514</t>
  </si>
  <si>
    <t>6.1.2</t>
  </si>
  <si>
    <t>Valori mobiliare de stat emise de autoritățile publice locale</t>
  </si>
  <si>
    <t>6.1.3</t>
  </si>
  <si>
    <t>518</t>
  </si>
  <si>
    <t>6.1.4</t>
  </si>
  <si>
    <t>519</t>
  </si>
  <si>
    <t>Alte datorii ale instituțiilor bugetare</t>
  </si>
  <si>
    <t>6.1.5</t>
  </si>
  <si>
    <t xml:space="preserve">TOTAL DATORII INTERNE </t>
  </si>
  <si>
    <t>6.1.999</t>
  </si>
  <si>
    <t>ÎMPRUMUTURI INTERNE ÎNTRE BUGETE</t>
  </si>
  <si>
    <t>6.2</t>
  </si>
  <si>
    <t>Împrumuturi între bugetul de stat si bugetele locale</t>
  </si>
  <si>
    <t>6.2.1</t>
  </si>
  <si>
    <t>Împrumuturi în cadrul bugetului consolidat central</t>
  </si>
  <si>
    <t>6.2.2</t>
  </si>
  <si>
    <t>Împrumuturi între bugetele locale în cadrul unei unități administrativ-teritoriale</t>
  </si>
  <si>
    <t>6.2.3</t>
  </si>
  <si>
    <t>Împrumuturi între bugetele locale a diferitor unități administrativ-teritoriale</t>
  </si>
  <si>
    <t>6.2.4</t>
  </si>
  <si>
    <t xml:space="preserve">TOTAL ÎMPRUMUTURI INTERNE ÎNTRE BUGETE </t>
  </si>
  <si>
    <t>6.2.999</t>
  </si>
  <si>
    <t>ÎMPRUMUTURI INTERNE INSTITUŢIILOR NEFINANCIARE ŞI FINANCIARE</t>
  </si>
  <si>
    <t>6.3</t>
  </si>
  <si>
    <t>Împrumuturi interne de la instituțiile nefinanciare</t>
  </si>
  <si>
    <t>6.3.1</t>
  </si>
  <si>
    <t>Împrumuturi interne de la instituțiile  financiare</t>
  </si>
  <si>
    <t>6.3.2</t>
  </si>
  <si>
    <t>Împrumuturi de la banca națională a moldovei cu garanția valorilor mobiliare de stat</t>
  </si>
  <si>
    <t>6.3.3</t>
  </si>
  <si>
    <t>Alte împrumuturi</t>
  </si>
  <si>
    <t>6.3.4</t>
  </si>
  <si>
    <t>Împrumuturi din disponibilul mijloacelor temporar intrate în posesia instituțiilor</t>
  </si>
  <si>
    <t>6.3.5</t>
  </si>
  <si>
    <t xml:space="preserve">TOTAL ÎMPRUMUTURI INTERNE INSTITUŢIILOR NEFINANCIARE ŞI FINANCIARE </t>
  </si>
  <si>
    <t>6.3.999</t>
  </si>
  <si>
    <t>6.4</t>
  </si>
  <si>
    <t>6.4.1</t>
  </si>
  <si>
    <t>6.4.2</t>
  </si>
  <si>
    <t>6.4.3</t>
  </si>
  <si>
    <t xml:space="preserve">TOTAL ÎMPRUMUTURI RECREDITATE INTERNE ÎNTRE BUGETE </t>
  </si>
  <si>
    <t>6.4.999</t>
  </si>
  <si>
    <t>ÎMPRUMUTURI INTERNE RECREDITATE INSTITUŢIILOR NEFINANCIARE ŞI FINANCIARE</t>
  </si>
  <si>
    <t>6.5</t>
  </si>
  <si>
    <t>Împrumuturi interne recreditate instituțiilor nefinanciare</t>
  </si>
  <si>
    <t>6.5.1</t>
  </si>
  <si>
    <t>6.5.2</t>
  </si>
  <si>
    <t xml:space="preserve">TOTAL ÎMPRUMUTURI INTERNE RECREDITATE INSTITUŢIILOR NEFINANCIARE ŞI FINANCIARE </t>
  </si>
  <si>
    <t>6.5.999</t>
  </si>
  <si>
    <t>DATORII EXTERNE</t>
  </si>
  <si>
    <t>6.6</t>
  </si>
  <si>
    <t>Valori mobiliare de stat emise pe piaţa externă</t>
  </si>
  <si>
    <t>6.6.1</t>
  </si>
  <si>
    <t>6.6.2</t>
  </si>
  <si>
    <t>Alte datorii externe ale bugetului</t>
  </si>
  <si>
    <t>6.6.3</t>
  </si>
  <si>
    <t xml:space="preserve">TOTAL DATORII EXTERNE </t>
  </si>
  <si>
    <t>6.6.999</t>
  </si>
  <si>
    <t>ÎMPRUMUTURI EXTERNE</t>
  </si>
  <si>
    <t>6.7</t>
  </si>
  <si>
    <t>Împrumuturi externe</t>
  </si>
  <si>
    <t>6.7.1</t>
  </si>
  <si>
    <t xml:space="preserve">TOTAL ÎMPRUMUTURI EXTERNE </t>
  </si>
  <si>
    <t>6.7.999</t>
  </si>
  <si>
    <t xml:space="preserve">TOTAL DATORII </t>
  </si>
  <si>
    <t>7</t>
  </si>
  <si>
    <t xml:space="preserve">MIJLOACE TRANSMISE ŞI PRIMITE ÎNTRE CONTURI </t>
  </si>
  <si>
    <t>8</t>
  </si>
  <si>
    <t>61</t>
  </si>
  <si>
    <t xml:space="preserve">MIJLOACE TRANSMISE ŞI PRIMITE ÎNTRE CONTURI ÎN CADRUL BUGETULUI DE STAT ŞI BUGETELOR LOCALE </t>
  </si>
  <si>
    <t>8.1</t>
  </si>
  <si>
    <t>611</t>
  </si>
  <si>
    <t>Mijloace transmise /primite între Trezoreria de Stat şi trezoreriile teritoriale</t>
  </si>
  <si>
    <t>8.1.1</t>
  </si>
  <si>
    <t>612</t>
  </si>
  <si>
    <t>Mijloace transmise /primite între Trezoreria de Stat şi instituţii bugetare</t>
  </si>
  <si>
    <t>8.1.2</t>
  </si>
  <si>
    <t>613</t>
  </si>
  <si>
    <t>Mijloace transmise /primite în cadrul unei instituţii bugetare</t>
  </si>
  <si>
    <t>8.1.3</t>
  </si>
  <si>
    <t xml:space="preserve">Mijloace transmise /primite între diferite instituţii bugetare </t>
  </si>
  <si>
    <t>8.1.4</t>
  </si>
  <si>
    <t>Mijloace transmise din solduri la începutul anului</t>
  </si>
  <si>
    <t>8.1.5</t>
  </si>
  <si>
    <t>Mijloace transmise/primite în cadrul unei instituții bugetare pentru mijloacele temporar intrate</t>
  </si>
  <si>
    <t>8.1.6</t>
  </si>
  <si>
    <t>Alte mijloace transmise /primite</t>
  </si>
  <si>
    <t>8.1.7</t>
  </si>
  <si>
    <t xml:space="preserve">TOTAL MIJLOACE TRANSMISE ŞI PRIMITE ÎNTRE CONTURI ÎN CADRUL BUGETULUI DE STAT ŞI BUGETELOR LOCALE </t>
  </si>
  <si>
    <t>8.1.999</t>
  </si>
  <si>
    <t xml:space="preserve">MIJLOACE TRANSMISE ŞI PRIMITE ÎNTRE CONTURI IN CADRUL BUGETULUI ASIGURARILOR SOCIALE DE STAT </t>
  </si>
  <si>
    <t>8.2</t>
  </si>
  <si>
    <t>63</t>
  </si>
  <si>
    <t xml:space="preserve">MIJLOACE TRANSMISE ŞI PRIMITE ÎNTRE CONTURI ÎN CADRUL FONDURILOR  ASIGURĂRII OBLIGATORII DE ASISTENŢĂ MADICALĂ </t>
  </si>
  <si>
    <t>8.3</t>
  </si>
  <si>
    <t xml:space="preserve">TOTAL MIJLOACE TRANSMISE ŞI PRIMITE ÎNTRE CONTURI </t>
  </si>
  <si>
    <t>9</t>
  </si>
  <si>
    <t xml:space="preserve">REZULTATE </t>
  </si>
  <si>
    <t>10</t>
  </si>
  <si>
    <t>REZULTATUL E ECUTĂRII DE CASĂ A BUGETELOR</t>
  </si>
  <si>
    <t>10.1</t>
  </si>
  <si>
    <t>Rezultatul e ecutării de casă a bugetelor din anul curent</t>
  </si>
  <si>
    <t>10.1.1</t>
  </si>
  <si>
    <t>Rezultatul e ecutării de casă a bugetelor din anii precedenţi</t>
  </si>
  <si>
    <t>10.1.2</t>
  </si>
  <si>
    <t>Corectarea rezultatelor anilor precedenţi ale e ecutării de casă a bugetelor</t>
  </si>
  <si>
    <t>10.1.3</t>
  </si>
  <si>
    <t>Rezultatul e ecutării de casă a mijloacelor temporar intrate în posesia instituțiilor din anul curent</t>
  </si>
  <si>
    <t>10.1.4</t>
  </si>
  <si>
    <t>Rezultatul e ecutării de casă a mijloacelor temporar intrate în posesia instituțiilor din anii precedenți</t>
  </si>
  <si>
    <t>10.1.5</t>
  </si>
  <si>
    <t xml:space="preserve">TOTAL REZULTATUL EXECUTĂRII DE CASĂ A BUGETELOR </t>
  </si>
  <si>
    <t>10.1.999</t>
  </si>
  <si>
    <t>REZULTATUL FINANCIAR AL INSTITUŢIEI BUGETARE</t>
  </si>
  <si>
    <t>10.2</t>
  </si>
  <si>
    <t>Rezultatul financiar al autorității/instituției bugetare din anul curent</t>
  </si>
  <si>
    <t>10.2.1</t>
  </si>
  <si>
    <t>Rezultatul financiar  al autorității/institutiei bugetare din anii precedenţi</t>
  </si>
  <si>
    <t>10.2.2</t>
  </si>
  <si>
    <t xml:space="preserve">Corectarea rezultatelor anilor precedenţi ale autorității/instituțiilor bugetare </t>
  </si>
  <si>
    <t>10.2.3</t>
  </si>
  <si>
    <t>Rezultatul reorganizării autorităţilor/instituţiilor bugetare</t>
  </si>
  <si>
    <t>10.2.4</t>
  </si>
  <si>
    <t xml:space="preserve">TOTAL REZULTATUL FINANCIAR AL INSTITUŢIEI BUGETARE </t>
  </si>
  <si>
    <t>10.2.999</t>
  </si>
  <si>
    <t xml:space="preserve">TOTAL REZULTATE </t>
  </si>
  <si>
    <t>11</t>
  </si>
  <si>
    <t xml:space="preserve">TOTAL PASIV </t>
  </si>
  <si>
    <t>12</t>
  </si>
  <si>
    <t xml:space="preserve">                          CONTURI E TRABILANTIERE</t>
  </si>
  <si>
    <t>CONTURI EXTRABILANȚIERE</t>
  </si>
  <si>
    <t>13</t>
  </si>
  <si>
    <t>Creanţe privind creditarea bugetelor de alt nivel</t>
  </si>
  <si>
    <t>13.1</t>
  </si>
  <si>
    <t>Creanţe privind creditarea instituţiilor nefinanciare</t>
  </si>
  <si>
    <t>13.2</t>
  </si>
  <si>
    <t>Creanţe privind creditarea altor instituţii şi organizaţii</t>
  </si>
  <si>
    <t>13.3</t>
  </si>
  <si>
    <t>Creanţe ale băncilor comerciale în proces de lichidare</t>
  </si>
  <si>
    <t>13.4</t>
  </si>
  <si>
    <t>Creanţe privind garanţiile pentru împrumuturile interne</t>
  </si>
  <si>
    <t>13.5</t>
  </si>
  <si>
    <t>Creanţe privind garanţiile pentru împrumuturile externe</t>
  </si>
  <si>
    <t>13.6</t>
  </si>
  <si>
    <t>Creanţe ale bugetelor pentru împrumuturile recreditate din surse externe</t>
  </si>
  <si>
    <t>13.7</t>
  </si>
  <si>
    <t>Creanţe ale instituţiilor nefinanciare pentru împrumuturile recreditate din surse externe</t>
  </si>
  <si>
    <t>13.8</t>
  </si>
  <si>
    <t>Creanţe ale instituţiilor financiare pentru împrumuturile recreditate din surse externe</t>
  </si>
  <si>
    <t>13.9</t>
  </si>
  <si>
    <t>Creanţe privind mijloacele băneşti primite de la buget în baza hotărîrilor rămase definitive ale instanţelor judecătoreşti şi apoi anulate</t>
  </si>
  <si>
    <t>13.10</t>
  </si>
  <si>
    <t xml:space="preserve">Creanțe ale contribuabililor </t>
  </si>
  <si>
    <t>13.11</t>
  </si>
  <si>
    <t>Creanţe privind cauţiunile transferate</t>
  </si>
  <si>
    <t>13.12</t>
  </si>
  <si>
    <t>Creanţe contingente</t>
  </si>
  <si>
    <t>13.13</t>
  </si>
  <si>
    <t>Valoarea capitalului subscris în organizaţiile internaţionale în care Republica Moldova este membru achitat sub formă de “paid-in”</t>
  </si>
  <si>
    <t>13.14</t>
  </si>
  <si>
    <t>Datoria bugetului de stat privind valorile mobiliare de stat emise pe piața primară</t>
  </si>
  <si>
    <t>13.15</t>
  </si>
  <si>
    <t>Datoria bugetului de stat privind valorile mobiliare de stat convertite</t>
  </si>
  <si>
    <t>13.16</t>
  </si>
  <si>
    <t>Datoria bugetului de stat privind valorile mobiliare de stat emise pentru unele scopuri stabilite de lege</t>
  </si>
  <si>
    <t>13.17</t>
  </si>
  <si>
    <t>Datoria  privind împrumuturile acordate de alte bugete</t>
  </si>
  <si>
    <t>13.18</t>
  </si>
  <si>
    <t>Datoria privind împrumuturile acordate de instituții financiare</t>
  </si>
  <si>
    <t>13.19</t>
  </si>
  <si>
    <t xml:space="preserve">Datoria  privind  alte împrumuturi </t>
  </si>
  <si>
    <t>13.20</t>
  </si>
  <si>
    <t xml:space="preserve">Datoria privind  împrumuturile externe acordate de alte state și organizații internaționale </t>
  </si>
  <si>
    <t>13.21</t>
  </si>
  <si>
    <t xml:space="preserve">Datoria  privind  împrumuturile e terne acordate de organizații financiare internaționale </t>
  </si>
  <si>
    <t>13.22</t>
  </si>
  <si>
    <t>Datoria  privind  împrumuturile recreditate din surse externe</t>
  </si>
  <si>
    <t>13.23</t>
  </si>
  <si>
    <t xml:space="preserve">Datoria privind alte  împrumuturi externe </t>
  </si>
  <si>
    <t>13.24</t>
  </si>
  <si>
    <t>Datoria privind  transferurile  peste hotare</t>
  </si>
  <si>
    <t>13.25</t>
  </si>
  <si>
    <t>Datoria  privind alte surse interne</t>
  </si>
  <si>
    <t>13.26</t>
  </si>
  <si>
    <t>Datoria privind despăgubirile civile</t>
  </si>
  <si>
    <t>13.27</t>
  </si>
  <si>
    <t>Datoria bugetului de stat privind soldul nefinanțat al activității vamale din contul mijloacelor încasate pentru procedurile vamale</t>
  </si>
  <si>
    <t>13.28</t>
  </si>
  <si>
    <t>Datoria bugetului de stat privind soldul mijloacelor în fondul rutier</t>
  </si>
  <si>
    <t>13.29</t>
  </si>
  <si>
    <t>Datoria bugetului de stat privind taxa pe valoare adăugată şi accizele</t>
  </si>
  <si>
    <t>13.30</t>
  </si>
  <si>
    <t>Valoarea capitalului subscris în organizaţiile internaţionale în care Republica Moldova este membru</t>
  </si>
  <si>
    <t>13.31</t>
  </si>
  <si>
    <t>Datoria bugetului de stat privind drepturile de import-export achitate în avans</t>
  </si>
  <si>
    <t>13.32</t>
  </si>
  <si>
    <t xml:space="preserve">Angajamente ale bugetului de stat </t>
  </si>
  <si>
    <t>13.33</t>
  </si>
  <si>
    <t>Angajamente ale bugetului asigurărilor sociale de stat</t>
  </si>
  <si>
    <t>13.34</t>
  </si>
  <si>
    <t>Angajamente ale fondurilor asigurărilor obligatorii de asistență medicală</t>
  </si>
  <si>
    <t>13.35</t>
  </si>
  <si>
    <t>Angajamente ale bugetelor locale de nivelul II</t>
  </si>
  <si>
    <t>13.36</t>
  </si>
  <si>
    <t>Angajamente ale bugetelor locale de nivelul I</t>
  </si>
  <si>
    <t>13.37</t>
  </si>
  <si>
    <t>Active luate în locațiune/arendă/comodat</t>
  </si>
  <si>
    <t>13.38</t>
  </si>
  <si>
    <t>Valori în mărfuri și materiale primite în custodie</t>
  </si>
  <si>
    <t>13.39</t>
  </si>
  <si>
    <t>Premii și cupe sportive transmisibile</t>
  </si>
  <si>
    <t>13.40</t>
  </si>
  <si>
    <t>Valori primite în custodie de la condamnați</t>
  </si>
  <si>
    <t>13.41</t>
  </si>
  <si>
    <t>Formulare de valoare</t>
  </si>
  <si>
    <t>13.42</t>
  </si>
  <si>
    <t>Restanțele studenților și elevilor pentru valorile materiale nerestituite</t>
  </si>
  <si>
    <t>13.43</t>
  </si>
  <si>
    <t>Creanțe compromise decontate</t>
  </si>
  <si>
    <t>13.44</t>
  </si>
  <si>
    <t>Datorii înghețate și eșalonate conform actelor normative</t>
  </si>
  <si>
    <t>13.45</t>
  </si>
  <si>
    <t>Alte datorii și restanțe extrabilanțiere</t>
  </si>
  <si>
    <t>13.46</t>
  </si>
  <si>
    <t>Creanţe privind implementarea proiectelor de investiţii capitale</t>
  </si>
  <si>
    <t>13.47</t>
  </si>
  <si>
    <t>Creanţe aferente contractelor de parteneriat public-privat</t>
  </si>
  <si>
    <t>13.48</t>
  </si>
  <si>
    <t>Active transmise partenerului privat</t>
  </si>
  <si>
    <t>13.49</t>
  </si>
  <si>
    <t>Datorii privind implementarea proiectelor de investiţii capitale</t>
  </si>
  <si>
    <t>13.50</t>
  </si>
  <si>
    <t>Creanţe privind lipsurile şi delapidările de mijloace băneşti şi valori materiale aflate în organele de anchetă</t>
  </si>
  <si>
    <t>13.51</t>
  </si>
  <si>
    <t>Alte creanţe contingente ale autorităţii/instituției bugetare</t>
  </si>
  <si>
    <t>13.52</t>
  </si>
  <si>
    <t>Alte conturi extrabilanțiere</t>
  </si>
  <si>
    <t>13.53</t>
  </si>
  <si>
    <t xml:space="preserve">TOTAL CONTURI EXTRABILANȚIERE </t>
  </si>
  <si>
    <t>13.999</t>
  </si>
  <si>
    <t>Formularul nr.14</t>
  </si>
  <si>
    <t>aprobat prin Ordinul</t>
  </si>
  <si>
    <t>ministrului finanţelor</t>
  </si>
  <si>
    <t>Nr.18 din 27 ianuarie 2020</t>
  </si>
  <si>
    <t xml:space="preserve">                                                                                                                                       Raportul privind executarea bugetului public naţional pe anul 2025</t>
  </si>
  <si>
    <t>(mil.lei)</t>
  </si>
  <si>
    <t>Devieri (+,-)</t>
  </si>
  <si>
    <r>
      <t>în  (</t>
    </r>
    <r>
      <rPr>
        <b/>
        <i/>
        <sz val="12"/>
        <rFont val="times new roman"/>
        <family val="1"/>
        <charset val="204"/>
      </rPr>
      <t>%</t>
    </r>
    <r>
      <rPr>
        <b/>
        <sz val="12"/>
        <rFont val="times new roman"/>
        <family val="1"/>
        <charset val="204"/>
      </rPr>
      <t>)</t>
    </r>
  </si>
  <si>
    <t>Ponderea in  PIB  (353 521 mil. lei)</t>
  </si>
  <si>
    <t>Bugetul de stat</t>
  </si>
  <si>
    <t>Bugetul asigurărilor sociale de stat</t>
  </si>
  <si>
    <t>Fondurile asigurării obligatorii de asistență  medicală</t>
  </si>
  <si>
    <t>Operaţiunile consolidabile</t>
  </si>
  <si>
    <t>Guvernul central</t>
  </si>
  <si>
    <t>Bugetele locale</t>
  </si>
  <si>
    <t>Bugetul public naţional *</t>
  </si>
  <si>
    <t>Bugetul public naţional</t>
  </si>
  <si>
    <t>Fondurile de asigurare medicală</t>
  </si>
  <si>
    <t>Bugetele unităţilor administrativ-teritoriale</t>
  </si>
  <si>
    <t>A</t>
  </si>
  <si>
    <t>5=1+2+3+4</t>
  </si>
  <si>
    <t>8=5+6+7</t>
  </si>
  <si>
    <t>13=9+10+11+12</t>
  </si>
  <si>
    <t>16=13+14+15</t>
  </si>
  <si>
    <t>20*</t>
  </si>
  <si>
    <t>22*</t>
  </si>
  <si>
    <t>26*</t>
  </si>
  <si>
    <t>28*</t>
  </si>
  <si>
    <t>32*</t>
  </si>
  <si>
    <t>34*</t>
  </si>
  <si>
    <t>Impozite și taxe</t>
  </si>
  <si>
    <t>dintre care:</t>
  </si>
  <si>
    <t xml:space="preserve">          Impozitul pe venitul persoanelor fizice</t>
  </si>
  <si>
    <t xml:space="preserve">          Impozitul pe venitul persoanelor juridice</t>
  </si>
  <si>
    <t xml:space="preserve">          Impozitul funciar</t>
  </si>
  <si>
    <t xml:space="preserve">          Impozitul pe bunurile imobiliare</t>
  </si>
  <si>
    <t xml:space="preserve">          Impozitul pe proprietate cu caracter ocazional </t>
  </si>
  <si>
    <t xml:space="preserve">         Alte impozite pe proprietate</t>
  </si>
  <si>
    <t>Impozite și taxe pe mărfuri și servicii</t>
  </si>
  <si>
    <t xml:space="preserve">     Taxa pe valoare adăugată, total</t>
  </si>
  <si>
    <t>inclusiv:</t>
  </si>
  <si>
    <t xml:space="preserve">        TVA la mărfurile produse şi serviciile prestate pe teritoriul RM</t>
  </si>
  <si>
    <t xml:space="preserve">        TVA la mărfurile importate</t>
  </si>
  <si>
    <t xml:space="preserve">        Restituirea TVA</t>
  </si>
  <si>
    <t xml:space="preserve">     Accize, total</t>
  </si>
  <si>
    <t xml:space="preserve">        Accize la mărfurile produse pe teritoriul RM</t>
  </si>
  <si>
    <t xml:space="preserve">        Accizele la mărfurile importate</t>
  </si>
  <si>
    <t xml:space="preserve">        Restituirea accizelor</t>
  </si>
  <si>
    <t xml:space="preserve">     Taxe pentru servicii specifice</t>
  </si>
  <si>
    <t xml:space="preserve">     Taxe și plăți pentru utilizarea mărfurilor și pentru practicarea unor genuri de activitate</t>
  </si>
  <si>
    <t xml:space="preserve">         Alte taxe pentru mărfuri și servicii </t>
  </si>
  <si>
    <t xml:space="preserve"> Taxa asupra comerțului exterior și operațiunilor externe</t>
  </si>
  <si>
    <t xml:space="preserve">     Taxe vamale și alte taxe de import</t>
  </si>
  <si>
    <t xml:space="preserve">         Alte taxe asupra comerțului exterior și operațiunilor externe </t>
  </si>
  <si>
    <t>Contribuţii și prime de asigurări obligatorii</t>
  </si>
  <si>
    <t>Contribuții de asigurări sociale de stat obligatorii</t>
  </si>
  <si>
    <t>Prime de asigurare obligatorie de asistență medicală</t>
  </si>
  <si>
    <t xml:space="preserve"> Granturi primite</t>
  </si>
  <si>
    <t>Granturi primite de la Guvernele altor state</t>
  </si>
  <si>
    <t>Granturi primite de la organizațiile internaționale</t>
  </si>
  <si>
    <t xml:space="preserve">Venituri din proprietate </t>
  </si>
  <si>
    <t xml:space="preserve">         Dobânzi și alte plăți încasate</t>
  </si>
  <si>
    <t xml:space="preserve">                Dobînzi încasate la împrumuturile în interiorul sistemului bugetar</t>
  </si>
  <si>
    <t xml:space="preserve">         Dividende primite</t>
  </si>
  <si>
    <t xml:space="preserve">         Renta</t>
  </si>
  <si>
    <t>Venituri din vânzarea mărfurilor și serviciilor</t>
  </si>
  <si>
    <t xml:space="preserve">     Taxe și plăți administrative</t>
  </si>
  <si>
    <t xml:space="preserve">     Comercializarea mărfurilor și serviciilor de către instituțiile bugetare</t>
  </si>
  <si>
    <t xml:space="preserve">Amenzi şi sancţiuni </t>
  </si>
  <si>
    <t>Donații voluntare</t>
  </si>
  <si>
    <t>&gt;200</t>
  </si>
  <si>
    <t>Alte venituri și venituri neidentificate</t>
  </si>
  <si>
    <t>Transferuri, total</t>
  </si>
  <si>
    <t>Transferuri între BS și BL</t>
  </si>
  <si>
    <t>Transferuri de la BUAT componenta de bază la bugetul de stat componenta de bază</t>
  </si>
  <si>
    <t>Transferuri de la bugetul de stat mijloace speciale la BUAT mijloace speciale</t>
  </si>
  <si>
    <t>Transferuri între BS și BASS</t>
  </si>
  <si>
    <t>Transferuri între BS și FAOAM</t>
  </si>
  <si>
    <t>II. Cheltuieli și active nefinanciare, conform clasificației funcționale</t>
  </si>
  <si>
    <t>1. Serviciile de stat cu destinaţie generală</t>
  </si>
  <si>
    <t>inclusiv transferuri între BS și BL</t>
  </si>
  <si>
    <t xml:space="preserve">inclusiv transferuri între instituțiile BS </t>
  </si>
  <si>
    <t xml:space="preserve"> dobînzi la împrumuturile altor nivele ale sistemului bugetar</t>
  </si>
  <si>
    <t>2. Apărarea naţională</t>
  </si>
  <si>
    <t>3. Ordine publică și securitate națională</t>
  </si>
  <si>
    <t>4. Servicii în domeniul economiei</t>
  </si>
  <si>
    <t>5. Protecția mediului</t>
  </si>
  <si>
    <t xml:space="preserve">6. Gospodăria de locuințe și gospodăria serviciilor </t>
  </si>
  <si>
    <t>7. Ocrotirea sănătății</t>
  </si>
  <si>
    <t>inclusiv transferuri între BS și FAOAM</t>
  </si>
  <si>
    <t>8. Cultura, sport, tineret, culte și odihnă</t>
  </si>
  <si>
    <t>9. Învățământ</t>
  </si>
  <si>
    <t>10. Protecție socială</t>
  </si>
  <si>
    <t>inclusiv transferuri între BS și BASS</t>
  </si>
  <si>
    <t>III. Sold bugetar (excedent (+) /,deficit (-))</t>
  </si>
  <si>
    <t>IV. Surse de finanţare</t>
  </si>
  <si>
    <t>Active financiare</t>
  </si>
  <si>
    <t>Creanțe interne</t>
  </si>
  <si>
    <t>Garanții interne</t>
  </si>
  <si>
    <t>Acțiuni și alte forme de participare în capital în interiorul țării</t>
  </si>
  <si>
    <t xml:space="preserve">Alte creanțe interne ale bugetului </t>
  </si>
  <si>
    <t>Diferența de curs valutar</t>
  </si>
  <si>
    <t>Diferența de curs pozitivă</t>
  </si>
  <si>
    <t>Diferența de curs negativă</t>
  </si>
  <si>
    <t>Credite interne între bugete</t>
  </si>
  <si>
    <t>Credite între bugetul de stat și bugetele locale</t>
  </si>
  <si>
    <t xml:space="preserve">   Acordarea creditelor între bugetul de stat și bugetele locale de nivelul 2</t>
  </si>
  <si>
    <t xml:space="preserve">   Rambursarea creditelor între bugetul de stat și bugetele locale de nivelul 2</t>
  </si>
  <si>
    <t xml:space="preserve">   Acordarea creditelor între bugetul de stat și bugetele locale de nivelul 1</t>
  </si>
  <si>
    <t xml:space="preserve">   Rambursarea creditelor între bugetul de stat și bugetele locale de nivelul 1</t>
  </si>
  <si>
    <t>Credite în cadrul Bugetului Consolidat Central</t>
  </si>
  <si>
    <t xml:space="preserve">   Acordarea creditelor între bugetul de stat și bugetul asigurărilor sociale de stat</t>
  </si>
  <si>
    <t xml:space="preserve">   Rambursarea creditelor între bugetul de stat și bugetul asigurărilor sociale de stat</t>
  </si>
  <si>
    <t>Credite interne instituțiilor nefinanciare și financiare</t>
  </si>
  <si>
    <t>Credite instituțiilor financiare</t>
  </si>
  <si>
    <t>Împrumuturi recreditate interne între bugete</t>
  </si>
  <si>
    <t>Împrumuturi recreditate interne instituțiilor nefinanciare și financiare</t>
  </si>
  <si>
    <t>Împrumuturi recreditate instituțiilor financiare</t>
  </si>
  <si>
    <t>Creanțe externe</t>
  </si>
  <si>
    <t>Acțiuni și alte forme de participare în capital peste hotare</t>
  </si>
  <si>
    <t xml:space="preserve">Datorii </t>
  </si>
  <si>
    <t>Valori mobiliare de stat cu excepția acțiunilor</t>
  </si>
  <si>
    <t>Garanții  interne</t>
  </si>
  <si>
    <t>Valori mobiliare emise de autorități publice locale</t>
  </si>
  <si>
    <t xml:space="preserve">   Împrumuturile interne între bugete </t>
  </si>
  <si>
    <t xml:space="preserve">Împrumuturi între bugetul de stat și bugetele locale </t>
  </si>
  <si>
    <t>Primirea împrumutului între bugetul de stat și bugetele locale de nivelul 2</t>
  </si>
  <si>
    <t>Rambursarea împrumutului între bugetul de stat și bugetele locale de nivelul 2</t>
  </si>
  <si>
    <t>Primirea împrumutului între bugetul de stat și bugetele locale de nivelul 1</t>
  </si>
  <si>
    <t>Rambursarea împrumutului între bugetul de stat și bugetele locale de nivelul 1</t>
  </si>
  <si>
    <t>Împrumuturi în cadrul Bugetului Consolidat Central</t>
  </si>
  <si>
    <t>Primirea împrumutului între bugetul de stat și bugetul asigurărilor sociale de stat</t>
  </si>
  <si>
    <t>Rambursarea împrumutului între bugetul de stat și bugetul asigurărilor sociale de stat</t>
  </si>
  <si>
    <t xml:space="preserve">   Împrumuturi interne de la instituțiile nefinanciare și financiare</t>
  </si>
  <si>
    <t xml:space="preserve">     Împrumuturi interne de la instituțiile nefinanciare </t>
  </si>
  <si>
    <t xml:space="preserve">       Primirea împrumutului  de la instituțiile nefinanciare </t>
  </si>
  <si>
    <t xml:space="preserve">       Rambursarea împrumutului instituțiilor nefinanciare </t>
  </si>
  <si>
    <t xml:space="preserve">     Împrumuturi interne de la instituțiile financiare </t>
  </si>
  <si>
    <t xml:space="preserve">       Primirea împrumutului  de la instituțiile financiare </t>
  </si>
  <si>
    <t xml:space="preserve">       Rambursarea împrumutului instituțiilor financiare </t>
  </si>
  <si>
    <t xml:space="preserve">    Alte împrumuturi </t>
  </si>
  <si>
    <t xml:space="preserve">   Împrumuturi recreditate interne între bugete </t>
  </si>
  <si>
    <t xml:space="preserve">     Împrumuturi recreditate între bugetul de stat și bugetele locale </t>
  </si>
  <si>
    <t>Datorii externe</t>
  </si>
  <si>
    <t xml:space="preserve">     Garanții externe</t>
  </si>
  <si>
    <t xml:space="preserve">   Împrumuturi externe </t>
  </si>
  <si>
    <t xml:space="preserve">    Primirea împrumuturilor externe</t>
  </si>
  <si>
    <t xml:space="preserve">       Rambursarea împrumuturilor externe</t>
  </si>
  <si>
    <t>Modificarea soldului de mijloace bănești</t>
  </si>
  <si>
    <t>Sold de mijloace bănești la începutul perioadei</t>
  </si>
  <si>
    <t>Corectarea soldului de mijloace bănești</t>
  </si>
  <si>
    <t>Sold de mijloace bănești la sfârșitul perioadei</t>
  </si>
  <si>
    <t>Nota: *Cu excluderea operațiunelor consolidabile</t>
  </si>
  <si>
    <t>Formularul nr.15</t>
  </si>
  <si>
    <t xml:space="preserve">                                                                                                                                         aprobat prin ordinul ministrului finanțelor</t>
  </si>
  <si>
    <t xml:space="preserve">                                       nr.35 din 29 martie 2023</t>
  </si>
  <si>
    <t>privind cheltuielile proiectelor finanțate din surse externe</t>
  </si>
  <si>
    <t>pe anul 2025</t>
  </si>
  <si>
    <t>ECO_x000D_
K1-K6</t>
  </si>
  <si>
    <t>in %%</t>
  </si>
  <si>
    <t xml:space="preserve">  85.8</t>
  </si>
  <si>
    <t xml:space="preserve">  98.5</t>
  </si>
  <si>
    <t>PROIECTUL "MODERNIZAREA SERVICIILOR GUVERNAMENTALE"</t>
  </si>
  <si>
    <t>70119</t>
  </si>
  <si>
    <t>22</t>
  </si>
  <si>
    <t>28</t>
  </si>
  <si>
    <t>33</t>
  </si>
  <si>
    <t>PROIECTUL ”SUPORT PENTRU SECRETARIATUL TEHNIC COMUN A PROGRAMULUI OPERATIONAL COMUN ROMANIA-REPUBLICA MOLDOVA”</t>
  </si>
  <si>
    <t>70219</t>
  </si>
  <si>
    <t>21</t>
  </si>
  <si>
    <t>PROIECTUL ”DEZVOLTAREA CAPACITATILOR ANTREPRENORIALE ALE DIASPOREI REPUBLICII MOLDOVA”</t>
  </si>
  <si>
    <t>70229</t>
  </si>
  <si>
    <t>PROIECTUL „SPRIJIN PENTRU GUVERNANTA DIASPOREI, MIGRATIEI SI DEZVOLTARII PRIN IMBUNATATIREA CADRELOR POLITIC SI INSTITUTIONAL”</t>
  </si>
  <si>
    <t>70401</t>
  </si>
  <si>
    <t xml:space="preserve">  60.7</t>
  </si>
  <si>
    <t xml:space="preserve">  60.3</t>
  </si>
  <si>
    <t xml:space="preserve">  42.2</t>
  </si>
  <si>
    <t xml:space="preserve">  33.3</t>
  </si>
  <si>
    <t>PROIECTUL „PROGRAMUL INTERREG EUROPE”</t>
  </si>
  <si>
    <t>70436</t>
  </si>
  <si>
    <t xml:space="preserve">  36.8</t>
  </si>
  <si>
    <t xml:space="preserve">  19.8</t>
  </si>
  <si>
    <t>PROGRAMUL UNIUNII EUROPENE „ORIZONT EUROPA” – PROGRAMUL-CADRU PENTRU CERCETARE SI INOVARE</t>
  </si>
  <si>
    <t>70370</t>
  </si>
  <si>
    <t xml:space="preserve">  50.1</t>
  </si>
  <si>
    <t xml:space="preserve">  78.2</t>
  </si>
  <si>
    <t xml:space="preserve">  95.8</t>
  </si>
  <si>
    <t xml:space="preserve">  31.0</t>
  </si>
  <si>
    <t xml:space="preserve">  15.7</t>
  </si>
  <si>
    <t xml:space="preserve">  16.4</t>
  </si>
  <si>
    <t>PROIECTUL „CONECTIVITATE RURALA MOLDOVA”</t>
  </si>
  <si>
    <t xml:space="preserve">   8.8</t>
  </si>
  <si>
    <t xml:space="preserve">  43.7</t>
  </si>
  <si>
    <t xml:space="preserve">  74.7</t>
  </si>
  <si>
    <t>PROGRAMUL „VAMA” AL UNIUNII PENTRU COOPERARE IN DOMENIUL VAMAL</t>
  </si>
  <si>
    <t>70419</t>
  </si>
  <si>
    <t xml:space="preserve">  53.0</t>
  </si>
  <si>
    <t>PROGRAMUL „FISCALIS” AL UNIUNII PENTRU COOPERARE IN DOMENIUL FISCAL</t>
  </si>
  <si>
    <t>70425</t>
  </si>
  <si>
    <t xml:space="preserve">  50.9</t>
  </si>
  <si>
    <t>PROIECTUL „CONSOLIDAREA GESTIONARII RISCURILOR DE DEZASTRE SI REZILIENTA  CLIMATICA IN MOLDOVA ”</t>
  </si>
  <si>
    <t>70433</t>
  </si>
  <si>
    <t xml:space="preserve">  5.2</t>
  </si>
  <si>
    <t xml:space="preserve">  81.1</t>
  </si>
  <si>
    <t xml:space="preserve">  64.3</t>
  </si>
  <si>
    <t xml:space="preserve">  82.3</t>
  </si>
  <si>
    <t xml:space="preserve">  89.4</t>
  </si>
  <si>
    <t>PROIECTUL „CONSOLIDAREA SISTEMULUI INFORMATIONAL DE ACHIZITII PUBLICE”</t>
  </si>
  <si>
    <t>70437</t>
  </si>
  <si>
    <t xml:space="preserve">  96.3</t>
  </si>
  <si>
    <t xml:space="preserve"> 101.3</t>
  </si>
  <si>
    <t>PROGRAMUL DE PROFILAXIE SI CONTROL AL INFECTIEI HIV/SIDA, AL INFECTIILOR CU TRANSMITERE SEXUALA SI AL TUBERCULOZEI IN MOLDOVA</t>
  </si>
  <si>
    <t>70014</t>
  </si>
  <si>
    <t>PROIECTUL "CONSTRUCTIA PENITENCIARULUI DIN MUNICIPIUL CHISINAU"</t>
  </si>
  <si>
    <t>PROIECTUL „PROGRAMUL-CADRU AL UE ERASMUS+ ”</t>
  </si>
  <si>
    <t>70268</t>
  </si>
  <si>
    <t xml:space="preserve"> 115.2</t>
  </si>
  <si>
    <t>PROIECTUL „VR4REACT-REDUCEREA AGRESIVITATII REACTIVE PRIN REALITATEA VIRTUALA”</t>
  </si>
  <si>
    <t>70392</t>
  </si>
  <si>
    <t>PROIECTUL “MANAGEMENTUL DEZASTRELOR SI RISCURILOR CLIMATICE IN MOLDOVA”</t>
  </si>
  <si>
    <t>70051</t>
  </si>
  <si>
    <t xml:space="preserve">   6.8</t>
  </si>
  <si>
    <t xml:space="preserve">   7.3</t>
  </si>
  <si>
    <t xml:space="preserve">   9.5</t>
  </si>
  <si>
    <t xml:space="preserve">  47.0</t>
  </si>
  <si>
    <t>PROGRAMUL INTERREG BAZINUL MARII NEGRE</t>
  </si>
  <si>
    <t>70087</t>
  </si>
  <si>
    <t xml:space="preserve">  46.3</t>
  </si>
  <si>
    <t xml:space="preserve">  56.0</t>
  </si>
  <si>
    <t xml:space="preserve">  72.1</t>
  </si>
  <si>
    <t xml:space="preserve">  44.6</t>
  </si>
  <si>
    <t xml:space="preserve">  37.8</t>
  </si>
  <si>
    <t xml:space="preserve">  51.6</t>
  </si>
  <si>
    <t xml:space="preserve">   1.6</t>
  </si>
  <si>
    <t>PROGRAMUL - CADRU AL UE PENTRU CERCETARE SI INOVARE - ORIZONT 2020</t>
  </si>
  <si>
    <t>70105</t>
  </si>
  <si>
    <t xml:space="preserve">  87.6</t>
  </si>
  <si>
    <t xml:space="preserve">  87.3</t>
  </si>
  <si>
    <t xml:space="preserve">  55.0</t>
  </si>
  <si>
    <t>PROIECTUL "COOPERARE REGIONALA PENTRU PREVENIREA SI COMBATEREA CRIMINALITATII TRANSFRONTALIERE ROMANIA-MOLDOVA"</t>
  </si>
  <si>
    <t>70198</t>
  </si>
  <si>
    <t>PROIECTUL "SUPORT PENTRU PROGRAMUL TRANSNATIONAL DUNAREA"</t>
  </si>
  <si>
    <t>70246</t>
  </si>
  <si>
    <t xml:space="preserve">  32.6</t>
  </si>
  <si>
    <t xml:space="preserve">  59.5</t>
  </si>
  <si>
    <t xml:space="preserve">  24.9</t>
  </si>
  <si>
    <t>PROIECTUL „RASPUNS COMUN EFICIENT IN SITUATII DE URGENTA TRANSFRONTALIERE”</t>
  </si>
  <si>
    <t>70274</t>
  </si>
  <si>
    <t xml:space="preserve">  96.1</t>
  </si>
  <si>
    <t>PROIECTUL „DEZVOLTAREA UNUI CONCEPT DE PATRULARE COMUNA DE POLITIE A DRUMURILOR DIN ZONA DE FRONTIERA REPUBLICA MOLDOVA - ROMANIA”</t>
  </si>
  <si>
    <t>70299</t>
  </si>
  <si>
    <t xml:space="preserve">  87.5</t>
  </si>
  <si>
    <t>PROIECTUL „IMBUNATATIREA ECHIPAMENTULUI PENTRU STINGEREA INCENDIILOR”</t>
  </si>
  <si>
    <t>70348</t>
  </si>
  <si>
    <t xml:space="preserve">  83.5</t>
  </si>
  <si>
    <t xml:space="preserve">  82.8</t>
  </si>
  <si>
    <t xml:space="preserve">  82.7</t>
  </si>
  <si>
    <t xml:space="preserve">  65.6</t>
  </si>
  <si>
    <t xml:space="preserve">  73.0</t>
  </si>
  <si>
    <t xml:space="preserve">  79.7</t>
  </si>
  <si>
    <t xml:space="preserve">  55.4</t>
  </si>
  <si>
    <t xml:space="preserve">  47.1</t>
  </si>
  <si>
    <t xml:space="preserve">  46.1</t>
  </si>
  <si>
    <t>PROIECTUL "PROTEJAREA TERITORIULUI EUROPEAN DE CRIMA ORGANIZATA ASUPRA MEDIULUI PRIN INSTRUMENTE INTELIGENTE DE DETECTARE A AMENINTARILOR(PERIVALLON)"</t>
  </si>
  <si>
    <t>70380</t>
  </si>
  <si>
    <t xml:space="preserve">  91.6</t>
  </si>
  <si>
    <t xml:space="preserve">  38.1</t>
  </si>
  <si>
    <t xml:space="preserve">  36.6</t>
  </si>
  <si>
    <t xml:space="preserve">  46.0</t>
  </si>
  <si>
    <t>PROIECTUL "CERCETARE,INTELEGENTA SI TEHNOLOGIE PENTRU PATRIMONIU SI SECURITATEA PIETEI (RITHMS)"</t>
  </si>
  <si>
    <t>70381</t>
  </si>
  <si>
    <t xml:space="preserve">  88.6</t>
  </si>
  <si>
    <t xml:space="preserve">  78.8</t>
  </si>
  <si>
    <t xml:space="preserve">  70.0</t>
  </si>
  <si>
    <t xml:space="preserve">  96.4</t>
  </si>
  <si>
    <t>PROIECTUL "PROTOCOLUL DE INFORMATII SI INVESTIGATII PRIVIND INFRACTIUNILE DE MEDIU BAZAT PE MAI MULTE SURSE DE DATE (EMERITUS)"</t>
  </si>
  <si>
    <t>70382</t>
  </si>
  <si>
    <t>PROIECTUL "CONSOLIDAREA INTERCEPTARILOR LEGALE,INVESTIGATIILOR SI INFORMATIILOR(POLIIICE)"</t>
  </si>
  <si>
    <t>70383</t>
  </si>
  <si>
    <t xml:space="preserve">  99.2</t>
  </si>
  <si>
    <t xml:space="preserve">  89.6</t>
  </si>
  <si>
    <t>PROIECTUL "INFORMATII DE CALATORIE IMPOTRIVA CRIMINALITATII SI TERORISMULUI (TENACITY)"</t>
  </si>
  <si>
    <t>70384</t>
  </si>
  <si>
    <t xml:space="preserve">  98.7</t>
  </si>
  <si>
    <t xml:space="preserve">  97.2</t>
  </si>
  <si>
    <t>PROIECTUL "TEHNOLOGII AVANSATE DE INTELIGENTA ARTIFICIALA VERSATILA SI PUNCTE FOCALE NATIONALE INTERSECTORIALE COMPLET OPERATIONALE PENTRU COMBATEREA</t>
  </si>
  <si>
    <t>70385</t>
  </si>
  <si>
    <t xml:space="preserve">  75.8</t>
  </si>
  <si>
    <t xml:space="preserve">  73.5</t>
  </si>
  <si>
    <t xml:space="preserve">  30.6</t>
  </si>
  <si>
    <t xml:space="preserve">  91.1</t>
  </si>
  <si>
    <t xml:space="preserve">  49.5</t>
  </si>
  <si>
    <t>PROIECTUL „INFORMATII FUNDAMENTALE NECESARE INVESTIGARII DEZINFORMARII ILEGALE (VIGILANT)</t>
  </si>
  <si>
    <t>70386</t>
  </si>
  <si>
    <t xml:space="preserve">  98.3</t>
  </si>
  <si>
    <t xml:space="preserve">  97.0</t>
  </si>
  <si>
    <t xml:space="preserve">  95.0</t>
  </si>
  <si>
    <t>PROIECTUL „MANAGEMENTUL IN SIGURANTA AL DESEURILOR RADIOACTIVE IN REPUBLICA MOLDOVA”</t>
  </si>
  <si>
    <t>70391</t>
  </si>
  <si>
    <t xml:space="preserve">  94.6</t>
  </si>
  <si>
    <t xml:space="preserve">  91.4</t>
  </si>
  <si>
    <t>PROIECTUL „SUPORT PENTRU COORDONAREA IMPLEMENTARII REZOLUTIEI 1325 PRIVIND FEMEILE, PACEA SI SECURITATEA”</t>
  </si>
  <si>
    <t>70394</t>
  </si>
  <si>
    <t xml:space="preserve">  80.4</t>
  </si>
  <si>
    <t xml:space="preserve">  94.8</t>
  </si>
  <si>
    <t xml:space="preserve">  85.3</t>
  </si>
  <si>
    <t>PROIECTUL „OSINT-RADAR – PARTENERIATUL OPERA?IONAL ?MPOTRIVA INTRODUCERII ILEGALE DE MIGRAN?I”</t>
  </si>
  <si>
    <t>70399</t>
  </si>
  <si>
    <t xml:space="preserve">  45.9</t>
  </si>
  <si>
    <t xml:space="preserve">  47.4</t>
  </si>
  <si>
    <t xml:space="preserve">  23.9</t>
  </si>
  <si>
    <t xml:space="preserve">  96.8</t>
  </si>
  <si>
    <t>PROIECTUL „ASISTENTA TEHNICA SI FINANCIARA NERAMBURSABILA ACORDATA REPUBLICII MOLDOVA DE CATRE ROMANIA”</t>
  </si>
  <si>
    <t>PROIECTUL „SUPORT IN IMPLEMENTAREA SISTEMULUI NATIONAL DE AVERTIZARE TIMPURIE (MD-ALERT-STUDY)”</t>
  </si>
  <si>
    <t>70406</t>
  </si>
  <si>
    <t xml:space="preserve">  95.3</t>
  </si>
  <si>
    <t>PROIECTUL „CADRUL INOVATOR PENTRU A PERMITE DETECTAREA, CLASIFICAREA SI URMARIREA DRONELOR UCIGASE”</t>
  </si>
  <si>
    <t>70418</t>
  </si>
  <si>
    <t xml:space="preserve">  51.4</t>
  </si>
  <si>
    <t xml:space="preserve">  48.7</t>
  </si>
  <si>
    <t xml:space="preserve">  52.5</t>
  </si>
  <si>
    <t xml:space="preserve">  39.1</t>
  </si>
  <si>
    <t>PROIECTUL „CONSOLIDAREA CAPACITATILOR POLITIEI DE FRONTIERA IN CONTROLUL FRONTIEREI „VERDE” SI „ALBASTRE”</t>
  </si>
  <si>
    <t>70430</t>
  </si>
  <si>
    <t xml:space="preserve">  98.8</t>
  </si>
  <si>
    <t xml:space="preserve">  25.7</t>
  </si>
  <si>
    <t xml:space="preserve">  18.8</t>
  </si>
  <si>
    <t xml:space="preserve">  43.0</t>
  </si>
  <si>
    <t xml:space="preserve">   3.3</t>
  </si>
  <si>
    <t xml:space="preserve">  42.9</t>
  </si>
  <si>
    <t>PROIECTUL „PROGRAMUL INTERREG ROMANIA?REPUBLICA MOLDOVA”</t>
  </si>
  <si>
    <t>70440</t>
  </si>
  <si>
    <t xml:space="preserve">  77.4</t>
  </si>
  <si>
    <t xml:space="preserve">  86.4</t>
  </si>
  <si>
    <t xml:space="preserve">  90.2</t>
  </si>
  <si>
    <t xml:space="preserve">  33.4</t>
  </si>
  <si>
    <t xml:space="preserve">  68.6</t>
  </si>
  <si>
    <t xml:space="preserve">  70.4</t>
  </si>
  <si>
    <t>PROIECTUL „FOCAL?SF2?COMBATEREA CRIMINALITATII ORGANIZATE LEGATE DE ARMELE DE FOC USOARE”</t>
  </si>
  <si>
    <t>70445</t>
  </si>
  <si>
    <t xml:space="preserve">  80.9</t>
  </si>
  <si>
    <t xml:space="preserve">  42.3</t>
  </si>
  <si>
    <t xml:space="preserve">  93.7</t>
  </si>
  <si>
    <t xml:space="preserve">  23.5</t>
  </si>
  <si>
    <t xml:space="preserve">  78.4</t>
  </si>
  <si>
    <t>PROIECTUL "COOPERAREA CU SUA"</t>
  </si>
  <si>
    <t>70152</t>
  </si>
  <si>
    <t xml:space="preserve">  88.8</t>
  </si>
  <si>
    <t>PROIECTUL "COOPERAREA CU NATO"</t>
  </si>
  <si>
    <t>70153</t>
  </si>
  <si>
    <t xml:space="preserve">  54.8</t>
  </si>
  <si>
    <t>PROIECTUL „COMPETITIVITATEA INTREPRINDERILOR MICRO, MICI SI MIJLOCII (IMMM) (PAC III)</t>
  </si>
  <si>
    <t xml:space="preserve">  97.7</t>
  </si>
  <si>
    <t>25</t>
  </si>
  <si>
    <t>26</t>
  </si>
  <si>
    <t xml:space="preserve">  94.9</t>
  </si>
  <si>
    <t xml:space="preserve">  36.7</t>
  </si>
  <si>
    <t>PROIECTUL "CONSTRUCTIA LOCUINTELOR SOCIALE II"</t>
  </si>
  <si>
    <t xml:space="preserve">   7.7</t>
  </si>
  <si>
    <t xml:space="preserve">  45.4</t>
  </si>
  <si>
    <t>PROIECTUL DE SUSTINERE A PROGRAMULUI IN SECTORUL DRUMURILOR</t>
  </si>
  <si>
    <t xml:space="preserve">  91.2</t>
  </si>
  <si>
    <t xml:space="preserve">  66.9</t>
  </si>
  <si>
    <t>PROIECTULL "IMBUNATATIREA CALITATII EDUCATIEI"</t>
  </si>
  <si>
    <t>70066</t>
  </si>
  <si>
    <t xml:space="preserve">  22.0</t>
  </si>
  <si>
    <t xml:space="preserve">  75.6</t>
  </si>
  <si>
    <t xml:space="preserve">  14.2</t>
  </si>
  <si>
    <t xml:space="preserve">  14.1</t>
  </si>
  <si>
    <t xml:space="preserve">  79.1</t>
  </si>
  <si>
    <t>PROIECT DE ACHIZITII A LOCOMOTIVELOR SI DE RESTRUCTURARE A INFRASTRUCTURII FEROVIARE</t>
  </si>
  <si>
    <t>70124</t>
  </si>
  <si>
    <t>PROIECTUL „IMBUNATATIREA INFRASTRUCTURII DE APA IN MOLDOVA CENTRALA”</t>
  </si>
  <si>
    <t xml:space="preserve"> 120.5</t>
  </si>
  <si>
    <t xml:space="preserve">  65.1</t>
  </si>
  <si>
    <t>PROIECTUL „SECURITATEA APROVIZIONARII CU APA SI CANALIZARE IN MOLDOVA”</t>
  </si>
  <si>
    <t xml:space="preserve">  63.5</t>
  </si>
  <si>
    <t xml:space="preserve">  48.6</t>
  </si>
  <si>
    <t xml:space="preserve">  86.6</t>
  </si>
  <si>
    <t>PROIECTUL „LOCUINTE PUBLICE  III”</t>
  </si>
  <si>
    <t xml:space="preserve">  90.4</t>
  </si>
  <si>
    <t xml:space="preserve">  38.0</t>
  </si>
  <si>
    <t xml:space="preserve">  23.4</t>
  </si>
  <si>
    <t xml:space="preserve">  23.0</t>
  </si>
  <si>
    <t xml:space="preserve">   5.9</t>
  </si>
  <si>
    <t>PROIECTUL „MOLDOVA DRUMURI III”</t>
  </si>
  <si>
    <t xml:space="preserve">  96.5</t>
  </si>
  <si>
    <t>PROIECTUL „MOLDOVA DRUMURI IV”</t>
  </si>
  <si>
    <t>PROIECTUL „MOLDOVA DRUMURI V”</t>
  </si>
  <si>
    <t>PROIECTUL "ORGANIZAREA TRAFICULUI TRANSFRONTALIER"</t>
  </si>
  <si>
    <t>70411</t>
  </si>
  <si>
    <t>PROIECTUL "SUPORT PENTRU COOPERAREA STIINTIFICA SI TEHNICA"</t>
  </si>
  <si>
    <t>70086</t>
  </si>
  <si>
    <t xml:space="preserve">  86.2</t>
  </si>
  <si>
    <t>PROIECTUL "LIVADA MOLDOVEI"</t>
  </si>
  <si>
    <t xml:space="preserve">  66.8</t>
  </si>
  <si>
    <t>PROIECTUL "AGRICULTURA COMPETITIVA"</t>
  </si>
  <si>
    <t xml:space="preserve">  92.4</t>
  </si>
  <si>
    <t>PROIECTUL „IMBUNATATIREA CAPACITATILOR PENTRU TRANSFORMAREA ZONEI RURALE (IFAD VIII)</t>
  </si>
  <si>
    <t xml:space="preserve">  96.7</t>
  </si>
  <si>
    <t xml:space="preserve">  97.4</t>
  </si>
  <si>
    <t xml:space="preserve">  60.0</t>
  </si>
  <si>
    <t>PROIECTUL "MODERNIZAREA MASINILOR SI ECHIPAMENTELOR  AGRICOLE"</t>
  </si>
  <si>
    <t>70306</t>
  </si>
  <si>
    <t xml:space="preserve">  78.9</t>
  </si>
  <si>
    <t xml:space="preserve">  74.1</t>
  </si>
  <si>
    <t xml:space="preserve">  68.3</t>
  </si>
  <si>
    <t>PROIECTUL „INVESTITII PENTRU GUVERNANTA, CRESTERE SI REZILIENTA IN AGRICULTURA”</t>
  </si>
  <si>
    <t xml:space="preserve">  90.0</t>
  </si>
  <si>
    <t xml:space="preserve">  87.8</t>
  </si>
  <si>
    <t xml:space="preserve">  89.9</t>
  </si>
  <si>
    <t xml:space="preserve">  66.2</t>
  </si>
  <si>
    <t>PROIECTUL „ASIGURAREA FERMIERILOR CU FERTILIZANTI”</t>
  </si>
  <si>
    <t>70424</t>
  </si>
  <si>
    <t xml:space="preserve">  39.6</t>
  </si>
  <si>
    <t>PROIECTUL "DESEURI SOLIDE IN REPUBLICA MOLDOVA"</t>
  </si>
  <si>
    <t xml:space="preserve">  38.2</t>
  </si>
  <si>
    <t xml:space="preserve">  72.8</t>
  </si>
  <si>
    <t xml:space="preserve">  88.3</t>
  </si>
  <si>
    <t>29</t>
  </si>
  <si>
    <t xml:space="preserve">  33.7</t>
  </si>
  <si>
    <t>PROIECTUL”SISTEMUL INTEGRAT DE MANAGEMENT PENTRU CONSERVAREA SI UTILIZAREA DURABILA A BIODIVERSITATII SI PARTAJARII ECHITABILE A BENEFICIILOR REZULTAT</t>
  </si>
  <si>
    <t>70265</t>
  </si>
  <si>
    <t xml:space="preserve">  52.6</t>
  </si>
  <si>
    <t xml:space="preserve">  29.8</t>
  </si>
  <si>
    <t>PROIECTUL”PREGATIREA CELEI DE-A CINCEA COMUNICARI NATIONALE IN CADRUL CONVENTIEI-CADRU A ORGANIZATIEI NATIUNILOR UNITE PRIVIND SCHIMBARILE CLIMATICE”</t>
  </si>
  <si>
    <t>70266</t>
  </si>
  <si>
    <t>PROIECTUL „CONSERVAREA SI GESTIONAREA DURABILA A ZONELOR UMEDE CU ACCENT PE ZONE CU VALOARE NATURALA RIDICATA DIN BAZINUL RAULUI PRUT”</t>
  </si>
  <si>
    <t>70344</t>
  </si>
  <si>
    <t xml:space="preserve">  34.9</t>
  </si>
  <si>
    <t xml:space="preserve">  34.5</t>
  </si>
  <si>
    <t xml:space="preserve">  23.8</t>
  </si>
  <si>
    <t>PROIECTUL "PLANUL DE MANGEMENT PENTRU ELIMINAREA ESALONATA A HCFC (HIDROCLORFLUOROCARBURILOR), FAZA III"</t>
  </si>
  <si>
    <t>70368</t>
  </si>
  <si>
    <t xml:space="preserve">  89.7</t>
  </si>
  <si>
    <t xml:space="preserve">  88.0</t>
  </si>
  <si>
    <t>PROIECTUL „ACTIVITATI DE PREGATIRE A RAPOARTELOR BIENALE DE TRANSPARENTA (BTR) CONFORM CONVENTIEI-CADRU A ONU PRIVIND SCHIMBARILE CLIMATICE (UNFCCC)</t>
  </si>
  <si>
    <t>70371</t>
  </si>
  <si>
    <t xml:space="preserve">  64.5</t>
  </si>
  <si>
    <t xml:space="preserve">  68.0</t>
  </si>
  <si>
    <t xml:space="preserve">  60.1</t>
  </si>
  <si>
    <t xml:space="preserve">  25.2</t>
  </si>
  <si>
    <t xml:space="preserve"> 100.5</t>
  </si>
  <si>
    <t>PROIECTUL „CADRUL DE IMPLEMENTARE A BIOSECURITATII PENTRU MANAGEMENTUL RESURSELOR BIOLOGICE IN MOLDOVA”</t>
  </si>
  <si>
    <t>70403</t>
  </si>
  <si>
    <t xml:space="preserve">  56.7</t>
  </si>
  <si>
    <t xml:space="preserve">  83.8</t>
  </si>
  <si>
    <t xml:space="preserve">  82.0</t>
  </si>
  <si>
    <t>PROIECTUL „DEZVOLTAREA LOCALA SI COOPERAREA DESCENTRALIZATA”</t>
  </si>
  <si>
    <t>70412</t>
  </si>
  <si>
    <t xml:space="preserve">  70.3</t>
  </si>
  <si>
    <t xml:space="preserve">  70.6</t>
  </si>
  <si>
    <t>PROIECTUL „PROGRAMUL DE DEZVOLTARE A PADURILOR DIN REPUBLICA MOLDOVA”</t>
  </si>
  <si>
    <t>70432</t>
  </si>
  <si>
    <t>PROIECTUL „RESTAURAREA ECOSISTEMELOR PENTRU PREVENIREA POLUARII MARINE IN MOLDOVA”</t>
  </si>
  <si>
    <t>70439</t>
  </si>
  <si>
    <t xml:space="preserve">  97.3</t>
  </si>
  <si>
    <t xml:space="preserve">  95.6</t>
  </si>
  <si>
    <t>PROIECTUL „PREGATIREA CELUI DE-AL DOILEA RAPORT BIENAL DE TRANSPARENTA SI A CELEI DE A SASEA COMUNICARI NATIONALE (BTR2/NC6)</t>
  </si>
  <si>
    <t>70446</t>
  </si>
  <si>
    <t xml:space="preserve">   7.5</t>
  </si>
  <si>
    <t xml:space="preserve">  81.5</t>
  </si>
  <si>
    <t xml:space="preserve">   9.1</t>
  </si>
  <si>
    <t>PROIECTUL „PROGRAM-CADRU PENTRU SPRIJINIREA ACTUALIZARII STRATEGIEI ?I PLANULUI DE ACTIUNI PRIVIND BIODIVERSITATEA SI ELABORAREA CELUI DE-AL 7-LEA RAP</t>
  </si>
  <si>
    <t>70455</t>
  </si>
  <si>
    <t xml:space="preserve">  11.7</t>
  </si>
  <si>
    <t xml:space="preserve">  12.4</t>
  </si>
  <si>
    <t xml:space="preserve">   0.1</t>
  </si>
  <si>
    <t xml:space="preserve">  18.6</t>
  </si>
  <si>
    <t>PROIECTUL „SPRIJIN PENTRU PREGATIREA CELUI DE-AL 5-LEA RAPORT NA?IONAL PRIVIND PUNEREA IN APLICARE A PROTOCOLULUI DE LA CARTAGENA PRIVIND BIOSECURITAT</t>
  </si>
  <si>
    <t>70456</t>
  </si>
  <si>
    <t xml:space="preserve">   0.3</t>
  </si>
  <si>
    <t>PROIECTUL „SUPORT PENTRU PREGATIREA PRIMULUI RAPORT NA?IONAL PRIVIND IMPLEMENTAREA PROTOCOLULUI DE LA NAGOYA PRIVIND ACCESUL LA RESURSE GENETICE”</t>
  </si>
  <si>
    <t>70457</t>
  </si>
  <si>
    <t xml:space="preserve">   2.2</t>
  </si>
  <si>
    <t xml:space="preserve">   2.4</t>
  </si>
  <si>
    <t>PROIECTUL „PLANUL DE IMPLEMENTARE A AMENDAMENTULUI DE LA KIGALI HFC (KIP), ETAPA I”</t>
  </si>
  <si>
    <t>70458</t>
  </si>
  <si>
    <t xml:space="preserve">  81.8</t>
  </si>
  <si>
    <t xml:space="preserve">  87.7</t>
  </si>
  <si>
    <t xml:space="preserve">  95.4</t>
  </si>
  <si>
    <t xml:space="preserve">  72.9</t>
  </si>
  <si>
    <t xml:space="preserve">  73.8</t>
  </si>
  <si>
    <t>"PROMOVAREA EDUCATIEI INCLUZIVE IN REPUBLICA MOLDOVA"</t>
  </si>
  <si>
    <t>70134</t>
  </si>
  <si>
    <t xml:space="preserve">  98.6</t>
  </si>
  <si>
    <t xml:space="preserve">  88.7</t>
  </si>
  <si>
    <t>PROIECTUL ''INVATAMANTUL SUPERIOR"</t>
  </si>
  <si>
    <t xml:space="preserve">  82.9</t>
  </si>
  <si>
    <t xml:space="preserve">  74.0</t>
  </si>
  <si>
    <t xml:space="preserve">  80.5</t>
  </si>
  <si>
    <t xml:space="preserve">  74.8</t>
  </si>
  <si>
    <t xml:space="preserve">  39.7</t>
  </si>
  <si>
    <t xml:space="preserve">  62.0</t>
  </si>
  <si>
    <t xml:space="preserve">  29.4</t>
  </si>
  <si>
    <t>PROIECTUL „DEZVOLTAREA EDUCATIEI IN RAIONUL TARACLIA PRIN TEHNOLOGII SI CONSOLIDAREA TRANSPORTULUI”</t>
  </si>
  <si>
    <t>70416</t>
  </si>
  <si>
    <t xml:space="preserve">   5.2</t>
  </si>
  <si>
    <t xml:space="preserve">  99.6</t>
  </si>
  <si>
    <t>PROIECTUL „MODERNIZAREA ?COLILOR”</t>
  </si>
  <si>
    <t>70447</t>
  </si>
  <si>
    <t xml:space="preserve">  11.0</t>
  </si>
  <si>
    <t xml:space="preserve">  22.3</t>
  </si>
  <si>
    <t xml:space="preserve">   0.9</t>
  </si>
  <si>
    <t xml:space="preserve">  26.1</t>
  </si>
  <si>
    <t xml:space="preserve">   3.1</t>
  </si>
  <si>
    <t xml:space="preserve">   2.7</t>
  </si>
  <si>
    <t xml:space="preserve">  19.3</t>
  </si>
  <si>
    <t xml:space="preserve">  64.4</t>
  </si>
  <si>
    <t>PROIECTUL „PROGRAME DE PARTICIPARE A COMISIEI NATIONALE PENTRU UNESCO”</t>
  </si>
  <si>
    <t>70310</t>
  </si>
  <si>
    <t xml:space="preserve">  96.0</t>
  </si>
  <si>
    <t>PROIECTUL "ISTORIA SI MUZICA-VALORI CARE NE UNESC"</t>
  </si>
  <si>
    <t>70316</t>
  </si>
  <si>
    <t xml:space="preserve">  64.7</t>
  </si>
  <si>
    <t xml:space="preserve">  47.7</t>
  </si>
  <si>
    <t xml:space="preserve">  50.4</t>
  </si>
  <si>
    <t xml:space="preserve">  54.6</t>
  </si>
  <si>
    <t xml:space="preserve">  27.3</t>
  </si>
  <si>
    <t>PROIECTUL „ACORDAREA ASISTENTEI TEHNICE PENTRU CONSOLIDAREA SISTEMULUI DE PROTECTIE A COPILULUI, INCLUSIV SERVICIILOR SOCIALE”</t>
  </si>
  <si>
    <t>70378</t>
  </si>
  <si>
    <t>27</t>
  </si>
  <si>
    <t>PROIECTUL „UNHCR-FINANTAREA CENTRELOR DE PLASAMENT TEMPORAR PENTRU REFUGIATI”</t>
  </si>
  <si>
    <t>70379</t>
  </si>
  <si>
    <t>PROIECTUL „SUPORT PENTRU ACOPERIREA CHELTUIELILOR AFERENTE UTILIT??ILOR CENTRELOR DE PLASAMENT TEMPORAR PENTRU REFUGIA?I”</t>
  </si>
  <si>
    <t>70397</t>
  </si>
  <si>
    <t xml:space="preserve">  94.7</t>
  </si>
  <si>
    <t>PROIECTUL „PROTEJAREA CONDITIILOR DE MUNCA IN ECONOMIA PLATFORMELOR: DIALOG SOCIAL MOLDO-LITUANIAN”</t>
  </si>
  <si>
    <t>70413</t>
  </si>
  <si>
    <t xml:space="preserve">  67.5</t>
  </si>
  <si>
    <t xml:space="preserve">  64.0</t>
  </si>
  <si>
    <t xml:space="preserve">  81.2</t>
  </si>
  <si>
    <t xml:space="preserve">  84.9</t>
  </si>
  <si>
    <t xml:space="preserve">  85.5</t>
  </si>
  <si>
    <t xml:space="preserve">  51.9</t>
  </si>
  <si>
    <t xml:space="preserve">  81.4</t>
  </si>
  <si>
    <t>PROIECTUL DE SUSTINERE A CONSILIULUI NATIONAL DE COORDONARE TB/SIDA</t>
  </si>
  <si>
    <t>70138</t>
  </si>
  <si>
    <t xml:space="preserve">  86.7</t>
  </si>
  <si>
    <t xml:space="preserve">  45.2</t>
  </si>
  <si>
    <t xml:space="preserve">  13.3</t>
  </si>
  <si>
    <t>PROIECTUL „RASPUNS DE URGENTA LA COVID-19 SI SUPORT PENTRU INTREPRINDERILE MICRO, MICI SI MIJLOCII”</t>
  </si>
  <si>
    <t>70304</t>
  </si>
  <si>
    <t>PROIECTUL „FINANTAREA ADITIONALA PENTRU PROIECTUL „RASPUNS DE URGENTA LA COVID-19”</t>
  </si>
  <si>
    <t>70325</t>
  </si>
  <si>
    <t>PROIECTUL „ASISTENTA TEHNICA PENTRU MODERNIZARE A SECTORULUI SPITALICESC”</t>
  </si>
  <si>
    <t>70388</t>
  </si>
  <si>
    <t xml:space="preserve">  47.8</t>
  </si>
  <si>
    <t>PROIECTUL „CONSTRUCTIA SPITALULUI REGIONAL MUN.BALTI”</t>
  </si>
  <si>
    <t>PROECTUL „MODERNIZAREA SI IMBUNATATIREA SERVICIILOR DE REABILITARE”</t>
  </si>
  <si>
    <t>70429</t>
  </si>
  <si>
    <t xml:space="preserve">  25.6</t>
  </si>
  <si>
    <t xml:space="preserve">  65.0</t>
  </si>
  <si>
    <t xml:space="preserve">  67.8</t>
  </si>
  <si>
    <t xml:space="preserve">  10.3</t>
  </si>
  <si>
    <t>PROIECTUL „CONSOLIDAREA CAPACITATILOR NATIONALEI IN DOMENIUL CONTROLULUI TUTUNULUI”</t>
  </si>
  <si>
    <t>70442</t>
  </si>
  <si>
    <t xml:space="preserve">  27.1</t>
  </si>
  <si>
    <t>PROIECTUL „FORTIFICAREA SERVICIILOR DE IMUNIZARI SI DE SUPRAVEGHERE NUTRITIONALA ”</t>
  </si>
  <si>
    <t>70443</t>
  </si>
  <si>
    <t xml:space="preserve">  59.0</t>
  </si>
  <si>
    <t xml:space="preserve">  61.4</t>
  </si>
  <si>
    <t xml:space="preserve">  89.2</t>
  </si>
  <si>
    <t xml:space="preserve">  75.3</t>
  </si>
  <si>
    <t>PROIECTUL "EFICIENTA ENERGETICA IN REPUBLICA MOLDOVA"</t>
  </si>
  <si>
    <t>70029</t>
  </si>
  <si>
    <t>PROIECTUL ,,PROGRAM INOVATIONAL "TEHNOLOGII CURATE PENTRU INTREPRINDERILE MICI SI MIJLOCII SI START-UPS"</t>
  </si>
  <si>
    <t>70244</t>
  </si>
  <si>
    <t>PROIECTUL  DE DEZVOLTARE AL SISTEMULUI  ELECTROENERGETIC</t>
  </si>
  <si>
    <t>70248</t>
  </si>
  <si>
    <t xml:space="preserve">  68.2</t>
  </si>
  <si>
    <t xml:space="preserve">  66.0</t>
  </si>
  <si>
    <t xml:space="preserve">  72.6</t>
  </si>
  <si>
    <t xml:space="preserve">  63.2</t>
  </si>
  <si>
    <t xml:space="preserve">  86.8</t>
  </si>
  <si>
    <t>PROIECTUL "INITIATIVA PENTRU DEZVOLTAREA INFRASTRUCTURII PUBLICE DURABILE PRIN RENOVARI DE EFICIENTA ENERGETICA (INSPIREE)"</t>
  </si>
  <si>
    <t>70255</t>
  </si>
  <si>
    <t>PROIECTUL „IMBUNATATIREA EFICIENTEI SECTORULUI DE ALIMENTARE CENTRALIZATA CU ENERGIE TERMICA (SACET II/ DHEIP)”</t>
  </si>
  <si>
    <t>70307</t>
  </si>
  <si>
    <t xml:space="preserve">  69.5</t>
  </si>
  <si>
    <t xml:space="preserve">  71.3</t>
  </si>
  <si>
    <t xml:space="preserve">  13.9</t>
  </si>
  <si>
    <t>PROIECTUL „TRANZITIA DURABILA CATRE EFECIENTA ENERGETICA IN MOLDOVA (STEEM)”</t>
  </si>
  <si>
    <t>70427</t>
  </si>
  <si>
    <t xml:space="preserve">  59.3</t>
  </si>
  <si>
    <t xml:space="preserve">  60.4</t>
  </si>
  <si>
    <t xml:space="preserve">  15.6</t>
  </si>
  <si>
    <t xml:space="preserve">  84.4</t>
  </si>
  <si>
    <t xml:space="preserve">  47.3</t>
  </si>
  <si>
    <t xml:space="preserve">  57.1</t>
  </si>
  <si>
    <t xml:space="preserve">  29.7</t>
  </si>
  <si>
    <t>PROIECTUL ''CONSOLIDAREA SISTEMULUI STATISTIC NATIONAL''</t>
  </si>
  <si>
    <t>70231</t>
  </si>
  <si>
    <t xml:space="preserve">  63.0</t>
  </si>
  <si>
    <t>PROIECTUL „UNICEF – MONITORIZAREA DREPTURILOR COPILULUI”</t>
  </si>
  <si>
    <t>70448</t>
  </si>
  <si>
    <t>PROIECTUL "INREGISTRAREA SI EVALUAREA FUNCIARA"</t>
  </si>
  <si>
    <t>70237</t>
  </si>
  <si>
    <t xml:space="preserve">  32.1</t>
  </si>
  <si>
    <t xml:space="preserve">  29.0</t>
  </si>
  <si>
    <t xml:space="preserve">  85.9</t>
  </si>
  <si>
    <t xml:space="preserve">  87.2</t>
  </si>
  <si>
    <t xml:space="preserve">  39.0</t>
  </si>
  <si>
    <t xml:space="preserve">  15.8</t>
  </si>
  <si>
    <t xml:space="preserve">  78.7</t>
  </si>
  <si>
    <t xml:space="preserve">  49.7</t>
  </si>
  <si>
    <t xml:space="preserve">  77.9</t>
  </si>
  <si>
    <t xml:space="preserve">  47.6</t>
  </si>
  <si>
    <t xml:space="preserve">  43.5</t>
  </si>
  <si>
    <t xml:space="preserve">  60.2</t>
  </si>
  <si>
    <t>PROIECTUL „MONITORIZAREA SI PROTECTIA DREPTURILOR REFUGIATILOR, SOLICITANTILOR DE AZIL SI APATRIZILOR”</t>
  </si>
  <si>
    <t>70438</t>
  </si>
  <si>
    <t xml:space="preserve">  97.1</t>
  </si>
  <si>
    <t xml:space="preserve">  83.7</t>
  </si>
  <si>
    <t xml:space="preserve">  92.5</t>
  </si>
  <si>
    <t>PROIECTUL "INFIINTAREA CENTRULUI MULTIDISCIPLINAR "MIHAI EMINESCU""</t>
  </si>
  <si>
    <t>70369</t>
  </si>
  <si>
    <t xml:space="preserve">  98.0</t>
  </si>
  <si>
    <t xml:space="preserve">  58.6</t>
  </si>
  <si>
    <t xml:space="preserve">  53.1</t>
  </si>
  <si>
    <t xml:space="preserve">   5.3</t>
  </si>
  <si>
    <t xml:space="preserve">  93.1</t>
  </si>
  <si>
    <t xml:space="preserve">  95.5</t>
  </si>
  <si>
    <t xml:space="preserve">  81.3</t>
  </si>
  <si>
    <t xml:space="preserve">  76.4</t>
  </si>
  <si>
    <t>Formularul nr.16</t>
  </si>
  <si>
    <t>nr.35 din 29 martie 2023</t>
  </si>
  <si>
    <r>
      <t xml:space="preserve">Raport
privind transferurile din fondurile de urgență ale Guvernului de la bugetul de stat către bugetele locale pe anul </t>
    </r>
    <r>
      <rPr>
        <b/>
        <sz val="12"/>
        <rFont val="Times New Roman"/>
        <family val="1"/>
      </rPr>
      <t>2025</t>
    </r>
    <r>
      <rPr>
        <b/>
        <sz val="12"/>
        <rFont val="times new roman"/>
        <family val="1"/>
        <charset val="204"/>
      </rPr>
      <t xml:space="preserve">
</t>
    </r>
  </si>
  <si>
    <t xml:space="preserve">Unitatea administrativ-teritorială </t>
  </si>
  <si>
    <t>pentru lichidarea consecințelor situațiilor excepționale (inclusiv pentru reparaţia/restabilirea podeţelor şi a drumurilor publice deteriorate, acoperișurilor și altele)</t>
  </si>
  <si>
    <t xml:space="preserve">pentru modificarea Planului urbanistic </t>
  </si>
  <si>
    <t xml:space="preserve"> pentru procurarea bunurilor materiale, în vederea asigurării continuității funcționării instituțiilor si serviciilor publice din zona de securitate</t>
  </si>
  <si>
    <t>2 = 3+4+5+6</t>
  </si>
  <si>
    <t>6 =7+8+9</t>
  </si>
  <si>
    <t>10=6-2</t>
  </si>
  <si>
    <t>11=7-3</t>
  </si>
  <si>
    <t>12=8-4</t>
  </si>
  <si>
    <t>13=9-5</t>
  </si>
  <si>
    <t>14=6/2 *100</t>
  </si>
  <si>
    <t>15= 7/3 *100</t>
  </si>
  <si>
    <t>16=8/4*100</t>
  </si>
  <si>
    <t>17=9/5*100</t>
  </si>
  <si>
    <t>mun. Bălți</t>
  </si>
  <si>
    <t>mun. Chișinău</t>
  </si>
  <si>
    <t>Tiganca</t>
  </si>
  <si>
    <t>Doroțcaia</t>
  </si>
  <si>
    <t>Buțeni</t>
  </si>
  <si>
    <t>Ignăței</t>
  </si>
  <si>
    <t>Meșeni</t>
  </si>
  <si>
    <t>Cojușna</t>
  </si>
  <si>
    <t>Sireți</t>
  </si>
  <si>
    <t>Formularul nr.17</t>
  </si>
  <si>
    <t>nr. 41 din 29 martie 2024</t>
  </si>
  <si>
    <t>privind transferurile cu destinație specială alocate din contul fondurilor de dezvoltare ale bugetului de stat către bugetele locale pe anul 2025</t>
  </si>
  <si>
    <t>Fondul naţional pentru dezvoltare regională şi locală</t>
  </si>
  <si>
    <t>Fondul naţional de dezvoltare a agriculturii şi mediului rural</t>
  </si>
  <si>
    <t>Fondul Naţional pentru Mediu</t>
  </si>
  <si>
    <t>Fondul pentru eficiență energetică</t>
  </si>
  <si>
    <t>Programul activităţilor de reintegrare a ţării</t>
  </si>
  <si>
    <t xml:space="preserve">Programului Diaspora Acasă Reuşeşte “DAR 1+3” </t>
  </si>
  <si>
    <t>2 = 3+4+5+6+ 7+8+9</t>
  </si>
  <si>
    <t>mun.Chisinau</t>
  </si>
  <si>
    <t>Bacioi</t>
  </si>
  <si>
    <t>Budesti</t>
  </si>
  <si>
    <t>Colonita</t>
  </si>
  <si>
    <t>Condrita</t>
  </si>
  <si>
    <t>Cruzesti</t>
  </si>
  <si>
    <t>Gratiesti</t>
  </si>
  <si>
    <t>Orasul  Codru</t>
  </si>
  <si>
    <t>Orasul  Cricova</t>
  </si>
  <si>
    <t>Orasul  Durlesti</t>
  </si>
  <si>
    <t>Orasul  Singera</t>
  </si>
  <si>
    <t>Orasul  Vadul lui Voda</t>
  </si>
  <si>
    <t>Orasul  Vatra</t>
  </si>
  <si>
    <t>Stauceni</t>
  </si>
  <si>
    <t>Truseni</t>
  </si>
  <si>
    <t>mun.Balti</t>
  </si>
  <si>
    <t>Botnaresti</t>
  </si>
  <si>
    <t>Cobusca Noua</t>
  </si>
  <si>
    <t>Delacau</t>
  </si>
  <si>
    <t>Geamana</t>
  </si>
  <si>
    <t>Gura Bicului</t>
  </si>
  <si>
    <t>Hirbovat</t>
  </si>
  <si>
    <t>Ochiul Ros</t>
  </si>
  <si>
    <t>Orasul  Anenii Noi</t>
  </si>
  <si>
    <t>Puhaceni</t>
  </si>
  <si>
    <t>Roscani</t>
  </si>
  <si>
    <t>Serpeni</t>
  </si>
  <si>
    <t>Telita</t>
  </si>
  <si>
    <t>Tintareni</t>
  </si>
  <si>
    <t>Varnita</t>
  </si>
  <si>
    <t>Bascalia</t>
  </si>
  <si>
    <t>Orasul  Basarabeasca</t>
  </si>
  <si>
    <t>Balasinesti</t>
  </si>
  <si>
    <t>Balcauti</t>
  </si>
  <si>
    <t>Beleavinet</t>
  </si>
  <si>
    <t>Berliniti</t>
  </si>
  <si>
    <t>Bogdanesti</t>
  </si>
  <si>
    <t>Caracusenii Vechi</t>
  </si>
  <si>
    <t>Colicauti</t>
  </si>
  <si>
    <t>Corjeuti</t>
  </si>
  <si>
    <t>Drepcauti</t>
  </si>
  <si>
    <t>Grimancauti</t>
  </si>
  <si>
    <t>Marcauti</t>
  </si>
  <si>
    <t>Mihaileni</t>
  </si>
  <si>
    <t>Orasul  Briceni</t>
  </si>
  <si>
    <t>Orasul  Lipcani</t>
  </si>
  <si>
    <t>Sirauti</t>
  </si>
  <si>
    <t>Slobozia-Sirauti</t>
  </si>
  <si>
    <t>Tetcani</t>
  </si>
  <si>
    <t>Trebisauti</t>
  </si>
  <si>
    <t>Andrusul de Jos</t>
  </si>
  <si>
    <t>Andrusul de Sus</t>
  </si>
  <si>
    <t>Borciag</t>
  </si>
  <si>
    <t>Brinza</t>
  </si>
  <si>
    <t>Burlaceni</t>
  </si>
  <si>
    <t>Cislita-Prut</t>
  </si>
  <si>
    <t>Colibas</t>
  </si>
  <si>
    <t>Gavanoasa</t>
  </si>
  <si>
    <t>Giurgiulesti</t>
  </si>
  <si>
    <t>Huliboaia</t>
  </si>
  <si>
    <t>Larga Noua</t>
  </si>
  <si>
    <t>Lopatica</t>
  </si>
  <si>
    <t>Lucesti</t>
  </si>
  <si>
    <t>Rosu</t>
  </si>
  <si>
    <t>Tataresti</t>
  </si>
  <si>
    <t>Valeni</t>
  </si>
  <si>
    <t>Zirnesti</t>
  </si>
  <si>
    <t>municipiului Cahul</t>
  </si>
  <si>
    <t>Antonesti</t>
  </si>
  <si>
    <t>Chietu</t>
  </si>
  <si>
    <t>Chisla</t>
  </si>
  <si>
    <t>Cirpesti</t>
  </si>
  <si>
    <t>Costangalia</t>
  </si>
  <si>
    <t>Gotesti</t>
  </si>
  <si>
    <t>Haraghis</t>
  </si>
  <si>
    <t>Larguta</t>
  </si>
  <si>
    <t>Orasul  Cantemir</t>
  </si>
  <si>
    <t>Pleseni</t>
  </si>
  <si>
    <t>Porumbesti</t>
  </si>
  <si>
    <t>Sadic</t>
  </si>
  <si>
    <t>Samalia</t>
  </si>
  <si>
    <t>Visniovca</t>
  </si>
  <si>
    <t>Calarasi</t>
  </si>
  <si>
    <t>Cabaiesti</t>
  </si>
  <si>
    <t>Hirjauca</t>
  </si>
  <si>
    <t>Hoginesti</t>
  </si>
  <si>
    <t>Horodiste</t>
  </si>
  <si>
    <t>Meleseni</t>
  </si>
  <si>
    <t>Niscani</t>
  </si>
  <si>
    <t>Oniscani</t>
  </si>
  <si>
    <t>Orasul  Calarasi</t>
  </si>
  <si>
    <t>Paulesti</t>
  </si>
  <si>
    <t>Pirjolteni</t>
  </si>
  <si>
    <t>Pitusca</t>
  </si>
  <si>
    <t>Raciula</t>
  </si>
  <si>
    <t>Radeni</t>
  </si>
  <si>
    <t>Saseni</t>
  </si>
  <si>
    <t>Temeleuti</t>
  </si>
  <si>
    <t>Tibirica</t>
  </si>
  <si>
    <t>Valcinet</t>
  </si>
  <si>
    <t>Varzarestii Noi</t>
  </si>
  <si>
    <t>Causeni</t>
  </si>
  <si>
    <t>Chircaiesti</t>
  </si>
  <si>
    <t>Chircaiestii Noi</t>
  </si>
  <si>
    <t>Cirnateni</t>
  </si>
  <si>
    <t>Cirnatenii Noi</t>
  </si>
  <si>
    <t>Ciuflesti</t>
  </si>
  <si>
    <t>Coscalia</t>
  </si>
  <si>
    <t>Firladeni</t>
  </si>
  <si>
    <t>Gradinita</t>
  </si>
  <si>
    <t>Orasul  Cainari</t>
  </si>
  <si>
    <t>Orasul  Causeni</t>
  </si>
  <si>
    <t>Plop-Stiubei</t>
  </si>
  <si>
    <t>Saiti</t>
  </si>
  <si>
    <t>Salcuta</t>
  </si>
  <si>
    <t>Tanatari</t>
  </si>
  <si>
    <t>Tanatarii Noi</t>
  </si>
  <si>
    <t>Cimislia</t>
  </si>
  <si>
    <t>Batir</t>
  </si>
  <si>
    <t>Gradiste</t>
  </si>
  <si>
    <t>Hirtop</t>
  </si>
  <si>
    <t>Ivanovca Noua</t>
  </si>
  <si>
    <t>Orasul  Cimislia</t>
  </si>
  <si>
    <t>Troitcoe</t>
  </si>
  <si>
    <t>Balabanesti</t>
  </si>
  <si>
    <t>Baltata</t>
  </si>
  <si>
    <t>Bocsana</t>
  </si>
  <si>
    <t>Cimiseni</t>
  </si>
  <si>
    <t>Corjova(Criuleni)</t>
  </si>
  <si>
    <t>Cosernita</t>
  </si>
  <si>
    <t>Drasliceni</t>
  </si>
  <si>
    <t>Dubasarii Vechi</t>
  </si>
  <si>
    <t>Hirtopul Mare</t>
  </si>
  <si>
    <t>Hrusova</t>
  </si>
  <si>
    <t>Isnovati</t>
  </si>
  <si>
    <t>Izbiste</t>
  </si>
  <si>
    <t>Magdacesti</t>
  </si>
  <si>
    <t>Mascauti</t>
  </si>
  <si>
    <t>Miclesti</t>
  </si>
  <si>
    <t>Onitcani</t>
  </si>
  <si>
    <t>Orasul  Criuleni</t>
  </si>
  <si>
    <t>Pascani</t>
  </si>
  <si>
    <t>Raculesti</t>
  </si>
  <si>
    <t>Riscova</t>
  </si>
  <si>
    <t>Slobozia-Dusca</t>
  </si>
  <si>
    <t>Zaicana</t>
  </si>
  <si>
    <t>Donduseni</t>
  </si>
  <si>
    <t>Arionesti</t>
  </si>
  <si>
    <t>Climauti</t>
  </si>
  <si>
    <t>Criscauti</t>
  </si>
  <si>
    <t>Mosana</t>
  </si>
  <si>
    <t>Orasul  Donduseni</t>
  </si>
  <si>
    <t>Scaieni</t>
  </si>
  <si>
    <t>Taul</t>
  </si>
  <si>
    <t>Teleseuca</t>
  </si>
  <si>
    <t>Tirnova</t>
  </si>
  <si>
    <t>Fintinita</t>
  </si>
  <si>
    <t>Hasnasenii Mari</t>
  </si>
  <si>
    <t>Hasnasenii Noi</t>
  </si>
  <si>
    <t>Mindic</t>
  </si>
  <si>
    <t>Moara de Piatra</t>
  </si>
  <si>
    <t>Orasul  Drochia</t>
  </si>
  <si>
    <t>Popestii de Jos</t>
  </si>
  <si>
    <t>Popestii de Sus</t>
  </si>
  <si>
    <t>Salvirii Vechi</t>
  </si>
  <si>
    <t>Suri</t>
  </si>
  <si>
    <t>Tarigrad</t>
  </si>
  <si>
    <t>Zgurita</t>
  </si>
  <si>
    <t>Dubasari</t>
  </si>
  <si>
    <t>Cosnita</t>
  </si>
  <si>
    <t>Dorotcaia</t>
  </si>
  <si>
    <t>Molovata Noua</t>
  </si>
  <si>
    <t>Pirita</t>
  </si>
  <si>
    <t>Edinet</t>
  </si>
  <si>
    <t>Badragii Noi</t>
  </si>
  <si>
    <t>Badragii Vechi</t>
  </si>
  <si>
    <t>Blesteni</t>
  </si>
  <si>
    <t>Bratuseni</t>
  </si>
  <si>
    <t>Brinzeni</t>
  </si>
  <si>
    <t>Burlanesti</t>
  </si>
  <si>
    <t>Cepeleuti</t>
  </si>
  <si>
    <t>Chetrosica Noua</t>
  </si>
  <si>
    <t>Cuconestii Noi</t>
  </si>
  <si>
    <t>Fetesti</t>
  </si>
  <si>
    <t>Gaspar</t>
  </si>
  <si>
    <t>Gordinesti</t>
  </si>
  <si>
    <t>Hancauti</t>
  </si>
  <si>
    <t>Hincauti</t>
  </si>
  <si>
    <t>Orasul  Cupcini</t>
  </si>
  <si>
    <t>Sofrincani</t>
  </si>
  <si>
    <t>Viisoara</t>
  </si>
  <si>
    <t>Zabriceni</t>
  </si>
  <si>
    <t>municipiului Edinet</t>
  </si>
  <si>
    <t>Falesti</t>
  </si>
  <si>
    <t>Albinetul Vechi</t>
  </si>
  <si>
    <t>Calinesti</t>
  </si>
  <si>
    <t>Calugar</t>
  </si>
  <si>
    <t>Catranic</t>
  </si>
  <si>
    <t>Chetris</t>
  </si>
  <si>
    <t>Falestii Noi</t>
  </si>
  <si>
    <t>Hiliuti</t>
  </si>
  <si>
    <t>Hincesti</t>
  </si>
  <si>
    <t>Horesti</t>
  </si>
  <si>
    <t>Ilenuta</t>
  </si>
  <si>
    <t>Iscalau</t>
  </si>
  <si>
    <t>Marandeni</t>
  </si>
  <si>
    <t>Musteata</t>
  </si>
  <si>
    <t>Navirnet</t>
  </si>
  <si>
    <t>Orasul  Falesti</t>
  </si>
  <si>
    <t>Pinzareni</t>
  </si>
  <si>
    <t>Pirlita</t>
  </si>
  <si>
    <t>Rautel</t>
  </si>
  <si>
    <t>Sarata Veche</t>
  </si>
  <si>
    <t>Floresti</t>
  </si>
  <si>
    <t>Bahrinesti</t>
  </si>
  <si>
    <t>Casunca</t>
  </si>
  <si>
    <t>Cernita</t>
  </si>
  <si>
    <t>Ciripcau</t>
  </si>
  <si>
    <t>Ciutulesti</t>
  </si>
  <si>
    <t>Cuhurestii de Jos</t>
  </si>
  <si>
    <t>Cuhurestii de Sus</t>
  </si>
  <si>
    <t>Frumusica</t>
  </si>
  <si>
    <t>Ghindesti</t>
  </si>
  <si>
    <t>Gura Cainarului</t>
  </si>
  <si>
    <t>Marculesti</t>
  </si>
  <si>
    <t>Orasul  Floresti</t>
  </si>
  <si>
    <t>Orasul  Ghindesti</t>
  </si>
  <si>
    <t>Orasul  Marculesti</t>
  </si>
  <si>
    <t>Prodanesti</t>
  </si>
  <si>
    <t>Putinesti</t>
  </si>
  <si>
    <t>Radulenii Vechi</t>
  </si>
  <si>
    <t>Rosietici</t>
  </si>
  <si>
    <t>Sanatauca</t>
  </si>
  <si>
    <t>Stefanesti</t>
  </si>
  <si>
    <t>Tirgul-Vertiujeni</t>
  </si>
  <si>
    <t>Trifanesti</t>
  </si>
  <si>
    <t>Varvareuca</t>
  </si>
  <si>
    <t>Vascauti</t>
  </si>
  <si>
    <t>Zaluceni</t>
  </si>
  <si>
    <t>Cuhnesti</t>
  </si>
  <si>
    <t>Dusmani</t>
  </si>
  <si>
    <t>Hijdieni</t>
  </si>
  <si>
    <t>Orasul  Glodeni</t>
  </si>
  <si>
    <t>Balceana</t>
  </si>
  <si>
    <t>Buteni</t>
  </si>
  <si>
    <t>Calmatui</t>
  </si>
  <si>
    <t>Carpineni</t>
  </si>
  <si>
    <t>Cateleni</t>
  </si>
  <si>
    <t>Dragusenii Noi</t>
  </si>
  <si>
    <t>Lapusna</t>
  </si>
  <si>
    <t>Leuseni</t>
  </si>
  <si>
    <t>Loganesti</t>
  </si>
  <si>
    <t>Mereseni</t>
  </si>
  <si>
    <t>Miresti</t>
  </si>
  <si>
    <t>Nemteni</t>
  </si>
  <si>
    <t>Onesti</t>
  </si>
  <si>
    <t>Poganesti</t>
  </si>
  <si>
    <t>Sarata-Galbena</t>
  </si>
  <si>
    <t>Secareni</t>
  </si>
  <si>
    <t>municipiului Hincesti</t>
  </si>
  <si>
    <t>Carbuna</t>
  </si>
  <si>
    <t>Cigirleni</t>
  </si>
  <si>
    <t>Costesti</t>
  </si>
  <si>
    <t>Danceni</t>
  </si>
  <si>
    <t>Milestii Mici</t>
  </si>
  <si>
    <t>Molesti</t>
  </si>
  <si>
    <t>Orasul  Ialoveni</t>
  </si>
  <si>
    <t>Pojareni</t>
  </si>
  <si>
    <t>Razeni</t>
  </si>
  <si>
    <t>Rusestii Noi</t>
  </si>
  <si>
    <t>Tipala</t>
  </si>
  <si>
    <t>Varatic</t>
  </si>
  <si>
    <t>Vasieni</t>
  </si>
  <si>
    <t>Zimbreni</t>
  </si>
  <si>
    <t>Baius</t>
  </si>
  <si>
    <t>Bestemac</t>
  </si>
  <si>
    <t>Ceadir</t>
  </si>
  <si>
    <t>Hanasenii Noi</t>
  </si>
  <si>
    <t>Orasul  Iargara</t>
  </si>
  <si>
    <t>Orasul  Leova</t>
  </si>
  <si>
    <t>Sarata Noua</t>
  </si>
  <si>
    <t>Sarata-Razesi</t>
  </si>
  <si>
    <t>Sarateni</t>
  </si>
  <si>
    <t>Saratica Noua</t>
  </si>
  <si>
    <t>Sirma</t>
  </si>
  <si>
    <t>Tochile-Raducani</t>
  </si>
  <si>
    <t>Balanesti</t>
  </si>
  <si>
    <t>Balauresti</t>
  </si>
  <si>
    <t>Barboieni</t>
  </si>
  <si>
    <t>Bolduresti</t>
  </si>
  <si>
    <t>Boltun</t>
  </si>
  <si>
    <t>Bratuleni</t>
  </si>
  <si>
    <t>Calimanesti</t>
  </si>
  <si>
    <t>Cioresti</t>
  </si>
  <si>
    <t>Ciutesti</t>
  </si>
  <si>
    <t>Cristesti</t>
  </si>
  <si>
    <t>Grozesti</t>
  </si>
  <si>
    <t>Milesti</t>
  </si>
  <si>
    <t>Orasul  Nisporeni</t>
  </si>
  <si>
    <t>Seliste</t>
  </si>
  <si>
    <t>Siscani</t>
  </si>
  <si>
    <t>Soltanesti</t>
  </si>
  <si>
    <t>Varzaresti</t>
  </si>
  <si>
    <t>Vinatori</t>
  </si>
  <si>
    <t>Ocnita</t>
  </si>
  <si>
    <t>Birladeni</t>
  </si>
  <si>
    <t>Birnova</t>
  </si>
  <si>
    <t>Calarasovca</t>
  </si>
  <si>
    <t>Clocusna</t>
  </si>
  <si>
    <t>Corestauti</t>
  </si>
  <si>
    <t>Dingeni</t>
  </si>
  <si>
    <t>Girbova</t>
  </si>
  <si>
    <t>Grinauti-Moldova</t>
  </si>
  <si>
    <t>Hadarauti</t>
  </si>
  <si>
    <t>Lencauti</t>
  </si>
  <si>
    <t>Mereseuca</t>
  </si>
  <si>
    <t>Mihalaseni</t>
  </si>
  <si>
    <t>Orasul  Frunza</t>
  </si>
  <si>
    <t>Orasul  Ocnita</t>
  </si>
  <si>
    <t>Orasul  Otaci</t>
  </si>
  <si>
    <t>s.Ocnita</t>
  </si>
  <si>
    <t>Biesti</t>
  </si>
  <si>
    <t>Braviceni</t>
  </si>
  <si>
    <t>Bulaiesti</t>
  </si>
  <si>
    <t>Ciocilteni</t>
  </si>
  <si>
    <t>Clisova</t>
  </si>
  <si>
    <t>Malaiesti</t>
  </si>
  <si>
    <t>Mirzesti</t>
  </si>
  <si>
    <t>Neculaieuca</t>
  </si>
  <si>
    <t>Putintei</t>
  </si>
  <si>
    <t>Samananca</t>
  </si>
  <si>
    <t>Teleseu</t>
  </si>
  <si>
    <t>Viscauti</t>
  </si>
  <si>
    <t>municipiului Orhei</t>
  </si>
  <si>
    <t>Busauca</t>
  </si>
  <si>
    <t>Ciniseuti</t>
  </si>
  <si>
    <t>Cogilniceni</t>
  </si>
  <si>
    <t>Cuizauca</t>
  </si>
  <si>
    <t>Echimauti</t>
  </si>
  <si>
    <t>Ignatei</t>
  </si>
  <si>
    <t>Mateuti</t>
  </si>
  <si>
    <t>Meseni</t>
  </si>
  <si>
    <t>Orasul  Rezina</t>
  </si>
  <si>
    <t>Papauti</t>
  </si>
  <si>
    <t>Peciste</t>
  </si>
  <si>
    <t>Pripiceni-Razesi</t>
  </si>
  <si>
    <t>Saharna Noua</t>
  </si>
  <si>
    <t>Sircova</t>
  </si>
  <si>
    <t>Tareuca</t>
  </si>
  <si>
    <t>Trifesti</t>
  </si>
  <si>
    <t>Riscani</t>
  </si>
  <si>
    <t>Alexandresti</t>
  </si>
  <si>
    <t>Alunis</t>
  </si>
  <si>
    <t>Braniste</t>
  </si>
  <si>
    <t>Corlateni</t>
  </si>
  <si>
    <t>Duruitoarea Noua</t>
  </si>
  <si>
    <t>Galaseni</t>
  </si>
  <si>
    <t>Grinauti</t>
  </si>
  <si>
    <t>Orasul  Costesti</t>
  </si>
  <si>
    <t>Orasul  Riscani</t>
  </si>
  <si>
    <t>Petruseni</t>
  </si>
  <si>
    <t>Pirjota</t>
  </si>
  <si>
    <t>Pociumbauti</t>
  </si>
  <si>
    <t>Racaria</t>
  </si>
  <si>
    <t>Saptebani</t>
  </si>
  <si>
    <t>Sumna</t>
  </si>
  <si>
    <t>Vasileuti</t>
  </si>
  <si>
    <t>Zaicani</t>
  </si>
  <si>
    <t>Singerei</t>
  </si>
  <si>
    <t>Alexandreni</t>
  </si>
  <si>
    <t>Balasesti</t>
  </si>
  <si>
    <t>Chiscareni</t>
  </si>
  <si>
    <t>Copaceni</t>
  </si>
  <si>
    <t>Coscodeni</t>
  </si>
  <si>
    <t>Draganesti</t>
  </si>
  <si>
    <t>Dumbravita</t>
  </si>
  <si>
    <t>Grigorauca</t>
  </si>
  <si>
    <t>Iezarenii Vechi</t>
  </si>
  <si>
    <t>Orasul  Biruinta</t>
  </si>
  <si>
    <t>Orasul  Singerei</t>
  </si>
  <si>
    <t>Prepelita</t>
  </si>
  <si>
    <t>Radoaia</t>
  </si>
  <si>
    <t>Singereii Noi</t>
  </si>
  <si>
    <t>Tambula</t>
  </si>
  <si>
    <t>Taura Veche</t>
  </si>
  <si>
    <t>Badiceni</t>
  </si>
  <si>
    <t>Baxani</t>
  </si>
  <si>
    <t>Cainarii Vechi</t>
  </si>
  <si>
    <t>Cosauti</t>
  </si>
  <si>
    <t>Darcauti</t>
  </si>
  <si>
    <t>Holosnita</t>
  </si>
  <si>
    <t>Racovat</t>
  </si>
  <si>
    <t>Redi-Ceresnovat</t>
  </si>
  <si>
    <t>Rublenita</t>
  </si>
  <si>
    <t>Septelici</t>
  </si>
  <si>
    <t>Solcani</t>
  </si>
  <si>
    <t>Tatarauca Veche</t>
  </si>
  <si>
    <t>Trifauti</t>
  </si>
  <si>
    <t>Vadeni</t>
  </si>
  <si>
    <t>Varancau</t>
  </si>
  <si>
    <t>Vasilcau</t>
  </si>
  <si>
    <t>Volovita</t>
  </si>
  <si>
    <t>Zastinca</t>
  </si>
  <si>
    <t>municipiului Soroca</t>
  </si>
  <si>
    <t>Straseni</t>
  </si>
  <si>
    <t>Capriana</t>
  </si>
  <si>
    <t>Cojusna</t>
  </si>
  <si>
    <t>Galesti</t>
  </si>
  <si>
    <t>Ghelauza</t>
  </si>
  <si>
    <t>Greblesti</t>
  </si>
  <si>
    <t>Micauti</t>
  </si>
  <si>
    <t>Micleuseni</t>
  </si>
  <si>
    <t>Negresti</t>
  </si>
  <si>
    <t>Orasul  Bucovat</t>
  </si>
  <si>
    <t>Panasesti</t>
  </si>
  <si>
    <t>Romanesti</t>
  </si>
  <si>
    <t>Sireti</t>
  </si>
  <si>
    <t>Tiganesti</t>
  </si>
  <si>
    <t>Zubresti</t>
  </si>
  <si>
    <t>municipiului Straseni</t>
  </si>
  <si>
    <t>Soldanesti</t>
  </si>
  <si>
    <t>Chipesca</t>
  </si>
  <si>
    <t>Climautii de Jos</t>
  </si>
  <si>
    <t>Cobilea</t>
  </si>
  <si>
    <t>Cusmirca</t>
  </si>
  <si>
    <t>Dobrusa</t>
  </si>
  <si>
    <t>Fuzauca</t>
  </si>
  <si>
    <t>Gauzeni</t>
  </si>
  <si>
    <t>Oliscani</t>
  </si>
  <si>
    <t>Orasul  Soldanesti</t>
  </si>
  <si>
    <t>Raspopeni</t>
  </si>
  <si>
    <t>Samascani</t>
  </si>
  <si>
    <t>Sestaci</t>
  </si>
  <si>
    <t>Sipca</t>
  </si>
  <si>
    <t>Vadul-Rascov</t>
  </si>
  <si>
    <t>Stefan Voda</t>
  </si>
  <si>
    <t>Caplani</t>
  </si>
  <si>
    <t>Festelita</t>
  </si>
  <si>
    <t>Olanesti</t>
  </si>
  <si>
    <t>Orasul  Stefan Voda</t>
  </si>
  <si>
    <t>Rascaieti</t>
  </si>
  <si>
    <t>Budai</t>
  </si>
  <si>
    <t>Cealic</t>
  </si>
  <si>
    <t>Orasul  Taraclia</t>
  </si>
  <si>
    <t>Orasul  Tvardita</t>
  </si>
  <si>
    <t>Telenesti</t>
  </si>
  <si>
    <t>Banesti</t>
  </si>
  <si>
    <t>Bogzesti</t>
  </si>
  <si>
    <t>Brinzenii Noi</t>
  </si>
  <si>
    <t>Cazanesti</t>
  </si>
  <si>
    <t>Chistelnita</t>
  </si>
  <si>
    <t>Chitcanii Vechi</t>
  </si>
  <si>
    <t>Cisla</t>
  </si>
  <si>
    <t>Crasnaseni</t>
  </si>
  <si>
    <t>Hiriseni</t>
  </si>
  <si>
    <t>Inesti</t>
  </si>
  <si>
    <t>Mindresti</t>
  </si>
  <si>
    <t>Nucareni</t>
  </si>
  <si>
    <t>Orasul  Telenesti</t>
  </si>
  <si>
    <t>Ordasei</t>
  </si>
  <si>
    <t>Ratus</t>
  </si>
  <si>
    <t>Saratenii Vechi</t>
  </si>
  <si>
    <t>Scorteni</t>
  </si>
  <si>
    <t>Tirsitei</t>
  </si>
  <si>
    <t>Zgardesti</t>
  </si>
  <si>
    <t>Bumbata</t>
  </si>
  <si>
    <t>Busila</t>
  </si>
  <si>
    <t>Condratesti</t>
  </si>
  <si>
    <t>Cornesti</t>
  </si>
  <si>
    <t>Floritoaia Veche</t>
  </si>
  <si>
    <t>Hircesti</t>
  </si>
  <si>
    <t>Macaresti</t>
  </si>
  <si>
    <t>Magurele</t>
  </si>
  <si>
    <t>Manoilesti</t>
  </si>
  <si>
    <t>Napadeni</t>
  </si>
  <si>
    <t>Orasul  Cornesti</t>
  </si>
  <si>
    <t>Petresti</t>
  </si>
  <si>
    <t>Radenii Vechi</t>
  </si>
  <si>
    <t>Sinesti</t>
  </si>
  <si>
    <t>Tescureni</t>
  </si>
  <si>
    <t>Todiresti</t>
  </si>
  <si>
    <t>Untesti</t>
  </si>
  <si>
    <t>municipiului Ungheni</t>
  </si>
  <si>
    <t>mun.Gagauzia</t>
  </si>
  <si>
    <t>Formularul  nr.18</t>
  </si>
  <si>
    <t>Aprobat prin ordinul ministrului finanțelor nr.41 din 29.03.2024</t>
  </si>
  <si>
    <t xml:space="preserve">                                                            RAPORT                                                         </t>
  </si>
  <si>
    <t xml:space="preserve">privind fluxul mijloacelor bănești ale bugetului de stat </t>
  </si>
  <si>
    <t>pe anul  2025</t>
  </si>
  <si>
    <t>Suma</t>
  </si>
  <si>
    <t xml:space="preserve">VENITURI </t>
  </si>
  <si>
    <t xml:space="preserve">IMPOZITE ŞI TAXE </t>
  </si>
  <si>
    <t>Impozite şi taxe pe mărfuri şi servicii</t>
  </si>
  <si>
    <t>Taxa asupra comerţului exterior şi operaţiunilor externe</t>
  </si>
  <si>
    <t xml:space="preserve">CONTRIBUŢII ŞI PRIME DE ASIGURĂRI OBLIGATORII </t>
  </si>
  <si>
    <t>Contribuţii de asigurări sociale de stat obligatorii</t>
  </si>
  <si>
    <t>Prime de asigurare obligatorie de asistenţă medicală</t>
  </si>
  <si>
    <t xml:space="preserve">GRANTURI PRIMITE </t>
  </si>
  <si>
    <t>Granturi primite da la guvernele altor state</t>
  </si>
  <si>
    <t>Granturi primite de la organizaţiile internaţionale</t>
  </si>
  <si>
    <t xml:space="preserve">ALTE VENITURI  </t>
  </si>
  <si>
    <t>Venituri din vînzarea mărfurilor şi serviciilor</t>
  </si>
  <si>
    <t>Amenzi şi sancţiuni</t>
  </si>
  <si>
    <t>Donaţii voluntare</t>
  </si>
  <si>
    <t>Alte venituri  şi venituri neidentificate</t>
  </si>
  <si>
    <t>Alte venituri și finanțări</t>
  </si>
  <si>
    <t xml:space="preserve">TRANSFERURI PRIMITE ÎN CADRUL BUGETULUI PUBLIC NAŢIONAL </t>
  </si>
  <si>
    <t>Transferuri primite între bugetul de stat şi bugetele locale</t>
  </si>
  <si>
    <t>Transferuri primite între bugetele locale în cadrul unei unităţi administrativ-teritoriale</t>
  </si>
  <si>
    <t>Transferuri primite între bugetele locale a diferitor unităţi administrativ-teritoriale</t>
  </si>
  <si>
    <t xml:space="preserve">CHELTUIELI </t>
  </si>
  <si>
    <t>CHELTUIELI DE PERSONAL (3.1=3.1.1+3.1.2)</t>
  </si>
  <si>
    <t xml:space="preserve">Contribuţii  de asigurări obligatorii </t>
  </si>
  <si>
    <t xml:space="preserve">BUNURI ŞI SERVICII </t>
  </si>
  <si>
    <t xml:space="preserve">DOBÎNZI </t>
  </si>
  <si>
    <t>Dobînzi si alte plati achitate la datoria externă</t>
  </si>
  <si>
    <t>Dobînzi achitate la datoria internă</t>
  </si>
  <si>
    <t>Dobînzi la împrumuturile altor nivele ale sistemului bugetar</t>
  </si>
  <si>
    <t>SUBVENȚII</t>
  </si>
  <si>
    <t>Subvenții acordate întreprinderilor de stat şi municipale</t>
  </si>
  <si>
    <t>Subvenții acordate întreprinderilor private</t>
  </si>
  <si>
    <t>Subvenții acordate organizaţiilor necomerciale</t>
  </si>
  <si>
    <t>Subvenții acordate autorităților/insituțiilor publice la autogestiune</t>
  </si>
  <si>
    <t xml:space="preserve">GRANTURI ACORDATE </t>
  </si>
  <si>
    <t>Granturi acordate guvernelor altor state</t>
  </si>
  <si>
    <t>Granturi acordate organizaţiilor internaţionale</t>
  </si>
  <si>
    <t>Granturi oferite persoanelor fizice</t>
  </si>
  <si>
    <t xml:space="preserve">PRESTAŢII SOCIALE </t>
  </si>
  <si>
    <t>Prestaţii  sociale</t>
  </si>
  <si>
    <t>Prestaţii de asistenţă socială</t>
  </si>
  <si>
    <t>Prestaţii sociale ale angajatorilor</t>
  </si>
  <si>
    <t xml:space="preserve">ALTE CHELTUIELI </t>
  </si>
  <si>
    <t>TRANSFERURI ACORDATE ÎN CADRUL BUGETULUI PUBLIC NAŢIONAL</t>
  </si>
  <si>
    <t>Transferuri acordate între bugetul de stat şi bugetele locale</t>
  </si>
  <si>
    <t>Transferuri acordate în cadrul bugetului consolidat central</t>
  </si>
  <si>
    <t>Transferuri acordate între bugetele locale în cadrul unei unităţi administrativ-teritoriale</t>
  </si>
  <si>
    <t>Transferuri acordate între bugetele locale a diferitor unităţi administrativ-teritoriale</t>
  </si>
  <si>
    <t>Fluxul net al activității operaționale</t>
  </si>
  <si>
    <t xml:space="preserve">Procurări de Active Nefinanciare 
</t>
  </si>
  <si>
    <t>MIJLOACE FIXE</t>
  </si>
  <si>
    <t>Investiții capitale în active în curs de execuţie</t>
  </si>
  <si>
    <t>REZERVELE MATERIALE ALE STATULUI</t>
  </si>
  <si>
    <t xml:space="preserve">Rezervele materiale de stat  </t>
  </si>
  <si>
    <t xml:space="preserve">STOCURI DE MATERIALE CIRCULANTE </t>
  </si>
  <si>
    <t xml:space="preserve">PRODUCŢIE ÎN CURS DE EXECUŢIE, PRODUSE ŞI PRODUCŢIE FINITĂ, ANIMALE TINERE LA ÎNGRĂŞAT </t>
  </si>
  <si>
    <t xml:space="preserve"> Produse semifabricate</t>
  </si>
  <si>
    <t xml:space="preserve">MĂRFURI </t>
  </si>
  <si>
    <t xml:space="preserve">ACTIVE NEPRODUCTIVE </t>
  </si>
  <si>
    <t xml:space="preserve">Realizarea de Active Nefinanciare 
</t>
  </si>
  <si>
    <t>Unelte şi scule, inventar de producere şi gospodăresc</t>
  </si>
  <si>
    <t xml:space="preserve">REZERVELE MATERIALE ALE STATULUI </t>
  </si>
  <si>
    <t xml:space="preserve">Rezervele de stat  </t>
  </si>
  <si>
    <t>Produse şi producţie  finită</t>
  </si>
  <si>
    <t>VALORI</t>
  </si>
  <si>
    <t>Fluxul net al activității investiționale</t>
  </si>
  <si>
    <t xml:space="preserve"> Valoarea netă a ACTIVELOR  FINANCIARE </t>
  </si>
  <si>
    <t>CREANŢE INTERNE</t>
  </si>
  <si>
    <t>413</t>
  </si>
  <si>
    <t>Valori mobiliare de stat (cu excepţia acţiunilor) procurate pe piaţa primară</t>
  </si>
  <si>
    <t>414</t>
  </si>
  <si>
    <t>415</t>
  </si>
  <si>
    <t>418</t>
  </si>
  <si>
    <t>Alte creanțe interne ale bugetului</t>
  </si>
  <si>
    <t xml:space="preserve">CREDITE INTERNE INTRE BUGETE </t>
  </si>
  <si>
    <t>Credite în cadrul bugetul consolidat central</t>
  </si>
  <si>
    <t xml:space="preserve">CREDITE INTERNE INSTITUTIILOR FINANCIARE SI NEFINANCIARE </t>
  </si>
  <si>
    <t xml:space="preserve">ÎMPRUMUTURI RECREDITATE INTERNE ÎNTRE BUGETE </t>
  </si>
  <si>
    <t xml:space="preserve">IMPRUMUTURI INSTITUTIILOR FINANCIARE SI NEFINANCIARE </t>
  </si>
  <si>
    <t xml:space="preserve">CREANŢE  EXTERNE </t>
  </si>
  <si>
    <t xml:space="preserve">CREDITE EXTERNE </t>
  </si>
  <si>
    <t xml:space="preserve">Valoarea netă a DATORIILOR </t>
  </si>
  <si>
    <t xml:space="preserve">DATORII INTERNE </t>
  </si>
  <si>
    <t>Valori mobiliare emise de autoritatile publice locale</t>
  </si>
  <si>
    <t xml:space="preserve">ÎMPRUMUTURI INTERNE ÎNTRE BUGETE </t>
  </si>
  <si>
    <t>Împrumuturi între bugetul de stat și bugetele locale</t>
  </si>
  <si>
    <t>Împrumuturi în cadrul bugetul consolidat central</t>
  </si>
  <si>
    <t xml:space="preserve">ÎMPRUMUTURI INTERNE  INSTITUȚIILOR NEFINANCIARE ȘI FINANCIARE </t>
  </si>
  <si>
    <t>Împrumuturi interne de la instituțiilor nefinanciare</t>
  </si>
  <si>
    <t>Împrumuturi interne de la  instituțiilor  financiare</t>
  </si>
  <si>
    <t xml:space="preserve">ÎMPRUMUTURI INTERNE RECREDITATE INSTITUȚIILOR NEFINANCIARE ȘI FINANCIARE </t>
  </si>
  <si>
    <t xml:space="preserve">ÎMPRUMUTURI EXTERNE </t>
  </si>
  <si>
    <t xml:space="preserve">Fluxul net al activității financiare </t>
  </si>
  <si>
    <t>DIFERENȚA DE CURS VALUTAR (suma netă 421-422)</t>
  </si>
  <si>
    <t xml:space="preserve">MODIFICAREA SOLDULUI DE MIJLOACE BĂNEȘTI 
</t>
  </si>
  <si>
    <t>MIJLOACE BĂNEȘTI LA ÎNCEPUTUL PERIOADEI</t>
  </si>
  <si>
    <t>CORECTAREA SOLDULUI DE MIJLOACE BĂNEŞTI</t>
  </si>
  <si>
    <t xml:space="preserve">MIJLOACE BĂNEȘTI LA SFÎRȘITUL PERIOADEI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</si>
</sst>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0.0;\-#,##0.0;;@"/>
    <numFmt numFmtId="167" formatCode="#,##0.00_ ;\-#,##0.00\ "/>
    <numFmt numFmtId="168" formatCode="_-* #,##0.0_-;\-* #,##0.0_-;_-* &quot;-&quot;??_-;_-@_-"/>
  </numFmts>
  <fonts count="69">
    <font>
      <sz val="11"/>
      <color rgb="FF000000"/>
      <name val="Calibri"/>
    </font>
    <font>
      <sz val="10"/>
      <color rgb="FF000000"/>
      <name val="Times New Roman"/>
      <family val="1"/>
    </font>
    <font>
      <b/>
      <sz val="12"/>
      <color rgb="FF000000"/>
      <name val="Times New Roman"/>
      <family val="1"/>
    </font>
    <font>
      <b/>
      <sz val="10"/>
      <color rgb="FF000000"/>
      <name val="Times New Roman"/>
      <family val="1"/>
    </font>
    <font>
      <sz val="8"/>
      <color rgb="FF000000"/>
      <name val="Times New Roman"/>
      <family val="1"/>
    </font>
    <font>
      <b/>
      <i/>
      <sz val="10"/>
      <color rgb="FF000000"/>
      <name val="Times New Roman"/>
      <family val="1"/>
    </font>
    <font>
      <b/>
      <sz val="10"/>
      <color rgb="FF000000"/>
      <name val="Times New Roman"/>
      <family val="1"/>
    </font>
    <font>
      <sz val="10"/>
      <color rgb="FF000000"/>
      <name val="Times New Roman"/>
      <family val="1"/>
    </font>
    <font>
      <sz val="11"/>
      <color rgb="FF000000"/>
      <name val="Calibri"/>
    </font>
    <font>
      <sz val="10"/>
      <color rgb="FF000000"/>
      <name val="Times New Roman"/>
      <family val="1"/>
      <charset val="204"/>
    </font>
    <font>
      <b/>
      <sz val="12"/>
      <color rgb="FF000000"/>
      <name val="Times New Roman"/>
      <family val="1"/>
      <charset val="204"/>
    </font>
    <font>
      <b/>
      <sz val="10"/>
      <color rgb="FF000000"/>
      <name val="Times New Roman"/>
      <family val="1"/>
      <charset val="204"/>
    </font>
    <font>
      <sz val="8"/>
      <color rgb="FF000000"/>
      <name val="Times New Roman"/>
      <family val="1"/>
      <charset val="204"/>
    </font>
    <font>
      <b/>
      <i/>
      <sz val="10"/>
      <color rgb="FF000000"/>
      <name val="Times New Roman"/>
      <family val="1"/>
      <charset val="204"/>
    </font>
    <font>
      <i/>
      <sz val="10"/>
      <color rgb="FF000000"/>
      <name val="Times New Roman"/>
      <family val="1"/>
      <charset val="204"/>
    </font>
    <font>
      <sz val="10"/>
      <color rgb="FF000000"/>
      <name val="Calibri"/>
      <family val="2"/>
      <charset val="204"/>
    </font>
    <font>
      <i/>
      <sz val="10"/>
      <name val="times new roman"/>
      <family val="1"/>
      <charset val="204"/>
    </font>
    <font>
      <i/>
      <sz val="11"/>
      <color rgb="FF000000"/>
      <name val="Times New Roman"/>
      <family val="1"/>
      <charset val="204"/>
    </font>
    <font>
      <sz val="10"/>
      <color rgb="FF000000"/>
      <name val="Times New Roman"/>
    </font>
    <font>
      <b/>
      <sz val="12"/>
      <color rgb="FF000000"/>
      <name val="Times New Roman"/>
    </font>
    <font>
      <b/>
      <sz val="10"/>
      <color rgb="FF000000"/>
      <name val="Times New Roman"/>
    </font>
    <font>
      <sz val="8"/>
      <color rgb="FF000000"/>
      <name val="Times New Roman"/>
    </font>
    <font>
      <sz val="10"/>
      <color rgb="FF000000"/>
      <name val="Calibri"/>
    </font>
    <font>
      <sz val="12"/>
      <color rgb="FF000000"/>
      <name val="Calibri"/>
      <family val="2"/>
      <charset val="204"/>
    </font>
    <font>
      <sz val="10"/>
      <name val="times new roman"/>
      <family val="1"/>
      <charset val="204"/>
    </font>
    <font>
      <b/>
      <sz val="12"/>
      <name val="times new roman"/>
      <family val="1"/>
      <charset val="204"/>
    </font>
    <font>
      <b/>
      <i/>
      <sz val="12"/>
      <name val="times new roman"/>
      <family val="1"/>
      <charset val="204"/>
    </font>
    <font>
      <sz val="7"/>
      <name val="times new roman"/>
      <family val="1"/>
      <charset val="204"/>
    </font>
    <font>
      <b/>
      <sz val="10"/>
      <name val="times new roman"/>
      <family val="1"/>
      <charset val="204"/>
    </font>
    <font>
      <b/>
      <i/>
      <sz val="10"/>
      <name val="times new roman"/>
      <family val="1"/>
      <charset val="204"/>
    </font>
    <font>
      <sz val="12"/>
      <color rgb="FF000000"/>
      <name val="Times New Roman"/>
      <family val="1"/>
    </font>
    <font>
      <sz val="12"/>
      <color rgb="FF000000"/>
      <name val="Calibri"/>
      <family val="2"/>
    </font>
    <font>
      <b/>
      <sz val="11"/>
      <color rgb="FF000000"/>
      <name val="Calibri"/>
      <family val="2"/>
    </font>
    <font>
      <sz val="11"/>
      <color rgb="FF000000"/>
      <name val="Times New Roman"/>
      <family val="1"/>
    </font>
    <font>
      <sz val="10"/>
      <color rgb="FF000000"/>
      <name val="Arial"/>
      <family val="1"/>
    </font>
    <font>
      <i/>
      <sz val="10"/>
      <color rgb="FF000000"/>
      <name val="Times New Roman"/>
    </font>
    <font>
      <sz val="10"/>
      <name val="MS Sans Serif"/>
      <family val="2"/>
      <charset val="204"/>
    </font>
    <font>
      <sz val="11"/>
      <name val="Times New Roman"/>
      <family val="1"/>
    </font>
    <font>
      <sz val="12"/>
      <name val="Times New Roman"/>
      <family val="1"/>
    </font>
    <font>
      <b/>
      <sz val="12"/>
      <name val="Times New Roman"/>
      <family val="1"/>
    </font>
    <font>
      <i/>
      <sz val="12"/>
      <name val="Times New Roman"/>
      <family val="1"/>
    </font>
    <font>
      <sz val="10"/>
      <name val="Arial"/>
      <family val="2"/>
      <charset val="204"/>
    </font>
    <font>
      <sz val="10"/>
      <name val="Arial Cyr"/>
    </font>
    <font>
      <b/>
      <sz val="12"/>
      <color indexed="8"/>
      <name val="Times New Roman"/>
      <family val="1"/>
    </font>
    <font>
      <b/>
      <i/>
      <sz val="12"/>
      <name val="Times New Roman"/>
      <family val="1"/>
    </font>
    <font>
      <sz val="12"/>
      <name val="Times New Roman"/>
      <family val="1"/>
      <charset val="204"/>
    </font>
    <font>
      <b/>
      <sz val="18"/>
      <name val="Times New Roman"/>
      <family val="1"/>
      <charset val="204"/>
    </font>
    <font>
      <i/>
      <sz val="12"/>
      <name val="Times New Roman"/>
      <family val="1"/>
      <charset val="204"/>
    </font>
    <font>
      <sz val="11"/>
      <name val="Times New Roman"/>
      <family val="1"/>
      <charset val="204"/>
    </font>
    <font>
      <i/>
      <sz val="12"/>
      <color indexed="8"/>
      <name val="Times New Roman"/>
      <family val="1"/>
      <charset val="204"/>
    </font>
    <font>
      <b/>
      <sz val="12"/>
      <color indexed="8"/>
      <name val="Times New Roman"/>
      <family val="1"/>
      <charset val="204"/>
    </font>
    <font>
      <i/>
      <sz val="11"/>
      <name val="Times New Roman"/>
      <family val="1"/>
      <charset val="204"/>
    </font>
    <font>
      <sz val="10"/>
      <name val="Arial"/>
      <family val="2"/>
    </font>
    <font>
      <sz val="10"/>
      <name val="times new roman"/>
      <family val="1"/>
    </font>
    <font>
      <b/>
      <sz val="13"/>
      <name val="times new roman"/>
      <family val="1"/>
    </font>
    <font>
      <i/>
      <sz val="10"/>
      <name val="times new roman"/>
      <family val="1"/>
    </font>
    <font>
      <sz val="7"/>
      <name val="times new roman"/>
      <family val="1"/>
    </font>
    <font>
      <b/>
      <sz val="10"/>
      <name val="times new roman"/>
      <family val="1"/>
    </font>
    <font>
      <sz val="10"/>
      <color theme="1"/>
      <name val="Times New Roman"/>
      <family val="1"/>
    </font>
    <font>
      <i/>
      <sz val="11"/>
      <color theme="1"/>
      <name val="Times New Roman"/>
      <family val="1"/>
    </font>
    <font>
      <sz val="12"/>
      <color theme="1"/>
      <name val="Calibri"/>
      <family val="2"/>
      <charset val="204"/>
      <scheme val="minor"/>
    </font>
    <font>
      <sz val="10"/>
      <color theme="1"/>
      <name val="Calibri"/>
      <family val="2"/>
      <charset val="204"/>
      <scheme val="minor"/>
    </font>
    <font>
      <b/>
      <sz val="10"/>
      <color theme="1"/>
      <name val="Times New Roman"/>
      <family val="1"/>
    </font>
    <font>
      <sz val="11"/>
      <color indexed="8"/>
      <name val="Calibri"/>
      <family val="2"/>
      <charset val="238"/>
    </font>
    <font>
      <sz val="12"/>
      <color indexed="8"/>
      <name val="Times New Roman"/>
      <family val="1"/>
    </font>
    <font>
      <sz val="12"/>
      <color indexed="8"/>
      <name val="Times New Roman"/>
      <family val="1"/>
      <charset val="204"/>
    </font>
    <font>
      <sz val="12"/>
      <color indexed="10"/>
      <name val="Times New Roman"/>
      <family val="1"/>
      <charset val="204"/>
    </font>
    <font>
      <b/>
      <sz val="11"/>
      <color indexed="63"/>
      <name val="Calibri"/>
      <family val="2"/>
      <charset val="238"/>
    </font>
    <font>
      <b/>
      <sz val="12"/>
      <color indexed="63"/>
      <name val="Calibri"/>
      <family val="2"/>
      <charset val="238"/>
    </font>
  </fonts>
  <fills count="12">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indexed="9"/>
        <bgColor indexed="64"/>
      </patternFill>
    </fill>
    <fill>
      <patternFill patternType="solid">
        <fgColor indexed="15"/>
        <bgColor indexed="64"/>
      </patternFill>
    </fill>
    <fill>
      <patternFill patternType="solid">
        <fgColor rgb="FFCCFFCC"/>
        <bgColor indexed="64"/>
      </patternFill>
    </fill>
    <fill>
      <patternFill patternType="solid">
        <fgColor rgb="FFFFFF00"/>
        <bgColor indexed="64"/>
      </patternFill>
    </fill>
    <fill>
      <patternFill patternType="solid">
        <fgColor indexed="40"/>
        <bgColor indexed="64"/>
      </patternFill>
    </fill>
    <fill>
      <patternFill patternType="solid">
        <fgColor indexed="47"/>
        <bgColor indexed="64"/>
      </patternFill>
    </fill>
    <fill>
      <patternFill patternType="solid">
        <fgColor indexed="42"/>
        <bgColor indexed="64"/>
      </patternFill>
    </fill>
    <fill>
      <patternFill patternType="solid">
        <fgColor indexed="22"/>
      </patternFill>
    </fill>
  </fills>
  <borders count="7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s>
  <cellStyleXfs count="16">
    <xf numFmtId="0" fontId="0" fillId="0" borderId="0"/>
    <xf numFmtId="43" fontId="8" fillId="0" borderId="0" applyFont="0" applyFill="0" applyBorder="0" applyAlignment="0" applyProtection="0"/>
    <xf numFmtId="0" fontId="34" fillId="0" borderId="0"/>
    <xf numFmtId="0" fontId="34" fillId="0" borderId="0"/>
    <xf numFmtId="0" fontId="36" fillId="0" borderId="0"/>
    <xf numFmtId="0" fontId="41" fillId="0" borderId="0"/>
    <xf numFmtId="0" fontId="42" fillId="0" borderId="0"/>
    <xf numFmtId="0" fontId="36" fillId="0" borderId="0"/>
    <xf numFmtId="0" fontId="36" fillId="0" borderId="0"/>
    <xf numFmtId="0" fontId="41" fillId="0" borderId="0"/>
    <xf numFmtId="0" fontId="52" fillId="0" borderId="0"/>
    <xf numFmtId="0" fontId="41" fillId="0" borderId="0"/>
    <xf numFmtId="0" fontId="42" fillId="0" borderId="0"/>
    <xf numFmtId="0" fontId="63" fillId="0" borderId="0"/>
    <xf numFmtId="0" fontId="42" fillId="0" borderId="0"/>
    <xf numFmtId="0" fontId="67" fillId="11" borderId="74" applyNumberFormat="0" applyAlignment="0" applyProtection="0"/>
  </cellStyleXfs>
  <cellXfs count="803">
    <xf numFmtId="0" fontId="0" fillId="0" borderId="0" xfId="0"/>
    <xf numFmtId="164" fontId="0" fillId="0" borderId="0" xfId="0" applyNumberFormat="1"/>
    <xf numFmtId="49" fontId="1" fillId="0" borderId="0" xfId="0" applyNumberFormat="1" applyFont="1" applyAlignment="1">
      <alignment horizontal="right" wrapText="1"/>
    </xf>
    <xf numFmtId="49" fontId="1" fillId="0" borderId="0" xfId="0" applyNumberFormat="1" applyFont="1" applyAlignment="1">
      <alignment wrapText="1"/>
    </xf>
    <xf numFmtId="164" fontId="1" fillId="0" borderId="0" xfId="0" applyNumberFormat="1" applyFont="1" applyAlignment="1">
      <alignment horizontal="right" wrapText="1"/>
    </xf>
    <xf numFmtId="164" fontId="1" fillId="0" borderId="0" xfId="0" applyNumberFormat="1" applyFont="1" applyAlignment="1">
      <alignment wrapText="1"/>
    </xf>
    <xf numFmtId="164" fontId="0" fillId="0" borderId="0" xfId="0" applyNumberFormat="1" applyAlignment="1">
      <alignment wrapText="1"/>
    </xf>
    <xf numFmtId="0" fontId="0" fillId="0" borderId="0" xfId="0" applyAlignment="1">
      <alignment wrapText="1"/>
    </xf>
    <xf numFmtId="49" fontId="1" fillId="0" borderId="1" xfId="0" applyNumberFormat="1" applyFont="1" applyBorder="1" applyAlignment="1">
      <alignment wrapText="1"/>
    </xf>
    <xf numFmtId="49" fontId="1" fillId="0" borderId="1" xfId="0" applyNumberFormat="1" applyFont="1" applyBorder="1" applyAlignment="1">
      <alignment horizontal="center" wrapText="1"/>
    </xf>
    <xf numFmtId="49" fontId="3" fillId="0" borderId="1" xfId="0" applyNumberFormat="1" applyFont="1" applyBorder="1" applyAlignment="1">
      <alignment wrapText="1"/>
    </xf>
    <xf numFmtId="49" fontId="3" fillId="0" borderId="1" xfId="0" applyNumberFormat="1" applyFont="1" applyBorder="1" applyAlignment="1">
      <alignment horizontal="center" wrapText="1"/>
    </xf>
    <xf numFmtId="49" fontId="5" fillId="0" borderId="1" xfId="0" applyNumberFormat="1" applyFont="1" applyBorder="1" applyAlignment="1">
      <alignment wrapText="1"/>
    </xf>
    <xf numFmtId="49" fontId="3" fillId="0" borderId="3" xfId="0" applyNumberFormat="1" applyFont="1" applyBorder="1" applyAlignment="1">
      <alignment wrapText="1"/>
    </xf>
    <xf numFmtId="49" fontId="3" fillId="0" borderId="3" xfId="0" applyNumberFormat="1" applyFont="1" applyBorder="1" applyAlignment="1">
      <alignment horizontal="center" wrapText="1"/>
    </xf>
    <xf numFmtId="164" fontId="1"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64" fontId="6" fillId="0" borderId="3" xfId="0" applyNumberFormat="1" applyFont="1" applyBorder="1" applyAlignment="1">
      <alignment wrapText="1"/>
    </xf>
    <xf numFmtId="164" fontId="6" fillId="0" borderId="3" xfId="0" applyNumberFormat="1" applyFont="1" applyBorder="1" applyAlignment="1">
      <alignment horizontal="center" wrapText="1"/>
    </xf>
    <xf numFmtId="164" fontId="7" fillId="0" borderId="1" xfId="0" applyNumberFormat="1" applyFont="1" applyBorder="1" applyAlignment="1">
      <alignment wrapText="1"/>
    </xf>
    <xf numFmtId="164" fontId="7" fillId="0" borderId="1" xfId="0" applyNumberFormat="1" applyFont="1" applyBorder="1" applyAlignment="1">
      <alignment horizontal="center" wrapText="1"/>
    </xf>
    <xf numFmtId="164" fontId="6" fillId="0" borderId="1" xfId="0" applyNumberFormat="1" applyFont="1" applyBorder="1" applyAlignment="1">
      <alignment wrapText="1"/>
    </xf>
    <xf numFmtId="164" fontId="6" fillId="0" borderId="1" xfId="0" applyNumberFormat="1" applyFont="1" applyBorder="1" applyAlignment="1">
      <alignment horizontal="center" wrapText="1"/>
    </xf>
    <xf numFmtId="164" fontId="3" fillId="0" borderId="2" xfId="0" applyNumberFormat="1" applyFont="1" applyBorder="1" applyAlignment="1">
      <alignment horizontal="center" vertical="center" wrapText="1"/>
    </xf>
    <xf numFmtId="49" fontId="1" fillId="0" borderId="0" xfId="0" applyNumberFormat="1" applyFont="1" applyAlignment="1">
      <alignment horizontal="right" wrapText="1"/>
    </xf>
    <xf numFmtId="164" fontId="1" fillId="0" borderId="0" xfId="0" applyNumberFormat="1" applyFont="1" applyAlignment="1">
      <alignment horizontal="right" wrapText="1"/>
    </xf>
    <xf numFmtId="49" fontId="1" fillId="0" borderId="0" xfId="0" applyNumberFormat="1" applyFont="1" applyAlignment="1">
      <alignment horizontal="right" wrapText="1"/>
    </xf>
    <xf numFmtId="164" fontId="1" fillId="0" borderId="0" xfId="0" applyNumberFormat="1" applyFont="1" applyAlignment="1">
      <alignment horizontal="right" wrapText="1"/>
    </xf>
    <xf numFmtId="49" fontId="2"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4"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3" fillId="0" borderId="3" xfId="0" applyNumberFormat="1" applyFont="1" applyBorder="1" applyAlignment="1">
      <alignment wrapText="1"/>
    </xf>
    <xf numFmtId="164" fontId="3" fillId="0" borderId="3" xfId="0" applyNumberFormat="1" applyFont="1" applyBorder="1" applyAlignment="1">
      <alignment horizontal="center" wrapText="1"/>
    </xf>
    <xf numFmtId="49" fontId="5" fillId="0" borderId="1" xfId="0" applyNumberFormat="1" applyFont="1" applyBorder="1" applyAlignment="1">
      <alignment wrapText="1" indent="1"/>
    </xf>
    <xf numFmtId="49" fontId="5" fillId="0" borderId="1" xfId="0" applyNumberFormat="1" applyFont="1" applyBorder="1" applyAlignment="1">
      <alignment horizontal="center" wrapText="1"/>
    </xf>
    <xf numFmtId="164" fontId="5" fillId="0" borderId="1" xfId="0" applyNumberFormat="1" applyFont="1" applyBorder="1" applyAlignment="1">
      <alignment wrapText="1"/>
    </xf>
    <xf numFmtId="164" fontId="5" fillId="0" borderId="1" xfId="0" applyNumberFormat="1" applyFont="1" applyBorder="1" applyAlignment="1">
      <alignment horizontal="center" wrapText="1"/>
    </xf>
    <xf numFmtId="49" fontId="3" fillId="0" borderId="1" xfId="0" applyNumberFormat="1" applyFont="1" applyBorder="1" applyAlignment="1">
      <alignment wrapText="1" indent="2"/>
    </xf>
    <xf numFmtId="164" fontId="3" fillId="0" borderId="1" xfId="0" applyNumberFormat="1" applyFont="1" applyBorder="1" applyAlignment="1">
      <alignment wrapText="1"/>
    </xf>
    <xf numFmtId="164" fontId="3" fillId="0" borderId="1" xfId="0" applyNumberFormat="1" applyFont="1" applyBorder="1" applyAlignment="1">
      <alignment horizontal="center" wrapText="1"/>
    </xf>
    <xf numFmtId="164" fontId="1" fillId="0" borderId="1" xfId="0" applyNumberFormat="1" applyFont="1" applyBorder="1" applyAlignment="1">
      <alignment wrapText="1"/>
    </xf>
    <xf numFmtId="164" fontId="1" fillId="0" borderId="1" xfId="0" applyNumberFormat="1" applyFont="1" applyBorder="1" applyAlignment="1">
      <alignment horizontal="center" wrapText="1"/>
    </xf>
    <xf numFmtId="49" fontId="3" fillId="0" borderId="1" xfId="0" applyNumberFormat="1" applyFont="1" applyBorder="1" applyAlignment="1">
      <alignment wrapText="1" indent="1"/>
    </xf>
    <xf numFmtId="49" fontId="9" fillId="0" borderId="0" xfId="0" applyNumberFormat="1" applyFont="1" applyAlignment="1">
      <alignment horizontal="right" wrapText="1"/>
    </xf>
    <xf numFmtId="164" fontId="9" fillId="0" borderId="0" xfId="0" applyNumberFormat="1" applyFont="1" applyAlignment="1">
      <alignment horizontal="right" wrapText="1"/>
    </xf>
    <xf numFmtId="49" fontId="9" fillId="0" borderId="0" xfId="0" applyNumberFormat="1" applyFont="1" applyAlignment="1">
      <alignment horizontal="right" wrapText="1"/>
    </xf>
    <xf numFmtId="164" fontId="9" fillId="0" borderId="0" xfId="0" applyNumberFormat="1" applyFont="1" applyAlignment="1">
      <alignment horizontal="right" wrapText="1"/>
    </xf>
    <xf numFmtId="49"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49" fontId="9" fillId="0" borderId="0" xfId="0" applyNumberFormat="1" applyFont="1" applyAlignment="1">
      <alignment wrapText="1"/>
    </xf>
    <xf numFmtId="164" fontId="9" fillId="0" borderId="0" xfId="0" applyNumberFormat="1" applyFont="1" applyAlignment="1">
      <alignment wrapText="1"/>
    </xf>
    <xf numFmtId="49" fontId="11" fillId="0" borderId="2" xfId="0" applyNumberFormat="1" applyFont="1" applyBorder="1" applyAlignment="1">
      <alignment horizontal="center" vertical="center" wrapText="1"/>
    </xf>
    <xf numFmtId="164" fontId="11" fillId="0" borderId="2" xfId="0" applyNumberFormat="1" applyFont="1" applyBorder="1" applyAlignment="1">
      <alignment horizontal="center" vertical="center" wrapText="1"/>
    </xf>
    <xf numFmtId="164" fontId="11" fillId="0" borderId="2"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9" fillId="0" borderId="3" xfId="0" applyNumberFormat="1" applyFont="1" applyFill="1" applyBorder="1" applyAlignment="1">
      <alignment wrapText="1"/>
    </xf>
    <xf numFmtId="49" fontId="9" fillId="0" borderId="3" xfId="0" applyNumberFormat="1" applyFont="1" applyFill="1" applyBorder="1" applyAlignment="1">
      <alignment horizontal="center" wrapText="1"/>
    </xf>
    <xf numFmtId="164" fontId="9" fillId="0" borderId="3" xfId="0" applyNumberFormat="1" applyFont="1" applyFill="1" applyBorder="1" applyAlignment="1">
      <alignment wrapText="1"/>
    </xf>
    <xf numFmtId="164" fontId="9" fillId="0" borderId="3" xfId="0" applyNumberFormat="1" applyFont="1" applyFill="1" applyBorder="1" applyAlignment="1">
      <alignment horizontal="center" wrapText="1"/>
    </xf>
    <xf numFmtId="49" fontId="11" fillId="0" borderId="1" xfId="0" applyNumberFormat="1" applyFont="1" applyFill="1" applyBorder="1" applyAlignment="1">
      <alignment wrapText="1"/>
    </xf>
    <xf numFmtId="49" fontId="11" fillId="0" borderId="1" xfId="0" applyNumberFormat="1" applyFont="1" applyFill="1" applyBorder="1" applyAlignment="1">
      <alignment horizontal="center" wrapText="1"/>
    </xf>
    <xf numFmtId="164" fontId="11" fillId="0" borderId="1" xfId="0" applyNumberFormat="1" applyFont="1" applyFill="1" applyBorder="1" applyAlignment="1">
      <alignment wrapText="1"/>
    </xf>
    <xf numFmtId="164" fontId="11" fillId="0" borderId="1" xfId="0" applyNumberFormat="1" applyFont="1" applyFill="1" applyBorder="1" applyAlignment="1">
      <alignment horizontal="center" wrapText="1"/>
    </xf>
    <xf numFmtId="49" fontId="11" fillId="0" borderId="1" xfId="0" applyNumberFormat="1" applyFont="1" applyFill="1" applyBorder="1" applyAlignment="1">
      <alignment wrapText="1" indent="2"/>
    </xf>
    <xf numFmtId="49" fontId="13" fillId="0" borderId="1" xfId="0" applyNumberFormat="1" applyFont="1" applyFill="1" applyBorder="1" applyAlignment="1">
      <alignment wrapText="1" indent="1"/>
    </xf>
    <xf numFmtId="49" fontId="13" fillId="0" borderId="1" xfId="0" applyNumberFormat="1" applyFont="1" applyFill="1" applyBorder="1" applyAlignment="1">
      <alignment horizontal="center" wrapText="1"/>
    </xf>
    <xf numFmtId="164" fontId="13" fillId="0" borderId="1" xfId="0" applyNumberFormat="1" applyFont="1" applyFill="1" applyBorder="1" applyAlignment="1">
      <alignment wrapText="1"/>
    </xf>
    <xf numFmtId="164" fontId="13" fillId="0" borderId="1" xfId="0" applyNumberFormat="1" applyFont="1" applyFill="1" applyBorder="1" applyAlignment="1">
      <alignment horizontal="center" wrapText="1"/>
    </xf>
    <xf numFmtId="49" fontId="9" fillId="0" borderId="1" xfId="0" applyNumberFormat="1" applyFont="1" applyFill="1" applyBorder="1" applyAlignment="1">
      <alignment wrapText="1" indent="2"/>
    </xf>
    <xf numFmtId="49" fontId="9" fillId="0" borderId="1" xfId="0" applyNumberFormat="1" applyFont="1" applyFill="1" applyBorder="1" applyAlignment="1">
      <alignment horizontal="center" wrapText="1"/>
    </xf>
    <xf numFmtId="164" fontId="9" fillId="0" borderId="1" xfId="0" applyNumberFormat="1" applyFont="1" applyFill="1" applyBorder="1" applyAlignment="1">
      <alignment wrapText="1"/>
    </xf>
    <xf numFmtId="164" fontId="9" fillId="0" borderId="1" xfId="0" applyNumberFormat="1" applyFont="1" applyFill="1" applyBorder="1" applyAlignment="1">
      <alignment horizontal="center" wrapText="1"/>
    </xf>
    <xf numFmtId="49" fontId="9" fillId="0" borderId="1" xfId="0" applyNumberFormat="1" applyFont="1" applyFill="1" applyBorder="1" applyAlignment="1">
      <alignment wrapText="1" indent="3"/>
    </xf>
    <xf numFmtId="49" fontId="9" fillId="0" borderId="1" xfId="0" applyNumberFormat="1" applyFont="1" applyFill="1" applyBorder="1" applyAlignment="1">
      <alignment wrapText="1"/>
    </xf>
    <xf numFmtId="49" fontId="14" fillId="0" borderId="1" xfId="0" applyNumberFormat="1" applyFont="1" applyFill="1" applyBorder="1" applyAlignment="1">
      <alignment wrapText="1" indent="3"/>
    </xf>
    <xf numFmtId="49" fontId="13" fillId="0" borderId="1" xfId="0" applyNumberFormat="1" applyFont="1" applyFill="1" applyBorder="1" applyAlignment="1">
      <alignment wrapText="1" indent="2"/>
    </xf>
    <xf numFmtId="49" fontId="14" fillId="0" borderId="1" xfId="0" applyNumberFormat="1" applyFont="1" applyFill="1" applyBorder="1" applyAlignment="1">
      <alignment wrapText="1" indent="2"/>
    </xf>
    <xf numFmtId="49" fontId="11" fillId="0" borderId="4" xfId="0" applyNumberFormat="1" applyFont="1" applyFill="1" applyBorder="1" applyAlignment="1">
      <alignment wrapText="1"/>
    </xf>
    <xf numFmtId="49" fontId="11" fillId="0" borderId="4" xfId="0" applyNumberFormat="1" applyFont="1" applyFill="1" applyBorder="1" applyAlignment="1">
      <alignment horizontal="center" wrapText="1"/>
    </xf>
    <xf numFmtId="164" fontId="11" fillId="0" borderId="4" xfId="0" applyNumberFormat="1" applyFont="1" applyFill="1" applyBorder="1" applyAlignment="1">
      <alignment wrapText="1"/>
    </xf>
    <xf numFmtId="164" fontId="11" fillId="0" borderId="4" xfId="0" applyNumberFormat="1" applyFont="1" applyFill="1" applyBorder="1" applyAlignment="1">
      <alignment horizontal="center" wrapText="1"/>
    </xf>
    <xf numFmtId="49" fontId="13" fillId="0" borderId="2" xfId="0" applyNumberFormat="1" applyFont="1" applyFill="1" applyBorder="1" applyAlignment="1">
      <alignment wrapText="1" indent="2"/>
    </xf>
    <xf numFmtId="49" fontId="11" fillId="0" borderId="2" xfId="0" applyNumberFormat="1" applyFont="1" applyFill="1" applyBorder="1" applyAlignment="1">
      <alignment horizontal="center" wrapText="1"/>
    </xf>
    <xf numFmtId="164" fontId="11" fillId="0" borderId="2" xfId="0" applyNumberFormat="1" applyFont="1" applyFill="1" applyBorder="1" applyAlignment="1">
      <alignment wrapText="1"/>
    </xf>
    <xf numFmtId="164" fontId="13" fillId="0" borderId="2" xfId="0" applyNumberFormat="1" applyFont="1" applyFill="1" applyBorder="1" applyAlignment="1">
      <alignment wrapText="1"/>
    </xf>
    <xf numFmtId="164" fontId="13" fillId="0" borderId="2" xfId="0" applyNumberFormat="1" applyFont="1" applyFill="1" applyBorder="1" applyAlignment="1">
      <alignment horizontal="center" wrapText="1"/>
    </xf>
    <xf numFmtId="164" fontId="0" fillId="0" borderId="0" xfId="0" applyNumberFormat="1" applyFill="1" applyAlignment="1">
      <alignment wrapText="1"/>
    </xf>
    <xf numFmtId="0" fontId="15" fillId="0" borderId="0" xfId="0" applyFont="1" applyAlignment="1">
      <alignment horizontal="left" vertical="top" wrapText="1"/>
    </xf>
    <xf numFmtId="0" fontId="15" fillId="0" borderId="0" xfId="0" applyFont="1" applyAlignment="1">
      <alignment horizontal="left" vertical="top" wrapText="1" indent="2"/>
    </xf>
    <xf numFmtId="49" fontId="11" fillId="0" borderId="3" xfId="0" applyNumberFormat="1" applyFont="1" applyFill="1" applyBorder="1" applyAlignment="1">
      <alignment wrapText="1"/>
    </xf>
    <xf numFmtId="49" fontId="11" fillId="0" borderId="3" xfId="0" applyNumberFormat="1" applyFont="1" applyFill="1" applyBorder="1" applyAlignment="1">
      <alignment horizontal="center" wrapText="1"/>
    </xf>
    <xf numFmtId="164" fontId="11" fillId="0" borderId="3" xfId="0" applyNumberFormat="1" applyFont="1" applyFill="1" applyBorder="1" applyAlignment="1">
      <alignment wrapText="1"/>
    </xf>
    <xf numFmtId="164" fontId="11" fillId="0" borderId="3" xfId="0" applyNumberFormat="1" applyFont="1" applyFill="1" applyBorder="1" applyAlignment="1">
      <alignment horizontal="center" wrapText="1"/>
    </xf>
    <xf numFmtId="0" fontId="16" fillId="0" borderId="2" xfId="0" applyFont="1" applyFill="1" applyBorder="1" applyAlignment="1">
      <alignment horizontal="left" wrapText="1"/>
    </xf>
    <xf numFmtId="164" fontId="14" fillId="0" borderId="1" xfId="0" applyNumberFormat="1" applyFont="1" applyFill="1" applyBorder="1" applyAlignment="1">
      <alignment wrapText="1"/>
    </xf>
    <xf numFmtId="164" fontId="14" fillId="0" borderId="1" xfId="0" applyNumberFormat="1" applyFont="1" applyFill="1" applyBorder="1" applyAlignment="1">
      <alignment horizontal="center" wrapText="1"/>
    </xf>
    <xf numFmtId="0" fontId="16" fillId="0" borderId="0" xfId="0" applyFont="1" applyFill="1" applyBorder="1" applyAlignment="1">
      <alignment horizontal="left" wrapText="1"/>
    </xf>
    <xf numFmtId="0" fontId="17" fillId="0" borderId="2" xfId="0" applyFont="1" applyFill="1" applyBorder="1" applyAlignment="1">
      <alignment wrapText="1"/>
    </xf>
    <xf numFmtId="164" fontId="14" fillId="0" borderId="2" xfId="0" applyNumberFormat="1" applyFont="1" applyFill="1" applyBorder="1" applyAlignment="1">
      <alignment wrapText="1"/>
    </xf>
    <xf numFmtId="0" fontId="17" fillId="0" borderId="0" xfId="0" applyFont="1" applyFill="1" applyBorder="1" applyAlignment="1">
      <alignment wrapText="1"/>
    </xf>
    <xf numFmtId="164" fontId="14" fillId="0" borderId="0" xfId="0" applyNumberFormat="1" applyFont="1" applyFill="1" applyBorder="1" applyAlignment="1">
      <alignment wrapText="1"/>
    </xf>
    <xf numFmtId="49" fontId="18" fillId="0" borderId="0" xfId="0" applyNumberFormat="1" applyFont="1" applyAlignment="1">
      <alignment horizontal="right" wrapText="1"/>
    </xf>
    <xf numFmtId="164" fontId="18" fillId="0" borderId="0" xfId="0" applyNumberFormat="1" applyFont="1" applyAlignment="1">
      <alignment horizontal="right" wrapText="1"/>
    </xf>
    <xf numFmtId="164" fontId="18" fillId="0" borderId="0" xfId="0" applyNumberFormat="1" applyFont="1" applyAlignment="1">
      <alignment horizontal="right" wrapText="1"/>
    </xf>
    <xf numFmtId="49" fontId="19" fillId="0" borderId="0" xfId="0" applyNumberFormat="1" applyFont="1" applyAlignment="1">
      <alignment horizontal="center" vertical="center" wrapText="1"/>
    </xf>
    <xf numFmtId="164" fontId="19" fillId="0" borderId="0" xfId="0" applyNumberFormat="1" applyFont="1" applyAlignment="1">
      <alignment horizontal="center" vertical="center" wrapText="1"/>
    </xf>
    <xf numFmtId="49" fontId="18" fillId="0" borderId="0" xfId="0" applyNumberFormat="1" applyFont="1" applyAlignment="1">
      <alignment wrapText="1"/>
    </xf>
    <xf numFmtId="164" fontId="18" fillId="0" borderId="0" xfId="0" applyNumberFormat="1" applyFont="1" applyAlignment="1">
      <alignment wrapText="1"/>
    </xf>
    <xf numFmtId="49" fontId="20" fillId="0" borderId="2" xfId="0" applyNumberFormat="1" applyFont="1" applyBorder="1" applyAlignment="1">
      <alignment horizontal="center" vertical="center" wrapText="1"/>
    </xf>
    <xf numFmtId="164" fontId="20" fillId="0" borderId="2" xfId="0" applyNumberFormat="1" applyFont="1" applyBorder="1" applyAlignment="1">
      <alignment horizontal="center" vertical="center" wrapText="1"/>
    </xf>
    <xf numFmtId="164" fontId="20"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0" fillId="0" borderId="3" xfId="0" applyNumberFormat="1" applyFont="1" applyFill="1" applyBorder="1" applyAlignment="1">
      <alignment wrapText="1"/>
    </xf>
    <xf numFmtId="49" fontId="20" fillId="0" borderId="3" xfId="0" applyNumberFormat="1" applyFont="1" applyFill="1" applyBorder="1" applyAlignment="1">
      <alignment horizontal="center" wrapText="1"/>
    </xf>
    <xf numFmtId="164" fontId="20" fillId="0" borderId="3" xfId="0" applyNumberFormat="1" applyFont="1" applyFill="1" applyBorder="1" applyAlignment="1">
      <alignment wrapText="1"/>
    </xf>
    <xf numFmtId="164" fontId="20" fillId="0" borderId="3" xfId="0" applyNumberFormat="1" applyFont="1" applyFill="1" applyBorder="1" applyAlignment="1">
      <alignment horizontal="center" wrapText="1"/>
    </xf>
    <xf numFmtId="49" fontId="20" fillId="0" borderId="1" xfId="0" applyNumberFormat="1" applyFont="1" applyFill="1" applyBorder="1" applyAlignment="1">
      <alignment wrapText="1"/>
    </xf>
    <xf numFmtId="49" fontId="20" fillId="0" borderId="1" xfId="0" applyNumberFormat="1" applyFont="1" applyFill="1" applyBorder="1" applyAlignment="1">
      <alignment horizontal="center" wrapText="1"/>
    </xf>
    <xf numFmtId="164" fontId="20" fillId="0" borderId="1" xfId="0" applyNumberFormat="1" applyFont="1" applyFill="1" applyBorder="1" applyAlignment="1">
      <alignment wrapText="1"/>
    </xf>
    <xf numFmtId="164" fontId="20" fillId="0" borderId="1" xfId="0" applyNumberFormat="1" applyFont="1" applyFill="1" applyBorder="1" applyAlignment="1">
      <alignment horizontal="center" wrapText="1"/>
    </xf>
    <xf numFmtId="49" fontId="20" fillId="0" borderId="1" xfId="0" applyNumberFormat="1" applyFont="1" applyFill="1" applyBorder="1" applyAlignment="1">
      <alignment wrapText="1" indent="2"/>
    </xf>
    <xf numFmtId="0" fontId="22" fillId="0" borderId="0" xfId="0" applyFont="1" applyAlignment="1">
      <alignment horizontal="left" vertical="top" wrapText="1" indent="2"/>
    </xf>
    <xf numFmtId="0" fontId="22" fillId="0" borderId="0" xfId="0" applyFont="1" applyAlignment="1">
      <alignment horizontal="left" vertical="top" wrapText="1"/>
    </xf>
    <xf numFmtId="49" fontId="18" fillId="0" borderId="0" xfId="0" applyNumberFormat="1" applyFont="1" applyAlignment="1">
      <alignment horizontal="right" wrapText="1"/>
    </xf>
    <xf numFmtId="0" fontId="23" fillId="0" borderId="0" xfId="0" applyFont="1" applyAlignment="1">
      <alignment horizontal="left" vertical="top" wrapText="1"/>
    </xf>
    <xf numFmtId="49" fontId="11" fillId="0" borderId="3" xfId="0" applyNumberFormat="1" applyFont="1" applyBorder="1" applyAlignment="1">
      <alignment wrapText="1"/>
    </xf>
    <xf numFmtId="49" fontId="11" fillId="0" borderId="3" xfId="0" applyNumberFormat="1" applyFont="1" applyBorder="1" applyAlignment="1">
      <alignment horizontal="center" wrapText="1"/>
    </xf>
    <xf numFmtId="164" fontId="11" fillId="0" borderId="3" xfId="0" applyNumberFormat="1" applyFont="1" applyBorder="1" applyAlignment="1">
      <alignment wrapText="1"/>
    </xf>
    <xf numFmtId="164" fontId="11" fillId="0" borderId="3" xfId="0" applyNumberFormat="1" applyFont="1" applyBorder="1" applyAlignment="1">
      <alignment horizontal="center" wrapText="1"/>
    </xf>
    <xf numFmtId="49" fontId="14" fillId="0" borderId="1" xfId="0" applyNumberFormat="1" applyFont="1" applyBorder="1" applyAlignment="1">
      <alignment wrapText="1"/>
    </xf>
    <xf numFmtId="49" fontId="11" fillId="0" borderId="1" xfId="0" applyNumberFormat="1" applyFont="1" applyBorder="1" applyAlignment="1">
      <alignment horizontal="center" wrapText="1"/>
    </xf>
    <xf numFmtId="164" fontId="9" fillId="0" borderId="1" xfId="0" applyNumberFormat="1" applyFont="1" applyBorder="1" applyAlignment="1">
      <alignment wrapText="1"/>
    </xf>
    <xf numFmtId="164" fontId="14" fillId="0" borderId="1" xfId="0" applyNumberFormat="1" applyFont="1" applyBorder="1" applyAlignment="1">
      <alignment wrapText="1"/>
    </xf>
    <xf numFmtId="164" fontId="14" fillId="0" borderId="1" xfId="0" applyNumberFormat="1" applyFont="1" applyBorder="1" applyAlignment="1">
      <alignment horizontal="center" wrapText="1"/>
    </xf>
    <xf numFmtId="49" fontId="9" fillId="0" borderId="1" xfId="0" applyNumberFormat="1" applyFont="1" applyBorder="1" applyAlignment="1">
      <alignment wrapText="1" indent="1"/>
    </xf>
    <xf numFmtId="49" fontId="9" fillId="0" borderId="1" xfId="0" applyNumberFormat="1" applyFont="1" applyBorder="1" applyAlignment="1">
      <alignment horizontal="center" wrapText="1"/>
    </xf>
    <xf numFmtId="164" fontId="9" fillId="0" borderId="1" xfId="0" applyNumberFormat="1" applyFont="1" applyBorder="1" applyAlignment="1">
      <alignment horizontal="center" wrapText="1"/>
    </xf>
    <xf numFmtId="49" fontId="14" fillId="0" borderId="1" xfId="0" applyNumberFormat="1" applyFont="1" applyBorder="1" applyAlignment="1">
      <alignment wrapText="1" indent="1"/>
    </xf>
    <xf numFmtId="49" fontId="11" fillId="0" borderId="1" xfId="0" applyNumberFormat="1" applyFont="1" applyBorder="1" applyAlignment="1">
      <alignment wrapText="1"/>
    </xf>
    <xf numFmtId="164" fontId="11" fillId="0" borderId="1" xfId="0" applyNumberFormat="1" applyFont="1" applyBorder="1" applyAlignment="1">
      <alignment wrapText="1"/>
    </xf>
    <xf numFmtId="164" fontId="11" fillId="0" borderId="1" xfId="0" applyNumberFormat="1" applyFont="1" applyBorder="1" applyAlignment="1">
      <alignment horizontal="center" wrapText="1"/>
    </xf>
    <xf numFmtId="49" fontId="13" fillId="0" borderId="1" xfId="0" applyNumberFormat="1" applyFont="1" applyBorder="1" applyAlignment="1">
      <alignment horizontal="center" wrapText="1"/>
    </xf>
    <xf numFmtId="164" fontId="13" fillId="0" borderId="1" xfId="0" applyNumberFormat="1" applyFont="1" applyBorder="1" applyAlignment="1">
      <alignment wrapText="1"/>
    </xf>
    <xf numFmtId="49" fontId="20" fillId="0" borderId="3" xfId="0" applyNumberFormat="1" applyFont="1" applyBorder="1" applyAlignment="1">
      <alignment wrapText="1"/>
    </xf>
    <xf numFmtId="49" fontId="20" fillId="0" borderId="3" xfId="0" applyNumberFormat="1" applyFont="1" applyBorder="1" applyAlignment="1">
      <alignment horizontal="center" wrapText="1"/>
    </xf>
    <xf numFmtId="164" fontId="20" fillId="0" borderId="3" xfId="0" applyNumberFormat="1" applyFont="1" applyBorder="1" applyAlignment="1">
      <alignment wrapText="1"/>
    </xf>
    <xf numFmtId="164" fontId="20" fillId="0" borderId="3" xfId="0" applyNumberFormat="1" applyFont="1" applyBorder="1" applyAlignment="1">
      <alignment horizontal="center" wrapText="1"/>
    </xf>
    <xf numFmtId="49" fontId="20" fillId="0" borderId="1" xfId="0" applyNumberFormat="1" applyFont="1" applyBorder="1" applyAlignment="1">
      <alignment wrapText="1"/>
    </xf>
    <xf numFmtId="49" fontId="20" fillId="0" borderId="1" xfId="0" applyNumberFormat="1" applyFont="1" applyBorder="1" applyAlignment="1">
      <alignment horizontal="center" wrapText="1"/>
    </xf>
    <xf numFmtId="164" fontId="20" fillId="0" borderId="1" xfId="0" applyNumberFormat="1" applyFont="1" applyBorder="1" applyAlignment="1">
      <alignment wrapText="1"/>
    </xf>
    <xf numFmtId="164" fontId="20" fillId="0" borderId="1" xfId="0" applyNumberFormat="1" applyFont="1" applyBorder="1" applyAlignment="1">
      <alignment horizontal="center" wrapText="1"/>
    </xf>
    <xf numFmtId="49" fontId="20" fillId="0" borderId="1" xfId="0" applyNumberFormat="1" applyFont="1" applyBorder="1" applyAlignment="1">
      <alignment wrapText="1" indent="2"/>
    </xf>
    <xf numFmtId="0" fontId="24" fillId="0" borderId="0" xfId="0" applyFont="1" applyAlignment="1">
      <alignment horizontal="center"/>
    </xf>
    <xf numFmtId="0" fontId="24" fillId="0" borderId="0" xfId="0" applyFont="1" applyAlignment="1">
      <alignment wrapText="1"/>
    </xf>
    <xf numFmtId="164" fontId="24" fillId="0" borderId="0" xfId="0" applyNumberFormat="1" applyFont="1" applyAlignment="1">
      <alignment horizontal="right"/>
    </xf>
    <xf numFmtId="164" fontId="24" fillId="0" borderId="0" xfId="0" applyNumberFormat="1" applyFont="1" applyAlignment="1">
      <alignment horizontal="right"/>
    </xf>
    <xf numFmtId="0" fontId="24" fillId="0" borderId="0" xfId="0" applyFont="1"/>
    <xf numFmtId="164" fontId="24" fillId="0" borderId="0" xfId="0" applyNumberFormat="1" applyFont="1" applyAlignment="1">
      <alignment horizontal="right" wrapText="1"/>
    </xf>
    <xf numFmtId="0" fontId="25" fillId="0" borderId="0" xfId="0" applyFont="1" applyAlignment="1">
      <alignment horizontal="center" vertical="center" wrapText="1"/>
    </xf>
    <xf numFmtId="0" fontId="25" fillId="0" borderId="0" xfId="0" applyFont="1" applyAlignment="1">
      <alignment horizontal="right" vertical="center" wrapText="1"/>
    </xf>
    <xf numFmtId="0" fontId="24" fillId="0" borderId="0" xfId="0" applyFont="1" applyAlignment="1">
      <alignment horizontal="right"/>
    </xf>
    <xf numFmtId="0" fontId="24" fillId="0" borderId="2" xfId="0" applyFont="1" applyBorder="1" applyAlignment="1">
      <alignment horizontal="center" vertical="center" wrapText="1"/>
    </xf>
    <xf numFmtId="164" fontId="24" fillId="0" borderId="2" xfId="0" applyNumberFormat="1" applyFont="1" applyBorder="1" applyAlignment="1">
      <alignment horizontal="center" vertical="center" wrapText="1"/>
    </xf>
    <xf numFmtId="164" fontId="24" fillId="0" borderId="2" xfId="0" applyNumberFormat="1" applyFont="1" applyBorder="1" applyAlignment="1">
      <alignment horizontal="center" vertical="center" wrapText="1"/>
    </xf>
    <xf numFmtId="0" fontId="24" fillId="0" borderId="2" xfId="0" applyFont="1" applyBorder="1" applyAlignment="1">
      <alignment horizontal="center" vertical="center" wrapText="1"/>
    </xf>
    <xf numFmtId="49" fontId="27" fillId="0" borderId="2" xfId="0" applyNumberFormat="1" applyFont="1" applyBorder="1" applyAlignment="1">
      <alignment horizontal="center" vertical="center"/>
    </xf>
    <xf numFmtId="49" fontId="27" fillId="0" borderId="2" xfId="0" applyNumberFormat="1" applyFont="1" applyBorder="1" applyAlignment="1">
      <alignment horizontal="center" vertical="center" wrapText="1"/>
    </xf>
    <xf numFmtId="0" fontId="28" fillId="0" borderId="2" xfId="0" applyFont="1" applyBorder="1" applyAlignment="1">
      <alignment horizontal="center"/>
    </xf>
    <xf numFmtId="0" fontId="28" fillId="0" borderId="2" xfId="0" applyFont="1" applyBorder="1" applyAlignment="1">
      <alignment wrapText="1"/>
    </xf>
    <xf numFmtId="164" fontId="28" fillId="0" borderId="2" xfId="0" applyNumberFormat="1" applyFont="1" applyBorder="1"/>
    <xf numFmtId="0" fontId="28" fillId="0" borderId="2" xfId="0" applyFont="1" applyBorder="1"/>
    <xf numFmtId="0" fontId="28" fillId="0" borderId="2" xfId="0" applyFont="1" applyBorder="1" applyAlignment="1">
      <alignment horizontal="left" wrapText="1" indent="1"/>
    </xf>
    <xf numFmtId="0" fontId="28" fillId="0" borderId="2" xfId="0" applyFont="1" applyBorder="1" applyAlignment="1">
      <alignment horizontal="left" wrapText="1" indent="2"/>
    </xf>
    <xf numFmtId="0" fontId="24" fillId="0" borderId="2" xfId="0" applyFont="1" applyBorder="1" applyAlignment="1">
      <alignment horizontal="center"/>
    </xf>
    <xf numFmtId="0" fontId="16" fillId="0" borderId="2" xfId="0" applyFont="1" applyBorder="1" applyAlignment="1">
      <alignment horizontal="left" wrapText="1" indent="3"/>
    </xf>
    <xf numFmtId="164" fontId="24" fillId="0" borderId="2" xfId="0" applyNumberFormat="1" applyFont="1" applyBorder="1"/>
    <xf numFmtId="0" fontId="24" fillId="0" borderId="2" xfId="0" applyFont="1" applyBorder="1"/>
    <xf numFmtId="0" fontId="16" fillId="0" borderId="2" xfId="0" applyFont="1" applyBorder="1" applyAlignment="1">
      <alignment horizontal="left" vertical="center" wrapText="1" indent="3"/>
    </xf>
    <xf numFmtId="0" fontId="16" fillId="0" borderId="2" xfId="0" applyFont="1" applyFill="1" applyBorder="1" applyAlignment="1">
      <alignment horizontal="left" wrapText="1" indent="3"/>
    </xf>
    <xf numFmtId="0" fontId="28" fillId="0" borderId="0" xfId="0" applyFont="1" applyAlignment="1">
      <alignment horizontal="center"/>
    </xf>
    <xf numFmtId="0" fontId="28" fillId="0" borderId="0" xfId="0" applyFont="1" applyAlignment="1">
      <alignment horizontal="left" wrapText="1" indent="2"/>
    </xf>
    <xf numFmtId="164" fontId="28" fillId="0" borderId="0" xfId="0" applyNumberFormat="1" applyFont="1"/>
    <xf numFmtId="0" fontId="28" fillId="0" borderId="0" xfId="0" applyFont="1"/>
    <xf numFmtId="164" fontId="24" fillId="0" borderId="0" xfId="0" applyNumberFormat="1" applyFont="1"/>
    <xf numFmtId="0" fontId="29" fillId="0" borderId="2" xfId="0" applyFont="1" applyBorder="1" applyAlignment="1">
      <alignment horizontal="left" wrapText="1" indent="3"/>
    </xf>
    <xf numFmtId="0" fontId="16" fillId="0" borderId="2" xfId="0" applyFont="1" applyBorder="1" applyAlignment="1">
      <alignment horizontal="left" wrapText="1" indent="4"/>
    </xf>
    <xf numFmtId="0" fontId="1" fillId="0" borderId="0" xfId="0" applyFont="1"/>
    <xf numFmtId="164" fontId="1" fillId="0" borderId="0" xfId="0" applyNumberFormat="1" applyFont="1"/>
    <xf numFmtId="4" fontId="1" fillId="0" borderId="0" xfId="0" applyNumberFormat="1" applyFont="1"/>
    <xf numFmtId="4" fontId="3" fillId="0" borderId="0" xfId="0" applyNumberFormat="1" applyFont="1" applyAlignment="1">
      <alignment horizontal="right"/>
    </xf>
    <xf numFmtId="4" fontId="1" fillId="0" borderId="0" xfId="0" applyNumberFormat="1" applyFont="1" applyAlignment="1">
      <alignment horizontal="right"/>
    </xf>
    <xf numFmtId="165" fontId="1" fillId="0" borderId="0" xfId="0" applyNumberFormat="1" applyFont="1"/>
    <xf numFmtId="4" fontId="2" fillId="0" borderId="0" xfId="0" applyNumberFormat="1" applyFont="1" applyAlignment="1">
      <alignment horizontal="center" vertical="center"/>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1" xfId="0" applyFont="1" applyBorder="1"/>
    <xf numFmtId="166" fontId="3" fillId="0" borderId="1" xfId="0" applyNumberFormat="1" applyFont="1" applyBorder="1"/>
    <xf numFmtId="0" fontId="1" fillId="0" borderId="1" xfId="0" applyFont="1" applyBorder="1"/>
    <xf numFmtId="166" fontId="1" fillId="0" borderId="1" xfId="0" applyNumberFormat="1" applyFont="1" applyBorder="1"/>
    <xf numFmtId="166" fontId="1" fillId="0" borderId="1" xfId="0" applyNumberFormat="1" applyFont="1" applyFill="1" applyBorder="1"/>
    <xf numFmtId="0" fontId="1" fillId="0" borderId="0" xfId="0" applyFont="1" applyAlignment="1">
      <alignment horizontal="left" vertical="center"/>
    </xf>
    <xf numFmtId="0" fontId="30" fillId="0" borderId="0" xfId="0" applyFont="1"/>
    <xf numFmtId="4" fontId="30" fillId="0" borderId="0" xfId="0" applyNumberFormat="1" applyFont="1"/>
    <xf numFmtId="0" fontId="31" fillId="0" borderId="0" xfId="0" applyFont="1"/>
    <xf numFmtId="4" fontId="30" fillId="0" borderId="0" xfId="0" applyNumberFormat="1" applyFont="1" applyAlignment="1">
      <alignment horizontal="right"/>
    </xf>
    <xf numFmtId="0" fontId="30" fillId="0" borderId="1" xfId="0" applyFont="1" applyBorder="1" applyAlignment="1">
      <alignment horizontal="center" vertical="center" wrapText="1"/>
    </xf>
    <xf numFmtId="4" fontId="30" fillId="0" borderId="1" xfId="0" applyNumberFormat="1" applyFont="1" applyBorder="1" applyAlignment="1">
      <alignment horizontal="center" vertical="center" wrapText="1"/>
    </xf>
    <xf numFmtId="4" fontId="30" fillId="0" borderId="1"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0" fontId="2" fillId="0" borderId="1" xfId="0" applyFont="1" applyBorder="1"/>
    <xf numFmtId="166" fontId="2" fillId="0" borderId="1" xfId="0" applyNumberFormat="1" applyFont="1" applyBorder="1"/>
    <xf numFmtId="0" fontId="30" fillId="0" borderId="1" xfId="0" applyFont="1" applyBorder="1"/>
    <xf numFmtId="166" fontId="30" fillId="0" borderId="1" xfId="0" applyNumberFormat="1" applyFont="1" applyBorder="1"/>
    <xf numFmtId="0" fontId="30" fillId="0" borderId="0" xfId="0" applyFont="1" applyAlignment="1">
      <alignment horizontal="left" vertical="center"/>
    </xf>
    <xf numFmtId="4" fontId="1" fillId="0" borderId="0" xfId="0" applyNumberFormat="1" applyFont="1" applyFill="1"/>
    <xf numFmtId="4" fontId="0" fillId="0" borderId="0" xfId="0" applyNumberFormat="1"/>
    <xf numFmtId="4" fontId="1" fillId="0" borderId="0" xfId="0" applyNumberFormat="1" applyFont="1" applyAlignment="1"/>
    <xf numFmtId="167" fontId="1" fillId="0" borderId="0" xfId="0" applyNumberFormat="1" applyFont="1"/>
    <xf numFmtId="4" fontId="0" fillId="0" borderId="1" xfId="0" applyNumberFormat="1" applyBorder="1" applyAlignment="1">
      <alignment horizontal="center" vertical="center" wrapText="1"/>
    </xf>
    <xf numFmtId="4" fontId="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66" fontId="3" fillId="0" borderId="1" xfId="0" applyNumberFormat="1" applyFont="1" applyFill="1" applyBorder="1"/>
    <xf numFmtId="0" fontId="32" fillId="0" borderId="0" xfId="0" applyFont="1"/>
    <xf numFmtId="0" fontId="0" fillId="0" borderId="0" xfId="0" applyFill="1"/>
    <xf numFmtId="0" fontId="1" fillId="0" borderId="5" xfId="0" applyFont="1" applyBorder="1" applyAlignment="1">
      <alignment horizontal="left"/>
    </xf>
    <xf numFmtId="0" fontId="1" fillId="0" borderId="0" xfId="0" applyFont="1" applyBorder="1" applyAlignment="1">
      <alignment horizontal="left"/>
    </xf>
    <xf numFmtId="0" fontId="1" fillId="0" borderId="0" xfId="0" applyFont="1" applyAlignment="1">
      <alignment vertical="center"/>
    </xf>
    <xf numFmtId="0" fontId="1" fillId="0" borderId="0" xfId="0" applyFont="1" applyAlignment="1">
      <alignment horizontal="left" vertical="center"/>
    </xf>
    <xf numFmtId="49" fontId="18" fillId="0" borderId="2" xfId="0" applyNumberFormat="1" applyFont="1" applyBorder="1" applyAlignment="1">
      <alignment horizontal="center" vertical="center" wrapText="1"/>
    </xf>
    <xf numFmtId="164" fontId="18" fillId="0" borderId="2" xfId="0" applyNumberFormat="1" applyFont="1" applyBorder="1" applyAlignment="1">
      <alignment horizontal="center" vertical="center" wrapText="1"/>
    </xf>
    <xf numFmtId="164" fontId="18" fillId="0" borderId="2" xfId="0" applyNumberFormat="1" applyFont="1" applyBorder="1" applyAlignment="1">
      <alignment horizontal="center" vertical="center" wrapText="1"/>
    </xf>
    <xf numFmtId="49" fontId="18" fillId="0" borderId="1" xfId="0" applyNumberFormat="1" applyFont="1" applyBorder="1" applyAlignment="1">
      <alignment wrapText="1"/>
    </xf>
    <xf numFmtId="49" fontId="18" fillId="0" borderId="1" xfId="0" applyNumberFormat="1" applyFont="1" applyBorder="1" applyAlignment="1">
      <alignment horizontal="center" wrapText="1"/>
    </xf>
    <xf numFmtId="164" fontId="18" fillId="0" borderId="1" xfId="0" applyNumberFormat="1" applyFont="1" applyBorder="1" applyAlignment="1">
      <alignment wrapText="1"/>
    </xf>
    <xf numFmtId="164" fontId="18" fillId="0" borderId="1" xfId="0" applyNumberFormat="1" applyFont="1" applyBorder="1" applyAlignment="1">
      <alignment horizontal="center" wrapText="1"/>
    </xf>
    <xf numFmtId="49" fontId="18" fillId="0" borderId="1" xfId="0" applyNumberFormat="1" applyFont="1" applyFill="1" applyBorder="1" applyAlignment="1">
      <alignment horizontal="center" wrapText="1"/>
    </xf>
    <xf numFmtId="0" fontId="1" fillId="0" borderId="0" xfId="0" applyFont="1" applyAlignment="1">
      <alignment horizontal="left" vertical="top" wrapText="1"/>
    </xf>
    <xf numFmtId="0" fontId="33" fillId="0" borderId="0" xfId="0" applyFont="1" applyAlignment="1">
      <alignment wrapText="1"/>
    </xf>
    <xf numFmtId="0" fontId="9" fillId="0" borderId="0" xfId="2" applyFont="1" applyAlignment="1">
      <alignment wrapText="1"/>
    </xf>
    <xf numFmtId="0" fontId="9" fillId="0" borderId="0" xfId="2" applyFont="1" applyAlignment="1">
      <alignment horizontal="left" wrapText="1"/>
    </xf>
    <xf numFmtId="0" fontId="9" fillId="0" borderId="0" xfId="2" applyFont="1" applyAlignment="1">
      <alignment horizontal="center" wrapText="1"/>
    </xf>
    <xf numFmtId="0" fontId="9" fillId="0" borderId="0" xfId="2" applyFont="1" applyAlignment="1">
      <alignment horizontal="right" wrapText="1"/>
    </xf>
    <xf numFmtId="0" fontId="14" fillId="0" borderId="0" xfId="2" applyFont="1" applyAlignment="1">
      <alignment horizontal="right" wrapText="1"/>
    </xf>
    <xf numFmtId="0" fontId="9" fillId="0" borderId="0" xfId="0" applyFont="1" applyFill="1"/>
    <xf numFmtId="0" fontId="14" fillId="0" borderId="0" xfId="3" applyFont="1" applyAlignment="1">
      <alignment horizontal="right" wrapText="1"/>
    </xf>
    <xf numFmtId="0" fontId="14" fillId="0" borderId="0" xfId="3" applyFont="1" applyAlignment="1">
      <alignment horizontal="right" wrapText="1"/>
    </xf>
    <xf numFmtId="0" fontId="11" fillId="0" borderId="0" xfId="2" applyFont="1" applyAlignment="1">
      <alignment horizontal="center" wrapText="1"/>
    </xf>
    <xf numFmtId="0" fontId="11" fillId="0" borderId="0" xfId="2" applyFont="1" applyAlignment="1">
      <alignment horizontal="center" wrapText="1"/>
    </xf>
    <xf numFmtId="0" fontId="11" fillId="0" borderId="1"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4" xfId="3" applyFont="1" applyBorder="1" applyAlignment="1">
      <alignment horizontal="center" vertical="center" wrapText="1"/>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1" xfId="3" applyFont="1" applyBorder="1" applyAlignment="1">
      <alignment horizontal="center" vertical="center" wrapText="1"/>
    </xf>
    <xf numFmtId="0" fontId="11" fillId="0" borderId="1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3" xfId="3" applyFont="1" applyBorder="1" applyAlignment="1">
      <alignment horizontal="center" vertical="center" wrapText="1"/>
    </xf>
    <xf numFmtId="0" fontId="13" fillId="0" borderId="1" xfId="2" applyFont="1" applyBorder="1" applyAlignment="1">
      <alignment horizontal="center" wrapText="1"/>
    </xf>
    <xf numFmtId="0" fontId="13" fillId="0" borderId="14" xfId="2" applyFont="1" applyBorder="1" applyAlignment="1">
      <alignment horizontal="center" wrapText="1"/>
    </xf>
    <xf numFmtId="0" fontId="13" fillId="0" borderId="13" xfId="2" applyFont="1" applyBorder="1" applyAlignment="1">
      <alignment horizontal="center" wrapText="1"/>
    </xf>
    <xf numFmtId="0" fontId="13" fillId="0" borderId="3" xfId="2" applyFont="1" applyBorder="1" applyAlignment="1">
      <alignment horizontal="center" wrapText="1"/>
    </xf>
    <xf numFmtId="0" fontId="11" fillId="2" borderId="1" xfId="0" applyFont="1" applyFill="1" applyBorder="1" applyAlignment="1">
      <alignment horizontal="left" vertical="top" wrapText="1"/>
    </xf>
    <xf numFmtId="0" fontId="11" fillId="2" borderId="14" xfId="0" applyFont="1" applyFill="1" applyBorder="1" applyAlignment="1">
      <alignment horizontal="left" wrapText="1"/>
    </xf>
    <xf numFmtId="164" fontId="11" fillId="2" borderId="1" xfId="0" applyNumberFormat="1" applyFont="1" applyFill="1" applyBorder="1" applyAlignment="1">
      <alignment horizontal="center" wrapText="1"/>
    </xf>
    <xf numFmtId="164" fontId="11" fillId="2" borderId="8" xfId="0" applyNumberFormat="1" applyFont="1" applyFill="1" applyBorder="1" applyAlignment="1">
      <alignment horizontal="center" wrapText="1"/>
    </xf>
    <xf numFmtId="0" fontId="9" fillId="2" borderId="1" xfId="0" applyFont="1" applyFill="1" applyBorder="1" applyAlignment="1">
      <alignment horizontal="left" vertical="top" wrapText="1"/>
    </xf>
    <xf numFmtId="0" fontId="9" fillId="2" borderId="14" xfId="0" applyFont="1" applyFill="1" applyBorder="1" applyAlignment="1">
      <alignment horizontal="left" wrapText="1"/>
    </xf>
    <xf numFmtId="164" fontId="9" fillId="2" borderId="1" xfId="0" applyNumberFormat="1" applyFont="1" applyFill="1" applyBorder="1" applyAlignment="1">
      <alignment horizontal="center" wrapText="1"/>
    </xf>
    <xf numFmtId="164" fontId="9" fillId="2" borderId="8" xfId="0" applyNumberFormat="1" applyFont="1" applyFill="1" applyBorder="1" applyAlignment="1">
      <alignment horizontal="center" wrapText="1"/>
    </xf>
    <xf numFmtId="0" fontId="9" fillId="3" borderId="1" xfId="0" applyFont="1" applyFill="1" applyBorder="1" applyAlignment="1">
      <alignment horizontal="left" vertical="top" wrapText="1"/>
    </xf>
    <xf numFmtId="0" fontId="9" fillId="3" borderId="14" xfId="0" applyFont="1" applyFill="1" applyBorder="1" applyAlignment="1">
      <alignment horizontal="left" wrapText="1"/>
    </xf>
    <xf numFmtId="0" fontId="9" fillId="3" borderId="14" xfId="0" applyFont="1" applyFill="1" applyBorder="1" applyAlignment="1">
      <alignment horizontal="left" vertical="center" wrapText="1"/>
    </xf>
    <xf numFmtId="0" fontId="9" fillId="0" borderId="0" xfId="0" applyFont="1" applyFill="1" applyBorder="1"/>
    <xf numFmtId="164" fontId="9" fillId="3" borderId="1" xfId="0" applyNumberFormat="1" applyFont="1" applyFill="1" applyBorder="1" applyAlignment="1">
      <alignment horizontal="center" wrapText="1"/>
    </xf>
    <xf numFmtId="0" fontId="9" fillId="2" borderId="14" xfId="0" applyFont="1" applyFill="1" applyBorder="1" applyAlignment="1">
      <alignment horizontal="left" vertical="center" wrapText="1"/>
    </xf>
    <xf numFmtId="164" fontId="9" fillId="0" borderId="0" xfId="0" applyNumberFormat="1" applyFont="1" applyFill="1"/>
    <xf numFmtId="0" fontId="11" fillId="3" borderId="1" xfId="0" applyFont="1" applyFill="1" applyBorder="1" applyAlignment="1">
      <alignment horizontal="left" vertical="top" wrapText="1"/>
    </xf>
    <xf numFmtId="0" fontId="11" fillId="3" borderId="14" xfId="0" applyFont="1" applyFill="1" applyBorder="1" applyAlignment="1">
      <alignment horizontal="left" wrapText="1"/>
    </xf>
    <xf numFmtId="164" fontId="11" fillId="3" borderId="1" xfId="0" applyNumberFormat="1" applyFont="1" applyFill="1" applyBorder="1" applyAlignment="1">
      <alignment horizontal="center" wrapText="1"/>
    </xf>
    <xf numFmtId="0" fontId="9" fillId="3" borderId="14" xfId="0" applyFont="1" applyFill="1" applyBorder="1" applyAlignment="1">
      <alignment horizontal="left" vertical="top" wrapText="1"/>
    </xf>
    <xf numFmtId="0" fontId="11" fillId="2" borderId="14" xfId="0" applyFont="1" applyFill="1" applyBorder="1" applyAlignment="1">
      <alignment horizontal="left" vertical="center" wrapText="1"/>
    </xf>
    <xf numFmtId="164" fontId="11" fillId="0" borderId="0"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 xfId="0" applyFont="1" applyFill="1" applyBorder="1" applyAlignment="1">
      <alignment horizontal="left" wrapText="1"/>
    </xf>
    <xf numFmtId="0" fontId="9" fillId="2" borderId="1" xfId="0" applyFont="1" applyFill="1" applyBorder="1" applyAlignment="1">
      <alignment horizontal="left" wrapText="1"/>
    </xf>
    <xf numFmtId="0" fontId="9" fillId="3" borderId="0" xfId="0" applyFont="1" applyFill="1"/>
    <xf numFmtId="0" fontId="9" fillId="3" borderId="0" xfId="0" applyFont="1" applyFill="1" applyAlignment="1">
      <alignment horizontal="center"/>
    </xf>
    <xf numFmtId="0" fontId="9" fillId="0" borderId="0" xfId="0" applyFont="1"/>
    <xf numFmtId="4" fontId="9" fillId="0" borderId="0" xfId="0" applyNumberFormat="1" applyFont="1"/>
    <xf numFmtId="4" fontId="1" fillId="0" borderId="0" xfId="0" applyNumberFormat="1" applyFont="1" applyAlignment="1">
      <alignment horizontal="right" wrapText="1"/>
    </xf>
    <xf numFmtId="4" fontId="9" fillId="0" borderId="0" xfId="0" applyNumberFormat="1" applyFont="1" applyAlignment="1">
      <alignment horizontal="right"/>
    </xf>
    <xf numFmtId="164" fontId="9" fillId="0" borderId="0" xfId="0" applyNumberFormat="1" applyFont="1" applyAlignment="1">
      <alignment horizontal="right"/>
    </xf>
    <xf numFmtId="0" fontId="10" fillId="0" borderId="0" xfId="0" applyFont="1" applyAlignment="1">
      <alignment horizontal="center" vertical="center" wrapText="1"/>
    </xf>
    <xf numFmtId="164" fontId="9" fillId="0" borderId="0" xfId="0" applyNumberFormat="1" applyFont="1"/>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1" fillId="0" borderId="1" xfId="0" applyFont="1" applyBorder="1" applyAlignment="1">
      <alignment wrapText="1"/>
    </xf>
    <xf numFmtId="0" fontId="11" fillId="0" borderId="1" xfId="0" applyFont="1" applyBorder="1" applyAlignment="1">
      <alignment horizontal="left"/>
    </xf>
    <xf numFmtId="0" fontId="11" fillId="0" borderId="1" xfId="0" applyFont="1" applyBorder="1"/>
    <xf numFmtId="164" fontId="11" fillId="0" borderId="1" xfId="0" applyNumberFormat="1" applyFont="1" applyBorder="1"/>
    <xf numFmtId="0" fontId="9" fillId="0" borderId="1" xfId="0" applyFont="1" applyBorder="1" applyAlignment="1">
      <alignment wrapText="1" indent="4"/>
    </xf>
    <xf numFmtId="0" fontId="9" fillId="0" borderId="1" xfId="0" applyFont="1" applyBorder="1" applyAlignment="1">
      <alignment horizontal="left"/>
    </xf>
    <xf numFmtId="0" fontId="9" fillId="0" borderId="1" xfId="0" applyFont="1" applyBorder="1"/>
    <xf numFmtId="164" fontId="9" fillId="0" borderId="1" xfId="0" applyNumberFormat="1" applyFont="1" applyBorder="1"/>
    <xf numFmtId="0" fontId="9" fillId="0" borderId="1" xfId="0" applyFont="1" applyFill="1" applyBorder="1"/>
    <xf numFmtId="0" fontId="9" fillId="0" borderId="1" xfId="0" applyFont="1" applyBorder="1" applyAlignment="1">
      <alignment wrapText="1" indent="1"/>
    </xf>
    <xf numFmtId="0" fontId="9" fillId="0" borderId="1" xfId="0" applyFont="1" applyBorder="1" applyAlignment="1">
      <alignment wrapText="1" indent="2"/>
    </xf>
    <xf numFmtId="0" fontId="9" fillId="0" borderId="1" xfId="0" applyFont="1" applyBorder="1" applyAlignment="1">
      <alignment wrapText="1" indent="3"/>
    </xf>
    <xf numFmtId="0" fontId="9" fillId="0" borderId="1" xfId="0" applyFont="1" applyBorder="1" applyAlignment="1">
      <alignment wrapText="1" indent="5"/>
    </xf>
    <xf numFmtId="0" fontId="14" fillId="0" borderId="1" xfId="0" applyFont="1" applyBorder="1" applyAlignment="1">
      <alignment wrapText="1" indent="4"/>
    </xf>
    <xf numFmtId="0" fontId="9" fillId="0" borderId="0" xfId="0" applyFont="1" applyAlignment="1">
      <alignment horizontal="left" vertical="center"/>
    </xf>
    <xf numFmtId="164" fontId="9" fillId="0" borderId="1" xfId="0" applyNumberFormat="1" applyFont="1" applyFill="1" applyBorder="1"/>
    <xf numFmtId="0" fontId="18" fillId="0" borderId="0" xfId="0" applyFont="1"/>
    <xf numFmtId="4" fontId="18" fillId="0" borderId="0" xfId="0" applyNumberFormat="1" applyFont="1"/>
    <xf numFmtId="4" fontId="18" fillId="0" borderId="0" xfId="0" applyNumberFormat="1" applyFont="1" applyAlignment="1">
      <alignment horizontal="right"/>
    </xf>
    <xf numFmtId="164" fontId="18" fillId="0" borderId="0" xfId="0" applyNumberFormat="1" applyFont="1" applyAlignment="1">
      <alignment horizontal="right"/>
    </xf>
    <xf numFmtId="0" fontId="19" fillId="0" borderId="0" xfId="0" applyFont="1" applyAlignment="1">
      <alignment horizontal="center" vertical="center" wrapText="1"/>
    </xf>
    <xf numFmtId="0" fontId="2" fillId="0" borderId="0" xfId="0" applyFont="1" applyAlignment="1">
      <alignment horizontal="center" vertical="center" wrapText="1"/>
    </xf>
    <xf numFmtId="164" fontId="18" fillId="0" borderId="0" xfId="0" applyNumberFormat="1" applyFont="1"/>
    <xf numFmtId="0" fontId="18"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0" fontId="20" fillId="0" borderId="1" xfId="0" applyFont="1" applyBorder="1" applyAlignment="1">
      <alignment wrapText="1"/>
    </xf>
    <xf numFmtId="0" fontId="20" fillId="0" borderId="1" xfId="0" applyFont="1" applyBorder="1" applyAlignment="1">
      <alignment horizontal="left"/>
    </xf>
    <xf numFmtId="0" fontId="20" fillId="0" borderId="1" xfId="0" applyFont="1" applyBorder="1"/>
    <xf numFmtId="164" fontId="20" fillId="0" borderId="1" xfId="0" applyNumberFormat="1" applyFont="1" applyBorder="1"/>
    <xf numFmtId="0" fontId="18" fillId="0" borderId="1" xfId="0" applyFont="1" applyBorder="1" applyAlignment="1">
      <alignment wrapText="1" indent="4"/>
    </xf>
    <xf numFmtId="0" fontId="18" fillId="0" borderId="1" xfId="0" applyFont="1" applyBorder="1" applyAlignment="1">
      <alignment horizontal="left"/>
    </xf>
    <xf numFmtId="0" fontId="18" fillId="0" borderId="1" xfId="0" applyFont="1" applyBorder="1"/>
    <xf numFmtId="164" fontId="18" fillId="0" borderId="1" xfId="0" applyNumberFormat="1" applyFont="1" applyBorder="1"/>
    <xf numFmtId="0" fontId="18" fillId="0" borderId="1" xfId="0" applyFont="1" applyBorder="1" applyAlignment="1">
      <alignment wrapText="1" indent="1"/>
    </xf>
    <xf numFmtId="0" fontId="18" fillId="0" borderId="1" xfId="0" applyFont="1" applyBorder="1" applyAlignment="1">
      <alignment wrapText="1" indent="2"/>
    </xf>
    <xf numFmtId="0" fontId="18" fillId="0" borderId="1" xfId="0" applyFont="1" applyBorder="1" applyAlignment="1">
      <alignment wrapText="1" indent="3"/>
    </xf>
    <xf numFmtId="0" fontId="18" fillId="0" borderId="1" xfId="0" applyFont="1" applyBorder="1" applyAlignment="1">
      <alignment wrapText="1" indent="5"/>
    </xf>
    <xf numFmtId="0" fontId="35" fillId="0" borderId="1" xfId="0" applyFont="1" applyBorder="1" applyAlignment="1">
      <alignment wrapText="1" indent="4"/>
    </xf>
    <xf numFmtId="0" fontId="18" fillId="0" borderId="0" xfId="0" applyFont="1" applyAlignment="1">
      <alignment horizontal="left" vertical="center"/>
    </xf>
    <xf numFmtId="49" fontId="37" fillId="0" borderId="0" xfId="4" applyNumberFormat="1" applyFont="1" applyFill="1" applyBorder="1" applyAlignment="1">
      <alignment horizontal="right" vertical="top" wrapText="1"/>
    </xf>
    <xf numFmtId="0" fontId="38" fillId="0" borderId="0" xfId="4" applyFont="1" applyFill="1" applyBorder="1" applyAlignment="1">
      <alignment vertical="center"/>
    </xf>
    <xf numFmtId="0" fontId="39" fillId="0" borderId="0" xfId="4" applyFont="1" applyFill="1" applyBorder="1" applyAlignment="1" applyProtection="1">
      <alignment horizontal="center" vertical="center" wrapText="1"/>
    </xf>
    <xf numFmtId="0" fontId="40" fillId="0" borderId="0" xfId="4" applyFont="1" applyFill="1" applyBorder="1" applyAlignment="1" applyProtection="1">
      <alignment horizontal="right" vertical="center" wrapText="1"/>
    </xf>
    <xf numFmtId="0" fontId="39" fillId="0" borderId="2" xfId="4" applyFont="1" applyFill="1" applyBorder="1" applyAlignment="1" applyProtection="1">
      <alignment horizontal="center" vertical="center" wrapText="1"/>
    </xf>
    <xf numFmtId="165" fontId="39" fillId="0" borderId="2" xfId="5" applyNumberFormat="1" applyFont="1" applyFill="1" applyBorder="1" applyAlignment="1">
      <alignment horizontal="center" vertical="center" wrapText="1"/>
    </xf>
    <xf numFmtId="49" fontId="38" fillId="0" borderId="2" xfId="6" applyNumberFormat="1" applyFont="1" applyFill="1" applyBorder="1" applyAlignment="1" applyProtection="1">
      <alignment horizontal="center" vertical="center"/>
    </xf>
    <xf numFmtId="0" fontId="38" fillId="0" borderId="2" xfId="6" applyFont="1" applyFill="1" applyBorder="1" applyAlignment="1" applyProtection="1">
      <alignment horizontal="center" vertical="center" wrapText="1"/>
    </xf>
    <xf numFmtId="0" fontId="38" fillId="0" borderId="2" xfId="6" applyFont="1" applyFill="1" applyBorder="1" applyAlignment="1" applyProtection="1">
      <alignment horizontal="center" vertical="center" wrapText="1"/>
    </xf>
    <xf numFmtId="0" fontId="38" fillId="0" borderId="2" xfId="4" applyFont="1" applyFill="1" applyBorder="1" applyAlignment="1" applyProtection="1">
      <alignment horizontal="center" vertical="center"/>
    </xf>
    <xf numFmtId="0" fontId="39" fillId="0" borderId="0" xfId="4" applyFont="1" applyFill="1" applyBorder="1" applyAlignment="1">
      <alignment horizontal="center" vertical="center"/>
    </xf>
    <xf numFmtId="0" fontId="39" fillId="0" borderId="15" xfId="6" applyFont="1" applyFill="1" applyBorder="1" applyAlignment="1" applyProtection="1">
      <alignment horizontal="center" vertical="center" wrapText="1"/>
    </xf>
    <xf numFmtId="0" fontId="39" fillId="0" borderId="15" xfId="6" applyFont="1" applyFill="1" applyBorder="1" applyAlignment="1" applyProtection="1">
      <alignment horizontal="left" vertical="center" wrapText="1"/>
    </xf>
    <xf numFmtId="0" fontId="40" fillId="0" borderId="15" xfId="6" applyNumberFormat="1" applyFont="1" applyFill="1" applyBorder="1" applyAlignment="1" applyProtection="1">
      <alignment horizontal="center" vertical="center" wrapText="1"/>
    </xf>
    <xf numFmtId="0" fontId="40" fillId="0" borderId="15" xfId="7" applyFont="1" applyFill="1" applyBorder="1" applyAlignment="1" applyProtection="1">
      <alignment horizontal="center" vertical="center" wrapText="1"/>
    </xf>
    <xf numFmtId="0" fontId="39" fillId="0" borderId="2" xfId="6" applyFont="1" applyFill="1" applyBorder="1" applyAlignment="1" applyProtection="1">
      <alignment horizontal="center" vertical="center" wrapText="1"/>
    </xf>
    <xf numFmtId="0" fontId="38" fillId="0" borderId="2" xfId="6" applyFont="1" applyFill="1" applyBorder="1" applyAlignment="1" applyProtection="1">
      <alignment horizontal="left" vertical="center" wrapText="1"/>
    </xf>
    <xf numFmtId="49" fontId="40" fillId="0" borderId="2" xfId="6" applyNumberFormat="1" applyFont="1" applyFill="1" applyBorder="1" applyAlignment="1" applyProtection="1">
      <alignment horizontal="center" vertical="center" wrapText="1"/>
    </xf>
    <xf numFmtId="0" fontId="40" fillId="0" borderId="2" xfId="7" applyFont="1" applyFill="1" applyBorder="1" applyAlignment="1" applyProtection="1">
      <alignment horizontal="center" vertical="center" wrapText="1"/>
    </xf>
    <xf numFmtId="0" fontId="40" fillId="0" borderId="2" xfId="6" applyFont="1" applyFill="1" applyBorder="1" applyAlignment="1" applyProtection="1">
      <alignment horizontal="center" vertical="center" wrapText="1"/>
    </xf>
    <xf numFmtId="0" fontId="40" fillId="0" borderId="2" xfId="7" applyFont="1" applyFill="1" applyBorder="1" applyAlignment="1" applyProtection="1">
      <alignment horizontal="left" vertical="center" wrapText="1"/>
    </xf>
    <xf numFmtId="164" fontId="40" fillId="0" borderId="2" xfId="7" applyNumberFormat="1" applyFont="1" applyFill="1" applyBorder="1" applyAlignment="1" applyProtection="1">
      <alignment horizontal="center" vertical="center" wrapText="1"/>
    </xf>
    <xf numFmtId="0" fontId="40" fillId="0" borderId="16" xfId="7" applyFont="1" applyFill="1" applyBorder="1" applyAlignment="1" applyProtection="1">
      <alignment horizontal="left" vertical="center" wrapText="1"/>
    </xf>
    <xf numFmtId="0" fontId="40" fillId="0" borderId="17" xfId="7" applyFont="1" applyFill="1" applyBorder="1" applyAlignment="1" applyProtection="1">
      <alignment horizontal="left" vertical="center" wrapText="1"/>
    </xf>
    <xf numFmtId="0" fontId="40" fillId="0" borderId="18" xfId="7" applyFont="1" applyFill="1" applyBorder="1" applyAlignment="1" applyProtection="1">
      <alignment horizontal="left" vertical="center" wrapText="1"/>
    </xf>
    <xf numFmtId="0" fontId="43" fillId="0" borderId="2" xfId="7" applyFont="1" applyFill="1" applyBorder="1" applyAlignment="1" applyProtection="1">
      <alignment horizontal="left" vertical="center" wrapText="1"/>
    </xf>
    <xf numFmtId="164" fontId="44" fillId="0" borderId="2" xfId="7" applyNumberFormat="1" applyFont="1" applyFill="1" applyBorder="1" applyAlignment="1" applyProtection="1">
      <alignment horizontal="center" vertical="center" wrapText="1"/>
    </xf>
    <xf numFmtId="4" fontId="40" fillId="0" borderId="2" xfId="7" applyNumberFormat="1" applyFont="1" applyFill="1" applyBorder="1" applyAlignment="1" applyProtection="1">
      <alignment horizontal="center" vertical="center" wrapText="1"/>
    </xf>
    <xf numFmtId="0" fontId="39" fillId="0" borderId="2" xfId="4" applyFont="1" applyFill="1" applyBorder="1" applyAlignment="1" applyProtection="1">
      <alignment horizontal="left" vertical="center" wrapText="1"/>
    </xf>
    <xf numFmtId="0" fontId="39" fillId="0" borderId="2" xfId="7" applyFont="1" applyFill="1" applyBorder="1" applyAlignment="1" applyProtection="1">
      <alignment horizontal="left" vertical="center" wrapText="1"/>
    </xf>
    <xf numFmtId="0" fontId="40" fillId="0" borderId="0" xfId="4" applyFont="1" applyFill="1" applyBorder="1" applyAlignment="1">
      <alignment vertical="center"/>
    </xf>
    <xf numFmtId="0" fontId="39" fillId="0" borderId="2" xfId="4" applyFont="1" applyFill="1" applyBorder="1" applyAlignment="1" applyProtection="1">
      <alignment vertical="center" wrapText="1"/>
    </xf>
    <xf numFmtId="49" fontId="39" fillId="0" borderId="2" xfId="7" applyNumberFormat="1" applyFont="1" applyFill="1" applyBorder="1" applyAlignment="1" applyProtection="1">
      <alignment horizontal="center" vertical="center"/>
    </xf>
    <xf numFmtId="0" fontId="39" fillId="0" borderId="2" xfId="6" applyFont="1" applyFill="1" applyBorder="1" applyAlignment="1" applyProtection="1">
      <alignment horizontal="left" vertical="center" wrapText="1"/>
    </xf>
    <xf numFmtId="0" fontId="39" fillId="0" borderId="0" xfId="4" applyFont="1" applyFill="1" applyBorder="1" applyAlignment="1">
      <alignment vertical="center"/>
    </xf>
    <xf numFmtId="0" fontId="38" fillId="0" borderId="16" xfId="7" applyFont="1" applyFill="1" applyBorder="1" applyAlignment="1" applyProtection="1">
      <alignment horizontal="left" vertical="center" wrapText="1"/>
    </xf>
    <xf numFmtId="0" fontId="38" fillId="0" borderId="17" xfId="7" applyFont="1" applyFill="1" applyBorder="1" applyAlignment="1" applyProtection="1">
      <alignment horizontal="left" vertical="center" wrapText="1"/>
    </xf>
    <xf numFmtId="0" fontId="38" fillId="0" borderId="18" xfId="7" applyFont="1" applyFill="1" applyBorder="1" applyAlignment="1" applyProtection="1">
      <alignment horizontal="left" vertical="center" wrapText="1"/>
    </xf>
    <xf numFmtId="0" fontId="40" fillId="0" borderId="16" xfId="0" applyFont="1" applyFill="1" applyBorder="1" applyAlignment="1" applyProtection="1">
      <alignment horizontal="left" vertical="center"/>
    </xf>
    <xf numFmtId="0" fontId="40" fillId="0" borderId="17" xfId="0" applyFont="1" applyFill="1" applyBorder="1" applyAlignment="1" applyProtection="1">
      <alignment horizontal="left" vertical="center"/>
    </xf>
    <xf numFmtId="0" fontId="40" fillId="0" borderId="18" xfId="0" applyFont="1" applyFill="1" applyBorder="1" applyAlignment="1" applyProtection="1">
      <alignment horizontal="left" vertical="center"/>
    </xf>
    <xf numFmtId="0" fontId="40" fillId="0" borderId="16" xfId="0" applyFont="1" applyFill="1" applyBorder="1" applyAlignment="1" applyProtection="1">
      <alignment horizontal="left" vertical="center" wrapText="1"/>
    </xf>
    <xf numFmtId="0" fontId="40" fillId="0" borderId="17" xfId="0" applyFont="1" applyFill="1" applyBorder="1" applyAlignment="1" applyProtection="1">
      <alignment horizontal="left" vertical="center" wrapText="1"/>
    </xf>
    <xf numFmtId="0" fontId="40" fillId="0" borderId="18" xfId="0" applyFont="1" applyFill="1" applyBorder="1" applyAlignment="1" applyProtection="1">
      <alignment horizontal="left" vertical="center" wrapText="1"/>
    </xf>
    <xf numFmtId="164" fontId="40" fillId="3" borderId="2" xfId="7" applyNumberFormat="1" applyFont="1" applyFill="1" applyBorder="1" applyAlignment="1" applyProtection="1">
      <alignment horizontal="center" vertical="center" wrapText="1"/>
    </xf>
    <xf numFmtId="0" fontId="39" fillId="0" borderId="16" xfId="7" applyFont="1" applyFill="1" applyBorder="1" applyAlignment="1" applyProtection="1">
      <alignment horizontal="left" vertical="center" wrapText="1"/>
    </xf>
    <xf numFmtId="0" fontId="39" fillId="0" borderId="17" xfId="7" applyFont="1" applyFill="1" applyBorder="1" applyAlignment="1" applyProtection="1">
      <alignment horizontal="left" vertical="center" wrapText="1"/>
    </xf>
    <xf numFmtId="0" fontId="39" fillId="0" borderId="18" xfId="7" applyFont="1" applyFill="1" applyBorder="1" applyAlignment="1" applyProtection="1">
      <alignment horizontal="left" vertical="center" wrapText="1"/>
    </xf>
    <xf numFmtId="0" fontId="40" fillId="0" borderId="2" xfId="7" applyFont="1" applyFill="1" applyBorder="1" applyAlignment="1" applyProtection="1">
      <alignment horizontal="left" vertical="center"/>
    </xf>
    <xf numFmtId="0" fontId="39" fillId="0" borderId="2" xfId="7" applyFont="1" applyFill="1" applyBorder="1" applyAlignment="1" applyProtection="1">
      <alignment horizontal="center" vertical="center"/>
    </xf>
    <xf numFmtId="4" fontId="38" fillId="0" borderId="0" xfId="4" applyNumberFormat="1" applyFont="1" applyFill="1" applyBorder="1" applyAlignment="1">
      <alignment vertical="center"/>
    </xf>
    <xf numFmtId="164" fontId="38" fillId="0" borderId="2" xfId="7" applyNumberFormat="1" applyFont="1" applyFill="1" applyBorder="1" applyAlignment="1" applyProtection="1">
      <alignment horizontal="center" vertical="center" wrapText="1"/>
    </xf>
    <xf numFmtId="0" fontId="40" fillId="0" borderId="2" xfId="6" applyFont="1" applyFill="1" applyBorder="1" applyAlignment="1" applyProtection="1">
      <alignment horizontal="left" vertical="center" wrapText="1"/>
    </xf>
    <xf numFmtId="0" fontId="40" fillId="0" borderId="16" xfId="6" applyFont="1" applyFill="1" applyBorder="1" applyAlignment="1" applyProtection="1">
      <alignment horizontal="left" vertical="center" wrapText="1"/>
    </xf>
    <xf numFmtId="0" fontId="40" fillId="0" borderId="17" xfId="6" applyFont="1" applyFill="1" applyBorder="1" applyAlignment="1" applyProtection="1">
      <alignment horizontal="left" vertical="center" wrapText="1"/>
    </xf>
    <xf numFmtId="0" fontId="40" fillId="0" borderId="18" xfId="6" applyFont="1" applyFill="1" applyBorder="1" applyAlignment="1" applyProtection="1">
      <alignment horizontal="left" vertical="center" wrapText="1"/>
    </xf>
    <xf numFmtId="164" fontId="44" fillId="0" borderId="2" xfId="4" applyNumberFormat="1" applyFont="1" applyFill="1" applyBorder="1" applyAlignment="1">
      <alignment horizontal="center" vertical="center"/>
    </xf>
    <xf numFmtId="0" fontId="40" fillId="0" borderId="2" xfId="7" applyFont="1" applyFill="1" applyBorder="1" applyAlignment="1" applyProtection="1">
      <alignment horizontal="left" vertical="top" wrapText="1"/>
    </xf>
    <xf numFmtId="0" fontId="39" fillId="0" borderId="2" xfId="7" applyFont="1" applyFill="1" applyBorder="1" applyAlignment="1" applyProtection="1">
      <alignment horizontal="left" vertical="top" wrapText="1"/>
    </xf>
    <xf numFmtId="0" fontId="39" fillId="0" borderId="2" xfId="7" applyFont="1" applyFill="1" applyBorder="1" applyAlignment="1" applyProtection="1">
      <alignment vertical="center" wrapText="1"/>
    </xf>
    <xf numFmtId="0" fontId="40" fillId="0" borderId="2" xfId="7" applyFont="1" applyFill="1" applyBorder="1" applyAlignment="1" applyProtection="1">
      <alignment vertical="center" wrapText="1"/>
    </xf>
    <xf numFmtId="0" fontId="39" fillId="0" borderId="16" xfId="6" applyFont="1" applyFill="1" applyBorder="1" applyAlignment="1" applyProtection="1">
      <alignment horizontal="left" vertical="center" wrapText="1"/>
    </xf>
    <xf numFmtId="0" fontId="39" fillId="0" borderId="17" xfId="6" applyFont="1" applyFill="1" applyBorder="1" applyAlignment="1" applyProtection="1">
      <alignment horizontal="left" vertical="center" wrapText="1"/>
    </xf>
    <xf numFmtId="0" fontId="39" fillId="0" borderId="18" xfId="6" applyFont="1" applyFill="1" applyBorder="1" applyAlignment="1" applyProtection="1">
      <alignment horizontal="left" vertical="center" wrapText="1"/>
    </xf>
    <xf numFmtId="0" fontId="39" fillId="0" borderId="2" xfId="7" applyFont="1" applyFill="1" applyBorder="1" applyAlignment="1" applyProtection="1">
      <alignment horizontal="center" vertical="center" wrapText="1"/>
    </xf>
    <xf numFmtId="164" fontId="44" fillId="0" borderId="0" xfId="7" applyNumberFormat="1" applyFont="1" applyFill="1" applyBorder="1" applyAlignment="1" applyProtection="1">
      <alignment horizontal="center" vertical="center" wrapText="1"/>
    </xf>
    <xf numFmtId="49" fontId="39" fillId="0" borderId="2" xfId="4" applyNumberFormat="1" applyFont="1" applyFill="1" applyBorder="1" applyAlignment="1" applyProtection="1">
      <alignment horizontal="left" vertical="center"/>
    </xf>
    <xf numFmtId="49" fontId="40" fillId="0" borderId="2" xfId="6" quotePrefix="1" applyNumberFormat="1" applyFont="1" applyFill="1" applyBorder="1" applyAlignment="1" applyProtection="1">
      <alignment horizontal="center" vertical="center" wrapText="1"/>
    </xf>
    <xf numFmtId="4" fontId="39" fillId="0" borderId="2" xfId="4" applyNumberFormat="1" applyFont="1" applyFill="1" applyBorder="1" applyAlignment="1" applyProtection="1">
      <alignment horizontal="center" vertical="center"/>
    </xf>
    <xf numFmtId="4" fontId="38" fillId="0" borderId="2" xfId="4" applyNumberFormat="1" applyFont="1" applyFill="1" applyBorder="1" applyAlignment="1" applyProtection="1">
      <alignment horizontal="center" vertical="center"/>
    </xf>
    <xf numFmtId="49" fontId="38" fillId="0" borderId="2" xfId="4" applyNumberFormat="1" applyFont="1" applyFill="1" applyBorder="1" applyAlignment="1" applyProtection="1">
      <alignment horizontal="center" vertical="center"/>
    </xf>
    <xf numFmtId="0" fontId="38" fillId="0" borderId="2" xfId="4" applyFont="1" applyFill="1" applyBorder="1" applyAlignment="1" applyProtection="1">
      <alignment horizontal="left" vertical="center" wrapText="1"/>
    </xf>
    <xf numFmtId="4" fontId="38" fillId="0" borderId="2" xfId="4" applyNumberFormat="1" applyFont="1" applyFill="1" applyBorder="1" applyAlignment="1">
      <alignment horizontal="center" vertical="center"/>
    </xf>
    <xf numFmtId="0" fontId="39" fillId="0" borderId="2" xfId="8" applyFont="1" applyFill="1" applyBorder="1" applyAlignment="1" applyProtection="1">
      <alignment horizontal="center" vertical="center"/>
    </xf>
    <xf numFmtId="0" fontId="38" fillId="0" borderId="2" xfId="8" applyNumberFormat="1" applyFont="1" applyFill="1" applyBorder="1" applyAlignment="1" applyProtection="1">
      <alignment horizontal="center" vertical="center"/>
    </xf>
    <xf numFmtId="0" fontId="40" fillId="0" borderId="2" xfId="6" applyNumberFormat="1" applyFont="1" applyFill="1" applyBorder="1" applyAlignment="1" applyProtection="1">
      <alignment horizontal="left" vertical="center" wrapText="1"/>
    </xf>
    <xf numFmtId="164" fontId="40" fillId="0" borderId="2" xfId="4" applyNumberFormat="1" applyFont="1" applyFill="1" applyBorder="1" applyAlignment="1" applyProtection="1">
      <alignment horizontal="center" vertical="center"/>
    </xf>
    <xf numFmtId="0" fontId="40" fillId="0" borderId="16" xfId="6" applyNumberFormat="1" applyFont="1" applyFill="1" applyBorder="1" applyAlignment="1" applyProtection="1">
      <alignment horizontal="left" vertical="center" wrapText="1"/>
    </xf>
    <xf numFmtId="0" fontId="40" fillId="0" borderId="17" xfId="6" applyNumberFormat="1" applyFont="1" applyFill="1" applyBorder="1" applyAlignment="1" applyProtection="1">
      <alignment horizontal="left" vertical="center" wrapText="1"/>
    </xf>
    <xf numFmtId="0" fontId="40" fillId="0" borderId="18" xfId="6" applyNumberFormat="1" applyFont="1" applyFill="1" applyBorder="1" applyAlignment="1" applyProtection="1">
      <alignment horizontal="left" vertical="center" wrapText="1"/>
    </xf>
    <xf numFmtId="4" fontId="40" fillId="0" borderId="2" xfId="4" applyNumberFormat="1" applyFont="1" applyFill="1" applyBorder="1" applyAlignment="1" applyProtection="1">
      <alignment horizontal="center" vertical="center"/>
    </xf>
    <xf numFmtId="0" fontId="38" fillId="0" borderId="19" xfId="8" applyNumberFormat="1" applyFont="1" applyFill="1" applyBorder="1" applyAlignment="1" applyProtection="1">
      <alignment horizontal="center" vertical="center"/>
    </xf>
    <xf numFmtId="49" fontId="40" fillId="0" borderId="19" xfId="6" applyNumberFormat="1" applyFont="1" applyFill="1" applyBorder="1" applyAlignment="1" applyProtection="1">
      <alignment horizontal="center" vertical="center" wrapText="1"/>
    </xf>
    <xf numFmtId="0" fontId="40" fillId="0" borderId="19" xfId="6" applyNumberFormat="1" applyFont="1" applyFill="1" applyBorder="1" applyAlignment="1" applyProtection="1">
      <alignment horizontal="left" vertical="center" wrapText="1"/>
    </xf>
    <xf numFmtId="0" fontId="39" fillId="0" borderId="2" xfId="6" applyNumberFormat="1" applyFont="1" applyFill="1" applyBorder="1" applyAlignment="1" applyProtection="1">
      <alignment horizontal="left" vertical="center" wrapText="1"/>
    </xf>
    <xf numFmtId="49" fontId="44" fillId="0" borderId="2" xfId="6" applyNumberFormat="1" applyFont="1" applyFill="1" applyBorder="1" applyAlignment="1" applyProtection="1">
      <alignment horizontal="center" vertical="center" wrapText="1"/>
    </xf>
    <xf numFmtId="164" fontId="44" fillId="0" borderId="2" xfId="4" applyNumberFormat="1" applyFont="1" applyFill="1" applyBorder="1" applyAlignment="1" applyProtection="1">
      <alignment horizontal="center" vertical="center"/>
    </xf>
    <xf numFmtId="0" fontId="38" fillId="0" borderId="0" xfId="8" applyNumberFormat="1" applyFont="1" applyFill="1" applyBorder="1" applyAlignment="1" applyProtection="1">
      <alignment horizontal="center" vertical="center"/>
    </xf>
    <xf numFmtId="0" fontId="39" fillId="0" borderId="0" xfId="6" applyNumberFormat="1" applyFont="1" applyFill="1" applyBorder="1" applyAlignment="1" applyProtection="1">
      <alignment horizontal="left" vertical="center" wrapText="1"/>
    </xf>
    <xf numFmtId="49" fontId="44" fillId="0" borderId="0" xfId="6" applyNumberFormat="1" applyFont="1" applyFill="1" applyBorder="1" applyAlignment="1" applyProtection="1">
      <alignment horizontal="center" vertical="center" wrapText="1"/>
    </xf>
    <xf numFmtId="164" fontId="44" fillId="0" borderId="0" xfId="4" applyNumberFormat="1" applyFont="1" applyFill="1" applyBorder="1" applyAlignment="1" applyProtection="1">
      <alignment horizontal="center" vertical="center"/>
    </xf>
    <xf numFmtId="49" fontId="38" fillId="0" borderId="0" xfId="4" applyNumberFormat="1" applyFont="1" applyFill="1" applyBorder="1" applyAlignment="1">
      <alignment horizontal="center" vertical="center"/>
    </xf>
    <xf numFmtId="0" fontId="38" fillId="0" borderId="0" xfId="4" applyFont="1" applyFill="1" applyBorder="1" applyAlignment="1">
      <alignment horizontal="left" vertical="center" wrapText="1"/>
    </xf>
    <xf numFmtId="0" fontId="40" fillId="0" borderId="0" xfId="4" applyFont="1" applyFill="1" applyBorder="1" applyAlignment="1">
      <alignment horizontal="center" vertical="center" wrapText="1"/>
    </xf>
    <xf numFmtId="0" fontId="38" fillId="0" borderId="2" xfId="4" applyFont="1" applyFill="1" applyBorder="1" applyAlignment="1">
      <alignment horizontal="center" vertical="center"/>
    </xf>
    <xf numFmtId="0" fontId="38" fillId="0" borderId="16" xfId="4" applyFont="1" applyFill="1" applyBorder="1" applyAlignment="1">
      <alignment horizontal="center" vertical="center"/>
    </xf>
    <xf numFmtId="164" fontId="45" fillId="4" borderId="0" xfId="9" applyNumberFormat="1" applyFont="1" applyFill="1" applyBorder="1" applyAlignment="1">
      <alignment vertical="center" wrapText="1"/>
    </xf>
    <xf numFmtId="164" fontId="45" fillId="4" borderId="0" xfId="9" applyNumberFormat="1" applyFont="1" applyFill="1" applyBorder="1" applyAlignment="1">
      <alignment horizontal="left" vertical="center" wrapText="1"/>
    </xf>
    <xf numFmtId="164" fontId="45" fillId="0" borderId="0" xfId="0" applyNumberFormat="1" applyFont="1" applyFill="1" applyBorder="1" applyAlignment="1">
      <alignment horizontal="right"/>
    </xf>
    <xf numFmtId="164" fontId="45" fillId="0" borderId="0" xfId="0" applyNumberFormat="1" applyFont="1" applyBorder="1" applyAlignment="1">
      <alignment horizontal="right"/>
    </xf>
    <xf numFmtId="164" fontId="46" fillId="4" borderId="0" xfId="9" applyNumberFormat="1" applyFont="1" applyFill="1" applyBorder="1" applyAlignment="1">
      <alignment horizontal="left" vertical="center" wrapText="1"/>
    </xf>
    <xf numFmtId="164" fontId="45" fillId="4" borderId="0" xfId="9" quotePrefix="1" applyNumberFormat="1" applyFont="1" applyFill="1" applyBorder="1" applyAlignment="1">
      <alignment horizontal="right" vertical="center" wrapText="1"/>
    </xf>
    <xf numFmtId="164" fontId="45" fillId="4" borderId="0" xfId="9" applyNumberFormat="1" applyFont="1" applyFill="1" applyBorder="1" applyAlignment="1">
      <alignment horizontal="center" vertical="center" wrapText="1"/>
    </xf>
    <xf numFmtId="164" fontId="45" fillId="4" borderId="20" xfId="9" quotePrefix="1" applyNumberFormat="1" applyFont="1" applyFill="1" applyBorder="1" applyAlignment="1">
      <alignment horizontal="right" vertical="center" wrapText="1"/>
    </xf>
    <xf numFmtId="164" fontId="45" fillId="4" borderId="21" xfId="9" applyNumberFormat="1" applyFont="1" applyFill="1" applyBorder="1" applyAlignment="1">
      <alignment vertical="center" wrapText="1"/>
    </xf>
    <xf numFmtId="164" fontId="45" fillId="4" borderId="22" xfId="9" applyNumberFormat="1" applyFont="1" applyFill="1" applyBorder="1" applyAlignment="1">
      <alignment vertical="center" wrapText="1"/>
    </xf>
    <xf numFmtId="164" fontId="45" fillId="4" borderId="23" xfId="9" applyNumberFormat="1" applyFont="1" applyFill="1" applyBorder="1" applyAlignment="1">
      <alignment vertical="center" wrapText="1"/>
    </xf>
    <xf numFmtId="164" fontId="45" fillId="4" borderId="24" xfId="9" applyNumberFormat="1" applyFont="1" applyFill="1" applyBorder="1" applyAlignment="1">
      <alignment vertical="center" wrapText="1"/>
    </xf>
    <xf numFmtId="164" fontId="25" fillId="4" borderId="25" xfId="9" applyNumberFormat="1" applyFont="1" applyFill="1" applyBorder="1" applyAlignment="1">
      <alignment horizontal="center" vertical="center" wrapText="1"/>
    </xf>
    <xf numFmtId="164" fontId="45" fillId="4" borderId="26" xfId="9" applyNumberFormat="1" applyFont="1" applyFill="1" applyBorder="1" applyAlignment="1">
      <alignment vertical="center" wrapText="1"/>
    </xf>
    <xf numFmtId="164" fontId="25" fillId="0" borderId="27" xfId="9" applyNumberFormat="1" applyFont="1" applyFill="1" applyBorder="1" applyAlignment="1" applyProtection="1">
      <alignment horizontal="center" vertical="center" wrapText="1"/>
    </xf>
    <xf numFmtId="164" fontId="25" fillId="0" borderId="28" xfId="9" applyNumberFormat="1" applyFont="1" applyFill="1" applyBorder="1" applyAlignment="1">
      <alignment horizontal="center" vertical="center"/>
    </xf>
    <xf numFmtId="164" fontId="25" fillId="0" borderId="29" xfId="9" applyNumberFormat="1" applyFont="1" applyFill="1" applyBorder="1" applyAlignment="1">
      <alignment horizontal="center" vertical="center"/>
    </xf>
    <xf numFmtId="164" fontId="25" fillId="0" borderId="30" xfId="9" applyNumberFormat="1" applyFont="1" applyFill="1" applyBorder="1" applyAlignment="1">
      <alignment horizontal="center" vertical="center"/>
    </xf>
    <xf numFmtId="164" fontId="25" fillId="0" borderId="24" xfId="9" applyNumberFormat="1" applyFont="1" applyFill="1" applyBorder="1" applyAlignment="1">
      <alignment horizontal="center" vertical="center"/>
    </xf>
    <xf numFmtId="164" fontId="25" fillId="0" borderId="25" xfId="9" applyNumberFormat="1" applyFont="1" applyFill="1" applyBorder="1" applyAlignment="1">
      <alignment horizontal="center" vertical="center"/>
    </xf>
    <xf numFmtId="164" fontId="25" fillId="0" borderId="26" xfId="9" applyNumberFormat="1" applyFont="1" applyFill="1" applyBorder="1" applyAlignment="1">
      <alignment horizontal="center" vertical="center"/>
    </xf>
    <xf numFmtId="164" fontId="25" fillId="0" borderId="31" xfId="9" applyNumberFormat="1" applyFont="1" applyFill="1" applyBorder="1" applyAlignment="1">
      <alignment horizontal="center" vertical="center"/>
    </xf>
    <xf numFmtId="164" fontId="25" fillId="4" borderId="28" xfId="9" applyNumberFormat="1" applyFont="1" applyFill="1" applyBorder="1" applyAlignment="1">
      <alignment horizontal="center" vertical="center"/>
    </xf>
    <xf numFmtId="164" fontId="25" fillId="4" borderId="29" xfId="9" applyNumberFormat="1" applyFont="1" applyFill="1" applyBorder="1" applyAlignment="1">
      <alignment horizontal="center" vertical="center"/>
    </xf>
    <xf numFmtId="164" fontId="25" fillId="4" borderId="30" xfId="9" applyNumberFormat="1" applyFont="1" applyFill="1" applyBorder="1" applyAlignment="1">
      <alignment horizontal="center" vertical="center"/>
    </xf>
    <xf numFmtId="164" fontId="25" fillId="0" borderId="0" xfId="9" applyNumberFormat="1" applyFont="1" applyFill="1" applyAlignment="1">
      <alignment vertical="center" wrapText="1"/>
    </xf>
    <xf numFmtId="164" fontId="25" fillId="0" borderId="32" xfId="9" applyNumberFormat="1" applyFont="1" applyFill="1" applyBorder="1" applyAlignment="1">
      <alignment horizontal="center" vertical="center" wrapText="1"/>
    </xf>
    <xf numFmtId="164" fontId="45" fillId="0" borderId="33" xfId="9" applyNumberFormat="1" applyFont="1" applyFill="1" applyBorder="1" applyAlignment="1">
      <alignment horizontal="center" vertical="center" wrapText="1"/>
    </xf>
    <xf numFmtId="164" fontId="47" fillId="0" borderId="33" xfId="9" applyNumberFormat="1" applyFont="1" applyFill="1" applyBorder="1" applyAlignment="1">
      <alignment horizontal="center" vertical="center" wrapText="1"/>
    </xf>
    <xf numFmtId="164" fontId="25" fillId="4" borderId="33" xfId="9" applyNumberFormat="1" applyFont="1" applyFill="1" applyBorder="1" applyAlignment="1">
      <alignment horizontal="center" vertical="center" wrapText="1"/>
    </xf>
    <xf numFmtId="164" fontId="25" fillId="0" borderId="33" xfId="9" applyNumberFormat="1" applyFont="1" applyFill="1" applyBorder="1" applyAlignment="1">
      <alignment horizontal="center" vertical="center" wrapText="1"/>
    </xf>
    <xf numFmtId="164" fontId="47" fillId="0" borderId="15" xfId="9" applyNumberFormat="1" applyFont="1" applyFill="1" applyBorder="1" applyAlignment="1">
      <alignment horizontal="center" vertical="center" wrapText="1"/>
    </xf>
    <xf numFmtId="164" fontId="25" fillId="4" borderId="34" xfId="9" applyNumberFormat="1" applyFont="1" applyFill="1" applyBorder="1" applyAlignment="1">
      <alignment horizontal="center" vertical="center" wrapText="1"/>
    </xf>
    <xf numFmtId="164" fontId="25" fillId="0" borderId="35" xfId="9" applyNumberFormat="1" applyFont="1" applyFill="1" applyBorder="1" applyAlignment="1">
      <alignment horizontal="center" vertical="center" wrapText="1"/>
    </xf>
    <xf numFmtId="164" fontId="45" fillId="0" borderId="15" xfId="9" applyNumberFormat="1" applyFont="1" applyFill="1" applyBorder="1" applyAlignment="1">
      <alignment horizontal="center" vertical="center" wrapText="1"/>
    </xf>
    <xf numFmtId="164" fontId="25" fillId="4" borderId="35" xfId="9" applyNumberFormat="1" applyFont="1" applyFill="1" applyBorder="1" applyAlignment="1">
      <alignment horizontal="center" vertical="center" wrapText="1"/>
    </xf>
    <xf numFmtId="164" fontId="25" fillId="0" borderId="34" xfId="9" applyNumberFormat="1" applyFont="1" applyFill="1" applyBorder="1" applyAlignment="1">
      <alignment horizontal="center" vertical="center" wrapText="1"/>
    </xf>
    <xf numFmtId="164" fontId="25" fillId="0" borderId="36" xfId="9" applyNumberFormat="1" applyFont="1" applyFill="1" applyBorder="1" applyAlignment="1">
      <alignment horizontal="center" vertical="center" wrapText="1"/>
    </xf>
    <xf numFmtId="164" fontId="45" fillId="4" borderId="33" xfId="9" applyNumberFormat="1" applyFont="1" applyFill="1" applyBorder="1" applyAlignment="1">
      <alignment horizontal="center" vertical="center" wrapText="1"/>
    </xf>
    <xf numFmtId="164" fontId="45" fillId="0" borderId="0" xfId="9" applyNumberFormat="1" applyFont="1" applyFill="1" applyAlignment="1">
      <alignment vertical="center" wrapText="1"/>
    </xf>
    <xf numFmtId="164" fontId="47" fillId="0" borderId="2" xfId="9" applyNumberFormat="1" applyFont="1" applyFill="1" applyBorder="1" applyAlignment="1">
      <alignment horizontal="center" vertical="center" wrapText="1"/>
    </xf>
    <xf numFmtId="164" fontId="45" fillId="0" borderId="2" xfId="9" applyNumberFormat="1" applyFont="1" applyFill="1" applyBorder="1" applyAlignment="1">
      <alignment horizontal="center" vertical="center" wrapText="1"/>
    </xf>
    <xf numFmtId="164" fontId="25" fillId="0" borderId="31" xfId="9" applyNumberFormat="1" applyFont="1" applyFill="1" applyBorder="1" applyAlignment="1" applyProtection="1">
      <alignment horizontal="center" vertical="center" wrapText="1"/>
    </xf>
    <xf numFmtId="164" fontId="25" fillId="0" borderId="37" xfId="9" applyNumberFormat="1" applyFont="1" applyFill="1" applyBorder="1" applyAlignment="1">
      <alignment horizontal="center" vertical="center" wrapText="1"/>
    </xf>
    <xf numFmtId="164" fontId="45" fillId="0" borderId="38" xfId="9" applyNumberFormat="1" applyFont="1" applyFill="1" applyBorder="1" applyAlignment="1">
      <alignment horizontal="center" vertical="center" wrapText="1"/>
    </xf>
    <xf numFmtId="164" fontId="47" fillId="0" borderId="38" xfId="9" applyNumberFormat="1" applyFont="1" applyFill="1" applyBorder="1" applyAlignment="1">
      <alignment horizontal="center" vertical="center" wrapText="1"/>
    </xf>
    <xf numFmtId="164" fontId="25" fillId="4" borderId="38" xfId="9" applyNumberFormat="1" applyFont="1" applyFill="1" applyBorder="1" applyAlignment="1">
      <alignment horizontal="center" vertical="center" wrapText="1"/>
    </xf>
    <xf numFmtId="164" fontId="25" fillId="0" borderId="38" xfId="9" applyNumberFormat="1" applyFont="1" applyFill="1" applyBorder="1" applyAlignment="1">
      <alignment horizontal="center" vertical="center" wrapText="1"/>
    </xf>
    <xf numFmtId="164" fontId="47" fillId="0" borderId="39" xfId="9" applyNumberFormat="1" applyFont="1" applyFill="1" applyBorder="1" applyAlignment="1">
      <alignment horizontal="center" vertical="center" wrapText="1"/>
    </xf>
    <xf numFmtId="164" fontId="25" fillId="4" borderId="40" xfId="9" applyNumberFormat="1" applyFont="1" applyFill="1" applyBorder="1" applyAlignment="1">
      <alignment horizontal="center" vertical="center" wrapText="1"/>
    </xf>
    <xf numFmtId="164" fontId="25" fillId="0" borderId="41" xfId="9" applyNumberFormat="1" applyFont="1" applyFill="1" applyBorder="1" applyAlignment="1">
      <alignment horizontal="center" vertical="center" wrapText="1"/>
    </xf>
    <xf numFmtId="164" fontId="45" fillId="0" borderId="39" xfId="9" applyNumberFormat="1" applyFont="1" applyFill="1" applyBorder="1" applyAlignment="1">
      <alignment horizontal="center" vertical="center" wrapText="1"/>
    </xf>
    <xf numFmtId="164" fontId="25" fillId="4" borderId="41" xfId="9" applyNumberFormat="1" applyFont="1" applyFill="1" applyBorder="1" applyAlignment="1">
      <alignment horizontal="center" vertical="center" wrapText="1"/>
    </xf>
    <xf numFmtId="164" fontId="25" fillId="0" borderId="40" xfId="9" applyNumberFormat="1" applyFont="1" applyFill="1" applyBorder="1" applyAlignment="1">
      <alignment horizontal="center" vertical="center" wrapText="1"/>
    </xf>
    <xf numFmtId="164" fontId="45" fillId="4" borderId="38" xfId="9" applyNumberFormat="1" applyFont="1" applyFill="1" applyBorder="1" applyAlignment="1">
      <alignment horizontal="center" vertical="center" wrapText="1"/>
    </xf>
    <xf numFmtId="164" fontId="28" fillId="0" borderId="20" xfId="9" applyNumberFormat="1" applyFont="1" applyFill="1" applyBorder="1" applyAlignment="1" applyProtection="1">
      <alignment horizontal="center" vertical="center" wrapText="1"/>
    </xf>
    <xf numFmtId="3" fontId="28" fillId="4" borderId="21" xfId="9" applyNumberFormat="1" applyFont="1" applyFill="1" applyBorder="1" applyAlignment="1" applyProtection="1">
      <alignment horizontal="center" vertical="center" wrapText="1"/>
    </xf>
    <xf numFmtId="3" fontId="28" fillId="4" borderId="42" xfId="9" applyNumberFormat="1" applyFont="1" applyFill="1" applyBorder="1" applyAlignment="1" applyProtection="1">
      <alignment horizontal="center" vertical="center" wrapText="1"/>
    </xf>
    <xf numFmtId="164" fontId="28" fillId="4" borderId="42" xfId="9" applyNumberFormat="1" applyFont="1" applyFill="1" applyBorder="1" applyAlignment="1" applyProtection="1">
      <alignment horizontal="center" vertical="center" wrapText="1"/>
    </xf>
    <xf numFmtId="164" fontId="28" fillId="4" borderId="36" xfId="9" applyNumberFormat="1" applyFont="1" applyFill="1" applyBorder="1" applyAlignment="1" applyProtection="1">
      <alignment horizontal="center" vertical="center" wrapText="1"/>
    </xf>
    <xf numFmtId="164" fontId="28" fillId="0" borderId="0" xfId="9" applyNumberFormat="1" applyFont="1" applyFill="1" applyAlignment="1">
      <alignment horizontal="center" vertical="center" wrapText="1"/>
    </xf>
    <xf numFmtId="164" fontId="25" fillId="0" borderId="43" xfId="9" applyNumberFormat="1" applyFont="1" applyFill="1" applyBorder="1" applyAlignment="1">
      <alignment horizontal="left" vertical="center" wrapText="1" indent="1"/>
    </xf>
    <xf numFmtId="164" fontId="25" fillId="0" borderId="24" xfId="9" applyNumberFormat="1" applyFont="1" applyFill="1" applyBorder="1" applyAlignment="1">
      <alignment horizontal="right" vertical="center" wrapText="1"/>
    </xf>
    <xf numFmtId="164" fontId="25" fillId="0" borderId="44" xfId="9" applyNumberFormat="1" applyFont="1" applyFill="1" applyBorder="1" applyAlignment="1">
      <alignment horizontal="right" vertical="center" wrapText="1"/>
    </xf>
    <xf numFmtId="164" fontId="25" fillId="0" borderId="45" xfId="9" applyNumberFormat="1" applyFont="1" applyFill="1" applyBorder="1" applyAlignment="1">
      <alignment horizontal="right" vertical="center" wrapText="1"/>
    </xf>
    <xf numFmtId="164" fontId="25" fillId="0" borderId="46" xfId="9" applyNumberFormat="1" applyFont="1" applyFill="1" applyBorder="1" applyAlignment="1">
      <alignment horizontal="right" vertical="center" wrapText="1"/>
    </xf>
    <xf numFmtId="164" fontId="25" fillId="0" borderId="43" xfId="9" applyNumberFormat="1" applyFont="1" applyFill="1" applyBorder="1" applyAlignment="1">
      <alignment horizontal="right" vertical="center" wrapText="1"/>
    </xf>
    <xf numFmtId="164" fontId="25" fillId="0" borderId="47" xfId="9" applyNumberFormat="1" applyFont="1" applyFill="1" applyBorder="1" applyAlignment="1">
      <alignment horizontal="right" vertical="center" wrapText="1"/>
    </xf>
    <xf numFmtId="164" fontId="25" fillId="0" borderId="25" xfId="9" applyNumberFormat="1" applyFont="1" applyFill="1" applyBorder="1" applyAlignment="1">
      <alignment horizontal="right" vertical="center" wrapText="1"/>
    </xf>
    <xf numFmtId="164" fontId="25" fillId="0" borderId="48" xfId="9" applyNumberFormat="1" applyFont="1" applyFill="1" applyBorder="1" applyAlignment="1">
      <alignment horizontal="right" vertical="center" wrapText="1"/>
    </xf>
    <xf numFmtId="164" fontId="25" fillId="5" borderId="0" xfId="9" applyNumberFormat="1" applyFont="1" applyFill="1" applyAlignment="1">
      <alignment vertical="center" wrapText="1"/>
    </xf>
    <xf numFmtId="164" fontId="26" fillId="0" borderId="49" xfId="9" applyNumberFormat="1" applyFont="1" applyFill="1" applyBorder="1" applyAlignment="1">
      <alignment horizontal="left" vertical="center" wrapText="1" indent="1"/>
    </xf>
    <xf numFmtId="164" fontId="26" fillId="0" borderId="50" xfId="9" applyNumberFormat="1" applyFont="1" applyFill="1" applyBorder="1" applyAlignment="1">
      <alignment horizontal="right" vertical="center" wrapText="1"/>
    </xf>
    <xf numFmtId="164" fontId="26" fillId="0" borderId="51" xfId="9" applyNumberFormat="1" applyFont="1" applyFill="1" applyBorder="1" applyAlignment="1">
      <alignment horizontal="right" vertical="center" wrapText="1"/>
    </xf>
    <xf numFmtId="164" fontId="26" fillId="0" borderId="15" xfId="9" applyNumberFormat="1" applyFont="1" applyFill="1" applyBorder="1" applyAlignment="1">
      <alignment horizontal="right" vertical="center" wrapText="1"/>
    </xf>
    <xf numFmtId="164" fontId="26" fillId="0" borderId="52" xfId="9" applyNumberFormat="1" applyFont="1" applyFill="1" applyBorder="1" applyAlignment="1">
      <alignment horizontal="right" vertical="center" wrapText="1"/>
    </xf>
    <xf numFmtId="164" fontId="26" fillId="0" borderId="53" xfId="9" applyNumberFormat="1" applyFont="1" applyFill="1" applyBorder="1" applyAlignment="1">
      <alignment horizontal="right" vertical="center" wrapText="1"/>
    </xf>
    <xf numFmtId="164" fontId="25" fillId="0" borderId="15" xfId="9" applyNumberFormat="1" applyFont="1" applyFill="1" applyBorder="1" applyAlignment="1">
      <alignment horizontal="right" vertical="center" wrapText="1"/>
    </xf>
    <xf numFmtId="164" fontId="26" fillId="6" borderId="0" xfId="9" applyNumberFormat="1" applyFont="1" applyFill="1" applyAlignment="1">
      <alignment vertical="center" wrapText="1"/>
    </xf>
    <xf numFmtId="164" fontId="25" fillId="0" borderId="54" xfId="9" applyNumberFormat="1" applyFont="1" applyFill="1" applyBorder="1" applyAlignment="1">
      <alignment vertical="center" wrapText="1"/>
    </xf>
    <xf numFmtId="164" fontId="25" fillId="0" borderId="55" xfId="9" applyNumberFormat="1" applyFont="1" applyFill="1" applyBorder="1" applyAlignment="1">
      <alignment horizontal="right" vertical="center" wrapText="1"/>
    </xf>
    <xf numFmtId="164" fontId="45" fillId="0" borderId="16" xfId="9" applyNumberFormat="1" applyFont="1" applyFill="1" applyBorder="1" applyAlignment="1">
      <alignment horizontal="right" vertical="center" wrapText="1"/>
    </xf>
    <xf numFmtId="164" fontId="25" fillId="0" borderId="2" xfId="9" applyNumberFormat="1" applyFont="1" applyFill="1" applyBorder="1" applyAlignment="1">
      <alignment horizontal="right" vertical="center" wrapText="1"/>
    </xf>
    <xf numFmtId="164" fontId="25" fillId="0" borderId="16" xfId="9" applyNumberFormat="1" applyFont="1" applyFill="1" applyBorder="1" applyAlignment="1">
      <alignment horizontal="right" vertical="center" wrapText="1"/>
    </xf>
    <xf numFmtId="164" fontId="25" fillId="0" borderId="56" xfId="9" applyNumberFormat="1" applyFont="1" applyFill="1" applyBorder="1" applyAlignment="1">
      <alignment horizontal="right" vertical="center" wrapText="1"/>
    </xf>
    <xf numFmtId="164" fontId="25" fillId="0" borderId="57" xfId="9" applyNumberFormat="1" applyFont="1" applyFill="1" applyBorder="1" applyAlignment="1">
      <alignment horizontal="right" vertical="center" wrapText="1"/>
    </xf>
    <xf numFmtId="164" fontId="38" fillId="4" borderId="0" xfId="9" applyNumberFormat="1" applyFont="1" applyFill="1" applyAlignment="1">
      <alignment vertical="center" wrapText="1"/>
    </xf>
    <xf numFmtId="164" fontId="48" fillId="0" borderId="54" xfId="9" applyNumberFormat="1" applyFont="1" applyFill="1" applyBorder="1" applyAlignment="1">
      <alignment horizontal="left" vertical="center" wrapText="1" indent="1"/>
    </xf>
    <xf numFmtId="164" fontId="45" fillId="0" borderId="55" xfId="9" applyNumberFormat="1" applyFont="1" applyFill="1" applyBorder="1" applyAlignment="1">
      <alignment horizontal="right" vertical="center" wrapText="1"/>
    </xf>
    <xf numFmtId="164" fontId="49" fillId="0" borderId="58" xfId="0" applyNumberFormat="1" applyFont="1" applyFill="1" applyBorder="1" applyAlignment="1">
      <alignment horizontal="left" vertical="center" wrapText="1"/>
    </xf>
    <xf numFmtId="164" fontId="47" fillId="0" borderId="55" xfId="9" applyNumberFormat="1" applyFont="1" applyFill="1" applyBorder="1" applyAlignment="1">
      <alignment horizontal="right" vertical="center" wrapText="1"/>
    </xf>
    <xf numFmtId="164" fontId="47" fillId="0" borderId="16" xfId="9" applyNumberFormat="1" applyFont="1" applyFill="1" applyBorder="1" applyAlignment="1">
      <alignment horizontal="right" vertical="center" wrapText="1"/>
    </xf>
    <xf numFmtId="164" fontId="47" fillId="0" borderId="2" xfId="9" applyNumberFormat="1" applyFont="1" applyFill="1" applyBorder="1" applyAlignment="1">
      <alignment horizontal="right" vertical="center" wrapText="1"/>
    </xf>
    <xf numFmtId="164" fontId="47" fillId="0" borderId="56" xfId="9" applyNumberFormat="1" applyFont="1" applyFill="1" applyBorder="1" applyAlignment="1">
      <alignment horizontal="right" vertical="center" wrapText="1"/>
    </xf>
    <xf numFmtId="164" fontId="47" fillId="0" borderId="57" xfId="9" applyNumberFormat="1" applyFont="1" applyFill="1" applyBorder="1" applyAlignment="1">
      <alignment horizontal="right" vertical="center" wrapText="1"/>
    </xf>
    <xf numFmtId="164" fontId="47" fillId="0" borderId="0" xfId="9" applyNumberFormat="1" applyFont="1" applyFill="1" applyAlignment="1">
      <alignment vertical="center" wrapText="1"/>
    </xf>
    <xf numFmtId="164" fontId="49" fillId="0" borderId="59" xfId="0" applyNumberFormat="1" applyFont="1" applyFill="1" applyBorder="1" applyAlignment="1">
      <alignment horizontal="left" vertical="center" wrapText="1"/>
    </xf>
    <xf numFmtId="164" fontId="50" fillId="0" borderId="54" xfId="0" applyNumberFormat="1" applyFont="1" applyFill="1" applyBorder="1" applyAlignment="1">
      <alignment horizontal="left" vertical="center" wrapText="1"/>
    </xf>
    <xf numFmtId="164" fontId="26" fillId="0" borderId="16" xfId="9" applyNumberFormat="1" applyFont="1" applyFill="1" applyBorder="1" applyAlignment="1">
      <alignment horizontal="right" vertical="center" wrapText="1"/>
    </xf>
    <xf numFmtId="164" fontId="39" fillId="0" borderId="2" xfId="9" applyNumberFormat="1" applyFont="1" applyFill="1" applyBorder="1" applyAlignment="1">
      <alignment horizontal="right" vertical="center" wrapText="1"/>
    </xf>
    <xf numFmtId="164" fontId="47" fillId="0" borderId="54" xfId="9" applyNumberFormat="1" applyFont="1" applyFill="1" applyBorder="1" applyAlignment="1">
      <alignment horizontal="left" vertical="center" wrapText="1" indent="1"/>
    </xf>
    <xf numFmtId="164" fontId="40" fillId="0" borderId="57" xfId="9" applyNumberFormat="1" applyFont="1" applyFill="1" applyBorder="1" applyAlignment="1">
      <alignment horizontal="right" vertical="center" wrapText="1"/>
    </xf>
    <xf numFmtId="164" fontId="40" fillId="0" borderId="2" xfId="9" applyNumberFormat="1" applyFont="1" applyFill="1" applyBorder="1" applyAlignment="1">
      <alignment horizontal="right" vertical="center" wrapText="1"/>
    </xf>
    <xf numFmtId="164" fontId="51" fillId="0" borderId="54" xfId="9" applyNumberFormat="1" applyFont="1" applyFill="1" applyBorder="1" applyAlignment="1">
      <alignment horizontal="left" vertical="center" wrapText="1" indent="1"/>
    </xf>
    <xf numFmtId="164" fontId="45" fillId="0" borderId="54" xfId="9" applyNumberFormat="1" applyFont="1" applyFill="1" applyBorder="1" applyAlignment="1">
      <alignment horizontal="left" vertical="center" wrapText="1" indent="1"/>
    </xf>
    <xf numFmtId="164" fontId="45" fillId="0" borderId="2" xfId="9" applyNumberFormat="1" applyFont="1" applyFill="1" applyBorder="1" applyAlignment="1">
      <alignment horizontal="right" vertical="center" wrapText="1"/>
    </xf>
    <xf numFmtId="164" fontId="45" fillId="0" borderId="56" xfId="9" applyNumberFormat="1" applyFont="1" applyFill="1" applyBorder="1" applyAlignment="1">
      <alignment horizontal="right" vertical="center" wrapText="1"/>
    </xf>
    <xf numFmtId="164" fontId="45" fillId="0" borderId="57" xfId="9" applyNumberFormat="1" applyFont="1" applyFill="1" applyBorder="1" applyAlignment="1">
      <alignment horizontal="right" vertical="center" wrapText="1"/>
    </xf>
    <xf numFmtId="164" fontId="26" fillId="0" borderId="54" xfId="9" applyNumberFormat="1" applyFont="1" applyFill="1" applyBorder="1" applyAlignment="1">
      <alignment horizontal="left" vertical="center" wrapText="1" indent="1"/>
    </xf>
    <xf numFmtId="164" fontId="26" fillId="0" borderId="2" xfId="9" applyNumberFormat="1" applyFont="1" applyFill="1" applyBorder="1" applyAlignment="1">
      <alignment horizontal="right" vertical="center" wrapText="1"/>
    </xf>
    <xf numFmtId="164" fontId="26" fillId="0" borderId="56" xfId="9" applyNumberFormat="1" applyFont="1" applyFill="1" applyBorder="1" applyAlignment="1">
      <alignment horizontal="right" vertical="center" wrapText="1"/>
    </xf>
    <xf numFmtId="164" fontId="45" fillId="4" borderId="0" xfId="9" applyNumberFormat="1" applyFont="1" applyFill="1" applyAlignment="1">
      <alignment vertical="center" wrapText="1"/>
    </xf>
    <xf numFmtId="164" fontId="26" fillId="0" borderId="55" xfId="9" applyNumberFormat="1" applyFont="1" applyFill="1" applyBorder="1" applyAlignment="1">
      <alignment horizontal="right" vertical="center" wrapText="1"/>
    </xf>
    <xf numFmtId="164" fontId="26" fillId="0" borderId="57" xfId="9" applyNumberFormat="1" applyFont="1" applyFill="1" applyBorder="1" applyAlignment="1">
      <alignment horizontal="right" vertical="center" wrapText="1"/>
    </xf>
    <xf numFmtId="164" fontId="38" fillId="0" borderId="2" xfId="9" applyNumberFormat="1" applyFont="1" applyFill="1" applyBorder="1" applyAlignment="1">
      <alignment horizontal="right" vertical="center" wrapText="1"/>
    </xf>
    <xf numFmtId="164" fontId="40" fillId="0" borderId="16" xfId="9" applyNumberFormat="1" applyFont="1" applyFill="1" applyBorder="1" applyAlignment="1">
      <alignment horizontal="right" vertical="center" wrapText="1"/>
    </xf>
    <xf numFmtId="164" fontId="45" fillId="0" borderId="60" xfId="9" applyNumberFormat="1" applyFont="1" applyFill="1" applyBorder="1" applyAlignment="1">
      <alignment horizontal="left" vertical="center" wrapText="1" indent="1"/>
    </xf>
    <xf numFmtId="164" fontId="45" fillId="0" borderId="61" xfId="9" applyNumberFormat="1" applyFont="1" applyFill="1" applyBorder="1" applyAlignment="1">
      <alignment horizontal="right" vertical="center" wrapText="1"/>
    </xf>
    <xf numFmtId="164" fontId="45" fillId="0" borderId="62" xfId="9" applyNumberFormat="1" applyFont="1" applyFill="1" applyBorder="1" applyAlignment="1">
      <alignment horizontal="right" vertical="center" wrapText="1"/>
    </xf>
    <xf numFmtId="164" fontId="25" fillId="0" borderId="19" xfId="9" applyNumberFormat="1" applyFont="1" applyFill="1" applyBorder="1" applyAlignment="1">
      <alignment horizontal="right" vertical="center" wrapText="1"/>
    </xf>
    <xf numFmtId="164" fontId="25" fillId="0" borderId="63" xfId="9" applyNumberFormat="1" applyFont="1" applyFill="1" applyBorder="1" applyAlignment="1">
      <alignment horizontal="right" vertical="center" wrapText="1"/>
    </xf>
    <xf numFmtId="164" fontId="45" fillId="0" borderId="64" xfId="9" applyNumberFormat="1" applyFont="1" applyFill="1" applyBorder="1" applyAlignment="1">
      <alignment horizontal="right" vertical="center" wrapText="1"/>
    </xf>
    <xf numFmtId="164" fontId="45" fillId="0" borderId="19" xfId="9" applyNumberFormat="1" applyFont="1" applyFill="1" applyBorder="1" applyAlignment="1">
      <alignment horizontal="right" vertical="center" wrapText="1"/>
    </xf>
    <xf numFmtId="164" fontId="26" fillId="0" borderId="43" xfId="9" applyNumberFormat="1" applyFont="1" applyFill="1" applyBorder="1" applyAlignment="1">
      <alignment horizontal="left" vertical="center" wrapText="1" indent="1"/>
    </xf>
    <xf numFmtId="164" fontId="26" fillId="0" borderId="45" xfId="9" applyNumberFormat="1" applyFont="1" applyFill="1" applyBorder="1" applyAlignment="1">
      <alignment horizontal="right" vertical="center" wrapText="1"/>
    </xf>
    <xf numFmtId="164" fontId="26" fillId="0" borderId="44" xfId="9" applyNumberFormat="1" applyFont="1" applyFill="1" applyBorder="1" applyAlignment="1">
      <alignment horizontal="right" vertical="center" wrapText="1"/>
    </xf>
    <xf numFmtId="164" fontId="26" fillId="0" borderId="46" xfId="9" applyNumberFormat="1" applyFont="1" applyFill="1" applyBorder="1" applyAlignment="1">
      <alignment horizontal="right" vertical="center" wrapText="1"/>
    </xf>
    <xf numFmtId="164" fontId="26" fillId="0" borderId="29" xfId="9" applyNumberFormat="1" applyFont="1" applyFill="1" applyBorder="1" applyAlignment="1">
      <alignment horizontal="right" vertical="center" wrapText="1"/>
    </xf>
    <xf numFmtId="164" fontId="25" fillId="0" borderId="49" xfId="9" applyNumberFormat="1" applyFont="1" applyFill="1" applyBorder="1" applyAlignment="1">
      <alignment horizontal="left" vertical="center" wrapText="1" indent="1"/>
    </xf>
    <xf numFmtId="164" fontId="25" fillId="0" borderId="50" xfId="9" applyNumberFormat="1" applyFont="1" applyFill="1" applyBorder="1" applyAlignment="1">
      <alignment horizontal="right" vertical="center" wrapText="1"/>
    </xf>
    <xf numFmtId="164" fontId="25" fillId="0" borderId="51" xfId="9" applyNumberFormat="1" applyFont="1" applyFill="1" applyBorder="1" applyAlignment="1">
      <alignment horizontal="right" vertical="center" wrapText="1"/>
    </xf>
    <xf numFmtId="164" fontId="47" fillId="0" borderId="51" xfId="9" applyNumberFormat="1" applyFont="1" applyFill="1" applyBorder="1" applyAlignment="1">
      <alignment horizontal="right" vertical="center" wrapText="1"/>
    </xf>
    <xf numFmtId="164" fontId="25" fillId="0" borderId="52" xfId="9" applyNumberFormat="1" applyFont="1" applyFill="1" applyBorder="1" applyAlignment="1">
      <alignment horizontal="right" vertical="center" wrapText="1"/>
    </xf>
    <xf numFmtId="164" fontId="25" fillId="0" borderId="53" xfId="9" applyNumberFormat="1" applyFont="1" applyFill="1" applyBorder="1" applyAlignment="1">
      <alignment horizontal="right" vertical="center" wrapText="1"/>
    </xf>
    <xf numFmtId="164" fontId="25" fillId="0" borderId="65" xfId="9" applyNumberFormat="1" applyFont="1" applyFill="1" applyBorder="1" applyAlignment="1">
      <alignment horizontal="right" vertical="center" wrapText="1"/>
    </xf>
    <xf numFmtId="164" fontId="47" fillId="0" borderId="50" xfId="9" applyNumberFormat="1" applyFont="1" applyFill="1" applyBorder="1" applyAlignment="1">
      <alignment horizontal="right" vertical="center" wrapText="1"/>
    </xf>
    <xf numFmtId="164" fontId="40" fillId="0" borderId="56" xfId="9" applyNumberFormat="1" applyFont="1" applyFill="1" applyBorder="1" applyAlignment="1">
      <alignment horizontal="right" vertical="center" wrapText="1"/>
    </xf>
    <xf numFmtId="164" fontId="47" fillId="0" borderId="65" xfId="9" applyNumberFormat="1" applyFont="1" applyFill="1" applyBorder="1" applyAlignment="1">
      <alignment horizontal="right" vertical="center" wrapText="1"/>
    </xf>
    <xf numFmtId="164" fontId="47" fillId="0" borderId="15" xfId="9" applyNumberFormat="1" applyFont="1" applyFill="1" applyBorder="1" applyAlignment="1">
      <alignment horizontal="right" vertical="center" wrapText="1"/>
    </xf>
    <xf numFmtId="164" fontId="40" fillId="0" borderId="51" xfId="9" applyNumberFormat="1" applyFont="1" applyFill="1" applyBorder="1" applyAlignment="1">
      <alignment horizontal="right" vertical="center" wrapText="1"/>
    </xf>
    <xf numFmtId="164" fontId="40" fillId="0" borderId="15" xfId="9" applyNumberFormat="1" applyFont="1" applyFill="1" applyBorder="1" applyAlignment="1">
      <alignment horizontal="right" vertical="center" wrapText="1"/>
    </xf>
    <xf numFmtId="164" fontId="25" fillId="0" borderId="54" xfId="9" applyNumberFormat="1" applyFont="1" applyFill="1" applyBorder="1" applyAlignment="1">
      <alignment horizontal="left" vertical="center" wrapText="1" indent="1"/>
    </xf>
    <xf numFmtId="164" fontId="25" fillId="0" borderId="17" xfId="9" applyNumberFormat="1" applyFont="1" applyFill="1" applyBorder="1" applyAlignment="1">
      <alignment horizontal="right" vertical="center" wrapText="1"/>
    </xf>
    <xf numFmtId="164" fontId="47" fillId="0" borderId="17" xfId="9" applyNumberFormat="1" applyFont="1" applyFill="1" applyBorder="1" applyAlignment="1">
      <alignment horizontal="right" vertical="center" wrapText="1"/>
    </xf>
    <xf numFmtId="164" fontId="47" fillId="7" borderId="0" xfId="9" applyNumberFormat="1" applyFont="1" applyFill="1" applyAlignment="1">
      <alignment vertical="center" wrapText="1"/>
    </xf>
    <xf numFmtId="164" fontId="38" fillId="0" borderId="51" xfId="9" applyNumberFormat="1" applyFont="1" applyFill="1" applyBorder="1" applyAlignment="1">
      <alignment horizontal="right" vertical="center" wrapText="1"/>
    </xf>
    <xf numFmtId="164" fontId="40" fillId="0" borderId="50" xfId="9" applyNumberFormat="1" applyFont="1" applyFill="1" applyBorder="1" applyAlignment="1">
      <alignment horizontal="right" vertical="center" wrapText="1"/>
    </xf>
    <xf numFmtId="164" fontId="40" fillId="0" borderId="52" xfId="9" applyNumberFormat="1" applyFont="1" applyFill="1" applyBorder="1" applyAlignment="1">
      <alignment horizontal="right" vertical="center" wrapText="1"/>
    </xf>
    <xf numFmtId="164" fontId="51" fillId="0" borderId="60" xfId="9" applyNumberFormat="1" applyFont="1" applyFill="1" applyBorder="1" applyAlignment="1">
      <alignment horizontal="left" vertical="center" wrapText="1" indent="1"/>
    </xf>
    <xf numFmtId="164" fontId="47" fillId="0" borderId="61" xfId="9" applyNumberFormat="1" applyFont="1" applyFill="1" applyBorder="1" applyAlignment="1">
      <alignment horizontal="right" vertical="center" wrapText="1"/>
    </xf>
    <xf numFmtId="164" fontId="47" fillId="0" borderId="62" xfId="9" applyNumberFormat="1" applyFont="1" applyFill="1" applyBorder="1" applyAlignment="1">
      <alignment horizontal="right" vertical="center" wrapText="1"/>
    </xf>
    <xf numFmtId="164" fontId="47" fillId="0" borderId="64" xfId="9" applyNumberFormat="1" applyFont="1" applyFill="1" applyBorder="1" applyAlignment="1">
      <alignment horizontal="right" vertical="center" wrapText="1"/>
    </xf>
    <xf numFmtId="164" fontId="47" fillId="0" borderId="19" xfId="9" applyNumberFormat="1" applyFont="1" applyFill="1" applyBorder="1" applyAlignment="1">
      <alignment horizontal="right" vertical="center" wrapText="1"/>
    </xf>
    <xf numFmtId="164" fontId="47" fillId="0" borderId="66" xfId="9" applyNumberFormat="1" applyFont="1" applyFill="1" applyBorder="1" applyAlignment="1">
      <alignment horizontal="right" vertical="center" wrapText="1"/>
    </xf>
    <xf numFmtId="164" fontId="40" fillId="0" borderId="33" xfId="9" applyNumberFormat="1" applyFont="1" applyFill="1" applyBorder="1" applyAlignment="1">
      <alignment horizontal="right" vertical="center" wrapText="1"/>
    </xf>
    <xf numFmtId="164" fontId="40" fillId="0" borderId="43" xfId="9" applyNumberFormat="1" applyFont="1" applyFill="1" applyBorder="1" applyAlignment="1">
      <alignment horizontal="right" vertical="center" wrapText="1"/>
    </xf>
    <xf numFmtId="164" fontId="25" fillId="0" borderId="26" xfId="9" applyNumberFormat="1" applyFont="1" applyFill="1" applyBorder="1" applyAlignment="1">
      <alignment horizontal="right" vertical="center" wrapText="1"/>
    </xf>
    <xf numFmtId="164" fontId="25" fillId="0" borderId="27" xfId="9" applyNumberFormat="1" applyFont="1" applyFill="1" applyBorder="1" applyAlignment="1">
      <alignment horizontal="left" vertical="center" wrapText="1" indent="1"/>
    </xf>
    <xf numFmtId="164" fontId="25" fillId="0" borderId="67" xfId="9" applyNumberFormat="1" applyFont="1" applyFill="1" applyBorder="1" applyAlignment="1">
      <alignment horizontal="right" vertical="center" wrapText="1"/>
    </xf>
    <xf numFmtId="164" fontId="25" fillId="0" borderId="68" xfId="9" applyNumberFormat="1" applyFont="1" applyFill="1" applyBorder="1" applyAlignment="1">
      <alignment horizontal="right" vertical="center" wrapText="1"/>
    </xf>
    <xf numFmtId="164" fontId="25" fillId="0" borderId="33" xfId="9" applyNumberFormat="1" applyFont="1" applyFill="1" applyBorder="1" applyAlignment="1">
      <alignment horizontal="right" vertical="center" wrapText="1"/>
    </xf>
    <xf numFmtId="164" fontId="25" fillId="0" borderId="34" xfId="9" applyNumberFormat="1" applyFont="1" applyFill="1" applyBorder="1" applyAlignment="1">
      <alignment horizontal="right" vertical="center" wrapText="1"/>
    </xf>
    <xf numFmtId="164" fontId="25" fillId="0" borderId="35" xfId="9" applyNumberFormat="1" applyFont="1" applyFill="1" applyBorder="1" applyAlignment="1">
      <alignment horizontal="right" vertical="center" wrapText="1"/>
    </xf>
    <xf numFmtId="164" fontId="25" fillId="0" borderId="0" xfId="9" applyNumberFormat="1" applyFont="1" applyFill="1" applyBorder="1" applyAlignment="1">
      <alignment horizontal="right" vertical="center" wrapText="1"/>
    </xf>
    <xf numFmtId="164" fontId="25" fillId="8" borderId="0" xfId="9" applyNumberFormat="1" applyFont="1" applyFill="1" applyAlignment="1">
      <alignment vertical="center" wrapText="1"/>
    </xf>
    <xf numFmtId="164" fontId="25" fillId="0" borderId="43" xfId="9" applyNumberFormat="1" applyFont="1" applyFill="1" applyBorder="1" applyAlignment="1">
      <alignment vertical="center" wrapText="1"/>
    </xf>
    <xf numFmtId="164" fontId="25" fillId="9" borderId="0" xfId="9" applyNumberFormat="1" applyFont="1" applyFill="1" applyAlignment="1">
      <alignment vertical="center" wrapText="1"/>
    </xf>
    <xf numFmtId="164" fontId="26" fillId="0" borderId="49" xfId="9" applyNumberFormat="1" applyFont="1" applyFill="1" applyBorder="1" applyAlignment="1">
      <alignment horizontal="left" vertical="center" wrapText="1"/>
    </xf>
    <xf numFmtId="164" fontId="26" fillId="0" borderId="65" xfId="9" applyNumberFormat="1" applyFont="1" applyFill="1" applyBorder="1" applyAlignment="1">
      <alignment horizontal="right" vertical="center" wrapText="1"/>
    </xf>
    <xf numFmtId="164" fontId="26" fillId="4" borderId="0" xfId="9" applyNumberFormat="1" applyFont="1" applyFill="1" applyAlignment="1">
      <alignment vertical="center" wrapText="1"/>
    </xf>
    <xf numFmtId="164" fontId="45" fillId="0" borderId="54" xfId="9" applyNumberFormat="1" applyFont="1" applyFill="1" applyBorder="1" applyAlignment="1">
      <alignment horizontal="left" vertical="center" wrapText="1" indent="2"/>
    </xf>
    <xf numFmtId="164" fontId="38" fillId="0" borderId="50" xfId="9" applyNumberFormat="1" applyFont="1" applyFill="1" applyBorder="1" applyAlignment="1">
      <alignment horizontal="right" vertical="center" wrapText="1"/>
    </xf>
    <xf numFmtId="164" fontId="26" fillId="0" borderId="33" xfId="9" applyNumberFormat="1" applyFont="1" applyFill="1" applyBorder="1" applyAlignment="1">
      <alignment horizontal="right" vertical="center" wrapText="1"/>
    </xf>
    <xf numFmtId="164" fontId="45" fillId="0" borderId="17" xfId="9" applyNumberFormat="1" applyFont="1" applyFill="1" applyBorder="1" applyAlignment="1">
      <alignment horizontal="right" vertical="center" wrapText="1"/>
    </xf>
    <xf numFmtId="164" fontId="26" fillId="0" borderId="54" xfId="9" applyNumberFormat="1" applyFont="1" applyFill="1" applyBorder="1" applyAlignment="1">
      <alignment vertical="center" wrapText="1"/>
    </xf>
    <xf numFmtId="164" fontId="26" fillId="0" borderId="17" xfId="9" applyNumberFormat="1" applyFont="1" applyFill="1" applyBorder="1" applyAlignment="1">
      <alignment horizontal="right" vertical="center" wrapText="1"/>
    </xf>
    <xf numFmtId="164" fontId="26" fillId="0" borderId="0" xfId="9" applyNumberFormat="1" applyFont="1" applyFill="1" applyAlignment="1">
      <alignment vertical="center" wrapText="1"/>
    </xf>
    <xf numFmtId="164" fontId="47" fillId="0" borderId="54" xfId="9" applyNumberFormat="1" applyFont="1" applyFill="1" applyBorder="1" applyAlignment="1">
      <alignment horizontal="left" vertical="center" wrapText="1" indent="2"/>
    </xf>
    <xf numFmtId="164" fontId="26" fillId="3" borderId="0" xfId="9" applyNumberFormat="1" applyFont="1" applyFill="1" applyAlignment="1">
      <alignment vertical="center" wrapText="1"/>
    </xf>
    <xf numFmtId="164" fontId="45" fillId="0" borderId="15" xfId="9" applyNumberFormat="1" applyFont="1" applyFill="1" applyBorder="1" applyAlignment="1">
      <alignment horizontal="right" vertical="center" wrapText="1"/>
    </xf>
    <xf numFmtId="164" fontId="39" fillId="0" borderId="57" xfId="9" applyNumberFormat="1" applyFont="1" applyFill="1" applyBorder="1" applyAlignment="1">
      <alignment horizontal="right" vertical="center" wrapText="1"/>
    </xf>
    <xf numFmtId="164" fontId="38" fillId="0" borderId="57" xfId="9" applyNumberFormat="1" applyFont="1" applyFill="1" applyBorder="1" applyAlignment="1">
      <alignment horizontal="right" vertical="center" wrapText="1"/>
    </xf>
    <xf numFmtId="164" fontId="26" fillId="0" borderId="54" xfId="9" applyNumberFormat="1" applyFont="1" applyFill="1" applyBorder="1" applyAlignment="1">
      <alignment horizontal="left" vertical="center" wrapText="1"/>
    </xf>
    <xf numFmtId="164" fontId="39" fillId="0" borderId="56" xfId="9" applyNumberFormat="1" applyFont="1" applyFill="1" applyBorder="1" applyAlignment="1">
      <alignment horizontal="right" vertical="center" wrapText="1"/>
    </xf>
    <xf numFmtId="164" fontId="44" fillId="0" borderId="58" xfId="10" applyNumberFormat="1" applyFont="1" applyFill="1" applyBorder="1" applyAlignment="1">
      <alignment horizontal="left" vertical="center" wrapText="1" indent="1"/>
    </xf>
    <xf numFmtId="164" fontId="45" fillId="0" borderId="18" xfId="9" applyNumberFormat="1" applyFont="1" applyFill="1" applyBorder="1" applyAlignment="1">
      <alignment horizontal="right" vertical="center" wrapText="1"/>
    </xf>
    <xf numFmtId="164" fontId="26" fillId="0" borderId="49" xfId="9" applyNumberFormat="1" applyFont="1" applyFill="1" applyBorder="1" applyAlignment="1">
      <alignment vertical="center" wrapText="1"/>
    </xf>
    <xf numFmtId="164" fontId="45" fillId="0" borderId="51" xfId="9" applyNumberFormat="1" applyFont="1" applyFill="1" applyBorder="1" applyAlignment="1">
      <alignment horizontal="right" vertical="center" wrapText="1"/>
    </xf>
    <xf numFmtId="164" fontId="45" fillId="0" borderId="54" xfId="9" applyNumberFormat="1" applyFont="1" applyFill="1" applyBorder="1" applyAlignment="1">
      <alignment horizontal="left" vertical="top" wrapText="1" indent="1"/>
    </xf>
    <xf numFmtId="164" fontId="47" fillId="0" borderId="54" xfId="9" applyNumberFormat="1" applyFont="1" applyFill="1" applyBorder="1" applyAlignment="1">
      <alignment horizontal="left" vertical="top" wrapText="1" indent="1"/>
    </xf>
    <xf numFmtId="164" fontId="26" fillId="0" borderId="49" xfId="9" applyNumberFormat="1" applyFont="1" applyFill="1" applyBorder="1" applyAlignment="1">
      <alignment horizontal="left" vertical="top" wrapText="1" indent="1"/>
    </xf>
    <xf numFmtId="164" fontId="44" fillId="0" borderId="2" xfId="9" applyNumberFormat="1" applyFont="1" applyFill="1" applyBorder="1" applyAlignment="1">
      <alignment horizontal="right" vertical="center" wrapText="1"/>
    </xf>
    <xf numFmtId="164" fontId="45" fillId="0" borderId="54" xfId="9" applyNumberFormat="1" applyFont="1" applyFill="1" applyBorder="1" applyAlignment="1">
      <alignment vertical="center" wrapText="1"/>
    </xf>
    <xf numFmtId="164" fontId="25" fillId="0" borderId="20" xfId="9" applyNumberFormat="1" applyFont="1" applyFill="1" applyBorder="1" applyAlignment="1">
      <alignment horizontal="right" vertical="center" wrapText="1"/>
    </xf>
    <xf numFmtId="164" fontId="25" fillId="0" borderId="69" xfId="9" applyNumberFormat="1" applyFont="1" applyFill="1" applyBorder="1" applyAlignment="1">
      <alignment horizontal="right" vertical="center" wrapText="1"/>
    </xf>
    <xf numFmtId="164" fontId="47" fillId="0" borderId="43" xfId="9" applyNumberFormat="1" applyFont="1" applyFill="1" applyBorder="1" applyAlignment="1">
      <alignment horizontal="right" vertical="center" wrapText="1"/>
    </xf>
    <xf numFmtId="164" fontId="25" fillId="0" borderId="20" xfId="3" applyNumberFormat="1" applyFont="1" applyFill="1" applyBorder="1" applyAlignment="1">
      <alignment vertical="center"/>
    </xf>
    <xf numFmtId="164" fontId="25" fillId="0" borderId="70" xfId="9" applyNumberFormat="1" applyFont="1" applyFill="1" applyBorder="1" applyAlignment="1">
      <alignment horizontal="right" vertical="center" wrapText="1"/>
    </xf>
    <xf numFmtId="164" fontId="25" fillId="0" borderId="71" xfId="9" applyNumberFormat="1" applyFont="1" applyFill="1" applyBorder="1" applyAlignment="1">
      <alignment horizontal="right" vertical="center" wrapText="1"/>
    </xf>
    <xf numFmtId="164" fontId="25" fillId="0" borderId="64" xfId="9" applyNumberFormat="1" applyFont="1" applyFill="1" applyBorder="1" applyAlignment="1">
      <alignment horizontal="right" vertical="center" wrapText="1"/>
    </xf>
    <xf numFmtId="164" fontId="25" fillId="0" borderId="62" xfId="9" applyNumberFormat="1" applyFont="1" applyFill="1" applyBorder="1" applyAlignment="1">
      <alignment horizontal="right" vertical="center" wrapText="1"/>
    </xf>
    <xf numFmtId="164" fontId="25" fillId="0" borderId="32" xfId="9" applyNumberFormat="1" applyFont="1" applyFill="1" applyBorder="1" applyAlignment="1">
      <alignment horizontal="right" vertical="center" wrapText="1"/>
    </xf>
    <xf numFmtId="164" fontId="25" fillId="10" borderId="0" xfId="9" applyNumberFormat="1" applyFont="1" applyFill="1" applyAlignment="1">
      <alignment vertical="center" wrapText="1"/>
    </xf>
    <xf numFmtId="164" fontId="25" fillId="0" borderId="43" xfId="3" applyNumberFormat="1" applyFont="1" applyFill="1" applyBorder="1" applyAlignment="1">
      <alignment vertical="center"/>
    </xf>
    <xf numFmtId="164" fontId="25" fillId="0" borderId="31" xfId="9" applyNumberFormat="1" applyFont="1" applyFill="1" applyBorder="1" applyAlignment="1">
      <alignment horizontal="right" vertical="center" wrapText="1"/>
    </xf>
    <xf numFmtId="164" fontId="25" fillId="4" borderId="0" xfId="3" applyNumberFormat="1" applyFont="1" applyFill="1" applyBorder="1" applyAlignment="1">
      <alignment horizontal="left" indent="1"/>
    </xf>
    <xf numFmtId="164" fontId="25" fillId="4" borderId="0" xfId="3" applyNumberFormat="1" applyFont="1" applyFill="1"/>
    <xf numFmtId="0" fontId="53" fillId="0" borderId="0" xfId="0" applyFont="1" applyFill="1" applyAlignment="1">
      <alignment vertical="top" wrapText="1"/>
    </xf>
    <xf numFmtId="0" fontId="53" fillId="0" borderId="0" xfId="0" applyFont="1" applyFill="1"/>
    <xf numFmtId="164" fontId="53" fillId="0" borderId="0" xfId="0" applyNumberFormat="1" applyFont="1" applyFill="1" applyAlignment="1">
      <alignment horizontal="right"/>
    </xf>
    <xf numFmtId="4" fontId="53" fillId="0" borderId="0" xfId="0" applyNumberFormat="1" applyFont="1" applyFill="1" applyAlignment="1">
      <alignment horizontal="right" wrapText="1"/>
    </xf>
    <xf numFmtId="4" fontId="53" fillId="0" borderId="0" xfId="0" applyNumberFormat="1" applyFont="1" applyFill="1" applyAlignment="1">
      <alignment horizontal="right"/>
    </xf>
    <xf numFmtId="4" fontId="53" fillId="0" borderId="0" xfId="0" applyNumberFormat="1" applyFont="1" applyFill="1" applyAlignment="1">
      <alignment horizontal="center" wrapText="1"/>
    </xf>
    <xf numFmtId="4" fontId="54" fillId="0" borderId="0" xfId="0" applyNumberFormat="1" applyFont="1" applyFill="1" applyAlignment="1">
      <alignment horizontal="center" wrapText="1"/>
    </xf>
    <xf numFmtId="164" fontId="55" fillId="0" borderId="65" xfId="0" applyNumberFormat="1" applyFont="1" applyFill="1" applyBorder="1" applyAlignment="1">
      <alignment horizontal="right"/>
    </xf>
    <xf numFmtId="0" fontId="53" fillId="0" borderId="2" xfId="0" applyFont="1" applyFill="1" applyBorder="1" applyAlignment="1">
      <alignment horizontal="center" vertical="center" wrapText="1"/>
    </xf>
    <xf numFmtId="0" fontId="53" fillId="0" borderId="2" xfId="0" applyFont="1" applyFill="1" applyBorder="1" applyAlignment="1">
      <alignment horizontal="center" vertical="center" wrapText="1"/>
    </xf>
    <xf numFmtId="164" fontId="53" fillId="0" borderId="2" xfId="0" applyNumberFormat="1" applyFont="1" applyFill="1" applyBorder="1" applyAlignment="1">
      <alignment horizontal="center" vertical="center" wrapText="1"/>
    </xf>
    <xf numFmtId="4" fontId="53" fillId="0" borderId="2" xfId="0" applyNumberFormat="1" applyFont="1" applyFill="1" applyBorder="1" applyAlignment="1">
      <alignment horizontal="center" vertical="center" wrapText="1"/>
    </xf>
    <xf numFmtId="164" fontId="53" fillId="0" borderId="2" xfId="0" applyNumberFormat="1" applyFont="1" applyFill="1" applyBorder="1" applyAlignment="1">
      <alignment horizontal="center" vertical="center" wrapText="1"/>
    </xf>
    <xf numFmtId="49" fontId="56" fillId="0" borderId="2" xfId="0" applyNumberFormat="1" applyFont="1" applyFill="1" applyBorder="1" applyAlignment="1">
      <alignment horizontal="center" vertical="center" wrapText="1"/>
    </xf>
    <xf numFmtId="49" fontId="56" fillId="0" borderId="2" xfId="0" applyNumberFormat="1" applyFont="1" applyFill="1" applyBorder="1" applyAlignment="1">
      <alignment horizontal="center" vertical="center"/>
    </xf>
    <xf numFmtId="3" fontId="56" fillId="0" borderId="2" xfId="0" applyNumberFormat="1" applyFont="1" applyFill="1" applyBorder="1" applyAlignment="1">
      <alignment horizontal="center" vertical="center"/>
    </xf>
    <xf numFmtId="164" fontId="56" fillId="0" borderId="2" xfId="0" applyNumberFormat="1" applyFont="1" applyFill="1" applyBorder="1" applyAlignment="1">
      <alignment horizontal="center" vertical="center"/>
    </xf>
    <xf numFmtId="0" fontId="57" fillId="0" borderId="2" xfId="0" applyFont="1" applyFill="1" applyBorder="1" applyAlignment="1">
      <alignment wrapText="1"/>
    </xf>
    <xf numFmtId="0" fontId="57" fillId="0" borderId="2" xfId="0" applyFont="1" applyFill="1" applyBorder="1"/>
    <xf numFmtId="164" fontId="57" fillId="0" borderId="2" xfId="0" applyNumberFormat="1" applyFont="1" applyFill="1" applyBorder="1"/>
    <xf numFmtId="164" fontId="53" fillId="0" borderId="2" xfId="0" applyNumberFormat="1" applyFont="1" applyFill="1" applyBorder="1"/>
    <xf numFmtId="0" fontId="53" fillId="0" borderId="2" xfId="0" applyFont="1" applyFill="1" applyBorder="1"/>
    <xf numFmtId="0" fontId="55" fillId="0" borderId="2" xfId="0" applyFont="1" applyFill="1" applyBorder="1" applyAlignment="1">
      <alignment horizontal="left" wrapText="1" indent="7"/>
    </xf>
    <xf numFmtId="0" fontId="55" fillId="0" borderId="2" xfId="0" applyFont="1" applyFill="1" applyBorder="1" applyAlignment="1">
      <alignment horizontal="left" wrapText="1" indent="8"/>
    </xf>
    <xf numFmtId="0" fontId="55" fillId="0" borderId="2" xfId="0" applyFont="1" applyFill="1" applyBorder="1" applyAlignment="1">
      <alignment vertical="center" wrapText="1"/>
    </xf>
    <xf numFmtId="164" fontId="55" fillId="0" borderId="2" xfId="0" applyNumberFormat="1" applyFont="1" applyFill="1" applyBorder="1"/>
    <xf numFmtId="0" fontId="55" fillId="0" borderId="2" xfId="0" applyFont="1" applyFill="1" applyBorder="1"/>
    <xf numFmtId="165" fontId="53" fillId="0" borderId="2" xfId="0" applyNumberFormat="1" applyFont="1" applyFill="1" applyBorder="1" applyAlignment="1">
      <alignment horizontal="center"/>
    </xf>
    <xf numFmtId="0" fontId="55" fillId="0" borderId="0" xfId="0" applyFont="1" applyFill="1" applyBorder="1" applyAlignment="1">
      <alignment horizontal="left" wrapText="1" indent="8"/>
    </xf>
    <xf numFmtId="0" fontId="53" fillId="0" borderId="0" xfId="0" applyFont="1" applyFill="1" applyBorder="1"/>
    <xf numFmtId="164" fontId="53" fillId="0" borderId="0" xfId="0" applyNumberFormat="1" applyFont="1" applyFill="1" applyBorder="1"/>
    <xf numFmtId="0" fontId="53" fillId="0" borderId="0" xfId="0" applyFont="1" applyFill="1" applyAlignment="1">
      <alignment wrapText="1"/>
    </xf>
    <xf numFmtId="164" fontId="53" fillId="0" borderId="0" xfId="0" applyNumberFormat="1" applyFont="1" applyFill="1"/>
    <xf numFmtId="0" fontId="58" fillId="0" borderId="0" xfId="0" applyFont="1" applyFill="1" applyAlignment="1">
      <alignment horizontal="right"/>
    </xf>
    <xf numFmtId="0" fontId="59" fillId="0" borderId="0" xfId="0" applyFont="1" applyAlignment="1"/>
    <xf numFmtId="0" fontId="25" fillId="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8" fillId="0" borderId="0" xfId="0" applyFont="1" applyAlignment="1">
      <alignment horizontal="right"/>
    </xf>
    <xf numFmtId="0" fontId="24" fillId="0" borderId="19" xfId="0" applyNumberFormat="1" applyFont="1" applyBorder="1" applyAlignment="1">
      <alignment horizontal="center" vertical="center" wrapText="1"/>
    </xf>
    <xf numFmtId="0" fontId="24" fillId="0" borderId="62" xfId="11" applyNumberFormat="1" applyFont="1" applyFill="1" applyBorder="1" applyAlignment="1">
      <alignment horizontal="center" vertical="center" wrapText="1"/>
    </xf>
    <xf numFmtId="0" fontId="24" fillId="0" borderId="66" xfId="11" applyNumberFormat="1" applyFont="1" applyFill="1" applyBorder="1" applyAlignment="1">
      <alignment horizontal="center" vertical="center" wrapText="1"/>
    </xf>
    <xf numFmtId="0" fontId="24" fillId="0" borderId="72" xfId="11" applyNumberFormat="1" applyFont="1" applyFill="1" applyBorder="1" applyAlignment="1">
      <alignment horizontal="center" vertical="center" wrapText="1"/>
    </xf>
    <xf numFmtId="0" fontId="24" fillId="0" borderId="16" xfId="11" applyNumberFormat="1" applyFont="1" applyFill="1" applyBorder="1" applyAlignment="1">
      <alignment horizontal="center" vertical="center" wrapText="1"/>
    </xf>
    <xf numFmtId="0" fontId="24" fillId="0" borderId="17" xfId="11" applyNumberFormat="1" applyFont="1" applyFill="1" applyBorder="1" applyAlignment="1">
      <alignment horizontal="center" vertical="center" wrapText="1"/>
    </xf>
    <xf numFmtId="0" fontId="24" fillId="0" borderId="18" xfId="11" applyNumberFormat="1" applyFont="1" applyFill="1" applyBorder="1" applyAlignment="1">
      <alignment horizontal="center" vertical="center" wrapText="1"/>
    </xf>
    <xf numFmtId="0" fontId="60" fillId="0" borderId="0" xfId="0" applyFont="1"/>
    <xf numFmtId="0" fontId="24" fillId="0" borderId="33" xfId="0" applyNumberFormat="1" applyFont="1" applyBorder="1" applyAlignment="1">
      <alignment horizontal="center" vertical="center" wrapText="1"/>
    </xf>
    <xf numFmtId="0" fontId="24" fillId="0" borderId="51" xfId="11" applyNumberFormat="1" applyFont="1" applyFill="1" applyBorder="1" applyAlignment="1">
      <alignment horizontal="center" vertical="center" wrapText="1"/>
    </xf>
    <xf numFmtId="0" fontId="24" fillId="0" borderId="65" xfId="11" applyNumberFormat="1" applyFont="1" applyFill="1" applyBorder="1" applyAlignment="1">
      <alignment horizontal="center" vertical="center" wrapText="1"/>
    </xf>
    <xf numFmtId="0" fontId="24" fillId="0" borderId="73" xfId="11" applyNumberFormat="1" applyFont="1" applyFill="1" applyBorder="1" applyAlignment="1">
      <alignment horizontal="center" vertical="center" wrapText="1"/>
    </xf>
    <xf numFmtId="164" fontId="24" fillId="0" borderId="19" xfId="11" applyNumberFormat="1" applyFont="1" applyFill="1" applyBorder="1" applyAlignment="1">
      <alignment horizontal="center" vertical="center" wrapText="1"/>
    </xf>
    <xf numFmtId="164" fontId="24" fillId="0" borderId="33" xfId="11" applyNumberFormat="1" applyFont="1" applyFill="1" applyBorder="1" applyAlignment="1">
      <alignment horizontal="center" vertical="center" wrapText="1"/>
    </xf>
    <xf numFmtId="0" fontId="24" fillId="0" borderId="15" xfId="0" applyNumberFormat="1" applyFont="1" applyBorder="1" applyAlignment="1">
      <alignment horizontal="center" vertical="center" wrapText="1"/>
    </xf>
    <xf numFmtId="164" fontId="24" fillId="0" borderId="15" xfId="11"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2" xfId="11" applyNumberFormat="1" applyFont="1" applyFill="1" applyBorder="1" applyAlignment="1">
      <alignment horizontal="center" vertical="center" wrapText="1"/>
    </xf>
    <xf numFmtId="164" fontId="24" fillId="0" borderId="2" xfId="11" applyNumberFormat="1" applyFont="1" applyFill="1" applyBorder="1" applyAlignment="1">
      <alignment horizontal="center" vertical="center" wrapText="1"/>
    </xf>
    <xf numFmtId="0" fontId="61" fillId="0" borderId="0" xfId="0" applyFont="1"/>
    <xf numFmtId="0" fontId="57" fillId="0" borderId="2" xfId="12" applyNumberFormat="1" applyFont="1" applyFill="1" applyBorder="1" applyAlignment="1">
      <alignment vertical="center" wrapText="1"/>
    </xf>
    <xf numFmtId="164" fontId="57" fillId="0" borderId="2" xfId="12" applyNumberFormat="1" applyFont="1" applyFill="1" applyBorder="1" applyAlignment="1">
      <alignment horizontal="right" vertical="center"/>
    </xf>
    <xf numFmtId="164" fontId="57" fillId="0" borderId="2" xfId="0" applyNumberFormat="1" applyFont="1" applyBorder="1" applyAlignment="1">
      <alignment horizontal="right" vertical="center"/>
    </xf>
    <xf numFmtId="164" fontId="57" fillId="0" borderId="2" xfId="0" applyNumberFormat="1" applyFont="1" applyFill="1" applyBorder="1" applyAlignment="1">
      <alignment horizontal="right" vertical="center"/>
    </xf>
    <xf numFmtId="164" fontId="57" fillId="0" borderId="2" xfId="0" applyNumberFormat="1" applyFont="1" applyBorder="1"/>
    <xf numFmtId="168" fontId="57" fillId="0" borderId="2" xfId="1" applyNumberFormat="1" applyFont="1" applyBorder="1" applyAlignment="1"/>
    <xf numFmtId="0" fontId="58" fillId="0" borderId="2" xfId="0" applyFont="1" applyBorder="1"/>
    <xf numFmtId="164" fontId="58" fillId="0" borderId="2" xfId="0" applyNumberFormat="1" applyFont="1" applyBorder="1"/>
    <xf numFmtId="164" fontId="58" fillId="0" borderId="2" xfId="0" applyNumberFormat="1" applyFont="1" applyFill="1" applyBorder="1"/>
    <xf numFmtId="164" fontId="62" fillId="0" borderId="2" xfId="0" applyNumberFormat="1" applyFont="1" applyFill="1" applyBorder="1"/>
    <xf numFmtId="164" fontId="62" fillId="0" borderId="2" xfId="0" applyNumberFormat="1" applyFont="1" applyBorder="1"/>
    <xf numFmtId="0" fontId="53" fillId="0" borderId="2" xfId="12" applyNumberFormat="1" applyFont="1" applyFill="1" applyBorder="1" applyAlignment="1">
      <alignment vertical="center" wrapText="1"/>
    </xf>
    <xf numFmtId="164" fontId="53" fillId="0" borderId="2" xfId="0" applyNumberFormat="1" applyFont="1" applyBorder="1"/>
    <xf numFmtId="0" fontId="0" fillId="0" borderId="65" xfId="0" applyBorder="1"/>
    <xf numFmtId="0" fontId="53" fillId="0" borderId="0" xfId="12" applyNumberFormat="1" applyFont="1" applyFill="1" applyBorder="1" applyAlignment="1">
      <alignment vertical="center" wrapText="1"/>
    </xf>
    <xf numFmtId="164" fontId="57" fillId="0" borderId="0" xfId="12" applyNumberFormat="1" applyFont="1" applyFill="1" applyBorder="1" applyAlignment="1">
      <alignment horizontal="right" vertical="center"/>
    </xf>
    <xf numFmtId="164" fontId="58" fillId="0" borderId="0" xfId="0" applyNumberFormat="1" applyFont="1"/>
    <xf numFmtId="164" fontId="57" fillId="0" borderId="0" xfId="0" applyNumberFormat="1" applyFont="1" applyFill="1" applyAlignment="1">
      <alignment horizontal="right" vertical="center"/>
    </xf>
    <xf numFmtId="164" fontId="58" fillId="0" borderId="0" xfId="0" applyNumberFormat="1" applyFont="1" applyFill="1"/>
    <xf numFmtId="164" fontId="57" fillId="0" borderId="66" xfId="0" applyNumberFormat="1" applyFont="1" applyFill="1" applyBorder="1"/>
    <xf numFmtId="164" fontId="57" fillId="0" borderId="66" xfId="0" applyNumberFormat="1" applyFont="1" applyBorder="1"/>
    <xf numFmtId="164" fontId="18" fillId="0" borderId="0" xfId="0" applyNumberFormat="1" applyFont="1" applyAlignment="1">
      <alignment horizontal="right"/>
    </xf>
    <xf numFmtId="0" fontId="45" fillId="3" borderId="0" xfId="4" applyFont="1" applyFill="1" applyBorder="1" applyAlignment="1">
      <alignment horizontal="center" vertical="center"/>
    </xf>
    <xf numFmtId="0" fontId="45" fillId="3" borderId="0" xfId="4" applyFont="1" applyFill="1" applyBorder="1" applyAlignment="1">
      <alignment vertical="center"/>
    </xf>
    <xf numFmtId="0" fontId="38" fillId="3" borderId="0" xfId="4" applyFont="1" applyFill="1" applyBorder="1" applyAlignment="1">
      <alignment horizontal="right" vertical="center" wrapText="1"/>
    </xf>
    <xf numFmtId="0" fontId="45" fillId="0" borderId="0" xfId="4" applyFont="1" applyFill="1" applyBorder="1"/>
    <xf numFmtId="0" fontId="45" fillId="3" borderId="0" xfId="4" applyFont="1" applyFill="1" applyBorder="1" applyAlignment="1">
      <alignment horizontal="left" vertical="center"/>
    </xf>
    <xf numFmtId="0" fontId="64" fillId="0" borderId="0" xfId="13" applyFont="1" applyFill="1" applyAlignment="1">
      <alignment horizontal="right" vertical="top" wrapText="1"/>
    </xf>
    <xf numFmtId="0" fontId="65" fillId="0" borderId="0" xfId="13" applyFont="1" applyFill="1" applyAlignment="1">
      <alignment horizontal="center"/>
    </xf>
    <xf numFmtId="0" fontId="39" fillId="3" borderId="0" xfId="4" applyFont="1" applyFill="1" applyBorder="1" applyAlignment="1">
      <alignment horizontal="center" vertical="center"/>
    </xf>
    <xf numFmtId="0" fontId="39" fillId="3" borderId="0" xfId="4" applyFont="1" applyFill="1" applyBorder="1" applyAlignment="1">
      <alignment horizontal="center" wrapText="1"/>
    </xf>
    <xf numFmtId="0" fontId="45" fillId="3" borderId="0" xfId="4" applyFont="1" applyFill="1" applyBorder="1" applyAlignment="1">
      <alignment horizontal="left" vertical="center" wrapText="1"/>
    </xf>
    <xf numFmtId="0" fontId="25" fillId="3" borderId="0" xfId="4" applyFont="1" applyFill="1" applyBorder="1" applyAlignment="1">
      <alignment horizontal="right"/>
    </xf>
    <xf numFmtId="0" fontId="50" fillId="3" borderId="2" xfId="14" applyFont="1" applyFill="1" applyBorder="1" applyAlignment="1">
      <alignment horizontal="center" vertical="center" wrapText="1"/>
    </xf>
    <xf numFmtId="0" fontId="25" fillId="3" borderId="2" xfId="4" applyFont="1" applyFill="1" applyBorder="1" applyAlignment="1">
      <alignment horizontal="center" vertical="center" wrapText="1"/>
    </xf>
    <xf numFmtId="0" fontId="25" fillId="3" borderId="2" xfId="4" applyFont="1" applyFill="1" applyBorder="1" applyAlignment="1">
      <alignment horizontal="center" vertical="center" wrapText="1"/>
    </xf>
    <xf numFmtId="0" fontId="28" fillId="3" borderId="2" xfId="14" applyFont="1" applyFill="1" applyBorder="1" applyAlignment="1">
      <alignment horizontal="center" vertical="center"/>
    </xf>
    <xf numFmtId="0" fontId="28" fillId="3" borderId="2" xfId="14" applyFont="1" applyFill="1" applyBorder="1" applyAlignment="1">
      <alignment horizontal="center" vertical="center" wrapText="1"/>
    </xf>
    <xf numFmtId="0" fontId="28" fillId="3" borderId="2" xfId="4" applyFont="1" applyFill="1" applyBorder="1" applyAlignment="1">
      <alignment horizontal="center" vertical="center"/>
    </xf>
    <xf numFmtId="0" fontId="25" fillId="0" borderId="0" xfId="4" applyFont="1" applyFill="1" applyBorder="1" applyAlignment="1">
      <alignment horizontal="center" vertical="center"/>
    </xf>
    <xf numFmtId="0" fontId="25" fillId="3" borderId="2" xfId="14" applyFont="1" applyFill="1" applyBorder="1" applyAlignment="1">
      <alignment horizontal="center" vertical="center"/>
    </xf>
    <xf numFmtId="0" fontId="25" fillId="3" borderId="2" xfId="7" applyFont="1" applyFill="1" applyBorder="1" applyAlignment="1">
      <alignment horizontal="center" vertical="center" wrapText="1"/>
    </xf>
    <xf numFmtId="0" fontId="45" fillId="3" borderId="2" xfId="14" applyFont="1" applyFill="1" applyBorder="1" applyAlignment="1">
      <alignment horizontal="center" vertical="center"/>
    </xf>
    <xf numFmtId="1" fontId="25" fillId="3" borderId="2" xfId="14" applyNumberFormat="1" applyFont="1" applyFill="1" applyBorder="1" applyAlignment="1">
      <alignment horizontal="center" vertical="center"/>
    </xf>
    <xf numFmtId="0" fontId="25" fillId="3" borderId="2" xfId="7" applyFont="1" applyFill="1" applyBorder="1" applyAlignment="1">
      <alignment horizontal="left" vertical="center" wrapText="1"/>
    </xf>
    <xf numFmtId="164" fontId="39" fillId="3" borderId="2" xfId="4" applyNumberFormat="1" applyFont="1" applyFill="1" applyBorder="1" applyAlignment="1">
      <alignment horizontal="center" vertical="center" wrapText="1"/>
    </xf>
    <xf numFmtId="0" fontId="25" fillId="0" borderId="0" xfId="4" applyFont="1" applyFill="1" applyBorder="1"/>
    <xf numFmtId="0" fontId="25" fillId="3" borderId="2" xfId="4" applyNumberFormat="1" applyFont="1" applyFill="1" applyBorder="1" applyAlignment="1">
      <alignment horizontal="left" vertical="center" wrapText="1"/>
    </xf>
    <xf numFmtId="164" fontId="39" fillId="3" borderId="2" xfId="4" quotePrefix="1" applyNumberFormat="1" applyFont="1" applyFill="1" applyBorder="1" applyAlignment="1">
      <alignment horizontal="center" vertical="center" wrapText="1"/>
    </xf>
    <xf numFmtId="0" fontId="45" fillId="3" borderId="2" xfId="7" applyFont="1" applyFill="1" applyBorder="1" applyAlignment="1">
      <alignment horizontal="left" vertical="center" wrapText="1"/>
    </xf>
    <xf numFmtId="164" fontId="45" fillId="3" borderId="2" xfId="4" applyNumberFormat="1" applyFont="1" applyFill="1" applyBorder="1" applyAlignment="1">
      <alignment horizontal="center" vertical="center"/>
    </xf>
    <xf numFmtId="0" fontId="45" fillId="0" borderId="0" xfId="4" applyFont="1" applyFill="1" applyBorder="1" applyAlignment="1">
      <alignment vertical="top"/>
    </xf>
    <xf numFmtId="164" fontId="39" fillId="3" borderId="2" xfId="4" applyNumberFormat="1" applyFont="1" applyFill="1" applyBorder="1" applyAlignment="1">
      <alignment horizontal="center" vertical="center"/>
    </xf>
    <xf numFmtId="0" fontId="45" fillId="3" borderId="2" xfId="7" applyFont="1" applyFill="1" applyBorder="1" applyAlignment="1">
      <alignment horizontal="center" vertical="center" wrapText="1"/>
    </xf>
    <xf numFmtId="0" fontId="25" fillId="3" borderId="2" xfId="7" applyNumberFormat="1" applyFont="1" applyFill="1" applyBorder="1" applyAlignment="1">
      <alignment horizontal="center" vertical="center"/>
    </xf>
    <xf numFmtId="0" fontId="45" fillId="3" borderId="2" xfId="7" applyNumberFormat="1" applyFont="1" applyFill="1" applyBorder="1" applyAlignment="1">
      <alignment horizontal="center" vertical="center"/>
    </xf>
    <xf numFmtId="164" fontId="45" fillId="3" borderId="2" xfId="4" quotePrefix="1" applyNumberFormat="1" applyFont="1" applyFill="1" applyBorder="1" applyAlignment="1">
      <alignment horizontal="center" vertical="center" wrapText="1"/>
    </xf>
    <xf numFmtId="0" fontId="45" fillId="3" borderId="0" xfId="4" applyFont="1" applyFill="1" applyBorder="1"/>
    <xf numFmtId="0" fontId="45" fillId="7" borderId="0" xfId="4" applyFont="1" applyFill="1" applyBorder="1"/>
    <xf numFmtId="0" fontId="45" fillId="3" borderId="2" xfId="4" applyNumberFormat="1" applyFont="1" applyFill="1" applyBorder="1" applyAlignment="1">
      <alignment horizontal="left" vertical="center" wrapText="1"/>
    </xf>
    <xf numFmtId="164" fontId="25" fillId="3" borderId="2" xfId="4" quotePrefix="1" applyNumberFormat="1" applyFont="1" applyFill="1" applyBorder="1" applyAlignment="1">
      <alignment horizontal="center" vertical="center" wrapText="1"/>
    </xf>
    <xf numFmtId="164" fontId="38" fillId="3" borderId="2" xfId="4" applyNumberFormat="1" applyFont="1" applyFill="1" applyBorder="1" applyAlignment="1">
      <alignment horizontal="center" vertical="center"/>
    </xf>
    <xf numFmtId="0" fontId="45" fillId="3" borderId="2" xfId="4" applyFont="1" applyFill="1" applyBorder="1" applyAlignment="1">
      <alignment horizontal="center" vertical="center"/>
    </xf>
    <xf numFmtId="0" fontId="25" fillId="3" borderId="2" xfId="7" applyFont="1" applyFill="1" applyBorder="1" applyAlignment="1">
      <alignment horizontal="left" vertical="center"/>
    </xf>
    <xf numFmtId="164" fontId="39" fillId="3" borderId="2" xfId="7" applyNumberFormat="1" applyFont="1" applyFill="1" applyBorder="1" applyAlignment="1">
      <alignment horizontal="center" vertical="center" wrapText="1"/>
    </xf>
    <xf numFmtId="0" fontId="25" fillId="3" borderId="2" xfId="7" applyFont="1" applyFill="1" applyBorder="1" applyAlignment="1">
      <alignment horizontal="center" vertical="center"/>
    </xf>
    <xf numFmtId="0" fontId="25" fillId="3" borderId="2" xfId="14" applyFont="1" applyFill="1" applyBorder="1" applyAlignment="1">
      <alignment horizontal="left" vertical="center" wrapText="1"/>
    </xf>
    <xf numFmtId="0" fontId="25" fillId="3" borderId="2" xfId="14" applyFont="1" applyFill="1" applyBorder="1" applyAlignment="1">
      <alignment horizontal="left" vertical="center"/>
    </xf>
    <xf numFmtId="164" fontId="39" fillId="3" borderId="2" xfId="14" applyNumberFormat="1" applyFont="1" applyFill="1" applyBorder="1" applyAlignment="1">
      <alignment horizontal="center" vertical="center"/>
    </xf>
    <xf numFmtId="0" fontId="45" fillId="3" borderId="2" xfId="14" applyFont="1" applyFill="1" applyBorder="1" applyAlignment="1">
      <alignment horizontal="center" vertical="center" wrapText="1"/>
    </xf>
    <xf numFmtId="0" fontId="25" fillId="3" borderId="2" xfId="14" applyFont="1" applyFill="1" applyBorder="1" applyAlignment="1">
      <alignment horizontal="left" vertical="top" wrapText="1"/>
    </xf>
    <xf numFmtId="164" fontId="39" fillId="3" borderId="2" xfId="7" applyNumberFormat="1" applyFont="1" applyFill="1" applyBorder="1" applyAlignment="1">
      <alignment horizontal="center" vertical="center"/>
    </xf>
    <xf numFmtId="0" fontId="45" fillId="3" borderId="2" xfId="7" applyFont="1" applyFill="1" applyBorder="1" applyAlignment="1">
      <alignment horizontal="center" vertical="center"/>
    </xf>
    <xf numFmtId="164" fontId="45" fillId="3" borderId="2" xfId="4" applyNumberFormat="1" applyFont="1" applyFill="1" applyBorder="1" applyAlignment="1">
      <alignment horizontal="center" vertical="center" wrapText="1"/>
    </xf>
    <xf numFmtId="0" fontId="45" fillId="3" borderId="16" xfId="7" applyFont="1" applyFill="1" applyBorder="1" applyAlignment="1">
      <alignment horizontal="left" vertical="center" wrapText="1"/>
    </xf>
    <xf numFmtId="0" fontId="45" fillId="3" borderId="18" xfId="7" applyFont="1" applyFill="1" applyBorder="1" applyAlignment="1">
      <alignment horizontal="left" vertical="center" wrapText="1"/>
    </xf>
    <xf numFmtId="0" fontId="45" fillId="3" borderId="2" xfId="7" applyFont="1" applyFill="1" applyBorder="1" applyAlignment="1">
      <alignment horizontal="left" vertical="center"/>
    </xf>
    <xf numFmtId="0" fontId="66" fillId="3" borderId="0" xfId="4" applyFont="1" applyFill="1" applyBorder="1"/>
    <xf numFmtId="0" fontId="66" fillId="0" borderId="0" xfId="4" applyFont="1" applyFill="1" applyBorder="1"/>
    <xf numFmtId="0" fontId="66" fillId="7" borderId="0" xfId="4" applyFont="1" applyFill="1" applyBorder="1"/>
    <xf numFmtId="0" fontId="45" fillId="0" borderId="2" xfId="7" applyFont="1" applyFill="1" applyBorder="1" applyAlignment="1">
      <alignment horizontal="center" vertical="center"/>
    </xf>
    <xf numFmtId="0" fontId="45" fillId="0" borderId="2" xfId="7" applyFont="1" applyFill="1" applyBorder="1" applyAlignment="1">
      <alignment horizontal="left" vertical="center" wrapText="1"/>
    </xf>
    <xf numFmtId="164" fontId="45" fillId="0" borderId="2" xfId="4" applyNumberFormat="1" applyFont="1" applyFill="1" applyBorder="1" applyAlignment="1">
      <alignment horizontal="center" vertical="center"/>
    </xf>
    <xf numFmtId="164" fontId="68" fillId="3" borderId="2" xfId="15" applyNumberFormat="1" applyFont="1" applyFill="1" applyBorder="1" applyAlignment="1">
      <alignment horizontal="center" vertical="center"/>
    </xf>
    <xf numFmtId="0" fontId="25" fillId="3" borderId="16" xfId="7" applyFont="1" applyFill="1" applyBorder="1" applyAlignment="1">
      <alignment horizontal="left" vertical="center" wrapText="1"/>
    </xf>
    <xf numFmtId="0" fontId="25" fillId="3" borderId="18" xfId="7" applyFont="1" applyFill="1" applyBorder="1" applyAlignment="1">
      <alignment horizontal="left" vertical="center" wrapText="1"/>
    </xf>
    <xf numFmtId="0" fontId="25" fillId="3" borderId="2" xfId="14" applyFont="1" applyFill="1" applyBorder="1" applyAlignment="1">
      <alignment vertical="center"/>
    </xf>
    <xf numFmtId="0" fontId="25" fillId="3" borderId="2" xfId="14" applyFont="1" applyFill="1" applyBorder="1" applyAlignment="1">
      <alignment vertical="center" wrapText="1"/>
    </xf>
    <xf numFmtId="49" fontId="45" fillId="3" borderId="0" xfId="4" applyNumberFormat="1" applyFont="1" applyFill="1" applyBorder="1" applyAlignment="1">
      <alignment horizontal="center" vertical="center"/>
    </xf>
    <xf numFmtId="0" fontId="47" fillId="3" borderId="0" xfId="4" applyFont="1" applyFill="1" applyBorder="1" applyAlignment="1">
      <alignment horizontal="center" vertical="center" wrapText="1"/>
    </xf>
  </cellXfs>
  <cellStyles count="16">
    <cellStyle name="Normal_Cadrul global" xfId="9"/>
    <cellStyle name="Normal_Clas_econ_chelt_expend" xfId="7"/>
    <cellStyle name="Normal_Clas_econ_chelt_expend 3" xfId="8"/>
    <cellStyle name="Normal_Clas_venituri" xfId="4"/>
    <cellStyle name="Normal_Formele 1, 2,3,4_2003" xfId="3"/>
    <cellStyle name="Normal_Formele 1, 2,3,4_2003 2" xfId="11"/>
    <cellStyle name="Normal_Machet_DS anulala 2003_ anexele" xfId="2"/>
    <cellStyle name="Output" xfId="15"/>
    <cellStyle name="Обычный" xfId="0" builtinId="0"/>
    <cellStyle name="Обычный 2" xfId="10"/>
    <cellStyle name="Обычный 3" xfId="5"/>
    <cellStyle name="Обычный 3 2" xfId="12"/>
    <cellStyle name="Обычный_bilant la 3 cifre final" xfId="6"/>
    <cellStyle name="Обычный_fluxul mb final" xfId="14"/>
    <cellStyle name="Обычный_RAPORT PRIVIND EXECUTAREA BUGETULUI CU DATORII final" xfId="13"/>
    <cellStyle name="Финансовый" xfId="1" builtinId="3"/>
  </cellStyles>
  <dxfs count="1">
    <dxf>
      <font>
        <condense val="0"/>
        <extend val="0"/>
        <color auto="1"/>
      </font>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topLeftCell="A7" workbookViewId="0">
      <selection activeCell="K36" sqref="K36"/>
    </sheetView>
  </sheetViews>
  <sheetFormatPr defaultRowHeight="15"/>
  <cols>
    <col min="1" max="1" width="53.42578125" style="7" customWidth="1"/>
    <col min="2" max="2" width="8" style="7" customWidth="1"/>
    <col min="3" max="5" width="15.7109375" style="7" customWidth="1"/>
    <col min="6" max="6" width="13.85546875" style="7" customWidth="1"/>
    <col min="7" max="7" width="8.140625" style="7" customWidth="1"/>
    <col min="8" max="9" width="9.140625" style="7" bestFit="1"/>
  </cols>
  <sheetData>
    <row r="1" spans="1:10">
      <c r="A1" s="26" t="s">
        <v>0</v>
      </c>
      <c r="B1" s="26"/>
      <c r="C1" s="27"/>
      <c r="D1" s="27"/>
      <c r="E1" s="27"/>
      <c r="F1" s="27"/>
      <c r="G1" s="27"/>
      <c r="H1" s="6"/>
      <c r="I1" s="6"/>
      <c r="J1" s="1"/>
    </row>
    <row r="2" spans="1:10">
      <c r="A2" s="2"/>
      <c r="B2" s="2"/>
      <c r="C2" s="4"/>
      <c r="D2" s="4"/>
      <c r="E2" s="27" t="s">
        <v>1</v>
      </c>
      <c r="F2" s="27"/>
      <c r="G2" s="27"/>
      <c r="H2" s="6"/>
      <c r="I2" s="6"/>
      <c r="J2" s="1"/>
    </row>
    <row r="3" spans="1:10">
      <c r="A3" s="2"/>
      <c r="B3" s="2"/>
      <c r="C3" s="4"/>
      <c r="D3" s="4"/>
      <c r="E3" s="27" t="s">
        <v>2</v>
      </c>
      <c r="F3" s="27"/>
      <c r="G3" s="27"/>
      <c r="H3" s="6"/>
      <c r="I3" s="6"/>
      <c r="J3" s="1"/>
    </row>
    <row r="4" spans="1:10" ht="15.75">
      <c r="A4" s="28" t="s">
        <v>3</v>
      </c>
      <c r="B4" s="28"/>
      <c r="C4" s="29"/>
      <c r="D4" s="29"/>
      <c r="E4" s="29"/>
      <c r="F4" s="29"/>
      <c r="G4" s="29"/>
      <c r="H4" s="6"/>
      <c r="I4" s="6"/>
      <c r="J4" s="1"/>
    </row>
    <row r="5" spans="1:10" ht="15.75">
      <c r="A5" s="28" t="s">
        <v>45</v>
      </c>
      <c r="B5" s="28"/>
      <c r="C5" s="29"/>
      <c r="D5" s="29"/>
      <c r="E5" s="29"/>
      <c r="F5" s="29"/>
      <c r="G5" s="29"/>
      <c r="H5" s="6"/>
      <c r="I5" s="6"/>
      <c r="J5" s="1"/>
    </row>
    <row r="6" spans="1:10" ht="15.75">
      <c r="A6" s="28" t="s">
        <v>46</v>
      </c>
      <c r="B6" s="28"/>
      <c r="C6" s="29"/>
      <c r="D6" s="29"/>
      <c r="E6" s="29"/>
      <c r="F6" s="29"/>
      <c r="G6" s="29"/>
      <c r="H6" s="6"/>
      <c r="I6" s="6"/>
      <c r="J6" s="1"/>
    </row>
    <row r="7" spans="1:10" ht="15.75">
      <c r="A7" s="28" t="s">
        <v>4</v>
      </c>
      <c r="B7" s="28"/>
      <c r="C7" s="29"/>
      <c r="D7" s="29"/>
      <c r="E7" s="29"/>
      <c r="F7" s="29"/>
      <c r="G7" s="29"/>
      <c r="H7" s="6"/>
      <c r="I7" s="6"/>
      <c r="J7" s="1"/>
    </row>
    <row r="8" spans="1:10">
      <c r="A8" s="3"/>
      <c r="B8" s="3"/>
      <c r="C8" s="5"/>
      <c r="D8" s="5"/>
      <c r="E8" s="5"/>
      <c r="F8" s="5" t="s">
        <v>5</v>
      </c>
      <c r="G8" s="5"/>
      <c r="H8" s="6"/>
      <c r="I8" s="6"/>
      <c r="J8" s="1"/>
    </row>
    <row r="9" spans="1:10">
      <c r="A9" s="31" t="s">
        <v>6</v>
      </c>
      <c r="B9" s="31" t="s">
        <v>7</v>
      </c>
      <c r="C9" s="30" t="s">
        <v>8</v>
      </c>
      <c r="D9" s="30" t="s">
        <v>9</v>
      </c>
      <c r="E9" s="30" t="s">
        <v>10</v>
      </c>
      <c r="F9" s="30" t="s">
        <v>11</v>
      </c>
      <c r="G9" s="30"/>
      <c r="H9" s="6"/>
      <c r="I9" s="6"/>
      <c r="J9" s="1"/>
    </row>
    <row r="10" spans="1:10">
      <c r="A10" s="32"/>
      <c r="B10" s="32"/>
      <c r="C10" s="33"/>
      <c r="D10" s="33"/>
      <c r="E10" s="33"/>
      <c r="F10" s="15" t="s">
        <v>12</v>
      </c>
      <c r="G10" s="15" t="s">
        <v>13</v>
      </c>
      <c r="H10" s="6"/>
      <c r="I10" s="6"/>
      <c r="J10" s="1"/>
    </row>
    <row r="11" spans="1:10">
      <c r="A11" s="16">
        <v>1</v>
      </c>
      <c r="B11" s="16">
        <v>2</v>
      </c>
      <c r="C11" s="16">
        <v>3</v>
      </c>
      <c r="D11" s="16">
        <v>4</v>
      </c>
      <c r="E11" s="16">
        <v>5</v>
      </c>
      <c r="F11" s="16">
        <v>6</v>
      </c>
      <c r="G11" s="16">
        <v>7</v>
      </c>
      <c r="H11" s="6"/>
      <c r="I11" s="6"/>
      <c r="J11" s="1"/>
    </row>
    <row r="12" spans="1:10" ht="15.95" customHeight="1">
      <c r="A12" s="13" t="s">
        <v>14</v>
      </c>
      <c r="B12" s="14">
        <v>1</v>
      </c>
      <c r="C12" s="17">
        <v>71553900</v>
      </c>
      <c r="D12" s="17">
        <v>75803107.099999994</v>
      </c>
      <c r="E12" s="17">
        <v>76380665.400000006</v>
      </c>
      <c r="F12" s="17">
        <v>577558.30000000994</v>
      </c>
      <c r="G12" s="18">
        <v>100.8</v>
      </c>
      <c r="H12" s="6"/>
      <c r="I12" s="6"/>
      <c r="J12" s="1"/>
    </row>
    <row r="13" spans="1:10" ht="15.95" customHeight="1">
      <c r="A13" s="8" t="s">
        <v>15</v>
      </c>
      <c r="B13" s="9">
        <v>11</v>
      </c>
      <c r="C13" s="19">
        <v>66434900</v>
      </c>
      <c r="D13" s="19">
        <v>67016820</v>
      </c>
      <c r="E13" s="19">
        <v>67315433.5</v>
      </c>
      <c r="F13" s="19">
        <v>298613.5</v>
      </c>
      <c r="G13" s="20">
        <v>100.4</v>
      </c>
      <c r="H13" s="6"/>
      <c r="I13" s="6"/>
      <c r="J13" s="1"/>
    </row>
    <row r="14" spans="1:10" ht="15.95" customHeight="1">
      <c r="A14" s="8" t="s">
        <v>16</v>
      </c>
      <c r="B14" s="9">
        <v>13</v>
      </c>
      <c r="C14" s="19">
        <v>1238042.2</v>
      </c>
      <c r="D14" s="19">
        <v>4572899.2</v>
      </c>
      <c r="E14" s="19">
        <v>4503780.7</v>
      </c>
      <c r="F14" s="19">
        <v>-69118.5</v>
      </c>
      <c r="G14" s="20">
        <v>98.5</v>
      </c>
      <c r="H14" s="6"/>
      <c r="I14" s="6"/>
      <c r="J14" s="1"/>
    </row>
    <row r="15" spans="1:10" ht="15.95" customHeight="1">
      <c r="A15" s="8" t="s">
        <v>17</v>
      </c>
      <c r="B15" s="9">
        <v>14</v>
      </c>
      <c r="C15" s="19">
        <v>3852556.7</v>
      </c>
      <c r="D15" s="19">
        <v>4202444</v>
      </c>
      <c r="E15" s="19">
        <v>4551545.4000000004</v>
      </c>
      <c r="F15" s="19">
        <v>349101.4</v>
      </c>
      <c r="G15" s="20">
        <v>108.3</v>
      </c>
      <c r="H15" s="6"/>
      <c r="I15" s="6"/>
      <c r="J15" s="1"/>
    </row>
    <row r="16" spans="1:10" ht="15.95" customHeight="1">
      <c r="A16" s="8" t="s">
        <v>18</v>
      </c>
      <c r="B16" s="9">
        <v>19</v>
      </c>
      <c r="C16" s="19">
        <v>28401.1</v>
      </c>
      <c r="D16" s="19">
        <v>10943.9</v>
      </c>
      <c r="E16" s="19">
        <v>9905.7999999999993</v>
      </c>
      <c r="F16" s="19">
        <v>-1038.0999999999999</v>
      </c>
      <c r="G16" s="20">
        <v>90.5</v>
      </c>
      <c r="H16" s="6"/>
      <c r="I16" s="6"/>
      <c r="J16" s="1"/>
    </row>
    <row r="17" spans="1:10" ht="15.95" customHeight="1">
      <c r="A17" s="10" t="s">
        <v>19</v>
      </c>
      <c r="B17" s="11" t="s">
        <v>20</v>
      </c>
      <c r="C17" s="21">
        <v>85447900</v>
      </c>
      <c r="D17" s="21">
        <v>94014107.099999994</v>
      </c>
      <c r="E17" s="21">
        <v>92093943.299999997</v>
      </c>
      <c r="F17" s="21">
        <v>-1920163.8</v>
      </c>
      <c r="G17" s="22">
        <v>98</v>
      </c>
      <c r="H17" s="6"/>
      <c r="I17" s="6"/>
      <c r="J17" s="1"/>
    </row>
    <row r="18" spans="1:10" ht="15.95" customHeight="1">
      <c r="A18" s="12" t="s">
        <v>21</v>
      </c>
      <c r="B18" s="9"/>
      <c r="C18" s="19"/>
      <c r="D18" s="19"/>
      <c r="E18" s="19"/>
      <c r="F18" s="19"/>
      <c r="G18" s="20"/>
      <c r="H18" s="6"/>
      <c r="I18" s="6"/>
      <c r="J18" s="1"/>
    </row>
    <row r="19" spans="1:10" ht="15.95" customHeight="1">
      <c r="A19" s="8" t="s">
        <v>22</v>
      </c>
      <c r="B19" s="9">
        <v>21</v>
      </c>
      <c r="C19" s="19">
        <v>13050087.699999999</v>
      </c>
      <c r="D19" s="19">
        <v>13711197.199999999</v>
      </c>
      <c r="E19" s="19">
        <v>13661351.4</v>
      </c>
      <c r="F19" s="19">
        <v>-49845.799999998999</v>
      </c>
      <c r="G19" s="20">
        <v>99.6</v>
      </c>
      <c r="H19" s="6"/>
      <c r="I19" s="6"/>
      <c r="J19" s="1"/>
    </row>
    <row r="20" spans="1:10" ht="15.95" customHeight="1">
      <c r="A20" s="8" t="s">
        <v>23</v>
      </c>
      <c r="B20" s="9">
        <v>29</v>
      </c>
      <c r="C20" s="19">
        <v>45370978.100000001</v>
      </c>
      <c r="D20" s="19">
        <v>51394267.299999997</v>
      </c>
      <c r="E20" s="19">
        <v>50763188.299999997</v>
      </c>
      <c r="F20" s="19">
        <v>-631079</v>
      </c>
      <c r="G20" s="20">
        <v>98.8</v>
      </c>
      <c r="H20" s="6"/>
      <c r="I20" s="6"/>
      <c r="J20" s="1"/>
    </row>
    <row r="21" spans="1:10" ht="15.95" customHeight="1">
      <c r="A21" s="8" t="s">
        <v>24</v>
      </c>
      <c r="B21" s="9">
        <v>319</v>
      </c>
      <c r="C21" s="19">
        <v>2208446.2999999998</v>
      </c>
      <c r="D21" s="19">
        <v>1955806.7</v>
      </c>
      <c r="E21" s="19">
        <v>1802263.6</v>
      </c>
      <c r="F21" s="19">
        <v>-153543.1</v>
      </c>
      <c r="G21" s="20">
        <v>92.1</v>
      </c>
      <c r="H21" s="6"/>
      <c r="I21" s="6"/>
      <c r="J21" s="1"/>
    </row>
    <row r="22" spans="1:10" ht="15.95" customHeight="1">
      <c r="A22" s="10" t="s">
        <v>25</v>
      </c>
      <c r="B22" s="11" t="s">
        <v>26</v>
      </c>
      <c r="C22" s="21">
        <v>-13894000</v>
      </c>
      <c r="D22" s="21">
        <v>-18211000</v>
      </c>
      <c r="E22" s="21">
        <v>-15713277.9</v>
      </c>
      <c r="F22" s="21">
        <v>2497722.1</v>
      </c>
      <c r="G22" s="22">
        <v>86.3</v>
      </c>
      <c r="H22" s="6"/>
      <c r="I22" s="6"/>
      <c r="J22" s="1"/>
    </row>
    <row r="23" spans="1:10" ht="15.95" customHeight="1">
      <c r="A23" s="10" t="s">
        <v>27</v>
      </c>
      <c r="B23" s="11" t="s">
        <v>28</v>
      </c>
      <c r="C23" s="21">
        <v>13894000</v>
      </c>
      <c r="D23" s="21">
        <v>18211000</v>
      </c>
      <c r="E23" s="21">
        <v>15713277.9</v>
      </c>
      <c r="F23" s="21">
        <v>-2497722.1</v>
      </c>
      <c r="G23" s="22">
        <v>86.3</v>
      </c>
      <c r="H23" s="6"/>
      <c r="I23" s="6"/>
      <c r="J23" s="1"/>
    </row>
    <row r="24" spans="1:10" ht="15.95" customHeight="1">
      <c r="A24" s="10" t="s">
        <v>29</v>
      </c>
      <c r="B24" s="11">
        <v>4</v>
      </c>
      <c r="C24" s="21">
        <v>4032646.4</v>
      </c>
      <c r="D24" s="21">
        <v>3837663.8</v>
      </c>
      <c r="E24" s="21">
        <v>4098173.6</v>
      </c>
      <c r="F24" s="21">
        <v>260509.8</v>
      </c>
      <c r="G24" s="22">
        <v>106.8</v>
      </c>
      <c r="H24" s="6"/>
      <c r="I24" s="6"/>
      <c r="J24" s="1"/>
    </row>
    <row r="25" spans="1:10" ht="15.95" customHeight="1">
      <c r="A25" s="8" t="s">
        <v>30</v>
      </c>
      <c r="B25" s="9">
        <v>41</v>
      </c>
      <c r="C25" s="19">
        <v>-163748.29999999999</v>
      </c>
      <c r="D25" s="19">
        <v>46707.7</v>
      </c>
      <c r="E25" s="19">
        <v>36142.9</v>
      </c>
      <c r="F25" s="19">
        <v>-10564.8</v>
      </c>
      <c r="G25" s="20">
        <v>77.400000000000006</v>
      </c>
      <c r="H25" s="6"/>
      <c r="I25" s="6"/>
      <c r="J25" s="1"/>
    </row>
    <row r="26" spans="1:10" ht="15.95" customHeight="1">
      <c r="A26" s="8" t="s">
        <v>31</v>
      </c>
      <c r="B26" s="9">
        <v>42</v>
      </c>
      <c r="C26" s="19"/>
      <c r="D26" s="19"/>
      <c r="E26" s="19">
        <v>36119.199999999997</v>
      </c>
      <c r="F26" s="19">
        <v>36119.199999999997</v>
      </c>
      <c r="G26" s="20" t="s">
        <v>32</v>
      </c>
      <c r="H26" s="6"/>
      <c r="I26" s="6"/>
      <c r="J26" s="1"/>
    </row>
    <row r="27" spans="1:10" ht="15.95" customHeight="1">
      <c r="A27" s="8" t="s">
        <v>33</v>
      </c>
      <c r="B27" s="9">
        <v>46</v>
      </c>
      <c r="C27" s="19">
        <v>54160.2</v>
      </c>
      <c r="D27" s="19">
        <v>51830.3</v>
      </c>
      <c r="E27" s="19">
        <v>50132.6</v>
      </c>
      <c r="F27" s="19">
        <v>-1697.7</v>
      </c>
      <c r="G27" s="20">
        <v>96.7</v>
      </c>
      <c r="H27" s="6"/>
      <c r="I27" s="6"/>
      <c r="J27" s="1"/>
    </row>
    <row r="28" spans="1:10" ht="15.95" customHeight="1">
      <c r="A28" s="8" t="s">
        <v>34</v>
      </c>
      <c r="B28" s="9">
        <v>47</v>
      </c>
      <c r="C28" s="19">
        <v>4232917.0999999996</v>
      </c>
      <c r="D28" s="19">
        <v>3829808.4</v>
      </c>
      <c r="E28" s="19">
        <v>4062928</v>
      </c>
      <c r="F28" s="19">
        <v>233119.6</v>
      </c>
      <c r="G28" s="20">
        <v>106.1</v>
      </c>
      <c r="H28" s="6"/>
      <c r="I28" s="6"/>
      <c r="J28" s="1"/>
    </row>
    <row r="29" spans="1:10" ht="15.95" customHeight="1">
      <c r="A29" s="8" t="s">
        <v>35</v>
      </c>
      <c r="B29" s="9">
        <v>48</v>
      </c>
      <c r="C29" s="19">
        <v>-90682.6</v>
      </c>
      <c r="D29" s="19">
        <v>-90682.6</v>
      </c>
      <c r="E29" s="19">
        <v>-87149.1</v>
      </c>
      <c r="F29" s="19">
        <v>3533.5</v>
      </c>
      <c r="G29" s="20">
        <v>96.1</v>
      </c>
      <c r="H29" s="6"/>
      <c r="I29" s="6"/>
      <c r="J29" s="1"/>
    </row>
    <row r="30" spans="1:10" ht="15.95" customHeight="1">
      <c r="A30" s="10" t="s">
        <v>36</v>
      </c>
      <c r="B30" s="11">
        <v>5</v>
      </c>
      <c r="C30" s="21">
        <v>9025855.5999999996</v>
      </c>
      <c r="D30" s="21">
        <v>11623202.800000001</v>
      </c>
      <c r="E30" s="21">
        <v>10967639.5</v>
      </c>
      <c r="F30" s="21">
        <v>-655563.30000000005</v>
      </c>
      <c r="G30" s="22">
        <v>94.4</v>
      </c>
      <c r="H30" s="6"/>
      <c r="I30" s="6"/>
      <c r="J30" s="1"/>
    </row>
    <row r="31" spans="1:10" ht="15.95" customHeight="1">
      <c r="A31" s="8" t="s">
        <v>37</v>
      </c>
      <c r="B31" s="9">
        <v>51</v>
      </c>
      <c r="C31" s="19">
        <v>8130000</v>
      </c>
      <c r="D31" s="19">
        <v>6993700</v>
      </c>
      <c r="E31" s="19">
        <v>6669105.7999999998</v>
      </c>
      <c r="F31" s="19">
        <v>-324594.2</v>
      </c>
      <c r="G31" s="20">
        <v>95.4</v>
      </c>
      <c r="H31" s="6"/>
      <c r="I31" s="6"/>
      <c r="J31" s="1"/>
    </row>
    <row r="32" spans="1:10" ht="15.95" customHeight="1">
      <c r="A32" s="8" t="s">
        <v>38</v>
      </c>
      <c r="B32" s="9">
        <v>59</v>
      </c>
      <c r="C32" s="19">
        <v>895855.6</v>
      </c>
      <c r="D32" s="19">
        <v>4629502.8</v>
      </c>
      <c r="E32" s="19">
        <v>4298533.7</v>
      </c>
      <c r="F32" s="19">
        <v>-330969.09999999998</v>
      </c>
      <c r="G32" s="20">
        <v>92.9</v>
      </c>
      <c r="H32" s="6"/>
      <c r="I32" s="6"/>
      <c r="J32" s="1"/>
    </row>
    <row r="33" spans="1:10" ht="15.95" customHeight="1">
      <c r="A33" s="10" t="s">
        <v>39</v>
      </c>
      <c r="B33" s="11">
        <v>9</v>
      </c>
      <c r="C33" s="21">
        <v>835498</v>
      </c>
      <c r="D33" s="21">
        <v>2750133.4</v>
      </c>
      <c r="E33" s="21">
        <v>647464.80000000005</v>
      </c>
      <c r="F33" s="21">
        <v>-2102668.6</v>
      </c>
      <c r="G33" s="22">
        <v>23.5</v>
      </c>
      <c r="H33" s="6"/>
      <c r="I33" s="6"/>
      <c r="J33" s="1"/>
    </row>
    <row r="34" spans="1:10" ht="15.95" customHeight="1">
      <c r="A34" s="8" t="s">
        <v>40</v>
      </c>
      <c r="B34" s="9" t="s">
        <v>41</v>
      </c>
      <c r="C34" s="19">
        <v>4625275.4000000004</v>
      </c>
      <c r="D34" s="19">
        <v>6102205.2000000002</v>
      </c>
      <c r="E34" s="19">
        <v>6102205.5</v>
      </c>
      <c r="F34" s="19">
        <v>0.29999999981373998</v>
      </c>
      <c r="G34" s="20">
        <v>100</v>
      </c>
      <c r="H34" s="6"/>
      <c r="I34" s="6"/>
      <c r="J34" s="1"/>
    </row>
    <row r="35" spans="1:10" ht="15.95" customHeight="1">
      <c r="A35" s="8" t="s">
        <v>42</v>
      </c>
      <c r="B35" s="9" t="s">
        <v>43</v>
      </c>
      <c r="C35" s="19"/>
      <c r="D35" s="19"/>
      <c r="E35" s="19">
        <v>2371.4</v>
      </c>
      <c r="F35" s="19">
        <v>2371.4</v>
      </c>
      <c r="G35" s="20" t="s">
        <v>32</v>
      </c>
      <c r="H35" s="6"/>
      <c r="I35" s="6"/>
      <c r="J35" s="1"/>
    </row>
    <row r="36" spans="1:10" ht="15.95" customHeight="1">
      <c r="A36" s="8" t="s">
        <v>44</v>
      </c>
      <c r="B36" s="9">
        <v>93</v>
      </c>
      <c r="C36" s="19">
        <v>-3789777.4</v>
      </c>
      <c r="D36" s="19">
        <v>-3352071.8</v>
      </c>
      <c r="E36" s="19">
        <v>-5457112.0999999996</v>
      </c>
      <c r="F36" s="19">
        <v>-2105040.2999999998</v>
      </c>
      <c r="G36" s="20">
        <v>162.80000000000001</v>
      </c>
      <c r="H36" s="6"/>
      <c r="I36" s="6"/>
      <c r="J36" s="1"/>
    </row>
  </sheetData>
  <mergeCells count="13">
    <mergeCell ref="A6:G6"/>
    <mergeCell ref="A7:G7"/>
    <mergeCell ref="F9:G9"/>
    <mergeCell ref="A9:A10"/>
    <mergeCell ref="B9:B10"/>
    <mergeCell ref="C9:C10"/>
    <mergeCell ref="D9:D10"/>
    <mergeCell ref="E9:E10"/>
    <mergeCell ref="A1:G1"/>
    <mergeCell ref="E2:G2"/>
    <mergeCell ref="E3:G3"/>
    <mergeCell ref="A4:G4"/>
    <mergeCell ref="A5:G5"/>
  </mergeCells>
  <pageMargins left="0.31496062992125984" right="0.11811023622047245" top="0.35433070866141736" bottom="0.35433070866141736" header="0" footer="0"/>
  <pageSetup paperSize="9" scale="75" fitToHeight="2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4"/>
  <sheetViews>
    <sheetView workbookViewId="0">
      <selection activeCell="A3" sqref="A3:G3"/>
    </sheetView>
  </sheetViews>
  <sheetFormatPr defaultRowHeight="15"/>
  <cols>
    <col min="1" max="1" width="10.5703125" style="155" customWidth="1"/>
    <col min="2" max="2" width="90.7109375" style="156" customWidth="1"/>
    <col min="3" max="6" width="15.7109375" style="186" customWidth="1"/>
    <col min="7" max="7" width="6.7109375" style="159" customWidth="1"/>
    <col min="8" max="12" width="9.140625" style="159"/>
  </cols>
  <sheetData>
    <row r="1" spans="1:7">
      <c r="C1" s="157"/>
      <c r="D1" s="157"/>
      <c r="E1" s="157"/>
      <c r="F1" s="158" t="s">
        <v>806</v>
      </c>
      <c r="G1" s="158"/>
    </row>
    <row r="2" spans="1:7" ht="27.75" customHeight="1">
      <c r="C2" s="157"/>
      <c r="D2" s="157"/>
      <c r="E2" s="160" t="s">
        <v>807</v>
      </c>
      <c r="F2" s="158"/>
      <c r="G2" s="158"/>
    </row>
    <row r="3" spans="1:7" ht="53.25" customHeight="1">
      <c r="A3" s="161" t="s">
        <v>808</v>
      </c>
      <c r="B3" s="161"/>
      <c r="C3" s="162"/>
      <c r="D3" s="162"/>
      <c r="E3" s="162"/>
      <c r="F3" s="162"/>
      <c r="G3" s="162"/>
    </row>
    <row r="4" spans="1:7">
      <c r="C4" s="157"/>
      <c r="D4" s="157"/>
      <c r="E4" s="157"/>
      <c r="F4" s="157" t="s">
        <v>101</v>
      </c>
      <c r="G4" s="163"/>
    </row>
    <row r="5" spans="1:7" ht="27.75" customHeight="1">
      <c r="A5" s="164" t="s">
        <v>809</v>
      </c>
      <c r="B5" s="164" t="s">
        <v>810</v>
      </c>
      <c r="C5" s="165" t="s">
        <v>8</v>
      </c>
      <c r="D5" s="165" t="s">
        <v>9</v>
      </c>
      <c r="E5" s="165" t="s">
        <v>10</v>
      </c>
      <c r="F5" s="165" t="s">
        <v>11</v>
      </c>
      <c r="G5" s="165"/>
    </row>
    <row r="6" spans="1:7">
      <c r="A6" s="164"/>
      <c r="B6" s="164"/>
      <c r="C6" s="165"/>
      <c r="D6" s="165"/>
      <c r="E6" s="165"/>
      <c r="F6" s="166" t="s">
        <v>12</v>
      </c>
      <c r="G6" s="167" t="s">
        <v>13</v>
      </c>
    </row>
    <row r="7" spans="1:7" ht="9.9499999999999993" customHeight="1">
      <c r="A7" s="168">
        <v>1</v>
      </c>
      <c r="B7" s="169">
        <v>2</v>
      </c>
      <c r="C7" s="168">
        <v>3</v>
      </c>
      <c r="D7" s="168">
        <v>4</v>
      </c>
      <c r="E7" s="168">
        <v>5</v>
      </c>
      <c r="F7" s="168">
        <v>6</v>
      </c>
      <c r="G7" s="168">
        <v>7</v>
      </c>
    </row>
    <row r="8" spans="1:7" ht="14.85" customHeight="1">
      <c r="A8" s="170" t="s">
        <v>811</v>
      </c>
      <c r="B8" s="171" t="s">
        <v>812</v>
      </c>
      <c r="C8" s="172">
        <v>2208446.2999999998</v>
      </c>
      <c r="D8" s="172">
        <v>1955806.7</v>
      </c>
      <c r="E8" s="172">
        <v>1802263.6</v>
      </c>
      <c r="F8" s="172">
        <v>-153543.1</v>
      </c>
      <c r="G8" s="173" t="s">
        <v>813</v>
      </c>
    </row>
    <row r="9" spans="1:7">
      <c r="A9" s="170" t="s">
        <v>811</v>
      </c>
      <c r="B9" s="171"/>
      <c r="C9" s="172"/>
      <c r="D9" s="172"/>
      <c r="E9" s="172"/>
      <c r="F9" s="172"/>
      <c r="G9" s="173" t="s">
        <v>811</v>
      </c>
    </row>
    <row r="10" spans="1:7" ht="14.85" customHeight="1">
      <c r="A10" s="170" t="s">
        <v>622</v>
      </c>
      <c r="B10" s="174" t="s">
        <v>141</v>
      </c>
      <c r="C10" s="172">
        <v>208500</v>
      </c>
      <c r="D10" s="172">
        <v>50687.6</v>
      </c>
      <c r="E10" s="172">
        <v>47794.3</v>
      </c>
      <c r="F10" s="172">
        <v>-2893.3</v>
      </c>
      <c r="G10" s="173" t="s">
        <v>814</v>
      </c>
    </row>
    <row r="11" spans="1:7" ht="14.85" customHeight="1">
      <c r="A11" s="170" t="s">
        <v>667</v>
      </c>
      <c r="B11" s="175" t="s">
        <v>145</v>
      </c>
      <c r="C11" s="172">
        <v>208500</v>
      </c>
      <c r="D11" s="172">
        <v>49707.6</v>
      </c>
      <c r="E11" s="172">
        <v>46879</v>
      </c>
      <c r="F11" s="172">
        <v>-2828.6</v>
      </c>
      <c r="G11" s="173" t="s">
        <v>814</v>
      </c>
    </row>
    <row r="12" spans="1:7" ht="14.85" customHeight="1">
      <c r="A12" s="176" t="s">
        <v>811</v>
      </c>
      <c r="B12" s="177" t="s">
        <v>815</v>
      </c>
      <c r="C12" s="178">
        <v>70000</v>
      </c>
      <c r="D12" s="178">
        <v>37000</v>
      </c>
      <c r="E12" s="178">
        <v>36999.800000000003</v>
      </c>
      <c r="F12" s="178">
        <v>-0.2</v>
      </c>
      <c r="G12" s="179" t="s">
        <v>816</v>
      </c>
    </row>
    <row r="13" spans="1:7" ht="26.25">
      <c r="A13" s="176" t="s">
        <v>811</v>
      </c>
      <c r="B13" s="177" t="s">
        <v>817</v>
      </c>
      <c r="C13" s="178">
        <v>54250</v>
      </c>
      <c r="D13" s="178">
        <v>2820</v>
      </c>
      <c r="E13" s="178"/>
      <c r="F13" s="178">
        <v>-2820</v>
      </c>
      <c r="G13" s="179" t="s">
        <v>811</v>
      </c>
    </row>
    <row r="14" spans="1:7" ht="14.85" customHeight="1">
      <c r="A14" s="176" t="s">
        <v>811</v>
      </c>
      <c r="B14" s="177" t="s">
        <v>818</v>
      </c>
      <c r="C14" s="178">
        <v>84250</v>
      </c>
      <c r="D14" s="178"/>
      <c r="E14" s="178"/>
      <c r="F14" s="178"/>
      <c r="G14" s="179" t="s">
        <v>811</v>
      </c>
    </row>
    <row r="15" spans="1:7" ht="26.25">
      <c r="A15" s="176" t="s">
        <v>811</v>
      </c>
      <c r="B15" s="177" t="s">
        <v>819</v>
      </c>
      <c r="C15" s="178"/>
      <c r="D15" s="178">
        <v>2029.5</v>
      </c>
      <c r="E15" s="178">
        <v>2023.2</v>
      </c>
      <c r="F15" s="178">
        <v>-6.3</v>
      </c>
      <c r="G15" s="179" t="s">
        <v>820</v>
      </c>
    </row>
    <row r="16" spans="1:7" ht="26.25">
      <c r="A16" s="176" t="s">
        <v>811</v>
      </c>
      <c r="B16" s="177" t="s">
        <v>821</v>
      </c>
      <c r="C16" s="178"/>
      <c r="D16" s="178">
        <v>7858.1</v>
      </c>
      <c r="E16" s="178">
        <v>7856</v>
      </c>
      <c r="F16" s="178">
        <v>-2.1</v>
      </c>
      <c r="G16" s="179" t="s">
        <v>816</v>
      </c>
    </row>
    <row r="17" spans="1:7" ht="14.85" customHeight="1">
      <c r="A17" s="170" t="s">
        <v>822</v>
      </c>
      <c r="B17" s="175" t="s">
        <v>147</v>
      </c>
      <c r="C17" s="172"/>
      <c r="D17" s="172">
        <v>980</v>
      </c>
      <c r="E17" s="172">
        <v>915.4</v>
      </c>
      <c r="F17" s="172">
        <v>-64.599999999999994</v>
      </c>
      <c r="G17" s="173" t="s">
        <v>823</v>
      </c>
    </row>
    <row r="18" spans="1:7" ht="59.25" customHeight="1">
      <c r="A18" s="176" t="s">
        <v>811</v>
      </c>
      <c r="B18" s="177" t="s">
        <v>824</v>
      </c>
      <c r="C18" s="178"/>
      <c r="D18" s="178">
        <v>980</v>
      </c>
      <c r="E18" s="178">
        <v>915.4</v>
      </c>
      <c r="F18" s="178">
        <v>-64.599999999999994</v>
      </c>
      <c r="G18" s="179" t="s">
        <v>823</v>
      </c>
    </row>
    <row r="19" spans="1:7">
      <c r="A19" s="170" t="s">
        <v>811</v>
      </c>
      <c r="B19" s="175" t="s">
        <v>811</v>
      </c>
      <c r="C19" s="172"/>
      <c r="D19" s="172"/>
      <c r="E19" s="172"/>
      <c r="F19" s="172"/>
      <c r="G19" s="173" t="s">
        <v>811</v>
      </c>
    </row>
    <row r="20" spans="1:7" ht="14.85" customHeight="1">
      <c r="A20" s="170" t="s">
        <v>623</v>
      </c>
      <c r="B20" s="174" t="s">
        <v>154</v>
      </c>
      <c r="C20" s="172">
        <v>164500</v>
      </c>
      <c r="D20" s="172">
        <v>61650</v>
      </c>
      <c r="E20" s="172">
        <v>51445</v>
      </c>
      <c r="F20" s="172">
        <v>-10205</v>
      </c>
      <c r="G20" s="173" t="s">
        <v>825</v>
      </c>
    </row>
    <row r="21" spans="1:7" ht="14.85" customHeight="1">
      <c r="A21" s="170" t="s">
        <v>826</v>
      </c>
      <c r="B21" s="175" t="s">
        <v>171</v>
      </c>
      <c r="C21" s="172">
        <v>7500</v>
      </c>
      <c r="D21" s="172"/>
      <c r="E21" s="172"/>
      <c r="F21" s="172"/>
      <c r="G21" s="173" t="s">
        <v>811</v>
      </c>
    </row>
    <row r="22" spans="1:7" ht="14.85" customHeight="1">
      <c r="A22" s="176" t="s">
        <v>811</v>
      </c>
      <c r="B22" s="177" t="s">
        <v>827</v>
      </c>
      <c r="C22" s="178">
        <v>1500</v>
      </c>
      <c r="D22" s="178"/>
      <c r="E22" s="178"/>
      <c r="F22" s="178"/>
      <c r="G22" s="179" t="s">
        <v>811</v>
      </c>
    </row>
    <row r="23" spans="1:7" ht="14.85" customHeight="1">
      <c r="A23" s="176" t="s">
        <v>811</v>
      </c>
      <c r="B23" s="177" t="s">
        <v>828</v>
      </c>
      <c r="C23" s="178">
        <v>3500</v>
      </c>
      <c r="D23" s="178"/>
      <c r="E23" s="178"/>
      <c r="F23" s="178"/>
      <c r="G23" s="179" t="s">
        <v>811</v>
      </c>
    </row>
    <row r="24" spans="1:7" ht="14.85" customHeight="1">
      <c r="A24" s="176" t="s">
        <v>811</v>
      </c>
      <c r="B24" s="177" t="s">
        <v>829</v>
      </c>
      <c r="C24" s="178">
        <v>2500</v>
      </c>
      <c r="D24" s="178"/>
      <c r="E24" s="178"/>
      <c r="F24" s="178"/>
      <c r="G24" s="179" t="s">
        <v>811</v>
      </c>
    </row>
    <row r="25" spans="1:7" ht="14.85" customHeight="1">
      <c r="A25" s="170" t="s">
        <v>830</v>
      </c>
      <c r="B25" s="175" t="s">
        <v>175</v>
      </c>
      <c r="C25" s="172"/>
      <c r="D25" s="172">
        <v>650</v>
      </c>
      <c r="E25" s="172">
        <v>633.79999999999995</v>
      </c>
      <c r="F25" s="172">
        <v>-16.2</v>
      </c>
      <c r="G25" s="173" t="s">
        <v>831</v>
      </c>
    </row>
    <row r="26" spans="1:7" ht="14.85" customHeight="1">
      <c r="A26" s="176" t="s">
        <v>811</v>
      </c>
      <c r="B26" s="177" t="s">
        <v>828</v>
      </c>
      <c r="C26" s="178"/>
      <c r="D26" s="178">
        <v>650</v>
      </c>
      <c r="E26" s="178">
        <v>633.79999999999995</v>
      </c>
      <c r="F26" s="178">
        <v>-16.2</v>
      </c>
      <c r="G26" s="179" t="s">
        <v>831</v>
      </c>
    </row>
    <row r="27" spans="1:7" ht="14.85" customHeight="1">
      <c r="A27" s="170" t="s">
        <v>832</v>
      </c>
      <c r="B27" s="175" t="s">
        <v>177</v>
      </c>
      <c r="C27" s="172">
        <v>157000</v>
      </c>
      <c r="D27" s="172">
        <v>61000</v>
      </c>
      <c r="E27" s="172">
        <v>50811.199999999997</v>
      </c>
      <c r="F27" s="172">
        <v>-10188.799999999999</v>
      </c>
      <c r="G27" s="173" t="s">
        <v>833</v>
      </c>
    </row>
    <row r="28" spans="1:7" ht="30" customHeight="1">
      <c r="A28" s="176" t="s">
        <v>811</v>
      </c>
      <c r="B28" s="177" t="s">
        <v>834</v>
      </c>
      <c r="C28" s="178">
        <v>120000</v>
      </c>
      <c r="D28" s="178">
        <v>20000</v>
      </c>
      <c r="E28" s="178">
        <v>9811.2000000000007</v>
      </c>
      <c r="F28" s="178">
        <v>-10188.799999999999</v>
      </c>
      <c r="G28" s="179" t="s">
        <v>835</v>
      </c>
    </row>
    <row r="29" spans="1:7" ht="14.85" customHeight="1">
      <c r="A29" s="176" t="s">
        <v>811</v>
      </c>
      <c r="B29" s="177" t="s">
        <v>836</v>
      </c>
      <c r="C29" s="178">
        <v>5000</v>
      </c>
      <c r="D29" s="178"/>
      <c r="E29" s="178"/>
      <c r="F29" s="178"/>
      <c r="G29" s="179" t="s">
        <v>811</v>
      </c>
    </row>
    <row r="30" spans="1:7" ht="14.85" customHeight="1">
      <c r="A30" s="176" t="s">
        <v>811</v>
      </c>
      <c r="B30" s="177" t="s">
        <v>837</v>
      </c>
      <c r="C30" s="178">
        <v>32000</v>
      </c>
      <c r="D30" s="178">
        <v>41000</v>
      </c>
      <c r="E30" s="178">
        <v>41000</v>
      </c>
      <c r="F30" s="178"/>
      <c r="G30" s="179" t="s">
        <v>816</v>
      </c>
    </row>
    <row r="31" spans="1:7">
      <c r="A31" s="170" t="s">
        <v>811</v>
      </c>
      <c r="B31" s="175" t="s">
        <v>811</v>
      </c>
      <c r="C31" s="172"/>
      <c r="D31" s="172"/>
      <c r="E31" s="172"/>
      <c r="F31" s="172"/>
      <c r="G31" s="173" t="s">
        <v>811</v>
      </c>
    </row>
    <row r="32" spans="1:7" ht="18.75" customHeight="1">
      <c r="A32" s="170" t="s">
        <v>625</v>
      </c>
      <c r="B32" s="174" t="s">
        <v>179</v>
      </c>
      <c r="C32" s="172">
        <v>3778</v>
      </c>
      <c r="D32" s="172">
        <v>14956.9</v>
      </c>
      <c r="E32" s="172">
        <v>14937</v>
      </c>
      <c r="F32" s="172">
        <v>-19.899999999999999</v>
      </c>
      <c r="G32" s="173" t="s">
        <v>838</v>
      </c>
    </row>
    <row r="33" spans="1:7" ht="14.85" customHeight="1">
      <c r="A33" s="170" t="s">
        <v>839</v>
      </c>
      <c r="B33" s="175" t="s">
        <v>197</v>
      </c>
      <c r="C33" s="172">
        <v>3000</v>
      </c>
      <c r="D33" s="172">
        <v>2930.8</v>
      </c>
      <c r="E33" s="172">
        <v>2915.7</v>
      </c>
      <c r="F33" s="172">
        <v>-15.1</v>
      </c>
      <c r="G33" s="173" t="s">
        <v>840</v>
      </c>
    </row>
    <row r="34" spans="1:7" ht="16.5" customHeight="1">
      <c r="A34" s="176" t="s">
        <v>811</v>
      </c>
      <c r="B34" s="177" t="s">
        <v>841</v>
      </c>
      <c r="C34" s="178">
        <v>3000</v>
      </c>
      <c r="D34" s="178">
        <v>2930.8</v>
      </c>
      <c r="E34" s="178">
        <v>2915.7</v>
      </c>
      <c r="F34" s="178">
        <v>-15.1</v>
      </c>
      <c r="G34" s="179" t="s">
        <v>840</v>
      </c>
    </row>
    <row r="35" spans="1:7" ht="14.85" customHeight="1">
      <c r="A35" s="170" t="s">
        <v>842</v>
      </c>
      <c r="B35" s="175" t="s">
        <v>843</v>
      </c>
      <c r="C35" s="172">
        <v>778</v>
      </c>
      <c r="D35" s="172">
        <v>7076.1</v>
      </c>
      <c r="E35" s="172">
        <v>7071.3</v>
      </c>
      <c r="F35" s="172">
        <v>-4.8</v>
      </c>
      <c r="G35" s="173" t="s">
        <v>838</v>
      </c>
    </row>
    <row r="36" spans="1:7" ht="27.75" customHeight="1">
      <c r="A36" s="176" t="s">
        <v>811</v>
      </c>
      <c r="B36" s="180" t="s">
        <v>844</v>
      </c>
      <c r="C36" s="178"/>
      <c r="D36" s="178">
        <v>139</v>
      </c>
      <c r="E36" s="178">
        <v>139</v>
      </c>
      <c r="F36" s="178"/>
      <c r="G36" s="179" t="s">
        <v>816</v>
      </c>
    </row>
    <row r="37" spans="1:7" ht="18.75" customHeight="1">
      <c r="A37" s="176" t="s">
        <v>811</v>
      </c>
      <c r="B37" s="180" t="s">
        <v>845</v>
      </c>
      <c r="C37" s="178">
        <v>778</v>
      </c>
      <c r="D37" s="178">
        <v>772.1</v>
      </c>
      <c r="E37" s="178">
        <v>772.1</v>
      </c>
      <c r="F37" s="178"/>
      <c r="G37" s="179" t="s">
        <v>816</v>
      </c>
    </row>
    <row r="38" spans="1:7" ht="26.25">
      <c r="A38" s="176" t="s">
        <v>811</v>
      </c>
      <c r="B38" s="177" t="s">
        <v>846</v>
      </c>
      <c r="C38" s="178"/>
      <c r="D38" s="178">
        <v>3165</v>
      </c>
      <c r="E38" s="178">
        <v>3160.2</v>
      </c>
      <c r="F38" s="178">
        <v>-4.8</v>
      </c>
      <c r="G38" s="179" t="s">
        <v>847</v>
      </c>
    </row>
    <row r="39" spans="1:7" ht="14.85" customHeight="1">
      <c r="A39" s="176" t="s">
        <v>811</v>
      </c>
      <c r="B39" s="177" t="s">
        <v>848</v>
      </c>
      <c r="C39" s="178"/>
      <c r="D39" s="178">
        <v>3000</v>
      </c>
      <c r="E39" s="178">
        <v>3000</v>
      </c>
      <c r="F39" s="178"/>
      <c r="G39" s="179" t="s">
        <v>816</v>
      </c>
    </row>
    <row r="40" spans="1:7" ht="14.85" customHeight="1">
      <c r="A40" s="170" t="s">
        <v>849</v>
      </c>
      <c r="B40" s="175" t="s">
        <v>201</v>
      </c>
      <c r="C40" s="172"/>
      <c r="D40" s="172">
        <v>4950</v>
      </c>
      <c r="E40" s="172">
        <v>4950</v>
      </c>
      <c r="F40" s="172"/>
      <c r="G40" s="173" t="s">
        <v>816</v>
      </c>
    </row>
    <row r="41" spans="1:7" ht="39">
      <c r="A41" s="176" t="s">
        <v>811</v>
      </c>
      <c r="B41" s="177" t="s">
        <v>850</v>
      </c>
      <c r="C41" s="178"/>
      <c r="D41" s="178">
        <v>4950</v>
      </c>
      <c r="E41" s="178">
        <v>4950</v>
      </c>
      <c r="F41" s="178"/>
      <c r="G41" s="179" t="s">
        <v>816</v>
      </c>
    </row>
    <row r="42" spans="1:7">
      <c r="A42" s="170" t="s">
        <v>811</v>
      </c>
      <c r="B42" s="175" t="s">
        <v>811</v>
      </c>
      <c r="C42" s="172"/>
      <c r="D42" s="172"/>
      <c r="E42" s="172"/>
      <c r="F42" s="172"/>
      <c r="G42" s="173" t="s">
        <v>811</v>
      </c>
    </row>
    <row r="43" spans="1:7" ht="14.85" customHeight="1">
      <c r="A43" s="170" t="s">
        <v>627</v>
      </c>
      <c r="B43" s="174" t="s">
        <v>229</v>
      </c>
      <c r="C43" s="172">
        <v>200000</v>
      </c>
      <c r="D43" s="172">
        <v>248000</v>
      </c>
      <c r="E43" s="172">
        <v>247903.6</v>
      </c>
      <c r="F43" s="172">
        <v>-96.4</v>
      </c>
      <c r="G43" s="173" t="s">
        <v>816</v>
      </c>
    </row>
    <row r="44" spans="1:7" ht="14.85" customHeight="1">
      <c r="A44" s="170" t="s">
        <v>851</v>
      </c>
      <c r="B44" s="175" t="s">
        <v>235</v>
      </c>
      <c r="C44" s="172">
        <v>200000</v>
      </c>
      <c r="D44" s="172">
        <v>248000</v>
      </c>
      <c r="E44" s="172">
        <v>247903.6</v>
      </c>
      <c r="F44" s="172">
        <v>-96.4</v>
      </c>
      <c r="G44" s="173" t="s">
        <v>816</v>
      </c>
    </row>
    <row r="45" spans="1:7" ht="14.85" customHeight="1">
      <c r="A45" s="176" t="s">
        <v>811</v>
      </c>
      <c r="B45" s="177" t="s">
        <v>852</v>
      </c>
      <c r="C45" s="178">
        <v>200000</v>
      </c>
      <c r="D45" s="178">
        <v>248000</v>
      </c>
      <c r="E45" s="178">
        <v>247903.6</v>
      </c>
      <c r="F45" s="178">
        <v>-96.4</v>
      </c>
      <c r="G45" s="179" t="s">
        <v>816</v>
      </c>
    </row>
    <row r="46" spans="1:7">
      <c r="A46" s="170" t="s">
        <v>811</v>
      </c>
      <c r="B46" s="175" t="s">
        <v>811</v>
      </c>
      <c r="C46" s="172"/>
      <c r="D46" s="172"/>
      <c r="E46" s="172"/>
      <c r="F46" s="172"/>
      <c r="G46" s="173" t="s">
        <v>811</v>
      </c>
    </row>
    <row r="47" spans="1:7" ht="14.85" customHeight="1">
      <c r="A47" s="170" t="s">
        <v>628</v>
      </c>
      <c r="B47" s="174" t="s">
        <v>239</v>
      </c>
      <c r="C47" s="172">
        <v>10000</v>
      </c>
      <c r="D47" s="172">
        <v>1941</v>
      </c>
      <c r="E47" s="172">
        <v>1927.3</v>
      </c>
      <c r="F47" s="172">
        <v>-13.7</v>
      </c>
      <c r="G47" s="173" t="s">
        <v>853</v>
      </c>
    </row>
    <row r="48" spans="1:7" ht="14.85" customHeight="1">
      <c r="A48" s="170" t="s">
        <v>854</v>
      </c>
      <c r="B48" s="175" t="s">
        <v>135</v>
      </c>
      <c r="C48" s="172">
        <v>10000</v>
      </c>
      <c r="D48" s="172">
        <v>1941</v>
      </c>
      <c r="E48" s="172">
        <v>1927.3</v>
      </c>
      <c r="F48" s="172">
        <v>-13.7</v>
      </c>
      <c r="G48" s="173" t="s">
        <v>853</v>
      </c>
    </row>
    <row r="49" spans="1:7" ht="14.85" customHeight="1">
      <c r="A49" s="176" t="s">
        <v>811</v>
      </c>
      <c r="B49" s="177" t="s">
        <v>855</v>
      </c>
      <c r="C49" s="178">
        <v>2500</v>
      </c>
      <c r="D49" s="178">
        <v>1800</v>
      </c>
      <c r="E49" s="178">
        <v>1787</v>
      </c>
      <c r="F49" s="178">
        <v>-13</v>
      </c>
      <c r="G49" s="179" t="s">
        <v>853</v>
      </c>
    </row>
    <row r="50" spans="1:7" ht="26.25">
      <c r="A50" s="176" t="s">
        <v>811</v>
      </c>
      <c r="B50" s="177" t="s">
        <v>856</v>
      </c>
      <c r="C50" s="178">
        <v>800</v>
      </c>
      <c r="D50" s="178"/>
      <c r="E50" s="178"/>
      <c r="F50" s="178"/>
      <c r="G50" s="179" t="s">
        <v>811</v>
      </c>
    </row>
    <row r="51" spans="1:7" ht="26.25">
      <c r="A51" s="176" t="s">
        <v>811</v>
      </c>
      <c r="B51" s="177" t="s">
        <v>857</v>
      </c>
      <c r="C51" s="178">
        <v>2500</v>
      </c>
      <c r="D51" s="178"/>
      <c r="E51" s="178"/>
      <c r="F51" s="178"/>
      <c r="G51" s="179" t="s">
        <v>811</v>
      </c>
    </row>
    <row r="52" spans="1:7" ht="14.85" customHeight="1">
      <c r="A52" s="176" t="s">
        <v>811</v>
      </c>
      <c r="B52" s="177" t="s">
        <v>858</v>
      </c>
      <c r="C52" s="178">
        <v>200</v>
      </c>
      <c r="D52" s="178">
        <v>141</v>
      </c>
      <c r="E52" s="178">
        <v>140.19999999999999</v>
      </c>
      <c r="F52" s="178">
        <v>-0.8</v>
      </c>
      <c r="G52" s="179" t="s">
        <v>859</v>
      </c>
    </row>
    <row r="53" spans="1:7" ht="14.85" customHeight="1">
      <c r="A53" s="176" t="s">
        <v>811</v>
      </c>
      <c r="B53" s="177" t="s">
        <v>860</v>
      </c>
      <c r="C53" s="178">
        <v>4000</v>
      </c>
      <c r="D53" s="178"/>
      <c r="E53" s="178"/>
      <c r="F53" s="178"/>
      <c r="G53" s="179" t="s">
        <v>811</v>
      </c>
    </row>
    <row r="54" spans="1:7">
      <c r="A54" s="170" t="s">
        <v>811</v>
      </c>
      <c r="B54" s="175" t="s">
        <v>811</v>
      </c>
      <c r="C54" s="172"/>
      <c r="D54" s="172"/>
      <c r="E54" s="172"/>
      <c r="F54" s="172"/>
      <c r="G54" s="173" t="s">
        <v>811</v>
      </c>
    </row>
    <row r="55" spans="1:7" ht="14.85" customHeight="1">
      <c r="A55" s="170" t="s">
        <v>629</v>
      </c>
      <c r="B55" s="174" t="s">
        <v>259</v>
      </c>
      <c r="C55" s="172">
        <v>1357547.6</v>
      </c>
      <c r="D55" s="172">
        <v>1129692.8</v>
      </c>
      <c r="E55" s="172">
        <v>1033965.7</v>
      </c>
      <c r="F55" s="172">
        <v>-95727.1</v>
      </c>
      <c r="G55" s="173" t="s">
        <v>861</v>
      </c>
    </row>
    <row r="56" spans="1:7" ht="14.85" customHeight="1">
      <c r="A56" s="170" t="s">
        <v>862</v>
      </c>
      <c r="B56" s="175" t="s">
        <v>271</v>
      </c>
      <c r="C56" s="172">
        <v>1260547.6000000001</v>
      </c>
      <c r="D56" s="172">
        <v>1028267.8</v>
      </c>
      <c r="E56" s="172">
        <v>944775.6</v>
      </c>
      <c r="F56" s="172">
        <v>-83492.2</v>
      </c>
      <c r="G56" s="173" t="s">
        <v>863</v>
      </c>
    </row>
    <row r="57" spans="1:7" ht="14.85" customHeight="1">
      <c r="A57" s="176" t="s">
        <v>811</v>
      </c>
      <c r="B57" s="177" t="s">
        <v>864</v>
      </c>
      <c r="C57" s="178">
        <v>800547.6</v>
      </c>
      <c r="D57" s="178">
        <v>904267.8</v>
      </c>
      <c r="E57" s="178">
        <v>825451.2</v>
      </c>
      <c r="F57" s="178">
        <v>-78816.600000000006</v>
      </c>
      <c r="G57" s="179" t="s">
        <v>865</v>
      </c>
    </row>
    <row r="58" spans="1:7" ht="14.85" customHeight="1">
      <c r="A58" s="176" t="s">
        <v>811</v>
      </c>
      <c r="B58" s="181" t="s">
        <v>866</v>
      </c>
      <c r="C58" s="178">
        <v>45000</v>
      </c>
      <c r="D58" s="178"/>
      <c r="E58" s="178"/>
      <c r="F58" s="178"/>
      <c r="G58" s="179" t="s">
        <v>811</v>
      </c>
    </row>
    <row r="59" spans="1:7" ht="14.85" customHeight="1">
      <c r="A59" s="176" t="s">
        <v>811</v>
      </c>
      <c r="B59" s="177" t="s">
        <v>867</v>
      </c>
      <c r="C59" s="178">
        <v>40000</v>
      </c>
      <c r="D59" s="178"/>
      <c r="E59" s="178"/>
      <c r="F59" s="178"/>
      <c r="G59" s="179" t="s">
        <v>811</v>
      </c>
    </row>
    <row r="60" spans="1:7" ht="14.85" customHeight="1">
      <c r="A60" s="176" t="s">
        <v>811</v>
      </c>
      <c r="B60" s="177" t="s">
        <v>868</v>
      </c>
      <c r="C60" s="178">
        <v>40000</v>
      </c>
      <c r="D60" s="178"/>
      <c r="E60" s="178"/>
      <c r="F60" s="178"/>
      <c r="G60" s="179" t="s">
        <v>811</v>
      </c>
    </row>
    <row r="61" spans="1:7" ht="26.25">
      <c r="A61" s="176" t="s">
        <v>811</v>
      </c>
      <c r="B61" s="177" t="s">
        <v>869</v>
      </c>
      <c r="C61" s="178">
        <v>115000</v>
      </c>
      <c r="D61" s="178"/>
      <c r="E61" s="178"/>
      <c r="F61" s="178"/>
      <c r="G61" s="179" t="s">
        <v>811</v>
      </c>
    </row>
    <row r="62" spans="1:7">
      <c r="A62" s="176" t="s">
        <v>811</v>
      </c>
      <c r="B62" s="177" t="s">
        <v>870</v>
      </c>
      <c r="C62" s="178">
        <v>45000</v>
      </c>
      <c r="D62" s="178"/>
      <c r="E62" s="178"/>
      <c r="F62" s="178"/>
      <c r="G62" s="179" t="s">
        <v>811</v>
      </c>
    </row>
    <row r="63" spans="1:7">
      <c r="A63" s="176" t="s">
        <v>811</v>
      </c>
      <c r="B63" s="177" t="s">
        <v>871</v>
      </c>
      <c r="C63" s="178">
        <v>60000</v>
      </c>
      <c r="D63" s="178"/>
      <c r="E63" s="178"/>
      <c r="F63" s="178"/>
      <c r="G63" s="179" t="s">
        <v>811</v>
      </c>
    </row>
    <row r="64" spans="1:7" ht="14.85" customHeight="1">
      <c r="A64" s="176" t="s">
        <v>811</v>
      </c>
      <c r="B64" s="177" t="s">
        <v>872</v>
      </c>
      <c r="C64" s="178">
        <v>115000</v>
      </c>
      <c r="D64" s="178">
        <v>115000</v>
      </c>
      <c r="E64" s="178">
        <v>112204</v>
      </c>
      <c r="F64" s="178">
        <v>-2796</v>
      </c>
      <c r="G64" s="179" t="s">
        <v>873</v>
      </c>
    </row>
    <row r="65" spans="1:7" ht="14.85" customHeight="1">
      <c r="A65" s="176" t="s">
        <v>811</v>
      </c>
      <c r="B65" s="177" t="s">
        <v>874</v>
      </c>
      <c r="C65" s="178"/>
      <c r="D65" s="178">
        <v>6500</v>
      </c>
      <c r="E65" s="178">
        <v>4883</v>
      </c>
      <c r="F65" s="178">
        <v>-1617</v>
      </c>
      <c r="G65" s="179" t="s">
        <v>875</v>
      </c>
    </row>
    <row r="66" spans="1:7" ht="14.85" customHeight="1">
      <c r="A66" s="176" t="s">
        <v>811</v>
      </c>
      <c r="B66" s="177" t="s">
        <v>876</v>
      </c>
      <c r="C66" s="178"/>
      <c r="D66" s="178">
        <v>2500</v>
      </c>
      <c r="E66" s="178">
        <v>2237.4</v>
      </c>
      <c r="F66" s="178">
        <v>-262.60000000000002</v>
      </c>
      <c r="G66" s="179" t="s">
        <v>877</v>
      </c>
    </row>
    <row r="67" spans="1:7" ht="14.85" customHeight="1">
      <c r="A67" s="170" t="s">
        <v>878</v>
      </c>
      <c r="B67" s="175" t="s">
        <v>287</v>
      </c>
      <c r="C67" s="172">
        <v>95000</v>
      </c>
      <c r="D67" s="172">
        <v>95000</v>
      </c>
      <c r="E67" s="172">
        <v>89166.3</v>
      </c>
      <c r="F67" s="172">
        <v>-5833.7</v>
      </c>
      <c r="G67" s="173" t="s">
        <v>879</v>
      </c>
    </row>
    <row r="68" spans="1:7" ht="26.25">
      <c r="A68" s="176" t="s">
        <v>811</v>
      </c>
      <c r="B68" s="177" t="s">
        <v>880</v>
      </c>
      <c r="C68" s="178">
        <v>8000</v>
      </c>
      <c r="D68" s="178">
        <v>16187.2</v>
      </c>
      <c r="E68" s="178">
        <v>11529.9</v>
      </c>
      <c r="F68" s="178">
        <v>-4657.3</v>
      </c>
      <c r="G68" s="179" t="s">
        <v>881</v>
      </c>
    </row>
    <row r="69" spans="1:7" ht="14.85" customHeight="1">
      <c r="A69" s="176" t="s">
        <v>811</v>
      </c>
      <c r="B69" s="177" t="s">
        <v>882</v>
      </c>
      <c r="C69" s="178">
        <v>5345.2</v>
      </c>
      <c r="D69" s="178">
        <v>591</v>
      </c>
      <c r="E69" s="178">
        <v>590.9</v>
      </c>
      <c r="F69" s="178">
        <v>-0.1</v>
      </c>
      <c r="G69" s="179" t="s">
        <v>816</v>
      </c>
    </row>
    <row r="70" spans="1:7" ht="14.85" customHeight="1">
      <c r="A70" s="176" t="s">
        <v>811</v>
      </c>
      <c r="B70" s="177" t="s">
        <v>883</v>
      </c>
      <c r="C70" s="178">
        <v>2294.4</v>
      </c>
      <c r="D70" s="178"/>
      <c r="E70" s="178"/>
      <c r="F70" s="178"/>
      <c r="G70" s="179" t="s">
        <v>811</v>
      </c>
    </row>
    <row r="71" spans="1:7" ht="14.85" customHeight="1">
      <c r="A71" s="176" t="s">
        <v>811</v>
      </c>
      <c r="B71" s="177" t="s">
        <v>884</v>
      </c>
      <c r="C71" s="178">
        <v>3964.7</v>
      </c>
      <c r="D71" s="178">
        <v>5163.6000000000004</v>
      </c>
      <c r="E71" s="178">
        <v>5148.8</v>
      </c>
      <c r="F71" s="178">
        <v>-14.8</v>
      </c>
      <c r="G71" s="179" t="s">
        <v>820</v>
      </c>
    </row>
    <row r="72" spans="1:7" ht="26.25">
      <c r="A72" s="176" t="s">
        <v>811</v>
      </c>
      <c r="B72" s="177" t="s">
        <v>885</v>
      </c>
      <c r="C72" s="178">
        <v>8000</v>
      </c>
      <c r="D72" s="178">
        <v>6000</v>
      </c>
      <c r="E72" s="178">
        <v>3590.9</v>
      </c>
      <c r="F72" s="178">
        <v>-2409.1</v>
      </c>
      <c r="G72" s="179" t="s">
        <v>886</v>
      </c>
    </row>
    <row r="73" spans="1:7" ht="14.85" customHeight="1">
      <c r="A73" s="176" t="s">
        <v>811</v>
      </c>
      <c r="B73" s="177" t="s">
        <v>887</v>
      </c>
      <c r="C73" s="178">
        <v>16242</v>
      </c>
      <c r="D73" s="178">
        <v>16818.8</v>
      </c>
      <c r="E73" s="178">
        <v>733.8</v>
      </c>
      <c r="F73" s="178">
        <v>-16085</v>
      </c>
      <c r="G73" s="179" t="s">
        <v>888</v>
      </c>
    </row>
    <row r="74" spans="1:7" ht="14.85" customHeight="1">
      <c r="A74" s="176" t="s">
        <v>811</v>
      </c>
      <c r="B74" s="177" t="s">
        <v>889</v>
      </c>
      <c r="C74" s="178">
        <v>50000</v>
      </c>
      <c r="D74" s="178">
        <v>50000</v>
      </c>
      <c r="E74" s="178">
        <v>67332.7</v>
      </c>
      <c r="F74" s="178">
        <v>17332.7</v>
      </c>
      <c r="G74" s="179" t="s">
        <v>890</v>
      </c>
    </row>
    <row r="75" spans="1:7" ht="14.85" customHeight="1">
      <c r="A75" s="176" t="s">
        <v>811</v>
      </c>
      <c r="B75" s="177" t="s">
        <v>891</v>
      </c>
      <c r="C75" s="178">
        <v>1153.7</v>
      </c>
      <c r="D75" s="178">
        <v>239.4</v>
      </c>
      <c r="E75" s="178">
        <v>239.4</v>
      </c>
      <c r="F75" s="178"/>
      <c r="G75" s="179" t="s">
        <v>816</v>
      </c>
    </row>
    <row r="76" spans="1:7" ht="14.85" customHeight="1">
      <c r="A76" s="170" t="s">
        <v>892</v>
      </c>
      <c r="B76" s="175" t="s">
        <v>289</v>
      </c>
      <c r="C76" s="172">
        <v>2000</v>
      </c>
      <c r="D76" s="172">
        <v>6425</v>
      </c>
      <c r="E76" s="172">
        <v>23.7</v>
      </c>
      <c r="F76" s="172">
        <v>-6401.3</v>
      </c>
      <c r="G76" s="173" t="s">
        <v>893</v>
      </c>
    </row>
    <row r="77" spans="1:7" ht="14.85" customHeight="1">
      <c r="A77" s="176" t="s">
        <v>811</v>
      </c>
      <c r="B77" s="177" t="s">
        <v>894</v>
      </c>
      <c r="C77" s="178">
        <v>2000</v>
      </c>
      <c r="D77" s="178"/>
      <c r="E77" s="178"/>
      <c r="F77" s="178"/>
      <c r="G77" s="179" t="s">
        <v>811</v>
      </c>
    </row>
    <row r="78" spans="1:7" ht="14.85" customHeight="1">
      <c r="A78" s="176" t="s">
        <v>811</v>
      </c>
      <c r="B78" s="177" t="s">
        <v>894</v>
      </c>
      <c r="C78" s="178"/>
      <c r="D78" s="178">
        <v>2000</v>
      </c>
      <c r="E78" s="178">
        <v>23.7</v>
      </c>
      <c r="F78" s="178">
        <v>-1976.3</v>
      </c>
      <c r="G78" s="179" t="s">
        <v>895</v>
      </c>
    </row>
    <row r="79" spans="1:7" ht="14.85" customHeight="1">
      <c r="A79" s="176" t="s">
        <v>811</v>
      </c>
      <c r="B79" s="177" t="s">
        <v>896</v>
      </c>
      <c r="C79" s="178"/>
      <c r="D79" s="178">
        <v>4425</v>
      </c>
      <c r="E79" s="178"/>
      <c r="F79" s="178">
        <v>-4425</v>
      </c>
      <c r="G79" s="179" t="s">
        <v>811</v>
      </c>
    </row>
    <row r="80" spans="1:7">
      <c r="A80" s="170" t="s">
        <v>811</v>
      </c>
      <c r="B80" s="175" t="s">
        <v>811</v>
      </c>
      <c r="C80" s="172"/>
      <c r="D80" s="172"/>
      <c r="E80" s="172"/>
      <c r="F80" s="172"/>
      <c r="G80" s="173" t="s">
        <v>811</v>
      </c>
    </row>
    <row r="81" spans="1:7" ht="14.85" customHeight="1">
      <c r="A81" s="170" t="s">
        <v>630</v>
      </c>
      <c r="B81" s="174" t="s">
        <v>301</v>
      </c>
      <c r="C81" s="172">
        <v>133080</v>
      </c>
      <c r="D81" s="172">
        <v>358660.6</v>
      </c>
      <c r="E81" s="172">
        <v>332845.59999999998</v>
      </c>
      <c r="F81" s="172">
        <v>-25815</v>
      </c>
      <c r="G81" s="173" t="s">
        <v>897</v>
      </c>
    </row>
    <row r="82" spans="1:7" ht="14.85" customHeight="1">
      <c r="A82" s="170" t="s">
        <v>898</v>
      </c>
      <c r="B82" s="175" t="s">
        <v>307</v>
      </c>
      <c r="C82" s="172">
        <v>38080</v>
      </c>
      <c r="D82" s="172">
        <v>55085.5</v>
      </c>
      <c r="E82" s="172">
        <v>46331.6</v>
      </c>
      <c r="F82" s="172">
        <v>-8753.9</v>
      </c>
      <c r="G82" s="173" t="s">
        <v>899</v>
      </c>
    </row>
    <row r="83" spans="1:7" ht="26.25">
      <c r="A83" s="176" t="s">
        <v>811</v>
      </c>
      <c r="B83" s="177" t="s">
        <v>900</v>
      </c>
      <c r="C83" s="178">
        <v>3958.8</v>
      </c>
      <c r="D83" s="178">
        <v>683.1</v>
      </c>
      <c r="E83" s="178">
        <v>683.1</v>
      </c>
      <c r="F83" s="178"/>
      <c r="G83" s="179" t="s">
        <v>816</v>
      </c>
    </row>
    <row r="84" spans="1:7" ht="26.25">
      <c r="A84" s="176" t="s">
        <v>811</v>
      </c>
      <c r="B84" s="177" t="s">
        <v>901</v>
      </c>
      <c r="C84" s="178">
        <v>869.8</v>
      </c>
      <c r="D84" s="178"/>
      <c r="E84" s="178"/>
      <c r="F84" s="178"/>
      <c r="G84" s="179" t="s">
        <v>811</v>
      </c>
    </row>
    <row r="85" spans="1:7" ht="26.25">
      <c r="A85" s="176" t="s">
        <v>811</v>
      </c>
      <c r="B85" s="177" t="s">
        <v>902</v>
      </c>
      <c r="C85" s="178">
        <v>1913.1</v>
      </c>
      <c r="D85" s="178">
        <v>1992.9</v>
      </c>
      <c r="E85" s="178">
        <v>1992.9</v>
      </c>
      <c r="F85" s="178"/>
      <c r="G85" s="179" t="s">
        <v>816</v>
      </c>
    </row>
    <row r="86" spans="1:7" ht="26.25">
      <c r="A86" s="176" t="s">
        <v>811</v>
      </c>
      <c r="B86" s="177" t="s">
        <v>903</v>
      </c>
      <c r="C86" s="178">
        <v>7630.5</v>
      </c>
      <c r="D86" s="178">
        <v>7630.5</v>
      </c>
      <c r="E86" s="178">
        <v>7314.6</v>
      </c>
      <c r="F86" s="178">
        <v>-315.89999999999998</v>
      </c>
      <c r="G86" s="179" t="s">
        <v>904</v>
      </c>
    </row>
    <row r="87" spans="1:7" ht="26.25">
      <c r="A87" s="176" t="s">
        <v>811</v>
      </c>
      <c r="B87" s="177" t="s">
        <v>905</v>
      </c>
      <c r="C87" s="178">
        <v>8426.6</v>
      </c>
      <c r="D87" s="178">
        <v>7979.6</v>
      </c>
      <c r="E87" s="178"/>
      <c r="F87" s="178">
        <v>-7979.6</v>
      </c>
      <c r="G87" s="179" t="s">
        <v>811</v>
      </c>
    </row>
    <row r="88" spans="1:7" ht="14.85" customHeight="1">
      <c r="A88" s="176" t="s">
        <v>811</v>
      </c>
      <c r="B88" s="177" t="s">
        <v>906</v>
      </c>
      <c r="C88" s="178">
        <v>4116.8999999999996</v>
      </c>
      <c r="D88" s="178">
        <v>1980.8</v>
      </c>
      <c r="E88" s="178">
        <v>1966.9</v>
      </c>
      <c r="F88" s="178">
        <v>-13.9</v>
      </c>
      <c r="G88" s="179" t="s">
        <v>853</v>
      </c>
    </row>
    <row r="89" spans="1:7" ht="14.85" customHeight="1">
      <c r="A89" s="176" t="s">
        <v>811</v>
      </c>
      <c r="B89" s="177" t="s">
        <v>907</v>
      </c>
      <c r="C89" s="178">
        <v>2598</v>
      </c>
      <c r="D89" s="178">
        <v>808.3</v>
      </c>
      <c r="E89" s="178">
        <v>788.3</v>
      </c>
      <c r="F89" s="178">
        <v>-20</v>
      </c>
      <c r="G89" s="179" t="s">
        <v>831</v>
      </c>
    </row>
    <row r="90" spans="1:7" ht="14.85" customHeight="1">
      <c r="A90" s="176" t="s">
        <v>811</v>
      </c>
      <c r="B90" s="177" t="s">
        <v>908</v>
      </c>
      <c r="C90" s="178">
        <v>8566.2999999999993</v>
      </c>
      <c r="D90" s="178">
        <v>9118</v>
      </c>
      <c r="E90" s="178">
        <v>9033.5</v>
      </c>
      <c r="F90" s="178">
        <v>-84.5</v>
      </c>
      <c r="G90" s="179" t="s">
        <v>909</v>
      </c>
    </row>
    <row r="91" spans="1:7" ht="14.85" customHeight="1">
      <c r="A91" s="176" t="s">
        <v>811</v>
      </c>
      <c r="B91" s="177" t="s">
        <v>910</v>
      </c>
      <c r="C91" s="178"/>
      <c r="D91" s="178">
        <v>8106.4</v>
      </c>
      <c r="E91" s="178">
        <v>8019.1</v>
      </c>
      <c r="F91" s="178">
        <v>-87.3</v>
      </c>
      <c r="G91" s="179" t="s">
        <v>911</v>
      </c>
    </row>
    <row r="92" spans="1:7" ht="14.85" customHeight="1">
      <c r="A92" s="176" t="s">
        <v>811</v>
      </c>
      <c r="B92" s="177" t="s">
        <v>912</v>
      </c>
      <c r="C92" s="178"/>
      <c r="D92" s="178">
        <v>2368.8000000000002</v>
      </c>
      <c r="E92" s="178">
        <v>2368.8000000000002</v>
      </c>
      <c r="F92" s="178"/>
      <c r="G92" s="179" t="s">
        <v>816</v>
      </c>
    </row>
    <row r="93" spans="1:7" ht="14.85" customHeight="1">
      <c r="A93" s="176" t="s">
        <v>811</v>
      </c>
      <c r="B93" s="177" t="s">
        <v>913</v>
      </c>
      <c r="C93" s="178"/>
      <c r="D93" s="178">
        <v>7255.2</v>
      </c>
      <c r="E93" s="178">
        <v>7175.8</v>
      </c>
      <c r="F93" s="178">
        <v>-79.400000000000006</v>
      </c>
      <c r="G93" s="179" t="s">
        <v>911</v>
      </c>
    </row>
    <row r="94" spans="1:7" ht="14.85" customHeight="1">
      <c r="A94" s="176" t="s">
        <v>811</v>
      </c>
      <c r="B94" s="177" t="s">
        <v>914</v>
      </c>
      <c r="C94" s="178"/>
      <c r="D94" s="178">
        <v>2649.2</v>
      </c>
      <c r="E94" s="178">
        <v>2476</v>
      </c>
      <c r="F94" s="178">
        <v>-173.2</v>
      </c>
      <c r="G94" s="179" t="s">
        <v>915</v>
      </c>
    </row>
    <row r="95" spans="1:7" ht="26.25">
      <c r="A95" s="176" t="s">
        <v>811</v>
      </c>
      <c r="B95" s="177" t="s">
        <v>916</v>
      </c>
      <c r="C95" s="178"/>
      <c r="D95" s="178">
        <v>4512.7</v>
      </c>
      <c r="E95" s="178">
        <v>4512.7</v>
      </c>
      <c r="F95" s="178"/>
      <c r="G95" s="179" t="s">
        <v>816</v>
      </c>
    </row>
    <row r="96" spans="1:7" ht="14.85" customHeight="1">
      <c r="A96" s="170" t="s">
        <v>917</v>
      </c>
      <c r="B96" s="175" t="s">
        <v>309</v>
      </c>
      <c r="C96" s="172">
        <v>30000</v>
      </c>
      <c r="D96" s="172">
        <v>95735.3</v>
      </c>
      <c r="E96" s="172">
        <v>95735.3</v>
      </c>
      <c r="F96" s="172"/>
      <c r="G96" s="173" t="s">
        <v>816</v>
      </c>
    </row>
    <row r="97" spans="1:7" ht="26.25">
      <c r="A97" s="176" t="s">
        <v>811</v>
      </c>
      <c r="B97" s="177" t="s">
        <v>918</v>
      </c>
      <c r="C97" s="178">
        <v>20000</v>
      </c>
      <c r="D97" s="178">
        <v>95735.3</v>
      </c>
      <c r="E97" s="178">
        <v>95735.3</v>
      </c>
      <c r="F97" s="178"/>
      <c r="G97" s="179" t="s">
        <v>816</v>
      </c>
    </row>
    <row r="98" spans="1:7" ht="26.25">
      <c r="A98" s="176" t="s">
        <v>811</v>
      </c>
      <c r="B98" s="177" t="s">
        <v>919</v>
      </c>
      <c r="C98" s="178">
        <v>5000</v>
      </c>
      <c r="D98" s="178"/>
      <c r="E98" s="178"/>
      <c r="F98" s="178"/>
      <c r="G98" s="179" t="s">
        <v>811</v>
      </c>
    </row>
    <row r="99" spans="1:7" ht="14.85" customHeight="1">
      <c r="A99" s="176" t="s">
        <v>811</v>
      </c>
      <c r="B99" s="177" t="s">
        <v>920</v>
      </c>
      <c r="C99" s="178">
        <v>5000</v>
      </c>
      <c r="D99" s="178"/>
      <c r="E99" s="178"/>
      <c r="F99" s="178"/>
      <c r="G99" s="179" t="s">
        <v>811</v>
      </c>
    </row>
    <row r="100" spans="1:7" ht="14.85" customHeight="1">
      <c r="A100" s="170" t="s">
        <v>921</v>
      </c>
      <c r="B100" s="175" t="s">
        <v>315</v>
      </c>
      <c r="C100" s="172">
        <v>65000</v>
      </c>
      <c r="D100" s="172">
        <v>207839.8</v>
      </c>
      <c r="E100" s="172">
        <v>190778.6</v>
      </c>
      <c r="F100" s="172">
        <v>-17061.2</v>
      </c>
      <c r="G100" s="173" t="s">
        <v>922</v>
      </c>
    </row>
    <row r="101" spans="1:7" ht="26.25">
      <c r="A101" s="176" t="s">
        <v>811</v>
      </c>
      <c r="B101" s="177" t="s">
        <v>923</v>
      </c>
      <c r="C101" s="178">
        <v>65000</v>
      </c>
      <c r="D101" s="178">
        <v>207839.8</v>
      </c>
      <c r="E101" s="178">
        <v>190778.6</v>
      </c>
      <c r="F101" s="178">
        <v>-17061.2</v>
      </c>
      <c r="G101" s="179" t="s">
        <v>922</v>
      </c>
    </row>
    <row r="102" spans="1:7">
      <c r="A102" s="170" t="s">
        <v>811</v>
      </c>
      <c r="B102" s="175" t="s">
        <v>811</v>
      </c>
      <c r="C102" s="172"/>
      <c r="D102" s="172"/>
      <c r="E102" s="172"/>
      <c r="F102" s="172"/>
      <c r="G102" s="173" t="s">
        <v>811</v>
      </c>
    </row>
    <row r="103" spans="1:7" ht="14.85" customHeight="1">
      <c r="A103" s="170" t="s">
        <v>631</v>
      </c>
      <c r="B103" s="174" t="s">
        <v>323</v>
      </c>
      <c r="C103" s="172">
        <v>25000</v>
      </c>
      <c r="D103" s="172"/>
      <c r="E103" s="172"/>
      <c r="F103" s="172"/>
      <c r="G103" s="173" t="s">
        <v>811</v>
      </c>
    </row>
    <row r="104" spans="1:7" ht="14.85" customHeight="1">
      <c r="A104" s="170" t="s">
        <v>924</v>
      </c>
      <c r="B104" s="175" t="s">
        <v>339</v>
      </c>
      <c r="C104" s="172">
        <v>25000</v>
      </c>
      <c r="D104" s="172"/>
      <c r="E104" s="172"/>
      <c r="F104" s="172"/>
      <c r="G104" s="173" t="s">
        <v>811</v>
      </c>
    </row>
    <row r="105" spans="1:7" ht="31.5" customHeight="1">
      <c r="A105" s="176" t="s">
        <v>811</v>
      </c>
      <c r="B105" s="177" t="s">
        <v>925</v>
      </c>
      <c r="C105" s="178">
        <v>15000</v>
      </c>
      <c r="D105" s="178"/>
      <c r="E105" s="178"/>
      <c r="F105" s="178"/>
      <c r="G105" s="179" t="s">
        <v>811</v>
      </c>
    </row>
    <row r="106" spans="1:7" ht="28.5" customHeight="1">
      <c r="A106" s="176" t="s">
        <v>811</v>
      </c>
      <c r="B106" s="177" t="s">
        <v>926</v>
      </c>
      <c r="C106" s="178">
        <v>10000</v>
      </c>
      <c r="D106" s="178"/>
      <c r="E106" s="178"/>
      <c r="F106" s="178"/>
      <c r="G106" s="179" t="s">
        <v>811</v>
      </c>
    </row>
    <row r="107" spans="1:7">
      <c r="A107" s="170" t="s">
        <v>811</v>
      </c>
      <c r="B107" s="175" t="s">
        <v>811</v>
      </c>
      <c r="C107" s="172"/>
      <c r="D107" s="172"/>
      <c r="E107" s="172"/>
      <c r="F107" s="172"/>
      <c r="G107" s="173" t="s">
        <v>811</v>
      </c>
    </row>
    <row r="108" spans="1:7" ht="14.85" customHeight="1">
      <c r="A108" s="170" t="s">
        <v>632</v>
      </c>
      <c r="B108" s="174" t="s">
        <v>351</v>
      </c>
      <c r="C108" s="172">
        <v>33540.699999999997</v>
      </c>
      <c r="D108" s="172">
        <v>49479.6</v>
      </c>
      <c r="E108" s="172">
        <v>43604.5</v>
      </c>
      <c r="F108" s="172">
        <v>-5875.1</v>
      </c>
      <c r="G108" s="173" t="s">
        <v>927</v>
      </c>
    </row>
    <row r="109" spans="1:7" ht="14.85" customHeight="1">
      <c r="A109" s="170" t="s">
        <v>928</v>
      </c>
      <c r="B109" s="175" t="s">
        <v>363</v>
      </c>
      <c r="C109" s="172">
        <v>2500</v>
      </c>
      <c r="D109" s="172">
        <v>8460</v>
      </c>
      <c r="E109" s="172">
        <v>7962.4</v>
      </c>
      <c r="F109" s="172">
        <v>-497.6</v>
      </c>
      <c r="G109" s="173" t="s">
        <v>929</v>
      </c>
    </row>
    <row r="110" spans="1:7" ht="26.25">
      <c r="A110" s="176" t="s">
        <v>811</v>
      </c>
      <c r="B110" s="177" t="s">
        <v>930</v>
      </c>
      <c r="C110" s="178">
        <v>2500</v>
      </c>
      <c r="D110" s="178">
        <v>260</v>
      </c>
      <c r="E110" s="178">
        <v>258.60000000000002</v>
      </c>
      <c r="F110" s="178">
        <v>-1.4</v>
      </c>
      <c r="G110" s="179" t="s">
        <v>840</v>
      </c>
    </row>
    <row r="111" spans="1:7" ht="26.25">
      <c r="A111" s="176" t="s">
        <v>811</v>
      </c>
      <c r="B111" s="177" t="s">
        <v>931</v>
      </c>
      <c r="C111" s="178"/>
      <c r="D111" s="178">
        <v>8200</v>
      </c>
      <c r="E111" s="178">
        <v>7703.8</v>
      </c>
      <c r="F111" s="178">
        <v>-496.2</v>
      </c>
      <c r="G111" s="179" t="s">
        <v>879</v>
      </c>
    </row>
    <row r="112" spans="1:7" ht="14.85" customHeight="1">
      <c r="A112" s="170" t="s">
        <v>932</v>
      </c>
      <c r="B112" s="175" t="s">
        <v>215</v>
      </c>
      <c r="C112" s="172">
        <v>11000</v>
      </c>
      <c r="D112" s="172">
        <v>10600</v>
      </c>
      <c r="E112" s="172">
        <v>10361.799999999999</v>
      </c>
      <c r="F112" s="172">
        <v>-238.2</v>
      </c>
      <c r="G112" s="173" t="s">
        <v>933</v>
      </c>
    </row>
    <row r="113" spans="1:7" ht="26.25">
      <c r="A113" s="176" t="s">
        <v>811</v>
      </c>
      <c r="B113" s="177" t="s">
        <v>934</v>
      </c>
      <c r="C113" s="178">
        <v>4000</v>
      </c>
      <c r="D113" s="178">
        <v>4460</v>
      </c>
      <c r="E113" s="178">
        <v>4387.6000000000004</v>
      </c>
      <c r="F113" s="178">
        <v>-72.400000000000006</v>
      </c>
      <c r="G113" s="179" t="s">
        <v>935</v>
      </c>
    </row>
    <row r="114" spans="1:7" ht="26.25">
      <c r="A114" s="176" t="s">
        <v>811</v>
      </c>
      <c r="B114" s="177" t="s">
        <v>936</v>
      </c>
      <c r="C114" s="178">
        <v>7000</v>
      </c>
      <c r="D114" s="178">
        <v>5900</v>
      </c>
      <c r="E114" s="178">
        <v>5795.4</v>
      </c>
      <c r="F114" s="178">
        <v>-104.6</v>
      </c>
      <c r="G114" s="179" t="s">
        <v>937</v>
      </c>
    </row>
    <row r="115" spans="1:7" ht="14.85" customHeight="1">
      <c r="A115" s="176" t="s">
        <v>811</v>
      </c>
      <c r="B115" s="177" t="s">
        <v>938</v>
      </c>
      <c r="C115" s="178"/>
      <c r="D115" s="178">
        <v>240</v>
      </c>
      <c r="E115" s="178">
        <v>178.8</v>
      </c>
      <c r="F115" s="178">
        <v>-61.2</v>
      </c>
      <c r="G115" s="179" t="s">
        <v>939</v>
      </c>
    </row>
    <row r="116" spans="1:7" ht="14.85" customHeight="1">
      <c r="A116" s="170" t="s">
        <v>940</v>
      </c>
      <c r="B116" s="175" t="s">
        <v>217</v>
      </c>
      <c r="C116" s="172">
        <v>20040.7</v>
      </c>
      <c r="D116" s="172">
        <v>30419.599999999999</v>
      </c>
      <c r="E116" s="172">
        <v>25280.3</v>
      </c>
      <c r="F116" s="172">
        <v>-5139.3</v>
      </c>
      <c r="G116" s="173" t="s">
        <v>941</v>
      </c>
    </row>
    <row r="117" spans="1:7" ht="14.85" customHeight="1">
      <c r="A117" s="176" t="s">
        <v>811</v>
      </c>
      <c r="B117" s="177" t="s">
        <v>942</v>
      </c>
      <c r="C117" s="178">
        <v>1070.2</v>
      </c>
      <c r="D117" s="178">
        <v>4878.2</v>
      </c>
      <c r="E117" s="178">
        <v>4878.2</v>
      </c>
      <c r="F117" s="178"/>
      <c r="G117" s="179" t="s">
        <v>816</v>
      </c>
    </row>
    <row r="118" spans="1:7" ht="14.85" customHeight="1">
      <c r="A118" s="176" t="s">
        <v>811</v>
      </c>
      <c r="B118" s="177" t="s">
        <v>943</v>
      </c>
      <c r="C118" s="178"/>
      <c r="D118" s="178">
        <v>3895.3</v>
      </c>
      <c r="E118" s="178">
        <v>2566.4</v>
      </c>
      <c r="F118" s="178">
        <v>-1328.9</v>
      </c>
      <c r="G118" s="179" t="s">
        <v>944</v>
      </c>
    </row>
    <row r="119" spans="1:7" ht="14.85" customHeight="1">
      <c r="A119" s="176" t="s">
        <v>811</v>
      </c>
      <c r="B119" s="177" t="s">
        <v>945</v>
      </c>
      <c r="C119" s="178">
        <v>868.5</v>
      </c>
      <c r="D119" s="178">
        <v>3544.1</v>
      </c>
      <c r="E119" s="178">
        <v>3456.1</v>
      </c>
      <c r="F119" s="178">
        <v>-88</v>
      </c>
      <c r="G119" s="179" t="s">
        <v>831</v>
      </c>
    </row>
    <row r="120" spans="1:7" ht="26.25">
      <c r="A120" s="176" t="s">
        <v>811</v>
      </c>
      <c r="B120" s="177" t="s">
        <v>946</v>
      </c>
      <c r="C120" s="178">
        <v>18102</v>
      </c>
      <c r="D120" s="178">
        <v>18102</v>
      </c>
      <c r="E120" s="178">
        <v>14379.6</v>
      </c>
      <c r="F120" s="178">
        <v>-3722.4</v>
      </c>
      <c r="G120" s="179" t="s">
        <v>947</v>
      </c>
    </row>
    <row r="121" spans="1:7">
      <c r="A121" s="170" t="s">
        <v>811</v>
      </c>
      <c r="B121" s="175" t="s">
        <v>811</v>
      </c>
      <c r="C121" s="172"/>
      <c r="D121" s="172"/>
      <c r="E121" s="172"/>
      <c r="F121" s="172"/>
      <c r="G121" s="173" t="s">
        <v>811</v>
      </c>
    </row>
    <row r="122" spans="1:7" ht="14.85" customHeight="1">
      <c r="A122" s="170" t="s">
        <v>633</v>
      </c>
      <c r="B122" s="174" t="s">
        <v>379</v>
      </c>
      <c r="C122" s="172">
        <v>14000</v>
      </c>
      <c r="D122" s="172">
        <v>577.20000000000005</v>
      </c>
      <c r="E122" s="172">
        <v>565.1</v>
      </c>
      <c r="F122" s="172">
        <v>-12.1</v>
      </c>
      <c r="G122" s="173" t="s">
        <v>948</v>
      </c>
    </row>
    <row r="123" spans="1:7" ht="14.85" customHeight="1">
      <c r="A123" s="170" t="s">
        <v>949</v>
      </c>
      <c r="B123" s="175" t="s">
        <v>387</v>
      </c>
      <c r="C123" s="172">
        <v>14000</v>
      </c>
      <c r="D123" s="172">
        <v>577.20000000000005</v>
      </c>
      <c r="E123" s="172">
        <v>565.1</v>
      </c>
      <c r="F123" s="172">
        <v>-12.1</v>
      </c>
      <c r="G123" s="173" t="s">
        <v>948</v>
      </c>
    </row>
    <row r="124" spans="1:7" ht="26.25">
      <c r="A124" s="176" t="s">
        <v>811</v>
      </c>
      <c r="B124" s="177" t="s">
        <v>950</v>
      </c>
      <c r="C124" s="178">
        <v>12000</v>
      </c>
      <c r="D124" s="178"/>
      <c r="E124" s="178"/>
      <c r="F124" s="178"/>
      <c r="G124" s="179" t="s">
        <v>811</v>
      </c>
    </row>
    <row r="125" spans="1:7" ht="26.25">
      <c r="A125" s="176" t="s">
        <v>811</v>
      </c>
      <c r="B125" s="177" t="s">
        <v>951</v>
      </c>
      <c r="C125" s="178">
        <v>500</v>
      </c>
      <c r="D125" s="178">
        <v>26.2</v>
      </c>
      <c r="E125" s="178">
        <v>26.2</v>
      </c>
      <c r="F125" s="178"/>
      <c r="G125" s="179" t="s">
        <v>816</v>
      </c>
    </row>
    <row r="126" spans="1:7" ht="26.25">
      <c r="A126" s="176" t="s">
        <v>811</v>
      </c>
      <c r="B126" s="177" t="s">
        <v>952</v>
      </c>
      <c r="C126" s="178">
        <v>500</v>
      </c>
      <c r="D126" s="178">
        <v>551</v>
      </c>
      <c r="E126" s="178">
        <v>538.9</v>
      </c>
      <c r="F126" s="178">
        <v>-12.1</v>
      </c>
      <c r="G126" s="179" t="s">
        <v>933</v>
      </c>
    </row>
    <row r="127" spans="1:7" ht="26.25">
      <c r="A127" s="176" t="s">
        <v>811</v>
      </c>
      <c r="B127" s="177" t="s">
        <v>953</v>
      </c>
      <c r="C127" s="178">
        <v>1000</v>
      </c>
      <c r="D127" s="178"/>
      <c r="E127" s="178"/>
      <c r="F127" s="178"/>
      <c r="G127" s="179" t="s">
        <v>811</v>
      </c>
    </row>
    <row r="128" spans="1:7">
      <c r="A128" s="170" t="s">
        <v>811</v>
      </c>
      <c r="B128" s="175" t="s">
        <v>811</v>
      </c>
      <c r="C128" s="172"/>
      <c r="D128" s="172"/>
      <c r="E128" s="172"/>
      <c r="F128" s="172"/>
      <c r="G128" s="173" t="s">
        <v>811</v>
      </c>
    </row>
    <row r="129" spans="1:7" ht="14.85" customHeight="1">
      <c r="A129" s="170" t="s">
        <v>635</v>
      </c>
      <c r="B129" s="174" t="s">
        <v>413</v>
      </c>
      <c r="C129" s="172">
        <v>41000</v>
      </c>
      <c r="D129" s="172">
        <v>20060</v>
      </c>
      <c r="E129" s="172">
        <v>14090.2</v>
      </c>
      <c r="F129" s="172">
        <v>-5969.8</v>
      </c>
      <c r="G129" s="173" t="s">
        <v>954</v>
      </c>
    </row>
    <row r="130" spans="1:7" ht="14.85" customHeight="1">
      <c r="A130" s="170" t="s">
        <v>955</v>
      </c>
      <c r="B130" s="175" t="s">
        <v>431</v>
      </c>
      <c r="C130" s="172">
        <v>41000</v>
      </c>
      <c r="D130" s="172">
        <v>20060</v>
      </c>
      <c r="E130" s="172">
        <v>14090.2</v>
      </c>
      <c r="F130" s="172">
        <v>-5969.8</v>
      </c>
      <c r="G130" s="173" t="s">
        <v>954</v>
      </c>
    </row>
    <row r="131" spans="1:7" ht="26.25">
      <c r="A131" s="176" t="s">
        <v>811</v>
      </c>
      <c r="B131" s="177" t="s">
        <v>956</v>
      </c>
      <c r="C131" s="178">
        <v>20000</v>
      </c>
      <c r="D131" s="178">
        <v>20000</v>
      </c>
      <c r="E131" s="178">
        <v>14030.3</v>
      </c>
      <c r="F131" s="178">
        <v>-5969.7</v>
      </c>
      <c r="G131" s="179" t="s">
        <v>954</v>
      </c>
    </row>
    <row r="132" spans="1:7" ht="14.85" customHeight="1">
      <c r="A132" s="176" t="s">
        <v>811</v>
      </c>
      <c r="B132" s="177" t="s">
        <v>957</v>
      </c>
      <c r="C132" s="178">
        <v>21000</v>
      </c>
      <c r="D132" s="178">
        <v>60</v>
      </c>
      <c r="E132" s="178">
        <v>59.9</v>
      </c>
      <c r="F132" s="178">
        <v>-0.1</v>
      </c>
      <c r="G132" s="179" t="s">
        <v>847</v>
      </c>
    </row>
    <row r="133" spans="1:7">
      <c r="A133" s="170" t="s">
        <v>811</v>
      </c>
      <c r="B133" s="175" t="s">
        <v>811</v>
      </c>
      <c r="C133" s="172"/>
      <c r="D133" s="172"/>
      <c r="E133" s="172"/>
      <c r="F133" s="172"/>
      <c r="G133" s="173" t="s">
        <v>811</v>
      </c>
    </row>
    <row r="134" spans="1:7" ht="14.85" customHeight="1">
      <c r="A134" s="170" t="s">
        <v>641</v>
      </c>
      <c r="B134" s="174" t="s">
        <v>475</v>
      </c>
      <c r="C134" s="172">
        <v>500</v>
      </c>
      <c r="D134" s="172"/>
      <c r="E134" s="172"/>
      <c r="F134" s="172"/>
      <c r="G134" s="173" t="s">
        <v>811</v>
      </c>
    </row>
    <row r="135" spans="1:7" ht="14.85" customHeight="1">
      <c r="A135" s="170" t="s">
        <v>958</v>
      </c>
      <c r="B135" s="175" t="s">
        <v>477</v>
      </c>
      <c r="C135" s="172">
        <v>500</v>
      </c>
      <c r="D135" s="172"/>
      <c r="E135" s="172"/>
      <c r="F135" s="172"/>
      <c r="G135" s="173" t="s">
        <v>811</v>
      </c>
    </row>
    <row r="136" spans="1:7" ht="14.85" customHeight="1">
      <c r="A136" s="176" t="s">
        <v>811</v>
      </c>
      <c r="B136" s="177" t="s">
        <v>959</v>
      </c>
      <c r="C136" s="178">
        <v>500</v>
      </c>
      <c r="D136" s="178"/>
      <c r="E136" s="178"/>
      <c r="F136" s="178"/>
      <c r="G136" s="179" t="s">
        <v>811</v>
      </c>
    </row>
    <row r="137" spans="1:7">
      <c r="A137" s="170" t="s">
        <v>811</v>
      </c>
      <c r="B137" s="175" t="s">
        <v>811</v>
      </c>
      <c r="C137" s="172"/>
      <c r="D137" s="172"/>
      <c r="E137" s="172"/>
      <c r="F137" s="172"/>
      <c r="G137" s="173" t="s">
        <v>811</v>
      </c>
    </row>
    <row r="138" spans="1:7" ht="14.85" customHeight="1">
      <c r="A138" s="170" t="s">
        <v>652</v>
      </c>
      <c r="B138" s="174" t="s">
        <v>511</v>
      </c>
      <c r="C138" s="172"/>
      <c r="D138" s="172">
        <v>6516</v>
      </c>
      <c r="E138" s="172">
        <v>6516</v>
      </c>
      <c r="F138" s="172"/>
      <c r="G138" s="173" t="s">
        <v>816</v>
      </c>
    </row>
    <row r="139" spans="1:7" ht="14.85" customHeight="1">
      <c r="A139" s="170" t="s">
        <v>960</v>
      </c>
      <c r="B139" s="175" t="s">
        <v>512</v>
      </c>
      <c r="C139" s="172"/>
      <c r="D139" s="172">
        <v>6516</v>
      </c>
      <c r="E139" s="172">
        <v>6516</v>
      </c>
      <c r="F139" s="172"/>
      <c r="G139" s="173" t="s">
        <v>816</v>
      </c>
    </row>
    <row r="140" spans="1:7" ht="14.85" customHeight="1">
      <c r="A140" s="176" t="s">
        <v>811</v>
      </c>
      <c r="B140" s="177" t="s">
        <v>961</v>
      </c>
      <c r="C140" s="178"/>
      <c r="D140" s="178">
        <v>6516</v>
      </c>
      <c r="E140" s="178">
        <v>6516</v>
      </c>
      <c r="F140" s="178"/>
      <c r="G140" s="179" t="s">
        <v>816</v>
      </c>
    </row>
    <row r="141" spans="1:7">
      <c r="A141" s="170" t="s">
        <v>811</v>
      </c>
      <c r="B141" s="175" t="s">
        <v>811</v>
      </c>
      <c r="C141" s="172"/>
      <c r="D141" s="172"/>
      <c r="E141" s="172"/>
      <c r="F141" s="172"/>
      <c r="G141" s="173" t="s">
        <v>811</v>
      </c>
    </row>
    <row r="142" spans="1:7" ht="14.85" customHeight="1">
      <c r="A142" s="170" t="s">
        <v>653</v>
      </c>
      <c r="B142" s="174" t="s">
        <v>514</v>
      </c>
      <c r="C142" s="172">
        <v>5000</v>
      </c>
      <c r="D142" s="172">
        <v>4585</v>
      </c>
      <c r="E142" s="172">
        <v>2669.5</v>
      </c>
      <c r="F142" s="172">
        <v>-1915.5</v>
      </c>
      <c r="G142" s="173" t="s">
        <v>962</v>
      </c>
    </row>
    <row r="143" spans="1:7" ht="14.85" customHeight="1">
      <c r="A143" s="170" t="s">
        <v>654</v>
      </c>
      <c r="B143" s="175" t="s">
        <v>515</v>
      </c>
      <c r="C143" s="172">
        <v>5000</v>
      </c>
      <c r="D143" s="172">
        <v>4585</v>
      </c>
      <c r="E143" s="172">
        <v>2669.5</v>
      </c>
      <c r="F143" s="172">
        <v>-1915.5</v>
      </c>
      <c r="G143" s="173" t="s">
        <v>962</v>
      </c>
    </row>
    <row r="144" spans="1:7" ht="14.85" customHeight="1">
      <c r="A144" s="176" t="s">
        <v>811</v>
      </c>
      <c r="B144" s="177" t="s">
        <v>963</v>
      </c>
      <c r="C144" s="178">
        <v>5000</v>
      </c>
      <c r="D144" s="178">
        <v>4585</v>
      </c>
      <c r="E144" s="178">
        <v>2669.5</v>
      </c>
      <c r="F144" s="178">
        <v>-1915.5</v>
      </c>
      <c r="G144" s="179" t="s">
        <v>962</v>
      </c>
    </row>
    <row r="145" spans="1:7">
      <c r="A145" s="170" t="s">
        <v>811</v>
      </c>
      <c r="B145" s="175" t="s">
        <v>811</v>
      </c>
      <c r="C145" s="172"/>
      <c r="D145" s="172"/>
      <c r="E145" s="172"/>
      <c r="F145" s="172"/>
      <c r="G145" s="173" t="s">
        <v>811</v>
      </c>
    </row>
    <row r="146" spans="1:7" ht="14.85" customHeight="1">
      <c r="A146" s="170" t="s">
        <v>658</v>
      </c>
      <c r="B146" s="174" t="s">
        <v>532</v>
      </c>
      <c r="C146" s="172">
        <v>4000</v>
      </c>
      <c r="D146" s="172">
        <v>4000</v>
      </c>
      <c r="E146" s="172">
        <v>4000</v>
      </c>
      <c r="F146" s="172"/>
      <c r="G146" s="173" t="s">
        <v>816</v>
      </c>
    </row>
    <row r="147" spans="1:7" ht="14.85" customHeight="1">
      <c r="A147" s="170" t="s">
        <v>964</v>
      </c>
      <c r="B147" s="175" t="s">
        <v>536</v>
      </c>
      <c r="C147" s="172">
        <v>4000</v>
      </c>
      <c r="D147" s="172">
        <v>4000</v>
      </c>
      <c r="E147" s="172">
        <v>4000</v>
      </c>
      <c r="F147" s="172"/>
      <c r="G147" s="173" t="s">
        <v>816</v>
      </c>
    </row>
    <row r="148" spans="1:7" ht="14.85" customHeight="1">
      <c r="A148" s="176" t="s">
        <v>811</v>
      </c>
      <c r="B148" s="177" t="s">
        <v>965</v>
      </c>
      <c r="C148" s="178">
        <v>4000</v>
      </c>
      <c r="D148" s="178">
        <v>4000</v>
      </c>
      <c r="E148" s="178">
        <v>4000</v>
      </c>
      <c r="F148" s="178"/>
      <c r="G148" s="179" t="s">
        <v>816</v>
      </c>
    </row>
    <row r="149" spans="1:7">
      <c r="A149" s="170" t="s">
        <v>811</v>
      </c>
      <c r="B149" s="175" t="s">
        <v>811</v>
      </c>
      <c r="C149" s="172"/>
      <c r="D149" s="172"/>
      <c r="E149" s="172"/>
      <c r="F149" s="172"/>
      <c r="G149" s="173" t="s">
        <v>811</v>
      </c>
    </row>
    <row r="150" spans="1:7" ht="14.85" customHeight="1">
      <c r="A150" s="170" t="s">
        <v>660</v>
      </c>
      <c r="B150" s="174" t="s">
        <v>544</v>
      </c>
      <c r="C150" s="172">
        <v>8000</v>
      </c>
      <c r="D150" s="172">
        <v>5000</v>
      </c>
      <c r="E150" s="172"/>
      <c r="F150" s="172">
        <v>-5000</v>
      </c>
      <c r="G150" s="173" t="s">
        <v>811</v>
      </c>
    </row>
    <row r="151" spans="1:7" ht="14.85" customHeight="1">
      <c r="A151" s="170" t="s">
        <v>964</v>
      </c>
      <c r="B151" s="175" t="s">
        <v>536</v>
      </c>
      <c r="C151" s="172">
        <v>8000</v>
      </c>
      <c r="D151" s="172">
        <v>5000</v>
      </c>
      <c r="E151" s="172"/>
      <c r="F151" s="172">
        <v>-5000</v>
      </c>
      <c r="G151" s="173" t="s">
        <v>811</v>
      </c>
    </row>
    <row r="152" spans="1:7" ht="14.85" customHeight="1">
      <c r="A152" s="176" t="s">
        <v>811</v>
      </c>
      <c r="B152" s="177" t="s">
        <v>966</v>
      </c>
      <c r="C152" s="178">
        <v>8000</v>
      </c>
      <c r="D152" s="178">
        <v>5000</v>
      </c>
      <c r="E152" s="178"/>
      <c r="F152" s="178">
        <v>-5000</v>
      </c>
      <c r="G152" s="179" t="s">
        <v>811</v>
      </c>
    </row>
    <row r="153" spans="1:7">
      <c r="A153" s="182" t="s">
        <v>811</v>
      </c>
      <c r="B153" s="183" t="s">
        <v>811</v>
      </c>
      <c r="C153" s="184"/>
      <c r="D153" s="184"/>
      <c r="E153" s="184"/>
      <c r="F153" s="184"/>
      <c r="G153" s="185" t="s">
        <v>811</v>
      </c>
    </row>
    <row r="154" spans="1:7" ht="20.25" customHeight="1"/>
  </sheetData>
  <mergeCells count="9">
    <mergeCell ref="F1:G1"/>
    <mergeCell ref="E2:G2"/>
    <mergeCell ref="A3:G3"/>
    <mergeCell ref="A5:A6"/>
    <mergeCell ref="B5:B6"/>
    <mergeCell ref="C5:C6"/>
    <mergeCell ref="D5:D6"/>
    <mergeCell ref="E5:E6"/>
    <mergeCell ref="F5:G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workbookViewId="0">
      <selection activeCell="B23" sqref="B23"/>
    </sheetView>
  </sheetViews>
  <sheetFormatPr defaultRowHeight="15"/>
  <cols>
    <col min="1" max="1" width="10.5703125" style="155" customWidth="1"/>
    <col min="2" max="2" width="90.7109375" style="156" customWidth="1"/>
    <col min="3" max="6" width="15.7109375" style="186" customWidth="1"/>
    <col min="7" max="7" width="6.7109375" style="159" customWidth="1"/>
    <col min="8" max="12" width="9.140625" style="159"/>
    <col min="257" max="257" width="10.5703125" customWidth="1"/>
    <col min="258" max="258" width="90.7109375" customWidth="1"/>
    <col min="259" max="262" width="15.7109375" customWidth="1"/>
    <col min="263" max="263" width="6.7109375" customWidth="1"/>
    <col min="513" max="513" width="10.5703125" customWidth="1"/>
    <col min="514" max="514" width="90.7109375" customWidth="1"/>
    <col min="515" max="518" width="15.7109375" customWidth="1"/>
    <col min="519" max="519" width="6.7109375" customWidth="1"/>
    <col min="769" max="769" width="10.5703125" customWidth="1"/>
    <col min="770" max="770" width="90.7109375" customWidth="1"/>
    <col min="771" max="774" width="15.7109375" customWidth="1"/>
    <col min="775" max="775" width="6.7109375" customWidth="1"/>
    <col min="1025" max="1025" width="10.5703125" customWidth="1"/>
    <col min="1026" max="1026" width="90.7109375" customWidth="1"/>
    <col min="1027" max="1030" width="15.7109375" customWidth="1"/>
    <col min="1031" max="1031" width="6.7109375" customWidth="1"/>
    <col min="1281" max="1281" width="10.5703125" customWidth="1"/>
    <col min="1282" max="1282" width="90.7109375" customWidth="1"/>
    <col min="1283" max="1286" width="15.7109375" customWidth="1"/>
    <col min="1287" max="1287" width="6.7109375" customWidth="1"/>
    <col min="1537" max="1537" width="10.5703125" customWidth="1"/>
    <col min="1538" max="1538" width="90.7109375" customWidth="1"/>
    <col min="1539" max="1542" width="15.7109375" customWidth="1"/>
    <col min="1543" max="1543" width="6.7109375" customWidth="1"/>
    <col min="1793" max="1793" width="10.5703125" customWidth="1"/>
    <col min="1794" max="1794" width="90.7109375" customWidth="1"/>
    <col min="1795" max="1798" width="15.7109375" customWidth="1"/>
    <col min="1799" max="1799" width="6.7109375" customWidth="1"/>
    <col min="2049" max="2049" width="10.5703125" customWidth="1"/>
    <col min="2050" max="2050" width="90.7109375" customWidth="1"/>
    <col min="2051" max="2054" width="15.7109375" customWidth="1"/>
    <col min="2055" max="2055" width="6.7109375" customWidth="1"/>
    <col min="2305" max="2305" width="10.5703125" customWidth="1"/>
    <col min="2306" max="2306" width="90.7109375" customWidth="1"/>
    <col min="2307" max="2310" width="15.7109375" customWidth="1"/>
    <col min="2311" max="2311" width="6.7109375" customWidth="1"/>
    <col min="2561" max="2561" width="10.5703125" customWidth="1"/>
    <col min="2562" max="2562" width="90.7109375" customWidth="1"/>
    <col min="2563" max="2566" width="15.7109375" customWidth="1"/>
    <col min="2567" max="2567" width="6.7109375" customWidth="1"/>
    <col min="2817" max="2817" width="10.5703125" customWidth="1"/>
    <col min="2818" max="2818" width="90.7109375" customWidth="1"/>
    <col min="2819" max="2822" width="15.7109375" customWidth="1"/>
    <col min="2823" max="2823" width="6.7109375" customWidth="1"/>
    <col min="3073" max="3073" width="10.5703125" customWidth="1"/>
    <col min="3074" max="3074" width="90.7109375" customWidth="1"/>
    <col min="3075" max="3078" width="15.7109375" customWidth="1"/>
    <col min="3079" max="3079" width="6.7109375" customWidth="1"/>
    <col min="3329" max="3329" width="10.5703125" customWidth="1"/>
    <col min="3330" max="3330" width="90.7109375" customWidth="1"/>
    <col min="3331" max="3334" width="15.7109375" customWidth="1"/>
    <col min="3335" max="3335" width="6.7109375" customWidth="1"/>
    <col min="3585" max="3585" width="10.5703125" customWidth="1"/>
    <col min="3586" max="3586" width="90.7109375" customWidth="1"/>
    <col min="3587" max="3590" width="15.7109375" customWidth="1"/>
    <col min="3591" max="3591" width="6.7109375" customWidth="1"/>
    <col min="3841" max="3841" width="10.5703125" customWidth="1"/>
    <col min="3842" max="3842" width="90.7109375" customWidth="1"/>
    <col min="3843" max="3846" width="15.7109375" customWidth="1"/>
    <col min="3847" max="3847" width="6.7109375" customWidth="1"/>
    <col min="4097" max="4097" width="10.5703125" customWidth="1"/>
    <col min="4098" max="4098" width="90.7109375" customWidth="1"/>
    <col min="4099" max="4102" width="15.7109375" customWidth="1"/>
    <col min="4103" max="4103" width="6.7109375" customWidth="1"/>
    <col min="4353" max="4353" width="10.5703125" customWidth="1"/>
    <col min="4354" max="4354" width="90.7109375" customWidth="1"/>
    <col min="4355" max="4358" width="15.7109375" customWidth="1"/>
    <col min="4359" max="4359" width="6.7109375" customWidth="1"/>
    <col min="4609" max="4609" width="10.5703125" customWidth="1"/>
    <col min="4610" max="4610" width="90.7109375" customWidth="1"/>
    <col min="4611" max="4614" width="15.7109375" customWidth="1"/>
    <col min="4615" max="4615" width="6.7109375" customWidth="1"/>
    <col min="4865" max="4865" width="10.5703125" customWidth="1"/>
    <col min="4866" max="4866" width="90.7109375" customWidth="1"/>
    <col min="4867" max="4870" width="15.7109375" customWidth="1"/>
    <col min="4871" max="4871" width="6.7109375" customWidth="1"/>
    <col min="5121" max="5121" width="10.5703125" customWidth="1"/>
    <col min="5122" max="5122" width="90.7109375" customWidth="1"/>
    <col min="5123" max="5126" width="15.7109375" customWidth="1"/>
    <col min="5127" max="5127" width="6.7109375" customWidth="1"/>
    <col min="5377" max="5377" width="10.5703125" customWidth="1"/>
    <col min="5378" max="5378" width="90.7109375" customWidth="1"/>
    <col min="5379" max="5382" width="15.7109375" customWidth="1"/>
    <col min="5383" max="5383" width="6.7109375" customWidth="1"/>
    <col min="5633" max="5633" width="10.5703125" customWidth="1"/>
    <col min="5634" max="5634" width="90.7109375" customWidth="1"/>
    <col min="5635" max="5638" width="15.7109375" customWidth="1"/>
    <col min="5639" max="5639" width="6.7109375" customWidth="1"/>
    <col min="5889" max="5889" width="10.5703125" customWidth="1"/>
    <col min="5890" max="5890" width="90.7109375" customWidth="1"/>
    <col min="5891" max="5894" width="15.7109375" customWidth="1"/>
    <col min="5895" max="5895" width="6.7109375" customWidth="1"/>
    <col min="6145" max="6145" width="10.5703125" customWidth="1"/>
    <col min="6146" max="6146" width="90.7109375" customWidth="1"/>
    <col min="6147" max="6150" width="15.7109375" customWidth="1"/>
    <col min="6151" max="6151" width="6.7109375" customWidth="1"/>
    <col min="6401" max="6401" width="10.5703125" customWidth="1"/>
    <col min="6402" max="6402" width="90.7109375" customWidth="1"/>
    <col min="6403" max="6406" width="15.7109375" customWidth="1"/>
    <col min="6407" max="6407" width="6.7109375" customWidth="1"/>
    <col min="6657" max="6657" width="10.5703125" customWidth="1"/>
    <col min="6658" max="6658" width="90.7109375" customWidth="1"/>
    <col min="6659" max="6662" width="15.7109375" customWidth="1"/>
    <col min="6663" max="6663" width="6.7109375" customWidth="1"/>
    <col min="6913" max="6913" width="10.5703125" customWidth="1"/>
    <col min="6914" max="6914" width="90.7109375" customWidth="1"/>
    <col min="6915" max="6918" width="15.7109375" customWidth="1"/>
    <col min="6919" max="6919" width="6.7109375" customWidth="1"/>
    <col min="7169" max="7169" width="10.5703125" customWidth="1"/>
    <col min="7170" max="7170" width="90.7109375" customWidth="1"/>
    <col min="7171" max="7174" width="15.7109375" customWidth="1"/>
    <col min="7175" max="7175" width="6.7109375" customWidth="1"/>
    <col min="7425" max="7425" width="10.5703125" customWidth="1"/>
    <col min="7426" max="7426" width="90.7109375" customWidth="1"/>
    <col min="7427" max="7430" width="15.7109375" customWidth="1"/>
    <col min="7431" max="7431" width="6.7109375" customWidth="1"/>
    <col min="7681" max="7681" width="10.5703125" customWidth="1"/>
    <col min="7682" max="7682" width="90.7109375" customWidth="1"/>
    <col min="7683" max="7686" width="15.7109375" customWidth="1"/>
    <col min="7687" max="7687" width="6.7109375" customWidth="1"/>
    <col min="7937" max="7937" width="10.5703125" customWidth="1"/>
    <col min="7938" max="7938" width="90.7109375" customWidth="1"/>
    <col min="7939" max="7942" width="15.7109375" customWidth="1"/>
    <col min="7943" max="7943" width="6.7109375" customWidth="1"/>
    <col min="8193" max="8193" width="10.5703125" customWidth="1"/>
    <col min="8194" max="8194" width="90.7109375" customWidth="1"/>
    <col min="8195" max="8198" width="15.7109375" customWidth="1"/>
    <col min="8199" max="8199" width="6.7109375" customWidth="1"/>
    <col min="8449" max="8449" width="10.5703125" customWidth="1"/>
    <col min="8450" max="8450" width="90.7109375" customWidth="1"/>
    <col min="8451" max="8454" width="15.7109375" customWidth="1"/>
    <col min="8455" max="8455" width="6.7109375" customWidth="1"/>
    <col min="8705" max="8705" width="10.5703125" customWidth="1"/>
    <col min="8706" max="8706" width="90.7109375" customWidth="1"/>
    <col min="8707" max="8710" width="15.7109375" customWidth="1"/>
    <col min="8711" max="8711" width="6.7109375" customWidth="1"/>
    <col min="8961" max="8961" width="10.5703125" customWidth="1"/>
    <col min="8962" max="8962" width="90.7109375" customWidth="1"/>
    <col min="8963" max="8966" width="15.7109375" customWidth="1"/>
    <col min="8967" max="8967" width="6.7109375" customWidth="1"/>
    <col min="9217" max="9217" width="10.5703125" customWidth="1"/>
    <col min="9218" max="9218" width="90.7109375" customWidth="1"/>
    <col min="9219" max="9222" width="15.7109375" customWidth="1"/>
    <col min="9223" max="9223" width="6.7109375" customWidth="1"/>
    <col min="9473" max="9473" width="10.5703125" customWidth="1"/>
    <col min="9474" max="9474" width="90.7109375" customWidth="1"/>
    <col min="9475" max="9478" width="15.7109375" customWidth="1"/>
    <col min="9479" max="9479" width="6.7109375" customWidth="1"/>
    <col min="9729" max="9729" width="10.5703125" customWidth="1"/>
    <col min="9730" max="9730" width="90.7109375" customWidth="1"/>
    <col min="9731" max="9734" width="15.7109375" customWidth="1"/>
    <col min="9735" max="9735" width="6.7109375" customWidth="1"/>
    <col min="9985" max="9985" width="10.5703125" customWidth="1"/>
    <col min="9986" max="9986" width="90.7109375" customWidth="1"/>
    <col min="9987" max="9990" width="15.7109375" customWidth="1"/>
    <col min="9991" max="9991" width="6.7109375" customWidth="1"/>
    <col min="10241" max="10241" width="10.5703125" customWidth="1"/>
    <col min="10242" max="10242" width="90.7109375" customWidth="1"/>
    <col min="10243" max="10246" width="15.7109375" customWidth="1"/>
    <col min="10247" max="10247" width="6.7109375" customWidth="1"/>
    <col min="10497" max="10497" width="10.5703125" customWidth="1"/>
    <col min="10498" max="10498" width="90.7109375" customWidth="1"/>
    <col min="10499" max="10502" width="15.7109375" customWidth="1"/>
    <col min="10503" max="10503" width="6.7109375" customWidth="1"/>
    <col min="10753" max="10753" width="10.5703125" customWidth="1"/>
    <col min="10754" max="10754" width="90.7109375" customWidth="1"/>
    <col min="10755" max="10758" width="15.7109375" customWidth="1"/>
    <col min="10759" max="10759" width="6.7109375" customWidth="1"/>
    <col min="11009" max="11009" width="10.5703125" customWidth="1"/>
    <col min="11010" max="11010" width="90.7109375" customWidth="1"/>
    <col min="11011" max="11014" width="15.7109375" customWidth="1"/>
    <col min="11015" max="11015" width="6.7109375" customWidth="1"/>
    <col min="11265" max="11265" width="10.5703125" customWidth="1"/>
    <col min="11266" max="11266" width="90.7109375" customWidth="1"/>
    <col min="11267" max="11270" width="15.7109375" customWidth="1"/>
    <col min="11271" max="11271" width="6.7109375" customWidth="1"/>
    <col min="11521" max="11521" width="10.5703125" customWidth="1"/>
    <col min="11522" max="11522" width="90.7109375" customWidth="1"/>
    <col min="11523" max="11526" width="15.7109375" customWidth="1"/>
    <col min="11527" max="11527" width="6.7109375" customWidth="1"/>
    <col min="11777" max="11777" width="10.5703125" customWidth="1"/>
    <col min="11778" max="11778" width="90.7109375" customWidth="1"/>
    <col min="11779" max="11782" width="15.7109375" customWidth="1"/>
    <col min="11783" max="11783" width="6.7109375" customWidth="1"/>
    <col min="12033" max="12033" width="10.5703125" customWidth="1"/>
    <col min="12034" max="12034" width="90.7109375" customWidth="1"/>
    <col min="12035" max="12038" width="15.7109375" customWidth="1"/>
    <col min="12039" max="12039" width="6.7109375" customWidth="1"/>
    <col min="12289" max="12289" width="10.5703125" customWidth="1"/>
    <col min="12290" max="12290" width="90.7109375" customWidth="1"/>
    <col min="12291" max="12294" width="15.7109375" customWidth="1"/>
    <col min="12295" max="12295" width="6.7109375" customWidth="1"/>
    <col min="12545" max="12545" width="10.5703125" customWidth="1"/>
    <col min="12546" max="12546" width="90.7109375" customWidth="1"/>
    <col min="12547" max="12550" width="15.7109375" customWidth="1"/>
    <col min="12551" max="12551" width="6.7109375" customWidth="1"/>
    <col min="12801" max="12801" width="10.5703125" customWidth="1"/>
    <col min="12802" max="12802" width="90.7109375" customWidth="1"/>
    <col min="12803" max="12806" width="15.7109375" customWidth="1"/>
    <col min="12807" max="12807" width="6.7109375" customWidth="1"/>
    <col min="13057" max="13057" width="10.5703125" customWidth="1"/>
    <col min="13058" max="13058" width="90.7109375" customWidth="1"/>
    <col min="13059" max="13062" width="15.7109375" customWidth="1"/>
    <col min="13063" max="13063" width="6.7109375" customWidth="1"/>
    <col min="13313" max="13313" width="10.5703125" customWidth="1"/>
    <col min="13314" max="13314" width="90.7109375" customWidth="1"/>
    <col min="13315" max="13318" width="15.7109375" customWidth="1"/>
    <col min="13319" max="13319" width="6.7109375" customWidth="1"/>
    <col min="13569" max="13569" width="10.5703125" customWidth="1"/>
    <col min="13570" max="13570" width="90.7109375" customWidth="1"/>
    <col min="13571" max="13574" width="15.7109375" customWidth="1"/>
    <col min="13575" max="13575" width="6.7109375" customWidth="1"/>
    <col min="13825" max="13825" width="10.5703125" customWidth="1"/>
    <col min="13826" max="13826" width="90.7109375" customWidth="1"/>
    <col min="13827" max="13830" width="15.7109375" customWidth="1"/>
    <col min="13831" max="13831" width="6.7109375" customWidth="1"/>
    <col min="14081" max="14081" width="10.5703125" customWidth="1"/>
    <col min="14082" max="14082" width="90.7109375" customWidth="1"/>
    <col min="14083" max="14086" width="15.7109375" customWidth="1"/>
    <col min="14087" max="14087" width="6.7109375" customWidth="1"/>
    <col min="14337" max="14337" width="10.5703125" customWidth="1"/>
    <col min="14338" max="14338" width="90.7109375" customWidth="1"/>
    <col min="14339" max="14342" width="15.7109375" customWidth="1"/>
    <col min="14343" max="14343" width="6.7109375" customWidth="1"/>
    <col min="14593" max="14593" width="10.5703125" customWidth="1"/>
    <col min="14594" max="14594" width="90.7109375" customWidth="1"/>
    <col min="14595" max="14598" width="15.7109375" customWidth="1"/>
    <col min="14599" max="14599" width="6.7109375" customWidth="1"/>
    <col min="14849" max="14849" width="10.5703125" customWidth="1"/>
    <col min="14850" max="14850" width="90.7109375" customWidth="1"/>
    <col min="14851" max="14854" width="15.7109375" customWidth="1"/>
    <col min="14855" max="14855" width="6.7109375" customWidth="1"/>
    <col min="15105" max="15105" width="10.5703125" customWidth="1"/>
    <col min="15106" max="15106" width="90.7109375" customWidth="1"/>
    <col min="15107" max="15110" width="15.7109375" customWidth="1"/>
    <col min="15111" max="15111" width="6.7109375" customWidth="1"/>
    <col min="15361" max="15361" width="10.5703125" customWidth="1"/>
    <col min="15362" max="15362" width="90.7109375" customWidth="1"/>
    <col min="15363" max="15366" width="15.7109375" customWidth="1"/>
    <col min="15367" max="15367" width="6.7109375" customWidth="1"/>
    <col min="15617" max="15617" width="10.5703125" customWidth="1"/>
    <col min="15618" max="15618" width="90.7109375" customWidth="1"/>
    <col min="15619" max="15622" width="15.7109375" customWidth="1"/>
    <col min="15623" max="15623" width="6.7109375" customWidth="1"/>
    <col min="15873" max="15873" width="10.5703125" customWidth="1"/>
    <col min="15874" max="15874" width="90.7109375" customWidth="1"/>
    <col min="15875" max="15878" width="15.7109375" customWidth="1"/>
    <col min="15879" max="15879" width="6.7109375" customWidth="1"/>
    <col min="16129" max="16129" width="10.5703125" customWidth="1"/>
    <col min="16130" max="16130" width="90.7109375" customWidth="1"/>
    <col min="16131" max="16134" width="15.7109375" customWidth="1"/>
    <col min="16135" max="16135" width="6.7109375" customWidth="1"/>
  </cols>
  <sheetData>
    <row r="1" spans="1:7">
      <c r="C1" s="157"/>
      <c r="D1" s="157"/>
      <c r="E1" s="157"/>
      <c r="F1" s="158" t="s">
        <v>967</v>
      </c>
      <c r="G1" s="158"/>
    </row>
    <row r="2" spans="1:7" ht="27.75" customHeight="1">
      <c r="C2" s="157"/>
      <c r="D2" s="157"/>
      <c r="E2" s="160" t="s">
        <v>807</v>
      </c>
      <c r="F2" s="158"/>
      <c r="G2" s="158"/>
    </row>
    <row r="3" spans="1:7" ht="54" customHeight="1">
      <c r="A3" s="161" t="s">
        <v>968</v>
      </c>
      <c r="B3" s="161"/>
      <c r="C3" s="162"/>
      <c r="D3" s="162"/>
      <c r="E3" s="162"/>
      <c r="F3" s="162"/>
      <c r="G3" s="162"/>
    </row>
    <row r="4" spans="1:7">
      <c r="C4" s="157"/>
      <c r="D4" s="157"/>
      <c r="E4" s="157"/>
      <c r="F4" s="157" t="s">
        <v>101</v>
      </c>
      <c r="G4" s="163"/>
    </row>
    <row r="5" spans="1:7" ht="27.75" customHeight="1">
      <c r="A5" s="164" t="s">
        <v>809</v>
      </c>
      <c r="B5" s="164" t="s">
        <v>810</v>
      </c>
      <c r="C5" s="165" t="s">
        <v>8</v>
      </c>
      <c r="D5" s="165" t="s">
        <v>9</v>
      </c>
      <c r="E5" s="165" t="s">
        <v>10</v>
      </c>
      <c r="F5" s="165" t="s">
        <v>11</v>
      </c>
      <c r="G5" s="165"/>
    </row>
    <row r="6" spans="1:7">
      <c r="A6" s="164"/>
      <c r="B6" s="164"/>
      <c r="C6" s="165"/>
      <c r="D6" s="165"/>
      <c r="E6" s="165"/>
      <c r="F6" s="166" t="s">
        <v>12</v>
      </c>
      <c r="G6" s="167" t="s">
        <v>13</v>
      </c>
    </row>
    <row r="7" spans="1:7" ht="9.9499999999999993" customHeight="1">
      <c r="A7" s="168">
        <v>1</v>
      </c>
      <c r="B7" s="169">
        <v>2</v>
      </c>
      <c r="C7" s="168">
        <v>3</v>
      </c>
      <c r="D7" s="168">
        <v>4</v>
      </c>
      <c r="E7" s="168">
        <v>5</v>
      </c>
      <c r="F7" s="168">
        <v>6</v>
      </c>
      <c r="G7" s="168">
        <v>7</v>
      </c>
    </row>
    <row r="8" spans="1:7" ht="21" customHeight="1">
      <c r="A8" s="170" t="s">
        <v>811</v>
      </c>
      <c r="B8" s="171" t="s">
        <v>812</v>
      </c>
      <c r="C8" s="172">
        <v>409727.4</v>
      </c>
      <c r="D8" s="172">
        <v>437381.8</v>
      </c>
      <c r="E8" s="172">
        <v>413229.1</v>
      </c>
      <c r="F8" s="172">
        <v>-24152.7</v>
      </c>
      <c r="G8" s="173" t="s">
        <v>969</v>
      </c>
    </row>
    <row r="9" spans="1:7">
      <c r="A9" s="170" t="s">
        <v>811</v>
      </c>
      <c r="B9" s="171"/>
      <c r="C9" s="172"/>
      <c r="D9" s="172"/>
      <c r="E9" s="172"/>
      <c r="F9" s="172"/>
      <c r="G9" s="173" t="s">
        <v>811</v>
      </c>
    </row>
    <row r="10" spans="1:7">
      <c r="A10" s="170" t="s">
        <v>622</v>
      </c>
      <c r="B10" s="174" t="s">
        <v>141</v>
      </c>
      <c r="C10" s="172">
        <v>70000</v>
      </c>
      <c r="D10" s="172">
        <v>47867.6</v>
      </c>
      <c r="E10" s="172">
        <v>47794.3</v>
      </c>
      <c r="F10" s="172">
        <v>-73.3</v>
      </c>
      <c r="G10" s="173" t="s">
        <v>847</v>
      </c>
    </row>
    <row r="11" spans="1:7">
      <c r="A11" s="170" t="s">
        <v>667</v>
      </c>
      <c r="B11" s="175" t="s">
        <v>145</v>
      </c>
      <c r="C11" s="172">
        <v>70000</v>
      </c>
      <c r="D11" s="172">
        <v>46887.6</v>
      </c>
      <c r="E11" s="172">
        <v>46879</v>
      </c>
      <c r="F11" s="172">
        <v>-8.6</v>
      </c>
      <c r="G11" s="173" t="s">
        <v>816</v>
      </c>
    </row>
    <row r="12" spans="1:7">
      <c r="A12" s="176" t="s">
        <v>811</v>
      </c>
      <c r="B12" s="177" t="s">
        <v>815</v>
      </c>
      <c r="C12" s="178">
        <v>70000</v>
      </c>
      <c r="D12" s="178">
        <v>37000</v>
      </c>
      <c r="E12" s="178">
        <v>36999.800000000003</v>
      </c>
      <c r="F12" s="178">
        <v>-0.2</v>
      </c>
      <c r="G12" s="179" t="s">
        <v>816</v>
      </c>
    </row>
    <row r="13" spans="1:7" ht="26.25">
      <c r="A13" s="176" t="s">
        <v>811</v>
      </c>
      <c r="B13" s="177" t="s">
        <v>819</v>
      </c>
      <c r="C13" s="178"/>
      <c r="D13" s="178">
        <v>2029.5</v>
      </c>
      <c r="E13" s="178">
        <v>2023.2</v>
      </c>
      <c r="F13" s="178">
        <v>-6.3</v>
      </c>
      <c r="G13" s="179" t="s">
        <v>820</v>
      </c>
    </row>
    <row r="14" spans="1:7" ht="26.25">
      <c r="A14" s="176" t="s">
        <v>811</v>
      </c>
      <c r="B14" s="177" t="s">
        <v>821</v>
      </c>
      <c r="C14" s="178"/>
      <c r="D14" s="178">
        <v>7858.1</v>
      </c>
      <c r="E14" s="178">
        <v>7856</v>
      </c>
      <c r="F14" s="178">
        <v>-2.1</v>
      </c>
      <c r="G14" s="179" t="s">
        <v>816</v>
      </c>
    </row>
    <row r="15" spans="1:7">
      <c r="A15" s="170" t="s">
        <v>822</v>
      </c>
      <c r="B15" s="175" t="s">
        <v>147</v>
      </c>
      <c r="C15" s="172"/>
      <c r="D15" s="172">
        <v>980</v>
      </c>
      <c r="E15" s="172">
        <v>915.4</v>
      </c>
      <c r="F15" s="172">
        <v>-64.599999999999994</v>
      </c>
      <c r="G15" s="173" t="s">
        <v>823</v>
      </c>
    </row>
    <row r="16" spans="1:7" ht="52.5" customHeight="1">
      <c r="A16" s="176" t="s">
        <v>811</v>
      </c>
      <c r="B16" s="177" t="s">
        <v>824</v>
      </c>
      <c r="C16" s="178"/>
      <c r="D16" s="178">
        <v>980</v>
      </c>
      <c r="E16" s="178">
        <v>915.4</v>
      </c>
      <c r="F16" s="178">
        <v>-64.599999999999994</v>
      </c>
      <c r="G16" s="179" t="s">
        <v>823</v>
      </c>
    </row>
    <row r="17" spans="1:7">
      <c r="A17" s="170" t="s">
        <v>811</v>
      </c>
      <c r="B17" s="175" t="s">
        <v>811</v>
      </c>
      <c r="C17" s="172"/>
      <c r="D17" s="172"/>
      <c r="E17" s="172"/>
      <c r="F17" s="172"/>
      <c r="G17" s="173" t="s">
        <v>811</v>
      </c>
    </row>
    <row r="18" spans="1:7">
      <c r="A18" s="170" t="s">
        <v>623</v>
      </c>
      <c r="B18" s="174" t="s">
        <v>154</v>
      </c>
      <c r="C18" s="172">
        <v>64500</v>
      </c>
      <c r="D18" s="172">
        <v>61650</v>
      </c>
      <c r="E18" s="172">
        <v>51445</v>
      </c>
      <c r="F18" s="172">
        <v>-10205</v>
      </c>
      <c r="G18" s="173" t="s">
        <v>825</v>
      </c>
    </row>
    <row r="19" spans="1:7">
      <c r="A19" s="170" t="s">
        <v>826</v>
      </c>
      <c r="B19" s="175" t="s">
        <v>171</v>
      </c>
      <c r="C19" s="172">
        <v>7500</v>
      </c>
      <c r="D19" s="172"/>
      <c r="E19" s="172"/>
      <c r="F19" s="172"/>
      <c r="G19" s="173" t="s">
        <v>811</v>
      </c>
    </row>
    <row r="20" spans="1:7">
      <c r="A20" s="176" t="s">
        <v>811</v>
      </c>
      <c r="B20" s="177" t="s">
        <v>827</v>
      </c>
      <c r="C20" s="178">
        <v>1500</v>
      </c>
      <c r="D20" s="178"/>
      <c r="E20" s="178"/>
      <c r="F20" s="178"/>
      <c r="G20" s="179" t="s">
        <v>811</v>
      </c>
    </row>
    <row r="21" spans="1:7">
      <c r="A21" s="176" t="s">
        <v>811</v>
      </c>
      <c r="B21" s="177" t="s">
        <v>828</v>
      </c>
      <c r="C21" s="178">
        <v>3500</v>
      </c>
      <c r="D21" s="178"/>
      <c r="E21" s="178"/>
      <c r="F21" s="178"/>
      <c r="G21" s="179" t="s">
        <v>811</v>
      </c>
    </row>
    <row r="22" spans="1:7">
      <c r="A22" s="176" t="s">
        <v>811</v>
      </c>
      <c r="B22" s="177" t="s">
        <v>829</v>
      </c>
      <c r="C22" s="178">
        <v>2500</v>
      </c>
      <c r="D22" s="178"/>
      <c r="E22" s="178"/>
      <c r="F22" s="178"/>
      <c r="G22" s="179" t="s">
        <v>811</v>
      </c>
    </row>
    <row r="23" spans="1:7">
      <c r="A23" s="170" t="s">
        <v>830</v>
      </c>
      <c r="B23" s="175" t="s">
        <v>175</v>
      </c>
      <c r="C23" s="172"/>
      <c r="D23" s="172">
        <v>650</v>
      </c>
      <c r="E23" s="172">
        <v>633.79999999999995</v>
      </c>
      <c r="F23" s="172">
        <v>-16.2</v>
      </c>
      <c r="G23" s="173" t="s">
        <v>831</v>
      </c>
    </row>
    <row r="24" spans="1:7">
      <c r="A24" s="176" t="s">
        <v>811</v>
      </c>
      <c r="B24" s="177" t="s">
        <v>828</v>
      </c>
      <c r="C24" s="178"/>
      <c r="D24" s="178">
        <v>650</v>
      </c>
      <c r="E24" s="178">
        <v>633.79999999999995</v>
      </c>
      <c r="F24" s="178">
        <v>-16.2</v>
      </c>
      <c r="G24" s="179" t="s">
        <v>831</v>
      </c>
    </row>
    <row r="25" spans="1:7">
      <c r="A25" s="170" t="s">
        <v>832</v>
      </c>
      <c r="B25" s="175" t="s">
        <v>177</v>
      </c>
      <c r="C25" s="172">
        <v>57000</v>
      </c>
      <c r="D25" s="172">
        <v>61000</v>
      </c>
      <c r="E25" s="172">
        <v>50811.199999999997</v>
      </c>
      <c r="F25" s="172">
        <v>-10188.799999999999</v>
      </c>
      <c r="G25" s="173" t="s">
        <v>833</v>
      </c>
    </row>
    <row r="26" spans="1:7" ht="26.25">
      <c r="A26" s="176" t="s">
        <v>811</v>
      </c>
      <c r="B26" s="177" t="s">
        <v>834</v>
      </c>
      <c r="C26" s="178">
        <v>20000</v>
      </c>
      <c r="D26" s="178">
        <v>20000</v>
      </c>
      <c r="E26" s="178">
        <v>9811.2000000000007</v>
      </c>
      <c r="F26" s="178">
        <v>-10188.799999999999</v>
      </c>
      <c r="G26" s="179" t="s">
        <v>835</v>
      </c>
    </row>
    <row r="27" spans="1:7">
      <c r="A27" s="176" t="s">
        <v>811</v>
      </c>
      <c r="B27" s="177" t="s">
        <v>836</v>
      </c>
      <c r="C27" s="178">
        <v>5000</v>
      </c>
      <c r="D27" s="178"/>
      <c r="E27" s="178"/>
      <c r="F27" s="178"/>
      <c r="G27" s="179" t="s">
        <v>811</v>
      </c>
    </row>
    <row r="28" spans="1:7">
      <c r="A28" s="176" t="s">
        <v>811</v>
      </c>
      <c r="B28" s="177" t="s">
        <v>837</v>
      </c>
      <c r="C28" s="178">
        <v>32000</v>
      </c>
      <c r="D28" s="178">
        <v>41000</v>
      </c>
      <c r="E28" s="178">
        <v>41000</v>
      </c>
      <c r="F28" s="178"/>
      <c r="G28" s="179" t="s">
        <v>816</v>
      </c>
    </row>
    <row r="29" spans="1:7">
      <c r="A29" s="170" t="s">
        <v>811</v>
      </c>
      <c r="B29" s="175" t="s">
        <v>811</v>
      </c>
      <c r="C29" s="172"/>
      <c r="D29" s="172"/>
      <c r="E29" s="172"/>
      <c r="F29" s="172"/>
      <c r="G29" s="173" t="s">
        <v>811</v>
      </c>
    </row>
    <row r="30" spans="1:7">
      <c r="A30" s="170" t="s">
        <v>625</v>
      </c>
      <c r="B30" s="174" t="s">
        <v>179</v>
      </c>
      <c r="C30" s="172">
        <v>3778</v>
      </c>
      <c r="D30" s="172">
        <v>14956.9</v>
      </c>
      <c r="E30" s="172">
        <v>14937</v>
      </c>
      <c r="F30" s="172">
        <v>-19.899999999999999</v>
      </c>
      <c r="G30" s="173" t="s">
        <v>838</v>
      </c>
    </row>
    <row r="31" spans="1:7">
      <c r="A31" s="170" t="s">
        <v>839</v>
      </c>
      <c r="B31" s="175" t="s">
        <v>197</v>
      </c>
      <c r="C31" s="172">
        <v>3000</v>
      </c>
      <c r="D31" s="172">
        <v>2930.8</v>
      </c>
      <c r="E31" s="172">
        <v>2915.7</v>
      </c>
      <c r="F31" s="172">
        <v>-15.1</v>
      </c>
      <c r="G31" s="173" t="s">
        <v>840</v>
      </c>
    </row>
    <row r="32" spans="1:7">
      <c r="A32" s="176" t="s">
        <v>811</v>
      </c>
      <c r="B32" s="177" t="s">
        <v>841</v>
      </c>
      <c r="C32" s="178">
        <v>3000</v>
      </c>
      <c r="D32" s="178">
        <v>2930.8</v>
      </c>
      <c r="E32" s="178">
        <v>2915.7</v>
      </c>
      <c r="F32" s="178">
        <v>-15.1</v>
      </c>
      <c r="G32" s="179" t="s">
        <v>840</v>
      </c>
    </row>
    <row r="33" spans="1:7">
      <c r="A33" s="170" t="s">
        <v>842</v>
      </c>
      <c r="B33" s="175" t="s">
        <v>843</v>
      </c>
      <c r="C33" s="172">
        <v>778</v>
      </c>
      <c r="D33" s="172">
        <v>7076.1</v>
      </c>
      <c r="E33" s="172">
        <v>7071.3</v>
      </c>
      <c r="F33" s="172">
        <v>-4.8</v>
      </c>
      <c r="G33" s="173" t="s">
        <v>838</v>
      </c>
    </row>
    <row r="34" spans="1:7" ht="26.25">
      <c r="A34" s="176" t="s">
        <v>811</v>
      </c>
      <c r="B34" s="177" t="s">
        <v>844</v>
      </c>
      <c r="C34" s="178"/>
      <c r="D34" s="178">
        <v>139</v>
      </c>
      <c r="E34" s="178">
        <v>139</v>
      </c>
      <c r="F34" s="178"/>
      <c r="G34" s="179" t="s">
        <v>816</v>
      </c>
    </row>
    <row r="35" spans="1:7">
      <c r="A35" s="176" t="s">
        <v>811</v>
      </c>
      <c r="B35" s="177" t="s">
        <v>845</v>
      </c>
      <c r="C35" s="178">
        <v>778</v>
      </c>
      <c r="D35" s="178">
        <v>772.1</v>
      </c>
      <c r="E35" s="178">
        <v>772.1</v>
      </c>
      <c r="F35" s="178"/>
      <c r="G35" s="179" t="s">
        <v>816</v>
      </c>
    </row>
    <row r="36" spans="1:7" ht="26.25">
      <c r="A36" s="176" t="s">
        <v>811</v>
      </c>
      <c r="B36" s="177" t="s">
        <v>846</v>
      </c>
      <c r="C36" s="178"/>
      <c r="D36" s="178">
        <v>3165</v>
      </c>
      <c r="E36" s="178">
        <v>3160.2</v>
      </c>
      <c r="F36" s="178">
        <v>-4.8</v>
      </c>
      <c r="G36" s="179" t="s">
        <v>847</v>
      </c>
    </row>
    <row r="37" spans="1:7">
      <c r="A37" s="176" t="s">
        <v>811</v>
      </c>
      <c r="B37" s="177" t="s">
        <v>848</v>
      </c>
      <c r="C37" s="178"/>
      <c r="D37" s="178">
        <v>3000</v>
      </c>
      <c r="E37" s="178">
        <v>3000</v>
      </c>
      <c r="F37" s="178"/>
      <c r="G37" s="179" t="s">
        <v>816</v>
      </c>
    </row>
    <row r="38" spans="1:7">
      <c r="A38" s="170" t="s">
        <v>849</v>
      </c>
      <c r="B38" s="175" t="s">
        <v>201</v>
      </c>
      <c r="C38" s="172"/>
      <c r="D38" s="172">
        <v>4950</v>
      </c>
      <c r="E38" s="172">
        <v>4950</v>
      </c>
      <c r="F38" s="172"/>
      <c r="G38" s="173" t="s">
        <v>816</v>
      </c>
    </row>
    <row r="39" spans="1:7" ht="39">
      <c r="A39" s="176" t="s">
        <v>811</v>
      </c>
      <c r="B39" s="177" t="s">
        <v>850</v>
      </c>
      <c r="C39" s="178"/>
      <c r="D39" s="178">
        <v>4950</v>
      </c>
      <c r="E39" s="178">
        <v>4950</v>
      </c>
      <c r="F39" s="178"/>
      <c r="G39" s="179" t="s">
        <v>816</v>
      </c>
    </row>
    <row r="40" spans="1:7">
      <c r="A40" s="170" t="s">
        <v>811</v>
      </c>
      <c r="B40" s="175" t="s">
        <v>811</v>
      </c>
      <c r="C40" s="172"/>
      <c r="D40" s="172"/>
      <c r="E40" s="172"/>
      <c r="F40" s="172"/>
      <c r="G40" s="173" t="s">
        <v>811</v>
      </c>
    </row>
    <row r="41" spans="1:7">
      <c r="A41" s="170" t="s">
        <v>627</v>
      </c>
      <c r="B41" s="174" t="s">
        <v>229</v>
      </c>
      <c r="C41" s="172">
        <v>200000</v>
      </c>
      <c r="D41" s="172">
        <v>248000</v>
      </c>
      <c r="E41" s="172">
        <v>247903.6</v>
      </c>
      <c r="F41" s="172">
        <v>-96.4</v>
      </c>
      <c r="G41" s="173" t="s">
        <v>816</v>
      </c>
    </row>
    <row r="42" spans="1:7">
      <c r="A42" s="170" t="s">
        <v>851</v>
      </c>
      <c r="B42" s="175" t="s">
        <v>235</v>
      </c>
      <c r="C42" s="172">
        <v>200000</v>
      </c>
      <c r="D42" s="172">
        <v>248000</v>
      </c>
      <c r="E42" s="172">
        <v>247903.6</v>
      </c>
      <c r="F42" s="172">
        <v>-96.4</v>
      </c>
      <c r="G42" s="173" t="s">
        <v>816</v>
      </c>
    </row>
    <row r="43" spans="1:7">
      <c r="A43" s="176" t="s">
        <v>811</v>
      </c>
      <c r="B43" s="177" t="s">
        <v>852</v>
      </c>
      <c r="C43" s="178">
        <v>200000</v>
      </c>
      <c r="D43" s="178">
        <v>248000</v>
      </c>
      <c r="E43" s="178">
        <v>247903.6</v>
      </c>
      <c r="F43" s="178">
        <v>-96.4</v>
      </c>
      <c r="G43" s="179" t="s">
        <v>816</v>
      </c>
    </row>
    <row r="44" spans="1:7">
      <c r="A44" s="170" t="s">
        <v>811</v>
      </c>
      <c r="B44" s="175" t="s">
        <v>811</v>
      </c>
      <c r="C44" s="172"/>
      <c r="D44" s="172"/>
      <c r="E44" s="172"/>
      <c r="F44" s="172"/>
      <c r="G44" s="173" t="s">
        <v>811</v>
      </c>
    </row>
    <row r="45" spans="1:7">
      <c r="A45" s="170" t="s">
        <v>630</v>
      </c>
      <c r="B45" s="174" t="s">
        <v>301</v>
      </c>
      <c r="C45" s="172">
        <v>472.9</v>
      </c>
      <c r="D45" s="172">
        <v>132.6</v>
      </c>
      <c r="E45" s="172">
        <v>7.7</v>
      </c>
      <c r="F45" s="172">
        <v>-124.9</v>
      </c>
      <c r="G45" s="173" t="s">
        <v>970</v>
      </c>
    </row>
    <row r="46" spans="1:7">
      <c r="A46" s="170" t="s">
        <v>898</v>
      </c>
      <c r="B46" s="175" t="s">
        <v>307</v>
      </c>
      <c r="C46" s="172">
        <v>472.9</v>
      </c>
      <c r="D46" s="172">
        <v>132.6</v>
      </c>
      <c r="E46" s="172">
        <v>7.7</v>
      </c>
      <c r="F46" s="172">
        <v>-124.9</v>
      </c>
      <c r="G46" s="173" t="s">
        <v>970</v>
      </c>
    </row>
    <row r="47" spans="1:7">
      <c r="A47" s="176" t="s">
        <v>811</v>
      </c>
      <c r="B47" s="177" t="s">
        <v>906</v>
      </c>
      <c r="C47" s="178">
        <v>119.9</v>
      </c>
      <c r="D47" s="178">
        <v>13.9</v>
      </c>
      <c r="E47" s="178"/>
      <c r="F47" s="178">
        <v>-13.9</v>
      </c>
      <c r="G47" s="179" t="s">
        <v>811</v>
      </c>
    </row>
    <row r="48" spans="1:7">
      <c r="A48" s="176" t="s">
        <v>811</v>
      </c>
      <c r="B48" s="177" t="s">
        <v>907</v>
      </c>
      <c r="C48" s="178">
        <v>103.5</v>
      </c>
      <c r="D48" s="178"/>
      <c r="E48" s="178"/>
      <c r="F48" s="178"/>
      <c r="G48" s="179" t="s">
        <v>811</v>
      </c>
    </row>
    <row r="49" spans="1:7">
      <c r="A49" s="176" t="s">
        <v>811</v>
      </c>
      <c r="B49" s="177" t="s">
        <v>908</v>
      </c>
      <c r="C49" s="178">
        <v>249.5</v>
      </c>
      <c r="D49" s="178">
        <v>32.1</v>
      </c>
      <c r="E49" s="178"/>
      <c r="F49" s="178">
        <v>-32.1</v>
      </c>
      <c r="G49" s="179" t="s">
        <v>811</v>
      </c>
    </row>
    <row r="50" spans="1:7">
      <c r="A50" s="176" t="s">
        <v>811</v>
      </c>
      <c r="B50" s="177" t="s">
        <v>910</v>
      </c>
      <c r="C50" s="178"/>
      <c r="D50" s="178">
        <v>33.1</v>
      </c>
      <c r="E50" s="178"/>
      <c r="F50" s="178">
        <v>-33.1</v>
      </c>
      <c r="G50" s="179" t="s">
        <v>811</v>
      </c>
    </row>
    <row r="51" spans="1:7">
      <c r="A51" s="176" t="s">
        <v>811</v>
      </c>
      <c r="B51" s="177" t="s">
        <v>912</v>
      </c>
      <c r="C51" s="178"/>
      <c r="D51" s="178">
        <v>7.7</v>
      </c>
      <c r="E51" s="178">
        <v>7.7</v>
      </c>
      <c r="F51" s="178"/>
      <c r="G51" s="179" t="s">
        <v>816</v>
      </c>
    </row>
    <row r="52" spans="1:7">
      <c r="A52" s="176" t="s">
        <v>811</v>
      </c>
      <c r="B52" s="177" t="s">
        <v>913</v>
      </c>
      <c r="C52" s="178"/>
      <c r="D52" s="178">
        <v>30.1</v>
      </c>
      <c r="E52" s="178"/>
      <c r="F52" s="178">
        <v>-30.1</v>
      </c>
      <c r="G52" s="179" t="s">
        <v>811</v>
      </c>
    </row>
    <row r="53" spans="1:7">
      <c r="A53" s="176" t="s">
        <v>811</v>
      </c>
      <c r="B53" s="177" t="s">
        <v>914</v>
      </c>
      <c r="C53" s="178"/>
      <c r="D53" s="178">
        <v>15.7</v>
      </c>
      <c r="E53" s="178"/>
      <c r="F53" s="178">
        <v>-15.7</v>
      </c>
      <c r="G53" s="179" t="s">
        <v>811</v>
      </c>
    </row>
    <row r="54" spans="1:7">
      <c r="A54" s="170" t="s">
        <v>811</v>
      </c>
      <c r="B54" s="175" t="s">
        <v>811</v>
      </c>
      <c r="C54" s="172"/>
      <c r="D54" s="172"/>
      <c r="E54" s="172"/>
      <c r="F54" s="172"/>
      <c r="G54" s="173" t="s">
        <v>811</v>
      </c>
    </row>
    <row r="55" spans="1:7" ht="17.25" customHeight="1">
      <c r="A55" s="170" t="s">
        <v>632</v>
      </c>
      <c r="B55" s="174" t="s">
        <v>351</v>
      </c>
      <c r="C55" s="172">
        <v>18476.5</v>
      </c>
      <c r="D55" s="172">
        <v>24036.5</v>
      </c>
      <c r="E55" s="172">
        <v>23300.7</v>
      </c>
      <c r="F55" s="172">
        <v>-735.8</v>
      </c>
      <c r="G55" s="173" t="s">
        <v>971</v>
      </c>
    </row>
    <row r="56" spans="1:7">
      <c r="A56" s="170" t="s">
        <v>928</v>
      </c>
      <c r="B56" s="175" t="s">
        <v>363</v>
      </c>
      <c r="C56" s="172">
        <v>2500</v>
      </c>
      <c r="D56" s="172">
        <v>8460</v>
      </c>
      <c r="E56" s="172">
        <v>7962.4</v>
      </c>
      <c r="F56" s="172">
        <v>-497.6</v>
      </c>
      <c r="G56" s="173" t="s">
        <v>929</v>
      </c>
    </row>
    <row r="57" spans="1:7" ht="26.25">
      <c r="A57" s="176" t="s">
        <v>811</v>
      </c>
      <c r="B57" s="177" t="s">
        <v>930</v>
      </c>
      <c r="C57" s="178">
        <v>2500</v>
      </c>
      <c r="D57" s="178">
        <v>260</v>
      </c>
      <c r="E57" s="178">
        <v>258.60000000000002</v>
      </c>
      <c r="F57" s="178">
        <v>-1.4</v>
      </c>
      <c r="G57" s="179" t="s">
        <v>840</v>
      </c>
    </row>
    <row r="58" spans="1:7" ht="26.25">
      <c r="A58" s="176" t="s">
        <v>811</v>
      </c>
      <c r="B58" s="177" t="s">
        <v>931</v>
      </c>
      <c r="C58" s="178"/>
      <c r="D58" s="178">
        <v>8200</v>
      </c>
      <c r="E58" s="178">
        <v>7703.8</v>
      </c>
      <c r="F58" s="178">
        <v>-496.2</v>
      </c>
      <c r="G58" s="179" t="s">
        <v>879</v>
      </c>
    </row>
    <row r="59" spans="1:7">
      <c r="A59" s="170" t="s">
        <v>932</v>
      </c>
      <c r="B59" s="175" t="s">
        <v>215</v>
      </c>
      <c r="C59" s="172">
        <v>11000</v>
      </c>
      <c r="D59" s="172">
        <v>10600</v>
      </c>
      <c r="E59" s="172">
        <v>10361.799999999999</v>
      </c>
      <c r="F59" s="172">
        <v>-238.2</v>
      </c>
      <c r="G59" s="173" t="s">
        <v>933</v>
      </c>
    </row>
    <row r="60" spans="1:7" ht="26.25">
      <c r="A60" s="176" t="s">
        <v>811</v>
      </c>
      <c r="B60" s="177" t="s">
        <v>934</v>
      </c>
      <c r="C60" s="178">
        <v>4000</v>
      </c>
      <c r="D60" s="178">
        <v>4460</v>
      </c>
      <c r="E60" s="178">
        <v>4387.6000000000004</v>
      </c>
      <c r="F60" s="178">
        <v>-72.400000000000006</v>
      </c>
      <c r="G60" s="179" t="s">
        <v>935</v>
      </c>
    </row>
    <row r="61" spans="1:7" ht="26.25">
      <c r="A61" s="176" t="s">
        <v>811</v>
      </c>
      <c r="B61" s="177" t="s">
        <v>936</v>
      </c>
      <c r="C61" s="178">
        <v>7000</v>
      </c>
      <c r="D61" s="178">
        <v>5900</v>
      </c>
      <c r="E61" s="178">
        <v>5795.4</v>
      </c>
      <c r="F61" s="178">
        <v>-104.6</v>
      </c>
      <c r="G61" s="179" t="s">
        <v>937</v>
      </c>
    </row>
    <row r="62" spans="1:7">
      <c r="A62" s="176" t="s">
        <v>811</v>
      </c>
      <c r="B62" s="177" t="s">
        <v>938</v>
      </c>
      <c r="C62" s="178"/>
      <c r="D62" s="178">
        <v>240</v>
      </c>
      <c r="E62" s="178">
        <v>178.8</v>
      </c>
      <c r="F62" s="178">
        <v>-61.2</v>
      </c>
      <c r="G62" s="179" t="s">
        <v>939</v>
      </c>
    </row>
    <row r="63" spans="1:7">
      <c r="A63" s="170" t="s">
        <v>940</v>
      </c>
      <c r="B63" s="175" t="s">
        <v>217</v>
      </c>
      <c r="C63" s="172">
        <v>4976.5</v>
      </c>
      <c r="D63" s="172">
        <v>4976.5</v>
      </c>
      <c r="E63" s="172">
        <v>4976.5</v>
      </c>
      <c r="F63" s="172"/>
      <c r="G63" s="173" t="s">
        <v>816</v>
      </c>
    </row>
    <row r="64" spans="1:7" ht="26.25">
      <c r="A64" s="176" t="s">
        <v>811</v>
      </c>
      <c r="B64" s="177" t="s">
        <v>946</v>
      </c>
      <c r="C64" s="178">
        <v>4976.5</v>
      </c>
      <c r="D64" s="178">
        <v>4976.5</v>
      </c>
      <c r="E64" s="178">
        <v>4976.5</v>
      </c>
      <c r="F64" s="178"/>
      <c r="G64" s="179" t="s">
        <v>816</v>
      </c>
    </row>
    <row r="65" spans="1:7">
      <c r="A65" s="170" t="s">
        <v>811</v>
      </c>
      <c r="B65" s="175" t="s">
        <v>811</v>
      </c>
      <c r="C65" s="172"/>
      <c r="D65" s="172"/>
      <c r="E65" s="172"/>
      <c r="F65" s="172"/>
      <c r="G65" s="173" t="s">
        <v>811</v>
      </c>
    </row>
    <row r="66" spans="1:7" ht="17.25" customHeight="1">
      <c r="A66" s="170" t="s">
        <v>633</v>
      </c>
      <c r="B66" s="174" t="s">
        <v>379</v>
      </c>
      <c r="C66" s="172">
        <v>14000</v>
      </c>
      <c r="D66" s="172">
        <v>577.20000000000005</v>
      </c>
      <c r="E66" s="172">
        <v>565.1</v>
      </c>
      <c r="F66" s="172">
        <v>-12.1</v>
      </c>
      <c r="G66" s="173" t="s">
        <v>948</v>
      </c>
    </row>
    <row r="67" spans="1:7">
      <c r="A67" s="170" t="s">
        <v>949</v>
      </c>
      <c r="B67" s="175" t="s">
        <v>387</v>
      </c>
      <c r="C67" s="172">
        <v>14000</v>
      </c>
      <c r="D67" s="172">
        <v>577.20000000000005</v>
      </c>
      <c r="E67" s="172">
        <v>565.1</v>
      </c>
      <c r="F67" s="172">
        <v>-12.1</v>
      </c>
      <c r="G67" s="173" t="s">
        <v>948</v>
      </c>
    </row>
    <row r="68" spans="1:7" ht="26.25">
      <c r="A68" s="176" t="s">
        <v>811</v>
      </c>
      <c r="B68" s="177" t="s">
        <v>950</v>
      </c>
      <c r="C68" s="178">
        <v>12000</v>
      </c>
      <c r="D68" s="178"/>
      <c r="E68" s="178"/>
      <c r="F68" s="178"/>
      <c r="G68" s="179" t="s">
        <v>811</v>
      </c>
    </row>
    <row r="69" spans="1:7" ht="26.25">
      <c r="A69" s="176" t="s">
        <v>811</v>
      </c>
      <c r="B69" s="177" t="s">
        <v>951</v>
      </c>
      <c r="C69" s="178">
        <v>500</v>
      </c>
      <c r="D69" s="178">
        <v>26.2</v>
      </c>
      <c r="E69" s="178">
        <v>26.2</v>
      </c>
      <c r="F69" s="178"/>
      <c r="G69" s="179" t="s">
        <v>816</v>
      </c>
    </row>
    <row r="70" spans="1:7" ht="26.25">
      <c r="A70" s="176" t="s">
        <v>811</v>
      </c>
      <c r="B70" s="177" t="s">
        <v>952</v>
      </c>
      <c r="C70" s="178">
        <v>500</v>
      </c>
      <c r="D70" s="178">
        <v>551</v>
      </c>
      <c r="E70" s="178">
        <v>538.9</v>
      </c>
      <c r="F70" s="178">
        <v>-12.1</v>
      </c>
      <c r="G70" s="179" t="s">
        <v>933</v>
      </c>
    </row>
    <row r="71" spans="1:7" ht="26.25">
      <c r="A71" s="176" t="s">
        <v>811</v>
      </c>
      <c r="B71" s="177" t="s">
        <v>953</v>
      </c>
      <c r="C71" s="178">
        <v>1000</v>
      </c>
      <c r="D71" s="178"/>
      <c r="E71" s="178"/>
      <c r="F71" s="178"/>
      <c r="G71" s="179" t="s">
        <v>811</v>
      </c>
    </row>
    <row r="72" spans="1:7">
      <c r="A72" s="170" t="s">
        <v>811</v>
      </c>
      <c r="B72" s="175" t="s">
        <v>811</v>
      </c>
      <c r="C72" s="172"/>
      <c r="D72" s="172"/>
      <c r="E72" s="172"/>
      <c r="F72" s="172"/>
      <c r="G72" s="173" t="s">
        <v>811</v>
      </c>
    </row>
    <row r="73" spans="1:7">
      <c r="A73" s="170" t="s">
        <v>635</v>
      </c>
      <c r="B73" s="174" t="s">
        <v>413</v>
      </c>
      <c r="C73" s="172">
        <v>21000</v>
      </c>
      <c r="D73" s="172">
        <v>20060</v>
      </c>
      <c r="E73" s="172">
        <v>14090.2</v>
      </c>
      <c r="F73" s="172">
        <v>-5969.8</v>
      </c>
      <c r="G73" s="173" t="s">
        <v>954</v>
      </c>
    </row>
    <row r="74" spans="1:7">
      <c r="A74" s="170" t="s">
        <v>955</v>
      </c>
      <c r="B74" s="175" t="s">
        <v>431</v>
      </c>
      <c r="C74" s="172">
        <v>21000</v>
      </c>
      <c r="D74" s="172">
        <v>20060</v>
      </c>
      <c r="E74" s="172">
        <v>14090.2</v>
      </c>
      <c r="F74" s="172">
        <v>-5969.8</v>
      </c>
      <c r="G74" s="173" t="s">
        <v>954</v>
      </c>
    </row>
    <row r="75" spans="1:7" ht="26.25">
      <c r="A75" s="176" t="s">
        <v>811</v>
      </c>
      <c r="B75" s="177" t="s">
        <v>956</v>
      </c>
      <c r="C75" s="178">
        <v>20000</v>
      </c>
      <c r="D75" s="178">
        <v>20000</v>
      </c>
      <c r="E75" s="178">
        <v>14030.3</v>
      </c>
      <c r="F75" s="178">
        <v>-5969.7</v>
      </c>
      <c r="G75" s="179" t="s">
        <v>954</v>
      </c>
    </row>
    <row r="76" spans="1:7">
      <c r="A76" s="176" t="s">
        <v>811</v>
      </c>
      <c r="B76" s="177" t="s">
        <v>957</v>
      </c>
      <c r="C76" s="178">
        <v>1000</v>
      </c>
      <c r="D76" s="178">
        <v>60</v>
      </c>
      <c r="E76" s="178">
        <v>59.9</v>
      </c>
      <c r="F76" s="178">
        <v>-0.1</v>
      </c>
      <c r="G76" s="179" t="s">
        <v>847</v>
      </c>
    </row>
    <row r="77" spans="1:7">
      <c r="A77" s="170" t="s">
        <v>811</v>
      </c>
      <c r="B77" s="175" t="s">
        <v>811</v>
      </c>
      <c r="C77" s="172"/>
      <c r="D77" s="172"/>
      <c r="E77" s="172"/>
      <c r="F77" s="172"/>
      <c r="G77" s="173" t="s">
        <v>811</v>
      </c>
    </row>
    <row r="78" spans="1:7">
      <c r="A78" s="170" t="s">
        <v>641</v>
      </c>
      <c r="B78" s="174" t="s">
        <v>475</v>
      </c>
      <c r="C78" s="172">
        <v>500</v>
      </c>
      <c r="D78" s="172"/>
      <c r="E78" s="172"/>
      <c r="F78" s="172"/>
      <c r="G78" s="173" t="s">
        <v>811</v>
      </c>
    </row>
    <row r="79" spans="1:7">
      <c r="A79" s="170" t="s">
        <v>958</v>
      </c>
      <c r="B79" s="175" t="s">
        <v>477</v>
      </c>
      <c r="C79" s="172">
        <v>500</v>
      </c>
      <c r="D79" s="172"/>
      <c r="E79" s="172"/>
      <c r="F79" s="172"/>
      <c r="G79" s="173" t="s">
        <v>811</v>
      </c>
    </row>
    <row r="80" spans="1:7">
      <c r="A80" s="176" t="s">
        <v>811</v>
      </c>
      <c r="B80" s="177" t="s">
        <v>959</v>
      </c>
      <c r="C80" s="178">
        <v>500</v>
      </c>
      <c r="D80" s="178"/>
      <c r="E80" s="178"/>
      <c r="F80" s="178"/>
      <c r="G80" s="179" t="s">
        <v>811</v>
      </c>
    </row>
    <row r="81" spans="1:7">
      <c r="A81" s="170" t="s">
        <v>811</v>
      </c>
      <c r="B81" s="175" t="s">
        <v>811</v>
      </c>
      <c r="C81" s="172"/>
      <c r="D81" s="172"/>
      <c r="E81" s="172"/>
      <c r="F81" s="172"/>
      <c r="G81" s="173" t="s">
        <v>811</v>
      </c>
    </row>
    <row r="82" spans="1:7">
      <c r="A82" s="170" t="s">
        <v>652</v>
      </c>
      <c r="B82" s="174" t="s">
        <v>511</v>
      </c>
      <c r="C82" s="172"/>
      <c r="D82" s="172">
        <v>6516</v>
      </c>
      <c r="E82" s="172">
        <v>6516</v>
      </c>
      <c r="F82" s="172"/>
      <c r="G82" s="173" t="s">
        <v>816</v>
      </c>
    </row>
    <row r="83" spans="1:7">
      <c r="A83" s="170" t="s">
        <v>960</v>
      </c>
      <c r="B83" s="175" t="s">
        <v>512</v>
      </c>
      <c r="C83" s="172"/>
      <c r="D83" s="172">
        <v>6516</v>
      </c>
      <c r="E83" s="172">
        <v>6516</v>
      </c>
      <c r="F83" s="172"/>
      <c r="G83" s="173" t="s">
        <v>816</v>
      </c>
    </row>
    <row r="84" spans="1:7">
      <c r="A84" s="176" t="s">
        <v>811</v>
      </c>
      <c r="B84" s="177" t="s">
        <v>961</v>
      </c>
      <c r="C84" s="178"/>
      <c r="D84" s="178">
        <v>6516</v>
      </c>
      <c r="E84" s="178">
        <v>6516</v>
      </c>
      <c r="F84" s="178"/>
      <c r="G84" s="179" t="s">
        <v>816</v>
      </c>
    </row>
    <row r="85" spans="1:7">
      <c r="A85" s="170" t="s">
        <v>811</v>
      </c>
      <c r="B85" s="175" t="s">
        <v>811</v>
      </c>
      <c r="C85" s="172"/>
      <c r="D85" s="172"/>
      <c r="E85" s="172"/>
      <c r="F85" s="172"/>
      <c r="G85" s="173" t="s">
        <v>811</v>
      </c>
    </row>
    <row r="86" spans="1:7">
      <c r="A86" s="170" t="s">
        <v>653</v>
      </c>
      <c r="B86" s="174" t="s">
        <v>514</v>
      </c>
      <c r="C86" s="172">
        <v>5000</v>
      </c>
      <c r="D86" s="172">
        <v>4585</v>
      </c>
      <c r="E86" s="172">
        <v>2669.5</v>
      </c>
      <c r="F86" s="172">
        <v>-1915.5</v>
      </c>
      <c r="G86" s="173" t="s">
        <v>962</v>
      </c>
    </row>
    <row r="87" spans="1:7">
      <c r="A87" s="170" t="s">
        <v>654</v>
      </c>
      <c r="B87" s="175" t="s">
        <v>515</v>
      </c>
      <c r="C87" s="172">
        <v>5000</v>
      </c>
      <c r="D87" s="172">
        <v>4585</v>
      </c>
      <c r="E87" s="172">
        <v>2669.5</v>
      </c>
      <c r="F87" s="172">
        <v>-1915.5</v>
      </c>
      <c r="G87" s="173" t="s">
        <v>962</v>
      </c>
    </row>
    <row r="88" spans="1:7">
      <c r="A88" s="176" t="s">
        <v>811</v>
      </c>
      <c r="B88" s="177" t="s">
        <v>963</v>
      </c>
      <c r="C88" s="178">
        <v>5000</v>
      </c>
      <c r="D88" s="178">
        <v>4585</v>
      </c>
      <c r="E88" s="178">
        <v>2669.5</v>
      </c>
      <c r="F88" s="178">
        <v>-1915.5</v>
      </c>
      <c r="G88" s="179" t="s">
        <v>962</v>
      </c>
    </row>
    <row r="89" spans="1:7">
      <c r="A89" s="170" t="s">
        <v>811</v>
      </c>
      <c r="B89" s="175" t="s">
        <v>811</v>
      </c>
      <c r="C89" s="172"/>
      <c r="D89" s="172"/>
      <c r="E89" s="172"/>
      <c r="F89" s="172"/>
      <c r="G89" s="173" t="s">
        <v>811</v>
      </c>
    </row>
    <row r="90" spans="1:7">
      <c r="A90" s="170" t="s">
        <v>658</v>
      </c>
      <c r="B90" s="174" t="s">
        <v>532</v>
      </c>
      <c r="C90" s="172">
        <v>4000</v>
      </c>
      <c r="D90" s="172">
        <v>4000</v>
      </c>
      <c r="E90" s="172">
        <v>4000</v>
      </c>
      <c r="F90" s="172"/>
      <c r="G90" s="173" t="s">
        <v>816</v>
      </c>
    </row>
    <row r="91" spans="1:7">
      <c r="A91" s="170" t="s">
        <v>964</v>
      </c>
      <c r="B91" s="175" t="s">
        <v>536</v>
      </c>
      <c r="C91" s="172">
        <v>4000</v>
      </c>
      <c r="D91" s="172">
        <v>4000</v>
      </c>
      <c r="E91" s="172">
        <v>4000</v>
      </c>
      <c r="F91" s="172"/>
      <c r="G91" s="173" t="s">
        <v>816</v>
      </c>
    </row>
    <row r="92" spans="1:7">
      <c r="A92" s="176" t="s">
        <v>811</v>
      </c>
      <c r="B92" s="177" t="s">
        <v>965</v>
      </c>
      <c r="C92" s="178">
        <v>4000</v>
      </c>
      <c r="D92" s="178">
        <v>4000</v>
      </c>
      <c r="E92" s="178">
        <v>4000</v>
      </c>
      <c r="F92" s="178"/>
      <c r="G92" s="179" t="s">
        <v>816</v>
      </c>
    </row>
    <row r="93" spans="1:7">
      <c r="A93" s="170" t="s">
        <v>811</v>
      </c>
      <c r="B93" s="175" t="s">
        <v>811</v>
      </c>
      <c r="C93" s="172"/>
      <c r="D93" s="172"/>
      <c r="E93" s="172"/>
      <c r="F93" s="172"/>
      <c r="G93" s="173" t="s">
        <v>811</v>
      </c>
    </row>
    <row r="94" spans="1:7">
      <c r="A94" s="170" t="s">
        <v>660</v>
      </c>
      <c r="B94" s="174" t="s">
        <v>544</v>
      </c>
      <c r="C94" s="172">
        <v>8000</v>
      </c>
      <c r="D94" s="172">
        <v>5000</v>
      </c>
      <c r="E94" s="172"/>
      <c r="F94" s="172">
        <v>-5000</v>
      </c>
      <c r="G94" s="173" t="s">
        <v>811</v>
      </c>
    </row>
    <row r="95" spans="1:7">
      <c r="A95" s="170" t="s">
        <v>964</v>
      </c>
      <c r="B95" s="175" t="s">
        <v>536</v>
      </c>
      <c r="C95" s="172">
        <v>8000</v>
      </c>
      <c r="D95" s="172">
        <v>5000</v>
      </c>
      <c r="E95" s="172"/>
      <c r="F95" s="172">
        <v>-5000</v>
      </c>
      <c r="G95" s="173" t="s">
        <v>811</v>
      </c>
    </row>
    <row r="96" spans="1:7">
      <c r="A96" s="176" t="s">
        <v>811</v>
      </c>
      <c r="B96" s="177" t="s">
        <v>966</v>
      </c>
      <c r="C96" s="178">
        <v>8000</v>
      </c>
      <c r="D96" s="178">
        <v>5000</v>
      </c>
      <c r="E96" s="178"/>
      <c r="F96" s="178">
        <v>-5000</v>
      </c>
      <c r="G96" s="179" t="s">
        <v>811</v>
      </c>
    </row>
    <row r="97" spans="1:7">
      <c r="A97" s="182" t="s">
        <v>811</v>
      </c>
      <c r="B97" s="183" t="s">
        <v>811</v>
      </c>
      <c r="C97" s="184"/>
      <c r="D97" s="184"/>
      <c r="E97" s="184"/>
      <c r="F97" s="184"/>
      <c r="G97" s="185" t="s">
        <v>811</v>
      </c>
    </row>
  </sheetData>
  <mergeCells count="9">
    <mergeCell ref="F1:G1"/>
    <mergeCell ref="E2:G2"/>
    <mergeCell ref="A3:G3"/>
    <mergeCell ref="A5:A6"/>
    <mergeCell ref="B5:B6"/>
    <mergeCell ref="C5:C6"/>
    <mergeCell ref="D5:D6"/>
    <mergeCell ref="E5:E6"/>
    <mergeCell ref="F5:G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4"/>
  <sheetViews>
    <sheetView workbookViewId="0">
      <selection activeCell="A3" sqref="A3:G3"/>
    </sheetView>
  </sheetViews>
  <sheetFormatPr defaultRowHeight="15"/>
  <cols>
    <col min="1" max="1" width="10.5703125" style="155" customWidth="1"/>
    <col min="2" max="2" width="94" style="156" customWidth="1"/>
    <col min="3" max="3" width="14.7109375" style="186" customWidth="1"/>
    <col min="4" max="4" width="14.5703125" style="186" customWidth="1"/>
    <col min="5" max="5" width="14.7109375" style="186" customWidth="1"/>
    <col min="6" max="6" width="13" style="186" customWidth="1"/>
    <col min="7" max="7" width="6.7109375" style="159" customWidth="1"/>
    <col min="8" max="11" width="9.140625" style="159"/>
    <col min="257" max="257" width="10.5703125" customWidth="1"/>
    <col min="258" max="258" width="90.7109375" customWidth="1"/>
    <col min="259" max="262" width="15.7109375" customWidth="1"/>
    <col min="263" max="263" width="6.7109375" customWidth="1"/>
    <col min="513" max="513" width="10.5703125" customWidth="1"/>
    <col min="514" max="514" width="90.7109375" customWidth="1"/>
    <col min="515" max="518" width="15.7109375" customWidth="1"/>
    <col min="519" max="519" width="6.7109375" customWidth="1"/>
    <col min="769" max="769" width="10.5703125" customWidth="1"/>
    <col min="770" max="770" width="90.7109375" customWidth="1"/>
    <col min="771" max="774" width="15.7109375" customWidth="1"/>
    <col min="775" max="775" width="6.7109375" customWidth="1"/>
    <col min="1025" max="1025" width="10.5703125" customWidth="1"/>
    <col min="1026" max="1026" width="90.7109375" customWidth="1"/>
    <col min="1027" max="1030" width="15.7109375" customWidth="1"/>
    <col min="1031" max="1031" width="6.7109375" customWidth="1"/>
    <col min="1281" max="1281" width="10.5703125" customWidth="1"/>
    <col min="1282" max="1282" width="90.7109375" customWidth="1"/>
    <col min="1283" max="1286" width="15.7109375" customWidth="1"/>
    <col min="1287" max="1287" width="6.7109375" customWidth="1"/>
    <col min="1537" max="1537" width="10.5703125" customWidth="1"/>
    <col min="1538" max="1538" width="90.7109375" customWidth="1"/>
    <col min="1539" max="1542" width="15.7109375" customWidth="1"/>
    <col min="1543" max="1543" width="6.7109375" customWidth="1"/>
    <col min="1793" max="1793" width="10.5703125" customWidth="1"/>
    <col min="1794" max="1794" width="90.7109375" customWidth="1"/>
    <col min="1795" max="1798" width="15.7109375" customWidth="1"/>
    <col min="1799" max="1799" width="6.7109375" customWidth="1"/>
    <col min="2049" max="2049" width="10.5703125" customWidth="1"/>
    <col min="2050" max="2050" width="90.7109375" customWidth="1"/>
    <col min="2051" max="2054" width="15.7109375" customWidth="1"/>
    <col min="2055" max="2055" width="6.7109375" customWidth="1"/>
    <col min="2305" max="2305" width="10.5703125" customWidth="1"/>
    <col min="2306" max="2306" width="90.7109375" customWidth="1"/>
    <col min="2307" max="2310" width="15.7109375" customWidth="1"/>
    <col min="2311" max="2311" width="6.7109375" customWidth="1"/>
    <col min="2561" max="2561" width="10.5703125" customWidth="1"/>
    <col min="2562" max="2562" width="90.7109375" customWidth="1"/>
    <col min="2563" max="2566" width="15.7109375" customWidth="1"/>
    <col min="2567" max="2567" width="6.7109375" customWidth="1"/>
    <col min="2817" max="2817" width="10.5703125" customWidth="1"/>
    <col min="2818" max="2818" width="90.7109375" customWidth="1"/>
    <col min="2819" max="2822" width="15.7109375" customWidth="1"/>
    <col min="2823" max="2823" width="6.7109375" customWidth="1"/>
    <col min="3073" max="3073" width="10.5703125" customWidth="1"/>
    <col min="3074" max="3074" width="90.7109375" customWidth="1"/>
    <col min="3075" max="3078" width="15.7109375" customWidth="1"/>
    <col min="3079" max="3079" width="6.7109375" customWidth="1"/>
    <col min="3329" max="3329" width="10.5703125" customWidth="1"/>
    <col min="3330" max="3330" width="90.7109375" customWidth="1"/>
    <col min="3331" max="3334" width="15.7109375" customWidth="1"/>
    <col min="3335" max="3335" width="6.7109375" customWidth="1"/>
    <col min="3585" max="3585" width="10.5703125" customWidth="1"/>
    <col min="3586" max="3586" width="90.7109375" customWidth="1"/>
    <col min="3587" max="3590" width="15.7109375" customWidth="1"/>
    <col min="3591" max="3591" width="6.7109375" customWidth="1"/>
    <col min="3841" max="3841" width="10.5703125" customWidth="1"/>
    <col min="3842" max="3842" width="90.7109375" customWidth="1"/>
    <col min="3843" max="3846" width="15.7109375" customWidth="1"/>
    <col min="3847" max="3847" width="6.7109375" customWidth="1"/>
    <col min="4097" max="4097" width="10.5703125" customWidth="1"/>
    <col min="4098" max="4098" width="90.7109375" customWidth="1"/>
    <col min="4099" max="4102" width="15.7109375" customWidth="1"/>
    <col min="4103" max="4103" width="6.7109375" customWidth="1"/>
    <col min="4353" max="4353" width="10.5703125" customWidth="1"/>
    <col min="4354" max="4354" width="90.7109375" customWidth="1"/>
    <col min="4355" max="4358" width="15.7109375" customWidth="1"/>
    <col min="4359" max="4359" width="6.7109375" customWidth="1"/>
    <col min="4609" max="4609" width="10.5703125" customWidth="1"/>
    <col min="4610" max="4610" width="90.7109375" customWidth="1"/>
    <col min="4611" max="4614" width="15.7109375" customWidth="1"/>
    <col min="4615" max="4615" width="6.7109375" customWidth="1"/>
    <col min="4865" max="4865" width="10.5703125" customWidth="1"/>
    <col min="4866" max="4866" width="90.7109375" customWidth="1"/>
    <col min="4867" max="4870" width="15.7109375" customWidth="1"/>
    <col min="4871" max="4871" width="6.7109375" customWidth="1"/>
    <col min="5121" max="5121" width="10.5703125" customWidth="1"/>
    <col min="5122" max="5122" width="90.7109375" customWidth="1"/>
    <col min="5123" max="5126" width="15.7109375" customWidth="1"/>
    <col min="5127" max="5127" width="6.7109375" customWidth="1"/>
    <col min="5377" max="5377" width="10.5703125" customWidth="1"/>
    <col min="5378" max="5378" width="90.7109375" customWidth="1"/>
    <col min="5379" max="5382" width="15.7109375" customWidth="1"/>
    <col min="5383" max="5383" width="6.7109375" customWidth="1"/>
    <col min="5633" max="5633" width="10.5703125" customWidth="1"/>
    <col min="5634" max="5634" width="90.7109375" customWidth="1"/>
    <col min="5635" max="5638" width="15.7109375" customWidth="1"/>
    <col min="5639" max="5639" width="6.7109375" customWidth="1"/>
    <col min="5889" max="5889" width="10.5703125" customWidth="1"/>
    <col min="5890" max="5890" width="90.7109375" customWidth="1"/>
    <col min="5891" max="5894" width="15.7109375" customWidth="1"/>
    <col min="5895" max="5895" width="6.7109375" customWidth="1"/>
    <col min="6145" max="6145" width="10.5703125" customWidth="1"/>
    <col min="6146" max="6146" width="90.7109375" customWidth="1"/>
    <col min="6147" max="6150" width="15.7109375" customWidth="1"/>
    <col min="6151" max="6151" width="6.7109375" customWidth="1"/>
    <col min="6401" max="6401" width="10.5703125" customWidth="1"/>
    <col min="6402" max="6402" width="90.7109375" customWidth="1"/>
    <col min="6403" max="6406" width="15.7109375" customWidth="1"/>
    <col min="6407" max="6407" width="6.7109375" customWidth="1"/>
    <col min="6657" max="6657" width="10.5703125" customWidth="1"/>
    <col min="6658" max="6658" width="90.7109375" customWidth="1"/>
    <col min="6659" max="6662" width="15.7109375" customWidth="1"/>
    <col min="6663" max="6663" width="6.7109375" customWidth="1"/>
    <col min="6913" max="6913" width="10.5703125" customWidth="1"/>
    <col min="6914" max="6914" width="90.7109375" customWidth="1"/>
    <col min="6915" max="6918" width="15.7109375" customWidth="1"/>
    <col min="6919" max="6919" width="6.7109375" customWidth="1"/>
    <col min="7169" max="7169" width="10.5703125" customWidth="1"/>
    <col min="7170" max="7170" width="90.7109375" customWidth="1"/>
    <col min="7171" max="7174" width="15.7109375" customWidth="1"/>
    <col min="7175" max="7175" width="6.7109375" customWidth="1"/>
    <col min="7425" max="7425" width="10.5703125" customWidth="1"/>
    <col min="7426" max="7426" width="90.7109375" customWidth="1"/>
    <col min="7427" max="7430" width="15.7109375" customWidth="1"/>
    <col min="7431" max="7431" width="6.7109375" customWidth="1"/>
    <col min="7681" max="7681" width="10.5703125" customWidth="1"/>
    <col min="7682" max="7682" width="90.7109375" customWidth="1"/>
    <col min="7683" max="7686" width="15.7109375" customWidth="1"/>
    <col min="7687" max="7687" width="6.7109375" customWidth="1"/>
    <col min="7937" max="7937" width="10.5703125" customWidth="1"/>
    <col min="7938" max="7938" width="90.7109375" customWidth="1"/>
    <col min="7939" max="7942" width="15.7109375" customWidth="1"/>
    <col min="7943" max="7943" width="6.7109375" customWidth="1"/>
    <col min="8193" max="8193" width="10.5703125" customWidth="1"/>
    <col min="8194" max="8194" width="90.7109375" customWidth="1"/>
    <col min="8195" max="8198" width="15.7109375" customWidth="1"/>
    <col min="8199" max="8199" width="6.7109375" customWidth="1"/>
    <col min="8449" max="8449" width="10.5703125" customWidth="1"/>
    <col min="8450" max="8450" width="90.7109375" customWidth="1"/>
    <col min="8451" max="8454" width="15.7109375" customWidth="1"/>
    <col min="8455" max="8455" width="6.7109375" customWidth="1"/>
    <col min="8705" max="8705" width="10.5703125" customWidth="1"/>
    <col min="8706" max="8706" width="90.7109375" customWidth="1"/>
    <col min="8707" max="8710" width="15.7109375" customWidth="1"/>
    <col min="8711" max="8711" width="6.7109375" customWidth="1"/>
    <col min="8961" max="8961" width="10.5703125" customWidth="1"/>
    <col min="8962" max="8962" width="90.7109375" customWidth="1"/>
    <col min="8963" max="8966" width="15.7109375" customWidth="1"/>
    <col min="8967" max="8967" width="6.7109375" customWidth="1"/>
    <col min="9217" max="9217" width="10.5703125" customWidth="1"/>
    <col min="9218" max="9218" width="90.7109375" customWidth="1"/>
    <col min="9219" max="9222" width="15.7109375" customWidth="1"/>
    <col min="9223" max="9223" width="6.7109375" customWidth="1"/>
    <col min="9473" max="9473" width="10.5703125" customWidth="1"/>
    <col min="9474" max="9474" width="90.7109375" customWidth="1"/>
    <col min="9475" max="9478" width="15.7109375" customWidth="1"/>
    <col min="9479" max="9479" width="6.7109375" customWidth="1"/>
    <col min="9729" max="9729" width="10.5703125" customWidth="1"/>
    <col min="9730" max="9730" width="90.7109375" customWidth="1"/>
    <col min="9731" max="9734" width="15.7109375" customWidth="1"/>
    <col min="9735" max="9735" width="6.7109375" customWidth="1"/>
    <col min="9985" max="9985" width="10.5703125" customWidth="1"/>
    <col min="9986" max="9986" width="90.7109375" customWidth="1"/>
    <col min="9987" max="9990" width="15.7109375" customWidth="1"/>
    <col min="9991" max="9991" width="6.7109375" customWidth="1"/>
    <col min="10241" max="10241" width="10.5703125" customWidth="1"/>
    <col min="10242" max="10242" width="90.7109375" customWidth="1"/>
    <col min="10243" max="10246" width="15.7109375" customWidth="1"/>
    <col min="10247" max="10247" width="6.7109375" customWidth="1"/>
    <col min="10497" max="10497" width="10.5703125" customWidth="1"/>
    <col min="10498" max="10498" width="90.7109375" customWidth="1"/>
    <col min="10499" max="10502" width="15.7109375" customWidth="1"/>
    <col min="10503" max="10503" width="6.7109375" customWidth="1"/>
    <col min="10753" max="10753" width="10.5703125" customWidth="1"/>
    <col min="10754" max="10754" width="90.7109375" customWidth="1"/>
    <col min="10755" max="10758" width="15.7109375" customWidth="1"/>
    <col min="10759" max="10759" width="6.7109375" customWidth="1"/>
    <col min="11009" max="11009" width="10.5703125" customWidth="1"/>
    <col min="11010" max="11010" width="90.7109375" customWidth="1"/>
    <col min="11011" max="11014" width="15.7109375" customWidth="1"/>
    <col min="11015" max="11015" width="6.7109375" customWidth="1"/>
    <col min="11265" max="11265" width="10.5703125" customWidth="1"/>
    <col min="11266" max="11266" width="90.7109375" customWidth="1"/>
    <col min="11267" max="11270" width="15.7109375" customWidth="1"/>
    <col min="11271" max="11271" width="6.7109375" customWidth="1"/>
    <col min="11521" max="11521" width="10.5703125" customWidth="1"/>
    <col min="11522" max="11522" width="90.7109375" customWidth="1"/>
    <col min="11523" max="11526" width="15.7109375" customWidth="1"/>
    <col min="11527" max="11527" width="6.7109375" customWidth="1"/>
    <col min="11777" max="11777" width="10.5703125" customWidth="1"/>
    <col min="11778" max="11778" width="90.7109375" customWidth="1"/>
    <col min="11779" max="11782" width="15.7109375" customWidth="1"/>
    <col min="11783" max="11783" width="6.7109375" customWidth="1"/>
    <col min="12033" max="12033" width="10.5703125" customWidth="1"/>
    <col min="12034" max="12034" width="90.7109375" customWidth="1"/>
    <col min="12035" max="12038" width="15.7109375" customWidth="1"/>
    <col min="12039" max="12039" width="6.7109375" customWidth="1"/>
    <col min="12289" max="12289" width="10.5703125" customWidth="1"/>
    <col min="12290" max="12290" width="90.7109375" customWidth="1"/>
    <col min="12291" max="12294" width="15.7109375" customWidth="1"/>
    <col min="12295" max="12295" width="6.7109375" customWidth="1"/>
    <col min="12545" max="12545" width="10.5703125" customWidth="1"/>
    <col min="12546" max="12546" width="90.7109375" customWidth="1"/>
    <col min="12547" max="12550" width="15.7109375" customWidth="1"/>
    <col min="12551" max="12551" width="6.7109375" customWidth="1"/>
    <col min="12801" max="12801" width="10.5703125" customWidth="1"/>
    <col min="12802" max="12802" width="90.7109375" customWidth="1"/>
    <col min="12803" max="12806" width="15.7109375" customWidth="1"/>
    <col min="12807" max="12807" width="6.7109375" customWidth="1"/>
    <col min="13057" max="13057" width="10.5703125" customWidth="1"/>
    <col min="13058" max="13058" width="90.7109375" customWidth="1"/>
    <col min="13059" max="13062" width="15.7109375" customWidth="1"/>
    <col min="13063" max="13063" width="6.7109375" customWidth="1"/>
    <col min="13313" max="13313" width="10.5703125" customWidth="1"/>
    <col min="13314" max="13314" width="90.7109375" customWidth="1"/>
    <col min="13315" max="13318" width="15.7109375" customWidth="1"/>
    <col min="13319" max="13319" width="6.7109375" customWidth="1"/>
    <col min="13569" max="13569" width="10.5703125" customWidth="1"/>
    <col min="13570" max="13570" width="90.7109375" customWidth="1"/>
    <col min="13571" max="13574" width="15.7109375" customWidth="1"/>
    <col min="13575" max="13575" width="6.7109375" customWidth="1"/>
    <col min="13825" max="13825" width="10.5703125" customWidth="1"/>
    <col min="13826" max="13826" width="90.7109375" customWidth="1"/>
    <col min="13827" max="13830" width="15.7109375" customWidth="1"/>
    <col min="13831" max="13831" width="6.7109375" customWidth="1"/>
    <col min="14081" max="14081" width="10.5703125" customWidth="1"/>
    <col min="14082" max="14082" width="90.7109375" customWidth="1"/>
    <col min="14083" max="14086" width="15.7109375" customWidth="1"/>
    <col min="14087" max="14087" width="6.7109375" customWidth="1"/>
    <col min="14337" max="14337" width="10.5703125" customWidth="1"/>
    <col min="14338" max="14338" width="90.7109375" customWidth="1"/>
    <col min="14339" max="14342" width="15.7109375" customWidth="1"/>
    <col min="14343" max="14343" width="6.7109375" customWidth="1"/>
    <col min="14593" max="14593" width="10.5703125" customWidth="1"/>
    <col min="14594" max="14594" width="90.7109375" customWidth="1"/>
    <col min="14595" max="14598" width="15.7109375" customWidth="1"/>
    <col min="14599" max="14599" width="6.7109375" customWidth="1"/>
    <col min="14849" max="14849" width="10.5703125" customWidth="1"/>
    <col min="14850" max="14850" width="90.7109375" customWidth="1"/>
    <col min="14851" max="14854" width="15.7109375" customWidth="1"/>
    <col min="14855" max="14855" width="6.7109375" customWidth="1"/>
    <col min="15105" max="15105" width="10.5703125" customWidth="1"/>
    <col min="15106" max="15106" width="90.7109375" customWidth="1"/>
    <col min="15107" max="15110" width="15.7109375" customWidth="1"/>
    <col min="15111" max="15111" width="6.7109375" customWidth="1"/>
    <col min="15361" max="15361" width="10.5703125" customWidth="1"/>
    <col min="15362" max="15362" width="90.7109375" customWidth="1"/>
    <col min="15363" max="15366" width="15.7109375" customWidth="1"/>
    <col min="15367" max="15367" width="6.7109375" customWidth="1"/>
    <col min="15617" max="15617" width="10.5703125" customWidth="1"/>
    <col min="15618" max="15618" width="90.7109375" customWidth="1"/>
    <col min="15619" max="15622" width="15.7109375" customWidth="1"/>
    <col min="15623" max="15623" width="6.7109375" customWidth="1"/>
    <col min="15873" max="15873" width="10.5703125" customWidth="1"/>
    <col min="15874" max="15874" width="90.7109375" customWidth="1"/>
    <col min="15875" max="15878" width="15.7109375" customWidth="1"/>
    <col min="15879" max="15879" width="6.7109375" customWidth="1"/>
    <col min="16129" max="16129" width="10.5703125" customWidth="1"/>
    <col min="16130" max="16130" width="90.7109375" customWidth="1"/>
    <col min="16131" max="16134" width="15.7109375" customWidth="1"/>
    <col min="16135" max="16135" width="6.7109375" customWidth="1"/>
  </cols>
  <sheetData>
    <row r="1" spans="1:7">
      <c r="C1" s="157"/>
      <c r="D1" s="157"/>
      <c r="E1" s="157"/>
      <c r="F1" s="158" t="s">
        <v>972</v>
      </c>
      <c r="G1" s="158"/>
    </row>
    <row r="2" spans="1:7" ht="27.75" customHeight="1">
      <c r="C2" s="157"/>
      <c r="D2" s="157"/>
      <c r="E2" s="160" t="s">
        <v>807</v>
      </c>
      <c r="F2" s="158"/>
      <c r="G2" s="158"/>
    </row>
    <row r="3" spans="1:7" ht="50.25" customHeight="1">
      <c r="A3" s="161" t="s">
        <v>973</v>
      </c>
      <c r="B3" s="161"/>
      <c r="C3" s="162"/>
      <c r="D3" s="162"/>
      <c r="E3" s="162"/>
      <c r="F3" s="162"/>
      <c r="G3" s="162"/>
    </row>
    <row r="4" spans="1:7">
      <c r="C4" s="157"/>
      <c r="D4" s="157"/>
      <c r="E4" s="157"/>
      <c r="F4" s="157" t="s">
        <v>101</v>
      </c>
      <c r="G4" s="163"/>
    </row>
    <row r="5" spans="1:7" ht="20.25" customHeight="1">
      <c r="A5" s="164" t="s">
        <v>809</v>
      </c>
      <c r="B5" s="164" t="s">
        <v>810</v>
      </c>
      <c r="C5" s="165" t="s">
        <v>8</v>
      </c>
      <c r="D5" s="165" t="s">
        <v>9</v>
      </c>
      <c r="E5" s="165" t="s">
        <v>10</v>
      </c>
      <c r="F5" s="165" t="s">
        <v>11</v>
      </c>
      <c r="G5" s="165"/>
    </row>
    <row r="6" spans="1:7">
      <c r="A6" s="164"/>
      <c r="B6" s="164"/>
      <c r="C6" s="165"/>
      <c r="D6" s="165"/>
      <c r="E6" s="165"/>
      <c r="F6" s="166" t="s">
        <v>12</v>
      </c>
      <c r="G6" s="167" t="s">
        <v>13</v>
      </c>
    </row>
    <row r="7" spans="1:7" ht="9.9499999999999993" customHeight="1">
      <c r="A7" s="168">
        <v>1</v>
      </c>
      <c r="B7" s="169">
        <v>2</v>
      </c>
      <c r="C7" s="168">
        <v>3</v>
      </c>
      <c r="D7" s="168">
        <v>4</v>
      </c>
      <c r="E7" s="168">
        <v>5</v>
      </c>
      <c r="F7" s="168">
        <v>6</v>
      </c>
      <c r="G7" s="168">
        <v>7</v>
      </c>
    </row>
    <row r="8" spans="1:7">
      <c r="A8" s="170" t="s">
        <v>811</v>
      </c>
      <c r="B8" s="171" t="s">
        <v>812</v>
      </c>
      <c r="C8" s="172">
        <v>1798718.9</v>
      </c>
      <c r="D8" s="172">
        <v>1518424.9</v>
      </c>
      <c r="E8" s="172">
        <v>1389034.6</v>
      </c>
      <c r="F8" s="172">
        <v>-129390.3</v>
      </c>
      <c r="G8" s="173" t="s">
        <v>861</v>
      </c>
    </row>
    <row r="9" spans="1:7" ht="9" customHeight="1">
      <c r="A9" s="170" t="s">
        <v>811</v>
      </c>
      <c r="B9" s="171"/>
      <c r="C9" s="172"/>
      <c r="D9" s="172"/>
      <c r="E9" s="172"/>
      <c r="F9" s="172"/>
      <c r="G9" s="173" t="s">
        <v>811</v>
      </c>
    </row>
    <row r="10" spans="1:7" ht="16.5" customHeight="1">
      <c r="A10" s="170" t="s">
        <v>622</v>
      </c>
      <c r="B10" s="174" t="s">
        <v>141</v>
      </c>
      <c r="C10" s="172">
        <v>138500</v>
      </c>
      <c r="D10" s="172">
        <v>2820</v>
      </c>
      <c r="E10" s="172"/>
      <c r="F10" s="172">
        <v>-2820</v>
      </c>
      <c r="G10" s="173" t="s">
        <v>811</v>
      </c>
    </row>
    <row r="11" spans="1:7">
      <c r="A11" s="170" t="s">
        <v>667</v>
      </c>
      <c r="B11" s="175" t="s">
        <v>145</v>
      </c>
      <c r="C11" s="172">
        <v>138500</v>
      </c>
      <c r="D11" s="172">
        <v>2820</v>
      </c>
      <c r="E11" s="172"/>
      <c r="F11" s="172">
        <v>-2820</v>
      </c>
      <c r="G11" s="173" t="s">
        <v>811</v>
      </c>
    </row>
    <row r="12" spans="1:7">
      <c r="A12" s="170" t="s">
        <v>974</v>
      </c>
      <c r="B12" s="187" t="s">
        <v>975</v>
      </c>
      <c r="C12" s="172">
        <v>138500</v>
      </c>
      <c r="D12" s="172">
        <v>2820</v>
      </c>
      <c r="E12" s="172"/>
      <c r="F12" s="172">
        <v>-2820</v>
      </c>
      <c r="G12" s="173" t="s">
        <v>811</v>
      </c>
    </row>
    <row r="13" spans="1:7" ht="24" customHeight="1">
      <c r="A13" s="176" t="s">
        <v>811</v>
      </c>
      <c r="B13" s="188" t="s">
        <v>817</v>
      </c>
      <c r="C13" s="178">
        <v>54250</v>
      </c>
      <c r="D13" s="178">
        <v>2820</v>
      </c>
      <c r="E13" s="178"/>
      <c r="F13" s="178">
        <v>-2820</v>
      </c>
      <c r="G13" s="179" t="s">
        <v>811</v>
      </c>
    </row>
    <row r="14" spans="1:7">
      <c r="A14" s="176" t="s">
        <v>811</v>
      </c>
      <c r="B14" s="188" t="s">
        <v>818</v>
      </c>
      <c r="C14" s="178">
        <v>84250</v>
      </c>
      <c r="D14" s="178"/>
      <c r="E14" s="178"/>
      <c r="F14" s="178"/>
      <c r="G14" s="179" t="s">
        <v>811</v>
      </c>
    </row>
    <row r="15" spans="1:7" ht="9" customHeight="1">
      <c r="A15" s="170" t="s">
        <v>811</v>
      </c>
      <c r="B15" s="175" t="s">
        <v>811</v>
      </c>
      <c r="C15" s="172"/>
      <c r="D15" s="172"/>
      <c r="E15" s="172"/>
      <c r="F15" s="172"/>
      <c r="G15" s="173" t="s">
        <v>811</v>
      </c>
    </row>
    <row r="16" spans="1:7" ht="17.25" customHeight="1">
      <c r="A16" s="170" t="s">
        <v>623</v>
      </c>
      <c r="B16" s="174" t="s">
        <v>154</v>
      </c>
      <c r="C16" s="172">
        <v>100000</v>
      </c>
      <c r="D16" s="172"/>
      <c r="E16" s="172"/>
      <c r="F16" s="172"/>
      <c r="G16" s="173" t="s">
        <v>811</v>
      </c>
    </row>
    <row r="17" spans="1:7">
      <c r="A17" s="170" t="s">
        <v>832</v>
      </c>
      <c r="B17" s="175" t="s">
        <v>177</v>
      </c>
      <c r="C17" s="172">
        <v>100000</v>
      </c>
      <c r="D17" s="172"/>
      <c r="E17" s="172"/>
      <c r="F17" s="172"/>
      <c r="G17" s="173" t="s">
        <v>811</v>
      </c>
    </row>
    <row r="18" spans="1:7">
      <c r="A18" s="170" t="s">
        <v>976</v>
      </c>
      <c r="B18" s="187" t="s">
        <v>977</v>
      </c>
      <c r="C18" s="172">
        <v>100000</v>
      </c>
      <c r="D18" s="172"/>
      <c r="E18" s="172"/>
      <c r="F18" s="172"/>
      <c r="G18" s="173" t="s">
        <v>811</v>
      </c>
    </row>
    <row r="19" spans="1:7" ht="13.5" customHeight="1">
      <c r="A19" s="176" t="s">
        <v>811</v>
      </c>
      <c r="B19" s="188" t="s">
        <v>834</v>
      </c>
      <c r="C19" s="178">
        <v>100000</v>
      </c>
      <c r="D19" s="178"/>
      <c r="E19" s="178"/>
      <c r="F19" s="178"/>
      <c r="G19" s="179" t="s">
        <v>811</v>
      </c>
    </row>
    <row r="20" spans="1:7" ht="9.75" customHeight="1">
      <c r="A20" s="170" t="s">
        <v>811</v>
      </c>
      <c r="B20" s="175" t="s">
        <v>811</v>
      </c>
      <c r="C20" s="172"/>
      <c r="D20" s="172"/>
      <c r="E20" s="172"/>
      <c r="F20" s="172"/>
      <c r="G20" s="173" t="s">
        <v>811</v>
      </c>
    </row>
    <row r="21" spans="1:7" ht="18" customHeight="1">
      <c r="A21" s="170" t="s">
        <v>628</v>
      </c>
      <c r="B21" s="174" t="s">
        <v>239</v>
      </c>
      <c r="C21" s="172">
        <v>10000</v>
      </c>
      <c r="D21" s="172">
        <v>1941</v>
      </c>
      <c r="E21" s="172">
        <v>1927.3</v>
      </c>
      <c r="F21" s="172">
        <v>-13.7</v>
      </c>
      <c r="G21" s="173" t="s">
        <v>853</v>
      </c>
    </row>
    <row r="22" spans="1:7">
      <c r="A22" s="170" t="s">
        <v>854</v>
      </c>
      <c r="B22" s="175" t="s">
        <v>135</v>
      </c>
      <c r="C22" s="172">
        <v>10000</v>
      </c>
      <c r="D22" s="172">
        <v>1941</v>
      </c>
      <c r="E22" s="172">
        <v>1927.3</v>
      </c>
      <c r="F22" s="172">
        <v>-13.7</v>
      </c>
      <c r="G22" s="173" t="s">
        <v>853</v>
      </c>
    </row>
    <row r="23" spans="1:7">
      <c r="A23" s="170" t="s">
        <v>978</v>
      </c>
      <c r="B23" s="187" t="s">
        <v>979</v>
      </c>
      <c r="C23" s="172">
        <v>10000</v>
      </c>
      <c r="D23" s="172">
        <v>1941</v>
      </c>
      <c r="E23" s="172">
        <v>1927.3</v>
      </c>
      <c r="F23" s="172">
        <v>-13.7</v>
      </c>
      <c r="G23" s="173" t="s">
        <v>853</v>
      </c>
    </row>
    <row r="24" spans="1:7">
      <c r="A24" s="176" t="s">
        <v>811</v>
      </c>
      <c r="B24" s="188" t="s">
        <v>855</v>
      </c>
      <c r="C24" s="178">
        <v>2500</v>
      </c>
      <c r="D24" s="178">
        <v>1800</v>
      </c>
      <c r="E24" s="178">
        <v>1787</v>
      </c>
      <c r="F24" s="178">
        <v>-13</v>
      </c>
      <c r="G24" s="179" t="s">
        <v>853</v>
      </c>
    </row>
    <row r="25" spans="1:7" ht="26.25">
      <c r="A25" s="176" t="s">
        <v>811</v>
      </c>
      <c r="B25" s="188" t="s">
        <v>856</v>
      </c>
      <c r="C25" s="178">
        <v>800</v>
      </c>
      <c r="D25" s="178"/>
      <c r="E25" s="178"/>
      <c r="F25" s="178"/>
      <c r="G25" s="179" t="s">
        <v>811</v>
      </c>
    </row>
    <row r="26" spans="1:7" ht="14.25" customHeight="1">
      <c r="A26" s="176" t="s">
        <v>811</v>
      </c>
      <c r="B26" s="188" t="s">
        <v>857</v>
      </c>
      <c r="C26" s="178">
        <v>2500</v>
      </c>
      <c r="D26" s="178"/>
      <c r="E26" s="178"/>
      <c r="F26" s="178"/>
      <c r="G26" s="179" t="s">
        <v>811</v>
      </c>
    </row>
    <row r="27" spans="1:7" ht="14.25" customHeight="1">
      <c r="A27" s="176" t="s">
        <v>811</v>
      </c>
      <c r="B27" s="188" t="s">
        <v>858</v>
      </c>
      <c r="C27" s="178">
        <v>200</v>
      </c>
      <c r="D27" s="178">
        <v>141</v>
      </c>
      <c r="E27" s="178">
        <v>140.19999999999999</v>
      </c>
      <c r="F27" s="178">
        <v>-0.8</v>
      </c>
      <c r="G27" s="179" t="s">
        <v>859</v>
      </c>
    </row>
    <row r="28" spans="1:7" ht="14.25" customHeight="1">
      <c r="A28" s="176" t="s">
        <v>811</v>
      </c>
      <c r="B28" s="188" t="s">
        <v>860</v>
      </c>
      <c r="C28" s="178">
        <v>4000</v>
      </c>
      <c r="D28" s="178"/>
      <c r="E28" s="178"/>
      <c r="F28" s="178"/>
      <c r="G28" s="179" t="s">
        <v>811</v>
      </c>
    </row>
    <row r="29" spans="1:7" ht="9.75" customHeight="1">
      <c r="A29" s="170" t="s">
        <v>811</v>
      </c>
      <c r="B29" s="175" t="s">
        <v>811</v>
      </c>
      <c r="C29" s="172"/>
      <c r="D29" s="172"/>
      <c r="E29" s="172"/>
      <c r="F29" s="172"/>
      <c r="G29" s="173" t="s">
        <v>811</v>
      </c>
    </row>
    <row r="30" spans="1:7" ht="20.25" customHeight="1">
      <c r="A30" s="170" t="s">
        <v>629</v>
      </c>
      <c r="B30" s="174" t="s">
        <v>259</v>
      </c>
      <c r="C30" s="172">
        <v>1357547.6</v>
      </c>
      <c r="D30" s="172">
        <v>1129692.8</v>
      </c>
      <c r="E30" s="172">
        <v>1033965.7</v>
      </c>
      <c r="F30" s="172">
        <v>-95727.1</v>
      </c>
      <c r="G30" s="173" t="s">
        <v>861</v>
      </c>
    </row>
    <row r="31" spans="1:7">
      <c r="A31" s="170" t="s">
        <v>862</v>
      </c>
      <c r="B31" s="175" t="s">
        <v>271</v>
      </c>
      <c r="C31" s="172">
        <v>1260547.6000000001</v>
      </c>
      <c r="D31" s="172">
        <v>1028267.8</v>
      </c>
      <c r="E31" s="172">
        <v>944775.6</v>
      </c>
      <c r="F31" s="172">
        <v>-83492.2</v>
      </c>
      <c r="G31" s="173" t="s">
        <v>863</v>
      </c>
    </row>
    <row r="32" spans="1:7" ht="15.75" customHeight="1">
      <c r="A32" s="170" t="s">
        <v>980</v>
      </c>
      <c r="B32" s="187" t="s">
        <v>981</v>
      </c>
      <c r="C32" s="172">
        <v>800547.6</v>
      </c>
      <c r="D32" s="172">
        <v>904267.8</v>
      </c>
      <c r="E32" s="172">
        <v>825451.2</v>
      </c>
      <c r="F32" s="172">
        <v>-78816.600000000006</v>
      </c>
      <c r="G32" s="173" t="s">
        <v>865</v>
      </c>
    </row>
    <row r="33" spans="1:7">
      <c r="A33" s="176" t="s">
        <v>811</v>
      </c>
      <c r="B33" s="188" t="s">
        <v>864</v>
      </c>
      <c r="C33" s="178">
        <v>800547.6</v>
      </c>
      <c r="D33" s="178">
        <v>904267.8</v>
      </c>
      <c r="E33" s="178">
        <v>825451.2</v>
      </c>
      <c r="F33" s="178">
        <v>-78816.600000000006</v>
      </c>
      <c r="G33" s="179" t="s">
        <v>865</v>
      </c>
    </row>
    <row r="34" spans="1:7" ht="15" customHeight="1">
      <c r="A34" s="170" t="s">
        <v>974</v>
      </c>
      <c r="B34" s="187" t="s">
        <v>975</v>
      </c>
      <c r="C34" s="172">
        <v>80000</v>
      </c>
      <c r="D34" s="172"/>
      <c r="E34" s="172"/>
      <c r="F34" s="172"/>
      <c r="G34" s="173" t="s">
        <v>811</v>
      </c>
    </row>
    <row r="35" spans="1:7">
      <c r="A35" s="176" t="s">
        <v>811</v>
      </c>
      <c r="B35" s="188" t="s">
        <v>867</v>
      </c>
      <c r="C35" s="178">
        <v>40000</v>
      </c>
      <c r="D35" s="178"/>
      <c r="E35" s="178"/>
      <c r="F35" s="178"/>
      <c r="G35" s="179" t="s">
        <v>811</v>
      </c>
    </row>
    <row r="36" spans="1:7">
      <c r="A36" s="176" t="s">
        <v>811</v>
      </c>
      <c r="B36" s="188" t="s">
        <v>868</v>
      </c>
      <c r="C36" s="178">
        <v>40000</v>
      </c>
      <c r="D36" s="178"/>
      <c r="E36" s="178"/>
      <c r="F36" s="178"/>
      <c r="G36" s="179" t="s">
        <v>811</v>
      </c>
    </row>
    <row r="37" spans="1:7" ht="12.75" customHeight="1">
      <c r="A37" s="170" t="s">
        <v>982</v>
      </c>
      <c r="B37" s="187" t="s">
        <v>983</v>
      </c>
      <c r="C37" s="172">
        <v>230000</v>
      </c>
      <c r="D37" s="172">
        <v>124000</v>
      </c>
      <c r="E37" s="172">
        <v>119324.5</v>
      </c>
      <c r="F37" s="172">
        <v>-4675.5</v>
      </c>
      <c r="G37" s="173" t="s">
        <v>984</v>
      </c>
    </row>
    <row r="38" spans="1:7" ht="26.25">
      <c r="A38" s="176" t="s">
        <v>811</v>
      </c>
      <c r="B38" s="188" t="s">
        <v>869</v>
      </c>
      <c r="C38" s="178">
        <v>115000</v>
      </c>
      <c r="D38" s="178"/>
      <c r="E38" s="178"/>
      <c r="F38" s="178"/>
      <c r="G38" s="179" t="s">
        <v>811</v>
      </c>
    </row>
    <row r="39" spans="1:7">
      <c r="A39" s="176" t="s">
        <v>811</v>
      </c>
      <c r="B39" s="188" t="s">
        <v>872</v>
      </c>
      <c r="C39" s="178">
        <v>115000</v>
      </c>
      <c r="D39" s="178">
        <v>115000</v>
      </c>
      <c r="E39" s="178">
        <v>112204</v>
      </c>
      <c r="F39" s="178">
        <v>-2796</v>
      </c>
      <c r="G39" s="179" t="s">
        <v>873</v>
      </c>
    </row>
    <row r="40" spans="1:7">
      <c r="A40" s="176" t="s">
        <v>811</v>
      </c>
      <c r="B40" s="188" t="s">
        <v>874</v>
      </c>
      <c r="C40" s="178"/>
      <c r="D40" s="178">
        <v>6500</v>
      </c>
      <c r="E40" s="178">
        <v>4883</v>
      </c>
      <c r="F40" s="178">
        <v>-1617</v>
      </c>
      <c r="G40" s="179" t="s">
        <v>875</v>
      </c>
    </row>
    <row r="41" spans="1:7">
      <c r="A41" s="176" t="s">
        <v>811</v>
      </c>
      <c r="B41" s="188" t="s">
        <v>876</v>
      </c>
      <c r="C41" s="178"/>
      <c r="D41" s="178">
        <v>2500</v>
      </c>
      <c r="E41" s="178">
        <v>2237.4</v>
      </c>
      <c r="F41" s="178">
        <v>-262.60000000000002</v>
      </c>
      <c r="G41" s="179" t="s">
        <v>877</v>
      </c>
    </row>
    <row r="42" spans="1:7">
      <c r="A42" s="170" t="s">
        <v>985</v>
      </c>
      <c r="B42" s="187" t="s">
        <v>986</v>
      </c>
      <c r="C42" s="172">
        <v>60000</v>
      </c>
      <c r="D42" s="172"/>
      <c r="E42" s="172"/>
      <c r="F42" s="172"/>
      <c r="G42" s="173" t="s">
        <v>811</v>
      </c>
    </row>
    <row r="43" spans="1:7" ht="16.5" customHeight="1">
      <c r="A43" s="176" t="s">
        <v>811</v>
      </c>
      <c r="B43" s="188" t="s">
        <v>871</v>
      </c>
      <c r="C43" s="178">
        <v>60000</v>
      </c>
      <c r="D43" s="178"/>
      <c r="E43" s="178"/>
      <c r="F43" s="178"/>
      <c r="G43" s="179" t="s">
        <v>811</v>
      </c>
    </row>
    <row r="44" spans="1:7">
      <c r="A44" s="170" t="s">
        <v>987</v>
      </c>
      <c r="B44" s="187" t="s">
        <v>988</v>
      </c>
      <c r="C44" s="172">
        <v>90000</v>
      </c>
      <c r="D44" s="172"/>
      <c r="E44" s="172"/>
      <c r="F44" s="172"/>
      <c r="G44" s="173" t="s">
        <v>811</v>
      </c>
    </row>
    <row r="45" spans="1:7">
      <c r="A45" s="176" t="s">
        <v>811</v>
      </c>
      <c r="B45" s="188" t="s">
        <v>866</v>
      </c>
      <c r="C45" s="178">
        <v>45000</v>
      </c>
      <c r="D45" s="178"/>
      <c r="E45" s="178"/>
      <c r="F45" s="178"/>
      <c r="G45" s="179" t="s">
        <v>811</v>
      </c>
    </row>
    <row r="46" spans="1:7" ht="14.25" customHeight="1">
      <c r="A46" s="176" t="s">
        <v>811</v>
      </c>
      <c r="B46" s="188" t="s">
        <v>870</v>
      </c>
      <c r="C46" s="178">
        <v>45000</v>
      </c>
      <c r="D46" s="178"/>
      <c r="E46" s="178"/>
      <c r="F46" s="178"/>
      <c r="G46" s="179" t="s">
        <v>811</v>
      </c>
    </row>
    <row r="47" spans="1:7">
      <c r="A47" s="170" t="s">
        <v>878</v>
      </c>
      <c r="B47" s="175" t="s">
        <v>287</v>
      </c>
      <c r="C47" s="172">
        <v>95000</v>
      </c>
      <c r="D47" s="172">
        <v>95000</v>
      </c>
      <c r="E47" s="172">
        <v>89166.3</v>
      </c>
      <c r="F47" s="172">
        <v>-5833.7</v>
      </c>
      <c r="G47" s="173" t="s">
        <v>879</v>
      </c>
    </row>
    <row r="48" spans="1:7">
      <c r="A48" s="170" t="s">
        <v>989</v>
      </c>
      <c r="B48" s="187" t="s">
        <v>990</v>
      </c>
      <c r="C48" s="172">
        <v>50000</v>
      </c>
      <c r="D48" s="172">
        <v>50000</v>
      </c>
      <c r="E48" s="172">
        <v>67332.7</v>
      </c>
      <c r="F48" s="172">
        <v>17332.7</v>
      </c>
      <c r="G48" s="173" t="s">
        <v>890</v>
      </c>
    </row>
    <row r="49" spans="1:7">
      <c r="A49" s="176" t="s">
        <v>811</v>
      </c>
      <c r="B49" s="188" t="s">
        <v>889</v>
      </c>
      <c r="C49" s="178">
        <v>50000</v>
      </c>
      <c r="D49" s="178">
        <v>50000</v>
      </c>
      <c r="E49" s="178">
        <v>67332.7</v>
      </c>
      <c r="F49" s="178">
        <v>17332.7</v>
      </c>
      <c r="G49" s="179" t="s">
        <v>890</v>
      </c>
    </row>
    <row r="50" spans="1:7">
      <c r="A50" s="170" t="s">
        <v>991</v>
      </c>
      <c r="B50" s="187" t="s">
        <v>992</v>
      </c>
      <c r="C50" s="172">
        <v>45000</v>
      </c>
      <c r="D50" s="172">
        <v>45000</v>
      </c>
      <c r="E50" s="172">
        <v>21833.599999999999</v>
      </c>
      <c r="F50" s="172">
        <v>-23166.400000000001</v>
      </c>
      <c r="G50" s="173" t="s">
        <v>993</v>
      </c>
    </row>
    <row r="51" spans="1:7" ht="26.25">
      <c r="A51" s="176" t="s">
        <v>811</v>
      </c>
      <c r="B51" s="188" t="s">
        <v>880</v>
      </c>
      <c r="C51" s="178">
        <v>8000</v>
      </c>
      <c r="D51" s="178">
        <v>16187.2</v>
      </c>
      <c r="E51" s="178">
        <v>11529.9</v>
      </c>
      <c r="F51" s="178">
        <v>-4657.3</v>
      </c>
      <c r="G51" s="179" t="s">
        <v>881</v>
      </c>
    </row>
    <row r="52" spans="1:7">
      <c r="A52" s="176" t="s">
        <v>811</v>
      </c>
      <c r="B52" s="188" t="s">
        <v>882</v>
      </c>
      <c r="C52" s="178">
        <v>5345.2</v>
      </c>
      <c r="D52" s="178">
        <v>591</v>
      </c>
      <c r="E52" s="178">
        <v>590.9</v>
      </c>
      <c r="F52" s="178">
        <v>-0.1</v>
      </c>
      <c r="G52" s="179" t="s">
        <v>816</v>
      </c>
    </row>
    <row r="53" spans="1:7">
      <c r="A53" s="176" t="s">
        <v>811</v>
      </c>
      <c r="B53" s="188" t="s">
        <v>883</v>
      </c>
      <c r="C53" s="178">
        <v>2294.4</v>
      </c>
      <c r="D53" s="178"/>
      <c r="E53" s="178"/>
      <c r="F53" s="178"/>
      <c r="G53" s="179" t="s">
        <v>811</v>
      </c>
    </row>
    <row r="54" spans="1:7">
      <c r="A54" s="176" t="s">
        <v>811</v>
      </c>
      <c r="B54" s="188" t="s">
        <v>884</v>
      </c>
      <c r="C54" s="178">
        <v>3964.7</v>
      </c>
      <c r="D54" s="178">
        <v>5163.6000000000004</v>
      </c>
      <c r="E54" s="178">
        <v>5148.8</v>
      </c>
      <c r="F54" s="178">
        <v>-14.8</v>
      </c>
      <c r="G54" s="179" t="s">
        <v>820</v>
      </c>
    </row>
    <row r="55" spans="1:7" ht="26.25">
      <c r="A55" s="176" t="s">
        <v>811</v>
      </c>
      <c r="B55" s="188" t="s">
        <v>885</v>
      </c>
      <c r="C55" s="178">
        <v>8000</v>
      </c>
      <c r="D55" s="178">
        <v>6000</v>
      </c>
      <c r="E55" s="178">
        <v>3590.9</v>
      </c>
      <c r="F55" s="178">
        <v>-2409.1</v>
      </c>
      <c r="G55" s="179" t="s">
        <v>886</v>
      </c>
    </row>
    <row r="56" spans="1:7">
      <c r="A56" s="176" t="s">
        <v>811</v>
      </c>
      <c r="B56" s="188" t="s">
        <v>887</v>
      </c>
      <c r="C56" s="178">
        <v>16242</v>
      </c>
      <c r="D56" s="178">
        <v>16818.8</v>
      </c>
      <c r="E56" s="178">
        <v>733.8</v>
      </c>
      <c r="F56" s="178">
        <v>-16085</v>
      </c>
      <c r="G56" s="179" t="s">
        <v>888</v>
      </c>
    </row>
    <row r="57" spans="1:7">
      <c r="A57" s="176" t="s">
        <v>811</v>
      </c>
      <c r="B57" s="188" t="s">
        <v>891</v>
      </c>
      <c r="C57" s="178">
        <v>1153.7</v>
      </c>
      <c r="D57" s="178">
        <v>239.4</v>
      </c>
      <c r="E57" s="178">
        <v>239.4</v>
      </c>
      <c r="F57" s="178"/>
      <c r="G57" s="179" t="s">
        <v>816</v>
      </c>
    </row>
    <row r="58" spans="1:7">
      <c r="A58" s="170" t="s">
        <v>892</v>
      </c>
      <c r="B58" s="175" t="s">
        <v>289</v>
      </c>
      <c r="C58" s="172">
        <v>2000</v>
      </c>
      <c r="D58" s="172">
        <v>6425</v>
      </c>
      <c r="E58" s="172">
        <v>23.7</v>
      </c>
      <c r="F58" s="172">
        <v>-6401.3</v>
      </c>
      <c r="G58" s="173" t="s">
        <v>893</v>
      </c>
    </row>
    <row r="59" spans="1:7">
      <c r="A59" s="170" t="s">
        <v>994</v>
      </c>
      <c r="B59" s="187" t="s">
        <v>995</v>
      </c>
      <c r="C59" s="172">
        <v>2000</v>
      </c>
      <c r="D59" s="172">
        <v>2000</v>
      </c>
      <c r="E59" s="172">
        <v>23.7</v>
      </c>
      <c r="F59" s="172">
        <v>-1976.3</v>
      </c>
      <c r="G59" s="173" t="s">
        <v>895</v>
      </c>
    </row>
    <row r="60" spans="1:7">
      <c r="A60" s="176" t="s">
        <v>811</v>
      </c>
      <c r="B60" s="188" t="s">
        <v>894</v>
      </c>
      <c r="C60" s="178">
        <v>2000</v>
      </c>
      <c r="D60" s="178"/>
      <c r="E60" s="178"/>
      <c r="F60" s="178"/>
      <c r="G60" s="179" t="s">
        <v>811</v>
      </c>
    </row>
    <row r="61" spans="1:7">
      <c r="A61" s="176" t="s">
        <v>811</v>
      </c>
      <c r="B61" s="188" t="s">
        <v>894</v>
      </c>
      <c r="C61" s="178"/>
      <c r="D61" s="178">
        <v>2000</v>
      </c>
      <c r="E61" s="178">
        <v>23.7</v>
      </c>
      <c r="F61" s="178">
        <v>-1976.3</v>
      </c>
      <c r="G61" s="179" t="s">
        <v>895</v>
      </c>
    </row>
    <row r="62" spans="1:7">
      <c r="A62" s="170" t="s">
        <v>996</v>
      </c>
      <c r="B62" s="187" t="s">
        <v>997</v>
      </c>
      <c r="C62" s="172"/>
      <c r="D62" s="172">
        <v>4425</v>
      </c>
      <c r="E62" s="172"/>
      <c r="F62" s="172">
        <v>-4425</v>
      </c>
      <c r="G62" s="173" t="s">
        <v>811</v>
      </c>
    </row>
    <row r="63" spans="1:7">
      <c r="A63" s="176" t="s">
        <v>811</v>
      </c>
      <c r="B63" s="188" t="s">
        <v>896</v>
      </c>
      <c r="C63" s="178"/>
      <c r="D63" s="178">
        <v>4425</v>
      </c>
      <c r="E63" s="178"/>
      <c r="F63" s="178">
        <v>-4425</v>
      </c>
      <c r="G63" s="179" t="s">
        <v>811</v>
      </c>
    </row>
    <row r="64" spans="1:7" ht="9" customHeight="1">
      <c r="A64" s="170" t="s">
        <v>811</v>
      </c>
      <c r="B64" s="175" t="s">
        <v>811</v>
      </c>
      <c r="C64" s="172"/>
      <c r="D64" s="172"/>
      <c r="E64" s="172"/>
      <c r="F64" s="172"/>
      <c r="G64" s="173" t="s">
        <v>811</v>
      </c>
    </row>
    <row r="65" spans="1:7" ht="18" customHeight="1">
      <c r="A65" s="170" t="s">
        <v>630</v>
      </c>
      <c r="B65" s="174" t="s">
        <v>301</v>
      </c>
      <c r="C65" s="172">
        <v>132607.1</v>
      </c>
      <c r="D65" s="172">
        <v>358528</v>
      </c>
      <c r="E65" s="172">
        <v>332837.90000000002</v>
      </c>
      <c r="F65" s="172">
        <v>-25690.1</v>
      </c>
      <c r="G65" s="173" t="s">
        <v>897</v>
      </c>
    </row>
    <row r="66" spans="1:7">
      <c r="A66" s="170" t="s">
        <v>898</v>
      </c>
      <c r="B66" s="175" t="s">
        <v>307</v>
      </c>
      <c r="C66" s="172">
        <v>37607.1</v>
      </c>
      <c r="D66" s="172">
        <v>54952.9</v>
      </c>
      <c r="E66" s="172">
        <v>46323.9</v>
      </c>
      <c r="F66" s="172">
        <v>-8629</v>
      </c>
      <c r="G66" s="173" t="s">
        <v>998</v>
      </c>
    </row>
    <row r="67" spans="1:7">
      <c r="A67" s="170" t="s">
        <v>999</v>
      </c>
      <c r="B67" s="187" t="s">
        <v>1000</v>
      </c>
      <c r="C67" s="172">
        <v>22798.799999999999</v>
      </c>
      <c r="D67" s="172">
        <v>22798.799999999999</v>
      </c>
      <c r="E67" s="172">
        <v>14503.3</v>
      </c>
      <c r="F67" s="172">
        <v>-8295.5</v>
      </c>
      <c r="G67" s="173" t="s">
        <v>1001</v>
      </c>
    </row>
    <row r="68" spans="1:7" ht="26.25">
      <c r="A68" s="176" t="s">
        <v>811</v>
      </c>
      <c r="B68" s="188" t="s">
        <v>900</v>
      </c>
      <c r="C68" s="178">
        <v>3958.8</v>
      </c>
      <c r="D68" s="178">
        <v>683.1</v>
      </c>
      <c r="E68" s="178">
        <v>683.1</v>
      </c>
      <c r="F68" s="178"/>
      <c r="G68" s="179" t="s">
        <v>816</v>
      </c>
    </row>
    <row r="69" spans="1:7" ht="26.25">
      <c r="A69" s="176" t="s">
        <v>811</v>
      </c>
      <c r="B69" s="188" t="s">
        <v>901</v>
      </c>
      <c r="C69" s="178">
        <v>869.8</v>
      </c>
      <c r="D69" s="178"/>
      <c r="E69" s="178"/>
      <c r="F69" s="178"/>
      <c r="G69" s="179" t="s">
        <v>811</v>
      </c>
    </row>
    <row r="70" spans="1:7" ht="26.25">
      <c r="A70" s="176" t="s">
        <v>811</v>
      </c>
      <c r="B70" s="188" t="s">
        <v>902</v>
      </c>
      <c r="C70" s="178">
        <v>1913.1</v>
      </c>
      <c r="D70" s="178">
        <v>1992.9</v>
      </c>
      <c r="E70" s="178">
        <v>1992.9</v>
      </c>
      <c r="F70" s="178"/>
      <c r="G70" s="179" t="s">
        <v>816</v>
      </c>
    </row>
    <row r="71" spans="1:7" ht="26.25">
      <c r="A71" s="176" t="s">
        <v>811</v>
      </c>
      <c r="B71" s="188" t="s">
        <v>903</v>
      </c>
      <c r="C71" s="178">
        <v>7630.5</v>
      </c>
      <c r="D71" s="178">
        <v>7630.5</v>
      </c>
      <c r="E71" s="178">
        <v>7314.6</v>
      </c>
      <c r="F71" s="178">
        <v>-315.89999999999998</v>
      </c>
      <c r="G71" s="179" t="s">
        <v>904</v>
      </c>
    </row>
    <row r="72" spans="1:7" ht="26.25">
      <c r="A72" s="176" t="s">
        <v>811</v>
      </c>
      <c r="B72" s="188" t="s">
        <v>905</v>
      </c>
      <c r="C72" s="178">
        <v>8426.6</v>
      </c>
      <c r="D72" s="178">
        <v>7979.6</v>
      </c>
      <c r="E72" s="178"/>
      <c r="F72" s="178">
        <v>-7979.6</v>
      </c>
      <c r="G72" s="179" t="s">
        <v>811</v>
      </c>
    </row>
    <row r="73" spans="1:7" ht="26.25">
      <c r="A73" s="176" t="s">
        <v>811</v>
      </c>
      <c r="B73" s="188" t="s">
        <v>916</v>
      </c>
      <c r="C73" s="178"/>
      <c r="D73" s="178">
        <v>4512.7</v>
      </c>
      <c r="E73" s="178">
        <v>4512.7</v>
      </c>
      <c r="F73" s="178"/>
      <c r="G73" s="179" t="s">
        <v>816</v>
      </c>
    </row>
    <row r="74" spans="1:7">
      <c r="A74" s="170" t="s">
        <v>1002</v>
      </c>
      <c r="B74" s="187" t="s">
        <v>1003</v>
      </c>
      <c r="C74" s="172">
        <v>14808.3</v>
      </c>
      <c r="D74" s="172">
        <v>32154.1</v>
      </c>
      <c r="E74" s="172">
        <v>31820.7</v>
      </c>
      <c r="F74" s="172">
        <v>-333.4</v>
      </c>
      <c r="G74" s="173" t="s">
        <v>1004</v>
      </c>
    </row>
    <row r="75" spans="1:7">
      <c r="A75" s="176" t="s">
        <v>811</v>
      </c>
      <c r="B75" s="188" t="s">
        <v>906</v>
      </c>
      <c r="C75" s="178">
        <v>3997</v>
      </c>
      <c r="D75" s="178">
        <v>1966.9</v>
      </c>
      <c r="E75" s="178">
        <v>1966.9</v>
      </c>
      <c r="F75" s="178"/>
      <c r="G75" s="179" t="s">
        <v>816</v>
      </c>
    </row>
    <row r="76" spans="1:7">
      <c r="A76" s="176" t="s">
        <v>811</v>
      </c>
      <c r="B76" s="188" t="s">
        <v>907</v>
      </c>
      <c r="C76" s="178">
        <v>2494.5</v>
      </c>
      <c r="D76" s="178">
        <v>808.3</v>
      </c>
      <c r="E76" s="178">
        <v>788.3</v>
      </c>
      <c r="F76" s="178">
        <v>-20</v>
      </c>
      <c r="G76" s="179" t="s">
        <v>831</v>
      </c>
    </row>
    <row r="77" spans="1:7">
      <c r="A77" s="176" t="s">
        <v>811</v>
      </c>
      <c r="B77" s="188" t="s">
        <v>908</v>
      </c>
      <c r="C77" s="178">
        <v>8316.7999999999993</v>
      </c>
      <c r="D77" s="178">
        <v>9085.9</v>
      </c>
      <c r="E77" s="178">
        <v>9033.5</v>
      </c>
      <c r="F77" s="178">
        <v>-52.4</v>
      </c>
      <c r="G77" s="179" t="s">
        <v>859</v>
      </c>
    </row>
    <row r="78" spans="1:7">
      <c r="A78" s="176" t="s">
        <v>811</v>
      </c>
      <c r="B78" s="188" t="s">
        <v>910</v>
      </c>
      <c r="C78" s="178"/>
      <c r="D78" s="178">
        <v>8073.3</v>
      </c>
      <c r="E78" s="178">
        <v>8019.1</v>
      </c>
      <c r="F78" s="178">
        <v>-54.2</v>
      </c>
      <c r="G78" s="179" t="s">
        <v>853</v>
      </c>
    </row>
    <row r="79" spans="1:7">
      <c r="A79" s="176" t="s">
        <v>811</v>
      </c>
      <c r="B79" s="188" t="s">
        <v>912</v>
      </c>
      <c r="C79" s="178"/>
      <c r="D79" s="178">
        <v>2361.1</v>
      </c>
      <c r="E79" s="178">
        <v>2361.1</v>
      </c>
      <c r="F79" s="178"/>
      <c r="G79" s="179" t="s">
        <v>816</v>
      </c>
    </row>
    <row r="80" spans="1:7">
      <c r="A80" s="176" t="s">
        <v>811</v>
      </c>
      <c r="B80" s="188" t="s">
        <v>913</v>
      </c>
      <c r="C80" s="178"/>
      <c r="D80" s="178">
        <v>7225.1</v>
      </c>
      <c r="E80" s="178">
        <v>7175.8</v>
      </c>
      <c r="F80" s="178">
        <v>-49.3</v>
      </c>
      <c r="G80" s="179" t="s">
        <v>853</v>
      </c>
    </row>
    <row r="81" spans="1:7">
      <c r="A81" s="176" t="s">
        <v>811</v>
      </c>
      <c r="B81" s="188" t="s">
        <v>914</v>
      </c>
      <c r="C81" s="178"/>
      <c r="D81" s="178">
        <v>2633.5</v>
      </c>
      <c r="E81" s="178">
        <v>2476</v>
      </c>
      <c r="F81" s="178">
        <v>-157.5</v>
      </c>
      <c r="G81" s="179" t="s">
        <v>1005</v>
      </c>
    </row>
    <row r="82" spans="1:7">
      <c r="A82" s="170" t="s">
        <v>917</v>
      </c>
      <c r="B82" s="175" t="s">
        <v>309</v>
      </c>
      <c r="C82" s="172">
        <v>30000</v>
      </c>
      <c r="D82" s="172">
        <v>95735.3</v>
      </c>
      <c r="E82" s="172">
        <v>95735.3</v>
      </c>
      <c r="F82" s="172"/>
      <c r="G82" s="173" t="s">
        <v>816</v>
      </c>
    </row>
    <row r="83" spans="1:7">
      <c r="A83" s="170" t="s">
        <v>1006</v>
      </c>
      <c r="B83" s="187" t="s">
        <v>1007</v>
      </c>
      <c r="C83" s="172">
        <v>30000</v>
      </c>
      <c r="D83" s="172">
        <v>95735.3</v>
      </c>
      <c r="E83" s="172">
        <v>95735.3</v>
      </c>
      <c r="F83" s="172"/>
      <c r="G83" s="173" t="s">
        <v>816</v>
      </c>
    </row>
    <row r="84" spans="1:7" ht="29.25" customHeight="1">
      <c r="A84" s="176" t="s">
        <v>811</v>
      </c>
      <c r="B84" s="188" t="s">
        <v>1008</v>
      </c>
      <c r="C84" s="178">
        <v>20000</v>
      </c>
      <c r="D84" s="178">
        <v>95735.3</v>
      </c>
      <c r="E84" s="178">
        <v>95735.3</v>
      </c>
      <c r="F84" s="178"/>
      <c r="G84" s="179" t="s">
        <v>816</v>
      </c>
    </row>
    <row r="85" spans="1:7" ht="30" customHeight="1">
      <c r="A85" s="176" t="s">
        <v>811</v>
      </c>
      <c r="B85" s="188" t="s">
        <v>919</v>
      </c>
      <c r="C85" s="178">
        <v>5000</v>
      </c>
      <c r="D85" s="178"/>
      <c r="E85" s="178"/>
      <c r="F85" s="178"/>
      <c r="G85" s="179" t="s">
        <v>811</v>
      </c>
    </row>
    <row r="86" spans="1:7" ht="15" customHeight="1">
      <c r="A86" s="176" t="s">
        <v>811</v>
      </c>
      <c r="B86" s="188" t="s">
        <v>920</v>
      </c>
      <c r="C86" s="178">
        <v>5000</v>
      </c>
      <c r="D86" s="178"/>
      <c r="E86" s="178"/>
      <c r="F86" s="178"/>
      <c r="G86" s="179" t="s">
        <v>811</v>
      </c>
    </row>
    <row r="87" spans="1:7">
      <c r="A87" s="170" t="s">
        <v>921</v>
      </c>
      <c r="B87" s="175" t="s">
        <v>315</v>
      </c>
      <c r="C87" s="172">
        <v>65000</v>
      </c>
      <c r="D87" s="172">
        <v>207839.8</v>
      </c>
      <c r="E87" s="172">
        <v>190778.6</v>
      </c>
      <c r="F87" s="172">
        <v>-17061.2</v>
      </c>
      <c r="G87" s="173" t="s">
        <v>922</v>
      </c>
    </row>
    <row r="88" spans="1:7">
      <c r="A88" s="170" t="s">
        <v>1009</v>
      </c>
      <c r="B88" s="187" t="s">
        <v>1010</v>
      </c>
      <c r="C88" s="172">
        <v>65000</v>
      </c>
      <c r="D88" s="172">
        <v>207839.8</v>
      </c>
      <c r="E88" s="172">
        <v>190778.6</v>
      </c>
      <c r="F88" s="172">
        <v>-17061.2</v>
      </c>
      <c r="G88" s="173" t="s">
        <v>922</v>
      </c>
    </row>
    <row r="89" spans="1:7" ht="14.25" customHeight="1">
      <c r="A89" s="176" t="s">
        <v>811</v>
      </c>
      <c r="B89" s="188" t="s">
        <v>923</v>
      </c>
      <c r="C89" s="178">
        <v>65000</v>
      </c>
      <c r="D89" s="178">
        <v>207839.8</v>
      </c>
      <c r="E89" s="178">
        <v>190778.6</v>
      </c>
      <c r="F89" s="178">
        <v>-17061.2</v>
      </c>
      <c r="G89" s="179" t="s">
        <v>922</v>
      </c>
    </row>
    <row r="90" spans="1:7" ht="9" customHeight="1">
      <c r="A90" s="170" t="s">
        <v>811</v>
      </c>
      <c r="B90" s="175" t="s">
        <v>811</v>
      </c>
      <c r="C90" s="172"/>
      <c r="D90" s="172"/>
      <c r="E90" s="172"/>
      <c r="F90" s="172"/>
      <c r="G90" s="173" t="s">
        <v>811</v>
      </c>
    </row>
    <row r="91" spans="1:7" ht="19.5" customHeight="1">
      <c r="A91" s="170" t="s">
        <v>631</v>
      </c>
      <c r="B91" s="174" t="s">
        <v>323</v>
      </c>
      <c r="C91" s="172">
        <v>25000</v>
      </c>
      <c r="D91" s="172"/>
      <c r="E91" s="172"/>
      <c r="F91" s="172"/>
      <c r="G91" s="173" t="s">
        <v>811</v>
      </c>
    </row>
    <row r="92" spans="1:7">
      <c r="A92" s="170" t="s">
        <v>924</v>
      </c>
      <c r="B92" s="175" t="s">
        <v>339</v>
      </c>
      <c r="C92" s="172">
        <v>25000</v>
      </c>
      <c r="D92" s="172"/>
      <c r="E92" s="172"/>
      <c r="F92" s="172"/>
      <c r="G92" s="173" t="s">
        <v>811</v>
      </c>
    </row>
    <row r="93" spans="1:7">
      <c r="A93" s="170" t="s">
        <v>1011</v>
      </c>
      <c r="B93" s="187" t="s">
        <v>1012</v>
      </c>
      <c r="C93" s="172">
        <v>25000</v>
      </c>
      <c r="D93" s="172"/>
      <c r="E93" s="172"/>
      <c r="F93" s="172"/>
      <c r="G93" s="173" t="s">
        <v>811</v>
      </c>
    </row>
    <row r="94" spans="1:7" ht="25.5" customHeight="1">
      <c r="A94" s="176" t="s">
        <v>811</v>
      </c>
      <c r="B94" s="188" t="s">
        <v>925</v>
      </c>
      <c r="C94" s="178">
        <v>15000</v>
      </c>
      <c r="D94" s="178"/>
      <c r="E94" s="178"/>
      <c r="F94" s="178"/>
      <c r="G94" s="179" t="s">
        <v>811</v>
      </c>
    </row>
    <row r="95" spans="1:7" ht="25.5" customHeight="1">
      <c r="A95" s="176" t="s">
        <v>811</v>
      </c>
      <c r="B95" s="188" t="s">
        <v>926</v>
      </c>
      <c r="C95" s="178">
        <v>10000</v>
      </c>
      <c r="D95" s="178"/>
      <c r="E95" s="178"/>
      <c r="F95" s="178"/>
      <c r="G95" s="179" t="s">
        <v>811</v>
      </c>
    </row>
    <row r="96" spans="1:7" ht="9" customHeight="1">
      <c r="A96" s="170" t="s">
        <v>811</v>
      </c>
      <c r="B96" s="175" t="s">
        <v>811</v>
      </c>
      <c r="C96" s="172"/>
      <c r="D96" s="172"/>
      <c r="E96" s="172"/>
      <c r="F96" s="172"/>
      <c r="G96" s="173" t="s">
        <v>811</v>
      </c>
    </row>
    <row r="97" spans="1:12" ht="18.75" customHeight="1">
      <c r="A97" s="170" t="s">
        <v>632</v>
      </c>
      <c r="B97" s="174" t="s">
        <v>351</v>
      </c>
      <c r="C97" s="172">
        <v>15064.2</v>
      </c>
      <c r="D97" s="172">
        <v>25443.1</v>
      </c>
      <c r="E97" s="172">
        <v>20303.8</v>
      </c>
      <c r="F97" s="172">
        <v>-5139.3</v>
      </c>
      <c r="G97" s="173" t="s">
        <v>1013</v>
      </c>
    </row>
    <row r="98" spans="1:12">
      <c r="A98" s="170" t="s">
        <v>940</v>
      </c>
      <c r="B98" s="175" t="s">
        <v>217</v>
      </c>
      <c r="C98" s="172">
        <v>15064.2</v>
      </c>
      <c r="D98" s="172">
        <v>25443.1</v>
      </c>
      <c r="E98" s="172">
        <v>20303.8</v>
      </c>
      <c r="F98" s="172">
        <v>-5139.3</v>
      </c>
      <c r="G98" s="173" t="s">
        <v>1013</v>
      </c>
    </row>
    <row r="99" spans="1:12">
      <c r="A99" s="170" t="s">
        <v>1014</v>
      </c>
      <c r="B99" s="187" t="s">
        <v>1015</v>
      </c>
      <c r="C99" s="172">
        <v>1938.7</v>
      </c>
      <c r="D99" s="172">
        <v>12317.6</v>
      </c>
      <c r="E99" s="172">
        <v>10900.7</v>
      </c>
      <c r="F99" s="172">
        <v>-1416.9</v>
      </c>
      <c r="G99" s="173" t="s">
        <v>1016</v>
      </c>
    </row>
    <row r="100" spans="1:12">
      <c r="A100" s="176" t="s">
        <v>811</v>
      </c>
      <c r="B100" s="188" t="s">
        <v>942</v>
      </c>
      <c r="C100" s="178">
        <v>1070.2</v>
      </c>
      <c r="D100" s="178">
        <v>4878.2</v>
      </c>
      <c r="E100" s="178">
        <v>4878.2</v>
      </c>
      <c r="F100" s="178"/>
      <c r="G100" s="179" t="s">
        <v>816</v>
      </c>
    </row>
    <row r="101" spans="1:12">
      <c r="A101" s="176" t="s">
        <v>811</v>
      </c>
      <c r="B101" s="188" t="s">
        <v>943</v>
      </c>
      <c r="C101" s="178"/>
      <c r="D101" s="178">
        <v>3895.3</v>
      </c>
      <c r="E101" s="178">
        <v>2566.4</v>
      </c>
      <c r="F101" s="178">
        <v>-1328.9</v>
      </c>
      <c r="G101" s="179" t="s">
        <v>944</v>
      </c>
    </row>
    <row r="102" spans="1:12">
      <c r="A102" s="176" t="s">
        <v>811</v>
      </c>
      <c r="B102" s="188" t="s">
        <v>945</v>
      </c>
      <c r="C102" s="178">
        <v>868.5</v>
      </c>
      <c r="D102" s="178">
        <v>3544.1</v>
      </c>
      <c r="E102" s="178">
        <v>3456.1</v>
      </c>
      <c r="F102" s="178">
        <v>-88</v>
      </c>
      <c r="G102" s="179" t="s">
        <v>831</v>
      </c>
    </row>
    <row r="103" spans="1:12" ht="14.25" customHeight="1">
      <c r="A103" s="170" t="s">
        <v>1017</v>
      </c>
      <c r="B103" s="187" t="s">
        <v>1018</v>
      </c>
      <c r="C103" s="172">
        <v>13125.5</v>
      </c>
      <c r="D103" s="172">
        <v>13125.5</v>
      </c>
      <c r="E103" s="172">
        <v>9403.1</v>
      </c>
      <c r="F103" s="172">
        <v>-3722.4</v>
      </c>
      <c r="G103" s="173" t="s">
        <v>1019</v>
      </c>
    </row>
    <row r="104" spans="1:12" ht="15" customHeight="1">
      <c r="A104" s="176" t="s">
        <v>811</v>
      </c>
      <c r="B104" s="177" t="s">
        <v>946</v>
      </c>
      <c r="C104" s="178">
        <v>13125.5</v>
      </c>
      <c r="D104" s="178">
        <v>13125.5</v>
      </c>
      <c r="E104" s="178">
        <v>9403.1</v>
      </c>
      <c r="F104" s="178">
        <v>-3722.4</v>
      </c>
      <c r="G104" s="179" t="s">
        <v>1019</v>
      </c>
    </row>
    <row r="105" spans="1:12" ht="10.5" customHeight="1">
      <c r="A105" s="170" t="s">
        <v>811</v>
      </c>
      <c r="B105" s="175" t="s">
        <v>811</v>
      </c>
      <c r="C105" s="172"/>
      <c r="D105" s="172"/>
      <c r="E105" s="172"/>
      <c r="F105" s="172"/>
      <c r="G105" s="173" t="s">
        <v>811</v>
      </c>
    </row>
    <row r="106" spans="1:12" ht="18" customHeight="1">
      <c r="A106" s="170" t="s">
        <v>635</v>
      </c>
      <c r="B106" s="174" t="s">
        <v>413</v>
      </c>
      <c r="C106" s="172">
        <v>20000</v>
      </c>
      <c r="D106" s="172"/>
      <c r="E106" s="172"/>
      <c r="F106" s="172"/>
      <c r="G106" s="173" t="s">
        <v>811</v>
      </c>
    </row>
    <row r="107" spans="1:12" ht="14.25" customHeight="1">
      <c r="A107" s="170" t="s">
        <v>955</v>
      </c>
      <c r="B107" s="175" t="s">
        <v>431</v>
      </c>
      <c r="C107" s="172">
        <v>20000</v>
      </c>
      <c r="D107" s="172"/>
      <c r="E107" s="172"/>
      <c r="F107" s="172"/>
      <c r="G107" s="173" t="s">
        <v>811</v>
      </c>
    </row>
    <row r="108" spans="1:12" ht="15" customHeight="1">
      <c r="A108" s="170" t="s">
        <v>1020</v>
      </c>
      <c r="B108" s="187" t="s">
        <v>1021</v>
      </c>
      <c r="C108" s="172">
        <v>20000</v>
      </c>
      <c r="D108" s="172"/>
      <c r="E108" s="172"/>
      <c r="F108" s="172"/>
      <c r="G108" s="173" t="s">
        <v>811</v>
      </c>
    </row>
    <row r="109" spans="1:12" ht="14.25" customHeight="1">
      <c r="A109" s="176" t="s">
        <v>811</v>
      </c>
      <c r="B109" s="188" t="s">
        <v>957</v>
      </c>
      <c r="C109" s="178">
        <v>20000</v>
      </c>
      <c r="D109" s="178"/>
      <c r="E109" s="178"/>
      <c r="F109" s="178"/>
      <c r="G109" s="179" t="s">
        <v>811</v>
      </c>
    </row>
    <row r="110" spans="1:12">
      <c r="A110" s="182" t="s">
        <v>811</v>
      </c>
      <c r="B110" s="183" t="s">
        <v>811</v>
      </c>
      <c r="C110" s="184"/>
      <c r="D110" s="184"/>
      <c r="E110" s="184"/>
      <c r="F110" s="184"/>
      <c r="G110" s="185" t="s">
        <v>811</v>
      </c>
    </row>
    <row r="112" spans="1:12">
      <c r="L112" s="159"/>
    </row>
    <row r="113" spans="12:12">
      <c r="L113" s="159"/>
    </row>
    <row r="114" spans="12:12">
      <c r="L114" s="159"/>
    </row>
  </sheetData>
  <mergeCells count="9">
    <mergeCell ref="F1:G1"/>
    <mergeCell ref="E2:G2"/>
    <mergeCell ref="A3:G3"/>
    <mergeCell ref="A5:A6"/>
    <mergeCell ref="B5:B6"/>
    <mergeCell ref="C5:C6"/>
    <mergeCell ref="D5:D6"/>
    <mergeCell ref="E5:E6"/>
    <mergeCell ref="F5:G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9"/>
  <sheetViews>
    <sheetView topLeftCell="E1" workbookViewId="0">
      <selection activeCell="E4" sqref="E4"/>
    </sheetView>
  </sheetViews>
  <sheetFormatPr defaultRowHeight="15"/>
  <cols>
    <col min="1" max="1" width="5" hidden="1" customWidth="1"/>
    <col min="2" max="2" width="7" hidden="1" customWidth="1"/>
    <col min="3" max="4" width="5" hidden="1" customWidth="1"/>
    <col min="5" max="5" width="19.28515625" customWidth="1"/>
    <col min="6" max="21" width="13" customWidth="1"/>
    <col min="22" max="22" width="11.42578125" customWidth="1"/>
    <col min="23" max="23" width="13" customWidth="1"/>
    <col min="24" max="24" width="11.7109375" customWidth="1"/>
    <col min="25" max="25" width="13" customWidth="1"/>
    <col min="26" max="26" width="11.5703125" customWidth="1"/>
    <col min="27" max="28" width="13" customWidth="1"/>
    <col min="29" max="29" width="11.5703125" customWidth="1"/>
    <col min="30" max="30" width="13" customWidth="1"/>
  </cols>
  <sheetData>
    <row r="1" spans="1:30">
      <c r="A1" s="189" t="s">
        <v>32</v>
      </c>
      <c r="B1" s="189"/>
      <c r="C1" s="189"/>
      <c r="D1" s="189"/>
      <c r="E1" s="189"/>
      <c r="F1" s="190"/>
      <c r="G1" s="191"/>
      <c r="H1" s="191"/>
      <c r="I1" s="191"/>
      <c r="J1" s="191"/>
      <c r="K1" s="191"/>
      <c r="L1" s="191"/>
      <c r="M1" s="191"/>
      <c r="N1" s="191"/>
      <c r="O1" s="191"/>
      <c r="P1" s="191"/>
      <c r="Q1" s="191"/>
      <c r="R1" s="191"/>
      <c r="S1" s="191"/>
      <c r="T1" s="191"/>
      <c r="U1" s="191"/>
      <c r="V1" s="191"/>
      <c r="W1" s="191"/>
      <c r="X1" s="191"/>
      <c r="Y1" s="191"/>
      <c r="Z1" s="191"/>
      <c r="AA1" s="191"/>
      <c r="AB1" s="192" t="s">
        <v>1022</v>
      </c>
      <c r="AC1" s="192"/>
      <c r="AD1" s="192"/>
    </row>
    <row r="2" spans="1:30">
      <c r="A2" s="189"/>
      <c r="B2" s="189"/>
      <c r="C2" s="189"/>
      <c r="D2" s="189"/>
      <c r="E2" s="189"/>
      <c r="F2" s="191"/>
      <c r="G2" s="191"/>
      <c r="H2" s="191"/>
      <c r="I2" s="191"/>
      <c r="J2" s="191"/>
      <c r="K2" s="191"/>
      <c r="L2" s="191"/>
      <c r="M2" s="191"/>
      <c r="N2" s="191"/>
      <c r="O2" s="191"/>
      <c r="P2" s="191"/>
      <c r="Q2" s="191"/>
      <c r="R2" s="191"/>
      <c r="S2" s="191"/>
      <c r="T2" s="191"/>
      <c r="U2" s="191"/>
      <c r="V2" s="191"/>
      <c r="W2" s="191"/>
      <c r="X2" s="191"/>
      <c r="Y2" s="191"/>
      <c r="Z2" s="191"/>
      <c r="AA2" s="191"/>
      <c r="AB2" s="193" t="s">
        <v>1</v>
      </c>
      <c r="AC2" s="193"/>
      <c r="AD2" s="193"/>
    </row>
    <row r="3" spans="1:30">
      <c r="A3" s="189"/>
      <c r="B3" s="189"/>
      <c r="C3" s="189"/>
      <c r="D3" s="189"/>
      <c r="E3" s="194"/>
      <c r="F3" s="191"/>
      <c r="G3" s="191"/>
      <c r="H3" s="191"/>
      <c r="I3" s="191"/>
      <c r="J3" s="191"/>
      <c r="K3" s="191"/>
      <c r="L3" s="191"/>
      <c r="M3" s="191"/>
      <c r="N3" s="191"/>
      <c r="O3" s="191"/>
      <c r="P3" s="191"/>
      <c r="Q3" s="191"/>
      <c r="R3" s="191"/>
      <c r="S3" s="191"/>
      <c r="T3" s="191"/>
      <c r="U3" s="191"/>
      <c r="V3" s="191"/>
      <c r="W3" s="191"/>
      <c r="X3" s="191"/>
      <c r="Y3" s="191"/>
      <c r="Z3" s="191"/>
      <c r="AA3" s="191"/>
      <c r="AB3" s="193" t="s">
        <v>1023</v>
      </c>
      <c r="AC3" s="193"/>
      <c r="AD3" s="193"/>
    </row>
    <row r="4" spans="1:30" ht="15.75">
      <c r="A4" s="189"/>
      <c r="B4" s="189"/>
      <c r="C4" s="189"/>
      <c r="D4" s="189"/>
      <c r="E4" s="189"/>
      <c r="F4" s="195" t="s">
        <v>3</v>
      </c>
      <c r="G4" s="195"/>
      <c r="H4" s="195"/>
      <c r="I4" s="195"/>
      <c r="J4" s="195"/>
      <c r="K4" s="195"/>
      <c r="L4" s="195"/>
      <c r="M4" s="195"/>
      <c r="N4" s="195"/>
      <c r="O4" s="195"/>
      <c r="P4" s="195"/>
      <c r="Q4" s="195"/>
      <c r="R4" s="195"/>
      <c r="S4" s="195"/>
      <c r="T4" s="195"/>
      <c r="U4" s="195"/>
      <c r="V4" s="195"/>
      <c r="W4" s="195"/>
      <c r="X4" s="195"/>
      <c r="Y4" s="195"/>
      <c r="Z4" s="195"/>
      <c r="AA4" s="195"/>
      <c r="AB4" s="193"/>
      <c r="AC4" s="193"/>
      <c r="AD4" s="193"/>
    </row>
    <row r="5" spans="1:30" ht="15.75">
      <c r="A5" s="189"/>
      <c r="B5" s="189"/>
      <c r="C5" s="189"/>
      <c r="D5" s="189"/>
      <c r="E5" s="189"/>
      <c r="F5" s="195" t="s">
        <v>1024</v>
      </c>
      <c r="G5" s="195"/>
      <c r="H5" s="195"/>
      <c r="I5" s="195"/>
      <c r="J5" s="195"/>
      <c r="K5" s="195"/>
      <c r="L5" s="195"/>
      <c r="M5" s="195"/>
      <c r="N5" s="195"/>
      <c r="O5" s="195"/>
      <c r="P5" s="195"/>
      <c r="Q5" s="195"/>
      <c r="R5" s="195"/>
      <c r="S5" s="195"/>
      <c r="T5" s="195"/>
      <c r="U5" s="195"/>
      <c r="V5" s="195"/>
      <c r="W5" s="195"/>
      <c r="X5" s="195"/>
      <c r="Y5" s="195"/>
      <c r="Z5" s="195"/>
      <c r="AA5" s="195"/>
      <c r="AB5" s="191"/>
      <c r="AC5" s="191"/>
      <c r="AD5" s="191"/>
    </row>
    <row r="6" spans="1:30" ht="15.75">
      <c r="A6" s="189"/>
      <c r="B6" s="189"/>
      <c r="C6" s="189"/>
      <c r="D6" s="189"/>
      <c r="E6" s="189"/>
      <c r="F6" s="195" t="s">
        <v>1025</v>
      </c>
      <c r="G6" s="195"/>
      <c r="H6" s="195"/>
      <c r="I6" s="195"/>
      <c r="J6" s="195"/>
      <c r="K6" s="195"/>
      <c r="L6" s="195"/>
      <c r="M6" s="195"/>
      <c r="N6" s="195"/>
      <c r="O6" s="195"/>
      <c r="P6" s="195"/>
      <c r="Q6" s="195"/>
      <c r="R6" s="195"/>
      <c r="S6" s="195"/>
      <c r="T6" s="195"/>
      <c r="U6" s="195"/>
      <c r="V6" s="195"/>
      <c r="W6" s="195"/>
      <c r="X6" s="195"/>
      <c r="Y6" s="195"/>
      <c r="Z6" s="195"/>
      <c r="AA6" s="195"/>
      <c r="AB6" s="191"/>
      <c r="AC6" s="191"/>
      <c r="AD6" s="191"/>
    </row>
    <row r="7" spans="1:30">
      <c r="A7" s="189"/>
      <c r="B7" s="189"/>
      <c r="C7" s="189"/>
      <c r="D7" s="189"/>
      <c r="E7" s="189"/>
      <c r="F7" s="191"/>
      <c r="G7" s="191"/>
      <c r="H7" s="191"/>
      <c r="I7" s="191"/>
      <c r="J7" s="191"/>
      <c r="K7" s="191"/>
      <c r="L7" s="191"/>
      <c r="M7" s="191"/>
      <c r="N7" s="191"/>
      <c r="O7" s="191"/>
      <c r="P7" s="191"/>
      <c r="Q7" s="191"/>
      <c r="R7" s="191"/>
      <c r="S7" s="191"/>
      <c r="T7" s="191"/>
      <c r="U7" s="191"/>
      <c r="V7" s="191"/>
      <c r="W7" s="191"/>
      <c r="X7" s="191"/>
      <c r="Y7" s="191"/>
      <c r="Z7" s="191"/>
      <c r="AA7" s="191"/>
      <c r="AB7" s="191"/>
      <c r="AC7" s="191" t="s">
        <v>101</v>
      </c>
      <c r="AD7" s="191"/>
    </row>
    <row r="8" spans="1:30">
      <c r="A8" s="196" t="s">
        <v>1026</v>
      </c>
      <c r="B8" s="196" t="s">
        <v>1027</v>
      </c>
      <c r="C8" s="196" t="s">
        <v>1028</v>
      </c>
      <c r="D8" s="196" t="s">
        <v>1029</v>
      </c>
      <c r="E8" s="196" t="s">
        <v>1030</v>
      </c>
      <c r="F8" s="197" t="s">
        <v>1031</v>
      </c>
      <c r="G8" s="197"/>
      <c r="H8" s="197"/>
      <c r="I8" s="197"/>
      <c r="J8" s="197"/>
      <c r="K8" s="197" t="s">
        <v>1032</v>
      </c>
      <c r="L8" s="197"/>
      <c r="M8" s="197"/>
      <c r="N8" s="197"/>
      <c r="O8" s="197"/>
      <c r="P8" s="197" t="s">
        <v>10</v>
      </c>
      <c r="Q8" s="197"/>
      <c r="R8" s="197"/>
      <c r="S8" s="197"/>
      <c r="T8" s="197"/>
      <c r="U8" s="197" t="s">
        <v>1033</v>
      </c>
      <c r="V8" s="197"/>
      <c r="W8" s="197"/>
      <c r="X8" s="197"/>
      <c r="Y8" s="197"/>
      <c r="Z8" s="197"/>
      <c r="AA8" s="197"/>
      <c r="AB8" s="197"/>
      <c r="AC8" s="197"/>
      <c r="AD8" s="197"/>
    </row>
    <row r="9" spans="1:30">
      <c r="A9" s="196"/>
      <c r="B9" s="196"/>
      <c r="C9" s="196"/>
      <c r="D9" s="196"/>
      <c r="E9" s="196"/>
      <c r="F9" s="197"/>
      <c r="G9" s="197"/>
      <c r="H9" s="197"/>
      <c r="I9" s="197"/>
      <c r="J9" s="197"/>
      <c r="K9" s="197"/>
      <c r="L9" s="197"/>
      <c r="M9" s="197"/>
      <c r="N9" s="197"/>
      <c r="O9" s="197"/>
      <c r="P9" s="197"/>
      <c r="Q9" s="197"/>
      <c r="R9" s="197"/>
      <c r="S9" s="197"/>
      <c r="T9" s="197"/>
      <c r="U9" s="197" t="s">
        <v>1034</v>
      </c>
      <c r="V9" s="197"/>
      <c r="W9" s="197"/>
      <c r="X9" s="197"/>
      <c r="Y9" s="197"/>
      <c r="Z9" s="197" t="s">
        <v>1035</v>
      </c>
      <c r="AA9" s="197"/>
      <c r="AB9" s="197"/>
      <c r="AC9" s="197"/>
      <c r="AD9" s="197"/>
    </row>
    <row r="10" spans="1:30">
      <c r="A10" s="196"/>
      <c r="B10" s="196"/>
      <c r="C10" s="196"/>
      <c r="D10" s="196"/>
      <c r="E10" s="196"/>
      <c r="F10" s="197" t="s">
        <v>1036</v>
      </c>
      <c r="G10" s="197" t="s">
        <v>1037</v>
      </c>
      <c r="H10" s="197"/>
      <c r="I10" s="197"/>
      <c r="J10" s="197"/>
      <c r="K10" s="197" t="s">
        <v>1036</v>
      </c>
      <c r="L10" s="197" t="s">
        <v>1037</v>
      </c>
      <c r="M10" s="197"/>
      <c r="N10" s="197"/>
      <c r="O10" s="197"/>
      <c r="P10" s="197" t="s">
        <v>1036</v>
      </c>
      <c r="Q10" s="197" t="s">
        <v>1037</v>
      </c>
      <c r="R10" s="197"/>
      <c r="S10" s="197"/>
      <c r="T10" s="197"/>
      <c r="U10" s="197" t="s">
        <v>1036</v>
      </c>
      <c r="V10" s="197" t="s">
        <v>1037</v>
      </c>
      <c r="W10" s="197"/>
      <c r="X10" s="197"/>
      <c r="Y10" s="197"/>
      <c r="Z10" s="197" t="s">
        <v>1036</v>
      </c>
      <c r="AA10" s="197" t="s">
        <v>1037</v>
      </c>
      <c r="AB10" s="197"/>
      <c r="AC10" s="197"/>
      <c r="AD10" s="197"/>
    </row>
    <row r="11" spans="1:30" ht="45" customHeight="1">
      <c r="A11" s="196"/>
      <c r="B11" s="196"/>
      <c r="C11" s="196"/>
      <c r="D11" s="196"/>
      <c r="E11" s="196"/>
      <c r="F11" s="197"/>
      <c r="G11" s="198" t="s">
        <v>1038</v>
      </c>
      <c r="H11" s="198" t="s">
        <v>1039</v>
      </c>
      <c r="I11" s="198" t="s">
        <v>1040</v>
      </c>
      <c r="J11" s="198" t="s">
        <v>1041</v>
      </c>
      <c r="K11" s="197"/>
      <c r="L11" s="198" t="s">
        <v>1038</v>
      </c>
      <c r="M11" s="198" t="s">
        <v>1039</v>
      </c>
      <c r="N11" s="198" t="s">
        <v>1040</v>
      </c>
      <c r="O11" s="198" t="s">
        <v>1041</v>
      </c>
      <c r="P11" s="197"/>
      <c r="Q11" s="198" t="s">
        <v>1038</v>
      </c>
      <c r="R11" s="198" t="s">
        <v>1039</v>
      </c>
      <c r="S11" s="198" t="s">
        <v>1040</v>
      </c>
      <c r="T11" s="198" t="s">
        <v>1041</v>
      </c>
      <c r="U11" s="197"/>
      <c r="V11" s="198" t="s">
        <v>1038</v>
      </c>
      <c r="W11" s="198" t="s">
        <v>1039</v>
      </c>
      <c r="X11" s="198" t="s">
        <v>1040</v>
      </c>
      <c r="Y11" s="198" t="s">
        <v>1041</v>
      </c>
      <c r="Z11" s="197"/>
      <c r="AA11" s="198" t="s">
        <v>1038</v>
      </c>
      <c r="AB11" s="198" t="s">
        <v>1039</v>
      </c>
      <c r="AC11" s="198" t="s">
        <v>1040</v>
      </c>
      <c r="AD11" s="198" t="s">
        <v>1041</v>
      </c>
    </row>
    <row r="12" spans="1:30">
      <c r="A12" s="199"/>
      <c r="B12" s="199"/>
      <c r="C12" s="199"/>
      <c r="D12" s="199"/>
      <c r="E12" s="199">
        <v>1</v>
      </c>
      <c r="F12" s="199" t="s">
        <v>1042</v>
      </c>
      <c r="G12" s="199">
        <v>3</v>
      </c>
      <c r="H12" s="199">
        <v>4</v>
      </c>
      <c r="I12" s="199">
        <v>5</v>
      </c>
      <c r="J12" s="199">
        <v>6</v>
      </c>
      <c r="K12" s="199" t="s">
        <v>1043</v>
      </c>
      <c r="L12" s="199">
        <v>8</v>
      </c>
      <c r="M12" s="199">
        <v>9</v>
      </c>
      <c r="N12" s="199">
        <v>10</v>
      </c>
      <c r="O12" s="199">
        <v>11</v>
      </c>
      <c r="P12" s="199" t="s">
        <v>1044</v>
      </c>
      <c r="Q12" s="199">
        <v>13</v>
      </c>
      <c r="R12" s="199">
        <v>14</v>
      </c>
      <c r="S12" s="199">
        <v>15</v>
      </c>
      <c r="T12" s="199">
        <v>16</v>
      </c>
      <c r="U12" s="199" t="s">
        <v>1045</v>
      </c>
      <c r="V12" s="199" t="s">
        <v>1046</v>
      </c>
      <c r="W12" s="199" t="s">
        <v>1047</v>
      </c>
      <c r="X12" s="199" t="s">
        <v>1048</v>
      </c>
      <c r="Y12" s="199" t="s">
        <v>1049</v>
      </c>
      <c r="Z12" s="199" t="s">
        <v>1050</v>
      </c>
      <c r="AA12" s="199" t="s">
        <v>1051</v>
      </c>
      <c r="AB12" s="199" t="s">
        <v>1052</v>
      </c>
      <c r="AC12" s="199" t="s">
        <v>1053</v>
      </c>
      <c r="AD12" s="199" t="s">
        <v>1054</v>
      </c>
    </row>
    <row r="13" spans="1:30">
      <c r="A13" s="200">
        <v>20</v>
      </c>
      <c r="B13" s="200"/>
      <c r="C13" s="200"/>
      <c r="D13" s="200">
        <v>1</v>
      </c>
      <c r="E13" s="200" t="s">
        <v>1036</v>
      </c>
      <c r="F13" s="201">
        <v>20094345.899999999</v>
      </c>
      <c r="G13" s="201">
        <v>2070077.9</v>
      </c>
      <c r="H13" s="201">
        <v>17256164.900000002</v>
      </c>
      <c r="I13" s="201">
        <v>48326.200000000004</v>
      </c>
      <c r="J13" s="201">
        <v>719776.90000000014</v>
      </c>
      <c r="K13" s="201">
        <v>21619932.799999997</v>
      </c>
      <c r="L13" s="201">
        <v>2070077.9</v>
      </c>
      <c r="M13" s="201">
        <v>18625993.699999999</v>
      </c>
      <c r="N13" s="201">
        <v>48326.200000000004</v>
      </c>
      <c r="O13" s="201">
        <v>875535</v>
      </c>
      <c r="P13" s="201">
        <v>21328737.020000007</v>
      </c>
      <c r="Q13" s="201">
        <v>2070077.7599999998</v>
      </c>
      <c r="R13" s="201">
        <v>18334798.360000003</v>
      </c>
      <c r="S13" s="201">
        <v>48326.100000000006</v>
      </c>
      <c r="T13" s="201">
        <v>875534.8</v>
      </c>
      <c r="U13" s="201">
        <v>-291195.77999999002</v>
      </c>
      <c r="V13" s="201">
        <v>-0.14000000013038516</v>
      </c>
      <c r="W13" s="201">
        <v>-291195.33999999613</v>
      </c>
      <c r="X13" s="201">
        <v>-9.9999999998544808E-2</v>
      </c>
      <c r="Y13" s="201">
        <v>-0.19999999995343387</v>
      </c>
      <c r="Z13" s="201">
        <v>98.653114314952958</v>
      </c>
      <c r="AA13" s="201">
        <v>99.999993236969487</v>
      </c>
      <c r="AB13" s="201">
        <v>98.436618498373079</v>
      </c>
      <c r="AC13" s="201">
        <v>99.999793072908687</v>
      </c>
      <c r="AD13" s="201">
        <v>99.999977156824116</v>
      </c>
    </row>
    <row r="14" spans="1:30">
      <c r="A14" s="200">
        <v>22</v>
      </c>
      <c r="B14" s="200"/>
      <c r="C14" s="200"/>
      <c r="D14" s="200">
        <v>2</v>
      </c>
      <c r="E14" s="200" t="s">
        <v>1055</v>
      </c>
      <c r="F14" s="201">
        <v>13932177.400000002</v>
      </c>
      <c r="G14" s="201">
        <v>612743.19999999984</v>
      </c>
      <c r="H14" s="201">
        <v>13261273.400000002</v>
      </c>
      <c r="I14" s="201">
        <v>2658.3999999999996</v>
      </c>
      <c r="J14" s="201">
        <v>55502.400000000001</v>
      </c>
      <c r="K14" s="201">
        <v>15124934.9</v>
      </c>
      <c r="L14" s="201">
        <v>612743.19999999984</v>
      </c>
      <c r="M14" s="201">
        <v>14448557.4</v>
      </c>
      <c r="N14" s="201">
        <v>2658.3999999999996</v>
      </c>
      <c r="O14" s="201">
        <v>60975.9</v>
      </c>
      <c r="P14" s="201">
        <v>14922188.020000003</v>
      </c>
      <c r="Q14" s="201">
        <v>612743.19999999984</v>
      </c>
      <c r="R14" s="201">
        <v>14245810.520000003</v>
      </c>
      <c r="S14" s="201">
        <v>2658.3999999999996</v>
      </c>
      <c r="T14" s="201">
        <v>60975.9</v>
      </c>
      <c r="U14" s="201">
        <v>-202746.87999999709</v>
      </c>
      <c r="V14" s="201" t="s">
        <v>811</v>
      </c>
      <c r="W14" s="201">
        <v>-202746.87999999709</v>
      </c>
      <c r="X14" s="201" t="s">
        <v>811</v>
      </c>
      <c r="Y14" s="201" t="s">
        <v>811</v>
      </c>
      <c r="Z14" s="201">
        <v>98.659518990723086</v>
      </c>
      <c r="AA14" s="201">
        <v>100</v>
      </c>
      <c r="AB14" s="201">
        <v>98.59676731463864</v>
      </c>
      <c r="AC14" s="201">
        <v>100</v>
      </c>
      <c r="AD14" s="201">
        <v>100</v>
      </c>
    </row>
    <row r="15" spans="1:30">
      <c r="A15" s="200">
        <v>21</v>
      </c>
      <c r="B15" s="200"/>
      <c r="C15" s="200"/>
      <c r="D15" s="200">
        <v>3</v>
      </c>
      <c r="E15" s="200" t="s">
        <v>1056</v>
      </c>
      <c r="F15" s="201">
        <v>6162168.5</v>
      </c>
      <c r="G15" s="201">
        <v>1457334.7</v>
      </c>
      <c r="H15" s="201">
        <v>3994891.5000000005</v>
      </c>
      <c r="I15" s="201">
        <v>45667.8</v>
      </c>
      <c r="J15" s="201">
        <v>664274.50000000012</v>
      </c>
      <c r="K15" s="201">
        <v>6494997.8999999994</v>
      </c>
      <c r="L15" s="201">
        <v>1457334.7</v>
      </c>
      <c r="M15" s="201">
        <v>4177436.3000000003</v>
      </c>
      <c r="N15" s="201">
        <v>45667.8</v>
      </c>
      <c r="O15" s="201">
        <v>814559.1</v>
      </c>
      <c r="P15" s="201">
        <v>6406549.0000000009</v>
      </c>
      <c r="Q15" s="201">
        <v>1457334.5599999998</v>
      </c>
      <c r="R15" s="201">
        <v>4088987.8400000003</v>
      </c>
      <c r="S15" s="201">
        <v>45667.700000000004</v>
      </c>
      <c r="T15" s="201">
        <v>814558.9</v>
      </c>
      <c r="U15" s="201">
        <v>-88448.89999999851</v>
      </c>
      <c r="V15" s="201">
        <v>-0.14000000013038516</v>
      </c>
      <c r="W15" s="201">
        <v>-88448.459999999963</v>
      </c>
      <c r="X15" s="201">
        <v>-9.9999999998544808E-2</v>
      </c>
      <c r="Y15" s="201">
        <v>-0.19999999995343387</v>
      </c>
      <c r="Z15" s="201">
        <v>98.638199713659674</v>
      </c>
      <c r="AA15" s="201">
        <v>99.999990393421626</v>
      </c>
      <c r="AB15" s="201">
        <v>97.882709546043827</v>
      </c>
      <c r="AC15" s="201">
        <v>99.999781027332162</v>
      </c>
      <c r="AD15" s="201">
        <v>99.999975446839898</v>
      </c>
    </row>
    <row r="16" spans="1:30">
      <c r="A16" s="200"/>
      <c r="B16" s="200"/>
      <c r="C16" s="200"/>
      <c r="D16" s="200">
        <v>4</v>
      </c>
      <c r="E16" s="200"/>
      <c r="F16" s="201"/>
      <c r="G16" s="201"/>
      <c r="H16" s="201"/>
      <c r="I16" s="201"/>
      <c r="J16" s="201"/>
      <c r="K16" s="201"/>
      <c r="L16" s="201"/>
      <c r="M16" s="201"/>
      <c r="N16" s="201"/>
      <c r="O16" s="201"/>
      <c r="P16" s="201"/>
      <c r="Q16" s="201"/>
      <c r="R16" s="201"/>
      <c r="S16" s="201"/>
      <c r="T16" s="201"/>
      <c r="U16" s="201" t="s">
        <v>811</v>
      </c>
      <c r="V16" s="201" t="s">
        <v>811</v>
      </c>
      <c r="W16" s="201" t="s">
        <v>811</v>
      </c>
      <c r="X16" s="201" t="s">
        <v>811</v>
      </c>
      <c r="Y16" s="201" t="s">
        <v>811</v>
      </c>
      <c r="Z16" s="201" t="s">
        <v>811</v>
      </c>
      <c r="AA16" s="201" t="s">
        <v>811</v>
      </c>
      <c r="AB16" s="201" t="s">
        <v>811</v>
      </c>
      <c r="AC16" s="201" t="s">
        <v>811</v>
      </c>
      <c r="AD16" s="201" t="s">
        <v>811</v>
      </c>
    </row>
    <row r="17" spans="1:30">
      <c r="A17" s="200">
        <v>20</v>
      </c>
      <c r="B17" s="200">
        <v>220300</v>
      </c>
      <c r="C17" s="200"/>
      <c r="D17" s="200">
        <v>5</v>
      </c>
      <c r="E17" s="200" t="s">
        <v>1057</v>
      </c>
      <c r="F17" s="201">
        <v>761963.69999999984</v>
      </c>
      <c r="G17" s="201">
        <v>3497.6000000000004</v>
      </c>
      <c r="H17" s="201">
        <v>755942.2</v>
      </c>
      <c r="I17" s="201">
        <v>1015.2</v>
      </c>
      <c r="J17" s="201">
        <v>1508.7</v>
      </c>
      <c r="K17" s="201">
        <v>791717.99999999988</v>
      </c>
      <c r="L17" s="201">
        <v>3497.6000000000004</v>
      </c>
      <c r="M17" s="201">
        <v>785397.5</v>
      </c>
      <c r="N17" s="201">
        <v>1015.2</v>
      </c>
      <c r="O17" s="201">
        <v>1807.7</v>
      </c>
      <c r="P17" s="201">
        <v>784974.53999999992</v>
      </c>
      <c r="Q17" s="201">
        <v>3497.6000000000004</v>
      </c>
      <c r="R17" s="201">
        <v>778654.04</v>
      </c>
      <c r="S17" s="201">
        <v>1015.2</v>
      </c>
      <c r="T17" s="201">
        <v>1807.7</v>
      </c>
      <c r="U17" s="201">
        <v>-6743.4599999999627</v>
      </c>
      <c r="V17" s="201" t="s">
        <v>811</v>
      </c>
      <c r="W17" s="201">
        <v>-6743.4599999999627</v>
      </c>
      <c r="X17" s="201" t="s">
        <v>811</v>
      </c>
      <c r="Y17" s="201" t="s">
        <v>811</v>
      </c>
      <c r="Z17" s="201">
        <v>99.148249755594804</v>
      </c>
      <c r="AA17" s="201">
        <v>100</v>
      </c>
      <c r="AB17" s="201">
        <v>99.141395280733647</v>
      </c>
      <c r="AC17" s="201">
        <v>100</v>
      </c>
      <c r="AD17" s="201">
        <v>100</v>
      </c>
    </row>
    <row r="18" spans="1:30">
      <c r="A18" s="200">
        <v>22</v>
      </c>
      <c r="B18" s="200">
        <v>220300</v>
      </c>
      <c r="C18" s="200"/>
      <c r="D18" s="200">
        <v>6</v>
      </c>
      <c r="E18" s="200" t="s">
        <v>1055</v>
      </c>
      <c r="F18" s="201">
        <v>749854.29999999993</v>
      </c>
      <c r="G18" s="201">
        <v>0</v>
      </c>
      <c r="H18" s="201">
        <v>748839.1</v>
      </c>
      <c r="I18" s="201">
        <v>1015.2</v>
      </c>
      <c r="J18" s="201">
        <v>0</v>
      </c>
      <c r="K18" s="201">
        <v>779077.29999999993</v>
      </c>
      <c r="L18" s="201">
        <v>0</v>
      </c>
      <c r="M18" s="201">
        <v>778062.1</v>
      </c>
      <c r="N18" s="201">
        <v>1015.2</v>
      </c>
      <c r="O18" s="201">
        <v>0</v>
      </c>
      <c r="P18" s="201">
        <v>772364.75</v>
      </c>
      <c r="Q18" s="201">
        <v>0</v>
      </c>
      <c r="R18" s="201">
        <v>771349.55</v>
      </c>
      <c r="S18" s="201">
        <v>1015.2</v>
      </c>
      <c r="T18" s="201">
        <v>0</v>
      </c>
      <c r="U18" s="201">
        <v>-6712.5499999999302</v>
      </c>
      <c r="V18" s="201" t="s">
        <v>811</v>
      </c>
      <c r="W18" s="201">
        <v>-6712.5499999999302</v>
      </c>
      <c r="X18" s="201" t="s">
        <v>811</v>
      </c>
      <c r="Y18" s="201" t="s">
        <v>811</v>
      </c>
      <c r="Z18" s="201">
        <v>99.13839743501704</v>
      </c>
      <c r="AA18" s="201" t="s">
        <v>811</v>
      </c>
      <c r="AB18" s="201">
        <v>99.137273233074851</v>
      </c>
      <c r="AC18" s="201">
        <v>100</v>
      </c>
      <c r="AD18" s="201" t="s">
        <v>811</v>
      </c>
    </row>
    <row r="19" spans="1:30">
      <c r="A19" s="200">
        <v>21</v>
      </c>
      <c r="B19" s="200">
        <v>220300</v>
      </c>
      <c r="C19" s="200"/>
      <c r="D19" s="200">
        <v>7</v>
      </c>
      <c r="E19" s="200" t="s">
        <v>1056</v>
      </c>
      <c r="F19" s="201">
        <v>12109.400000000001</v>
      </c>
      <c r="G19" s="201">
        <v>3497.6000000000004</v>
      </c>
      <c r="H19" s="201">
        <v>7103.1</v>
      </c>
      <c r="I19" s="201">
        <v>0</v>
      </c>
      <c r="J19" s="201">
        <v>1508.7</v>
      </c>
      <c r="K19" s="201">
        <v>12640.7</v>
      </c>
      <c r="L19" s="201">
        <v>3497.6000000000004</v>
      </c>
      <c r="M19" s="201">
        <v>7335.4000000000005</v>
      </c>
      <c r="N19" s="201">
        <v>0</v>
      </c>
      <c r="O19" s="201">
        <v>1807.7</v>
      </c>
      <c r="P19" s="201">
        <v>12609.79</v>
      </c>
      <c r="Q19" s="201">
        <v>3497.6000000000004</v>
      </c>
      <c r="R19" s="201">
        <v>7304.49</v>
      </c>
      <c r="S19" s="201">
        <v>0</v>
      </c>
      <c r="T19" s="201">
        <v>1807.7</v>
      </c>
      <c r="U19" s="201">
        <v>-30.909999999999854</v>
      </c>
      <c r="V19" s="201" t="s">
        <v>811</v>
      </c>
      <c r="W19" s="201">
        <v>-30.910000000000764</v>
      </c>
      <c r="X19" s="201" t="s">
        <v>811</v>
      </c>
      <c r="Y19" s="201" t="s">
        <v>811</v>
      </c>
      <c r="Z19" s="201">
        <v>99.755472402635931</v>
      </c>
      <c r="AA19" s="201">
        <v>100</v>
      </c>
      <c r="AB19" s="201">
        <v>99.578618752896901</v>
      </c>
      <c r="AC19" s="201" t="s">
        <v>811</v>
      </c>
      <c r="AD19" s="201">
        <v>100</v>
      </c>
    </row>
    <row r="20" spans="1:30">
      <c r="A20" s="202">
        <v>22</v>
      </c>
      <c r="B20" s="202">
        <v>220300</v>
      </c>
      <c r="C20" s="202">
        <v>1020</v>
      </c>
      <c r="D20" s="202">
        <v>8</v>
      </c>
      <c r="E20" s="202" t="s">
        <v>1058</v>
      </c>
      <c r="F20" s="203">
        <v>749854.29999999993</v>
      </c>
      <c r="G20" s="203"/>
      <c r="H20" s="203">
        <v>748839.1</v>
      </c>
      <c r="I20" s="203">
        <v>1015.2</v>
      </c>
      <c r="J20" s="203"/>
      <c r="K20" s="203">
        <v>779077.29999999993</v>
      </c>
      <c r="L20" s="203"/>
      <c r="M20" s="203">
        <v>778062.1</v>
      </c>
      <c r="N20" s="203">
        <v>1015.2</v>
      </c>
      <c r="O20" s="203"/>
      <c r="P20" s="203">
        <v>772364.75</v>
      </c>
      <c r="Q20" s="203"/>
      <c r="R20" s="203">
        <v>771349.55</v>
      </c>
      <c r="S20" s="203">
        <v>1015.2</v>
      </c>
      <c r="T20" s="203"/>
      <c r="U20" s="203">
        <v>-6712.5499999999302</v>
      </c>
      <c r="V20" s="203" t="s">
        <v>811</v>
      </c>
      <c r="W20" s="203">
        <v>-6712.5499999999302</v>
      </c>
      <c r="X20" s="203" t="s">
        <v>811</v>
      </c>
      <c r="Y20" s="203" t="s">
        <v>811</v>
      </c>
      <c r="Z20" s="203">
        <v>99.13839743501704</v>
      </c>
      <c r="AA20" s="203" t="s">
        <v>811</v>
      </c>
      <c r="AB20" s="203">
        <v>99.137273233074851</v>
      </c>
      <c r="AC20" s="203">
        <v>100</v>
      </c>
      <c r="AD20" s="203" t="s">
        <v>811</v>
      </c>
    </row>
    <row r="21" spans="1:30">
      <c r="A21" s="202">
        <v>21</v>
      </c>
      <c r="B21" s="202">
        <v>220300</v>
      </c>
      <c r="C21" s="202">
        <v>1021</v>
      </c>
      <c r="D21" s="202">
        <v>9</v>
      </c>
      <c r="E21" s="202" t="s">
        <v>1059</v>
      </c>
      <c r="F21" s="203">
        <v>7991.1</v>
      </c>
      <c r="G21" s="203">
        <v>2081.4</v>
      </c>
      <c r="H21" s="203">
        <v>4847.3</v>
      </c>
      <c r="I21" s="203"/>
      <c r="J21" s="203">
        <v>1062.4000000000001</v>
      </c>
      <c r="K21" s="203">
        <v>8300.5</v>
      </c>
      <c r="L21" s="203">
        <v>2081.4</v>
      </c>
      <c r="M21" s="203">
        <v>5001.1000000000004</v>
      </c>
      <c r="N21" s="203"/>
      <c r="O21" s="203">
        <v>1218</v>
      </c>
      <c r="P21" s="203">
        <v>8300.5</v>
      </c>
      <c r="Q21" s="203">
        <v>2081.4</v>
      </c>
      <c r="R21" s="203">
        <v>5001.1000000000004</v>
      </c>
      <c r="S21" s="203"/>
      <c r="T21" s="203">
        <v>1218</v>
      </c>
      <c r="U21" s="203" t="s">
        <v>811</v>
      </c>
      <c r="V21" s="203" t="s">
        <v>811</v>
      </c>
      <c r="W21" s="203" t="s">
        <v>811</v>
      </c>
      <c r="X21" s="203" t="s">
        <v>811</v>
      </c>
      <c r="Y21" s="203" t="s">
        <v>811</v>
      </c>
      <c r="Z21" s="203">
        <v>100</v>
      </c>
      <c r="AA21" s="203">
        <v>100</v>
      </c>
      <c r="AB21" s="203">
        <v>100</v>
      </c>
      <c r="AC21" s="203" t="s">
        <v>811</v>
      </c>
      <c r="AD21" s="203">
        <v>100</v>
      </c>
    </row>
    <row r="22" spans="1:30">
      <c r="A22" s="202">
        <v>21</v>
      </c>
      <c r="B22" s="202">
        <v>220300</v>
      </c>
      <c r="C22" s="202">
        <v>1022</v>
      </c>
      <c r="D22" s="202">
        <v>10</v>
      </c>
      <c r="E22" s="202" t="s">
        <v>1060</v>
      </c>
      <c r="F22" s="203">
        <v>4118.3</v>
      </c>
      <c r="G22" s="203">
        <v>1416.2</v>
      </c>
      <c r="H22" s="203">
        <v>2255.8000000000002</v>
      </c>
      <c r="I22" s="203"/>
      <c r="J22" s="203">
        <v>446.3</v>
      </c>
      <c r="K22" s="203">
        <v>4340.2</v>
      </c>
      <c r="L22" s="203">
        <v>1416.2</v>
      </c>
      <c r="M22" s="203">
        <v>2334.3000000000002</v>
      </c>
      <c r="N22" s="203"/>
      <c r="O22" s="203">
        <v>589.70000000000005</v>
      </c>
      <c r="P22" s="203">
        <v>4309.29</v>
      </c>
      <c r="Q22" s="203">
        <v>1416.2</v>
      </c>
      <c r="R22" s="203">
        <v>2303.39</v>
      </c>
      <c r="S22" s="203"/>
      <c r="T22" s="203">
        <v>589.70000000000005</v>
      </c>
      <c r="U22" s="203">
        <v>-30.909999999999854</v>
      </c>
      <c r="V22" s="203" t="s">
        <v>811</v>
      </c>
      <c r="W22" s="203">
        <v>-30.910000000000309</v>
      </c>
      <c r="X22" s="203" t="s">
        <v>811</v>
      </c>
      <c r="Y22" s="203" t="s">
        <v>811</v>
      </c>
      <c r="Z22" s="203">
        <v>99.287820837749422</v>
      </c>
      <c r="AA22" s="203">
        <v>100</v>
      </c>
      <c r="AB22" s="203">
        <v>98.675834297219708</v>
      </c>
      <c r="AC22" s="203" t="s">
        <v>811</v>
      </c>
      <c r="AD22" s="203">
        <v>100</v>
      </c>
    </row>
    <row r="23" spans="1:30">
      <c r="A23" s="200"/>
      <c r="B23" s="200"/>
      <c r="C23" s="200"/>
      <c r="D23" s="200">
        <v>11</v>
      </c>
      <c r="E23" s="200"/>
      <c r="F23" s="201"/>
      <c r="G23" s="201"/>
      <c r="H23" s="201"/>
      <c r="I23" s="201"/>
      <c r="J23" s="201"/>
      <c r="K23" s="201"/>
      <c r="L23" s="201"/>
      <c r="M23" s="201"/>
      <c r="N23" s="201"/>
      <c r="O23" s="201"/>
      <c r="P23" s="201"/>
      <c r="Q23" s="201"/>
      <c r="R23" s="201"/>
      <c r="S23" s="201"/>
      <c r="T23" s="201"/>
      <c r="U23" s="201" t="s">
        <v>811</v>
      </c>
      <c r="V23" s="201" t="s">
        <v>811</v>
      </c>
      <c r="W23" s="201" t="s">
        <v>811</v>
      </c>
      <c r="X23" s="201" t="s">
        <v>811</v>
      </c>
      <c r="Y23" s="201" t="s">
        <v>811</v>
      </c>
      <c r="Z23" s="201" t="s">
        <v>811</v>
      </c>
      <c r="AA23" s="201" t="s">
        <v>811</v>
      </c>
      <c r="AB23" s="201" t="s">
        <v>811</v>
      </c>
      <c r="AC23" s="201" t="s">
        <v>811</v>
      </c>
      <c r="AD23" s="201" t="s">
        <v>811</v>
      </c>
    </row>
    <row r="24" spans="1:30">
      <c r="A24" s="200">
        <v>20</v>
      </c>
      <c r="B24" s="200">
        <v>220100</v>
      </c>
      <c r="C24" s="200"/>
      <c r="D24" s="200">
        <v>12</v>
      </c>
      <c r="E24" s="200" t="s">
        <v>1061</v>
      </c>
      <c r="F24" s="201">
        <v>4755306.2000000011</v>
      </c>
      <c r="G24" s="201">
        <v>38435.700000000004</v>
      </c>
      <c r="H24" s="201">
        <v>4669551.0000000009</v>
      </c>
      <c r="I24" s="201">
        <v>305.79999999999995</v>
      </c>
      <c r="J24" s="201">
        <v>47013.700000000004</v>
      </c>
      <c r="K24" s="201">
        <v>5028495.1999999993</v>
      </c>
      <c r="L24" s="201">
        <v>38435.700000000004</v>
      </c>
      <c r="M24" s="201">
        <v>4938429.5999999996</v>
      </c>
      <c r="N24" s="201">
        <v>305.79999999999995</v>
      </c>
      <c r="O24" s="201">
        <v>51324.1</v>
      </c>
      <c r="P24" s="201">
        <v>4907804.129999999</v>
      </c>
      <c r="Q24" s="201">
        <v>38435.700000000004</v>
      </c>
      <c r="R24" s="201">
        <v>4817738.5299999993</v>
      </c>
      <c r="S24" s="201">
        <v>305.79999999999995</v>
      </c>
      <c r="T24" s="201">
        <v>51324.1</v>
      </c>
      <c r="U24" s="201">
        <v>-120691.0700000003</v>
      </c>
      <c r="V24" s="201" t="s">
        <v>811</v>
      </c>
      <c r="W24" s="201">
        <v>-120691.0700000003</v>
      </c>
      <c r="X24" s="201" t="s">
        <v>811</v>
      </c>
      <c r="Y24" s="201" t="s">
        <v>811</v>
      </c>
      <c r="Z24" s="201">
        <v>97.599857110333915</v>
      </c>
      <c r="AA24" s="201">
        <v>100</v>
      </c>
      <c r="AB24" s="201">
        <v>97.556084023147761</v>
      </c>
      <c r="AC24" s="201">
        <v>100</v>
      </c>
      <c r="AD24" s="201">
        <v>100</v>
      </c>
    </row>
    <row r="25" spans="1:30">
      <c r="A25" s="200">
        <v>22</v>
      </c>
      <c r="B25" s="200">
        <v>220100</v>
      </c>
      <c r="C25" s="200"/>
      <c r="D25" s="200">
        <v>13</v>
      </c>
      <c r="E25" s="200" t="s">
        <v>1055</v>
      </c>
      <c r="F25" s="201">
        <v>4425930.1000000006</v>
      </c>
      <c r="G25" s="201">
        <v>0</v>
      </c>
      <c r="H25" s="201">
        <v>4425930.1000000006</v>
      </c>
      <c r="I25" s="201">
        <v>0</v>
      </c>
      <c r="J25" s="201">
        <v>0</v>
      </c>
      <c r="K25" s="201">
        <v>4686419</v>
      </c>
      <c r="L25" s="201">
        <v>0</v>
      </c>
      <c r="M25" s="201">
        <v>4686419</v>
      </c>
      <c r="N25" s="201">
        <v>0</v>
      </c>
      <c r="O25" s="201">
        <v>0</v>
      </c>
      <c r="P25" s="201">
        <v>4572018.1399999997</v>
      </c>
      <c r="Q25" s="201">
        <v>0</v>
      </c>
      <c r="R25" s="201">
        <v>4572018.1399999997</v>
      </c>
      <c r="S25" s="201">
        <v>0</v>
      </c>
      <c r="T25" s="201">
        <v>0</v>
      </c>
      <c r="U25" s="201">
        <v>-114400.86000000034</v>
      </c>
      <c r="V25" s="201" t="s">
        <v>811</v>
      </c>
      <c r="W25" s="201">
        <v>-114400.86000000034</v>
      </c>
      <c r="X25" s="201" t="s">
        <v>811</v>
      </c>
      <c r="Y25" s="201" t="s">
        <v>811</v>
      </c>
      <c r="Z25" s="201">
        <v>97.558885366417286</v>
      </c>
      <c r="AA25" s="201" t="s">
        <v>811</v>
      </c>
      <c r="AB25" s="201">
        <v>97.558885366417286</v>
      </c>
      <c r="AC25" s="201" t="s">
        <v>811</v>
      </c>
      <c r="AD25" s="201" t="s">
        <v>811</v>
      </c>
    </row>
    <row r="26" spans="1:30">
      <c r="A26" s="200">
        <v>21</v>
      </c>
      <c r="B26" s="200">
        <v>220100</v>
      </c>
      <c r="C26" s="200"/>
      <c r="D26" s="200">
        <v>14</v>
      </c>
      <c r="E26" s="200" t="s">
        <v>1056</v>
      </c>
      <c r="F26" s="201">
        <v>329376.09999999998</v>
      </c>
      <c r="G26" s="201">
        <v>38435.700000000004</v>
      </c>
      <c r="H26" s="201">
        <v>243620.89999999997</v>
      </c>
      <c r="I26" s="201">
        <v>305.79999999999995</v>
      </c>
      <c r="J26" s="201">
        <v>47013.700000000004</v>
      </c>
      <c r="K26" s="201">
        <v>342076.1999999999</v>
      </c>
      <c r="L26" s="201">
        <v>38435.700000000004</v>
      </c>
      <c r="M26" s="201">
        <v>252010.59999999995</v>
      </c>
      <c r="N26" s="201">
        <v>305.79999999999995</v>
      </c>
      <c r="O26" s="201">
        <v>51324.1</v>
      </c>
      <c r="P26" s="201">
        <v>335785.99</v>
      </c>
      <c r="Q26" s="201">
        <v>38435.700000000004</v>
      </c>
      <c r="R26" s="201">
        <v>245720.39</v>
      </c>
      <c r="S26" s="201">
        <v>305.79999999999995</v>
      </c>
      <c r="T26" s="201">
        <v>51324.1</v>
      </c>
      <c r="U26" s="201">
        <v>-6290.2099999999045</v>
      </c>
      <c r="V26" s="201" t="s">
        <v>811</v>
      </c>
      <c r="W26" s="201">
        <v>-6290.2099999999336</v>
      </c>
      <c r="X26" s="201" t="s">
        <v>811</v>
      </c>
      <c r="Y26" s="201" t="s">
        <v>811</v>
      </c>
      <c r="Z26" s="201">
        <v>98.161167014834732</v>
      </c>
      <c r="AA26" s="201">
        <v>100</v>
      </c>
      <c r="AB26" s="201">
        <v>97.503989911535498</v>
      </c>
      <c r="AC26" s="201">
        <v>100</v>
      </c>
      <c r="AD26" s="201">
        <v>100</v>
      </c>
    </row>
    <row r="27" spans="1:30">
      <c r="A27" s="202">
        <v>22</v>
      </c>
      <c r="B27" s="202">
        <v>220100</v>
      </c>
      <c r="C27" s="202">
        <v>1001</v>
      </c>
      <c r="D27" s="202">
        <v>15</v>
      </c>
      <c r="E27" s="202" t="s">
        <v>1058</v>
      </c>
      <c r="F27" s="203">
        <v>4425930.1000000006</v>
      </c>
      <c r="G27" s="203"/>
      <c r="H27" s="203">
        <v>4425930.1000000006</v>
      </c>
      <c r="I27" s="203"/>
      <c r="J27" s="203"/>
      <c r="K27" s="203">
        <v>4686419</v>
      </c>
      <c r="L27" s="203"/>
      <c r="M27" s="203">
        <v>4686419</v>
      </c>
      <c r="N27" s="203"/>
      <c r="O27" s="203"/>
      <c r="P27" s="203">
        <v>4572018.1399999997</v>
      </c>
      <c r="Q27" s="203"/>
      <c r="R27" s="203">
        <v>4572018.1399999997</v>
      </c>
      <c r="S27" s="203"/>
      <c r="T27" s="203"/>
      <c r="U27" s="203">
        <v>-114400.86000000034</v>
      </c>
      <c r="V27" s="203" t="s">
        <v>811</v>
      </c>
      <c r="W27" s="203">
        <v>-114400.86000000034</v>
      </c>
      <c r="X27" s="203" t="s">
        <v>811</v>
      </c>
      <c r="Y27" s="203" t="s">
        <v>811</v>
      </c>
      <c r="Z27" s="203">
        <v>97.558885366417286</v>
      </c>
      <c r="AA27" s="203" t="s">
        <v>811</v>
      </c>
      <c r="AB27" s="203">
        <v>97.558885366417286</v>
      </c>
      <c r="AC27" s="203" t="s">
        <v>811</v>
      </c>
      <c r="AD27" s="203" t="s">
        <v>811</v>
      </c>
    </row>
    <row r="28" spans="1:30">
      <c r="A28" s="202">
        <v>21</v>
      </c>
      <c r="B28" s="202">
        <v>220100</v>
      </c>
      <c r="C28" s="202">
        <v>1002</v>
      </c>
      <c r="D28" s="202">
        <v>16</v>
      </c>
      <c r="E28" s="202" t="s">
        <v>1062</v>
      </c>
      <c r="F28" s="203">
        <v>27698.5</v>
      </c>
      <c r="G28" s="203">
        <v>2766.2</v>
      </c>
      <c r="H28" s="203">
        <v>21235.1</v>
      </c>
      <c r="I28" s="203"/>
      <c r="J28" s="203">
        <v>3697.2</v>
      </c>
      <c r="K28" s="203">
        <v>28863.5</v>
      </c>
      <c r="L28" s="203">
        <v>2766.2</v>
      </c>
      <c r="M28" s="203">
        <v>22032.1</v>
      </c>
      <c r="N28" s="203"/>
      <c r="O28" s="203">
        <v>4065.2</v>
      </c>
      <c r="P28" s="203">
        <v>28769.550000000003</v>
      </c>
      <c r="Q28" s="203">
        <v>2766.2</v>
      </c>
      <c r="R28" s="203">
        <v>21938.15</v>
      </c>
      <c r="S28" s="203"/>
      <c r="T28" s="203">
        <v>4065.2</v>
      </c>
      <c r="U28" s="203">
        <v>-93.94999999999709</v>
      </c>
      <c r="V28" s="203" t="s">
        <v>811</v>
      </c>
      <c r="W28" s="203">
        <v>-93.94999999999709</v>
      </c>
      <c r="X28" s="203" t="s">
        <v>811</v>
      </c>
      <c r="Y28" s="203" t="s">
        <v>811</v>
      </c>
      <c r="Z28" s="203">
        <v>99.67450239922394</v>
      </c>
      <c r="AA28" s="203">
        <v>100</v>
      </c>
      <c r="AB28" s="203">
        <v>99.573576735762842</v>
      </c>
      <c r="AC28" s="203" t="s">
        <v>811</v>
      </c>
      <c r="AD28" s="203">
        <v>100</v>
      </c>
    </row>
    <row r="29" spans="1:30">
      <c r="A29" s="202">
        <v>21</v>
      </c>
      <c r="B29" s="202">
        <v>220100</v>
      </c>
      <c r="C29" s="202">
        <v>1003</v>
      </c>
      <c r="D29" s="202">
        <v>17</v>
      </c>
      <c r="E29" s="202" t="s">
        <v>1063</v>
      </c>
      <c r="F29" s="203">
        <v>16436.599999999999</v>
      </c>
      <c r="G29" s="203">
        <v>2430.4</v>
      </c>
      <c r="H29" s="203">
        <v>11201.6</v>
      </c>
      <c r="I29" s="203"/>
      <c r="J29" s="203">
        <v>2804.6</v>
      </c>
      <c r="K29" s="203">
        <v>17017.2</v>
      </c>
      <c r="L29" s="203">
        <v>2430.4</v>
      </c>
      <c r="M29" s="203">
        <v>11525.7</v>
      </c>
      <c r="N29" s="203"/>
      <c r="O29" s="203">
        <v>3061.1</v>
      </c>
      <c r="P29" s="203">
        <v>16929.3</v>
      </c>
      <c r="Q29" s="203">
        <v>2430.4</v>
      </c>
      <c r="R29" s="203">
        <v>11437.8</v>
      </c>
      <c r="S29" s="203"/>
      <c r="T29" s="203">
        <v>3061.1</v>
      </c>
      <c r="U29" s="203">
        <v>-87.900000000001455</v>
      </c>
      <c r="V29" s="203" t="s">
        <v>811</v>
      </c>
      <c r="W29" s="203">
        <v>-87.900000000001455</v>
      </c>
      <c r="X29" s="203" t="s">
        <v>811</v>
      </c>
      <c r="Y29" s="203" t="s">
        <v>811</v>
      </c>
      <c r="Z29" s="203">
        <v>99.483463789577598</v>
      </c>
      <c r="AA29" s="203">
        <v>100</v>
      </c>
      <c r="AB29" s="203">
        <v>99.237356516307017</v>
      </c>
      <c r="AC29" s="203" t="s">
        <v>811</v>
      </c>
      <c r="AD29" s="203">
        <v>100</v>
      </c>
    </row>
    <row r="30" spans="1:30">
      <c r="A30" s="202">
        <v>21</v>
      </c>
      <c r="B30" s="202">
        <v>220100</v>
      </c>
      <c r="C30" s="202">
        <v>1004</v>
      </c>
      <c r="D30" s="202">
        <v>18</v>
      </c>
      <c r="E30" s="202" t="s">
        <v>1064</v>
      </c>
      <c r="F30" s="203">
        <v>11898.3</v>
      </c>
      <c r="G30" s="203">
        <v>2181.6999999999998</v>
      </c>
      <c r="H30" s="203">
        <v>7995.8</v>
      </c>
      <c r="I30" s="203"/>
      <c r="J30" s="203">
        <v>1720.8</v>
      </c>
      <c r="K30" s="203">
        <v>12260.5</v>
      </c>
      <c r="L30" s="203">
        <v>2181.6999999999998</v>
      </c>
      <c r="M30" s="203">
        <v>8191.5</v>
      </c>
      <c r="N30" s="203"/>
      <c r="O30" s="203">
        <v>1887.3</v>
      </c>
      <c r="P30" s="203">
        <v>12256.21</v>
      </c>
      <c r="Q30" s="203">
        <v>2181.6999999999998</v>
      </c>
      <c r="R30" s="203">
        <v>8187.21</v>
      </c>
      <c r="S30" s="203"/>
      <c r="T30" s="203">
        <v>1887.3</v>
      </c>
      <c r="U30" s="203">
        <v>-4.2900000000008731</v>
      </c>
      <c r="V30" s="203" t="s">
        <v>811</v>
      </c>
      <c r="W30" s="203">
        <v>-4.2899999999999636</v>
      </c>
      <c r="X30" s="203" t="s">
        <v>811</v>
      </c>
      <c r="Y30" s="203" t="s">
        <v>811</v>
      </c>
      <c r="Z30" s="203">
        <v>99.965009583622205</v>
      </c>
      <c r="AA30" s="203">
        <v>100</v>
      </c>
      <c r="AB30" s="203">
        <v>99.947628639443337</v>
      </c>
      <c r="AC30" s="203" t="s">
        <v>811</v>
      </c>
      <c r="AD30" s="203">
        <v>100</v>
      </c>
    </row>
    <row r="31" spans="1:30">
      <c r="A31" s="202">
        <v>21</v>
      </c>
      <c r="B31" s="202">
        <v>220100</v>
      </c>
      <c r="C31" s="202">
        <v>1005</v>
      </c>
      <c r="D31" s="202">
        <v>19</v>
      </c>
      <c r="E31" s="202" t="s">
        <v>1065</v>
      </c>
      <c r="F31" s="203">
        <v>19915.8</v>
      </c>
      <c r="G31" s="203">
        <v>1384</v>
      </c>
      <c r="H31" s="203">
        <v>16476.2</v>
      </c>
      <c r="I31" s="203"/>
      <c r="J31" s="203">
        <v>2055.6</v>
      </c>
      <c r="K31" s="203">
        <v>20970.8</v>
      </c>
      <c r="L31" s="203">
        <v>1384</v>
      </c>
      <c r="M31" s="203">
        <v>17274.7</v>
      </c>
      <c r="N31" s="203"/>
      <c r="O31" s="203">
        <v>2312.1</v>
      </c>
      <c r="P31" s="203">
        <v>20950.03</v>
      </c>
      <c r="Q31" s="203">
        <v>1384</v>
      </c>
      <c r="R31" s="203">
        <v>17253.93</v>
      </c>
      <c r="S31" s="203"/>
      <c r="T31" s="203">
        <v>2312.1</v>
      </c>
      <c r="U31" s="203">
        <v>-20.770000000000437</v>
      </c>
      <c r="V31" s="203" t="s">
        <v>811</v>
      </c>
      <c r="W31" s="203">
        <v>-20.770000000000437</v>
      </c>
      <c r="X31" s="203" t="s">
        <v>811</v>
      </c>
      <c r="Y31" s="203" t="s">
        <v>811</v>
      </c>
      <c r="Z31" s="203">
        <v>99.900957521887577</v>
      </c>
      <c r="AA31" s="203">
        <v>100</v>
      </c>
      <c r="AB31" s="203">
        <v>99.879766363525846</v>
      </c>
      <c r="AC31" s="203" t="s">
        <v>811</v>
      </c>
      <c r="AD31" s="203">
        <v>100</v>
      </c>
    </row>
    <row r="32" spans="1:30">
      <c r="A32" s="202">
        <v>21</v>
      </c>
      <c r="B32" s="202">
        <v>220100</v>
      </c>
      <c r="C32" s="202">
        <v>1011</v>
      </c>
      <c r="D32" s="202">
        <v>20</v>
      </c>
      <c r="E32" s="202" t="s">
        <v>1066</v>
      </c>
      <c r="F32" s="203">
        <v>23367.4</v>
      </c>
      <c r="G32" s="203">
        <v>4148.7</v>
      </c>
      <c r="H32" s="203">
        <v>13121.6</v>
      </c>
      <c r="I32" s="203"/>
      <c r="J32" s="203">
        <v>6097.1</v>
      </c>
      <c r="K32" s="203">
        <v>24141.5</v>
      </c>
      <c r="L32" s="203">
        <v>4148.7</v>
      </c>
      <c r="M32" s="203">
        <v>13526.5</v>
      </c>
      <c r="N32" s="203"/>
      <c r="O32" s="203">
        <v>6466.3</v>
      </c>
      <c r="P32" s="203">
        <v>23926.87</v>
      </c>
      <c r="Q32" s="203">
        <v>4148.7</v>
      </c>
      <c r="R32" s="203">
        <v>13311.87</v>
      </c>
      <c r="S32" s="203"/>
      <c r="T32" s="203">
        <v>6466.3</v>
      </c>
      <c r="U32" s="203">
        <v>-214.63000000000102</v>
      </c>
      <c r="V32" s="203" t="s">
        <v>811</v>
      </c>
      <c r="W32" s="203">
        <v>-214.6299999999992</v>
      </c>
      <c r="X32" s="203" t="s">
        <v>811</v>
      </c>
      <c r="Y32" s="203" t="s">
        <v>811</v>
      </c>
      <c r="Z32" s="203">
        <v>99.110950023817907</v>
      </c>
      <c r="AA32" s="203">
        <v>100</v>
      </c>
      <c r="AB32" s="203">
        <v>98.413262854396933</v>
      </c>
      <c r="AC32" s="203" t="s">
        <v>811</v>
      </c>
      <c r="AD32" s="203">
        <v>100</v>
      </c>
    </row>
    <row r="33" spans="1:30">
      <c r="A33" s="202">
        <v>21</v>
      </c>
      <c r="B33" s="202">
        <v>220100</v>
      </c>
      <c r="C33" s="202">
        <v>1006</v>
      </c>
      <c r="D33" s="202">
        <v>21</v>
      </c>
      <c r="E33" s="202" t="s">
        <v>1067</v>
      </c>
      <c r="F33" s="203">
        <v>15069.2</v>
      </c>
      <c r="G33" s="203">
        <v>1318.2</v>
      </c>
      <c r="H33" s="203">
        <v>12597.6</v>
      </c>
      <c r="I33" s="203"/>
      <c r="J33" s="203">
        <v>1153.4000000000001</v>
      </c>
      <c r="K33" s="203">
        <v>15905.2</v>
      </c>
      <c r="L33" s="203">
        <v>1318.2</v>
      </c>
      <c r="M33" s="203">
        <v>13272.6</v>
      </c>
      <c r="N33" s="203"/>
      <c r="O33" s="203">
        <v>1314.4</v>
      </c>
      <c r="P33" s="203">
        <v>15887.45</v>
      </c>
      <c r="Q33" s="203">
        <v>1318.2</v>
      </c>
      <c r="R33" s="203">
        <v>13254.85</v>
      </c>
      <c r="S33" s="203"/>
      <c r="T33" s="203">
        <v>1314.4</v>
      </c>
      <c r="U33" s="203">
        <v>-17.75</v>
      </c>
      <c r="V33" s="203" t="s">
        <v>811</v>
      </c>
      <c r="W33" s="203">
        <v>-17.75</v>
      </c>
      <c r="X33" s="203" t="s">
        <v>811</v>
      </c>
      <c r="Y33" s="203" t="s">
        <v>811</v>
      </c>
      <c r="Z33" s="203">
        <v>99.888401277569599</v>
      </c>
      <c r="AA33" s="203">
        <v>100</v>
      </c>
      <c r="AB33" s="203">
        <v>99.866265840905328</v>
      </c>
      <c r="AC33" s="203" t="s">
        <v>811</v>
      </c>
      <c r="AD33" s="203">
        <v>100</v>
      </c>
    </row>
    <row r="34" spans="1:30">
      <c r="A34" s="202">
        <v>21</v>
      </c>
      <c r="B34" s="202">
        <v>220100</v>
      </c>
      <c r="C34" s="202">
        <v>1007</v>
      </c>
      <c r="D34" s="202">
        <v>22</v>
      </c>
      <c r="E34" s="202" t="s">
        <v>1068</v>
      </c>
      <c r="F34" s="203">
        <v>1677.2</v>
      </c>
      <c r="G34" s="203">
        <v>1486</v>
      </c>
      <c r="H34" s="203"/>
      <c r="I34" s="203">
        <v>2.9</v>
      </c>
      <c r="J34" s="203">
        <v>188.3</v>
      </c>
      <c r="K34" s="203">
        <v>1822.9</v>
      </c>
      <c r="L34" s="203">
        <v>1486</v>
      </c>
      <c r="M34" s="203"/>
      <c r="N34" s="203">
        <v>2.9</v>
      </c>
      <c r="O34" s="203">
        <v>334</v>
      </c>
      <c r="P34" s="203">
        <v>1822.9</v>
      </c>
      <c r="Q34" s="203">
        <v>1486</v>
      </c>
      <c r="R34" s="203"/>
      <c r="S34" s="203">
        <v>2.9</v>
      </c>
      <c r="T34" s="203">
        <v>334</v>
      </c>
      <c r="U34" s="203" t="s">
        <v>811</v>
      </c>
      <c r="V34" s="203" t="s">
        <v>811</v>
      </c>
      <c r="W34" s="203" t="s">
        <v>811</v>
      </c>
      <c r="X34" s="203" t="s">
        <v>811</v>
      </c>
      <c r="Y34" s="203" t="s">
        <v>811</v>
      </c>
      <c r="Z34" s="203">
        <v>100</v>
      </c>
      <c r="AA34" s="203">
        <v>100</v>
      </c>
      <c r="AB34" s="203" t="s">
        <v>811</v>
      </c>
      <c r="AC34" s="203">
        <v>100</v>
      </c>
      <c r="AD34" s="203">
        <v>100</v>
      </c>
    </row>
    <row r="35" spans="1:30">
      <c r="A35" s="202">
        <v>21</v>
      </c>
      <c r="B35" s="202">
        <v>220100</v>
      </c>
      <c r="C35" s="202">
        <v>1012</v>
      </c>
      <c r="D35" s="202">
        <v>23</v>
      </c>
      <c r="E35" s="202" t="s">
        <v>1069</v>
      </c>
      <c r="F35" s="203">
        <v>24968.9</v>
      </c>
      <c r="G35" s="203">
        <v>2725.3</v>
      </c>
      <c r="H35" s="203">
        <v>18162.900000000001</v>
      </c>
      <c r="I35" s="203"/>
      <c r="J35" s="203">
        <v>4080.7</v>
      </c>
      <c r="K35" s="203">
        <v>26088.899999999998</v>
      </c>
      <c r="L35" s="203">
        <v>2725.3</v>
      </c>
      <c r="M35" s="203">
        <v>19014.099999999999</v>
      </c>
      <c r="N35" s="203"/>
      <c r="O35" s="203">
        <v>4349.5</v>
      </c>
      <c r="P35" s="203">
        <v>24981.63</v>
      </c>
      <c r="Q35" s="203">
        <v>2725.3</v>
      </c>
      <c r="R35" s="203">
        <v>17906.830000000002</v>
      </c>
      <c r="S35" s="203"/>
      <c r="T35" s="203">
        <v>4349.5</v>
      </c>
      <c r="U35" s="203">
        <v>-1107.2699999999968</v>
      </c>
      <c r="V35" s="203" t="s">
        <v>811</v>
      </c>
      <c r="W35" s="203">
        <v>-1107.2699999999968</v>
      </c>
      <c r="X35" s="203" t="s">
        <v>811</v>
      </c>
      <c r="Y35" s="203" t="s">
        <v>811</v>
      </c>
      <c r="Z35" s="203">
        <v>95.755781194301036</v>
      </c>
      <c r="AA35" s="203">
        <v>100</v>
      </c>
      <c r="AB35" s="203">
        <v>94.176584745005044</v>
      </c>
      <c r="AC35" s="203" t="s">
        <v>811</v>
      </c>
      <c r="AD35" s="203">
        <v>100</v>
      </c>
    </row>
    <row r="36" spans="1:30">
      <c r="A36" s="202">
        <v>21</v>
      </c>
      <c r="B36" s="202">
        <v>220100</v>
      </c>
      <c r="C36" s="202">
        <v>1008</v>
      </c>
      <c r="D36" s="202">
        <v>24</v>
      </c>
      <c r="E36" s="202" t="s">
        <v>1070</v>
      </c>
      <c r="F36" s="203">
        <v>1980.2</v>
      </c>
      <c r="G36" s="203">
        <v>1347.5</v>
      </c>
      <c r="H36" s="203"/>
      <c r="I36" s="203"/>
      <c r="J36" s="203">
        <v>632.70000000000005</v>
      </c>
      <c r="K36" s="203">
        <v>2135.8000000000002</v>
      </c>
      <c r="L36" s="203">
        <v>1347.5</v>
      </c>
      <c r="M36" s="203"/>
      <c r="N36" s="203"/>
      <c r="O36" s="203">
        <v>788.3</v>
      </c>
      <c r="P36" s="203">
        <v>2135.8000000000002</v>
      </c>
      <c r="Q36" s="203">
        <v>1347.5</v>
      </c>
      <c r="R36" s="203"/>
      <c r="S36" s="203"/>
      <c r="T36" s="203">
        <v>788.3</v>
      </c>
      <c r="U36" s="203" t="s">
        <v>811</v>
      </c>
      <c r="V36" s="203" t="s">
        <v>811</v>
      </c>
      <c r="W36" s="203" t="s">
        <v>811</v>
      </c>
      <c r="X36" s="203" t="s">
        <v>811</v>
      </c>
      <c r="Y36" s="203" t="s">
        <v>811</v>
      </c>
      <c r="Z36" s="203">
        <v>100</v>
      </c>
      <c r="AA36" s="203">
        <v>100</v>
      </c>
      <c r="AB36" s="203" t="s">
        <v>811</v>
      </c>
      <c r="AC36" s="203" t="s">
        <v>811</v>
      </c>
      <c r="AD36" s="203">
        <v>100</v>
      </c>
    </row>
    <row r="37" spans="1:30">
      <c r="A37" s="202">
        <v>21</v>
      </c>
      <c r="B37" s="202">
        <v>220100</v>
      </c>
      <c r="C37" s="202">
        <v>1013</v>
      </c>
      <c r="D37" s="202">
        <v>25</v>
      </c>
      <c r="E37" s="202" t="s">
        <v>1071</v>
      </c>
      <c r="F37" s="203">
        <v>43009.4</v>
      </c>
      <c r="G37" s="203">
        <v>4144.8</v>
      </c>
      <c r="H37" s="203">
        <v>32808.699999999997</v>
      </c>
      <c r="I37" s="203"/>
      <c r="J37" s="203">
        <v>6055.9</v>
      </c>
      <c r="K37" s="203">
        <v>44400.3</v>
      </c>
      <c r="L37" s="203">
        <v>4144.8</v>
      </c>
      <c r="M37" s="203">
        <v>33926.800000000003</v>
      </c>
      <c r="N37" s="203"/>
      <c r="O37" s="203">
        <v>6328.7</v>
      </c>
      <c r="P37" s="203">
        <v>44400.3</v>
      </c>
      <c r="Q37" s="203">
        <v>4144.8</v>
      </c>
      <c r="R37" s="203">
        <v>33926.800000000003</v>
      </c>
      <c r="S37" s="203"/>
      <c r="T37" s="203">
        <v>6328.7</v>
      </c>
      <c r="U37" s="203" t="s">
        <v>811</v>
      </c>
      <c r="V37" s="203" t="s">
        <v>811</v>
      </c>
      <c r="W37" s="203" t="s">
        <v>811</v>
      </c>
      <c r="X37" s="203" t="s">
        <v>811</v>
      </c>
      <c r="Y37" s="203" t="s">
        <v>811</v>
      </c>
      <c r="Z37" s="203">
        <v>100</v>
      </c>
      <c r="AA37" s="203">
        <v>100</v>
      </c>
      <c r="AB37" s="203">
        <v>100</v>
      </c>
      <c r="AC37" s="203" t="s">
        <v>811</v>
      </c>
      <c r="AD37" s="203">
        <v>100</v>
      </c>
    </row>
    <row r="38" spans="1:30">
      <c r="A38" s="202">
        <v>21</v>
      </c>
      <c r="B38" s="202">
        <v>220100</v>
      </c>
      <c r="C38" s="202">
        <v>1009</v>
      </c>
      <c r="D38" s="202">
        <v>26</v>
      </c>
      <c r="E38" s="202" t="s">
        <v>1072</v>
      </c>
      <c r="F38" s="203">
        <v>15209.599999999999</v>
      </c>
      <c r="G38" s="203">
        <v>1766.9</v>
      </c>
      <c r="H38" s="203">
        <v>11688.3</v>
      </c>
      <c r="I38" s="203"/>
      <c r="J38" s="203">
        <v>1754.4</v>
      </c>
      <c r="K38" s="203">
        <v>16026.699999999999</v>
      </c>
      <c r="L38" s="203">
        <v>1766.9</v>
      </c>
      <c r="M38" s="203">
        <v>12245</v>
      </c>
      <c r="N38" s="203"/>
      <c r="O38" s="203">
        <v>2014.8</v>
      </c>
      <c r="P38" s="203">
        <v>15980.079999999998</v>
      </c>
      <c r="Q38" s="203">
        <v>1766.9</v>
      </c>
      <c r="R38" s="203">
        <v>12198.38</v>
      </c>
      <c r="S38" s="203"/>
      <c r="T38" s="203">
        <v>2014.8</v>
      </c>
      <c r="U38" s="203">
        <v>-46.6200000000008</v>
      </c>
      <c r="V38" s="203" t="s">
        <v>811</v>
      </c>
      <c r="W38" s="203">
        <v>-46.6200000000008</v>
      </c>
      <c r="X38" s="203" t="s">
        <v>811</v>
      </c>
      <c r="Y38" s="203" t="s">
        <v>811</v>
      </c>
      <c r="Z38" s="203">
        <v>99.709110421983311</v>
      </c>
      <c r="AA38" s="203">
        <v>100</v>
      </c>
      <c r="AB38" s="203">
        <v>99.619273172723553</v>
      </c>
      <c r="AC38" s="203" t="s">
        <v>811</v>
      </c>
      <c r="AD38" s="203">
        <v>100</v>
      </c>
    </row>
    <row r="39" spans="1:30">
      <c r="A39" s="202">
        <v>21</v>
      </c>
      <c r="B39" s="202">
        <v>220100</v>
      </c>
      <c r="C39" s="202">
        <v>1010</v>
      </c>
      <c r="D39" s="202">
        <v>27</v>
      </c>
      <c r="E39" s="202" t="s">
        <v>1073</v>
      </c>
      <c r="F39" s="203">
        <v>17531</v>
      </c>
      <c r="G39" s="203">
        <v>1888.9</v>
      </c>
      <c r="H39" s="203">
        <v>13522.8</v>
      </c>
      <c r="I39" s="203"/>
      <c r="J39" s="203">
        <v>2119.3000000000002</v>
      </c>
      <c r="K39" s="203">
        <v>18188</v>
      </c>
      <c r="L39" s="203">
        <v>1888.9</v>
      </c>
      <c r="M39" s="203">
        <v>13919.4</v>
      </c>
      <c r="N39" s="203"/>
      <c r="O39" s="203">
        <v>2379.6999999999998</v>
      </c>
      <c r="P39" s="203">
        <v>18179.8</v>
      </c>
      <c r="Q39" s="203">
        <v>1888.9</v>
      </c>
      <c r="R39" s="203">
        <v>13911.2</v>
      </c>
      <c r="S39" s="203"/>
      <c r="T39" s="203">
        <v>2379.6999999999998</v>
      </c>
      <c r="U39" s="203">
        <v>-8.2000000000007276</v>
      </c>
      <c r="V39" s="203" t="s">
        <v>811</v>
      </c>
      <c r="W39" s="203">
        <v>-8.1999999999989086</v>
      </c>
      <c r="X39" s="203" t="s">
        <v>811</v>
      </c>
      <c r="Y39" s="203" t="s">
        <v>811</v>
      </c>
      <c r="Z39" s="203">
        <v>99.954915328788204</v>
      </c>
      <c r="AA39" s="203">
        <v>100</v>
      </c>
      <c r="AB39" s="203">
        <v>99.941089414773629</v>
      </c>
      <c r="AC39" s="203" t="s">
        <v>811</v>
      </c>
      <c r="AD39" s="203">
        <v>100</v>
      </c>
    </row>
    <row r="40" spans="1:30">
      <c r="A40" s="202">
        <v>21</v>
      </c>
      <c r="B40" s="202">
        <v>220100</v>
      </c>
      <c r="C40" s="202">
        <v>1014</v>
      </c>
      <c r="D40" s="202">
        <v>28</v>
      </c>
      <c r="E40" s="202" t="s">
        <v>1074</v>
      </c>
      <c r="F40" s="203">
        <v>26831.800000000003</v>
      </c>
      <c r="G40" s="203">
        <v>2641.9</v>
      </c>
      <c r="H40" s="203">
        <v>20259.8</v>
      </c>
      <c r="I40" s="203">
        <v>302.89999999999998</v>
      </c>
      <c r="J40" s="203">
        <v>3627.2</v>
      </c>
      <c r="K40" s="203">
        <v>27376.300000000003</v>
      </c>
      <c r="L40" s="203">
        <v>2641.9</v>
      </c>
      <c r="M40" s="203">
        <v>20531.400000000001</v>
      </c>
      <c r="N40" s="203">
        <v>302.89999999999998</v>
      </c>
      <c r="O40" s="203">
        <v>3900.1</v>
      </c>
      <c r="P40" s="203">
        <v>26880.620000000003</v>
      </c>
      <c r="Q40" s="203">
        <v>2641.9</v>
      </c>
      <c r="R40" s="203">
        <v>20035.72</v>
      </c>
      <c r="S40" s="203">
        <v>302.89999999999998</v>
      </c>
      <c r="T40" s="203">
        <v>3900.1</v>
      </c>
      <c r="U40" s="203">
        <v>-495.68000000000029</v>
      </c>
      <c r="V40" s="203" t="s">
        <v>811</v>
      </c>
      <c r="W40" s="203">
        <v>-495.68000000000029</v>
      </c>
      <c r="X40" s="203" t="s">
        <v>811</v>
      </c>
      <c r="Y40" s="203" t="s">
        <v>811</v>
      </c>
      <c r="Z40" s="203">
        <v>98.189382787301426</v>
      </c>
      <c r="AA40" s="203">
        <v>100</v>
      </c>
      <c r="AB40" s="203">
        <v>97.585746709917487</v>
      </c>
      <c r="AC40" s="203">
        <v>100</v>
      </c>
      <c r="AD40" s="203">
        <v>100</v>
      </c>
    </row>
    <row r="41" spans="1:30">
      <c r="A41" s="202">
        <v>21</v>
      </c>
      <c r="B41" s="202">
        <v>220100</v>
      </c>
      <c r="C41" s="202">
        <v>1017</v>
      </c>
      <c r="D41" s="202">
        <v>29</v>
      </c>
      <c r="E41" s="202" t="s">
        <v>1075</v>
      </c>
      <c r="F41" s="203">
        <v>28497.899999999998</v>
      </c>
      <c r="G41" s="203">
        <v>2264.6</v>
      </c>
      <c r="H41" s="203">
        <v>23007.3</v>
      </c>
      <c r="I41" s="203"/>
      <c r="J41" s="203">
        <v>3226</v>
      </c>
      <c r="K41" s="203">
        <v>29548.5</v>
      </c>
      <c r="L41" s="203">
        <v>2264.6</v>
      </c>
      <c r="M41" s="203">
        <v>23801.4</v>
      </c>
      <c r="N41" s="203"/>
      <c r="O41" s="203">
        <v>3482.5</v>
      </c>
      <c r="P41" s="203">
        <v>29376.62</v>
      </c>
      <c r="Q41" s="203">
        <v>2264.6</v>
      </c>
      <c r="R41" s="203">
        <v>23629.52</v>
      </c>
      <c r="S41" s="203"/>
      <c r="T41" s="203">
        <v>3482.5</v>
      </c>
      <c r="U41" s="203">
        <v>-171.88000000000102</v>
      </c>
      <c r="V41" s="203" t="s">
        <v>811</v>
      </c>
      <c r="W41" s="203">
        <v>-171.88000000000102</v>
      </c>
      <c r="X41" s="203" t="s">
        <v>811</v>
      </c>
      <c r="Y41" s="203" t="s">
        <v>811</v>
      </c>
      <c r="Z41" s="203">
        <v>99.418312266274086</v>
      </c>
      <c r="AA41" s="203">
        <v>100</v>
      </c>
      <c r="AB41" s="203">
        <v>99.27785760501483</v>
      </c>
      <c r="AC41" s="203" t="s">
        <v>811</v>
      </c>
      <c r="AD41" s="203">
        <v>100</v>
      </c>
    </row>
    <row r="42" spans="1:30">
      <c r="A42" s="202">
        <v>21</v>
      </c>
      <c r="B42" s="202">
        <v>220100</v>
      </c>
      <c r="C42" s="202">
        <v>1018</v>
      </c>
      <c r="D42" s="202">
        <v>30</v>
      </c>
      <c r="E42" s="202" t="s">
        <v>1076</v>
      </c>
      <c r="F42" s="203">
        <v>7267.2</v>
      </c>
      <c r="G42" s="203">
        <v>942.5</v>
      </c>
      <c r="H42" s="203">
        <v>5404.7</v>
      </c>
      <c r="I42" s="203"/>
      <c r="J42" s="203">
        <v>920</v>
      </c>
      <c r="K42" s="203">
        <v>7680.5</v>
      </c>
      <c r="L42" s="203">
        <v>942.5</v>
      </c>
      <c r="M42" s="203">
        <v>5662.4</v>
      </c>
      <c r="N42" s="203"/>
      <c r="O42" s="203">
        <v>1075.5999999999999</v>
      </c>
      <c r="P42" s="203">
        <v>7648.2800000000007</v>
      </c>
      <c r="Q42" s="203">
        <v>942.5</v>
      </c>
      <c r="R42" s="203">
        <v>5630.18</v>
      </c>
      <c r="S42" s="203"/>
      <c r="T42" s="203">
        <v>1075.5999999999999</v>
      </c>
      <c r="U42" s="203">
        <v>-32.219999999999345</v>
      </c>
      <c r="V42" s="203" t="s">
        <v>811</v>
      </c>
      <c r="W42" s="203">
        <v>-32.219999999999345</v>
      </c>
      <c r="X42" s="203" t="s">
        <v>811</v>
      </c>
      <c r="Y42" s="203" t="s">
        <v>811</v>
      </c>
      <c r="Z42" s="203">
        <v>99.58049606145434</v>
      </c>
      <c r="AA42" s="203">
        <v>100</v>
      </c>
      <c r="AB42" s="203">
        <v>99.43098332862391</v>
      </c>
      <c r="AC42" s="203" t="s">
        <v>811</v>
      </c>
      <c r="AD42" s="203">
        <v>100</v>
      </c>
    </row>
    <row r="43" spans="1:30">
      <c r="A43" s="202">
        <v>21</v>
      </c>
      <c r="B43" s="202">
        <v>220100</v>
      </c>
      <c r="C43" s="202">
        <v>1019</v>
      </c>
      <c r="D43" s="202">
        <v>31</v>
      </c>
      <c r="E43" s="202" t="s">
        <v>1077</v>
      </c>
      <c r="F43" s="203">
        <v>20032</v>
      </c>
      <c r="G43" s="203">
        <v>2752.2</v>
      </c>
      <c r="H43" s="203">
        <v>13596</v>
      </c>
      <c r="I43" s="203"/>
      <c r="J43" s="203">
        <v>3683.8</v>
      </c>
      <c r="K43" s="203">
        <v>20445.400000000001</v>
      </c>
      <c r="L43" s="203">
        <v>2752.2</v>
      </c>
      <c r="M43" s="203">
        <v>13737.8</v>
      </c>
      <c r="N43" s="203"/>
      <c r="O43" s="203">
        <v>3955.4</v>
      </c>
      <c r="P43" s="203">
        <v>19188.670000000002</v>
      </c>
      <c r="Q43" s="203">
        <v>2752.2</v>
      </c>
      <c r="R43" s="203">
        <v>12481.07</v>
      </c>
      <c r="S43" s="203"/>
      <c r="T43" s="203">
        <v>3955.4</v>
      </c>
      <c r="U43" s="203">
        <v>-1256.7299999999996</v>
      </c>
      <c r="V43" s="203" t="s">
        <v>811</v>
      </c>
      <c r="W43" s="203">
        <v>-1256.7299999999996</v>
      </c>
      <c r="X43" s="203" t="s">
        <v>811</v>
      </c>
      <c r="Y43" s="203" t="s">
        <v>811</v>
      </c>
      <c r="Z43" s="203">
        <v>93.853238381249568</v>
      </c>
      <c r="AA43" s="203">
        <v>100</v>
      </c>
      <c r="AB43" s="203">
        <v>90.852028709109177</v>
      </c>
      <c r="AC43" s="203" t="s">
        <v>811</v>
      </c>
      <c r="AD43" s="203">
        <v>100</v>
      </c>
    </row>
    <row r="44" spans="1:30">
      <c r="A44" s="202">
        <v>21</v>
      </c>
      <c r="B44" s="202">
        <v>220100</v>
      </c>
      <c r="C44" s="202">
        <v>1015</v>
      </c>
      <c r="D44" s="202">
        <v>32</v>
      </c>
      <c r="E44" s="202" t="s">
        <v>1078</v>
      </c>
      <c r="F44" s="203">
        <v>16920.3</v>
      </c>
      <c r="G44" s="203">
        <v>1368.4</v>
      </c>
      <c r="H44" s="203">
        <v>13585.8</v>
      </c>
      <c r="I44" s="203"/>
      <c r="J44" s="203">
        <v>1966.1</v>
      </c>
      <c r="K44" s="203">
        <v>17807.3</v>
      </c>
      <c r="L44" s="203">
        <v>1368.4</v>
      </c>
      <c r="M44" s="203">
        <v>14216.3</v>
      </c>
      <c r="N44" s="203"/>
      <c r="O44" s="203">
        <v>2222.6</v>
      </c>
      <c r="P44" s="203">
        <v>16937.469999999998</v>
      </c>
      <c r="Q44" s="203">
        <v>1368.4</v>
      </c>
      <c r="R44" s="203">
        <v>13346.47</v>
      </c>
      <c r="S44" s="203"/>
      <c r="T44" s="203">
        <v>2222.6</v>
      </c>
      <c r="U44" s="203">
        <v>-869.83000000000175</v>
      </c>
      <c r="V44" s="203" t="s">
        <v>811</v>
      </c>
      <c r="W44" s="203">
        <v>-869.82999999999993</v>
      </c>
      <c r="X44" s="203" t="s">
        <v>811</v>
      </c>
      <c r="Y44" s="203" t="s">
        <v>811</v>
      </c>
      <c r="Z44" s="203">
        <v>95.115317875253396</v>
      </c>
      <c r="AA44" s="203">
        <v>100</v>
      </c>
      <c r="AB44" s="203">
        <v>93.88146001420904</v>
      </c>
      <c r="AC44" s="203" t="s">
        <v>811</v>
      </c>
      <c r="AD44" s="203">
        <v>100</v>
      </c>
    </row>
    <row r="45" spans="1:30">
      <c r="A45" s="202">
        <v>21</v>
      </c>
      <c r="B45" s="202">
        <v>220100</v>
      </c>
      <c r="C45" s="202">
        <v>1016</v>
      </c>
      <c r="D45" s="202">
        <v>33</v>
      </c>
      <c r="E45" s="202" t="s">
        <v>1079</v>
      </c>
      <c r="F45" s="203">
        <v>11064.800000000001</v>
      </c>
      <c r="G45" s="203">
        <v>877.5</v>
      </c>
      <c r="H45" s="203">
        <v>8956.7000000000007</v>
      </c>
      <c r="I45" s="203"/>
      <c r="J45" s="203">
        <v>1230.5999999999999</v>
      </c>
      <c r="K45" s="203">
        <v>11396.9</v>
      </c>
      <c r="L45" s="203">
        <v>877.5</v>
      </c>
      <c r="M45" s="203">
        <v>9132.9</v>
      </c>
      <c r="N45" s="203"/>
      <c r="O45" s="203">
        <v>1386.5</v>
      </c>
      <c r="P45" s="203">
        <v>9534.41</v>
      </c>
      <c r="Q45" s="203">
        <v>877.5</v>
      </c>
      <c r="R45" s="203">
        <v>7270.41</v>
      </c>
      <c r="S45" s="203"/>
      <c r="T45" s="203">
        <v>1386.5</v>
      </c>
      <c r="U45" s="203">
        <v>-1862.4899999999998</v>
      </c>
      <c r="V45" s="203" t="s">
        <v>811</v>
      </c>
      <c r="W45" s="203">
        <v>-1862.4899999999998</v>
      </c>
      <c r="X45" s="203" t="s">
        <v>811</v>
      </c>
      <c r="Y45" s="203" t="s">
        <v>811</v>
      </c>
      <c r="Z45" s="203">
        <v>83.657924523335296</v>
      </c>
      <c r="AA45" s="203">
        <v>100</v>
      </c>
      <c r="AB45" s="203">
        <v>79.60680616233617</v>
      </c>
      <c r="AC45" s="203" t="s">
        <v>811</v>
      </c>
      <c r="AD45" s="203">
        <v>100</v>
      </c>
    </row>
    <row r="46" spans="1:30">
      <c r="A46" s="200"/>
      <c r="B46" s="200"/>
      <c r="C46" s="200"/>
      <c r="D46" s="200">
        <v>34</v>
      </c>
      <c r="E46" s="200"/>
      <c r="F46" s="201"/>
      <c r="G46" s="201"/>
      <c r="H46" s="201"/>
      <c r="I46" s="201"/>
      <c r="J46" s="201"/>
      <c r="K46" s="201"/>
      <c r="L46" s="201"/>
      <c r="M46" s="201"/>
      <c r="N46" s="201"/>
      <c r="O46" s="201"/>
      <c r="P46" s="201"/>
      <c r="Q46" s="201"/>
      <c r="R46" s="201"/>
      <c r="S46" s="201"/>
      <c r="T46" s="201"/>
      <c r="U46" s="201" t="s">
        <v>811</v>
      </c>
      <c r="V46" s="201" t="s">
        <v>811</v>
      </c>
      <c r="W46" s="201" t="s">
        <v>811</v>
      </c>
      <c r="X46" s="201" t="s">
        <v>811</v>
      </c>
      <c r="Y46" s="201" t="s">
        <v>811</v>
      </c>
      <c r="Z46" s="201" t="s">
        <v>811</v>
      </c>
      <c r="AA46" s="201" t="s">
        <v>811</v>
      </c>
      <c r="AB46" s="201" t="s">
        <v>811</v>
      </c>
      <c r="AC46" s="201" t="s">
        <v>811</v>
      </c>
      <c r="AD46" s="201" t="s">
        <v>811</v>
      </c>
    </row>
    <row r="47" spans="1:30">
      <c r="A47" s="200">
        <v>20</v>
      </c>
      <c r="B47" s="200">
        <v>221000</v>
      </c>
      <c r="C47" s="200"/>
      <c r="D47" s="200">
        <v>35</v>
      </c>
      <c r="E47" s="200" t="s">
        <v>1080</v>
      </c>
      <c r="F47" s="201">
        <v>520893.29999999993</v>
      </c>
      <c r="G47" s="201">
        <v>60181.900000000009</v>
      </c>
      <c r="H47" s="201">
        <v>437142.19999999995</v>
      </c>
      <c r="I47" s="201">
        <v>731.30000000000007</v>
      </c>
      <c r="J47" s="201">
        <v>22837.899999999994</v>
      </c>
      <c r="K47" s="201">
        <v>568869.9</v>
      </c>
      <c r="L47" s="201">
        <v>60181.900000000009</v>
      </c>
      <c r="M47" s="201">
        <v>480567.89999999997</v>
      </c>
      <c r="N47" s="201">
        <v>731.30000000000007</v>
      </c>
      <c r="O47" s="201">
        <v>27388.799999999999</v>
      </c>
      <c r="P47" s="201">
        <v>560264.91000000015</v>
      </c>
      <c r="Q47" s="201">
        <v>60181.900000000009</v>
      </c>
      <c r="R47" s="201">
        <v>471962.91000000003</v>
      </c>
      <c r="S47" s="201">
        <v>731.30000000000007</v>
      </c>
      <c r="T47" s="201">
        <v>27388.799999999999</v>
      </c>
      <c r="U47" s="201">
        <v>-8604.9899999998743</v>
      </c>
      <c r="V47" s="201" t="s">
        <v>811</v>
      </c>
      <c r="W47" s="201">
        <v>-8604.9899999999325</v>
      </c>
      <c r="X47" s="201" t="s">
        <v>811</v>
      </c>
      <c r="Y47" s="201" t="s">
        <v>811</v>
      </c>
      <c r="Z47" s="201">
        <v>98.487353611080522</v>
      </c>
      <c r="AA47" s="201">
        <v>100</v>
      </c>
      <c r="AB47" s="201">
        <v>98.209412239144584</v>
      </c>
      <c r="AC47" s="201">
        <v>100</v>
      </c>
      <c r="AD47" s="201">
        <v>100</v>
      </c>
    </row>
    <row r="48" spans="1:30">
      <c r="A48" s="200">
        <v>22</v>
      </c>
      <c r="B48" s="200">
        <v>221000</v>
      </c>
      <c r="C48" s="200"/>
      <c r="D48" s="200">
        <v>36</v>
      </c>
      <c r="E48" s="200" t="s">
        <v>1055</v>
      </c>
      <c r="F48" s="201">
        <v>326375.09999999998</v>
      </c>
      <c r="G48" s="201">
        <v>21450.799999999999</v>
      </c>
      <c r="H48" s="201">
        <v>304924.3</v>
      </c>
      <c r="I48" s="201">
        <v>0</v>
      </c>
      <c r="J48" s="201">
        <v>0</v>
      </c>
      <c r="K48" s="201">
        <v>363546.89999999997</v>
      </c>
      <c r="L48" s="201">
        <v>21450.799999999999</v>
      </c>
      <c r="M48" s="201">
        <v>342096.1</v>
      </c>
      <c r="N48" s="201">
        <v>0</v>
      </c>
      <c r="O48" s="201">
        <v>0</v>
      </c>
      <c r="P48" s="201">
        <v>355728.06</v>
      </c>
      <c r="Q48" s="201">
        <v>21450.799999999999</v>
      </c>
      <c r="R48" s="201">
        <v>334277.26</v>
      </c>
      <c r="S48" s="201">
        <v>0</v>
      </c>
      <c r="T48" s="201">
        <v>0</v>
      </c>
      <c r="U48" s="201">
        <v>-7818.8399999999674</v>
      </c>
      <c r="V48" s="201" t="s">
        <v>811</v>
      </c>
      <c r="W48" s="201">
        <v>-7818.8399999999674</v>
      </c>
      <c r="X48" s="201" t="s">
        <v>811</v>
      </c>
      <c r="Y48" s="201" t="s">
        <v>811</v>
      </c>
      <c r="Z48" s="201">
        <v>97.849289871540662</v>
      </c>
      <c r="AA48" s="201">
        <v>100</v>
      </c>
      <c r="AB48" s="201">
        <v>97.714431705009218</v>
      </c>
      <c r="AC48" s="201" t="s">
        <v>811</v>
      </c>
      <c r="AD48" s="201" t="s">
        <v>811</v>
      </c>
    </row>
    <row r="49" spans="1:30">
      <c r="A49" s="200">
        <v>21</v>
      </c>
      <c r="B49" s="200">
        <v>221000</v>
      </c>
      <c r="C49" s="200"/>
      <c r="D49" s="200">
        <v>37</v>
      </c>
      <c r="E49" s="200" t="s">
        <v>1056</v>
      </c>
      <c r="F49" s="201">
        <v>194518.19999999998</v>
      </c>
      <c r="G49" s="201">
        <v>38731.100000000006</v>
      </c>
      <c r="H49" s="201">
        <v>132217.9</v>
      </c>
      <c r="I49" s="201">
        <v>731.30000000000007</v>
      </c>
      <c r="J49" s="201">
        <v>22837.899999999994</v>
      </c>
      <c r="K49" s="201">
        <v>205322.99999999997</v>
      </c>
      <c r="L49" s="201">
        <v>38731.100000000006</v>
      </c>
      <c r="M49" s="201">
        <v>138471.79999999999</v>
      </c>
      <c r="N49" s="201">
        <v>731.30000000000007</v>
      </c>
      <c r="O49" s="201">
        <v>27388.799999999999</v>
      </c>
      <c r="P49" s="201">
        <v>204536.84999999998</v>
      </c>
      <c r="Q49" s="201">
        <v>38731.100000000006</v>
      </c>
      <c r="R49" s="201">
        <v>137685.65</v>
      </c>
      <c r="S49" s="201">
        <v>731.30000000000007</v>
      </c>
      <c r="T49" s="201">
        <v>27388.799999999999</v>
      </c>
      <c r="U49" s="201">
        <v>-786.14999999999418</v>
      </c>
      <c r="V49" s="201" t="s">
        <v>811</v>
      </c>
      <c r="W49" s="201">
        <v>-786.14999999999418</v>
      </c>
      <c r="X49" s="201" t="s">
        <v>811</v>
      </c>
      <c r="Y49" s="201" t="s">
        <v>811</v>
      </c>
      <c r="Z49" s="201">
        <v>99.617115471720169</v>
      </c>
      <c r="AA49" s="201">
        <v>100</v>
      </c>
      <c r="AB49" s="201">
        <v>99.432267075317867</v>
      </c>
      <c r="AC49" s="201">
        <v>100</v>
      </c>
      <c r="AD49" s="201">
        <v>100</v>
      </c>
    </row>
    <row r="50" spans="1:30">
      <c r="A50" s="202">
        <v>22</v>
      </c>
      <c r="B50" s="202">
        <v>221000</v>
      </c>
      <c r="C50" s="202">
        <v>1023</v>
      </c>
      <c r="D50" s="202">
        <v>38</v>
      </c>
      <c r="E50" s="202" t="s">
        <v>1081</v>
      </c>
      <c r="F50" s="203">
        <v>326375.09999999998</v>
      </c>
      <c r="G50" s="203">
        <v>21450.799999999999</v>
      </c>
      <c r="H50" s="203">
        <v>304924.3</v>
      </c>
      <c r="I50" s="203"/>
      <c r="J50" s="203"/>
      <c r="K50" s="203">
        <v>363546.89999999997</v>
      </c>
      <c r="L50" s="203">
        <v>21450.799999999999</v>
      </c>
      <c r="M50" s="203">
        <v>342096.1</v>
      </c>
      <c r="N50" s="203"/>
      <c r="O50" s="203"/>
      <c r="P50" s="203">
        <v>355728.06</v>
      </c>
      <c r="Q50" s="203">
        <v>21450.799999999999</v>
      </c>
      <c r="R50" s="203">
        <v>334277.26</v>
      </c>
      <c r="S50" s="203"/>
      <c r="T50" s="203"/>
      <c r="U50" s="203">
        <v>-7818.8399999999674</v>
      </c>
      <c r="V50" s="203" t="s">
        <v>811</v>
      </c>
      <c r="W50" s="203">
        <v>-7818.8399999999674</v>
      </c>
      <c r="X50" s="203" t="s">
        <v>811</v>
      </c>
      <c r="Y50" s="203" t="s">
        <v>811</v>
      </c>
      <c r="Z50" s="203">
        <v>97.849289871540662</v>
      </c>
      <c r="AA50" s="203">
        <v>100</v>
      </c>
      <c r="AB50" s="203">
        <v>97.714431705009218</v>
      </c>
      <c r="AC50" s="203" t="s">
        <v>811</v>
      </c>
      <c r="AD50" s="203" t="s">
        <v>811</v>
      </c>
    </row>
    <row r="51" spans="1:30">
      <c r="A51" s="202">
        <v>21</v>
      </c>
      <c r="B51" s="202">
        <v>221000</v>
      </c>
      <c r="C51" s="202">
        <v>1041</v>
      </c>
      <c r="D51" s="202">
        <v>39</v>
      </c>
      <c r="E51" s="202" t="s">
        <v>1080</v>
      </c>
      <c r="F51" s="203">
        <v>29007.3</v>
      </c>
      <c r="G51" s="203">
        <v>2501.4</v>
      </c>
      <c r="H51" s="203">
        <v>23111.399999999998</v>
      </c>
      <c r="I51" s="203"/>
      <c r="J51" s="203">
        <v>3394.5</v>
      </c>
      <c r="K51" s="203">
        <v>30168.100000000002</v>
      </c>
      <c r="L51" s="203">
        <v>2501.4</v>
      </c>
      <c r="M51" s="203">
        <v>23902.7</v>
      </c>
      <c r="N51" s="203"/>
      <c r="O51" s="203">
        <v>3764</v>
      </c>
      <c r="P51" s="203">
        <v>30162.9</v>
      </c>
      <c r="Q51" s="203">
        <v>2501.4</v>
      </c>
      <c r="R51" s="203">
        <v>23897.5</v>
      </c>
      <c r="S51" s="203"/>
      <c r="T51" s="203">
        <v>3764</v>
      </c>
      <c r="U51" s="203">
        <v>-5.2000000000007276</v>
      </c>
      <c r="V51" s="203" t="s">
        <v>811</v>
      </c>
      <c r="W51" s="203">
        <v>-5.2000000000007276</v>
      </c>
      <c r="X51" s="203" t="s">
        <v>811</v>
      </c>
      <c r="Y51" s="203" t="s">
        <v>811</v>
      </c>
      <c r="Z51" s="203">
        <v>99.98276324992294</v>
      </c>
      <c r="AA51" s="203">
        <v>100</v>
      </c>
      <c r="AB51" s="203">
        <v>99.978245135486787</v>
      </c>
      <c r="AC51" s="203" t="s">
        <v>811</v>
      </c>
      <c r="AD51" s="203">
        <v>100</v>
      </c>
    </row>
    <row r="52" spans="1:30">
      <c r="A52" s="202">
        <v>21</v>
      </c>
      <c r="B52" s="202">
        <v>221000</v>
      </c>
      <c r="C52" s="202">
        <v>1024</v>
      </c>
      <c r="D52" s="202">
        <v>40</v>
      </c>
      <c r="E52" s="202" t="s">
        <v>1082</v>
      </c>
      <c r="F52" s="203">
        <v>3653</v>
      </c>
      <c r="G52" s="203">
        <v>780.5</v>
      </c>
      <c r="H52" s="203">
        <v>2574.9</v>
      </c>
      <c r="I52" s="203"/>
      <c r="J52" s="203">
        <v>297.60000000000002</v>
      </c>
      <c r="K52" s="203">
        <v>4121.4000000000005</v>
      </c>
      <c r="L52" s="203">
        <v>780.5</v>
      </c>
      <c r="M52" s="203">
        <v>2892.8</v>
      </c>
      <c r="N52" s="203"/>
      <c r="O52" s="203">
        <v>448.1</v>
      </c>
      <c r="P52" s="203">
        <v>4119.32</v>
      </c>
      <c r="Q52" s="203">
        <v>780.5</v>
      </c>
      <c r="R52" s="203">
        <v>2890.72</v>
      </c>
      <c r="S52" s="203"/>
      <c r="T52" s="203">
        <v>448.1</v>
      </c>
      <c r="U52" s="203">
        <v>-2.0800000000008367</v>
      </c>
      <c r="V52" s="203" t="s">
        <v>811</v>
      </c>
      <c r="W52" s="203">
        <v>-2.080000000000382</v>
      </c>
      <c r="X52" s="203" t="s">
        <v>811</v>
      </c>
      <c r="Y52" s="203" t="s">
        <v>811</v>
      </c>
      <c r="Z52" s="203">
        <v>99.949531712524859</v>
      </c>
      <c r="AA52" s="203">
        <v>100</v>
      </c>
      <c r="AB52" s="203">
        <v>99.928097345132727</v>
      </c>
      <c r="AC52" s="203" t="s">
        <v>811</v>
      </c>
      <c r="AD52" s="203">
        <v>100</v>
      </c>
    </row>
    <row r="53" spans="1:30">
      <c r="A53" s="202">
        <v>21</v>
      </c>
      <c r="B53" s="202">
        <v>221000</v>
      </c>
      <c r="C53" s="202">
        <v>1025</v>
      </c>
      <c r="D53" s="202">
        <v>41</v>
      </c>
      <c r="E53" s="202" t="s">
        <v>1083</v>
      </c>
      <c r="F53" s="203">
        <v>10530.6</v>
      </c>
      <c r="G53" s="203">
        <v>1437.8</v>
      </c>
      <c r="H53" s="203">
        <v>7585.3</v>
      </c>
      <c r="I53" s="203"/>
      <c r="J53" s="203">
        <v>1507.5</v>
      </c>
      <c r="K53" s="203">
        <v>10916.699999999999</v>
      </c>
      <c r="L53" s="203">
        <v>1437.8</v>
      </c>
      <c r="M53" s="203">
        <v>7744.4</v>
      </c>
      <c r="N53" s="203"/>
      <c r="O53" s="203">
        <v>1734.5</v>
      </c>
      <c r="P53" s="203">
        <v>10916.699999999999</v>
      </c>
      <c r="Q53" s="203">
        <v>1437.8</v>
      </c>
      <c r="R53" s="203">
        <v>7744.4</v>
      </c>
      <c r="S53" s="203"/>
      <c r="T53" s="203">
        <v>1734.5</v>
      </c>
      <c r="U53" s="203" t="s">
        <v>811</v>
      </c>
      <c r="V53" s="203" t="s">
        <v>811</v>
      </c>
      <c r="W53" s="203" t="s">
        <v>811</v>
      </c>
      <c r="X53" s="203" t="s">
        <v>811</v>
      </c>
      <c r="Y53" s="203" t="s">
        <v>811</v>
      </c>
      <c r="Z53" s="203">
        <v>100</v>
      </c>
      <c r="AA53" s="203">
        <v>100</v>
      </c>
      <c r="AB53" s="203">
        <v>100</v>
      </c>
      <c r="AC53" s="203" t="s">
        <v>811</v>
      </c>
      <c r="AD53" s="203">
        <v>100</v>
      </c>
    </row>
    <row r="54" spans="1:30">
      <c r="A54" s="202">
        <v>21</v>
      </c>
      <c r="B54" s="202">
        <v>221000</v>
      </c>
      <c r="C54" s="202">
        <v>1026</v>
      </c>
      <c r="D54" s="202">
        <v>42</v>
      </c>
      <c r="E54" s="202" t="s">
        <v>1084</v>
      </c>
      <c r="F54" s="203">
        <v>4385.7999999999993</v>
      </c>
      <c r="G54" s="203">
        <v>1352.2</v>
      </c>
      <c r="H54" s="203">
        <v>2586</v>
      </c>
      <c r="I54" s="203">
        <v>60.6</v>
      </c>
      <c r="J54" s="203">
        <v>387</v>
      </c>
      <c r="K54" s="203">
        <v>4590.7999999999993</v>
      </c>
      <c r="L54" s="203">
        <v>1352.2</v>
      </c>
      <c r="M54" s="203">
        <v>2640</v>
      </c>
      <c r="N54" s="203">
        <v>60.6</v>
      </c>
      <c r="O54" s="203">
        <v>538</v>
      </c>
      <c r="P54" s="203">
        <v>4575.6200000000008</v>
      </c>
      <c r="Q54" s="203">
        <v>1352.2</v>
      </c>
      <c r="R54" s="203">
        <v>2624.82</v>
      </c>
      <c r="S54" s="203">
        <v>60.6</v>
      </c>
      <c r="T54" s="203">
        <v>538</v>
      </c>
      <c r="U54" s="203">
        <v>-15.179999999998472</v>
      </c>
      <c r="V54" s="203" t="s">
        <v>811</v>
      </c>
      <c r="W54" s="203">
        <v>-15.179999999999836</v>
      </c>
      <c r="X54" s="203" t="s">
        <v>811</v>
      </c>
      <c r="Y54" s="203" t="s">
        <v>811</v>
      </c>
      <c r="Z54" s="203">
        <v>99.669338677354745</v>
      </c>
      <c r="AA54" s="203">
        <v>100</v>
      </c>
      <c r="AB54" s="203">
        <v>99.425000000000011</v>
      </c>
      <c r="AC54" s="203">
        <v>100</v>
      </c>
      <c r="AD54" s="203">
        <v>100</v>
      </c>
    </row>
    <row r="55" spans="1:30">
      <c r="A55" s="202">
        <v>21</v>
      </c>
      <c r="B55" s="202">
        <v>221000</v>
      </c>
      <c r="C55" s="202">
        <v>1027</v>
      </c>
      <c r="D55" s="202">
        <v>43</v>
      </c>
      <c r="E55" s="202" t="s">
        <v>1085</v>
      </c>
      <c r="F55" s="203">
        <v>9992.2000000000007</v>
      </c>
      <c r="G55" s="203">
        <v>1704.3</v>
      </c>
      <c r="H55" s="203">
        <v>7129.3</v>
      </c>
      <c r="I55" s="203"/>
      <c r="J55" s="203">
        <v>1158.5999999999999</v>
      </c>
      <c r="K55" s="203">
        <v>10309.1</v>
      </c>
      <c r="L55" s="203">
        <v>1704.3</v>
      </c>
      <c r="M55" s="203">
        <v>7292.7</v>
      </c>
      <c r="N55" s="203"/>
      <c r="O55" s="203">
        <v>1312.1</v>
      </c>
      <c r="P55" s="203">
        <v>10309.1</v>
      </c>
      <c r="Q55" s="203">
        <v>1704.3</v>
      </c>
      <c r="R55" s="203">
        <v>7292.7</v>
      </c>
      <c r="S55" s="203"/>
      <c r="T55" s="203">
        <v>1312.1</v>
      </c>
      <c r="U55" s="203" t="s">
        <v>811</v>
      </c>
      <c r="V55" s="203" t="s">
        <v>811</v>
      </c>
      <c r="W55" s="203" t="s">
        <v>811</v>
      </c>
      <c r="X55" s="203" t="s">
        <v>811</v>
      </c>
      <c r="Y55" s="203" t="s">
        <v>811</v>
      </c>
      <c r="Z55" s="203">
        <v>100</v>
      </c>
      <c r="AA55" s="203">
        <v>100</v>
      </c>
      <c r="AB55" s="203">
        <v>100</v>
      </c>
      <c r="AC55" s="203" t="s">
        <v>811</v>
      </c>
      <c r="AD55" s="203">
        <v>100</v>
      </c>
    </row>
    <row r="56" spans="1:30">
      <c r="A56" s="202">
        <v>21</v>
      </c>
      <c r="B56" s="202">
        <v>221000</v>
      </c>
      <c r="C56" s="202">
        <v>1028</v>
      </c>
      <c r="D56" s="202">
        <v>44</v>
      </c>
      <c r="E56" s="202" t="s">
        <v>1086</v>
      </c>
      <c r="F56" s="203">
        <v>3860.5999999999995</v>
      </c>
      <c r="G56" s="203">
        <v>925.8</v>
      </c>
      <c r="H56" s="203">
        <v>2428.6</v>
      </c>
      <c r="I56" s="203">
        <v>11.2</v>
      </c>
      <c r="J56" s="203">
        <v>495</v>
      </c>
      <c r="K56" s="203">
        <v>4050.2000000000003</v>
      </c>
      <c r="L56" s="203">
        <v>925.8</v>
      </c>
      <c r="M56" s="203">
        <v>2469.8000000000002</v>
      </c>
      <c r="N56" s="203">
        <v>11.2</v>
      </c>
      <c r="O56" s="203">
        <v>643.4</v>
      </c>
      <c r="P56" s="203">
        <v>4050.2000000000003</v>
      </c>
      <c r="Q56" s="203">
        <v>925.8</v>
      </c>
      <c r="R56" s="203">
        <v>2469.8000000000002</v>
      </c>
      <c r="S56" s="203">
        <v>11.2</v>
      </c>
      <c r="T56" s="203">
        <v>643.4</v>
      </c>
      <c r="U56" s="203" t="s">
        <v>811</v>
      </c>
      <c r="V56" s="203" t="s">
        <v>811</v>
      </c>
      <c r="W56" s="203" t="s">
        <v>811</v>
      </c>
      <c r="X56" s="203" t="s">
        <v>811</v>
      </c>
      <c r="Y56" s="203" t="s">
        <v>811</v>
      </c>
      <c r="Z56" s="203">
        <v>100</v>
      </c>
      <c r="AA56" s="203">
        <v>100</v>
      </c>
      <c r="AB56" s="203">
        <v>100</v>
      </c>
      <c r="AC56" s="203">
        <v>100</v>
      </c>
      <c r="AD56" s="203">
        <v>100</v>
      </c>
    </row>
    <row r="57" spans="1:30">
      <c r="A57" s="202">
        <v>21</v>
      </c>
      <c r="B57" s="202">
        <v>221000</v>
      </c>
      <c r="C57" s="202">
        <v>1029</v>
      </c>
      <c r="D57" s="202">
        <v>45</v>
      </c>
      <c r="E57" s="202" t="s">
        <v>1087</v>
      </c>
      <c r="F57" s="203">
        <v>5275.3</v>
      </c>
      <c r="G57" s="203">
        <v>1654.9</v>
      </c>
      <c r="H57" s="203">
        <v>3092.2</v>
      </c>
      <c r="I57" s="203"/>
      <c r="J57" s="203">
        <v>528.20000000000005</v>
      </c>
      <c r="K57" s="203">
        <v>5473.8</v>
      </c>
      <c r="L57" s="203">
        <v>1654.9</v>
      </c>
      <c r="M57" s="203">
        <v>3135.1</v>
      </c>
      <c r="N57" s="203"/>
      <c r="O57" s="203">
        <v>683.8</v>
      </c>
      <c r="P57" s="203">
        <v>5435.2500000000009</v>
      </c>
      <c r="Q57" s="203">
        <v>1654.9</v>
      </c>
      <c r="R57" s="203">
        <v>3096.55</v>
      </c>
      <c r="S57" s="203"/>
      <c r="T57" s="203">
        <v>683.8</v>
      </c>
      <c r="U57" s="203">
        <v>-38.549999999999272</v>
      </c>
      <c r="V57" s="203" t="s">
        <v>811</v>
      </c>
      <c r="W57" s="203">
        <v>-38.549999999999727</v>
      </c>
      <c r="X57" s="203" t="s">
        <v>811</v>
      </c>
      <c r="Y57" s="203" t="s">
        <v>811</v>
      </c>
      <c r="Z57" s="203">
        <v>99.295736051737379</v>
      </c>
      <c r="AA57" s="203">
        <v>100</v>
      </c>
      <c r="AB57" s="203">
        <v>98.7703741507448</v>
      </c>
      <c r="AC57" s="203" t="s">
        <v>811</v>
      </c>
      <c r="AD57" s="203">
        <v>100</v>
      </c>
    </row>
    <row r="58" spans="1:30">
      <c r="A58" s="202">
        <v>21</v>
      </c>
      <c r="B58" s="202">
        <v>221000</v>
      </c>
      <c r="C58" s="202">
        <v>1030</v>
      </c>
      <c r="D58" s="202">
        <v>46</v>
      </c>
      <c r="E58" s="202" t="s">
        <v>1088</v>
      </c>
      <c r="F58" s="203">
        <v>5443.0999999999995</v>
      </c>
      <c r="G58" s="203">
        <v>1414.2</v>
      </c>
      <c r="H58" s="203">
        <v>3605.1</v>
      </c>
      <c r="I58" s="203">
        <v>36.4</v>
      </c>
      <c r="J58" s="203">
        <v>387.4</v>
      </c>
      <c r="K58" s="203">
        <v>5761.2999999999993</v>
      </c>
      <c r="L58" s="203">
        <v>1414.2</v>
      </c>
      <c r="M58" s="203">
        <v>3775.3</v>
      </c>
      <c r="N58" s="203">
        <v>36.4</v>
      </c>
      <c r="O58" s="203">
        <v>535.4</v>
      </c>
      <c r="P58" s="203">
        <v>5761.2999999999993</v>
      </c>
      <c r="Q58" s="203">
        <v>1414.2</v>
      </c>
      <c r="R58" s="203">
        <v>3775.3</v>
      </c>
      <c r="S58" s="203">
        <v>36.4</v>
      </c>
      <c r="T58" s="203">
        <v>535.4</v>
      </c>
      <c r="U58" s="203" t="s">
        <v>811</v>
      </c>
      <c r="V58" s="203" t="s">
        <v>811</v>
      </c>
      <c r="W58" s="203" t="s">
        <v>811</v>
      </c>
      <c r="X58" s="203" t="s">
        <v>811</v>
      </c>
      <c r="Y58" s="203" t="s">
        <v>811</v>
      </c>
      <c r="Z58" s="203">
        <v>100</v>
      </c>
      <c r="AA58" s="203">
        <v>100</v>
      </c>
      <c r="AB58" s="203">
        <v>100</v>
      </c>
      <c r="AC58" s="203">
        <v>100</v>
      </c>
      <c r="AD58" s="203">
        <v>100</v>
      </c>
    </row>
    <row r="59" spans="1:30">
      <c r="A59" s="202">
        <v>21</v>
      </c>
      <c r="B59" s="202">
        <v>221000</v>
      </c>
      <c r="C59" s="202">
        <v>1031</v>
      </c>
      <c r="D59" s="202">
        <v>47</v>
      </c>
      <c r="E59" s="202" t="s">
        <v>1089</v>
      </c>
      <c r="F59" s="203">
        <v>6352.0999999999995</v>
      </c>
      <c r="G59" s="203">
        <v>1691.7</v>
      </c>
      <c r="H59" s="203">
        <v>4024.7</v>
      </c>
      <c r="I59" s="203">
        <v>57.2</v>
      </c>
      <c r="J59" s="203">
        <v>578.5</v>
      </c>
      <c r="K59" s="203">
        <v>6547.3</v>
      </c>
      <c r="L59" s="203">
        <v>1691.7</v>
      </c>
      <c r="M59" s="203">
        <v>4070.4</v>
      </c>
      <c r="N59" s="203">
        <v>57.2</v>
      </c>
      <c r="O59" s="203">
        <v>728</v>
      </c>
      <c r="P59" s="203">
        <v>6547.3</v>
      </c>
      <c r="Q59" s="203">
        <v>1691.7</v>
      </c>
      <c r="R59" s="203">
        <v>4070.4</v>
      </c>
      <c r="S59" s="203">
        <v>57.2</v>
      </c>
      <c r="T59" s="203">
        <v>728</v>
      </c>
      <c r="U59" s="203" t="s">
        <v>811</v>
      </c>
      <c r="V59" s="203" t="s">
        <v>811</v>
      </c>
      <c r="W59" s="203" t="s">
        <v>811</v>
      </c>
      <c r="X59" s="203" t="s">
        <v>811</v>
      </c>
      <c r="Y59" s="203" t="s">
        <v>811</v>
      </c>
      <c r="Z59" s="203">
        <v>100</v>
      </c>
      <c r="AA59" s="203">
        <v>100</v>
      </c>
      <c r="AB59" s="203">
        <v>100</v>
      </c>
      <c r="AC59" s="203">
        <v>100</v>
      </c>
      <c r="AD59" s="203">
        <v>100</v>
      </c>
    </row>
    <row r="60" spans="1:30">
      <c r="A60" s="202">
        <v>21</v>
      </c>
      <c r="B60" s="202">
        <v>221000</v>
      </c>
      <c r="C60" s="202">
        <v>1032</v>
      </c>
      <c r="D60" s="202">
        <v>48</v>
      </c>
      <c r="E60" s="202" t="s">
        <v>1090</v>
      </c>
      <c r="F60" s="203">
        <v>2301.6999999999998</v>
      </c>
      <c r="G60" s="203">
        <v>1729.2</v>
      </c>
      <c r="H60" s="203"/>
      <c r="I60" s="203">
        <v>110.3</v>
      </c>
      <c r="J60" s="203">
        <v>462.2</v>
      </c>
      <c r="K60" s="203">
        <v>2450.1</v>
      </c>
      <c r="L60" s="203">
        <v>1729.2</v>
      </c>
      <c r="M60" s="203"/>
      <c r="N60" s="203">
        <v>110.3</v>
      </c>
      <c r="O60" s="203">
        <v>610.6</v>
      </c>
      <c r="P60" s="203">
        <v>2450.1</v>
      </c>
      <c r="Q60" s="203">
        <v>1729.2</v>
      </c>
      <c r="R60" s="203"/>
      <c r="S60" s="203">
        <v>110.3</v>
      </c>
      <c r="T60" s="203">
        <v>610.6</v>
      </c>
      <c r="U60" s="203" t="s">
        <v>811</v>
      </c>
      <c r="V60" s="203" t="s">
        <v>811</v>
      </c>
      <c r="W60" s="203" t="s">
        <v>811</v>
      </c>
      <c r="X60" s="203" t="s">
        <v>811</v>
      </c>
      <c r="Y60" s="203" t="s">
        <v>811</v>
      </c>
      <c r="Z60" s="203">
        <v>100</v>
      </c>
      <c r="AA60" s="203">
        <v>100</v>
      </c>
      <c r="AB60" s="203" t="s">
        <v>811</v>
      </c>
      <c r="AC60" s="203">
        <v>100</v>
      </c>
      <c r="AD60" s="203">
        <v>100</v>
      </c>
    </row>
    <row r="61" spans="1:30">
      <c r="A61" s="202">
        <v>21</v>
      </c>
      <c r="B61" s="202">
        <v>221000</v>
      </c>
      <c r="C61" s="202">
        <v>1033</v>
      </c>
      <c r="D61" s="202">
        <v>49</v>
      </c>
      <c r="E61" s="202" t="s">
        <v>1091</v>
      </c>
      <c r="F61" s="203">
        <v>9753.5999999999985</v>
      </c>
      <c r="G61" s="203">
        <v>1379.6</v>
      </c>
      <c r="H61" s="203">
        <v>7246.2</v>
      </c>
      <c r="I61" s="203">
        <v>23.8</v>
      </c>
      <c r="J61" s="203">
        <v>1104</v>
      </c>
      <c r="K61" s="203">
        <v>10636.4</v>
      </c>
      <c r="L61" s="203">
        <v>1379.6</v>
      </c>
      <c r="M61" s="203">
        <v>7975.5</v>
      </c>
      <c r="N61" s="203">
        <v>23.8</v>
      </c>
      <c r="O61" s="203">
        <v>1257.5</v>
      </c>
      <c r="P61" s="203">
        <v>10636.4</v>
      </c>
      <c r="Q61" s="203">
        <v>1379.6</v>
      </c>
      <c r="R61" s="203">
        <v>7975.5</v>
      </c>
      <c r="S61" s="203">
        <v>23.8</v>
      </c>
      <c r="T61" s="203">
        <v>1257.5</v>
      </c>
      <c r="U61" s="203" t="s">
        <v>811</v>
      </c>
      <c r="V61" s="203" t="s">
        <v>811</v>
      </c>
      <c r="W61" s="203" t="s">
        <v>811</v>
      </c>
      <c r="X61" s="203" t="s">
        <v>811</v>
      </c>
      <c r="Y61" s="203" t="s">
        <v>811</v>
      </c>
      <c r="Z61" s="203">
        <v>100</v>
      </c>
      <c r="AA61" s="203">
        <v>100</v>
      </c>
      <c r="AB61" s="203">
        <v>100</v>
      </c>
      <c r="AC61" s="203">
        <v>100</v>
      </c>
      <c r="AD61" s="203">
        <v>100</v>
      </c>
    </row>
    <row r="62" spans="1:30">
      <c r="A62" s="202">
        <v>21</v>
      </c>
      <c r="B62" s="202">
        <v>221000</v>
      </c>
      <c r="C62" s="202">
        <v>1034</v>
      </c>
      <c r="D62" s="202">
        <v>50</v>
      </c>
      <c r="E62" s="202" t="s">
        <v>1092</v>
      </c>
      <c r="F62" s="203">
        <v>14611.899999999998</v>
      </c>
      <c r="G62" s="203">
        <v>2093.6999999999998</v>
      </c>
      <c r="H62" s="203">
        <v>11508.4</v>
      </c>
      <c r="I62" s="203"/>
      <c r="J62" s="203">
        <v>1009.8</v>
      </c>
      <c r="K62" s="203">
        <v>15794.099999999999</v>
      </c>
      <c r="L62" s="203">
        <v>2093.6999999999998</v>
      </c>
      <c r="M62" s="203">
        <v>12537.4</v>
      </c>
      <c r="N62" s="203"/>
      <c r="O62" s="203">
        <v>1163</v>
      </c>
      <c r="P62" s="203">
        <v>15541.919999999998</v>
      </c>
      <c r="Q62" s="203">
        <v>2093.6999999999998</v>
      </c>
      <c r="R62" s="203">
        <v>12285.22</v>
      </c>
      <c r="S62" s="203"/>
      <c r="T62" s="203">
        <v>1163</v>
      </c>
      <c r="U62" s="203">
        <v>-252.18000000000029</v>
      </c>
      <c r="V62" s="203" t="s">
        <v>811</v>
      </c>
      <c r="W62" s="203">
        <v>-252.18000000000029</v>
      </c>
      <c r="X62" s="203" t="s">
        <v>811</v>
      </c>
      <c r="Y62" s="203" t="s">
        <v>811</v>
      </c>
      <c r="Z62" s="203">
        <v>98.403327824947283</v>
      </c>
      <c r="AA62" s="203">
        <v>100</v>
      </c>
      <c r="AB62" s="203">
        <v>97.988578174103083</v>
      </c>
      <c r="AC62" s="203" t="s">
        <v>811</v>
      </c>
      <c r="AD62" s="203">
        <v>100</v>
      </c>
    </row>
    <row r="63" spans="1:30">
      <c r="A63" s="202">
        <v>21</v>
      </c>
      <c r="B63" s="202">
        <v>221000</v>
      </c>
      <c r="C63" s="202">
        <v>1035</v>
      </c>
      <c r="D63" s="202">
        <v>51</v>
      </c>
      <c r="E63" s="202" t="s">
        <v>1093</v>
      </c>
      <c r="F63" s="203">
        <v>7377</v>
      </c>
      <c r="G63" s="203">
        <v>1932.8</v>
      </c>
      <c r="H63" s="203">
        <v>4453.3999999999996</v>
      </c>
      <c r="I63" s="203"/>
      <c r="J63" s="203">
        <v>990.8</v>
      </c>
      <c r="K63" s="203">
        <v>7586.1</v>
      </c>
      <c r="L63" s="203">
        <v>1932.8</v>
      </c>
      <c r="M63" s="203">
        <v>4514.1000000000004</v>
      </c>
      <c r="N63" s="203"/>
      <c r="O63" s="203">
        <v>1139.2</v>
      </c>
      <c r="P63" s="203">
        <v>7509.66</v>
      </c>
      <c r="Q63" s="203">
        <v>1932.8</v>
      </c>
      <c r="R63" s="203">
        <v>4437.66</v>
      </c>
      <c r="S63" s="203"/>
      <c r="T63" s="203">
        <v>1139.2</v>
      </c>
      <c r="U63" s="203">
        <v>-76.440000000000509</v>
      </c>
      <c r="V63" s="203" t="s">
        <v>811</v>
      </c>
      <c r="W63" s="203">
        <v>-76.440000000000509</v>
      </c>
      <c r="X63" s="203" t="s">
        <v>811</v>
      </c>
      <c r="Y63" s="203" t="s">
        <v>811</v>
      </c>
      <c r="Z63" s="203">
        <v>98.992367619725542</v>
      </c>
      <c r="AA63" s="203">
        <v>100</v>
      </c>
      <c r="AB63" s="203">
        <v>98.30663919718215</v>
      </c>
      <c r="AC63" s="203" t="s">
        <v>811</v>
      </c>
      <c r="AD63" s="203">
        <v>100</v>
      </c>
    </row>
    <row r="64" spans="1:30">
      <c r="A64" s="202">
        <v>21</v>
      </c>
      <c r="B64" s="202">
        <v>221000</v>
      </c>
      <c r="C64" s="202">
        <v>1036</v>
      </c>
      <c r="D64" s="202">
        <v>52</v>
      </c>
      <c r="E64" s="202" t="s">
        <v>1094</v>
      </c>
      <c r="F64" s="203">
        <v>11436.9</v>
      </c>
      <c r="G64" s="203">
        <v>2075.4</v>
      </c>
      <c r="H64" s="203">
        <v>7889.4</v>
      </c>
      <c r="I64" s="203">
        <v>21.9</v>
      </c>
      <c r="J64" s="203">
        <v>1450.2</v>
      </c>
      <c r="K64" s="203">
        <v>11917.2</v>
      </c>
      <c r="L64" s="203">
        <v>2075.4</v>
      </c>
      <c r="M64" s="203">
        <v>8110.7</v>
      </c>
      <c r="N64" s="203">
        <v>21.9</v>
      </c>
      <c r="O64" s="203">
        <v>1709.2</v>
      </c>
      <c r="P64" s="203">
        <v>11839.68</v>
      </c>
      <c r="Q64" s="203">
        <v>2075.4</v>
      </c>
      <c r="R64" s="203">
        <v>8033.18</v>
      </c>
      <c r="S64" s="203">
        <v>21.9</v>
      </c>
      <c r="T64" s="203">
        <v>1709.2</v>
      </c>
      <c r="U64" s="203">
        <v>-77.520000000000437</v>
      </c>
      <c r="V64" s="203" t="s">
        <v>811</v>
      </c>
      <c r="W64" s="203">
        <v>-77.519999999999527</v>
      </c>
      <c r="X64" s="203" t="s">
        <v>811</v>
      </c>
      <c r="Y64" s="203" t="s">
        <v>811</v>
      </c>
      <c r="Z64" s="203">
        <v>99.349511630248713</v>
      </c>
      <c r="AA64" s="203">
        <v>100</v>
      </c>
      <c r="AB64" s="203">
        <v>99.044225529239156</v>
      </c>
      <c r="AC64" s="203">
        <v>100</v>
      </c>
      <c r="AD64" s="203">
        <v>100</v>
      </c>
    </row>
    <row r="65" spans="1:30">
      <c r="A65" s="202">
        <v>21</v>
      </c>
      <c r="B65" s="202">
        <v>221000</v>
      </c>
      <c r="C65" s="202">
        <v>1037</v>
      </c>
      <c r="D65" s="202">
        <v>53</v>
      </c>
      <c r="E65" s="202" t="s">
        <v>1095</v>
      </c>
      <c r="F65" s="203">
        <v>5166.7</v>
      </c>
      <c r="G65" s="203">
        <v>975.2</v>
      </c>
      <c r="H65" s="203">
        <v>3588.1</v>
      </c>
      <c r="I65" s="203"/>
      <c r="J65" s="203">
        <v>603.4</v>
      </c>
      <c r="K65" s="203">
        <v>5436.6</v>
      </c>
      <c r="L65" s="203">
        <v>975.2</v>
      </c>
      <c r="M65" s="203">
        <v>3709.6</v>
      </c>
      <c r="N65" s="203"/>
      <c r="O65" s="203">
        <v>751.8</v>
      </c>
      <c r="P65" s="203">
        <v>5436.6</v>
      </c>
      <c r="Q65" s="203">
        <v>975.2</v>
      </c>
      <c r="R65" s="203">
        <v>3709.6</v>
      </c>
      <c r="S65" s="203"/>
      <c r="T65" s="203">
        <v>751.8</v>
      </c>
      <c r="U65" s="203" t="s">
        <v>811</v>
      </c>
      <c r="V65" s="203" t="s">
        <v>811</v>
      </c>
      <c r="W65" s="203" t="s">
        <v>811</v>
      </c>
      <c r="X65" s="203" t="s">
        <v>811</v>
      </c>
      <c r="Y65" s="203" t="s">
        <v>811</v>
      </c>
      <c r="Z65" s="203">
        <v>100</v>
      </c>
      <c r="AA65" s="203">
        <v>100</v>
      </c>
      <c r="AB65" s="203">
        <v>100</v>
      </c>
      <c r="AC65" s="203" t="s">
        <v>811</v>
      </c>
      <c r="AD65" s="203">
        <v>100</v>
      </c>
    </row>
    <row r="66" spans="1:30">
      <c r="A66" s="202">
        <v>21</v>
      </c>
      <c r="B66" s="202">
        <v>221000</v>
      </c>
      <c r="C66" s="202">
        <v>1038</v>
      </c>
      <c r="D66" s="202">
        <v>54</v>
      </c>
      <c r="E66" s="202" t="s">
        <v>1096</v>
      </c>
      <c r="F66" s="203">
        <v>12657.2</v>
      </c>
      <c r="G66" s="203">
        <v>1347.1</v>
      </c>
      <c r="H66" s="203">
        <v>9636.7999999999993</v>
      </c>
      <c r="I66" s="203">
        <v>143.19999999999999</v>
      </c>
      <c r="J66" s="203">
        <v>1530.1</v>
      </c>
      <c r="K66" s="203">
        <v>14032.800000000001</v>
      </c>
      <c r="L66" s="203">
        <v>1347.1</v>
      </c>
      <c r="M66" s="203">
        <v>10755.9</v>
      </c>
      <c r="N66" s="203">
        <v>143.19999999999999</v>
      </c>
      <c r="O66" s="203">
        <v>1786.6</v>
      </c>
      <c r="P66" s="203">
        <v>14032.800000000001</v>
      </c>
      <c r="Q66" s="203">
        <v>1347.1</v>
      </c>
      <c r="R66" s="203">
        <v>10755.9</v>
      </c>
      <c r="S66" s="203">
        <v>143.19999999999999</v>
      </c>
      <c r="T66" s="203">
        <v>1786.6</v>
      </c>
      <c r="U66" s="203" t="s">
        <v>811</v>
      </c>
      <c r="V66" s="203" t="s">
        <v>811</v>
      </c>
      <c r="W66" s="203" t="s">
        <v>811</v>
      </c>
      <c r="X66" s="203" t="s">
        <v>811</v>
      </c>
      <c r="Y66" s="203" t="s">
        <v>811</v>
      </c>
      <c r="Z66" s="203">
        <v>100</v>
      </c>
      <c r="AA66" s="203">
        <v>100</v>
      </c>
      <c r="AB66" s="203">
        <v>100</v>
      </c>
      <c r="AC66" s="203">
        <v>100</v>
      </c>
      <c r="AD66" s="203">
        <v>100</v>
      </c>
    </row>
    <row r="67" spans="1:30">
      <c r="A67" s="202">
        <v>21</v>
      </c>
      <c r="B67" s="202">
        <v>221000</v>
      </c>
      <c r="C67" s="202">
        <v>1039</v>
      </c>
      <c r="D67" s="202">
        <v>55</v>
      </c>
      <c r="E67" s="202" t="s">
        <v>1097</v>
      </c>
      <c r="F67" s="203">
        <v>1149.1999999999998</v>
      </c>
      <c r="G67" s="203">
        <v>730.9</v>
      </c>
      <c r="H67" s="203"/>
      <c r="I67" s="203">
        <v>8.8000000000000007</v>
      </c>
      <c r="J67" s="203">
        <v>409.5</v>
      </c>
      <c r="K67" s="203">
        <v>1289.3</v>
      </c>
      <c r="L67" s="203">
        <v>730.9</v>
      </c>
      <c r="M67" s="203"/>
      <c r="N67" s="203">
        <v>8.8000000000000007</v>
      </c>
      <c r="O67" s="203">
        <v>549.6</v>
      </c>
      <c r="P67" s="203">
        <v>1289.3</v>
      </c>
      <c r="Q67" s="203">
        <v>730.9</v>
      </c>
      <c r="R67" s="203"/>
      <c r="S67" s="203">
        <v>8.8000000000000007</v>
      </c>
      <c r="T67" s="203">
        <v>549.6</v>
      </c>
      <c r="U67" s="203" t="s">
        <v>811</v>
      </c>
      <c r="V67" s="203" t="s">
        <v>811</v>
      </c>
      <c r="W67" s="203" t="s">
        <v>811</v>
      </c>
      <c r="X67" s="203" t="s">
        <v>811</v>
      </c>
      <c r="Y67" s="203" t="s">
        <v>811</v>
      </c>
      <c r="Z67" s="203">
        <v>100</v>
      </c>
      <c r="AA67" s="203">
        <v>100</v>
      </c>
      <c r="AB67" s="203" t="s">
        <v>811</v>
      </c>
      <c r="AC67" s="203">
        <v>100</v>
      </c>
      <c r="AD67" s="203">
        <v>100</v>
      </c>
    </row>
    <row r="68" spans="1:30">
      <c r="A68" s="202">
        <v>21</v>
      </c>
      <c r="B68" s="202">
        <v>221000</v>
      </c>
      <c r="C68" s="202">
        <v>1040</v>
      </c>
      <c r="D68" s="202">
        <v>56</v>
      </c>
      <c r="E68" s="202" t="s">
        <v>1098</v>
      </c>
      <c r="F68" s="203">
        <v>1578.8999999999999</v>
      </c>
      <c r="G68" s="203">
        <v>1478.8</v>
      </c>
      <c r="H68" s="203"/>
      <c r="I68" s="203"/>
      <c r="J68" s="203">
        <v>100.1</v>
      </c>
      <c r="K68" s="203">
        <v>1726.8999999999999</v>
      </c>
      <c r="L68" s="203">
        <v>1478.8</v>
      </c>
      <c r="M68" s="203"/>
      <c r="N68" s="203"/>
      <c r="O68" s="203">
        <v>248.1</v>
      </c>
      <c r="P68" s="203">
        <v>1726.8999999999999</v>
      </c>
      <c r="Q68" s="203">
        <v>1478.8</v>
      </c>
      <c r="R68" s="203"/>
      <c r="S68" s="203"/>
      <c r="T68" s="203">
        <v>248.1</v>
      </c>
      <c r="U68" s="203" t="s">
        <v>811</v>
      </c>
      <c r="V68" s="203" t="s">
        <v>811</v>
      </c>
      <c r="W68" s="203" t="s">
        <v>811</v>
      </c>
      <c r="X68" s="203" t="s">
        <v>811</v>
      </c>
      <c r="Y68" s="203" t="s">
        <v>811</v>
      </c>
      <c r="Z68" s="203">
        <v>100</v>
      </c>
      <c r="AA68" s="203">
        <v>100</v>
      </c>
      <c r="AB68" s="203" t="s">
        <v>811</v>
      </c>
      <c r="AC68" s="203" t="s">
        <v>811</v>
      </c>
      <c r="AD68" s="203">
        <v>100</v>
      </c>
    </row>
    <row r="69" spans="1:30">
      <c r="A69" s="202">
        <v>21</v>
      </c>
      <c r="B69" s="202">
        <v>221000</v>
      </c>
      <c r="C69" s="202">
        <v>1042</v>
      </c>
      <c r="D69" s="202">
        <v>57</v>
      </c>
      <c r="E69" s="202" t="s">
        <v>1099</v>
      </c>
      <c r="F69" s="203">
        <v>7733.3</v>
      </c>
      <c r="G69" s="203">
        <v>1709.1</v>
      </c>
      <c r="H69" s="203">
        <v>5044.8</v>
      </c>
      <c r="I69" s="203">
        <v>64.599999999999994</v>
      </c>
      <c r="J69" s="203">
        <v>914.8</v>
      </c>
      <c r="K69" s="203">
        <v>8163.5</v>
      </c>
      <c r="L69" s="203">
        <v>1709.1</v>
      </c>
      <c r="M69" s="203">
        <v>5323.2</v>
      </c>
      <c r="N69" s="203">
        <v>64.599999999999994</v>
      </c>
      <c r="O69" s="203">
        <v>1066.5999999999999</v>
      </c>
      <c r="P69" s="203">
        <v>8139.2300000000014</v>
      </c>
      <c r="Q69" s="203">
        <v>1709.1</v>
      </c>
      <c r="R69" s="203">
        <v>5298.93</v>
      </c>
      <c r="S69" s="203">
        <v>64.599999999999994</v>
      </c>
      <c r="T69" s="203">
        <v>1066.5999999999999</v>
      </c>
      <c r="U69" s="203">
        <v>-24.269999999998618</v>
      </c>
      <c r="V69" s="203" t="s">
        <v>811</v>
      </c>
      <c r="W69" s="203">
        <v>-24.269999999999527</v>
      </c>
      <c r="X69" s="203" t="s">
        <v>811</v>
      </c>
      <c r="Y69" s="203" t="s">
        <v>811</v>
      </c>
      <c r="Z69" s="203">
        <v>99.702701047344917</v>
      </c>
      <c r="AA69" s="203">
        <v>100</v>
      </c>
      <c r="AB69" s="203">
        <v>99.544071235347161</v>
      </c>
      <c r="AC69" s="203">
        <v>100</v>
      </c>
      <c r="AD69" s="203">
        <v>100</v>
      </c>
    </row>
    <row r="70" spans="1:30">
      <c r="A70" s="202">
        <v>21</v>
      </c>
      <c r="B70" s="202">
        <v>221000</v>
      </c>
      <c r="C70" s="202">
        <v>1043</v>
      </c>
      <c r="D70" s="202">
        <v>58</v>
      </c>
      <c r="E70" s="202" t="s">
        <v>1100</v>
      </c>
      <c r="F70" s="203">
        <v>5674.6</v>
      </c>
      <c r="G70" s="203">
        <v>738.3</v>
      </c>
      <c r="H70" s="203">
        <v>4180.2</v>
      </c>
      <c r="I70" s="203"/>
      <c r="J70" s="203">
        <v>756.1</v>
      </c>
      <c r="K70" s="203">
        <v>6353.9</v>
      </c>
      <c r="L70" s="203">
        <v>738.3</v>
      </c>
      <c r="M70" s="203">
        <v>4707.7</v>
      </c>
      <c r="N70" s="203"/>
      <c r="O70" s="203">
        <v>907.9</v>
      </c>
      <c r="P70" s="203">
        <v>6353.9</v>
      </c>
      <c r="Q70" s="203">
        <v>738.3</v>
      </c>
      <c r="R70" s="203">
        <v>4707.7</v>
      </c>
      <c r="S70" s="203"/>
      <c r="T70" s="203">
        <v>907.9</v>
      </c>
      <c r="U70" s="203" t="s">
        <v>811</v>
      </c>
      <c r="V70" s="203" t="s">
        <v>811</v>
      </c>
      <c r="W70" s="203" t="s">
        <v>811</v>
      </c>
      <c r="X70" s="203" t="s">
        <v>811</v>
      </c>
      <c r="Y70" s="203" t="s">
        <v>811</v>
      </c>
      <c r="Z70" s="203">
        <v>100</v>
      </c>
      <c r="AA70" s="203">
        <v>100</v>
      </c>
      <c r="AB70" s="203">
        <v>100</v>
      </c>
      <c r="AC70" s="203" t="s">
        <v>811</v>
      </c>
      <c r="AD70" s="203">
        <v>100</v>
      </c>
    </row>
    <row r="71" spans="1:30">
      <c r="A71" s="202">
        <v>21</v>
      </c>
      <c r="B71" s="202">
        <v>221000</v>
      </c>
      <c r="C71" s="202">
        <v>1045</v>
      </c>
      <c r="D71" s="202">
        <v>59</v>
      </c>
      <c r="E71" s="202" t="s">
        <v>1101</v>
      </c>
      <c r="F71" s="203">
        <v>6354.5999999999995</v>
      </c>
      <c r="G71" s="203">
        <v>1633.1</v>
      </c>
      <c r="H71" s="203">
        <v>3913.8</v>
      </c>
      <c r="I71" s="203">
        <v>60.7</v>
      </c>
      <c r="J71" s="203">
        <v>747</v>
      </c>
      <c r="K71" s="203">
        <v>6602.5999999999995</v>
      </c>
      <c r="L71" s="203">
        <v>1633.1</v>
      </c>
      <c r="M71" s="203">
        <v>4007.4</v>
      </c>
      <c r="N71" s="203">
        <v>60.7</v>
      </c>
      <c r="O71" s="203">
        <v>901.4</v>
      </c>
      <c r="P71" s="203">
        <v>6419.3399999999992</v>
      </c>
      <c r="Q71" s="203">
        <v>1633.1</v>
      </c>
      <c r="R71" s="203">
        <v>3824.14</v>
      </c>
      <c r="S71" s="203">
        <v>60.7</v>
      </c>
      <c r="T71" s="203">
        <v>901.4</v>
      </c>
      <c r="U71" s="203">
        <v>-183.26000000000022</v>
      </c>
      <c r="V71" s="203" t="s">
        <v>811</v>
      </c>
      <c r="W71" s="203">
        <v>-183.26000000000022</v>
      </c>
      <c r="X71" s="203" t="s">
        <v>811</v>
      </c>
      <c r="Y71" s="203" t="s">
        <v>811</v>
      </c>
      <c r="Z71" s="203">
        <v>97.224426740980817</v>
      </c>
      <c r="AA71" s="203">
        <v>100</v>
      </c>
      <c r="AB71" s="203">
        <v>95.426960123771025</v>
      </c>
      <c r="AC71" s="203">
        <v>100</v>
      </c>
      <c r="AD71" s="203">
        <v>100</v>
      </c>
    </row>
    <row r="72" spans="1:30">
      <c r="A72" s="202">
        <v>21</v>
      </c>
      <c r="B72" s="202">
        <v>221000</v>
      </c>
      <c r="C72" s="202">
        <v>1044</v>
      </c>
      <c r="D72" s="202">
        <v>60</v>
      </c>
      <c r="E72" s="202" t="s">
        <v>1102</v>
      </c>
      <c r="F72" s="203">
        <v>6630.6</v>
      </c>
      <c r="G72" s="203">
        <v>1957.3</v>
      </c>
      <c r="H72" s="203">
        <v>3711.4</v>
      </c>
      <c r="I72" s="203">
        <v>132.6</v>
      </c>
      <c r="J72" s="203">
        <v>829.3</v>
      </c>
      <c r="K72" s="203">
        <v>6834.6</v>
      </c>
      <c r="L72" s="203">
        <v>1957.3</v>
      </c>
      <c r="M72" s="203">
        <v>3767</v>
      </c>
      <c r="N72" s="203">
        <v>132.6</v>
      </c>
      <c r="O72" s="203">
        <v>977.7</v>
      </c>
      <c r="P72" s="203">
        <v>6817.6</v>
      </c>
      <c r="Q72" s="203">
        <v>1957.3</v>
      </c>
      <c r="R72" s="203">
        <v>3750</v>
      </c>
      <c r="S72" s="203">
        <v>132.6</v>
      </c>
      <c r="T72" s="203">
        <v>977.7</v>
      </c>
      <c r="U72" s="203">
        <v>-17</v>
      </c>
      <c r="V72" s="203" t="s">
        <v>811</v>
      </c>
      <c r="W72" s="203">
        <v>-17</v>
      </c>
      <c r="X72" s="203" t="s">
        <v>811</v>
      </c>
      <c r="Y72" s="203" t="s">
        <v>811</v>
      </c>
      <c r="Z72" s="203">
        <v>99.751265619055985</v>
      </c>
      <c r="AA72" s="203">
        <v>100</v>
      </c>
      <c r="AB72" s="203">
        <v>99.548712503318299</v>
      </c>
      <c r="AC72" s="203">
        <v>100</v>
      </c>
      <c r="AD72" s="203">
        <v>100</v>
      </c>
    </row>
    <row r="73" spans="1:30">
      <c r="A73" s="202">
        <v>21</v>
      </c>
      <c r="B73" s="202">
        <v>221000</v>
      </c>
      <c r="C73" s="202">
        <v>1046</v>
      </c>
      <c r="D73" s="202">
        <v>61</v>
      </c>
      <c r="E73" s="202" t="s">
        <v>1103</v>
      </c>
      <c r="F73" s="203">
        <v>1897.3999999999999</v>
      </c>
      <c r="G73" s="203">
        <v>1555.1</v>
      </c>
      <c r="H73" s="203"/>
      <c r="I73" s="203"/>
      <c r="J73" s="203">
        <v>342.3</v>
      </c>
      <c r="K73" s="203">
        <v>2046.6999999999998</v>
      </c>
      <c r="L73" s="203">
        <v>1555.1</v>
      </c>
      <c r="M73" s="203"/>
      <c r="N73" s="203"/>
      <c r="O73" s="203">
        <v>491.6</v>
      </c>
      <c r="P73" s="203">
        <v>2046.6999999999998</v>
      </c>
      <c r="Q73" s="203">
        <v>1555.1</v>
      </c>
      <c r="R73" s="203"/>
      <c r="S73" s="203"/>
      <c r="T73" s="203">
        <v>491.6</v>
      </c>
      <c r="U73" s="203" t="s">
        <v>811</v>
      </c>
      <c r="V73" s="203" t="s">
        <v>811</v>
      </c>
      <c r="W73" s="203" t="s">
        <v>811</v>
      </c>
      <c r="X73" s="203" t="s">
        <v>811</v>
      </c>
      <c r="Y73" s="203" t="s">
        <v>811</v>
      </c>
      <c r="Z73" s="203">
        <v>100</v>
      </c>
      <c r="AA73" s="203">
        <v>100</v>
      </c>
      <c r="AB73" s="203" t="s">
        <v>811</v>
      </c>
      <c r="AC73" s="203" t="s">
        <v>811</v>
      </c>
      <c r="AD73" s="203">
        <v>100</v>
      </c>
    </row>
    <row r="74" spans="1:30">
      <c r="A74" s="202">
        <v>21</v>
      </c>
      <c r="B74" s="202">
        <v>221000</v>
      </c>
      <c r="C74" s="202">
        <v>1047</v>
      </c>
      <c r="D74" s="202">
        <v>62</v>
      </c>
      <c r="E74" s="202" t="s">
        <v>1104</v>
      </c>
      <c r="F74" s="203">
        <v>7929</v>
      </c>
      <c r="G74" s="203">
        <v>1436.4</v>
      </c>
      <c r="H74" s="203">
        <v>5517.6</v>
      </c>
      <c r="I74" s="203"/>
      <c r="J74" s="203">
        <v>975</v>
      </c>
      <c r="K74" s="203">
        <v>8144.8</v>
      </c>
      <c r="L74" s="203">
        <v>1436.4</v>
      </c>
      <c r="M74" s="203">
        <v>5580.2</v>
      </c>
      <c r="N74" s="203"/>
      <c r="O74" s="203">
        <v>1128.2</v>
      </c>
      <c r="P74" s="203">
        <v>8060.14</v>
      </c>
      <c r="Q74" s="203">
        <v>1436.4</v>
      </c>
      <c r="R74" s="203">
        <v>5495.54</v>
      </c>
      <c r="S74" s="203"/>
      <c r="T74" s="203">
        <v>1128.2</v>
      </c>
      <c r="U74" s="203">
        <v>-84.659999999999854</v>
      </c>
      <c r="V74" s="203" t="s">
        <v>811</v>
      </c>
      <c r="W74" s="203">
        <v>-84.659999999999854</v>
      </c>
      <c r="X74" s="203" t="s">
        <v>811</v>
      </c>
      <c r="Y74" s="203" t="s">
        <v>811</v>
      </c>
      <c r="Z74" s="203">
        <v>98.960563795304978</v>
      </c>
      <c r="AA74" s="203">
        <v>100</v>
      </c>
      <c r="AB74" s="203">
        <v>98.482850077058174</v>
      </c>
      <c r="AC74" s="203" t="s">
        <v>811</v>
      </c>
      <c r="AD74" s="203">
        <v>100</v>
      </c>
    </row>
    <row r="75" spans="1:30">
      <c r="A75" s="202">
        <v>21</v>
      </c>
      <c r="B75" s="202">
        <v>221000</v>
      </c>
      <c r="C75" s="202">
        <v>1049</v>
      </c>
      <c r="D75" s="202">
        <v>63</v>
      </c>
      <c r="E75" s="202" t="s">
        <v>1105</v>
      </c>
      <c r="F75" s="203">
        <v>2367</v>
      </c>
      <c r="G75" s="203">
        <v>1088.8</v>
      </c>
      <c r="H75" s="203">
        <v>1007.6</v>
      </c>
      <c r="I75" s="203"/>
      <c r="J75" s="203">
        <v>270.60000000000002</v>
      </c>
      <c r="K75" s="203">
        <v>2547.6</v>
      </c>
      <c r="L75" s="203">
        <v>1088.8</v>
      </c>
      <c r="M75" s="203">
        <v>1037.7</v>
      </c>
      <c r="N75" s="203"/>
      <c r="O75" s="203">
        <v>421.1</v>
      </c>
      <c r="P75" s="203">
        <v>2537.79</v>
      </c>
      <c r="Q75" s="203">
        <v>1088.8</v>
      </c>
      <c r="R75" s="203">
        <v>1027.8900000000001</v>
      </c>
      <c r="S75" s="203"/>
      <c r="T75" s="203">
        <v>421.1</v>
      </c>
      <c r="U75" s="203">
        <v>-9.8099999999999454</v>
      </c>
      <c r="V75" s="203" t="s">
        <v>811</v>
      </c>
      <c r="W75" s="203">
        <v>-9.8099999999999454</v>
      </c>
      <c r="X75" s="203" t="s">
        <v>811</v>
      </c>
      <c r="Y75" s="203" t="s">
        <v>811</v>
      </c>
      <c r="Z75" s="203">
        <v>99.614931700423924</v>
      </c>
      <c r="AA75" s="203">
        <v>100</v>
      </c>
      <c r="AB75" s="203">
        <v>99.05464006938422</v>
      </c>
      <c r="AC75" s="203" t="s">
        <v>811</v>
      </c>
      <c r="AD75" s="203">
        <v>100</v>
      </c>
    </row>
    <row r="76" spans="1:30">
      <c r="A76" s="202">
        <v>21</v>
      </c>
      <c r="B76" s="202">
        <v>221000</v>
      </c>
      <c r="C76" s="202">
        <v>1048</v>
      </c>
      <c r="D76" s="202">
        <v>64</v>
      </c>
      <c r="E76" s="202" t="s">
        <v>1106</v>
      </c>
      <c r="F76" s="203">
        <v>11398.6</v>
      </c>
      <c r="G76" s="203">
        <v>1407.5</v>
      </c>
      <c r="H76" s="203">
        <v>8382.7000000000007</v>
      </c>
      <c r="I76" s="203"/>
      <c r="J76" s="203">
        <v>1608.4</v>
      </c>
      <c r="K76" s="203">
        <v>11821.1</v>
      </c>
      <c r="L76" s="203">
        <v>1407.5</v>
      </c>
      <c r="M76" s="203">
        <v>8522.2000000000007</v>
      </c>
      <c r="N76" s="203"/>
      <c r="O76" s="203">
        <v>1891.4</v>
      </c>
      <c r="P76" s="203">
        <v>11821.1</v>
      </c>
      <c r="Q76" s="203">
        <v>1407.5</v>
      </c>
      <c r="R76" s="203">
        <v>8522.2000000000007</v>
      </c>
      <c r="S76" s="203"/>
      <c r="T76" s="203">
        <v>1891.4</v>
      </c>
      <c r="U76" s="203" t="s">
        <v>811</v>
      </c>
      <c r="V76" s="203" t="s">
        <v>811</v>
      </c>
      <c r="W76" s="203" t="s">
        <v>811</v>
      </c>
      <c r="X76" s="203" t="s">
        <v>811</v>
      </c>
      <c r="Y76" s="203" t="s">
        <v>811</v>
      </c>
      <c r="Z76" s="203">
        <v>100</v>
      </c>
      <c r="AA76" s="203">
        <v>100</v>
      </c>
      <c r="AB76" s="203">
        <v>100</v>
      </c>
      <c r="AC76" s="203" t="s">
        <v>811</v>
      </c>
      <c r="AD76" s="203">
        <v>100</v>
      </c>
    </row>
    <row r="77" spans="1:30">
      <c r="A77" s="200"/>
      <c r="B77" s="200"/>
      <c r="C77" s="200"/>
      <c r="D77" s="200">
        <v>65</v>
      </c>
      <c r="E77" s="200"/>
      <c r="F77" s="201"/>
      <c r="G77" s="201"/>
      <c r="H77" s="201"/>
      <c r="I77" s="201"/>
      <c r="J77" s="201"/>
      <c r="K77" s="201"/>
      <c r="L77" s="201"/>
      <c r="M77" s="201"/>
      <c r="N77" s="201"/>
      <c r="O77" s="201"/>
      <c r="P77" s="201"/>
      <c r="Q77" s="201"/>
      <c r="R77" s="201"/>
      <c r="S77" s="201"/>
      <c r="T77" s="201"/>
      <c r="U77" s="201" t="s">
        <v>811</v>
      </c>
      <c r="V77" s="201" t="s">
        <v>811</v>
      </c>
      <c r="W77" s="201" t="s">
        <v>811</v>
      </c>
      <c r="X77" s="201" t="s">
        <v>811</v>
      </c>
      <c r="Y77" s="201" t="s">
        <v>811</v>
      </c>
      <c r="Z77" s="201" t="s">
        <v>811</v>
      </c>
      <c r="AA77" s="201" t="s">
        <v>811</v>
      </c>
      <c r="AB77" s="201" t="s">
        <v>811</v>
      </c>
      <c r="AC77" s="201" t="s">
        <v>811</v>
      </c>
      <c r="AD77" s="201" t="s">
        <v>811</v>
      </c>
    </row>
    <row r="78" spans="1:30">
      <c r="A78" s="200">
        <v>20</v>
      </c>
      <c r="B78" s="200">
        <v>221200</v>
      </c>
      <c r="C78" s="200"/>
      <c r="D78" s="200">
        <v>66</v>
      </c>
      <c r="E78" s="200" t="s">
        <v>1107</v>
      </c>
      <c r="F78" s="201">
        <v>136102.19999999998</v>
      </c>
      <c r="G78" s="201">
        <v>18986.599999999999</v>
      </c>
      <c r="H78" s="201">
        <v>109421.2</v>
      </c>
      <c r="I78" s="201">
        <v>1284.3000000000002</v>
      </c>
      <c r="J78" s="201">
        <v>6410.1</v>
      </c>
      <c r="K78" s="201">
        <v>141650.1</v>
      </c>
      <c r="L78" s="201">
        <v>18986.599999999999</v>
      </c>
      <c r="M78" s="201">
        <v>113709.1</v>
      </c>
      <c r="N78" s="201">
        <v>1284.3000000000002</v>
      </c>
      <c r="O78" s="201">
        <v>7670.0999999999995</v>
      </c>
      <c r="P78" s="201">
        <v>137464.38</v>
      </c>
      <c r="Q78" s="201">
        <v>18986.599999999999</v>
      </c>
      <c r="R78" s="201">
        <v>109523.38</v>
      </c>
      <c r="S78" s="201">
        <v>1284.3000000000002</v>
      </c>
      <c r="T78" s="201">
        <v>7670.0999999999995</v>
      </c>
      <c r="U78" s="201">
        <v>-4185.7200000000012</v>
      </c>
      <c r="V78" s="201" t="s">
        <v>811</v>
      </c>
      <c r="W78" s="201">
        <v>-4185.7200000000012</v>
      </c>
      <c r="X78" s="201" t="s">
        <v>811</v>
      </c>
      <c r="Y78" s="201" t="s">
        <v>811</v>
      </c>
      <c r="Z78" s="201">
        <v>97.045028559810405</v>
      </c>
      <c r="AA78" s="201">
        <v>100</v>
      </c>
      <c r="AB78" s="201">
        <v>96.318922584032407</v>
      </c>
      <c r="AC78" s="201">
        <v>100</v>
      </c>
      <c r="AD78" s="201">
        <v>100</v>
      </c>
    </row>
    <row r="79" spans="1:30">
      <c r="A79" s="200">
        <v>22</v>
      </c>
      <c r="B79" s="200">
        <v>221200</v>
      </c>
      <c r="C79" s="200"/>
      <c r="D79" s="200">
        <v>67</v>
      </c>
      <c r="E79" s="200" t="s">
        <v>1055</v>
      </c>
      <c r="F79" s="201">
        <v>72494.7</v>
      </c>
      <c r="G79" s="201">
        <v>6420.5</v>
      </c>
      <c r="H79" s="201">
        <v>65937.7</v>
      </c>
      <c r="I79" s="201">
        <v>136.5</v>
      </c>
      <c r="J79" s="201">
        <v>0</v>
      </c>
      <c r="K79" s="201">
        <v>76035</v>
      </c>
      <c r="L79" s="201">
        <v>6420.5</v>
      </c>
      <c r="M79" s="201">
        <v>69478</v>
      </c>
      <c r="N79" s="201">
        <v>136.5</v>
      </c>
      <c r="O79" s="201">
        <v>0</v>
      </c>
      <c r="P79" s="201">
        <v>74067.5</v>
      </c>
      <c r="Q79" s="201">
        <v>6420.5</v>
      </c>
      <c r="R79" s="201">
        <v>67510.5</v>
      </c>
      <c r="S79" s="201">
        <v>136.5</v>
      </c>
      <c r="T79" s="201">
        <v>0</v>
      </c>
      <c r="U79" s="201">
        <v>-1967.5</v>
      </c>
      <c r="V79" s="201" t="s">
        <v>811</v>
      </c>
      <c r="W79" s="201">
        <v>-1967.5</v>
      </c>
      <c r="X79" s="201" t="s">
        <v>811</v>
      </c>
      <c r="Y79" s="201" t="s">
        <v>811</v>
      </c>
      <c r="Z79" s="201">
        <v>97.412375879529165</v>
      </c>
      <c r="AA79" s="201">
        <v>100</v>
      </c>
      <c r="AB79" s="201">
        <v>97.168168341057608</v>
      </c>
      <c r="AC79" s="201">
        <v>100</v>
      </c>
      <c r="AD79" s="201" t="s">
        <v>811</v>
      </c>
    </row>
    <row r="80" spans="1:30">
      <c r="A80" s="200">
        <v>21</v>
      </c>
      <c r="B80" s="200">
        <v>221200</v>
      </c>
      <c r="C80" s="200"/>
      <c r="D80" s="200">
        <v>68</v>
      </c>
      <c r="E80" s="200" t="s">
        <v>1056</v>
      </c>
      <c r="F80" s="201">
        <v>63607.5</v>
      </c>
      <c r="G80" s="201">
        <v>12566.099999999999</v>
      </c>
      <c r="H80" s="201">
        <v>43483.5</v>
      </c>
      <c r="I80" s="201">
        <v>1147.8000000000002</v>
      </c>
      <c r="J80" s="201">
        <v>6410.1</v>
      </c>
      <c r="K80" s="201">
        <v>65615.100000000006</v>
      </c>
      <c r="L80" s="201">
        <v>12566.099999999999</v>
      </c>
      <c r="M80" s="201">
        <v>44231.1</v>
      </c>
      <c r="N80" s="201">
        <v>1147.8000000000002</v>
      </c>
      <c r="O80" s="201">
        <v>7670.0999999999995</v>
      </c>
      <c r="P80" s="201">
        <v>63396.88</v>
      </c>
      <c r="Q80" s="201">
        <v>12566.099999999999</v>
      </c>
      <c r="R80" s="201">
        <v>42012.88</v>
      </c>
      <c r="S80" s="201">
        <v>1147.8000000000002</v>
      </c>
      <c r="T80" s="201">
        <v>7670.0999999999995</v>
      </c>
      <c r="U80" s="201">
        <v>-2218.2200000000084</v>
      </c>
      <c r="V80" s="201" t="s">
        <v>811</v>
      </c>
      <c r="W80" s="201">
        <v>-2218.2200000000012</v>
      </c>
      <c r="X80" s="201" t="s">
        <v>811</v>
      </c>
      <c r="Y80" s="201" t="s">
        <v>811</v>
      </c>
      <c r="Z80" s="201">
        <v>96.619345242177474</v>
      </c>
      <c r="AA80" s="201">
        <v>100</v>
      </c>
      <c r="AB80" s="201">
        <v>94.984931417034616</v>
      </c>
      <c r="AC80" s="201">
        <v>100</v>
      </c>
      <c r="AD80" s="201">
        <v>100</v>
      </c>
    </row>
    <row r="81" spans="1:30">
      <c r="A81" s="202">
        <v>22</v>
      </c>
      <c r="B81" s="202">
        <v>221200</v>
      </c>
      <c r="C81" s="202">
        <v>1050</v>
      </c>
      <c r="D81" s="202">
        <v>69</v>
      </c>
      <c r="E81" s="202" t="s">
        <v>1081</v>
      </c>
      <c r="F81" s="203">
        <v>72494.7</v>
      </c>
      <c r="G81" s="203">
        <v>6420.5</v>
      </c>
      <c r="H81" s="203">
        <v>65937.7</v>
      </c>
      <c r="I81" s="203">
        <v>136.5</v>
      </c>
      <c r="J81" s="203"/>
      <c r="K81" s="203">
        <v>76035</v>
      </c>
      <c r="L81" s="203">
        <v>6420.5</v>
      </c>
      <c r="M81" s="203">
        <v>69478</v>
      </c>
      <c r="N81" s="203">
        <v>136.5</v>
      </c>
      <c r="O81" s="203"/>
      <c r="P81" s="203">
        <v>74067.5</v>
      </c>
      <c r="Q81" s="203">
        <v>6420.5</v>
      </c>
      <c r="R81" s="203">
        <v>67510.5</v>
      </c>
      <c r="S81" s="203">
        <v>136.5</v>
      </c>
      <c r="T81" s="203"/>
      <c r="U81" s="203">
        <v>-1967.5</v>
      </c>
      <c r="V81" s="203" t="s">
        <v>811</v>
      </c>
      <c r="W81" s="203">
        <v>-1967.5</v>
      </c>
      <c r="X81" s="203" t="s">
        <v>811</v>
      </c>
      <c r="Y81" s="203" t="s">
        <v>811</v>
      </c>
      <c r="Z81" s="203">
        <v>97.412375879529165</v>
      </c>
      <c r="AA81" s="203">
        <v>100</v>
      </c>
      <c r="AB81" s="203">
        <v>97.168168341057608</v>
      </c>
      <c r="AC81" s="203">
        <v>100</v>
      </c>
      <c r="AD81" s="203" t="s">
        <v>811</v>
      </c>
    </row>
    <row r="82" spans="1:30">
      <c r="A82" s="202">
        <v>21</v>
      </c>
      <c r="B82" s="202">
        <v>221200</v>
      </c>
      <c r="C82" s="202">
        <v>1051</v>
      </c>
      <c r="D82" s="202">
        <v>70</v>
      </c>
      <c r="E82" s="202" t="s">
        <v>1108</v>
      </c>
      <c r="F82" s="203">
        <v>13309</v>
      </c>
      <c r="G82" s="203">
        <v>2404.4</v>
      </c>
      <c r="H82" s="203">
        <v>9495.7000000000007</v>
      </c>
      <c r="I82" s="203">
        <v>192.6</v>
      </c>
      <c r="J82" s="203">
        <v>1216.3</v>
      </c>
      <c r="K82" s="203">
        <v>13669.7</v>
      </c>
      <c r="L82" s="203">
        <v>2404.4</v>
      </c>
      <c r="M82" s="203">
        <v>9596</v>
      </c>
      <c r="N82" s="203">
        <v>192.6</v>
      </c>
      <c r="O82" s="203">
        <v>1476.7</v>
      </c>
      <c r="P82" s="203">
        <v>11893.420000000002</v>
      </c>
      <c r="Q82" s="203">
        <v>2404.4</v>
      </c>
      <c r="R82" s="203">
        <v>7819.72</v>
      </c>
      <c r="S82" s="203">
        <v>192.6</v>
      </c>
      <c r="T82" s="203">
        <v>1476.7</v>
      </c>
      <c r="U82" s="203">
        <v>-1776.2799999999988</v>
      </c>
      <c r="V82" s="203" t="s">
        <v>811</v>
      </c>
      <c r="W82" s="203">
        <v>-1776.2799999999997</v>
      </c>
      <c r="X82" s="203" t="s">
        <v>811</v>
      </c>
      <c r="Y82" s="203" t="s">
        <v>811</v>
      </c>
      <c r="Z82" s="203">
        <v>87.00571336605779</v>
      </c>
      <c r="AA82" s="203">
        <v>100</v>
      </c>
      <c r="AB82" s="203">
        <v>81.489370571071291</v>
      </c>
      <c r="AC82" s="203">
        <v>100</v>
      </c>
      <c r="AD82" s="203">
        <v>100</v>
      </c>
    </row>
    <row r="83" spans="1:30">
      <c r="A83" s="202">
        <v>21</v>
      </c>
      <c r="B83" s="202">
        <v>221200</v>
      </c>
      <c r="C83" s="202">
        <v>1056</v>
      </c>
      <c r="D83" s="202">
        <v>71</v>
      </c>
      <c r="E83" s="202" t="s">
        <v>1107</v>
      </c>
      <c r="F83" s="203">
        <v>21942.300000000003</v>
      </c>
      <c r="G83" s="203">
        <v>1984.7</v>
      </c>
      <c r="H83" s="203">
        <v>16945.400000000001</v>
      </c>
      <c r="I83" s="203">
        <v>223.4</v>
      </c>
      <c r="J83" s="203">
        <v>2788.8</v>
      </c>
      <c r="K83" s="203">
        <v>22451.000000000004</v>
      </c>
      <c r="L83" s="203">
        <v>1984.7</v>
      </c>
      <c r="M83" s="203">
        <v>17181.2</v>
      </c>
      <c r="N83" s="203">
        <v>223.4</v>
      </c>
      <c r="O83" s="203">
        <v>3061.7</v>
      </c>
      <c r="P83" s="203">
        <v>22447.710000000003</v>
      </c>
      <c r="Q83" s="203">
        <v>1984.7</v>
      </c>
      <c r="R83" s="203">
        <v>17177.91</v>
      </c>
      <c r="S83" s="203">
        <v>223.4</v>
      </c>
      <c r="T83" s="203">
        <v>3061.7</v>
      </c>
      <c r="U83" s="203">
        <v>-3.2900000000008731</v>
      </c>
      <c r="V83" s="203" t="s">
        <v>811</v>
      </c>
      <c r="W83" s="203">
        <v>-3.2900000000008731</v>
      </c>
      <c r="X83" s="203" t="s">
        <v>811</v>
      </c>
      <c r="Y83" s="203" t="s">
        <v>811</v>
      </c>
      <c r="Z83" s="203">
        <v>99.985345864326746</v>
      </c>
      <c r="AA83" s="203">
        <v>100</v>
      </c>
      <c r="AB83" s="203">
        <v>99.980851162898972</v>
      </c>
      <c r="AC83" s="203">
        <v>100</v>
      </c>
      <c r="AD83" s="203">
        <v>100</v>
      </c>
    </row>
    <row r="84" spans="1:30">
      <c r="A84" s="202">
        <v>21</v>
      </c>
      <c r="B84" s="202">
        <v>221200</v>
      </c>
      <c r="C84" s="202">
        <v>1052</v>
      </c>
      <c r="D84" s="202">
        <v>72</v>
      </c>
      <c r="E84" s="202" t="s">
        <v>1109</v>
      </c>
      <c r="F84" s="203">
        <v>6709.6999999999989</v>
      </c>
      <c r="G84" s="203">
        <v>1926.1</v>
      </c>
      <c r="H84" s="203">
        <v>3767.2</v>
      </c>
      <c r="I84" s="203">
        <v>416.5</v>
      </c>
      <c r="J84" s="203">
        <v>599.9</v>
      </c>
      <c r="K84" s="203">
        <v>6949.7</v>
      </c>
      <c r="L84" s="203">
        <v>1926.1</v>
      </c>
      <c r="M84" s="203">
        <v>3855.3</v>
      </c>
      <c r="N84" s="203">
        <v>416.5</v>
      </c>
      <c r="O84" s="203">
        <v>751.8</v>
      </c>
      <c r="P84" s="203">
        <v>6949.7</v>
      </c>
      <c r="Q84" s="203">
        <v>1926.1</v>
      </c>
      <c r="R84" s="203">
        <v>3855.3</v>
      </c>
      <c r="S84" s="203">
        <v>416.5</v>
      </c>
      <c r="T84" s="203">
        <v>751.8</v>
      </c>
      <c r="U84" s="203" t="s">
        <v>811</v>
      </c>
      <c r="V84" s="203" t="s">
        <v>811</v>
      </c>
      <c r="W84" s="203" t="s">
        <v>811</v>
      </c>
      <c r="X84" s="203" t="s">
        <v>811</v>
      </c>
      <c r="Y84" s="203" t="s">
        <v>811</v>
      </c>
      <c r="Z84" s="203">
        <v>100</v>
      </c>
      <c r="AA84" s="203">
        <v>100</v>
      </c>
      <c r="AB84" s="203">
        <v>100</v>
      </c>
      <c r="AC84" s="203">
        <v>100</v>
      </c>
      <c r="AD84" s="203">
        <v>100</v>
      </c>
    </row>
    <row r="85" spans="1:30">
      <c r="A85" s="202">
        <v>21</v>
      </c>
      <c r="B85" s="202">
        <v>221200</v>
      </c>
      <c r="C85" s="202">
        <v>1053</v>
      </c>
      <c r="D85" s="202">
        <v>73</v>
      </c>
      <c r="E85" s="202" t="s">
        <v>1110</v>
      </c>
      <c r="F85" s="203">
        <v>4368</v>
      </c>
      <c r="G85" s="203">
        <v>1584.9</v>
      </c>
      <c r="H85" s="203">
        <v>2308.1999999999998</v>
      </c>
      <c r="I85" s="203">
        <v>94.7</v>
      </c>
      <c r="J85" s="203">
        <v>380.2</v>
      </c>
      <c r="K85" s="203">
        <v>4544.6000000000004</v>
      </c>
      <c r="L85" s="203">
        <v>1584.9</v>
      </c>
      <c r="M85" s="203">
        <v>2337.5</v>
      </c>
      <c r="N85" s="203">
        <v>94.7</v>
      </c>
      <c r="O85" s="203">
        <v>527.5</v>
      </c>
      <c r="P85" s="203">
        <v>4463.01</v>
      </c>
      <c r="Q85" s="203">
        <v>1584.9</v>
      </c>
      <c r="R85" s="203">
        <v>2255.91</v>
      </c>
      <c r="S85" s="203">
        <v>94.7</v>
      </c>
      <c r="T85" s="203">
        <v>527.5</v>
      </c>
      <c r="U85" s="203">
        <v>-81.590000000000146</v>
      </c>
      <c r="V85" s="203" t="s">
        <v>811</v>
      </c>
      <c r="W85" s="203">
        <v>-81.590000000000146</v>
      </c>
      <c r="X85" s="203" t="s">
        <v>811</v>
      </c>
      <c r="Y85" s="203" t="s">
        <v>811</v>
      </c>
      <c r="Z85" s="203">
        <v>98.204682480306289</v>
      </c>
      <c r="AA85" s="203">
        <v>100</v>
      </c>
      <c r="AB85" s="203">
        <v>96.509518716577531</v>
      </c>
      <c r="AC85" s="203">
        <v>100</v>
      </c>
      <c r="AD85" s="203">
        <v>100</v>
      </c>
    </row>
    <row r="86" spans="1:30">
      <c r="A86" s="202">
        <v>21</v>
      </c>
      <c r="B86" s="202">
        <v>221200</v>
      </c>
      <c r="C86" s="202">
        <v>1054</v>
      </c>
      <c r="D86" s="202">
        <v>74</v>
      </c>
      <c r="E86" s="202" t="s">
        <v>1111</v>
      </c>
      <c r="F86" s="203">
        <v>3275.8999999999996</v>
      </c>
      <c r="G86" s="203">
        <v>1344.3</v>
      </c>
      <c r="H86" s="203">
        <v>1703.9</v>
      </c>
      <c r="I86" s="203">
        <v>32.6</v>
      </c>
      <c r="J86" s="203">
        <v>195.1</v>
      </c>
      <c r="K86" s="203">
        <v>3456.3</v>
      </c>
      <c r="L86" s="203">
        <v>1344.3</v>
      </c>
      <c r="M86" s="203">
        <v>1746</v>
      </c>
      <c r="N86" s="203">
        <v>32.6</v>
      </c>
      <c r="O86" s="203">
        <v>333.4</v>
      </c>
      <c r="P86" s="203">
        <v>3199.08</v>
      </c>
      <c r="Q86" s="203">
        <v>1344.3</v>
      </c>
      <c r="R86" s="203">
        <v>1488.78</v>
      </c>
      <c r="S86" s="203">
        <v>32.6</v>
      </c>
      <c r="T86" s="203">
        <v>333.4</v>
      </c>
      <c r="U86" s="203">
        <v>-257.22000000000025</v>
      </c>
      <c r="V86" s="203" t="s">
        <v>811</v>
      </c>
      <c r="W86" s="203">
        <v>-257.22000000000003</v>
      </c>
      <c r="X86" s="203" t="s">
        <v>811</v>
      </c>
      <c r="Y86" s="203" t="s">
        <v>811</v>
      </c>
      <c r="Z86" s="203">
        <v>92.55793767902091</v>
      </c>
      <c r="AA86" s="203">
        <v>100</v>
      </c>
      <c r="AB86" s="203">
        <v>85.268041237113408</v>
      </c>
      <c r="AC86" s="203">
        <v>100</v>
      </c>
      <c r="AD86" s="203">
        <v>100</v>
      </c>
    </row>
    <row r="87" spans="1:30">
      <c r="A87" s="202">
        <v>21</v>
      </c>
      <c r="B87" s="202">
        <v>221200</v>
      </c>
      <c r="C87" s="202">
        <v>1055</v>
      </c>
      <c r="D87" s="202">
        <v>75</v>
      </c>
      <c r="E87" s="202" t="s">
        <v>1112</v>
      </c>
      <c r="F87" s="203">
        <v>3928.1000000000004</v>
      </c>
      <c r="G87" s="203">
        <v>1536.4</v>
      </c>
      <c r="H87" s="203">
        <v>2089.4</v>
      </c>
      <c r="I87" s="203"/>
      <c r="J87" s="203">
        <v>302.3</v>
      </c>
      <c r="K87" s="203">
        <v>4093.9</v>
      </c>
      <c r="L87" s="203">
        <v>1536.4</v>
      </c>
      <c r="M87" s="203">
        <v>2114</v>
      </c>
      <c r="N87" s="203"/>
      <c r="O87" s="203">
        <v>443.5</v>
      </c>
      <c r="P87" s="203">
        <v>4079.34</v>
      </c>
      <c r="Q87" s="203">
        <v>1536.4</v>
      </c>
      <c r="R87" s="203">
        <v>2099.44</v>
      </c>
      <c r="S87" s="203"/>
      <c r="T87" s="203">
        <v>443.5</v>
      </c>
      <c r="U87" s="203">
        <v>-14.559999999999945</v>
      </c>
      <c r="V87" s="203" t="s">
        <v>811</v>
      </c>
      <c r="W87" s="203">
        <v>-14.559999999999945</v>
      </c>
      <c r="X87" s="203" t="s">
        <v>811</v>
      </c>
      <c r="Y87" s="203" t="s">
        <v>811</v>
      </c>
      <c r="Z87" s="203">
        <v>99.644348909352942</v>
      </c>
      <c r="AA87" s="203">
        <v>100</v>
      </c>
      <c r="AB87" s="203">
        <v>99.311258278145701</v>
      </c>
      <c r="AC87" s="203" t="s">
        <v>811</v>
      </c>
      <c r="AD87" s="203">
        <v>100</v>
      </c>
    </row>
    <row r="88" spans="1:30">
      <c r="A88" s="202">
        <v>21</v>
      </c>
      <c r="B88" s="202">
        <v>221200</v>
      </c>
      <c r="C88" s="202">
        <v>1057</v>
      </c>
      <c r="D88" s="202">
        <v>76</v>
      </c>
      <c r="E88" s="202" t="s">
        <v>1113</v>
      </c>
      <c r="F88" s="203">
        <v>10074.5</v>
      </c>
      <c r="G88" s="203">
        <v>1785.3</v>
      </c>
      <c r="H88" s="203">
        <v>7173.7</v>
      </c>
      <c r="I88" s="203">
        <v>188</v>
      </c>
      <c r="J88" s="203">
        <v>927.5</v>
      </c>
      <c r="K88" s="203">
        <v>10449.9</v>
      </c>
      <c r="L88" s="203">
        <v>1785.3</v>
      </c>
      <c r="M88" s="203">
        <v>7401.1</v>
      </c>
      <c r="N88" s="203">
        <v>188</v>
      </c>
      <c r="O88" s="203">
        <v>1075.5</v>
      </c>
      <c r="P88" s="203">
        <v>10364.619999999999</v>
      </c>
      <c r="Q88" s="203">
        <v>1785.3</v>
      </c>
      <c r="R88" s="203">
        <v>7315.82</v>
      </c>
      <c r="S88" s="203">
        <v>188</v>
      </c>
      <c r="T88" s="203">
        <v>1075.5</v>
      </c>
      <c r="U88" s="203">
        <v>-85.280000000000655</v>
      </c>
      <c r="V88" s="203" t="s">
        <v>811</v>
      </c>
      <c r="W88" s="203">
        <v>-85.280000000000655</v>
      </c>
      <c r="X88" s="203" t="s">
        <v>811</v>
      </c>
      <c r="Y88" s="203" t="s">
        <v>811</v>
      </c>
      <c r="Z88" s="203">
        <v>99.183915635556318</v>
      </c>
      <c r="AA88" s="203">
        <v>100</v>
      </c>
      <c r="AB88" s="203">
        <v>98.847738849630446</v>
      </c>
      <c r="AC88" s="203">
        <v>100</v>
      </c>
      <c r="AD88" s="203">
        <v>100</v>
      </c>
    </row>
    <row r="89" spans="1:30">
      <c r="A89" s="200"/>
      <c r="B89" s="200"/>
      <c r="C89" s="200"/>
      <c r="D89" s="200">
        <v>77</v>
      </c>
      <c r="E89" s="200"/>
      <c r="F89" s="201"/>
      <c r="G89" s="201"/>
      <c r="H89" s="201"/>
      <c r="I89" s="201"/>
      <c r="J89" s="201"/>
      <c r="K89" s="201"/>
      <c r="L89" s="201"/>
      <c r="M89" s="201"/>
      <c r="N89" s="201"/>
      <c r="O89" s="201"/>
      <c r="P89" s="201"/>
      <c r="Q89" s="201"/>
      <c r="R89" s="201"/>
      <c r="S89" s="201"/>
      <c r="T89" s="201"/>
      <c r="U89" s="201" t="s">
        <v>811</v>
      </c>
      <c r="V89" s="201" t="s">
        <v>811</v>
      </c>
      <c r="W89" s="201" t="s">
        <v>811</v>
      </c>
      <c r="X89" s="201" t="s">
        <v>811</v>
      </c>
      <c r="Y89" s="201" t="s">
        <v>811</v>
      </c>
      <c r="Z89" s="201" t="s">
        <v>811</v>
      </c>
      <c r="AA89" s="201" t="s">
        <v>811</v>
      </c>
      <c r="AB89" s="201" t="s">
        <v>811</v>
      </c>
      <c r="AC89" s="201" t="s">
        <v>811</v>
      </c>
      <c r="AD89" s="201" t="s">
        <v>811</v>
      </c>
    </row>
    <row r="90" spans="1:30">
      <c r="A90" s="200">
        <v>20</v>
      </c>
      <c r="B90" s="200">
        <v>221400</v>
      </c>
      <c r="C90" s="200"/>
      <c r="D90" s="200">
        <v>78</v>
      </c>
      <c r="E90" s="200" t="s">
        <v>1114</v>
      </c>
      <c r="F90" s="201">
        <v>400469.3</v>
      </c>
      <c r="G90" s="201">
        <v>65028.100000000006</v>
      </c>
      <c r="H90" s="201">
        <v>314861</v>
      </c>
      <c r="I90" s="201">
        <v>1602.8</v>
      </c>
      <c r="J90" s="201">
        <v>18977.400000000005</v>
      </c>
      <c r="K90" s="201">
        <v>421268.99999999994</v>
      </c>
      <c r="L90" s="201">
        <v>65028.100000000006</v>
      </c>
      <c r="M90" s="201">
        <v>331099</v>
      </c>
      <c r="N90" s="201">
        <v>1602.8</v>
      </c>
      <c r="O90" s="201">
        <v>23539.1</v>
      </c>
      <c r="P90" s="201">
        <v>415887.64999999997</v>
      </c>
      <c r="Q90" s="201">
        <v>65028.100000000006</v>
      </c>
      <c r="R90" s="201">
        <v>325717.65000000002</v>
      </c>
      <c r="S90" s="201">
        <v>1602.8</v>
      </c>
      <c r="T90" s="201">
        <v>23539.1</v>
      </c>
      <c r="U90" s="201">
        <v>-5381.3499999999767</v>
      </c>
      <c r="V90" s="201" t="s">
        <v>811</v>
      </c>
      <c r="W90" s="201">
        <v>-5381.3499999999767</v>
      </c>
      <c r="X90" s="201" t="s">
        <v>811</v>
      </c>
      <c r="Y90" s="201" t="s">
        <v>811</v>
      </c>
      <c r="Z90" s="201">
        <v>98.722585806218831</v>
      </c>
      <c r="AA90" s="201">
        <v>100</v>
      </c>
      <c r="AB90" s="201">
        <v>98.374700618244091</v>
      </c>
      <c r="AC90" s="201">
        <v>100</v>
      </c>
      <c r="AD90" s="201">
        <v>100</v>
      </c>
    </row>
    <row r="91" spans="1:30">
      <c r="A91" s="200">
        <v>22</v>
      </c>
      <c r="B91" s="200">
        <v>221400</v>
      </c>
      <c r="C91" s="200"/>
      <c r="D91" s="200">
        <v>79</v>
      </c>
      <c r="E91" s="200" t="s">
        <v>1055</v>
      </c>
      <c r="F91" s="201">
        <v>222972.90000000002</v>
      </c>
      <c r="G91" s="201">
        <v>18501.7</v>
      </c>
      <c r="H91" s="201">
        <v>204471.2</v>
      </c>
      <c r="I91" s="201">
        <v>0</v>
      </c>
      <c r="J91" s="201">
        <v>0</v>
      </c>
      <c r="K91" s="201">
        <v>235217</v>
      </c>
      <c r="L91" s="201">
        <v>18501.7</v>
      </c>
      <c r="M91" s="201">
        <v>216715.3</v>
      </c>
      <c r="N91" s="201">
        <v>0</v>
      </c>
      <c r="O91" s="201">
        <v>0</v>
      </c>
      <c r="P91" s="201">
        <v>233601.32</v>
      </c>
      <c r="Q91" s="201">
        <v>18501.7</v>
      </c>
      <c r="R91" s="201">
        <v>215099.62</v>
      </c>
      <c r="S91" s="201">
        <v>0</v>
      </c>
      <c r="T91" s="201">
        <v>0</v>
      </c>
      <c r="U91" s="201">
        <v>-1615.679999999993</v>
      </c>
      <c r="V91" s="201" t="s">
        <v>811</v>
      </c>
      <c r="W91" s="201">
        <v>-1615.679999999993</v>
      </c>
      <c r="X91" s="201" t="s">
        <v>811</v>
      </c>
      <c r="Y91" s="201" t="s">
        <v>811</v>
      </c>
      <c r="Z91" s="201">
        <v>99.31311087208833</v>
      </c>
      <c r="AA91" s="201">
        <v>100</v>
      </c>
      <c r="AB91" s="201">
        <v>99.254468881523366</v>
      </c>
      <c r="AC91" s="201" t="s">
        <v>811</v>
      </c>
      <c r="AD91" s="201" t="s">
        <v>811</v>
      </c>
    </row>
    <row r="92" spans="1:30">
      <c r="A92" s="200">
        <v>21</v>
      </c>
      <c r="B92" s="200">
        <v>221400</v>
      </c>
      <c r="C92" s="200"/>
      <c r="D92" s="200">
        <v>80</v>
      </c>
      <c r="E92" s="200" t="s">
        <v>1056</v>
      </c>
      <c r="F92" s="201">
        <v>177496.39999999997</v>
      </c>
      <c r="G92" s="201">
        <v>46526.400000000001</v>
      </c>
      <c r="H92" s="201">
        <v>110389.79999999997</v>
      </c>
      <c r="I92" s="201">
        <v>1602.8</v>
      </c>
      <c r="J92" s="201">
        <v>18977.400000000005</v>
      </c>
      <c r="K92" s="201">
        <v>186052</v>
      </c>
      <c r="L92" s="201">
        <v>46526.400000000001</v>
      </c>
      <c r="M92" s="201">
        <v>114383.7</v>
      </c>
      <c r="N92" s="201">
        <v>1602.8</v>
      </c>
      <c r="O92" s="201">
        <v>23539.1</v>
      </c>
      <c r="P92" s="201">
        <v>182286.33000000002</v>
      </c>
      <c r="Q92" s="201">
        <v>46526.400000000001</v>
      </c>
      <c r="R92" s="201">
        <v>110618.03000000003</v>
      </c>
      <c r="S92" s="201">
        <v>1602.8</v>
      </c>
      <c r="T92" s="201">
        <v>23539.1</v>
      </c>
      <c r="U92" s="201">
        <v>-3765.6699999999837</v>
      </c>
      <c r="V92" s="201" t="s">
        <v>811</v>
      </c>
      <c r="W92" s="201">
        <v>-3765.6699999999691</v>
      </c>
      <c r="X92" s="201" t="s">
        <v>811</v>
      </c>
      <c r="Y92" s="201" t="s">
        <v>811</v>
      </c>
      <c r="Z92" s="201">
        <v>97.976012082643564</v>
      </c>
      <c r="AA92" s="201">
        <v>100</v>
      </c>
      <c r="AB92" s="201">
        <v>96.707861347377317</v>
      </c>
      <c r="AC92" s="201">
        <v>100</v>
      </c>
      <c r="AD92" s="201">
        <v>100</v>
      </c>
    </row>
    <row r="93" spans="1:30">
      <c r="A93" s="202">
        <v>22</v>
      </c>
      <c r="B93" s="202">
        <v>221400</v>
      </c>
      <c r="C93" s="202">
        <v>1058</v>
      </c>
      <c r="D93" s="202">
        <v>81</v>
      </c>
      <c r="E93" s="202" t="s">
        <v>1081</v>
      </c>
      <c r="F93" s="203">
        <v>222972.90000000002</v>
      </c>
      <c r="G93" s="203">
        <v>18501.7</v>
      </c>
      <c r="H93" s="203">
        <v>204471.2</v>
      </c>
      <c r="I93" s="203"/>
      <c r="J93" s="203"/>
      <c r="K93" s="203">
        <v>235217</v>
      </c>
      <c r="L93" s="203">
        <v>18501.7</v>
      </c>
      <c r="M93" s="203">
        <v>216715.3</v>
      </c>
      <c r="N93" s="203"/>
      <c r="O93" s="203"/>
      <c r="P93" s="203">
        <v>233601.32</v>
      </c>
      <c r="Q93" s="203">
        <v>18501.7</v>
      </c>
      <c r="R93" s="203">
        <v>215099.62</v>
      </c>
      <c r="S93" s="203"/>
      <c r="T93" s="203"/>
      <c r="U93" s="203">
        <v>-1615.679999999993</v>
      </c>
      <c r="V93" s="203" t="s">
        <v>811</v>
      </c>
      <c r="W93" s="203">
        <v>-1615.679999999993</v>
      </c>
      <c r="X93" s="203" t="s">
        <v>811</v>
      </c>
      <c r="Y93" s="203" t="s">
        <v>811</v>
      </c>
      <c r="Z93" s="203">
        <v>99.31311087208833</v>
      </c>
      <c r="AA93" s="203">
        <v>100</v>
      </c>
      <c r="AB93" s="203">
        <v>99.254468881523366</v>
      </c>
      <c r="AC93" s="203" t="s">
        <v>811</v>
      </c>
      <c r="AD93" s="203" t="s">
        <v>811</v>
      </c>
    </row>
    <row r="94" spans="1:30">
      <c r="A94" s="202">
        <v>21</v>
      </c>
      <c r="B94" s="202">
        <v>221400</v>
      </c>
      <c r="C94" s="202">
        <v>1060</v>
      </c>
      <c r="D94" s="202">
        <v>82</v>
      </c>
      <c r="E94" s="202" t="s">
        <v>1115</v>
      </c>
      <c r="F94" s="203">
        <v>5457.6</v>
      </c>
      <c r="G94" s="203">
        <v>1692.9</v>
      </c>
      <c r="H94" s="203">
        <v>3137.9</v>
      </c>
      <c r="I94" s="203">
        <v>75.599999999999994</v>
      </c>
      <c r="J94" s="203">
        <v>551.20000000000005</v>
      </c>
      <c r="K94" s="203">
        <v>5666.7000000000007</v>
      </c>
      <c r="L94" s="203">
        <v>1692.9</v>
      </c>
      <c r="M94" s="203">
        <v>3192.6</v>
      </c>
      <c r="N94" s="203">
        <v>75.599999999999994</v>
      </c>
      <c r="O94" s="203">
        <v>705.6</v>
      </c>
      <c r="P94" s="203">
        <v>5589.3700000000008</v>
      </c>
      <c r="Q94" s="203">
        <v>1692.9</v>
      </c>
      <c r="R94" s="203">
        <v>3115.27</v>
      </c>
      <c r="S94" s="203">
        <v>75.599999999999994</v>
      </c>
      <c r="T94" s="203">
        <v>705.6</v>
      </c>
      <c r="U94" s="203">
        <v>-77.329999999999927</v>
      </c>
      <c r="V94" s="203" t="s">
        <v>811</v>
      </c>
      <c r="W94" s="203">
        <v>-77.329999999999927</v>
      </c>
      <c r="X94" s="203" t="s">
        <v>811</v>
      </c>
      <c r="Y94" s="203" t="s">
        <v>811</v>
      </c>
      <c r="Z94" s="203">
        <v>98.635360968464894</v>
      </c>
      <c r="AA94" s="203">
        <v>100</v>
      </c>
      <c r="AB94" s="203">
        <v>97.57783624631962</v>
      </c>
      <c r="AC94" s="203">
        <v>100</v>
      </c>
      <c r="AD94" s="203">
        <v>100</v>
      </c>
    </row>
    <row r="95" spans="1:30">
      <c r="A95" s="202">
        <v>21</v>
      </c>
      <c r="B95" s="202">
        <v>221400</v>
      </c>
      <c r="C95" s="202">
        <v>1061</v>
      </c>
      <c r="D95" s="202">
        <v>83</v>
      </c>
      <c r="E95" s="202" t="s">
        <v>1116</v>
      </c>
      <c r="F95" s="203">
        <v>2491.6</v>
      </c>
      <c r="G95" s="203">
        <v>1269.5</v>
      </c>
      <c r="H95" s="203">
        <v>1044.4000000000001</v>
      </c>
      <c r="I95" s="203">
        <v>4</v>
      </c>
      <c r="J95" s="203">
        <v>173.7</v>
      </c>
      <c r="K95" s="203">
        <v>2744.3</v>
      </c>
      <c r="L95" s="203">
        <v>1269.5</v>
      </c>
      <c r="M95" s="203">
        <v>1146.5</v>
      </c>
      <c r="N95" s="203">
        <v>4</v>
      </c>
      <c r="O95" s="203">
        <v>324.3</v>
      </c>
      <c r="P95" s="203">
        <v>2718.0200000000004</v>
      </c>
      <c r="Q95" s="203">
        <v>1269.5</v>
      </c>
      <c r="R95" s="203">
        <v>1120.22</v>
      </c>
      <c r="S95" s="203">
        <v>4</v>
      </c>
      <c r="T95" s="203">
        <v>324.3</v>
      </c>
      <c r="U95" s="203">
        <v>-26.279999999999745</v>
      </c>
      <c r="V95" s="203" t="s">
        <v>811</v>
      </c>
      <c r="W95" s="203">
        <v>-26.279999999999973</v>
      </c>
      <c r="X95" s="203" t="s">
        <v>811</v>
      </c>
      <c r="Y95" s="203" t="s">
        <v>811</v>
      </c>
      <c r="Z95" s="203">
        <v>99.042378748679099</v>
      </c>
      <c r="AA95" s="203">
        <v>100</v>
      </c>
      <c r="AB95" s="203">
        <v>97.70780636720454</v>
      </c>
      <c r="AC95" s="203">
        <v>100</v>
      </c>
      <c r="AD95" s="203">
        <v>100</v>
      </c>
    </row>
    <row r="96" spans="1:30">
      <c r="A96" s="202">
        <v>21</v>
      </c>
      <c r="B96" s="202">
        <v>221400</v>
      </c>
      <c r="C96" s="202">
        <v>1059</v>
      </c>
      <c r="D96" s="202">
        <v>84</v>
      </c>
      <c r="E96" s="202" t="s">
        <v>1117</v>
      </c>
      <c r="F96" s="203">
        <v>4647.3</v>
      </c>
      <c r="G96" s="203">
        <v>1503.7</v>
      </c>
      <c r="H96" s="203">
        <v>2533.5</v>
      </c>
      <c r="I96" s="203"/>
      <c r="J96" s="203">
        <v>610.1</v>
      </c>
      <c r="K96" s="203">
        <v>4862.3999999999996</v>
      </c>
      <c r="L96" s="203">
        <v>1503.7</v>
      </c>
      <c r="M96" s="203">
        <v>2593</v>
      </c>
      <c r="N96" s="203"/>
      <c r="O96" s="203">
        <v>765.7</v>
      </c>
      <c r="P96" s="203">
        <v>4636.26</v>
      </c>
      <c r="Q96" s="203">
        <v>1503.7</v>
      </c>
      <c r="R96" s="203">
        <v>2366.86</v>
      </c>
      <c r="S96" s="203"/>
      <c r="T96" s="203">
        <v>765.7</v>
      </c>
      <c r="U96" s="203">
        <v>-226.13999999999942</v>
      </c>
      <c r="V96" s="203" t="s">
        <v>811</v>
      </c>
      <c r="W96" s="203">
        <v>-226.13999999999987</v>
      </c>
      <c r="X96" s="203" t="s">
        <v>811</v>
      </c>
      <c r="Y96" s="203" t="s">
        <v>811</v>
      </c>
      <c r="Z96" s="203">
        <v>95.349210266535053</v>
      </c>
      <c r="AA96" s="203">
        <v>100</v>
      </c>
      <c r="AB96" s="203">
        <v>91.27882761280371</v>
      </c>
      <c r="AC96" s="203" t="s">
        <v>811</v>
      </c>
      <c r="AD96" s="203">
        <v>100</v>
      </c>
    </row>
    <row r="97" spans="1:30">
      <c r="A97" s="202">
        <v>21</v>
      </c>
      <c r="B97" s="202">
        <v>221400</v>
      </c>
      <c r="C97" s="202">
        <v>1062</v>
      </c>
      <c r="D97" s="202">
        <v>85</v>
      </c>
      <c r="E97" s="202" t="s">
        <v>1118</v>
      </c>
      <c r="F97" s="203">
        <v>5306.5999999999995</v>
      </c>
      <c r="G97" s="203">
        <v>1887.6</v>
      </c>
      <c r="H97" s="203">
        <v>2825.1</v>
      </c>
      <c r="I97" s="203"/>
      <c r="J97" s="203">
        <v>593.9</v>
      </c>
      <c r="K97" s="203">
        <v>5500.8</v>
      </c>
      <c r="L97" s="203">
        <v>1887.6</v>
      </c>
      <c r="M97" s="203">
        <v>2872.1</v>
      </c>
      <c r="N97" s="203"/>
      <c r="O97" s="203">
        <v>741.1</v>
      </c>
      <c r="P97" s="203">
        <v>5485.7100000000009</v>
      </c>
      <c r="Q97" s="203">
        <v>1887.6</v>
      </c>
      <c r="R97" s="203">
        <v>2857.01</v>
      </c>
      <c r="S97" s="203"/>
      <c r="T97" s="203">
        <v>741.1</v>
      </c>
      <c r="U97" s="203">
        <v>-15.089999999999236</v>
      </c>
      <c r="V97" s="203" t="s">
        <v>811</v>
      </c>
      <c r="W97" s="203">
        <v>-15.089999999999691</v>
      </c>
      <c r="X97" s="203" t="s">
        <v>811</v>
      </c>
      <c r="Y97" s="203" t="s">
        <v>811</v>
      </c>
      <c r="Z97" s="203">
        <v>99.725676265270522</v>
      </c>
      <c r="AA97" s="203">
        <v>100</v>
      </c>
      <c r="AB97" s="203">
        <v>99.47460046655759</v>
      </c>
      <c r="AC97" s="203" t="s">
        <v>811</v>
      </c>
      <c r="AD97" s="203">
        <v>100</v>
      </c>
    </row>
    <row r="98" spans="1:30">
      <c r="A98" s="202">
        <v>21</v>
      </c>
      <c r="B98" s="202">
        <v>221400</v>
      </c>
      <c r="C98" s="202">
        <v>1063</v>
      </c>
      <c r="D98" s="202">
        <v>86</v>
      </c>
      <c r="E98" s="202" t="s">
        <v>1119</v>
      </c>
      <c r="F98" s="203">
        <v>4385.7</v>
      </c>
      <c r="G98" s="203">
        <v>1473.2</v>
      </c>
      <c r="H98" s="203">
        <v>2584</v>
      </c>
      <c r="I98" s="203">
        <v>2.1</v>
      </c>
      <c r="J98" s="203">
        <v>326.39999999999998</v>
      </c>
      <c r="K98" s="203">
        <v>4632.0000000000009</v>
      </c>
      <c r="L98" s="203">
        <v>1473.2</v>
      </c>
      <c r="M98" s="203">
        <v>2680.6</v>
      </c>
      <c r="N98" s="203">
        <v>2.1</v>
      </c>
      <c r="O98" s="203">
        <v>476.1</v>
      </c>
      <c r="P98" s="203">
        <v>4278.8899999999994</v>
      </c>
      <c r="Q98" s="203">
        <v>1473.2</v>
      </c>
      <c r="R98" s="203">
        <v>2327.4899999999998</v>
      </c>
      <c r="S98" s="203">
        <v>2.1</v>
      </c>
      <c r="T98" s="203">
        <v>476.1</v>
      </c>
      <c r="U98" s="203">
        <v>-353.11000000000149</v>
      </c>
      <c r="V98" s="203" t="s">
        <v>811</v>
      </c>
      <c r="W98" s="203">
        <v>-353.11000000000013</v>
      </c>
      <c r="X98" s="203" t="s">
        <v>811</v>
      </c>
      <c r="Y98" s="203" t="s">
        <v>811</v>
      </c>
      <c r="Z98" s="203">
        <v>92.376727115716719</v>
      </c>
      <c r="AA98" s="203">
        <v>100</v>
      </c>
      <c r="AB98" s="203">
        <v>86.827202865030216</v>
      </c>
      <c r="AC98" s="203">
        <v>100</v>
      </c>
      <c r="AD98" s="203">
        <v>100</v>
      </c>
    </row>
    <row r="99" spans="1:30">
      <c r="A99" s="202">
        <v>21</v>
      </c>
      <c r="B99" s="202">
        <v>221400</v>
      </c>
      <c r="C99" s="202">
        <v>1079</v>
      </c>
      <c r="D99" s="202">
        <v>87</v>
      </c>
      <c r="E99" s="202" t="s">
        <v>1114</v>
      </c>
      <c r="F99" s="203">
        <v>28283.499999999996</v>
      </c>
      <c r="G99" s="203">
        <v>1472.1</v>
      </c>
      <c r="H99" s="203">
        <v>24526.799999999999</v>
      </c>
      <c r="I99" s="203">
        <v>117.1</v>
      </c>
      <c r="J99" s="203">
        <v>2167.5</v>
      </c>
      <c r="K99" s="203">
        <v>29691.899999999998</v>
      </c>
      <c r="L99" s="203">
        <v>1472.1</v>
      </c>
      <c r="M99" s="203">
        <v>25580.9</v>
      </c>
      <c r="N99" s="203">
        <v>117.1</v>
      </c>
      <c r="O99" s="203">
        <v>2521.8000000000002</v>
      </c>
      <c r="P99" s="203">
        <v>29691.849999999995</v>
      </c>
      <c r="Q99" s="203">
        <v>1472.1</v>
      </c>
      <c r="R99" s="203">
        <v>25580.85</v>
      </c>
      <c r="S99" s="203">
        <v>117.1</v>
      </c>
      <c r="T99" s="203">
        <v>2521.8000000000002</v>
      </c>
      <c r="U99" s="203">
        <v>-5.0000000002910383E-2</v>
      </c>
      <c r="V99" s="203" t="s">
        <v>811</v>
      </c>
      <c r="W99" s="203">
        <v>-5.0000000002910383E-2</v>
      </c>
      <c r="X99" s="203" t="s">
        <v>811</v>
      </c>
      <c r="Y99" s="203" t="s">
        <v>811</v>
      </c>
      <c r="Z99" s="203">
        <v>99.999831603905434</v>
      </c>
      <c r="AA99" s="203">
        <v>100</v>
      </c>
      <c r="AB99" s="203">
        <v>99.999804541669747</v>
      </c>
      <c r="AC99" s="203">
        <v>100</v>
      </c>
      <c r="AD99" s="203">
        <v>100</v>
      </c>
    </row>
    <row r="100" spans="1:30">
      <c r="A100" s="202">
        <v>21</v>
      </c>
      <c r="B100" s="202">
        <v>221400</v>
      </c>
      <c r="C100" s="202">
        <v>1064</v>
      </c>
      <c r="D100" s="202">
        <v>88</v>
      </c>
      <c r="E100" s="202" t="s">
        <v>1083</v>
      </c>
      <c r="F100" s="203">
        <v>2614.4</v>
      </c>
      <c r="G100" s="203">
        <v>1539.2</v>
      </c>
      <c r="H100" s="203">
        <v>841.4</v>
      </c>
      <c r="I100" s="203"/>
      <c r="J100" s="203">
        <v>233.8</v>
      </c>
      <c r="K100" s="203">
        <v>2807.8999999999996</v>
      </c>
      <c r="L100" s="203">
        <v>1539.2</v>
      </c>
      <c r="M100" s="203">
        <v>888</v>
      </c>
      <c r="N100" s="203"/>
      <c r="O100" s="203">
        <v>380.7</v>
      </c>
      <c r="P100" s="203">
        <v>2807.8999999999996</v>
      </c>
      <c r="Q100" s="203">
        <v>1539.2</v>
      </c>
      <c r="R100" s="203">
        <v>888</v>
      </c>
      <c r="S100" s="203"/>
      <c r="T100" s="203">
        <v>380.7</v>
      </c>
      <c r="U100" s="203" t="s">
        <v>811</v>
      </c>
      <c r="V100" s="203" t="s">
        <v>811</v>
      </c>
      <c r="W100" s="203" t="s">
        <v>811</v>
      </c>
      <c r="X100" s="203" t="s">
        <v>811</v>
      </c>
      <c r="Y100" s="203" t="s">
        <v>811</v>
      </c>
      <c r="Z100" s="203">
        <v>100</v>
      </c>
      <c r="AA100" s="203">
        <v>100</v>
      </c>
      <c r="AB100" s="203">
        <v>100</v>
      </c>
      <c r="AC100" s="203" t="s">
        <v>811</v>
      </c>
      <c r="AD100" s="203">
        <v>100</v>
      </c>
    </row>
    <row r="101" spans="1:30">
      <c r="A101" s="202">
        <v>21</v>
      </c>
      <c r="B101" s="202">
        <v>221400</v>
      </c>
      <c r="C101" s="202">
        <v>1065</v>
      </c>
      <c r="D101" s="202">
        <v>89</v>
      </c>
      <c r="E101" s="202" t="s">
        <v>1120</v>
      </c>
      <c r="F101" s="203">
        <v>6632.9</v>
      </c>
      <c r="G101" s="203">
        <v>2087.4</v>
      </c>
      <c r="H101" s="203">
        <v>3434.6</v>
      </c>
      <c r="I101" s="203">
        <v>211.9</v>
      </c>
      <c r="J101" s="203">
        <v>899</v>
      </c>
      <c r="K101" s="203">
        <v>6867.5</v>
      </c>
      <c r="L101" s="203">
        <v>2087.4</v>
      </c>
      <c r="M101" s="203">
        <v>3508.2</v>
      </c>
      <c r="N101" s="203">
        <v>211.9</v>
      </c>
      <c r="O101" s="203">
        <v>1060</v>
      </c>
      <c r="P101" s="203">
        <v>6534</v>
      </c>
      <c r="Q101" s="203">
        <v>2087.4</v>
      </c>
      <c r="R101" s="203">
        <v>3174.7</v>
      </c>
      <c r="S101" s="203">
        <v>211.9</v>
      </c>
      <c r="T101" s="203">
        <v>1060</v>
      </c>
      <c r="U101" s="203">
        <v>-333.5</v>
      </c>
      <c r="V101" s="203" t="s">
        <v>811</v>
      </c>
      <c r="W101" s="203">
        <v>-333.5</v>
      </c>
      <c r="X101" s="203" t="s">
        <v>811</v>
      </c>
      <c r="Y101" s="203" t="s">
        <v>811</v>
      </c>
      <c r="Z101" s="203">
        <v>95.143793228977074</v>
      </c>
      <c r="AA101" s="203">
        <v>100</v>
      </c>
      <c r="AB101" s="203">
        <v>90.493700473177128</v>
      </c>
      <c r="AC101" s="203">
        <v>100</v>
      </c>
      <c r="AD101" s="203">
        <v>100</v>
      </c>
    </row>
    <row r="102" spans="1:30">
      <c r="A102" s="202">
        <v>21</v>
      </c>
      <c r="B102" s="202">
        <v>221400</v>
      </c>
      <c r="C102" s="202">
        <v>1068</v>
      </c>
      <c r="D102" s="202">
        <v>90</v>
      </c>
      <c r="E102" s="202" t="s">
        <v>1121</v>
      </c>
      <c r="F102" s="203">
        <v>4917.3</v>
      </c>
      <c r="G102" s="203">
        <v>1807.6</v>
      </c>
      <c r="H102" s="203">
        <v>2589.4</v>
      </c>
      <c r="I102" s="203"/>
      <c r="J102" s="203">
        <v>520.29999999999995</v>
      </c>
      <c r="K102" s="203">
        <v>5111</v>
      </c>
      <c r="L102" s="203">
        <v>1807.6</v>
      </c>
      <c r="M102" s="203">
        <v>2627.5</v>
      </c>
      <c r="N102" s="203"/>
      <c r="O102" s="203">
        <v>675.9</v>
      </c>
      <c r="P102" s="203">
        <v>5108.8999999999996</v>
      </c>
      <c r="Q102" s="203">
        <v>1807.6</v>
      </c>
      <c r="R102" s="203">
        <v>2625.4</v>
      </c>
      <c r="S102" s="203"/>
      <c r="T102" s="203">
        <v>675.9</v>
      </c>
      <c r="U102" s="203">
        <v>-2.1000000000003638</v>
      </c>
      <c r="V102" s="203" t="s">
        <v>811</v>
      </c>
      <c r="W102" s="203">
        <v>-2.0999999999999091</v>
      </c>
      <c r="X102" s="203" t="s">
        <v>811</v>
      </c>
      <c r="Y102" s="203" t="s">
        <v>811</v>
      </c>
      <c r="Z102" s="203">
        <v>99.95891215026414</v>
      </c>
      <c r="AA102" s="203">
        <v>100</v>
      </c>
      <c r="AB102" s="203">
        <v>99.920076117982887</v>
      </c>
      <c r="AC102" s="203" t="s">
        <v>811</v>
      </c>
      <c r="AD102" s="203">
        <v>100</v>
      </c>
    </row>
    <row r="103" spans="1:30">
      <c r="A103" s="202">
        <v>21</v>
      </c>
      <c r="B103" s="202">
        <v>221400</v>
      </c>
      <c r="C103" s="202">
        <v>1069</v>
      </c>
      <c r="D103" s="202">
        <v>91</v>
      </c>
      <c r="E103" s="202" t="s">
        <v>1122</v>
      </c>
      <c r="F103" s="203">
        <v>6542.1</v>
      </c>
      <c r="G103" s="203">
        <v>2195.5</v>
      </c>
      <c r="H103" s="203">
        <v>3392.8</v>
      </c>
      <c r="I103" s="203">
        <v>67.5</v>
      </c>
      <c r="J103" s="203">
        <v>886.3</v>
      </c>
      <c r="K103" s="203">
        <v>6739.2</v>
      </c>
      <c r="L103" s="203">
        <v>2195.5</v>
      </c>
      <c r="M103" s="203">
        <v>3441.4</v>
      </c>
      <c r="N103" s="203">
        <v>67.5</v>
      </c>
      <c r="O103" s="203">
        <v>1034.8</v>
      </c>
      <c r="P103" s="203">
        <v>6646.0199999999995</v>
      </c>
      <c r="Q103" s="203">
        <v>2195.5</v>
      </c>
      <c r="R103" s="203">
        <v>3348.22</v>
      </c>
      <c r="S103" s="203">
        <v>67.5</v>
      </c>
      <c r="T103" s="203">
        <v>1034.8</v>
      </c>
      <c r="U103" s="203">
        <v>-93.180000000000291</v>
      </c>
      <c r="V103" s="203" t="s">
        <v>811</v>
      </c>
      <c r="W103" s="203">
        <v>-93.180000000000291</v>
      </c>
      <c r="X103" s="203" t="s">
        <v>811</v>
      </c>
      <c r="Y103" s="203" t="s">
        <v>811</v>
      </c>
      <c r="Z103" s="203">
        <v>98.617343304843303</v>
      </c>
      <c r="AA103" s="203">
        <v>100</v>
      </c>
      <c r="AB103" s="203">
        <v>97.292381007729404</v>
      </c>
      <c r="AC103" s="203">
        <v>100</v>
      </c>
      <c r="AD103" s="203">
        <v>100</v>
      </c>
    </row>
    <row r="104" spans="1:30">
      <c r="A104" s="202">
        <v>21</v>
      </c>
      <c r="B104" s="202">
        <v>221400</v>
      </c>
      <c r="C104" s="202">
        <v>1066</v>
      </c>
      <c r="D104" s="202">
        <v>92</v>
      </c>
      <c r="E104" s="202" t="s">
        <v>1123</v>
      </c>
      <c r="F104" s="203">
        <v>9139.4</v>
      </c>
      <c r="G104" s="203">
        <v>1748.2</v>
      </c>
      <c r="H104" s="203">
        <v>6581.2</v>
      </c>
      <c r="I104" s="203">
        <v>7.2</v>
      </c>
      <c r="J104" s="203">
        <v>802.8</v>
      </c>
      <c r="K104" s="203">
        <v>9484.7000000000007</v>
      </c>
      <c r="L104" s="203">
        <v>1748.2</v>
      </c>
      <c r="M104" s="203">
        <v>6775.8</v>
      </c>
      <c r="N104" s="203">
        <v>7.2</v>
      </c>
      <c r="O104" s="203">
        <v>953.5</v>
      </c>
      <c r="P104" s="203">
        <v>9249.01</v>
      </c>
      <c r="Q104" s="203">
        <v>1748.2</v>
      </c>
      <c r="R104" s="203">
        <v>6540.11</v>
      </c>
      <c r="S104" s="203">
        <v>7.2</v>
      </c>
      <c r="T104" s="203">
        <v>953.5</v>
      </c>
      <c r="U104" s="203">
        <v>-235.69000000000051</v>
      </c>
      <c r="V104" s="203" t="s">
        <v>811</v>
      </c>
      <c r="W104" s="203">
        <v>-235.69000000000051</v>
      </c>
      <c r="X104" s="203" t="s">
        <v>811</v>
      </c>
      <c r="Y104" s="203" t="s">
        <v>811</v>
      </c>
      <c r="Z104" s="203">
        <v>97.515050555104537</v>
      </c>
      <c r="AA104" s="203">
        <v>100</v>
      </c>
      <c r="AB104" s="203">
        <v>96.52159154638565</v>
      </c>
      <c r="AC104" s="203">
        <v>100</v>
      </c>
      <c r="AD104" s="203">
        <v>100</v>
      </c>
    </row>
    <row r="105" spans="1:30">
      <c r="A105" s="202">
        <v>21</v>
      </c>
      <c r="B105" s="202">
        <v>221400</v>
      </c>
      <c r="C105" s="202">
        <v>1067</v>
      </c>
      <c r="D105" s="202">
        <v>93</v>
      </c>
      <c r="E105" s="202" t="s">
        <v>1124</v>
      </c>
      <c r="F105" s="203">
        <v>9049.7999999999993</v>
      </c>
      <c r="G105" s="203">
        <v>2197.9</v>
      </c>
      <c r="H105" s="203">
        <v>4519.8999999999996</v>
      </c>
      <c r="I105" s="203">
        <v>821.3</v>
      </c>
      <c r="J105" s="203">
        <v>1510.7</v>
      </c>
      <c r="K105" s="203">
        <v>9383.7999999999993</v>
      </c>
      <c r="L105" s="203">
        <v>2197.9</v>
      </c>
      <c r="M105" s="203">
        <v>4593.3999999999996</v>
      </c>
      <c r="N105" s="203">
        <v>821.3</v>
      </c>
      <c r="O105" s="203">
        <v>1771.2</v>
      </c>
      <c r="P105" s="203">
        <v>8955.6299999999992</v>
      </c>
      <c r="Q105" s="203">
        <v>2197.9</v>
      </c>
      <c r="R105" s="203">
        <v>4165.2299999999996</v>
      </c>
      <c r="S105" s="203">
        <v>821.3</v>
      </c>
      <c r="T105" s="203">
        <v>1771.2</v>
      </c>
      <c r="U105" s="203">
        <v>-428.17000000000007</v>
      </c>
      <c r="V105" s="203" t="s">
        <v>811</v>
      </c>
      <c r="W105" s="203">
        <v>-428.17000000000007</v>
      </c>
      <c r="X105" s="203" t="s">
        <v>811</v>
      </c>
      <c r="Y105" s="203" t="s">
        <v>811</v>
      </c>
      <c r="Z105" s="203">
        <v>95.437136341354247</v>
      </c>
      <c r="AA105" s="203">
        <v>100</v>
      </c>
      <c r="AB105" s="203">
        <v>90.678582313754518</v>
      </c>
      <c r="AC105" s="203">
        <v>100</v>
      </c>
      <c r="AD105" s="203">
        <v>100</v>
      </c>
    </row>
    <row r="106" spans="1:30">
      <c r="A106" s="202">
        <v>21</v>
      </c>
      <c r="B106" s="202">
        <v>221400</v>
      </c>
      <c r="C106" s="202">
        <v>1070</v>
      </c>
      <c r="D106" s="202">
        <v>94</v>
      </c>
      <c r="E106" s="202" t="s">
        <v>1125</v>
      </c>
      <c r="F106" s="203">
        <v>865.19999999999993</v>
      </c>
      <c r="G106" s="203">
        <v>460.4</v>
      </c>
      <c r="H106" s="203"/>
      <c r="I106" s="203">
        <v>34.4</v>
      </c>
      <c r="J106" s="203">
        <v>370.4</v>
      </c>
      <c r="K106" s="203">
        <v>1012.0999999999999</v>
      </c>
      <c r="L106" s="203">
        <v>460.4</v>
      </c>
      <c r="M106" s="203"/>
      <c r="N106" s="203">
        <v>34.4</v>
      </c>
      <c r="O106" s="203">
        <v>517.29999999999995</v>
      </c>
      <c r="P106" s="203">
        <v>1012.0999999999999</v>
      </c>
      <c r="Q106" s="203">
        <v>460.4</v>
      </c>
      <c r="R106" s="203"/>
      <c r="S106" s="203">
        <v>34.4</v>
      </c>
      <c r="T106" s="203">
        <v>517.29999999999995</v>
      </c>
      <c r="U106" s="203" t="s">
        <v>811</v>
      </c>
      <c r="V106" s="203" t="s">
        <v>811</v>
      </c>
      <c r="W106" s="203" t="s">
        <v>811</v>
      </c>
      <c r="X106" s="203" t="s">
        <v>811</v>
      </c>
      <c r="Y106" s="203" t="s">
        <v>811</v>
      </c>
      <c r="Z106" s="203">
        <v>100</v>
      </c>
      <c r="AA106" s="203">
        <v>100</v>
      </c>
      <c r="AB106" s="203" t="s">
        <v>811</v>
      </c>
      <c r="AC106" s="203">
        <v>100</v>
      </c>
      <c r="AD106" s="203">
        <v>100</v>
      </c>
    </row>
    <row r="107" spans="1:30">
      <c r="A107" s="202">
        <v>21</v>
      </c>
      <c r="B107" s="202">
        <v>221400</v>
      </c>
      <c r="C107" s="202">
        <v>1071</v>
      </c>
      <c r="D107" s="202">
        <v>95</v>
      </c>
      <c r="E107" s="202" t="s">
        <v>1126</v>
      </c>
      <c r="F107" s="203">
        <v>5653.5</v>
      </c>
      <c r="G107" s="203">
        <v>1940.8</v>
      </c>
      <c r="H107" s="203">
        <v>3121.2</v>
      </c>
      <c r="I107" s="203">
        <v>30.8</v>
      </c>
      <c r="J107" s="203">
        <v>560.70000000000005</v>
      </c>
      <c r="K107" s="203">
        <v>6371.3</v>
      </c>
      <c r="L107" s="203">
        <v>1940.8</v>
      </c>
      <c r="M107" s="203">
        <v>3688.3</v>
      </c>
      <c r="N107" s="203">
        <v>30.8</v>
      </c>
      <c r="O107" s="203">
        <v>711.4</v>
      </c>
      <c r="P107" s="203">
        <v>6370.59</v>
      </c>
      <c r="Q107" s="203">
        <v>1940.8</v>
      </c>
      <c r="R107" s="203">
        <v>3687.59</v>
      </c>
      <c r="S107" s="203">
        <v>30.8</v>
      </c>
      <c r="T107" s="203">
        <v>711.4</v>
      </c>
      <c r="U107" s="203">
        <v>-0.71000000000003638</v>
      </c>
      <c r="V107" s="203" t="s">
        <v>811</v>
      </c>
      <c r="W107" s="203">
        <v>-0.71000000000003638</v>
      </c>
      <c r="X107" s="203" t="s">
        <v>811</v>
      </c>
      <c r="Y107" s="203" t="s">
        <v>811</v>
      </c>
      <c r="Z107" s="203">
        <v>99.988856277368825</v>
      </c>
      <c r="AA107" s="203">
        <v>100</v>
      </c>
      <c r="AB107" s="203">
        <v>99.980749938996283</v>
      </c>
      <c r="AC107" s="203">
        <v>100</v>
      </c>
      <c r="AD107" s="203">
        <v>100</v>
      </c>
    </row>
    <row r="108" spans="1:30">
      <c r="A108" s="202">
        <v>21</v>
      </c>
      <c r="B108" s="202">
        <v>221400</v>
      </c>
      <c r="C108" s="202">
        <v>1072</v>
      </c>
      <c r="D108" s="202">
        <v>96</v>
      </c>
      <c r="E108" s="202" t="s">
        <v>1127</v>
      </c>
      <c r="F108" s="203">
        <v>7481.6</v>
      </c>
      <c r="G108" s="203">
        <v>2206.4</v>
      </c>
      <c r="H108" s="203">
        <v>4102.8</v>
      </c>
      <c r="I108" s="203"/>
      <c r="J108" s="203">
        <v>1172.4000000000001</v>
      </c>
      <c r="K108" s="203">
        <v>7693.3</v>
      </c>
      <c r="L108" s="203">
        <v>2206.4</v>
      </c>
      <c r="M108" s="203">
        <v>4156.1000000000004</v>
      </c>
      <c r="N108" s="203"/>
      <c r="O108" s="203">
        <v>1330.8</v>
      </c>
      <c r="P108" s="203">
        <v>7693.3</v>
      </c>
      <c r="Q108" s="203">
        <v>2206.4</v>
      </c>
      <c r="R108" s="203">
        <v>4156.1000000000004</v>
      </c>
      <c r="S108" s="203"/>
      <c r="T108" s="203">
        <v>1330.8</v>
      </c>
      <c r="U108" s="203" t="s">
        <v>811</v>
      </c>
      <c r="V108" s="203" t="s">
        <v>811</v>
      </c>
      <c r="W108" s="203" t="s">
        <v>811</v>
      </c>
      <c r="X108" s="203" t="s">
        <v>811</v>
      </c>
      <c r="Y108" s="203" t="s">
        <v>811</v>
      </c>
      <c r="Z108" s="203">
        <v>100</v>
      </c>
      <c r="AA108" s="203">
        <v>100</v>
      </c>
      <c r="AB108" s="203">
        <v>100</v>
      </c>
      <c r="AC108" s="203" t="s">
        <v>811</v>
      </c>
      <c r="AD108" s="203">
        <v>100</v>
      </c>
    </row>
    <row r="109" spans="1:30">
      <c r="A109" s="202">
        <v>21</v>
      </c>
      <c r="B109" s="202">
        <v>221400</v>
      </c>
      <c r="C109" s="202">
        <v>1073</v>
      </c>
      <c r="D109" s="202">
        <v>97</v>
      </c>
      <c r="E109" s="202" t="s">
        <v>1128</v>
      </c>
      <c r="F109" s="203">
        <v>4020.6000000000004</v>
      </c>
      <c r="G109" s="203">
        <v>1658.2</v>
      </c>
      <c r="H109" s="203">
        <v>1859.9</v>
      </c>
      <c r="I109" s="203"/>
      <c r="J109" s="203">
        <v>502.5</v>
      </c>
      <c r="K109" s="203">
        <v>4209.8</v>
      </c>
      <c r="L109" s="203">
        <v>1658.2</v>
      </c>
      <c r="M109" s="203">
        <v>1904.2</v>
      </c>
      <c r="N109" s="203"/>
      <c r="O109" s="203">
        <v>647.4</v>
      </c>
      <c r="P109" s="203">
        <v>4209.8</v>
      </c>
      <c r="Q109" s="203">
        <v>1658.2</v>
      </c>
      <c r="R109" s="203">
        <v>1904.2</v>
      </c>
      <c r="S109" s="203"/>
      <c r="T109" s="203">
        <v>647.4</v>
      </c>
      <c r="U109" s="203" t="s">
        <v>811</v>
      </c>
      <c r="V109" s="203" t="s">
        <v>811</v>
      </c>
      <c r="W109" s="203" t="s">
        <v>811</v>
      </c>
      <c r="X109" s="203" t="s">
        <v>811</v>
      </c>
      <c r="Y109" s="203" t="s">
        <v>811</v>
      </c>
      <c r="Z109" s="203">
        <v>100</v>
      </c>
      <c r="AA109" s="203">
        <v>100</v>
      </c>
      <c r="AB109" s="203">
        <v>100</v>
      </c>
      <c r="AC109" s="203" t="s">
        <v>811</v>
      </c>
      <c r="AD109" s="203">
        <v>100</v>
      </c>
    </row>
    <row r="110" spans="1:30">
      <c r="A110" s="202">
        <v>21</v>
      </c>
      <c r="B110" s="202">
        <v>221400</v>
      </c>
      <c r="C110" s="202">
        <v>1074</v>
      </c>
      <c r="D110" s="202">
        <v>98</v>
      </c>
      <c r="E110" s="202" t="s">
        <v>1129</v>
      </c>
      <c r="F110" s="203">
        <v>3448.7</v>
      </c>
      <c r="G110" s="203">
        <v>1185.7</v>
      </c>
      <c r="H110" s="203">
        <v>2007.2</v>
      </c>
      <c r="I110" s="203">
        <v>23.1</v>
      </c>
      <c r="J110" s="203">
        <v>232.7</v>
      </c>
      <c r="K110" s="203">
        <v>3645.2000000000003</v>
      </c>
      <c r="L110" s="203">
        <v>1185.7</v>
      </c>
      <c r="M110" s="203">
        <v>2055.4</v>
      </c>
      <c r="N110" s="203">
        <v>23.1</v>
      </c>
      <c r="O110" s="203">
        <v>381</v>
      </c>
      <c r="P110" s="203">
        <v>3554.07</v>
      </c>
      <c r="Q110" s="203">
        <v>1185.7</v>
      </c>
      <c r="R110" s="203">
        <v>1964.27</v>
      </c>
      <c r="S110" s="203">
        <v>23.1</v>
      </c>
      <c r="T110" s="203">
        <v>381</v>
      </c>
      <c r="U110" s="203">
        <v>-91.130000000000109</v>
      </c>
      <c r="V110" s="203" t="s">
        <v>811</v>
      </c>
      <c r="W110" s="203">
        <v>-91.130000000000109</v>
      </c>
      <c r="X110" s="203" t="s">
        <v>811</v>
      </c>
      <c r="Y110" s="203" t="s">
        <v>811</v>
      </c>
      <c r="Z110" s="203">
        <v>97.5</v>
      </c>
      <c r="AA110" s="203">
        <v>100</v>
      </c>
      <c r="AB110" s="203">
        <v>95.566313126398754</v>
      </c>
      <c r="AC110" s="203">
        <v>100</v>
      </c>
      <c r="AD110" s="203">
        <v>100</v>
      </c>
    </row>
    <row r="111" spans="1:30">
      <c r="A111" s="202">
        <v>21</v>
      </c>
      <c r="B111" s="202">
        <v>221400</v>
      </c>
      <c r="C111" s="202">
        <v>1075</v>
      </c>
      <c r="D111" s="202">
        <v>99</v>
      </c>
      <c r="E111" s="202" t="s">
        <v>1130</v>
      </c>
      <c r="F111" s="203">
        <v>14125.1</v>
      </c>
      <c r="G111" s="203">
        <v>2067.4</v>
      </c>
      <c r="H111" s="203">
        <v>10833.5</v>
      </c>
      <c r="I111" s="203"/>
      <c r="J111" s="203">
        <v>1224.2</v>
      </c>
      <c r="K111" s="203">
        <v>14735.4</v>
      </c>
      <c r="L111" s="203">
        <v>2067.4</v>
      </c>
      <c r="M111" s="203">
        <v>11286.3</v>
      </c>
      <c r="N111" s="203"/>
      <c r="O111" s="203">
        <v>1381.7</v>
      </c>
      <c r="P111" s="203">
        <v>13669.54</v>
      </c>
      <c r="Q111" s="203">
        <v>2067.4</v>
      </c>
      <c r="R111" s="203">
        <v>10220.44</v>
      </c>
      <c r="S111" s="203"/>
      <c r="T111" s="203">
        <v>1381.7</v>
      </c>
      <c r="U111" s="203">
        <v>-1065.8599999999988</v>
      </c>
      <c r="V111" s="203" t="s">
        <v>811</v>
      </c>
      <c r="W111" s="203">
        <v>-1065.8599999999988</v>
      </c>
      <c r="X111" s="203" t="s">
        <v>811</v>
      </c>
      <c r="Y111" s="203" t="s">
        <v>811</v>
      </c>
      <c r="Z111" s="203">
        <v>92.766670738493701</v>
      </c>
      <c r="AA111" s="203">
        <v>100</v>
      </c>
      <c r="AB111" s="203">
        <v>90.55616100936534</v>
      </c>
      <c r="AC111" s="203" t="s">
        <v>811</v>
      </c>
      <c r="AD111" s="203">
        <v>100</v>
      </c>
    </row>
    <row r="112" spans="1:30">
      <c r="A112" s="202">
        <v>21</v>
      </c>
      <c r="B112" s="202">
        <v>221400</v>
      </c>
      <c r="C112" s="202">
        <v>1080</v>
      </c>
      <c r="D112" s="202">
        <v>100</v>
      </c>
      <c r="E112" s="202" t="s">
        <v>1131</v>
      </c>
      <c r="F112" s="203">
        <v>10899.9</v>
      </c>
      <c r="G112" s="203">
        <v>1034.8</v>
      </c>
      <c r="H112" s="203">
        <v>8521.7000000000007</v>
      </c>
      <c r="I112" s="203">
        <v>2</v>
      </c>
      <c r="J112" s="203">
        <v>1341.4</v>
      </c>
      <c r="K112" s="203">
        <v>11255.699999999999</v>
      </c>
      <c r="L112" s="203">
        <v>1034.8</v>
      </c>
      <c r="M112" s="203">
        <v>8716.5</v>
      </c>
      <c r="N112" s="203">
        <v>2</v>
      </c>
      <c r="O112" s="203">
        <v>1502.4</v>
      </c>
      <c r="P112" s="203">
        <v>11255.689999999999</v>
      </c>
      <c r="Q112" s="203">
        <v>1034.8</v>
      </c>
      <c r="R112" s="203">
        <v>8716.49</v>
      </c>
      <c r="S112" s="203">
        <v>2</v>
      </c>
      <c r="T112" s="203">
        <v>1502.4</v>
      </c>
      <c r="U112" s="203">
        <v>-1.0000000000218279E-2</v>
      </c>
      <c r="V112" s="203" t="s">
        <v>811</v>
      </c>
      <c r="W112" s="203">
        <v>-1.0000000000218279E-2</v>
      </c>
      <c r="X112" s="203" t="s">
        <v>811</v>
      </c>
      <c r="Y112" s="203" t="s">
        <v>811</v>
      </c>
      <c r="Z112" s="203">
        <v>99.999911156125336</v>
      </c>
      <c r="AA112" s="203">
        <v>100</v>
      </c>
      <c r="AB112" s="203">
        <v>99.99988527505306</v>
      </c>
      <c r="AC112" s="203">
        <v>100</v>
      </c>
      <c r="AD112" s="203">
        <v>100</v>
      </c>
    </row>
    <row r="113" spans="1:30">
      <c r="A113" s="202">
        <v>21</v>
      </c>
      <c r="B113" s="202">
        <v>221400</v>
      </c>
      <c r="C113" s="202">
        <v>1076</v>
      </c>
      <c r="D113" s="202">
        <v>101</v>
      </c>
      <c r="E113" s="202" t="s">
        <v>1132</v>
      </c>
      <c r="F113" s="203">
        <v>3757.5</v>
      </c>
      <c r="G113" s="203">
        <v>1523.2</v>
      </c>
      <c r="H113" s="203">
        <v>1844.2</v>
      </c>
      <c r="I113" s="203"/>
      <c r="J113" s="203">
        <v>390.1</v>
      </c>
      <c r="K113" s="203">
        <v>4087</v>
      </c>
      <c r="L113" s="203">
        <v>1523.2</v>
      </c>
      <c r="M113" s="203">
        <v>2024</v>
      </c>
      <c r="N113" s="203"/>
      <c r="O113" s="203">
        <v>539.79999999999995</v>
      </c>
      <c r="P113" s="203">
        <v>4086.9700000000003</v>
      </c>
      <c r="Q113" s="203">
        <v>1523.2</v>
      </c>
      <c r="R113" s="203">
        <v>2023.97</v>
      </c>
      <c r="S113" s="203"/>
      <c r="T113" s="203">
        <v>539.79999999999995</v>
      </c>
      <c r="U113" s="203">
        <v>-2.9999999999745341E-2</v>
      </c>
      <c r="V113" s="203" t="s">
        <v>811</v>
      </c>
      <c r="W113" s="203">
        <v>-2.9999999999972715E-2</v>
      </c>
      <c r="X113" s="203" t="s">
        <v>811</v>
      </c>
      <c r="Y113" s="203" t="s">
        <v>811</v>
      </c>
      <c r="Z113" s="203">
        <v>99.999265965255688</v>
      </c>
      <c r="AA113" s="203">
        <v>100</v>
      </c>
      <c r="AB113" s="203">
        <v>99.998517786561266</v>
      </c>
      <c r="AC113" s="203" t="s">
        <v>811</v>
      </c>
      <c r="AD113" s="203">
        <v>100</v>
      </c>
    </row>
    <row r="114" spans="1:30">
      <c r="A114" s="202">
        <v>21</v>
      </c>
      <c r="B114" s="202">
        <v>221400</v>
      </c>
      <c r="C114" s="202">
        <v>1077</v>
      </c>
      <c r="D114" s="202">
        <v>102</v>
      </c>
      <c r="E114" s="202" t="s">
        <v>1133</v>
      </c>
      <c r="F114" s="203">
        <v>3570.3</v>
      </c>
      <c r="G114" s="203">
        <v>1621.9</v>
      </c>
      <c r="H114" s="203">
        <v>1508.4</v>
      </c>
      <c r="I114" s="203"/>
      <c r="J114" s="203">
        <v>440</v>
      </c>
      <c r="K114" s="203">
        <v>3742.6000000000004</v>
      </c>
      <c r="L114" s="203">
        <v>1621.9</v>
      </c>
      <c r="M114" s="203">
        <v>1536</v>
      </c>
      <c r="N114" s="203"/>
      <c r="O114" s="203">
        <v>584.70000000000005</v>
      </c>
      <c r="P114" s="203">
        <v>3576.1000000000004</v>
      </c>
      <c r="Q114" s="203">
        <v>1621.9</v>
      </c>
      <c r="R114" s="203">
        <v>1369.5</v>
      </c>
      <c r="S114" s="203"/>
      <c r="T114" s="203">
        <v>584.70000000000005</v>
      </c>
      <c r="U114" s="203">
        <v>-166.5</v>
      </c>
      <c r="V114" s="203" t="s">
        <v>811</v>
      </c>
      <c r="W114" s="203">
        <v>-166.5</v>
      </c>
      <c r="X114" s="203" t="s">
        <v>811</v>
      </c>
      <c r="Y114" s="203" t="s">
        <v>811</v>
      </c>
      <c r="Z114" s="203">
        <v>95.551221076257136</v>
      </c>
      <c r="AA114" s="203">
        <v>100</v>
      </c>
      <c r="AB114" s="203">
        <v>89.16015625</v>
      </c>
      <c r="AC114" s="203" t="s">
        <v>811</v>
      </c>
      <c r="AD114" s="203">
        <v>100</v>
      </c>
    </row>
    <row r="115" spans="1:30">
      <c r="A115" s="202">
        <v>21</v>
      </c>
      <c r="B115" s="202">
        <v>221400</v>
      </c>
      <c r="C115" s="202">
        <v>1078</v>
      </c>
      <c r="D115" s="202">
        <v>103</v>
      </c>
      <c r="E115" s="202" t="s">
        <v>1134</v>
      </c>
      <c r="F115" s="203">
        <v>2910.5</v>
      </c>
      <c r="G115" s="203">
        <v>1575.4</v>
      </c>
      <c r="H115" s="203">
        <v>1144.4000000000001</v>
      </c>
      <c r="I115" s="203"/>
      <c r="J115" s="203">
        <v>190.7</v>
      </c>
      <c r="K115" s="203">
        <v>3082.3</v>
      </c>
      <c r="L115" s="203">
        <v>1575.4</v>
      </c>
      <c r="M115" s="203">
        <v>1171.5</v>
      </c>
      <c r="N115" s="203"/>
      <c r="O115" s="203">
        <v>335.4</v>
      </c>
      <c r="P115" s="203">
        <v>3074.6200000000003</v>
      </c>
      <c r="Q115" s="203">
        <v>1575.4</v>
      </c>
      <c r="R115" s="203">
        <v>1163.82</v>
      </c>
      <c r="S115" s="203"/>
      <c r="T115" s="203">
        <v>335.4</v>
      </c>
      <c r="U115" s="203">
        <v>-7.6799999999998363</v>
      </c>
      <c r="V115" s="203" t="s">
        <v>811</v>
      </c>
      <c r="W115" s="203">
        <v>-7.6800000000000637</v>
      </c>
      <c r="X115" s="203" t="s">
        <v>811</v>
      </c>
      <c r="Y115" s="203" t="s">
        <v>811</v>
      </c>
      <c r="Z115" s="203">
        <v>99.750835415112093</v>
      </c>
      <c r="AA115" s="203">
        <v>100</v>
      </c>
      <c r="AB115" s="203">
        <v>99.34443021766964</v>
      </c>
      <c r="AC115" s="203" t="s">
        <v>811</v>
      </c>
      <c r="AD115" s="203">
        <v>100</v>
      </c>
    </row>
    <row r="116" spans="1:30">
      <c r="A116" s="202">
        <v>21</v>
      </c>
      <c r="B116" s="202">
        <v>221400</v>
      </c>
      <c r="C116" s="202">
        <v>1081</v>
      </c>
      <c r="D116" s="202">
        <v>104</v>
      </c>
      <c r="E116" s="202" t="s">
        <v>1135</v>
      </c>
      <c r="F116" s="203">
        <v>4536.8999999999996</v>
      </c>
      <c r="G116" s="203">
        <v>1553.7</v>
      </c>
      <c r="H116" s="203">
        <v>2523.5</v>
      </c>
      <c r="I116" s="203">
        <v>51.8</v>
      </c>
      <c r="J116" s="203">
        <v>407.9</v>
      </c>
      <c r="K116" s="203">
        <v>4845.5000000000009</v>
      </c>
      <c r="L116" s="203">
        <v>1553.7</v>
      </c>
      <c r="M116" s="203">
        <v>2682.9</v>
      </c>
      <c r="N116" s="203">
        <v>51.8</v>
      </c>
      <c r="O116" s="203">
        <v>557.1</v>
      </c>
      <c r="P116" s="203">
        <v>4845.5000000000009</v>
      </c>
      <c r="Q116" s="203">
        <v>1553.7</v>
      </c>
      <c r="R116" s="203">
        <v>2682.9</v>
      </c>
      <c r="S116" s="203">
        <v>51.8</v>
      </c>
      <c r="T116" s="203">
        <v>557.1</v>
      </c>
      <c r="U116" s="203" t="s">
        <v>811</v>
      </c>
      <c r="V116" s="203" t="s">
        <v>811</v>
      </c>
      <c r="W116" s="203" t="s">
        <v>811</v>
      </c>
      <c r="X116" s="203" t="s">
        <v>811</v>
      </c>
      <c r="Y116" s="203" t="s">
        <v>811</v>
      </c>
      <c r="Z116" s="203">
        <v>100</v>
      </c>
      <c r="AA116" s="203">
        <v>100</v>
      </c>
      <c r="AB116" s="203">
        <v>100</v>
      </c>
      <c r="AC116" s="203">
        <v>100</v>
      </c>
      <c r="AD116" s="203">
        <v>100</v>
      </c>
    </row>
    <row r="117" spans="1:30">
      <c r="A117" s="202">
        <v>21</v>
      </c>
      <c r="B117" s="202">
        <v>221400</v>
      </c>
      <c r="C117" s="202">
        <v>1082</v>
      </c>
      <c r="D117" s="202">
        <v>105</v>
      </c>
      <c r="E117" s="202" t="s">
        <v>1136</v>
      </c>
      <c r="F117" s="203">
        <v>5282.8</v>
      </c>
      <c r="G117" s="203">
        <v>1779.7</v>
      </c>
      <c r="H117" s="203">
        <v>2874.9</v>
      </c>
      <c r="I117" s="203">
        <v>72.7</v>
      </c>
      <c r="J117" s="203">
        <v>555.5</v>
      </c>
      <c r="K117" s="203">
        <v>5480.3</v>
      </c>
      <c r="L117" s="203">
        <v>1779.7</v>
      </c>
      <c r="M117" s="203">
        <v>2916.8</v>
      </c>
      <c r="N117" s="203">
        <v>72.7</v>
      </c>
      <c r="O117" s="203">
        <v>711.1</v>
      </c>
      <c r="P117" s="203">
        <v>5462.3</v>
      </c>
      <c r="Q117" s="203">
        <v>1779.7</v>
      </c>
      <c r="R117" s="203">
        <v>2898.8</v>
      </c>
      <c r="S117" s="203">
        <v>72.7</v>
      </c>
      <c r="T117" s="203">
        <v>711.1</v>
      </c>
      <c r="U117" s="203">
        <v>-18</v>
      </c>
      <c r="V117" s="203" t="s">
        <v>811</v>
      </c>
      <c r="W117" s="203">
        <v>-18</v>
      </c>
      <c r="X117" s="203" t="s">
        <v>811</v>
      </c>
      <c r="Y117" s="203" t="s">
        <v>811</v>
      </c>
      <c r="Z117" s="203">
        <v>99.671550827509449</v>
      </c>
      <c r="AA117" s="203">
        <v>100</v>
      </c>
      <c r="AB117" s="203">
        <v>99.382885353812398</v>
      </c>
      <c r="AC117" s="203">
        <v>100</v>
      </c>
      <c r="AD117" s="203">
        <v>100</v>
      </c>
    </row>
    <row r="118" spans="1:30">
      <c r="A118" s="202">
        <v>21</v>
      </c>
      <c r="B118" s="202">
        <v>221400</v>
      </c>
      <c r="C118" s="202">
        <v>1083</v>
      </c>
      <c r="D118" s="202">
        <v>106</v>
      </c>
      <c r="E118" s="202" t="s">
        <v>1137</v>
      </c>
      <c r="F118" s="203">
        <v>3958.4</v>
      </c>
      <c r="G118" s="203">
        <v>1755.9</v>
      </c>
      <c r="H118" s="203">
        <v>1864.6</v>
      </c>
      <c r="I118" s="203"/>
      <c r="J118" s="203">
        <v>337.9</v>
      </c>
      <c r="K118" s="203">
        <v>4133.1000000000004</v>
      </c>
      <c r="L118" s="203">
        <v>1755.9</v>
      </c>
      <c r="M118" s="203">
        <v>1891</v>
      </c>
      <c r="N118" s="203"/>
      <c r="O118" s="203">
        <v>486.2</v>
      </c>
      <c r="P118" s="203">
        <v>4128.34</v>
      </c>
      <c r="Q118" s="203">
        <v>1755.9</v>
      </c>
      <c r="R118" s="203">
        <v>1886.24</v>
      </c>
      <c r="S118" s="203"/>
      <c r="T118" s="203">
        <v>486.2</v>
      </c>
      <c r="U118" s="203">
        <v>-4.7600000000002183</v>
      </c>
      <c r="V118" s="203" t="s">
        <v>811</v>
      </c>
      <c r="W118" s="203">
        <v>-4.7599999999999909</v>
      </c>
      <c r="X118" s="203" t="s">
        <v>811</v>
      </c>
      <c r="Y118" s="203" t="s">
        <v>811</v>
      </c>
      <c r="Z118" s="203">
        <v>99.884832208269813</v>
      </c>
      <c r="AA118" s="203">
        <v>100</v>
      </c>
      <c r="AB118" s="203">
        <v>99.748281332628238</v>
      </c>
      <c r="AC118" s="203" t="s">
        <v>811</v>
      </c>
      <c r="AD118" s="203">
        <v>100</v>
      </c>
    </row>
    <row r="119" spans="1:30">
      <c r="A119" s="202">
        <v>21</v>
      </c>
      <c r="B119" s="202">
        <v>221400</v>
      </c>
      <c r="C119" s="202">
        <v>1084</v>
      </c>
      <c r="D119" s="202">
        <v>107</v>
      </c>
      <c r="E119" s="202" t="s">
        <v>1138</v>
      </c>
      <c r="F119" s="203">
        <v>5925.5999999999995</v>
      </c>
      <c r="G119" s="203">
        <v>1832.3</v>
      </c>
      <c r="H119" s="203">
        <v>3316.9</v>
      </c>
      <c r="I119" s="203">
        <v>59.4</v>
      </c>
      <c r="J119" s="203">
        <v>717</v>
      </c>
      <c r="K119" s="203">
        <v>6157</v>
      </c>
      <c r="L119" s="203">
        <v>1832.3</v>
      </c>
      <c r="M119" s="203">
        <v>3392.7</v>
      </c>
      <c r="N119" s="203">
        <v>59.4</v>
      </c>
      <c r="O119" s="203">
        <v>872.6</v>
      </c>
      <c r="P119" s="203">
        <v>6155.67</v>
      </c>
      <c r="Q119" s="203">
        <v>1832.3</v>
      </c>
      <c r="R119" s="203">
        <v>3391.37</v>
      </c>
      <c r="S119" s="203">
        <v>59.4</v>
      </c>
      <c r="T119" s="203">
        <v>872.6</v>
      </c>
      <c r="U119" s="203">
        <v>-1.3299999999999272</v>
      </c>
      <c r="V119" s="203" t="s">
        <v>811</v>
      </c>
      <c r="W119" s="203">
        <v>-1.3299999999999272</v>
      </c>
      <c r="X119" s="203" t="s">
        <v>811</v>
      </c>
      <c r="Y119" s="203" t="s">
        <v>811</v>
      </c>
      <c r="Z119" s="203">
        <v>99.978398570732494</v>
      </c>
      <c r="AA119" s="203">
        <v>100</v>
      </c>
      <c r="AB119" s="203">
        <v>99.960798184336966</v>
      </c>
      <c r="AC119" s="203">
        <v>100</v>
      </c>
      <c r="AD119" s="203">
        <v>100</v>
      </c>
    </row>
    <row r="120" spans="1:30">
      <c r="A120" s="202">
        <v>21</v>
      </c>
      <c r="B120" s="202">
        <v>221400</v>
      </c>
      <c r="C120" s="202">
        <v>1085</v>
      </c>
      <c r="D120" s="202">
        <v>108</v>
      </c>
      <c r="E120" s="202" t="s">
        <v>1139</v>
      </c>
      <c r="F120" s="203">
        <v>6363.5999999999995</v>
      </c>
      <c r="G120" s="203">
        <v>1774.1</v>
      </c>
      <c r="H120" s="203">
        <v>3870.8</v>
      </c>
      <c r="I120" s="203">
        <v>21.9</v>
      </c>
      <c r="J120" s="203">
        <v>696.8</v>
      </c>
      <c r="K120" s="203">
        <v>6565.7999999999993</v>
      </c>
      <c r="L120" s="203">
        <v>1774.1</v>
      </c>
      <c r="M120" s="203">
        <v>3917.4</v>
      </c>
      <c r="N120" s="203">
        <v>21.9</v>
      </c>
      <c r="O120" s="203">
        <v>852.4</v>
      </c>
      <c r="P120" s="203">
        <v>6312.4199999999992</v>
      </c>
      <c r="Q120" s="203">
        <v>1774.1</v>
      </c>
      <c r="R120" s="203">
        <v>3664.02</v>
      </c>
      <c r="S120" s="203">
        <v>21.9</v>
      </c>
      <c r="T120" s="203">
        <v>852.4</v>
      </c>
      <c r="U120" s="203">
        <v>-253.38000000000011</v>
      </c>
      <c r="V120" s="203" t="s">
        <v>811</v>
      </c>
      <c r="W120" s="203">
        <v>-253.38000000000011</v>
      </c>
      <c r="X120" s="203" t="s">
        <v>811</v>
      </c>
      <c r="Y120" s="203" t="s">
        <v>811</v>
      </c>
      <c r="Z120" s="203">
        <v>96.140911998537888</v>
      </c>
      <c r="AA120" s="203">
        <v>100</v>
      </c>
      <c r="AB120" s="203">
        <v>93.531934446316427</v>
      </c>
      <c r="AC120" s="203">
        <v>100</v>
      </c>
      <c r="AD120" s="203">
        <v>100</v>
      </c>
    </row>
    <row r="121" spans="1:30">
      <c r="A121" s="202">
        <v>21</v>
      </c>
      <c r="B121" s="202">
        <v>221400</v>
      </c>
      <c r="C121" s="202">
        <v>1086</v>
      </c>
      <c r="D121" s="202">
        <v>109</v>
      </c>
      <c r="E121" s="202" t="s">
        <v>1140</v>
      </c>
      <c r="F121" s="203">
        <v>5228</v>
      </c>
      <c r="G121" s="203">
        <v>1681.7</v>
      </c>
      <c r="H121" s="203">
        <v>2984.8</v>
      </c>
      <c r="I121" s="203"/>
      <c r="J121" s="203">
        <v>561.5</v>
      </c>
      <c r="K121" s="203">
        <v>5543.4000000000005</v>
      </c>
      <c r="L121" s="203">
        <v>1681.7</v>
      </c>
      <c r="M121" s="203">
        <v>3144.6</v>
      </c>
      <c r="N121" s="203"/>
      <c r="O121" s="203">
        <v>717.1</v>
      </c>
      <c r="P121" s="203">
        <v>5177.76</v>
      </c>
      <c r="Q121" s="203">
        <v>1681.7</v>
      </c>
      <c r="R121" s="203">
        <v>2778.96</v>
      </c>
      <c r="S121" s="203"/>
      <c r="T121" s="203">
        <v>717.1</v>
      </c>
      <c r="U121" s="203">
        <v>-365.64000000000033</v>
      </c>
      <c r="V121" s="203" t="s">
        <v>811</v>
      </c>
      <c r="W121" s="203">
        <v>-365.63999999999987</v>
      </c>
      <c r="X121" s="203" t="s">
        <v>811</v>
      </c>
      <c r="Y121" s="203" t="s">
        <v>811</v>
      </c>
      <c r="Z121" s="203">
        <v>93.404048057149041</v>
      </c>
      <c r="AA121" s="203">
        <v>100</v>
      </c>
      <c r="AB121" s="203">
        <v>88.372448006105714</v>
      </c>
      <c r="AC121" s="203" t="s">
        <v>811</v>
      </c>
      <c r="AD121" s="203">
        <v>100</v>
      </c>
    </row>
    <row r="122" spans="1:30">
      <c r="A122" s="200"/>
      <c r="B122" s="200"/>
      <c r="C122" s="200"/>
      <c r="D122" s="200">
        <v>110</v>
      </c>
      <c r="E122" s="200"/>
      <c r="F122" s="201"/>
      <c r="G122" s="201"/>
      <c r="H122" s="201"/>
      <c r="I122" s="201"/>
      <c r="J122" s="201"/>
      <c r="K122" s="201"/>
      <c r="L122" s="201"/>
      <c r="M122" s="201"/>
      <c r="N122" s="201"/>
      <c r="O122" s="201"/>
      <c r="P122" s="201"/>
      <c r="Q122" s="201"/>
      <c r="R122" s="201"/>
      <c r="S122" s="201"/>
      <c r="T122" s="201"/>
      <c r="U122" s="201" t="s">
        <v>811</v>
      </c>
      <c r="V122" s="201" t="s">
        <v>811</v>
      </c>
      <c r="W122" s="201" t="s">
        <v>811</v>
      </c>
      <c r="X122" s="201" t="s">
        <v>811</v>
      </c>
      <c r="Y122" s="201" t="s">
        <v>811</v>
      </c>
      <c r="Z122" s="201" t="s">
        <v>811</v>
      </c>
      <c r="AA122" s="201" t="s">
        <v>811</v>
      </c>
      <c r="AB122" s="201" t="s">
        <v>811</v>
      </c>
      <c r="AC122" s="201" t="s">
        <v>811</v>
      </c>
      <c r="AD122" s="201" t="s">
        <v>811</v>
      </c>
    </row>
    <row r="123" spans="1:30">
      <c r="A123" s="200">
        <v>20</v>
      </c>
      <c r="B123" s="200">
        <v>221700</v>
      </c>
      <c r="C123" s="200"/>
      <c r="D123" s="200">
        <v>111</v>
      </c>
      <c r="E123" s="200" t="s">
        <v>1141</v>
      </c>
      <c r="F123" s="201">
        <v>706103.29999999993</v>
      </c>
      <c r="G123" s="201">
        <v>90702.799999999988</v>
      </c>
      <c r="H123" s="201">
        <v>582321.89999999991</v>
      </c>
      <c r="I123" s="201">
        <v>3612.9999999999991</v>
      </c>
      <c r="J123" s="201">
        <v>29465.600000000002</v>
      </c>
      <c r="K123" s="201">
        <v>768300.29999999993</v>
      </c>
      <c r="L123" s="201">
        <v>90702.799999999988</v>
      </c>
      <c r="M123" s="201">
        <v>638413.6</v>
      </c>
      <c r="N123" s="201">
        <v>3612.9999999999991</v>
      </c>
      <c r="O123" s="201">
        <v>35570.899999999994</v>
      </c>
      <c r="P123" s="201">
        <v>764571.25000000012</v>
      </c>
      <c r="Q123" s="201">
        <v>90702.799999999988</v>
      </c>
      <c r="R123" s="201">
        <v>634684.55000000005</v>
      </c>
      <c r="S123" s="201">
        <v>3612.9999999999991</v>
      </c>
      <c r="T123" s="201">
        <v>35570.899999999994</v>
      </c>
      <c r="U123" s="201">
        <v>-3729.0499999998137</v>
      </c>
      <c r="V123" s="201" t="s">
        <v>811</v>
      </c>
      <c r="W123" s="201">
        <v>-3729.0499999999302</v>
      </c>
      <c r="X123" s="201" t="s">
        <v>811</v>
      </c>
      <c r="Y123" s="201" t="s">
        <v>811</v>
      </c>
      <c r="Z123" s="201">
        <v>99.514636399335018</v>
      </c>
      <c r="AA123" s="201">
        <v>100</v>
      </c>
      <c r="AB123" s="201">
        <v>99.415888070053654</v>
      </c>
      <c r="AC123" s="201">
        <v>100</v>
      </c>
      <c r="AD123" s="201">
        <v>100</v>
      </c>
    </row>
    <row r="124" spans="1:30">
      <c r="A124" s="200">
        <v>22</v>
      </c>
      <c r="B124" s="200">
        <v>221700</v>
      </c>
      <c r="C124" s="200"/>
      <c r="D124" s="200">
        <v>112</v>
      </c>
      <c r="E124" s="200" t="s">
        <v>1055</v>
      </c>
      <c r="F124" s="201">
        <v>381240.39999999997</v>
      </c>
      <c r="G124" s="201">
        <v>31198.1</v>
      </c>
      <c r="H124" s="201">
        <v>350042.3</v>
      </c>
      <c r="I124" s="201">
        <v>0</v>
      </c>
      <c r="J124" s="201">
        <v>0</v>
      </c>
      <c r="K124" s="201">
        <v>433990.5</v>
      </c>
      <c r="L124" s="201">
        <v>31198.1</v>
      </c>
      <c r="M124" s="201">
        <v>402792.4</v>
      </c>
      <c r="N124" s="201">
        <v>0</v>
      </c>
      <c r="O124" s="201">
        <v>0</v>
      </c>
      <c r="P124" s="201">
        <v>433153.74</v>
      </c>
      <c r="Q124" s="201">
        <v>31198.1</v>
      </c>
      <c r="R124" s="201">
        <v>401955.64</v>
      </c>
      <c r="S124" s="201">
        <v>0</v>
      </c>
      <c r="T124" s="201">
        <v>0</v>
      </c>
      <c r="U124" s="201">
        <v>-836.76000000000931</v>
      </c>
      <c r="V124" s="201" t="s">
        <v>811</v>
      </c>
      <c r="W124" s="201">
        <v>-836.76000000000931</v>
      </c>
      <c r="X124" s="201" t="s">
        <v>811</v>
      </c>
      <c r="Y124" s="201" t="s">
        <v>811</v>
      </c>
      <c r="Z124" s="201">
        <v>99.807193936272796</v>
      </c>
      <c r="AA124" s="201">
        <v>100</v>
      </c>
      <c r="AB124" s="201">
        <v>99.792260231325116</v>
      </c>
      <c r="AC124" s="201" t="s">
        <v>811</v>
      </c>
      <c r="AD124" s="201" t="s">
        <v>811</v>
      </c>
    </row>
    <row r="125" spans="1:30">
      <c r="A125" s="200">
        <v>21</v>
      </c>
      <c r="B125" s="200">
        <v>221700</v>
      </c>
      <c r="C125" s="200"/>
      <c r="D125" s="200">
        <v>113</v>
      </c>
      <c r="E125" s="200" t="s">
        <v>1056</v>
      </c>
      <c r="F125" s="201">
        <v>324862.89999999991</v>
      </c>
      <c r="G125" s="201">
        <v>59504.699999999983</v>
      </c>
      <c r="H125" s="201">
        <v>232279.59999999998</v>
      </c>
      <c r="I125" s="201">
        <v>3612.9999999999991</v>
      </c>
      <c r="J125" s="201">
        <v>29465.600000000002</v>
      </c>
      <c r="K125" s="201">
        <v>334309.79999999993</v>
      </c>
      <c r="L125" s="201">
        <v>59504.699999999983</v>
      </c>
      <c r="M125" s="201">
        <v>235621.19999999995</v>
      </c>
      <c r="N125" s="201">
        <v>3612.9999999999991</v>
      </c>
      <c r="O125" s="201">
        <v>35570.899999999994</v>
      </c>
      <c r="P125" s="201">
        <v>331417.51</v>
      </c>
      <c r="Q125" s="201">
        <v>59504.699999999983</v>
      </c>
      <c r="R125" s="201">
        <v>232728.91</v>
      </c>
      <c r="S125" s="201">
        <v>3612.9999999999991</v>
      </c>
      <c r="T125" s="201">
        <v>35570.899999999994</v>
      </c>
      <c r="U125" s="201">
        <v>-2892.2899999999208</v>
      </c>
      <c r="V125" s="201" t="s">
        <v>811</v>
      </c>
      <c r="W125" s="201">
        <v>-2892.2899999999499</v>
      </c>
      <c r="X125" s="201" t="s">
        <v>811</v>
      </c>
      <c r="Y125" s="201" t="s">
        <v>811</v>
      </c>
      <c r="Z125" s="201">
        <v>99.13484737809064</v>
      </c>
      <c r="AA125" s="201">
        <v>100</v>
      </c>
      <c r="AB125" s="201">
        <v>98.772483121213213</v>
      </c>
      <c r="AC125" s="201">
        <v>100</v>
      </c>
      <c r="AD125" s="201">
        <v>100</v>
      </c>
    </row>
    <row r="126" spans="1:30">
      <c r="A126" s="202">
        <v>22</v>
      </c>
      <c r="B126" s="202">
        <v>221700</v>
      </c>
      <c r="C126" s="202">
        <v>1087</v>
      </c>
      <c r="D126" s="202">
        <v>114</v>
      </c>
      <c r="E126" s="202" t="s">
        <v>1081</v>
      </c>
      <c r="F126" s="203">
        <v>381240.39999999997</v>
      </c>
      <c r="G126" s="203">
        <v>31198.1</v>
      </c>
      <c r="H126" s="203">
        <v>350042.3</v>
      </c>
      <c r="I126" s="203"/>
      <c r="J126" s="203"/>
      <c r="K126" s="203">
        <v>433990.5</v>
      </c>
      <c r="L126" s="203">
        <v>31198.1</v>
      </c>
      <c r="M126" s="203">
        <v>402792.4</v>
      </c>
      <c r="N126" s="203"/>
      <c r="O126" s="203"/>
      <c r="P126" s="203">
        <v>433153.74</v>
      </c>
      <c r="Q126" s="203">
        <v>31198.1</v>
      </c>
      <c r="R126" s="203">
        <v>401955.64</v>
      </c>
      <c r="S126" s="203"/>
      <c r="T126" s="203"/>
      <c r="U126" s="203">
        <v>-836.76000000000931</v>
      </c>
      <c r="V126" s="203" t="s">
        <v>811</v>
      </c>
      <c r="W126" s="203">
        <v>-836.76000000000931</v>
      </c>
      <c r="X126" s="203" t="s">
        <v>811</v>
      </c>
      <c r="Y126" s="203" t="s">
        <v>811</v>
      </c>
      <c r="Z126" s="203">
        <v>99.807193936272796</v>
      </c>
      <c r="AA126" s="203">
        <v>100</v>
      </c>
      <c r="AB126" s="203">
        <v>99.792260231325116</v>
      </c>
      <c r="AC126" s="203" t="s">
        <v>811</v>
      </c>
      <c r="AD126" s="203" t="s">
        <v>811</v>
      </c>
    </row>
    <row r="127" spans="1:30">
      <c r="A127" s="202">
        <v>21</v>
      </c>
      <c r="B127" s="202">
        <v>221700</v>
      </c>
      <c r="C127" s="202">
        <v>1088</v>
      </c>
      <c r="D127" s="202">
        <v>115</v>
      </c>
      <c r="E127" s="202" t="s">
        <v>1142</v>
      </c>
      <c r="F127" s="203">
        <v>3948.9</v>
      </c>
      <c r="G127" s="203">
        <v>1192.5999999999999</v>
      </c>
      <c r="H127" s="203">
        <v>2354.3000000000002</v>
      </c>
      <c r="I127" s="203"/>
      <c r="J127" s="203">
        <v>402</v>
      </c>
      <c r="K127" s="203">
        <v>2770.7</v>
      </c>
      <c r="L127" s="203">
        <v>1192.5999999999999</v>
      </c>
      <c r="M127" s="203">
        <v>1028.0999999999999</v>
      </c>
      <c r="N127" s="203"/>
      <c r="O127" s="203">
        <v>550</v>
      </c>
      <c r="P127" s="203">
        <v>2767.66</v>
      </c>
      <c r="Q127" s="203">
        <v>1192.5999999999999</v>
      </c>
      <c r="R127" s="203">
        <v>1025.06</v>
      </c>
      <c r="S127" s="203"/>
      <c r="T127" s="203">
        <v>550</v>
      </c>
      <c r="U127" s="203">
        <v>-3.0399999999999636</v>
      </c>
      <c r="V127" s="203" t="s">
        <v>811</v>
      </c>
      <c r="W127" s="203">
        <v>-3.0399999999999636</v>
      </c>
      <c r="X127" s="203" t="s">
        <v>811</v>
      </c>
      <c r="Y127" s="203" t="s">
        <v>811</v>
      </c>
      <c r="Z127" s="203">
        <v>99.890280434547236</v>
      </c>
      <c r="AA127" s="203">
        <v>100</v>
      </c>
      <c r="AB127" s="203">
        <v>99.704308919365829</v>
      </c>
      <c r="AC127" s="203" t="s">
        <v>811</v>
      </c>
      <c r="AD127" s="203">
        <v>100</v>
      </c>
    </row>
    <row r="128" spans="1:30">
      <c r="A128" s="202">
        <v>21</v>
      </c>
      <c r="B128" s="202">
        <v>221700</v>
      </c>
      <c r="C128" s="202">
        <v>1089</v>
      </c>
      <c r="D128" s="202">
        <v>116</v>
      </c>
      <c r="E128" s="202" t="s">
        <v>1143</v>
      </c>
      <c r="F128" s="203">
        <v>7634.2999999999993</v>
      </c>
      <c r="G128" s="203">
        <v>1803.4</v>
      </c>
      <c r="H128" s="203">
        <v>5098.8999999999996</v>
      </c>
      <c r="I128" s="203"/>
      <c r="J128" s="203">
        <v>732</v>
      </c>
      <c r="K128" s="203">
        <v>7894</v>
      </c>
      <c r="L128" s="203">
        <v>1803.4</v>
      </c>
      <c r="M128" s="203">
        <v>5203</v>
      </c>
      <c r="N128" s="203"/>
      <c r="O128" s="203">
        <v>887.6</v>
      </c>
      <c r="P128" s="203">
        <v>7855.8900000000012</v>
      </c>
      <c r="Q128" s="203">
        <v>1803.4</v>
      </c>
      <c r="R128" s="203">
        <v>5164.8900000000003</v>
      </c>
      <c r="S128" s="203"/>
      <c r="T128" s="203">
        <v>887.6</v>
      </c>
      <c r="U128" s="203">
        <v>-38.109999999998763</v>
      </c>
      <c r="V128" s="203" t="s">
        <v>811</v>
      </c>
      <c r="W128" s="203">
        <v>-38.109999999999673</v>
      </c>
      <c r="X128" s="203" t="s">
        <v>811</v>
      </c>
      <c r="Y128" s="203" t="s">
        <v>811</v>
      </c>
      <c r="Z128" s="203">
        <v>99.517228274638981</v>
      </c>
      <c r="AA128" s="203">
        <v>100</v>
      </c>
      <c r="AB128" s="203">
        <v>99.267537958869895</v>
      </c>
      <c r="AC128" s="203" t="s">
        <v>811</v>
      </c>
      <c r="AD128" s="203">
        <v>100</v>
      </c>
    </row>
    <row r="129" spans="1:30">
      <c r="A129" s="202">
        <v>21</v>
      </c>
      <c r="B129" s="202">
        <v>221700</v>
      </c>
      <c r="C129" s="202">
        <v>1090</v>
      </c>
      <c r="D129" s="202">
        <v>117</v>
      </c>
      <c r="E129" s="202" t="s">
        <v>1144</v>
      </c>
      <c r="F129" s="203">
        <v>6662.5</v>
      </c>
      <c r="G129" s="203">
        <v>1608.9</v>
      </c>
      <c r="H129" s="203">
        <v>4392.6000000000004</v>
      </c>
      <c r="I129" s="203">
        <v>60.8</v>
      </c>
      <c r="J129" s="203">
        <v>600.20000000000005</v>
      </c>
      <c r="K129" s="203">
        <v>6958.8</v>
      </c>
      <c r="L129" s="203">
        <v>1608.9</v>
      </c>
      <c r="M129" s="203">
        <v>4538.2</v>
      </c>
      <c r="N129" s="203">
        <v>60.8</v>
      </c>
      <c r="O129" s="203">
        <v>750.9</v>
      </c>
      <c r="P129" s="203">
        <v>6874.2499999999991</v>
      </c>
      <c r="Q129" s="203">
        <v>1608.9</v>
      </c>
      <c r="R129" s="203">
        <v>4453.6499999999996</v>
      </c>
      <c r="S129" s="203">
        <v>60.8</v>
      </c>
      <c r="T129" s="203">
        <v>750.9</v>
      </c>
      <c r="U129" s="203">
        <v>-84.550000000001091</v>
      </c>
      <c r="V129" s="203" t="s">
        <v>811</v>
      </c>
      <c r="W129" s="203">
        <v>-84.550000000000182</v>
      </c>
      <c r="X129" s="203" t="s">
        <v>811</v>
      </c>
      <c r="Y129" s="203" t="s">
        <v>811</v>
      </c>
      <c r="Z129" s="203">
        <v>98.784991665229626</v>
      </c>
      <c r="AA129" s="203">
        <v>100</v>
      </c>
      <c r="AB129" s="203">
        <v>98.136926534749463</v>
      </c>
      <c r="AC129" s="203">
        <v>100</v>
      </c>
      <c r="AD129" s="203">
        <v>100</v>
      </c>
    </row>
    <row r="130" spans="1:30">
      <c r="A130" s="202">
        <v>21</v>
      </c>
      <c r="B130" s="202">
        <v>221700</v>
      </c>
      <c r="C130" s="202">
        <v>1091</v>
      </c>
      <c r="D130" s="202">
        <v>118</v>
      </c>
      <c r="E130" s="202" t="s">
        <v>1145</v>
      </c>
      <c r="F130" s="203">
        <v>5363.5</v>
      </c>
      <c r="G130" s="203">
        <v>1673.9</v>
      </c>
      <c r="H130" s="203">
        <v>3258.1</v>
      </c>
      <c r="I130" s="203">
        <v>28.3</v>
      </c>
      <c r="J130" s="203">
        <v>403.2</v>
      </c>
      <c r="K130" s="203">
        <v>5685.8</v>
      </c>
      <c r="L130" s="203">
        <v>1673.9</v>
      </c>
      <c r="M130" s="203">
        <v>3431.9</v>
      </c>
      <c r="N130" s="203">
        <v>28.3</v>
      </c>
      <c r="O130" s="203">
        <v>551.70000000000005</v>
      </c>
      <c r="P130" s="203">
        <v>5455.55</v>
      </c>
      <c r="Q130" s="203">
        <v>1673.9</v>
      </c>
      <c r="R130" s="203">
        <v>3201.65</v>
      </c>
      <c r="S130" s="203">
        <v>28.3</v>
      </c>
      <c r="T130" s="203">
        <v>551.70000000000005</v>
      </c>
      <c r="U130" s="203">
        <v>-230.25</v>
      </c>
      <c r="V130" s="203" t="s">
        <v>811</v>
      </c>
      <c r="W130" s="203">
        <v>-230.25</v>
      </c>
      <c r="X130" s="203" t="s">
        <v>811</v>
      </c>
      <c r="Y130" s="203" t="s">
        <v>811</v>
      </c>
      <c r="Z130" s="203">
        <v>95.950437933096495</v>
      </c>
      <c r="AA130" s="203">
        <v>100</v>
      </c>
      <c r="AB130" s="203">
        <v>93.29088842915003</v>
      </c>
      <c r="AC130" s="203">
        <v>100</v>
      </c>
      <c r="AD130" s="203">
        <v>100</v>
      </c>
    </row>
    <row r="131" spans="1:30">
      <c r="A131" s="202">
        <v>21</v>
      </c>
      <c r="B131" s="202">
        <v>221700</v>
      </c>
      <c r="C131" s="202">
        <v>1092</v>
      </c>
      <c r="D131" s="202">
        <v>119</v>
      </c>
      <c r="E131" s="202" t="s">
        <v>1146</v>
      </c>
      <c r="F131" s="203">
        <v>3660.7000000000003</v>
      </c>
      <c r="G131" s="203">
        <v>1534.8</v>
      </c>
      <c r="H131" s="203">
        <v>1761.5</v>
      </c>
      <c r="I131" s="203">
        <v>51.4</v>
      </c>
      <c r="J131" s="203">
        <v>313</v>
      </c>
      <c r="K131" s="203">
        <v>2883.5000000000005</v>
      </c>
      <c r="L131" s="203">
        <v>1534.8</v>
      </c>
      <c r="M131" s="203">
        <v>837.5</v>
      </c>
      <c r="N131" s="203">
        <v>51.4</v>
      </c>
      <c r="O131" s="203">
        <v>459.8</v>
      </c>
      <c r="P131" s="203">
        <v>2883.4900000000002</v>
      </c>
      <c r="Q131" s="203">
        <v>1534.8</v>
      </c>
      <c r="R131" s="203">
        <v>837.49</v>
      </c>
      <c r="S131" s="203">
        <v>51.4</v>
      </c>
      <c r="T131" s="203">
        <v>459.8</v>
      </c>
      <c r="U131" s="203">
        <v>-1.0000000000218279E-2</v>
      </c>
      <c r="V131" s="203" t="s">
        <v>811</v>
      </c>
      <c r="W131" s="203">
        <v>-9.9999999999909051E-3</v>
      </c>
      <c r="X131" s="203" t="s">
        <v>811</v>
      </c>
      <c r="Y131" s="203" t="s">
        <v>811</v>
      </c>
      <c r="Z131" s="203">
        <v>99.999653199237031</v>
      </c>
      <c r="AA131" s="203">
        <v>100</v>
      </c>
      <c r="AB131" s="203">
        <v>99.998805970149249</v>
      </c>
      <c r="AC131" s="203">
        <v>100</v>
      </c>
      <c r="AD131" s="203">
        <v>100</v>
      </c>
    </row>
    <row r="132" spans="1:30">
      <c r="A132" s="202">
        <v>21</v>
      </c>
      <c r="B132" s="202">
        <v>221700</v>
      </c>
      <c r="C132" s="202">
        <v>1093</v>
      </c>
      <c r="D132" s="202">
        <v>120</v>
      </c>
      <c r="E132" s="202" t="s">
        <v>1147</v>
      </c>
      <c r="F132" s="203">
        <v>7051.6</v>
      </c>
      <c r="G132" s="203">
        <v>1917.3</v>
      </c>
      <c r="H132" s="203">
        <v>4551.7</v>
      </c>
      <c r="I132" s="203">
        <v>33</v>
      </c>
      <c r="J132" s="203">
        <v>549.6</v>
      </c>
      <c r="K132" s="203">
        <v>7427.5</v>
      </c>
      <c r="L132" s="203">
        <v>1917.3</v>
      </c>
      <c r="M132" s="203">
        <v>4775.7</v>
      </c>
      <c r="N132" s="203">
        <v>33</v>
      </c>
      <c r="O132" s="203">
        <v>701.5</v>
      </c>
      <c r="P132" s="203">
        <v>7413.3</v>
      </c>
      <c r="Q132" s="203">
        <v>1917.3</v>
      </c>
      <c r="R132" s="203">
        <v>4761.5</v>
      </c>
      <c r="S132" s="203">
        <v>33</v>
      </c>
      <c r="T132" s="203">
        <v>701.5</v>
      </c>
      <c r="U132" s="203">
        <v>-14.199999999999818</v>
      </c>
      <c r="V132" s="203" t="s">
        <v>811</v>
      </c>
      <c r="W132" s="203">
        <v>-14.199999999999818</v>
      </c>
      <c r="X132" s="203" t="s">
        <v>811</v>
      </c>
      <c r="Y132" s="203" t="s">
        <v>811</v>
      </c>
      <c r="Z132" s="203">
        <v>99.808818579602828</v>
      </c>
      <c r="AA132" s="203">
        <v>100</v>
      </c>
      <c r="AB132" s="203">
        <v>99.702661389953306</v>
      </c>
      <c r="AC132" s="203">
        <v>100</v>
      </c>
      <c r="AD132" s="203">
        <v>100</v>
      </c>
    </row>
    <row r="133" spans="1:30">
      <c r="A133" s="202">
        <v>21</v>
      </c>
      <c r="B133" s="202">
        <v>221700</v>
      </c>
      <c r="C133" s="202">
        <v>1094</v>
      </c>
      <c r="D133" s="202">
        <v>121</v>
      </c>
      <c r="E133" s="202" t="s">
        <v>1148</v>
      </c>
      <c r="F133" s="203">
        <v>5257.1</v>
      </c>
      <c r="G133" s="203">
        <v>1162.9000000000001</v>
      </c>
      <c r="H133" s="203">
        <v>3673.6</v>
      </c>
      <c r="I133" s="203">
        <v>26.1</v>
      </c>
      <c r="J133" s="203">
        <v>394.5</v>
      </c>
      <c r="K133" s="203">
        <v>5805.3</v>
      </c>
      <c r="L133" s="203">
        <v>1162.9000000000001</v>
      </c>
      <c r="M133" s="203">
        <v>4078.4</v>
      </c>
      <c r="N133" s="203">
        <v>26.1</v>
      </c>
      <c r="O133" s="203">
        <v>537.9</v>
      </c>
      <c r="P133" s="203">
        <v>5805.3</v>
      </c>
      <c r="Q133" s="203">
        <v>1162.9000000000001</v>
      </c>
      <c r="R133" s="203">
        <v>4078.4</v>
      </c>
      <c r="S133" s="203">
        <v>26.1</v>
      </c>
      <c r="T133" s="203">
        <v>537.9</v>
      </c>
      <c r="U133" s="203" t="s">
        <v>811</v>
      </c>
      <c r="V133" s="203" t="s">
        <v>811</v>
      </c>
      <c r="W133" s="203" t="s">
        <v>811</v>
      </c>
      <c r="X133" s="203" t="s">
        <v>811</v>
      </c>
      <c r="Y133" s="203" t="s">
        <v>811</v>
      </c>
      <c r="Z133" s="203">
        <v>100</v>
      </c>
      <c r="AA133" s="203">
        <v>100</v>
      </c>
      <c r="AB133" s="203">
        <v>100</v>
      </c>
      <c r="AC133" s="203">
        <v>100</v>
      </c>
      <c r="AD133" s="203">
        <v>100</v>
      </c>
    </row>
    <row r="134" spans="1:30">
      <c r="A134" s="202">
        <v>21</v>
      </c>
      <c r="B134" s="202">
        <v>221700</v>
      </c>
      <c r="C134" s="202">
        <v>1095</v>
      </c>
      <c r="D134" s="202">
        <v>122</v>
      </c>
      <c r="E134" s="202" t="s">
        <v>1149</v>
      </c>
      <c r="F134" s="203">
        <v>5812.9</v>
      </c>
      <c r="G134" s="203">
        <v>1758.5</v>
      </c>
      <c r="H134" s="203">
        <v>3381.4</v>
      </c>
      <c r="I134" s="203">
        <v>163</v>
      </c>
      <c r="J134" s="203">
        <v>510</v>
      </c>
      <c r="K134" s="203">
        <v>6101.3</v>
      </c>
      <c r="L134" s="203">
        <v>1758.5</v>
      </c>
      <c r="M134" s="203">
        <v>3514.2</v>
      </c>
      <c r="N134" s="203">
        <v>163</v>
      </c>
      <c r="O134" s="203">
        <v>665.6</v>
      </c>
      <c r="P134" s="203">
        <v>6101.3</v>
      </c>
      <c r="Q134" s="203">
        <v>1758.5</v>
      </c>
      <c r="R134" s="203">
        <v>3514.2</v>
      </c>
      <c r="S134" s="203">
        <v>163</v>
      </c>
      <c r="T134" s="203">
        <v>665.6</v>
      </c>
      <c r="U134" s="203" t="s">
        <v>811</v>
      </c>
      <c r="V134" s="203" t="s">
        <v>811</v>
      </c>
      <c r="W134" s="203" t="s">
        <v>811</v>
      </c>
      <c r="X134" s="203" t="s">
        <v>811</v>
      </c>
      <c r="Y134" s="203" t="s">
        <v>811</v>
      </c>
      <c r="Z134" s="203">
        <v>100</v>
      </c>
      <c r="AA134" s="203">
        <v>100</v>
      </c>
      <c r="AB134" s="203">
        <v>100</v>
      </c>
      <c r="AC134" s="203">
        <v>100</v>
      </c>
      <c r="AD134" s="203">
        <v>100</v>
      </c>
    </row>
    <row r="135" spans="1:30">
      <c r="A135" s="202">
        <v>21</v>
      </c>
      <c r="B135" s="202">
        <v>221700</v>
      </c>
      <c r="C135" s="202">
        <v>1096</v>
      </c>
      <c r="D135" s="202">
        <v>123</v>
      </c>
      <c r="E135" s="202" t="s">
        <v>1150</v>
      </c>
      <c r="F135" s="203">
        <v>845.40000000000009</v>
      </c>
      <c r="G135" s="203">
        <v>597.6</v>
      </c>
      <c r="H135" s="203"/>
      <c r="I135" s="203">
        <v>65</v>
      </c>
      <c r="J135" s="203">
        <v>182.8</v>
      </c>
      <c r="K135" s="203">
        <v>983.6</v>
      </c>
      <c r="L135" s="203">
        <v>597.6</v>
      </c>
      <c r="M135" s="203"/>
      <c r="N135" s="203">
        <v>65</v>
      </c>
      <c r="O135" s="203">
        <v>321</v>
      </c>
      <c r="P135" s="203">
        <v>983.6</v>
      </c>
      <c r="Q135" s="203">
        <v>597.6</v>
      </c>
      <c r="R135" s="203"/>
      <c r="S135" s="203">
        <v>65</v>
      </c>
      <c r="T135" s="203">
        <v>321</v>
      </c>
      <c r="U135" s="203" t="s">
        <v>811</v>
      </c>
      <c r="V135" s="203" t="s">
        <v>811</v>
      </c>
      <c r="W135" s="203" t="s">
        <v>811</v>
      </c>
      <c r="X135" s="203" t="s">
        <v>811</v>
      </c>
      <c r="Y135" s="203" t="s">
        <v>811</v>
      </c>
      <c r="Z135" s="203">
        <v>100</v>
      </c>
      <c r="AA135" s="203">
        <v>100</v>
      </c>
      <c r="AB135" s="203" t="s">
        <v>811</v>
      </c>
      <c r="AC135" s="203">
        <v>100</v>
      </c>
      <c r="AD135" s="203">
        <v>100</v>
      </c>
    </row>
    <row r="136" spans="1:30">
      <c r="A136" s="202">
        <v>21</v>
      </c>
      <c r="B136" s="202">
        <v>221700</v>
      </c>
      <c r="C136" s="202">
        <v>1098</v>
      </c>
      <c r="D136" s="202">
        <v>124</v>
      </c>
      <c r="E136" s="202" t="s">
        <v>1151</v>
      </c>
      <c r="F136" s="203">
        <v>5787.3</v>
      </c>
      <c r="G136" s="203">
        <v>1402.9</v>
      </c>
      <c r="H136" s="203">
        <v>3842.3</v>
      </c>
      <c r="I136" s="203">
        <v>48.7</v>
      </c>
      <c r="J136" s="203">
        <v>493.4</v>
      </c>
      <c r="K136" s="203">
        <v>6246.7999999999993</v>
      </c>
      <c r="L136" s="203">
        <v>1402.9</v>
      </c>
      <c r="M136" s="203">
        <v>4155.5</v>
      </c>
      <c r="N136" s="203">
        <v>48.7</v>
      </c>
      <c r="O136" s="203">
        <v>639.70000000000005</v>
      </c>
      <c r="P136" s="203">
        <v>6004.86</v>
      </c>
      <c r="Q136" s="203">
        <v>1402.9</v>
      </c>
      <c r="R136" s="203">
        <v>3913.56</v>
      </c>
      <c r="S136" s="203">
        <v>48.7</v>
      </c>
      <c r="T136" s="203">
        <v>639.70000000000005</v>
      </c>
      <c r="U136" s="203">
        <v>-241.9399999999996</v>
      </c>
      <c r="V136" s="203" t="s">
        <v>811</v>
      </c>
      <c r="W136" s="203">
        <v>-241.94000000000005</v>
      </c>
      <c r="X136" s="203" t="s">
        <v>811</v>
      </c>
      <c r="Y136" s="203" t="s">
        <v>811</v>
      </c>
      <c r="Z136" s="203">
        <v>96.12697701223027</v>
      </c>
      <c r="AA136" s="203">
        <v>100</v>
      </c>
      <c r="AB136" s="203">
        <v>94.177836602093606</v>
      </c>
      <c r="AC136" s="203">
        <v>100</v>
      </c>
      <c r="AD136" s="203">
        <v>100</v>
      </c>
    </row>
    <row r="137" spans="1:30">
      <c r="A137" s="202">
        <v>21</v>
      </c>
      <c r="B137" s="202">
        <v>221700</v>
      </c>
      <c r="C137" s="202">
        <v>1097</v>
      </c>
      <c r="D137" s="202">
        <v>125</v>
      </c>
      <c r="E137" s="202" t="s">
        <v>1152</v>
      </c>
      <c r="F137" s="203">
        <v>5797.5999999999995</v>
      </c>
      <c r="G137" s="203">
        <v>546.9</v>
      </c>
      <c r="H137" s="203">
        <v>4686.2</v>
      </c>
      <c r="I137" s="203">
        <v>3</v>
      </c>
      <c r="J137" s="203">
        <v>561.5</v>
      </c>
      <c r="K137" s="203">
        <v>6213.7999999999993</v>
      </c>
      <c r="L137" s="203">
        <v>546.9</v>
      </c>
      <c r="M137" s="203">
        <v>4953.8999999999996</v>
      </c>
      <c r="N137" s="203">
        <v>3</v>
      </c>
      <c r="O137" s="203">
        <v>710</v>
      </c>
      <c r="P137" s="203">
        <v>6032.7599999999993</v>
      </c>
      <c r="Q137" s="203">
        <v>546.9</v>
      </c>
      <c r="R137" s="203">
        <v>4772.8599999999997</v>
      </c>
      <c r="S137" s="203">
        <v>3</v>
      </c>
      <c r="T137" s="203">
        <v>710</v>
      </c>
      <c r="U137" s="203">
        <v>-181.03999999999996</v>
      </c>
      <c r="V137" s="203" t="s">
        <v>811</v>
      </c>
      <c r="W137" s="203">
        <v>-181.03999999999996</v>
      </c>
      <c r="X137" s="203" t="s">
        <v>811</v>
      </c>
      <c r="Y137" s="203" t="s">
        <v>811</v>
      </c>
      <c r="Z137" s="203">
        <v>97.086484920660467</v>
      </c>
      <c r="AA137" s="203">
        <v>100</v>
      </c>
      <c r="AB137" s="203">
        <v>96.345505561274962</v>
      </c>
      <c r="AC137" s="203">
        <v>100</v>
      </c>
      <c r="AD137" s="203">
        <v>100</v>
      </c>
    </row>
    <row r="138" spans="1:30">
      <c r="A138" s="202">
        <v>21</v>
      </c>
      <c r="B138" s="202">
        <v>221700</v>
      </c>
      <c r="C138" s="202">
        <v>1115</v>
      </c>
      <c r="D138" s="202">
        <v>126</v>
      </c>
      <c r="E138" s="202" t="s">
        <v>1141</v>
      </c>
      <c r="F138" s="203">
        <v>113925.69999999998</v>
      </c>
      <c r="G138" s="203">
        <v>6163.9</v>
      </c>
      <c r="H138" s="203">
        <v>97274.4</v>
      </c>
      <c r="I138" s="203">
        <v>1389.5</v>
      </c>
      <c r="J138" s="203">
        <v>9097.9</v>
      </c>
      <c r="K138" s="203">
        <v>117433.79999999999</v>
      </c>
      <c r="L138" s="203">
        <v>6163.9</v>
      </c>
      <c r="M138" s="203">
        <v>100299.5</v>
      </c>
      <c r="N138" s="203">
        <v>1389.5</v>
      </c>
      <c r="O138" s="203">
        <v>9580.9</v>
      </c>
      <c r="P138" s="203">
        <v>117069.51</v>
      </c>
      <c r="Q138" s="203">
        <v>6163.9</v>
      </c>
      <c r="R138" s="203">
        <v>99935.21</v>
      </c>
      <c r="S138" s="203">
        <v>1389.5</v>
      </c>
      <c r="T138" s="203">
        <v>9580.9</v>
      </c>
      <c r="U138" s="203">
        <v>-364.2899999999936</v>
      </c>
      <c r="V138" s="203" t="s">
        <v>811</v>
      </c>
      <c r="W138" s="203">
        <v>-364.2899999999936</v>
      </c>
      <c r="X138" s="203" t="s">
        <v>811</v>
      </c>
      <c r="Y138" s="203" t="s">
        <v>811</v>
      </c>
      <c r="Z138" s="203">
        <v>99.689791184480114</v>
      </c>
      <c r="AA138" s="203">
        <v>100</v>
      </c>
      <c r="AB138" s="203">
        <v>99.636797790617109</v>
      </c>
      <c r="AC138" s="203">
        <v>100</v>
      </c>
      <c r="AD138" s="203">
        <v>100</v>
      </c>
    </row>
    <row r="139" spans="1:30">
      <c r="A139" s="202">
        <v>21</v>
      </c>
      <c r="B139" s="202">
        <v>221700</v>
      </c>
      <c r="C139" s="202">
        <v>1100</v>
      </c>
      <c r="D139" s="202">
        <v>127</v>
      </c>
      <c r="E139" s="202" t="s">
        <v>1153</v>
      </c>
      <c r="F139" s="203">
        <v>3145.0999999999995</v>
      </c>
      <c r="G139" s="203">
        <v>1046</v>
      </c>
      <c r="H139" s="203">
        <v>1775.2</v>
      </c>
      <c r="I139" s="203">
        <v>23.2</v>
      </c>
      <c r="J139" s="203">
        <v>300.7</v>
      </c>
      <c r="K139" s="203">
        <v>2452.1999999999998</v>
      </c>
      <c r="L139" s="203">
        <v>1046</v>
      </c>
      <c r="M139" s="203">
        <v>933</v>
      </c>
      <c r="N139" s="203">
        <v>23.2</v>
      </c>
      <c r="O139" s="203">
        <v>450</v>
      </c>
      <c r="P139" s="203">
        <v>2452.1999999999998</v>
      </c>
      <c r="Q139" s="203">
        <v>1046</v>
      </c>
      <c r="R139" s="203">
        <v>933</v>
      </c>
      <c r="S139" s="203">
        <v>23.2</v>
      </c>
      <c r="T139" s="203">
        <v>450</v>
      </c>
      <c r="U139" s="203" t="s">
        <v>811</v>
      </c>
      <c r="V139" s="203" t="s">
        <v>811</v>
      </c>
      <c r="W139" s="203" t="s">
        <v>811</v>
      </c>
      <c r="X139" s="203" t="s">
        <v>811</v>
      </c>
      <c r="Y139" s="203" t="s">
        <v>811</v>
      </c>
      <c r="Z139" s="203">
        <v>100</v>
      </c>
      <c r="AA139" s="203">
        <v>100</v>
      </c>
      <c r="AB139" s="203">
        <v>100</v>
      </c>
      <c r="AC139" s="203">
        <v>100</v>
      </c>
      <c r="AD139" s="203">
        <v>100</v>
      </c>
    </row>
    <row r="140" spans="1:30">
      <c r="A140" s="202">
        <v>21</v>
      </c>
      <c r="B140" s="202">
        <v>221700</v>
      </c>
      <c r="C140" s="202">
        <v>1101</v>
      </c>
      <c r="D140" s="202">
        <v>128</v>
      </c>
      <c r="E140" s="202" t="s">
        <v>1154</v>
      </c>
      <c r="F140" s="203">
        <v>13868.400000000001</v>
      </c>
      <c r="G140" s="203">
        <v>1991.7</v>
      </c>
      <c r="H140" s="203">
        <v>10099.6</v>
      </c>
      <c r="I140" s="203">
        <v>686.6</v>
      </c>
      <c r="J140" s="203">
        <v>1090.5</v>
      </c>
      <c r="K140" s="203">
        <v>14889.600000000002</v>
      </c>
      <c r="L140" s="203">
        <v>1991.7</v>
      </c>
      <c r="M140" s="203">
        <v>10863.1</v>
      </c>
      <c r="N140" s="203">
        <v>686.6</v>
      </c>
      <c r="O140" s="203">
        <v>1348.2</v>
      </c>
      <c r="P140" s="203">
        <v>14889.600000000002</v>
      </c>
      <c r="Q140" s="203">
        <v>1991.7</v>
      </c>
      <c r="R140" s="203">
        <v>10863.1</v>
      </c>
      <c r="S140" s="203">
        <v>686.6</v>
      </c>
      <c r="T140" s="203">
        <v>1348.2</v>
      </c>
      <c r="U140" s="203" t="s">
        <v>811</v>
      </c>
      <c r="V140" s="203" t="s">
        <v>811</v>
      </c>
      <c r="W140" s="203" t="s">
        <v>811</v>
      </c>
      <c r="X140" s="203" t="s">
        <v>811</v>
      </c>
      <c r="Y140" s="203" t="s">
        <v>811</v>
      </c>
      <c r="Z140" s="203">
        <v>100</v>
      </c>
      <c r="AA140" s="203">
        <v>100</v>
      </c>
      <c r="AB140" s="203">
        <v>100</v>
      </c>
      <c r="AC140" s="203">
        <v>100</v>
      </c>
      <c r="AD140" s="203">
        <v>100</v>
      </c>
    </row>
    <row r="141" spans="1:30">
      <c r="A141" s="202">
        <v>21</v>
      </c>
      <c r="B141" s="202">
        <v>221700</v>
      </c>
      <c r="C141" s="202">
        <v>1099</v>
      </c>
      <c r="D141" s="202">
        <v>129</v>
      </c>
      <c r="E141" s="202" t="s">
        <v>1155</v>
      </c>
      <c r="F141" s="203">
        <v>1585.3</v>
      </c>
      <c r="G141" s="203">
        <v>1148.0999999999999</v>
      </c>
      <c r="H141" s="203"/>
      <c r="I141" s="203"/>
      <c r="J141" s="203">
        <v>437.2</v>
      </c>
      <c r="K141" s="203">
        <v>1737.1999999999998</v>
      </c>
      <c r="L141" s="203">
        <v>1148.0999999999999</v>
      </c>
      <c r="M141" s="203"/>
      <c r="N141" s="203"/>
      <c r="O141" s="203">
        <v>589.1</v>
      </c>
      <c r="P141" s="203">
        <v>1737.1999999999998</v>
      </c>
      <c r="Q141" s="203">
        <v>1148.0999999999999</v>
      </c>
      <c r="R141" s="203"/>
      <c r="S141" s="203"/>
      <c r="T141" s="203">
        <v>589.1</v>
      </c>
      <c r="U141" s="203" t="s">
        <v>811</v>
      </c>
      <c r="V141" s="203" t="s">
        <v>811</v>
      </c>
      <c r="W141" s="203" t="s">
        <v>811</v>
      </c>
      <c r="X141" s="203" t="s">
        <v>811</v>
      </c>
      <c r="Y141" s="203" t="s">
        <v>811</v>
      </c>
      <c r="Z141" s="203">
        <v>100</v>
      </c>
      <c r="AA141" s="203">
        <v>100</v>
      </c>
      <c r="AB141" s="203" t="s">
        <v>811</v>
      </c>
      <c r="AC141" s="203" t="s">
        <v>811</v>
      </c>
      <c r="AD141" s="203">
        <v>100</v>
      </c>
    </row>
    <row r="142" spans="1:30">
      <c r="A142" s="202">
        <v>21</v>
      </c>
      <c r="B142" s="202">
        <v>221700</v>
      </c>
      <c r="C142" s="202">
        <v>1102</v>
      </c>
      <c r="D142" s="202">
        <v>130</v>
      </c>
      <c r="E142" s="202" t="s">
        <v>1156</v>
      </c>
      <c r="F142" s="203">
        <v>9585.2999999999993</v>
      </c>
      <c r="G142" s="203">
        <v>2483.9</v>
      </c>
      <c r="H142" s="203">
        <v>5672.6</v>
      </c>
      <c r="I142" s="203"/>
      <c r="J142" s="203">
        <v>1428.8</v>
      </c>
      <c r="K142" s="203">
        <v>9857.2000000000007</v>
      </c>
      <c r="L142" s="203">
        <v>2483.9</v>
      </c>
      <c r="M142" s="203">
        <v>5784.8</v>
      </c>
      <c r="N142" s="203"/>
      <c r="O142" s="203">
        <v>1588.5</v>
      </c>
      <c r="P142" s="203">
        <v>9834</v>
      </c>
      <c r="Q142" s="203">
        <v>2483.9</v>
      </c>
      <c r="R142" s="203">
        <v>5761.6</v>
      </c>
      <c r="S142" s="203"/>
      <c r="T142" s="203">
        <v>1588.5</v>
      </c>
      <c r="U142" s="203">
        <v>-23.200000000000728</v>
      </c>
      <c r="V142" s="203" t="s">
        <v>811</v>
      </c>
      <c r="W142" s="203">
        <v>-23.199999999999818</v>
      </c>
      <c r="X142" s="203" t="s">
        <v>811</v>
      </c>
      <c r="Y142" s="203" t="s">
        <v>811</v>
      </c>
      <c r="Z142" s="203">
        <v>99.764639045570746</v>
      </c>
      <c r="AA142" s="203">
        <v>100</v>
      </c>
      <c r="AB142" s="203">
        <v>99.598948969713746</v>
      </c>
      <c r="AC142" s="203" t="s">
        <v>811</v>
      </c>
      <c r="AD142" s="203">
        <v>100</v>
      </c>
    </row>
    <row r="143" spans="1:30">
      <c r="A143" s="202">
        <v>21</v>
      </c>
      <c r="B143" s="202">
        <v>221700</v>
      </c>
      <c r="C143" s="202">
        <v>1103</v>
      </c>
      <c r="D143" s="202">
        <v>131</v>
      </c>
      <c r="E143" s="202" t="s">
        <v>1157</v>
      </c>
      <c r="F143" s="203">
        <v>4720.6000000000004</v>
      </c>
      <c r="G143" s="203">
        <v>1638.1</v>
      </c>
      <c r="H143" s="203">
        <v>2567.4</v>
      </c>
      <c r="I143" s="203">
        <v>94.5</v>
      </c>
      <c r="J143" s="203">
        <v>420.6</v>
      </c>
      <c r="K143" s="203">
        <v>4906.0999999999995</v>
      </c>
      <c r="L143" s="203">
        <v>1638.1</v>
      </c>
      <c r="M143" s="203">
        <v>2602.1999999999998</v>
      </c>
      <c r="N143" s="203">
        <v>94.5</v>
      </c>
      <c r="O143" s="203">
        <v>571.29999999999995</v>
      </c>
      <c r="P143" s="203">
        <v>4906.0999999999995</v>
      </c>
      <c r="Q143" s="203">
        <v>1638.1</v>
      </c>
      <c r="R143" s="203">
        <v>2602.1999999999998</v>
      </c>
      <c r="S143" s="203">
        <v>94.5</v>
      </c>
      <c r="T143" s="203">
        <v>571.29999999999995</v>
      </c>
      <c r="U143" s="203" t="s">
        <v>811</v>
      </c>
      <c r="V143" s="203" t="s">
        <v>811</v>
      </c>
      <c r="W143" s="203" t="s">
        <v>811</v>
      </c>
      <c r="X143" s="203" t="s">
        <v>811</v>
      </c>
      <c r="Y143" s="203" t="s">
        <v>811</v>
      </c>
      <c r="Z143" s="203">
        <v>100</v>
      </c>
      <c r="AA143" s="203">
        <v>100</v>
      </c>
      <c r="AB143" s="203">
        <v>100</v>
      </c>
      <c r="AC143" s="203">
        <v>100</v>
      </c>
      <c r="AD143" s="203">
        <v>100</v>
      </c>
    </row>
    <row r="144" spans="1:30">
      <c r="A144" s="202">
        <v>21</v>
      </c>
      <c r="B144" s="202">
        <v>221700</v>
      </c>
      <c r="C144" s="202">
        <v>1104</v>
      </c>
      <c r="D144" s="202">
        <v>132</v>
      </c>
      <c r="E144" s="202" t="s">
        <v>1158</v>
      </c>
      <c r="F144" s="203">
        <v>6924.5</v>
      </c>
      <c r="G144" s="203">
        <v>1758.1</v>
      </c>
      <c r="H144" s="203">
        <v>4699.5</v>
      </c>
      <c r="I144" s="203"/>
      <c r="J144" s="203">
        <v>466.9</v>
      </c>
      <c r="K144" s="203">
        <v>7208.9000000000005</v>
      </c>
      <c r="L144" s="203">
        <v>1758.1</v>
      </c>
      <c r="M144" s="203">
        <v>4829.5</v>
      </c>
      <c r="N144" s="203"/>
      <c r="O144" s="203">
        <v>621.29999999999995</v>
      </c>
      <c r="P144" s="203">
        <v>7208.9000000000005</v>
      </c>
      <c r="Q144" s="203">
        <v>1758.1</v>
      </c>
      <c r="R144" s="203">
        <v>4829.5</v>
      </c>
      <c r="S144" s="203"/>
      <c r="T144" s="203">
        <v>621.29999999999995</v>
      </c>
      <c r="U144" s="203" t="s">
        <v>811</v>
      </c>
      <c r="V144" s="203" t="s">
        <v>811</v>
      </c>
      <c r="W144" s="203" t="s">
        <v>811</v>
      </c>
      <c r="X144" s="203" t="s">
        <v>811</v>
      </c>
      <c r="Y144" s="203" t="s">
        <v>811</v>
      </c>
      <c r="Z144" s="203">
        <v>100</v>
      </c>
      <c r="AA144" s="203">
        <v>100</v>
      </c>
      <c r="AB144" s="203">
        <v>100</v>
      </c>
      <c r="AC144" s="203" t="s">
        <v>811</v>
      </c>
      <c r="AD144" s="203">
        <v>100</v>
      </c>
    </row>
    <row r="145" spans="1:30">
      <c r="A145" s="202">
        <v>21</v>
      </c>
      <c r="B145" s="202">
        <v>221700</v>
      </c>
      <c r="C145" s="202">
        <v>1105</v>
      </c>
      <c r="D145" s="202">
        <v>133</v>
      </c>
      <c r="E145" s="202" t="s">
        <v>1159</v>
      </c>
      <c r="F145" s="203">
        <v>2108</v>
      </c>
      <c r="G145" s="203">
        <v>1474.1</v>
      </c>
      <c r="H145" s="203"/>
      <c r="I145" s="203"/>
      <c r="J145" s="203">
        <v>633.9</v>
      </c>
      <c r="K145" s="203">
        <v>2263.6</v>
      </c>
      <c r="L145" s="203">
        <v>1474.1</v>
      </c>
      <c r="M145" s="203"/>
      <c r="N145" s="203"/>
      <c r="O145" s="203">
        <v>789.5</v>
      </c>
      <c r="P145" s="203">
        <v>2263.6</v>
      </c>
      <c r="Q145" s="203">
        <v>1474.1</v>
      </c>
      <c r="R145" s="203"/>
      <c r="S145" s="203"/>
      <c r="T145" s="203">
        <v>789.5</v>
      </c>
      <c r="U145" s="203" t="s">
        <v>811</v>
      </c>
      <c r="V145" s="203" t="s">
        <v>811</v>
      </c>
      <c r="W145" s="203" t="s">
        <v>811</v>
      </c>
      <c r="X145" s="203" t="s">
        <v>811</v>
      </c>
      <c r="Y145" s="203" t="s">
        <v>811</v>
      </c>
      <c r="Z145" s="203">
        <v>100</v>
      </c>
      <c r="AA145" s="203">
        <v>100</v>
      </c>
      <c r="AB145" s="203" t="s">
        <v>811</v>
      </c>
      <c r="AC145" s="203" t="s">
        <v>811</v>
      </c>
      <c r="AD145" s="203">
        <v>100</v>
      </c>
    </row>
    <row r="146" spans="1:30">
      <c r="A146" s="202">
        <v>21</v>
      </c>
      <c r="B146" s="202">
        <v>221700</v>
      </c>
      <c r="C146" s="202">
        <v>1106</v>
      </c>
      <c r="D146" s="202">
        <v>134</v>
      </c>
      <c r="E146" s="202" t="s">
        <v>1160</v>
      </c>
      <c r="F146" s="203">
        <v>6583.7999999999993</v>
      </c>
      <c r="G146" s="203">
        <v>725.7</v>
      </c>
      <c r="H146" s="203">
        <v>5065.3999999999996</v>
      </c>
      <c r="I146" s="203">
        <v>60.7</v>
      </c>
      <c r="J146" s="203">
        <v>732</v>
      </c>
      <c r="K146" s="203">
        <v>6812.9</v>
      </c>
      <c r="L146" s="203">
        <v>725.7</v>
      </c>
      <c r="M146" s="203">
        <v>5141.8999999999996</v>
      </c>
      <c r="N146" s="203">
        <v>60.7</v>
      </c>
      <c r="O146" s="203">
        <v>884.6</v>
      </c>
      <c r="P146" s="203">
        <v>6651.73</v>
      </c>
      <c r="Q146" s="203">
        <v>725.7</v>
      </c>
      <c r="R146" s="203">
        <v>4980.7299999999996</v>
      </c>
      <c r="S146" s="203">
        <v>60.7</v>
      </c>
      <c r="T146" s="203">
        <v>884.6</v>
      </c>
      <c r="U146" s="203">
        <v>-161.17000000000007</v>
      </c>
      <c r="V146" s="203" t="s">
        <v>811</v>
      </c>
      <c r="W146" s="203">
        <v>-161.17000000000007</v>
      </c>
      <c r="X146" s="203" t="s">
        <v>811</v>
      </c>
      <c r="Y146" s="203" t="s">
        <v>811</v>
      </c>
      <c r="Z146" s="203">
        <v>97.634340735956783</v>
      </c>
      <c r="AA146" s="203">
        <v>100</v>
      </c>
      <c r="AB146" s="203">
        <v>96.865555533946591</v>
      </c>
      <c r="AC146" s="203">
        <v>100</v>
      </c>
      <c r="AD146" s="203">
        <v>100</v>
      </c>
    </row>
    <row r="147" spans="1:30">
      <c r="A147" s="202">
        <v>21</v>
      </c>
      <c r="B147" s="202">
        <v>221700</v>
      </c>
      <c r="C147" s="202">
        <v>1107</v>
      </c>
      <c r="D147" s="202">
        <v>135</v>
      </c>
      <c r="E147" s="202" t="s">
        <v>1161</v>
      </c>
      <c r="F147" s="203">
        <v>3548.6000000000004</v>
      </c>
      <c r="G147" s="203">
        <v>1555.7</v>
      </c>
      <c r="H147" s="203">
        <v>1745.6</v>
      </c>
      <c r="I147" s="203"/>
      <c r="J147" s="203">
        <v>247.3</v>
      </c>
      <c r="K147" s="203">
        <v>3746.3</v>
      </c>
      <c r="L147" s="203">
        <v>1555.7</v>
      </c>
      <c r="M147" s="203">
        <v>1795.3</v>
      </c>
      <c r="N147" s="203"/>
      <c r="O147" s="203">
        <v>395.3</v>
      </c>
      <c r="P147" s="203">
        <v>3746.3</v>
      </c>
      <c r="Q147" s="203">
        <v>1555.7</v>
      </c>
      <c r="R147" s="203">
        <v>1795.3</v>
      </c>
      <c r="S147" s="203"/>
      <c r="T147" s="203">
        <v>395.3</v>
      </c>
      <c r="U147" s="203" t="s">
        <v>811</v>
      </c>
      <c r="V147" s="203" t="s">
        <v>811</v>
      </c>
      <c r="W147" s="203" t="s">
        <v>811</v>
      </c>
      <c r="X147" s="203" t="s">
        <v>811</v>
      </c>
      <c r="Y147" s="203" t="s">
        <v>811</v>
      </c>
      <c r="Z147" s="203">
        <v>100</v>
      </c>
      <c r="AA147" s="203">
        <v>100</v>
      </c>
      <c r="AB147" s="203">
        <v>100</v>
      </c>
      <c r="AC147" s="203" t="s">
        <v>811</v>
      </c>
      <c r="AD147" s="203">
        <v>100</v>
      </c>
    </row>
    <row r="148" spans="1:30">
      <c r="A148" s="202">
        <v>21</v>
      </c>
      <c r="B148" s="202">
        <v>221700</v>
      </c>
      <c r="C148" s="202">
        <v>1108</v>
      </c>
      <c r="D148" s="202">
        <v>136</v>
      </c>
      <c r="E148" s="202" t="s">
        <v>1162</v>
      </c>
      <c r="F148" s="203">
        <v>3636.4</v>
      </c>
      <c r="G148" s="203">
        <v>1578.5</v>
      </c>
      <c r="H148" s="203">
        <v>1853.5</v>
      </c>
      <c r="I148" s="203">
        <v>14.5</v>
      </c>
      <c r="J148" s="203">
        <v>189.9</v>
      </c>
      <c r="K148" s="203">
        <v>3802.9</v>
      </c>
      <c r="L148" s="203">
        <v>1578.5</v>
      </c>
      <c r="M148" s="203">
        <v>1878.8</v>
      </c>
      <c r="N148" s="203">
        <v>14.5</v>
      </c>
      <c r="O148" s="203">
        <v>331.1</v>
      </c>
      <c r="P148" s="203">
        <v>3802.9</v>
      </c>
      <c r="Q148" s="203">
        <v>1578.5</v>
      </c>
      <c r="R148" s="203">
        <v>1878.8</v>
      </c>
      <c r="S148" s="203">
        <v>14.5</v>
      </c>
      <c r="T148" s="203">
        <v>331.1</v>
      </c>
      <c r="U148" s="203" t="s">
        <v>811</v>
      </c>
      <c r="V148" s="203" t="s">
        <v>811</v>
      </c>
      <c r="W148" s="203" t="s">
        <v>811</v>
      </c>
      <c r="X148" s="203" t="s">
        <v>811</v>
      </c>
      <c r="Y148" s="203" t="s">
        <v>811</v>
      </c>
      <c r="Z148" s="203">
        <v>100</v>
      </c>
      <c r="AA148" s="203">
        <v>100</v>
      </c>
      <c r="AB148" s="203">
        <v>100</v>
      </c>
      <c r="AC148" s="203">
        <v>100</v>
      </c>
      <c r="AD148" s="203">
        <v>100</v>
      </c>
    </row>
    <row r="149" spans="1:30">
      <c r="A149" s="202">
        <v>21</v>
      </c>
      <c r="B149" s="202">
        <v>221700</v>
      </c>
      <c r="C149" s="202">
        <v>1109</v>
      </c>
      <c r="D149" s="202">
        <v>137</v>
      </c>
      <c r="E149" s="202" t="s">
        <v>1163</v>
      </c>
      <c r="F149" s="203">
        <v>3853.4</v>
      </c>
      <c r="G149" s="203">
        <v>1152.5</v>
      </c>
      <c r="H149" s="203">
        <v>2266.8000000000002</v>
      </c>
      <c r="I149" s="203"/>
      <c r="J149" s="203">
        <v>434.1</v>
      </c>
      <c r="K149" s="203">
        <v>4329.5</v>
      </c>
      <c r="L149" s="203">
        <v>1152.5</v>
      </c>
      <c r="M149" s="203">
        <v>2592.4</v>
      </c>
      <c r="N149" s="203"/>
      <c r="O149" s="203">
        <v>584.6</v>
      </c>
      <c r="P149" s="203">
        <v>4318.07</v>
      </c>
      <c r="Q149" s="203">
        <v>1152.5</v>
      </c>
      <c r="R149" s="203">
        <v>2580.9699999999998</v>
      </c>
      <c r="S149" s="203"/>
      <c r="T149" s="203">
        <v>584.6</v>
      </c>
      <c r="U149" s="203">
        <v>-11.430000000000291</v>
      </c>
      <c r="V149" s="203" t="s">
        <v>811</v>
      </c>
      <c r="W149" s="203">
        <v>-11.430000000000291</v>
      </c>
      <c r="X149" s="203" t="s">
        <v>811</v>
      </c>
      <c r="Y149" s="203" t="s">
        <v>811</v>
      </c>
      <c r="Z149" s="203">
        <v>99.735997228317359</v>
      </c>
      <c r="AA149" s="203">
        <v>100</v>
      </c>
      <c r="AB149" s="203">
        <v>99.55909581854651</v>
      </c>
      <c r="AC149" s="203" t="s">
        <v>811</v>
      </c>
      <c r="AD149" s="203">
        <v>100</v>
      </c>
    </row>
    <row r="150" spans="1:30">
      <c r="A150" s="202">
        <v>21</v>
      </c>
      <c r="B150" s="202">
        <v>221700</v>
      </c>
      <c r="C150" s="202">
        <v>1110</v>
      </c>
      <c r="D150" s="202">
        <v>138</v>
      </c>
      <c r="E150" s="202" t="s">
        <v>1164</v>
      </c>
      <c r="F150" s="203">
        <v>5513.9</v>
      </c>
      <c r="G150" s="203">
        <v>1308.0999999999999</v>
      </c>
      <c r="H150" s="203">
        <v>3543.8</v>
      </c>
      <c r="I150" s="203"/>
      <c r="J150" s="203">
        <v>662</v>
      </c>
      <c r="K150" s="203">
        <v>5728.4999999999991</v>
      </c>
      <c r="L150" s="203">
        <v>1308.0999999999999</v>
      </c>
      <c r="M150" s="203">
        <v>3611.2</v>
      </c>
      <c r="N150" s="203"/>
      <c r="O150" s="203">
        <v>809.2</v>
      </c>
      <c r="P150" s="203">
        <v>5728.48</v>
      </c>
      <c r="Q150" s="203">
        <v>1308.0999999999999</v>
      </c>
      <c r="R150" s="203">
        <v>3611.18</v>
      </c>
      <c r="S150" s="203"/>
      <c r="T150" s="203">
        <v>809.2</v>
      </c>
      <c r="U150" s="203">
        <v>-1.9999999999527063E-2</v>
      </c>
      <c r="V150" s="203" t="s">
        <v>811</v>
      </c>
      <c r="W150" s="203">
        <v>-1.999999999998181E-2</v>
      </c>
      <c r="X150" s="203" t="s">
        <v>811</v>
      </c>
      <c r="Y150" s="203" t="s">
        <v>811</v>
      </c>
      <c r="Z150" s="203">
        <v>99.999650868464713</v>
      </c>
      <c r="AA150" s="203">
        <v>100</v>
      </c>
      <c r="AB150" s="203">
        <v>99.999446167478951</v>
      </c>
      <c r="AC150" s="203" t="s">
        <v>811</v>
      </c>
      <c r="AD150" s="203">
        <v>100</v>
      </c>
    </row>
    <row r="151" spans="1:30">
      <c r="A151" s="202">
        <v>21</v>
      </c>
      <c r="B151" s="202">
        <v>221700</v>
      </c>
      <c r="C151" s="202">
        <v>1111</v>
      </c>
      <c r="D151" s="202">
        <v>139</v>
      </c>
      <c r="E151" s="202" t="s">
        <v>1165</v>
      </c>
      <c r="F151" s="203">
        <v>1443.2</v>
      </c>
      <c r="G151" s="203">
        <v>1257.2</v>
      </c>
      <c r="H151" s="203"/>
      <c r="I151" s="203"/>
      <c r="J151" s="203">
        <v>186</v>
      </c>
      <c r="K151" s="203">
        <v>1579.9</v>
      </c>
      <c r="L151" s="203">
        <v>1257.2</v>
      </c>
      <c r="M151" s="203"/>
      <c r="N151" s="203"/>
      <c r="O151" s="203">
        <v>322.7</v>
      </c>
      <c r="P151" s="203">
        <v>1579.9</v>
      </c>
      <c r="Q151" s="203">
        <v>1257.2</v>
      </c>
      <c r="R151" s="203"/>
      <c r="S151" s="203"/>
      <c r="T151" s="203">
        <v>322.7</v>
      </c>
      <c r="U151" s="203" t="s">
        <v>811</v>
      </c>
      <c r="V151" s="203" t="s">
        <v>811</v>
      </c>
      <c r="W151" s="203" t="s">
        <v>811</v>
      </c>
      <c r="X151" s="203" t="s">
        <v>811</v>
      </c>
      <c r="Y151" s="203" t="s">
        <v>811</v>
      </c>
      <c r="Z151" s="203">
        <v>100</v>
      </c>
      <c r="AA151" s="203">
        <v>100</v>
      </c>
      <c r="AB151" s="203" t="s">
        <v>811</v>
      </c>
      <c r="AC151" s="203" t="s">
        <v>811</v>
      </c>
      <c r="AD151" s="203">
        <v>100</v>
      </c>
    </row>
    <row r="152" spans="1:30">
      <c r="A152" s="202">
        <v>21</v>
      </c>
      <c r="B152" s="202">
        <v>221700</v>
      </c>
      <c r="C152" s="202">
        <v>1112</v>
      </c>
      <c r="D152" s="202">
        <v>140</v>
      </c>
      <c r="E152" s="202" t="s">
        <v>1166</v>
      </c>
      <c r="F152" s="203">
        <v>804.30000000000007</v>
      </c>
      <c r="G152" s="203">
        <v>643.70000000000005</v>
      </c>
      <c r="H152" s="203"/>
      <c r="I152" s="203"/>
      <c r="J152" s="203">
        <v>160.6</v>
      </c>
      <c r="K152" s="203">
        <v>948.90000000000009</v>
      </c>
      <c r="L152" s="203">
        <v>643.70000000000005</v>
      </c>
      <c r="M152" s="203"/>
      <c r="N152" s="203"/>
      <c r="O152" s="203">
        <v>305.2</v>
      </c>
      <c r="P152" s="203">
        <v>948.90000000000009</v>
      </c>
      <c r="Q152" s="203">
        <v>643.70000000000005</v>
      </c>
      <c r="R152" s="203"/>
      <c r="S152" s="203"/>
      <c r="T152" s="203">
        <v>305.2</v>
      </c>
      <c r="U152" s="203" t="s">
        <v>811</v>
      </c>
      <c r="V152" s="203" t="s">
        <v>811</v>
      </c>
      <c r="W152" s="203" t="s">
        <v>811</v>
      </c>
      <c r="X152" s="203" t="s">
        <v>811</v>
      </c>
      <c r="Y152" s="203" t="s">
        <v>811</v>
      </c>
      <c r="Z152" s="203">
        <v>100</v>
      </c>
      <c r="AA152" s="203">
        <v>100</v>
      </c>
      <c r="AB152" s="203" t="s">
        <v>811</v>
      </c>
      <c r="AC152" s="203" t="s">
        <v>811</v>
      </c>
      <c r="AD152" s="203">
        <v>100</v>
      </c>
    </row>
    <row r="153" spans="1:30">
      <c r="A153" s="202">
        <v>21</v>
      </c>
      <c r="B153" s="202">
        <v>221700</v>
      </c>
      <c r="C153" s="202">
        <v>1113</v>
      </c>
      <c r="D153" s="202">
        <v>141</v>
      </c>
      <c r="E153" s="202" t="s">
        <v>1167</v>
      </c>
      <c r="F153" s="203">
        <v>11751.9</v>
      </c>
      <c r="G153" s="203">
        <v>2175.1</v>
      </c>
      <c r="H153" s="203">
        <v>8456.5</v>
      </c>
      <c r="I153" s="203">
        <v>182.9</v>
      </c>
      <c r="J153" s="203">
        <v>937.4</v>
      </c>
      <c r="K153" s="203">
        <v>12051.9</v>
      </c>
      <c r="L153" s="203">
        <v>2175.1</v>
      </c>
      <c r="M153" s="203">
        <v>8595.5</v>
      </c>
      <c r="N153" s="203">
        <v>182.9</v>
      </c>
      <c r="O153" s="203">
        <v>1098.4000000000001</v>
      </c>
      <c r="P153" s="203">
        <v>11734.93</v>
      </c>
      <c r="Q153" s="203">
        <v>2175.1</v>
      </c>
      <c r="R153" s="203">
        <v>8278.5300000000007</v>
      </c>
      <c r="S153" s="203">
        <v>182.9</v>
      </c>
      <c r="T153" s="203">
        <v>1098.4000000000001</v>
      </c>
      <c r="U153" s="203">
        <v>-316.96999999999935</v>
      </c>
      <c r="V153" s="203" t="s">
        <v>811</v>
      </c>
      <c r="W153" s="203">
        <v>-316.96999999999935</v>
      </c>
      <c r="X153" s="203" t="s">
        <v>811</v>
      </c>
      <c r="Y153" s="203" t="s">
        <v>811</v>
      </c>
      <c r="Z153" s="203">
        <v>97.369958263842221</v>
      </c>
      <c r="AA153" s="203">
        <v>100</v>
      </c>
      <c r="AB153" s="203">
        <v>96.312372753184817</v>
      </c>
      <c r="AC153" s="203">
        <v>100</v>
      </c>
      <c r="AD153" s="203">
        <v>100</v>
      </c>
    </row>
    <row r="154" spans="1:30">
      <c r="A154" s="202">
        <v>21</v>
      </c>
      <c r="B154" s="202">
        <v>221700</v>
      </c>
      <c r="C154" s="202">
        <v>1114</v>
      </c>
      <c r="D154" s="202">
        <v>142</v>
      </c>
      <c r="E154" s="202" t="s">
        <v>1168</v>
      </c>
      <c r="F154" s="203">
        <v>7274.9</v>
      </c>
      <c r="G154" s="203">
        <v>1337</v>
      </c>
      <c r="H154" s="203">
        <v>5054.7</v>
      </c>
      <c r="I154" s="203">
        <v>82.7</v>
      </c>
      <c r="J154" s="203">
        <v>800.5</v>
      </c>
      <c r="K154" s="203">
        <v>7508.7999999999993</v>
      </c>
      <c r="L154" s="203">
        <v>1337</v>
      </c>
      <c r="M154" s="203">
        <v>5136.7</v>
      </c>
      <c r="N154" s="203">
        <v>82.7</v>
      </c>
      <c r="O154" s="203">
        <v>952.4</v>
      </c>
      <c r="P154" s="203">
        <v>7508.7999999999993</v>
      </c>
      <c r="Q154" s="203">
        <v>1337</v>
      </c>
      <c r="R154" s="203">
        <v>5136.7</v>
      </c>
      <c r="S154" s="203">
        <v>82.7</v>
      </c>
      <c r="T154" s="203">
        <v>952.4</v>
      </c>
      <c r="U154" s="203" t="s">
        <v>811</v>
      </c>
      <c r="V154" s="203" t="s">
        <v>811</v>
      </c>
      <c r="W154" s="203" t="s">
        <v>811</v>
      </c>
      <c r="X154" s="203" t="s">
        <v>811</v>
      </c>
      <c r="Y154" s="203" t="s">
        <v>811</v>
      </c>
      <c r="Z154" s="203">
        <v>100</v>
      </c>
      <c r="AA154" s="203">
        <v>100</v>
      </c>
      <c r="AB154" s="203">
        <v>100</v>
      </c>
      <c r="AC154" s="203">
        <v>100</v>
      </c>
      <c r="AD154" s="203">
        <v>100</v>
      </c>
    </row>
    <row r="155" spans="1:30">
      <c r="A155" s="202">
        <v>21</v>
      </c>
      <c r="B155" s="202">
        <v>221700</v>
      </c>
      <c r="C155" s="202">
        <v>1116</v>
      </c>
      <c r="D155" s="202">
        <v>143</v>
      </c>
      <c r="E155" s="202" t="s">
        <v>1169</v>
      </c>
      <c r="F155" s="203">
        <v>7304.9000000000015</v>
      </c>
      <c r="G155" s="203">
        <v>1893.6</v>
      </c>
      <c r="H155" s="203">
        <v>4779.1000000000004</v>
      </c>
      <c r="I155" s="203">
        <v>29.6</v>
      </c>
      <c r="J155" s="203">
        <v>602.6</v>
      </c>
      <c r="K155" s="203">
        <v>7517.8000000000011</v>
      </c>
      <c r="L155" s="203">
        <v>1893.6</v>
      </c>
      <c r="M155" s="203">
        <v>4840.1000000000004</v>
      </c>
      <c r="N155" s="203">
        <v>29.6</v>
      </c>
      <c r="O155" s="203">
        <v>754.5</v>
      </c>
      <c r="P155" s="203">
        <v>7223.27</v>
      </c>
      <c r="Q155" s="203">
        <v>1893.6</v>
      </c>
      <c r="R155" s="203">
        <v>4545.57</v>
      </c>
      <c r="S155" s="203">
        <v>29.6</v>
      </c>
      <c r="T155" s="203">
        <v>754.5</v>
      </c>
      <c r="U155" s="203">
        <v>-294.53000000000065</v>
      </c>
      <c r="V155" s="203" t="s">
        <v>811</v>
      </c>
      <c r="W155" s="203">
        <v>-294.53000000000065</v>
      </c>
      <c r="X155" s="203" t="s">
        <v>811</v>
      </c>
      <c r="Y155" s="203" t="s">
        <v>811</v>
      </c>
      <c r="Z155" s="203">
        <v>96.082231503897404</v>
      </c>
      <c r="AA155" s="203">
        <v>100</v>
      </c>
      <c r="AB155" s="203">
        <v>93.914795148860549</v>
      </c>
      <c r="AC155" s="203">
        <v>100</v>
      </c>
      <c r="AD155" s="203">
        <v>100</v>
      </c>
    </row>
    <row r="156" spans="1:30">
      <c r="A156" s="202">
        <v>21</v>
      </c>
      <c r="B156" s="202">
        <v>221700</v>
      </c>
      <c r="C156" s="202">
        <v>1117</v>
      </c>
      <c r="D156" s="202">
        <v>144</v>
      </c>
      <c r="E156" s="202" t="s">
        <v>1170</v>
      </c>
      <c r="F156" s="203">
        <v>6958.5</v>
      </c>
      <c r="G156" s="203">
        <v>1596.8</v>
      </c>
      <c r="H156" s="203">
        <v>4484</v>
      </c>
      <c r="I156" s="203">
        <v>5.2</v>
      </c>
      <c r="J156" s="203">
        <v>872.5</v>
      </c>
      <c r="K156" s="203">
        <v>7178.2999999999993</v>
      </c>
      <c r="L156" s="203">
        <v>1596.8</v>
      </c>
      <c r="M156" s="203">
        <v>4549.3999999999996</v>
      </c>
      <c r="N156" s="203">
        <v>5.2</v>
      </c>
      <c r="O156" s="203">
        <v>1026.9000000000001</v>
      </c>
      <c r="P156" s="203">
        <v>6989.8700000000008</v>
      </c>
      <c r="Q156" s="203">
        <v>1596.8</v>
      </c>
      <c r="R156" s="203">
        <v>4360.97</v>
      </c>
      <c r="S156" s="203">
        <v>5.2</v>
      </c>
      <c r="T156" s="203">
        <v>1026.9000000000001</v>
      </c>
      <c r="U156" s="203">
        <v>-188.42999999999847</v>
      </c>
      <c r="V156" s="203" t="s">
        <v>811</v>
      </c>
      <c r="W156" s="203">
        <v>-188.42999999999938</v>
      </c>
      <c r="X156" s="203" t="s">
        <v>811</v>
      </c>
      <c r="Y156" s="203" t="s">
        <v>811</v>
      </c>
      <c r="Z156" s="203">
        <v>97.375005224078151</v>
      </c>
      <c r="AA156" s="203">
        <v>100</v>
      </c>
      <c r="AB156" s="203">
        <v>95.858135138699623</v>
      </c>
      <c r="AC156" s="203">
        <v>100</v>
      </c>
      <c r="AD156" s="203">
        <v>100</v>
      </c>
    </row>
    <row r="157" spans="1:30">
      <c r="A157" s="202">
        <v>21</v>
      </c>
      <c r="B157" s="202">
        <v>221700</v>
      </c>
      <c r="C157" s="202">
        <v>1118</v>
      </c>
      <c r="D157" s="202">
        <v>145</v>
      </c>
      <c r="E157" s="202" t="s">
        <v>1171</v>
      </c>
      <c r="F157" s="203">
        <v>16810.099999999999</v>
      </c>
      <c r="G157" s="203">
        <v>2288.5</v>
      </c>
      <c r="H157" s="203">
        <v>12926.4</v>
      </c>
      <c r="I157" s="203">
        <v>89.2</v>
      </c>
      <c r="J157" s="203">
        <v>1506</v>
      </c>
      <c r="K157" s="203">
        <v>17582.900000000001</v>
      </c>
      <c r="L157" s="203">
        <v>2288.5</v>
      </c>
      <c r="M157" s="203">
        <v>13443.9</v>
      </c>
      <c r="N157" s="203">
        <v>89.2</v>
      </c>
      <c r="O157" s="203">
        <v>1761.3</v>
      </c>
      <c r="P157" s="203">
        <v>17431.7</v>
      </c>
      <c r="Q157" s="203">
        <v>2288.5</v>
      </c>
      <c r="R157" s="203">
        <v>13292.7</v>
      </c>
      <c r="S157" s="203">
        <v>89.2</v>
      </c>
      <c r="T157" s="203">
        <v>1761.3</v>
      </c>
      <c r="U157" s="203">
        <v>-151.20000000000073</v>
      </c>
      <c r="V157" s="203" t="s">
        <v>811</v>
      </c>
      <c r="W157" s="203">
        <v>-151.19999999999891</v>
      </c>
      <c r="X157" s="203" t="s">
        <v>811</v>
      </c>
      <c r="Y157" s="203" t="s">
        <v>811</v>
      </c>
      <c r="Z157" s="203">
        <v>99.140073594230742</v>
      </c>
      <c r="AA157" s="203">
        <v>100</v>
      </c>
      <c r="AB157" s="203">
        <v>98.875326356191295</v>
      </c>
      <c r="AC157" s="203">
        <v>100</v>
      </c>
      <c r="AD157" s="203">
        <v>100</v>
      </c>
    </row>
    <row r="158" spans="1:30">
      <c r="A158" s="202">
        <v>21</v>
      </c>
      <c r="B158" s="202">
        <v>221700</v>
      </c>
      <c r="C158" s="202">
        <v>1119</v>
      </c>
      <c r="D158" s="202">
        <v>146</v>
      </c>
      <c r="E158" s="202" t="s">
        <v>1172</v>
      </c>
      <c r="F158" s="203">
        <v>4929.5000000000009</v>
      </c>
      <c r="G158" s="203">
        <v>1721.9</v>
      </c>
      <c r="H158" s="203">
        <v>2774.3</v>
      </c>
      <c r="I158" s="203">
        <v>26.5</v>
      </c>
      <c r="J158" s="203">
        <v>406.8</v>
      </c>
      <c r="K158" s="203">
        <v>5474.3</v>
      </c>
      <c r="L158" s="203">
        <v>1721.9</v>
      </c>
      <c r="M158" s="203">
        <v>3170.6</v>
      </c>
      <c r="N158" s="203">
        <v>26.5</v>
      </c>
      <c r="O158" s="203">
        <v>555.29999999999995</v>
      </c>
      <c r="P158" s="203">
        <v>5368.13</v>
      </c>
      <c r="Q158" s="203">
        <v>1721.9</v>
      </c>
      <c r="R158" s="203">
        <v>3064.43</v>
      </c>
      <c r="S158" s="203">
        <v>26.5</v>
      </c>
      <c r="T158" s="203">
        <v>555.29999999999995</v>
      </c>
      <c r="U158" s="203">
        <v>-106.17000000000007</v>
      </c>
      <c r="V158" s="203" t="s">
        <v>811</v>
      </c>
      <c r="W158" s="203">
        <v>-106.17000000000007</v>
      </c>
      <c r="X158" s="203" t="s">
        <v>811</v>
      </c>
      <c r="Y158" s="203" t="s">
        <v>811</v>
      </c>
      <c r="Z158" s="203">
        <v>98.060573954660867</v>
      </c>
      <c r="AA158" s="203">
        <v>100</v>
      </c>
      <c r="AB158" s="203">
        <v>96.651422443701506</v>
      </c>
      <c r="AC158" s="203">
        <v>100</v>
      </c>
      <c r="AD158" s="203">
        <v>100</v>
      </c>
    </row>
    <row r="159" spans="1:30">
      <c r="A159" s="202">
        <v>21</v>
      </c>
      <c r="B159" s="202">
        <v>221700</v>
      </c>
      <c r="C159" s="202">
        <v>1120</v>
      </c>
      <c r="D159" s="202">
        <v>147</v>
      </c>
      <c r="E159" s="202" t="s">
        <v>1173</v>
      </c>
      <c r="F159" s="203">
        <v>4138.7</v>
      </c>
      <c r="G159" s="203">
        <v>1426.8</v>
      </c>
      <c r="H159" s="203">
        <v>2436</v>
      </c>
      <c r="I159" s="203">
        <v>4.5</v>
      </c>
      <c r="J159" s="203">
        <v>271.39999999999998</v>
      </c>
      <c r="K159" s="203">
        <v>2736.9</v>
      </c>
      <c r="L159" s="203">
        <v>1426.8</v>
      </c>
      <c r="M159" s="203">
        <v>887.3</v>
      </c>
      <c r="N159" s="203">
        <v>4.5</v>
      </c>
      <c r="O159" s="203">
        <v>418.3</v>
      </c>
      <c r="P159" s="203">
        <v>2732.7200000000003</v>
      </c>
      <c r="Q159" s="203">
        <v>1426.8</v>
      </c>
      <c r="R159" s="203">
        <v>883.12</v>
      </c>
      <c r="S159" s="203">
        <v>4.5</v>
      </c>
      <c r="T159" s="203">
        <v>418.3</v>
      </c>
      <c r="U159" s="203">
        <v>-4.1799999999998363</v>
      </c>
      <c r="V159" s="203" t="s">
        <v>811</v>
      </c>
      <c r="W159" s="203">
        <v>-4.17999999999995</v>
      </c>
      <c r="X159" s="203" t="s">
        <v>811</v>
      </c>
      <c r="Y159" s="203" t="s">
        <v>811</v>
      </c>
      <c r="Z159" s="203">
        <v>99.847272461544094</v>
      </c>
      <c r="AA159" s="203">
        <v>100</v>
      </c>
      <c r="AB159" s="203">
        <v>99.528907922912211</v>
      </c>
      <c r="AC159" s="203">
        <v>100</v>
      </c>
      <c r="AD159" s="203">
        <v>100</v>
      </c>
    </row>
    <row r="160" spans="1:30">
      <c r="A160" s="202">
        <v>21</v>
      </c>
      <c r="B160" s="202">
        <v>221700</v>
      </c>
      <c r="C160" s="202">
        <v>1121</v>
      </c>
      <c r="D160" s="202">
        <v>148</v>
      </c>
      <c r="E160" s="202" t="s">
        <v>1174</v>
      </c>
      <c r="F160" s="203">
        <v>6000.1</v>
      </c>
      <c r="G160" s="203">
        <v>1802.6</v>
      </c>
      <c r="H160" s="203">
        <v>3656</v>
      </c>
      <c r="I160" s="203">
        <v>80.099999999999994</v>
      </c>
      <c r="J160" s="203">
        <v>461.4</v>
      </c>
      <c r="K160" s="203">
        <v>6211</v>
      </c>
      <c r="L160" s="203">
        <v>1802.6</v>
      </c>
      <c r="M160" s="203">
        <v>3711.3</v>
      </c>
      <c r="N160" s="203">
        <v>80.099999999999994</v>
      </c>
      <c r="O160" s="203">
        <v>617</v>
      </c>
      <c r="P160" s="203">
        <v>5887.4400000000005</v>
      </c>
      <c r="Q160" s="203">
        <v>1802.6</v>
      </c>
      <c r="R160" s="203">
        <v>3387.74</v>
      </c>
      <c r="S160" s="203">
        <v>80.099999999999994</v>
      </c>
      <c r="T160" s="203">
        <v>617</v>
      </c>
      <c r="U160" s="203">
        <v>-323.55999999999949</v>
      </c>
      <c r="V160" s="203" t="s">
        <v>811</v>
      </c>
      <c r="W160" s="203">
        <v>-323.5600000000004</v>
      </c>
      <c r="X160" s="203" t="s">
        <v>811</v>
      </c>
      <c r="Y160" s="203" t="s">
        <v>811</v>
      </c>
      <c r="Z160" s="203">
        <v>94.790532925454855</v>
      </c>
      <c r="AA160" s="203">
        <v>100</v>
      </c>
      <c r="AB160" s="203">
        <v>91.281761107967554</v>
      </c>
      <c r="AC160" s="203">
        <v>100</v>
      </c>
      <c r="AD160" s="203">
        <v>100</v>
      </c>
    </row>
    <row r="161" spans="1:30">
      <c r="A161" s="202">
        <v>21</v>
      </c>
      <c r="B161" s="202">
        <v>221700</v>
      </c>
      <c r="C161" s="202">
        <v>1122</v>
      </c>
      <c r="D161" s="202">
        <v>149</v>
      </c>
      <c r="E161" s="202" t="s">
        <v>1175</v>
      </c>
      <c r="F161" s="203">
        <v>5742</v>
      </c>
      <c r="G161" s="203">
        <v>1623.2</v>
      </c>
      <c r="H161" s="203">
        <v>3238.9</v>
      </c>
      <c r="I161" s="203">
        <v>303</v>
      </c>
      <c r="J161" s="203">
        <v>576.9</v>
      </c>
      <c r="K161" s="203">
        <v>5941.8</v>
      </c>
      <c r="L161" s="203">
        <v>1623.2</v>
      </c>
      <c r="M161" s="203">
        <v>3285.5</v>
      </c>
      <c r="N161" s="203">
        <v>303</v>
      </c>
      <c r="O161" s="203">
        <v>730.1</v>
      </c>
      <c r="P161" s="203">
        <v>5836.1</v>
      </c>
      <c r="Q161" s="203">
        <v>1623.2</v>
      </c>
      <c r="R161" s="203">
        <v>3179.8</v>
      </c>
      <c r="S161" s="203">
        <v>303</v>
      </c>
      <c r="T161" s="203">
        <v>730.1</v>
      </c>
      <c r="U161" s="203">
        <v>-105.69999999999982</v>
      </c>
      <c r="V161" s="203" t="s">
        <v>811</v>
      </c>
      <c r="W161" s="203">
        <v>-105.69999999999982</v>
      </c>
      <c r="X161" s="203" t="s">
        <v>811</v>
      </c>
      <c r="Y161" s="203" t="s">
        <v>811</v>
      </c>
      <c r="Z161" s="203">
        <v>98.221077787875728</v>
      </c>
      <c r="AA161" s="203">
        <v>100</v>
      </c>
      <c r="AB161" s="203">
        <v>96.782833663064991</v>
      </c>
      <c r="AC161" s="203">
        <v>100</v>
      </c>
      <c r="AD161" s="203">
        <v>100</v>
      </c>
    </row>
    <row r="162" spans="1:30">
      <c r="A162" s="202">
        <v>21</v>
      </c>
      <c r="B162" s="202">
        <v>221700</v>
      </c>
      <c r="C162" s="202">
        <v>1123</v>
      </c>
      <c r="D162" s="202">
        <v>150</v>
      </c>
      <c r="E162" s="202" t="s">
        <v>1176</v>
      </c>
      <c r="F162" s="203">
        <v>9068.4</v>
      </c>
      <c r="G162" s="203">
        <v>1933</v>
      </c>
      <c r="H162" s="203">
        <v>6291.8</v>
      </c>
      <c r="I162" s="203">
        <v>49.9</v>
      </c>
      <c r="J162" s="203">
        <v>793.7</v>
      </c>
      <c r="K162" s="203">
        <v>9367.5999999999985</v>
      </c>
      <c r="L162" s="203">
        <v>1933</v>
      </c>
      <c r="M162" s="203">
        <v>6435.4</v>
      </c>
      <c r="N162" s="203">
        <v>49.9</v>
      </c>
      <c r="O162" s="203">
        <v>949.3</v>
      </c>
      <c r="P162" s="203">
        <v>9331.4999999999982</v>
      </c>
      <c r="Q162" s="203">
        <v>1933</v>
      </c>
      <c r="R162" s="203">
        <v>6399.3</v>
      </c>
      <c r="S162" s="203">
        <v>49.9</v>
      </c>
      <c r="T162" s="203">
        <v>949.3</v>
      </c>
      <c r="U162" s="203">
        <v>-36.100000000000364</v>
      </c>
      <c r="V162" s="203" t="s">
        <v>811</v>
      </c>
      <c r="W162" s="203">
        <v>-36.099999999999454</v>
      </c>
      <c r="X162" s="203" t="s">
        <v>811</v>
      </c>
      <c r="Y162" s="203" t="s">
        <v>811</v>
      </c>
      <c r="Z162" s="203">
        <v>99.614629147273575</v>
      </c>
      <c r="AA162" s="203">
        <v>100</v>
      </c>
      <c r="AB162" s="203">
        <v>99.43904030829475</v>
      </c>
      <c r="AC162" s="203">
        <v>100</v>
      </c>
      <c r="AD162" s="203">
        <v>100</v>
      </c>
    </row>
    <row r="163" spans="1:30">
      <c r="A163" s="202">
        <v>21</v>
      </c>
      <c r="B163" s="202">
        <v>221700</v>
      </c>
      <c r="C163" s="202">
        <v>1124</v>
      </c>
      <c r="D163" s="202">
        <v>151</v>
      </c>
      <c r="E163" s="202" t="s">
        <v>1177</v>
      </c>
      <c r="F163" s="203">
        <v>5815.6</v>
      </c>
      <c r="G163" s="203">
        <v>581.20000000000005</v>
      </c>
      <c r="H163" s="203">
        <v>4617.5</v>
      </c>
      <c r="I163" s="203">
        <v>11.1</v>
      </c>
      <c r="J163" s="203">
        <v>605.79999999999995</v>
      </c>
      <c r="K163" s="203">
        <v>6069.9</v>
      </c>
      <c r="L163" s="203">
        <v>581.20000000000005</v>
      </c>
      <c r="M163" s="203">
        <v>4717.3999999999996</v>
      </c>
      <c r="N163" s="203">
        <v>11.1</v>
      </c>
      <c r="O163" s="203">
        <v>760.2</v>
      </c>
      <c r="P163" s="203">
        <v>6057.7</v>
      </c>
      <c r="Q163" s="203">
        <v>581.20000000000005</v>
      </c>
      <c r="R163" s="203">
        <v>4705.2</v>
      </c>
      <c r="S163" s="203">
        <v>11.1</v>
      </c>
      <c r="T163" s="203">
        <v>760.2</v>
      </c>
      <c r="U163" s="203">
        <v>-12.199999999999818</v>
      </c>
      <c r="V163" s="203" t="s">
        <v>811</v>
      </c>
      <c r="W163" s="203">
        <v>-12.199999999999818</v>
      </c>
      <c r="X163" s="203" t="s">
        <v>811</v>
      </c>
      <c r="Y163" s="203" t="s">
        <v>811</v>
      </c>
      <c r="Z163" s="203">
        <v>99.799008220893256</v>
      </c>
      <c r="AA163" s="203">
        <v>100</v>
      </c>
      <c r="AB163" s="203">
        <v>99.741382965192699</v>
      </c>
      <c r="AC163" s="203">
        <v>100</v>
      </c>
      <c r="AD163" s="203">
        <v>100</v>
      </c>
    </row>
    <row r="164" spans="1:30">
      <c r="A164" s="200"/>
      <c r="B164" s="200"/>
      <c r="C164" s="200"/>
      <c r="D164" s="200">
        <v>152</v>
      </c>
      <c r="E164" s="200"/>
      <c r="F164" s="201"/>
      <c r="G164" s="201"/>
      <c r="H164" s="201"/>
      <c r="I164" s="201"/>
      <c r="J164" s="201"/>
      <c r="K164" s="201"/>
      <c r="L164" s="201"/>
      <c r="M164" s="201"/>
      <c r="N164" s="201"/>
      <c r="O164" s="201"/>
      <c r="P164" s="201"/>
      <c r="Q164" s="201"/>
      <c r="R164" s="201"/>
      <c r="S164" s="201"/>
      <c r="T164" s="201"/>
      <c r="U164" s="201" t="s">
        <v>811</v>
      </c>
      <c r="V164" s="201" t="s">
        <v>811</v>
      </c>
      <c r="W164" s="201" t="s">
        <v>811</v>
      </c>
      <c r="X164" s="201" t="s">
        <v>811</v>
      </c>
      <c r="Y164" s="201" t="s">
        <v>811</v>
      </c>
      <c r="Z164" s="201" t="s">
        <v>811</v>
      </c>
      <c r="AA164" s="201" t="s">
        <v>811</v>
      </c>
      <c r="AB164" s="201" t="s">
        <v>811</v>
      </c>
      <c r="AC164" s="201" t="s">
        <v>811</v>
      </c>
      <c r="AD164" s="201" t="s">
        <v>811</v>
      </c>
    </row>
    <row r="165" spans="1:30">
      <c r="A165" s="200">
        <v>20</v>
      </c>
      <c r="B165" s="200">
        <v>222100</v>
      </c>
      <c r="C165" s="200"/>
      <c r="D165" s="200">
        <v>153</v>
      </c>
      <c r="E165" s="200" t="s">
        <v>1178</v>
      </c>
      <c r="F165" s="201">
        <v>367319.49999999994</v>
      </c>
      <c r="G165" s="201">
        <v>57070.2</v>
      </c>
      <c r="H165" s="201">
        <v>293525.69999999995</v>
      </c>
      <c r="I165" s="201">
        <v>3141.0000000000014</v>
      </c>
      <c r="J165" s="201">
        <v>13582.6</v>
      </c>
      <c r="K165" s="201">
        <v>399293.4</v>
      </c>
      <c r="L165" s="201">
        <v>57070.2</v>
      </c>
      <c r="M165" s="201">
        <v>321337.8</v>
      </c>
      <c r="N165" s="201">
        <v>3141.0000000000014</v>
      </c>
      <c r="O165" s="201">
        <v>17744.399999999998</v>
      </c>
      <c r="P165" s="201">
        <v>395757.84</v>
      </c>
      <c r="Q165" s="201">
        <v>57070.2</v>
      </c>
      <c r="R165" s="201">
        <v>317802.23999999999</v>
      </c>
      <c r="S165" s="201">
        <v>3141.0000000000014</v>
      </c>
      <c r="T165" s="201">
        <v>17744.399999999998</v>
      </c>
      <c r="U165" s="201">
        <v>-3535.5599999999977</v>
      </c>
      <c r="V165" s="201" t="s">
        <v>811</v>
      </c>
      <c r="W165" s="201">
        <v>-3535.5599999999977</v>
      </c>
      <c r="X165" s="201" t="s">
        <v>811</v>
      </c>
      <c r="Y165" s="201" t="s">
        <v>811</v>
      </c>
      <c r="Z165" s="201">
        <v>99.114545845235611</v>
      </c>
      <c r="AA165" s="201">
        <v>100</v>
      </c>
      <c r="AB165" s="201">
        <v>98.899737285809508</v>
      </c>
      <c r="AC165" s="201">
        <v>100</v>
      </c>
      <c r="AD165" s="201">
        <v>100</v>
      </c>
    </row>
    <row r="166" spans="1:30">
      <c r="A166" s="200">
        <v>22</v>
      </c>
      <c r="B166" s="200">
        <v>222100</v>
      </c>
      <c r="C166" s="200"/>
      <c r="D166" s="200">
        <v>154</v>
      </c>
      <c r="E166" s="200" t="s">
        <v>1055</v>
      </c>
      <c r="F166" s="201">
        <v>204254.4</v>
      </c>
      <c r="G166" s="201">
        <v>15750.5</v>
      </c>
      <c r="H166" s="201">
        <v>188281.4</v>
      </c>
      <c r="I166" s="201">
        <v>222.5</v>
      </c>
      <c r="J166" s="201">
        <v>0</v>
      </c>
      <c r="K166" s="201">
        <v>228854.8</v>
      </c>
      <c r="L166" s="201">
        <v>15750.5</v>
      </c>
      <c r="M166" s="201">
        <v>212881.8</v>
      </c>
      <c r="N166" s="201">
        <v>222.5</v>
      </c>
      <c r="O166" s="201">
        <v>0</v>
      </c>
      <c r="P166" s="201">
        <v>227828.07</v>
      </c>
      <c r="Q166" s="201">
        <v>15750.5</v>
      </c>
      <c r="R166" s="201">
        <v>211855.07</v>
      </c>
      <c r="S166" s="201">
        <v>222.5</v>
      </c>
      <c r="T166" s="201">
        <v>0</v>
      </c>
      <c r="U166" s="201">
        <v>-1026.7299999999814</v>
      </c>
      <c r="V166" s="201" t="s">
        <v>811</v>
      </c>
      <c r="W166" s="201">
        <v>-1026.7299999999814</v>
      </c>
      <c r="X166" s="201" t="s">
        <v>811</v>
      </c>
      <c r="Y166" s="201" t="s">
        <v>811</v>
      </c>
      <c r="Z166" s="201">
        <v>99.551361824178485</v>
      </c>
      <c r="AA166" s="201">
        <v>100</v>
      </c>
      <c r="AB166" s="201">
        <v>99.517699493333865</v>
      </c>
      <c r="AC166" s="201">
        <v>100</v>
      </c>
      <c r="AD166" s="201" t="s">
        <v>811</v>
      </c>
    </row>
    <row r="167" spans="1:30">
      <c r="A167" s="200">
        <v>21</v>
      </c>
      <c r="B167" s="200">
        <v>222100</v>
      </c>
      <c r="C167" s="200"/>
      <c r="D167" s="200">
        <v>155</v>
      </c>
      <c r="E167" s="200" t="s">
        <v>1056</v>
      </c>
      <c r="F167" s="201">
        <v>163065.1</v>
      </c>
      <c r="G167" s="201">
        <v>41319.699999999997</v>
      </c>
      <c r="H167" s="201">
        <v>105244.29999999999</v>
      </c>
      <c r="I167" s="201">
        <v>2918.5000000000014</v>
      </c>
      <c r="J167" s="201">
        <v>13582.6</v>
      </c>
      <c r="K167" s="201">
        <v>170438.6</v>
      </c>
      <c r="L167" s="201">
        <v>41319.699999999997</v>
      </c>
      <c r="M167" s="201">
        <v>108456</v>
      </c>
      <c r="N167" s="201">
        <v>2918.5000000000014</v>
      </c>
      <c r="O167" s="201">
        <v>17744.399999999998</v>
      </c>
      <c r="P167" s="201">
        <v>167929.77</v>
      </c>
      <c r="Q167" s="201">
        <v>41319.699999999997</v>
      </c>
      <c r="R167" s="201">
        <v>105947.17000000001</v>
      </c>
      <c r="S167" s="201">
        <v>2918.5000000000014</v>
      </c>
      <c r="T167" s="201">
        <v>17744.399999999998</v>
      </c>
      <c r="U167" s="201">
        <v>-2508.8300000000163</v>
      </c>
      <c r="V167" s="201" t="s">
        <v>811</v>
      </c>
      <c r="W167" s="201">
        <v>-2508.8299999999872</v>
      </c>
      <c r="X167" s="201" t="s">
        <v>811</v>
      </c>
      <c r="Y167" s="201" t="s">
        <v>811</v>
      </c>
      <c r="Z167" s="201">
        <v>98.528015367410887</v>
      </c>
      <c r="AA167" s="201">
        <v>100</v>
      </c>
      <c r="AB167" s="201">
        <v>97.686776204174976</v>
      </c>
      <c r="AC167" s="201">
        <v>100</v>
      </c>
      <c r="AD167" s="201">
        <v>100</v>
      </c>
    </row>
    <row r="168" spans="1:30">
      <c r="A168" s="202">
        <v>22</v>
      </c>
      <c r="B168" s="202">
        <v>222100</v>
      </c>
      <c r="C168" s="202">
        <v>1125</v>
      </c>
      <c r="D168" s="202">
        <v>156</v>
      </c>
      <c r="E168" s="202" t="s">
        <v>1081</v>
      </c>
      <c r="F168" s="203">
        <v>204254.4</v>
      </c>
      <c r="G168" s="203">
        <v>15750.5</v>
      </c>
      <c r="H168" s="203">
        <v>188281.4</v>
      </c>
      <c r="I168" s="203">
        <v>222.5</v>
      </c>
      <c r="J168" s="203"/>
      <c r="K168" s="203">
        <v>228854.8</v>
      </c>
      <c r="L168" s="203">
        <v>15750.5</v>
      </c>
      <c r="M168" s="203">
        <v>212881.8</v>
      </c>
      <c r="N168" s="203">
        <v>222.5</v>
      </c>
      <c r="O168" s="203"/>
      <c r="P168" s="203">
        <v>227828.07</v>
      </c>
      <c r="Q168" s="203">
        <v>15750.5</v>
      </c>
      <c r="R168" s="203">
        <v>211855.07</v>
      </c>
      <c r="S168" s="203">
        <v>222.5</v>
      </c>
      <c r="T168" s="203"/>
      <c r="U168" s="203">
        <v>-1026.7299999999814</v>
      </c>
      <c r="V168" s="203" t="s">
        <v>811</v>
      </c>
      <c r="W168" s="203">
        <v>-1026.7299999999814</v>
      </c>
      <c r="X168" s="203" t="s">
        <v>811</v>
      </c>
      <c r="Y168" s="203" t="s">
        <v>811</v>
      </c>
      <c r="Z168" s="203">
        <v>99.551361824178485</v>
      </c>
      <c r="AA168" s="203">
        <v>100</v>
      </c>
      <c r="AB168" s="203">
        <v>99.517699493333865</v>
      </c>
      <c r="AC168" s="203">
        <v>100</v>
      </c>
      <c r="AD168" s="203" t="s">
        <v>811</v>
      </c>
    </row>
    <row r="169" spans="1:30">
      <c r="A169" s="202">
        <v>21</v>
      </c>
      <c r="B169" s="202">
        <v>222100</v>
      </c>
      <c r="C169" s="202">
        <v>1126</v>
      </c>
      <c r="D169" s="202">
        <v>157</v>
      </c>
      <c r="E169" s="202" t="s">
        <v>1179</v>
      </c>
      <c r="F169" s="203">
        <v>4675.7999999999993</v>
      </c>
      <c r="G169" s="203">
        <v>1404.9</v>
      </c>
      <c r="H169" s="203">
        <v>2850</v>
      </c>
      <c r="I169" s="203">
        <v>56.5</v>
      </c>
      <c r="J169" s="203">
        <v>364.4</v>
      </c>
      <c r="K169" s="203">
        <v>5206.2</v>
      </c>
      <c r="L169" s="203">
        <v>1404.9</v>
      </c>
      <c r="M169" s="203">
        <v>3233.5</v>
      </c>
      <c r="N169" s="203">
        <v>56.5</v>
      </c>
      <c r="O169" s="203">
        <v>511.3</v>
      </c>
      <c r="P169" s="203">
        <v>5206.2</v>
      </c>
      <c r="Q169" s="203">
        <v>1404.9</v>
      </c>
      <c r="R169" s="203">
        <v>3233.5</v>
      </c>
      <c r="S169" s="203">
        <v>56.5</v>
      </c>
      <c r="T169" s="203">
        <v>511.3</v>
      </c>
      <c r="U169" s="203" t="s">
        <v>811</v>
      </c>
      <c r="V169" s="203" t="s">
        <v>811</v>
      </c>
      <c r="W169" s="203" t="s">
        <v>811</v>
      </c>
      <c r="X169" s="203" t="s">
        <v>811</v>
      </c>
      <c r="Y169" s="203" t="s">
        <v>811</v>
      </c>
      <c r="Z169" s="203">
        <v>100</v>
      </c>
      <c r="AA169" s="203">
        <v>100</v>
      </c>
      <c r="AB169" s="203">
        <v>100</v>
      </c>
      <c r="AC169" s="203">
        <v>100</v>
      </c>
      <c r="AD169" s="203">
        <v>100</v>
      </c>
    </row>
    <row r="170" spans="1:30">
      <c r="A170" s="202">
        <v>21</v>
      </c>
      <c r="B170" s="202">
        <v>222100</v>
      </c>
      <c r="C170" s="202">
        <v>1127</v>
      </c>
      <c r="D170" s="202">
        <v>158</v>
      </c>
      <c r="E170" s="202" t="s">
        <v>1180</v>
      </c>
      <c r="F170" s="203">
        <v>11044.599999999999</v>
      </c>
      <c r="G170" s="203">
        <v>1448.4</v>
      </c>
      <c r="H170" s="203">
        <v>8737</v>
      </c>
      <c r="I170" s="203">
        <v>81.3</v>
      </c>
      <c r="J170" s="203">
        <v>777.9</v>
      </c>
      <c r="K170" s="203">
        <v>11274.099999999999</v>
      </c>
      <c r="L170" s="203">
        <v>1448.4</v>
      </c>
      <c r="M170" s="203">
        <v>8812</v>
      </c>
      <c r="N170" s="203">
        <v>81.3</v>
      </c>
      <c r="O170" s="203">
        <v>932.4</v>
      </c>
      <c r="P170" s="203">
        <v>10704.649999999998</v>
      </c>
      <c r="Q170" s="203">
        <v>1448.4</v>
      </c>
      <c r="R170" s="203">
        <v>8242.5499999999993</v>
      </c>
      <c r="S170" s="203">
        <v>81.3</v>
      </c>
      <c r="T170" s="203">
        <v>932.4</v>
      </c>
      <c r="U170" s="203">
        <v>-569.45000000000073</v>
      </c>
      <c r="V170" s="203" t="s">
        <v>811</v>
      </c>
      <c r="W170" s="203">
        <v>-569.45000000000073</v>
      </c>
      <c r="X170" s="203" t="s">
        <v>811</v>
      </c>
      <c r="Y170" s="203" t="s">
        <v>811</v>
      </c>
      <c r="Z170" s="203">
        <v>94.949042495631574</v>
      </c>
      <c r="AA170" s="203">
        <v>100</v>
      </c>
      <c r="AB170" s="203">
        <v>93.537789378120735</v>
      </c>
      <c r="AC170" s="203">
        <v>100</v>
      </c>
      <c r="AD170" s="203">
        <v>100</v>
      </c>
    </row>
    <row r="171" spans="1:30">
      <c r="A171" s="202">
        <v>21</v>
      </c>
      <c r="B171" s="202">
        <v>222100</v>
      </c>
      <c r="C171" s="202">
        <v>1128</v>
      </c>
      <c r="D171" s="202">
        <v>159</v>
      </c>
      <c r="E171" s="202" t="s">
        <v>1181</v>
      </c>
      <c r="F171" s="203">
        <v>7222.7</v>
      </c>
      <c r="G171" s="203">
        <v>1598.1</v>
      </c>
      <c r="H171" s="203">
        <v>4697.2</v>
      </c>
      <c r="I171" s="203">
        <v>149.1</v>
      </c>
      <c r="J171" s="203">
        <v>778.3</v>
      </c>
      <c r="K171" s="203">
        <v>7435.6</v>
      </c>
      <c r="L171" s="203">
        <v>1598.1</v>
      </c>
      <c r="M171" s="203">
        <v>4758.3</v>
      </c>
      <c r="N171" s="203">
        <v>149.1</v>
      </c>
      <c r="O171" s="203">
        <v>930.1</v>
      </c>
      <c r="P171" s="203">
        <v>7435.51</v>
      </c>
      <c r="Q171" s="203">
        <v>1598.1</v>
      </c>
      <c r="R171" s="203">
        <v>4758.21</v>
      </c>
      <c r="S171" s="203">
        <v>149.1</v>
      </c>
      <c r="T171" s="203">
        <v>930.1</v>
      </c>
      <c r="U171" s="203">
        <v>-9.0000000000145519E-2</v>
      </c>
      <c r="V171" s="203" t="s">
        <v>811</v>
      </c>
      <c r="W171" s="203">
        <v>-9.0000000000145519E-2</v>
      </c>
      <c r="X171" s="203" t="s">
        <v>811</v>
      </c>
      <c r="Y171" s="203" t="s">
        <v>811</v>
      </c>
      <c r="Z171" s="203">
        <v>99.998789606756674</v>
      </c>
      <c r="AA171" s="203">
        <v>100</v>
      </c>
      <c r="AB171" s="203">
        <v>99.998108568186112</v>
      </c>
      <c r="AC171" s="203">
        <v>100</v>
      </c>
      <c r="AD171" s="203">
        <v>100</v>
      </c>
    </row>
    <row r="172" spans="1:30">
      <c r="A172" s="202">
        <v>21</v>
      </c>
      <c r="B172" s="202">
        <v>222100</v>
      </c>
      <c r="C172" s="202">
        <v>1142</v>
      </c>
      <c r="D172" s="202">
        <v>160</v>
      </c>
      <c r="E172" s="202" t="s">
        <v>1178</v>
      </c>
      <c r="F172" s="203">
        <v>14663.5</v>
      </c>
      <c r="G172" s="203">
        <v>714.4</v>
      </c>
      <c r="H172" s="203">
        <v>12471.4</v>
      </c>
      <c r="I172" s="203">
        <v>411.7</v>
      </c>
      <c r="J172" s="203">
        <v>1066</v>
      </c>
      <c r="K172" s="203">
        <v>15223.300000000001</v>
      </c>
      <c r="L172" s="203">
        <v>714.4</v>
      </c>
      <c r="M172" s="203">
        <v>12782.7</v>
      </c>
      <c r="N172" s="203">
        <v>411.7</v>
      </c>
      <c r="O172" s="203">
        <v>1314.5</v>
      </c>
      <c r="P172" s="203">
        <v>15048.58</v>
      </c>
      <c r="Q172" s="203">
        <v>714.4</v>
      </c>
      <c r="R172" s="203">
        <v>12607.98</v>
      </c>
      <c r="S172" s="203">
        <v>411.7</v>
      </c>
      <c r="T172" s="203">
        <v>1314.5</v>
      </c>
      <c r="U172" s="203">
        <v>-174.72000000000116</v>
      </c>
      <c r="V172" s="203" t="s">
        <v>811</v>
      </c>
      <c r="W172" s="203">
        <v>-174.72000000000116</v>
      </c>
      <c r="X172" s="203" t="s">
        <v>811</v>
      </c>
      <c r="Y172" s="203" t="s">
        <v>811</v>
      </c>
      <c r="Z172" s="203">
        <v>98.852285641089637</v>
      </c>
      <c r="AA172" s="203">
        <v>100</v>
      </c>
      <c r="AB172" s="203">
        <v>98.633152620338421</v>
      </c>
      <c r="AC172" s="203">
        <v>100</v>
      </c>
      <c r="AD172" s="203">
        <v>100</v>
      </c>
    </row>
    <row r="173" spans="1:30">
      <c r="A173" s="202">
        <v>21</v>
      </c>
      <c r="B173" s="202">
        <v>222100</v>
      </c>
      <c r="C173" s="202">
        <v>1129</v>
      </c>
      <c r="D173" s="202">
        <v>161</v>
      </c>
      <c r="E173" s="202" t="s">
        <v>1182</v>
      </c>
      <c r="F173" s="203">
        <v>5518.3</v>
      </c>
      <c r="G173" s="203">
        <v>1626.8</v>
      </c>
      <c r="H173" s="203">
        <v>3377.3</v>
      </c>
      <c r="I173" s="203">
        <v>109.4</v>
      </c>
      <c r="J173" s="203">
        <v>404.8</v>
      </c>
      <c r="K173" s="203">
        <v>5739.0999999999995</v>
      </c>
      <c r="L173" s="203">
        <v>1626.8</v>
      </c>
      <c r="M173" s="203">
        <v>3449.7</v>
      </c>
      <c r="N173" s="203">
        <v>109.4</v>
      </c>
      <c r="O173" s="203">
        <v>553.20000000000005</v>
      </c>
      <c r="P173" s="203">
        <v>5739.0999999999995</v>
      </c>
      <c r="Q173" s="203">
        <v>1626.8</v>
      </c>
      <c r="R173" s="203">
        <v>3449.7</v>
      </c>
      <c r="S173" s="203">
        <v>109.4</v>
      </c>
      <c r="T173" s="203">
        <v>553.20000000000005</v>
      </c>
      <c r="U173" s="203" t="s">
        <v>811</v>
      </c>
      <c r="V173" s="203" t="s">
        <v>811</v>
      </c>
      <c r="W173" s="203" t="s">
        <v>811</v>
      </c>
      <c r="X173" s="203" t="s">
        <v>811</v>
      </c>
      <c r="Y173" s="203" t="s">
        <v>811</v>
      </c>
      <c r="Z173" s="203">
        <v>100</v>
      </c>
      <c r="AA173" s="203">
        <v>100</v>
      </c>
      <c r="AB173" s="203">
        <v>100</v>
      </c>
      <c r="AC173" s="203">
        <v>100</v>
      </c>
      <c r="AD173" s="203">
        <v>100</v>
      </c>
    </row>
    <row r="174" spans="1:30">
      <c r="A174" s="202">
        <v>21</v>
      </c>
      <c r="B174" s="202">
        <v>222100</v>
      </c>
      <c r="C174" s="202">
        <v>1130</v>
      </c>
      <c r="D174" s="202">
        <v>162</v>
      </c>
      <c r="E174" s="202" t="s">
        <v>1183</v>
      </c>
      <c r="F174" s="203">
        <v>5541.8</v>
      </c>
      <c r="G174" s="203">
        <v>1656</v>
      </c>
      <c r="H174" s="203">
        <v>3505.6</v>
      </c>
      <c r="I174" s="203"/>
      <c r="J174" s="203">
        <v>380.2</v>
      </c>
      <c r="K174" s="203">
        <v>5735.6</v>
      </c>
      <c r="L174" s="203">
        <v>1656</v>
      </c>
      <c r="M174" s="203">
        <v>3548.8</v>
      </c>
      <c r="N174" s="203"/>
      <c r="O174" s="203">
        <v>530.79999999999995</v>
      </c>
      <c r="P174" s="203">
        <v>5540.88</v>
      </c>
      <c r="Q174" s="203">
        <v>1656</v>
      </c>
      <c r="R174" s="203">
        <v>3354.08</v>
      </c>
      <c r="S174" s="203"/>
      <c r="T174" s="203">
        <v>530.79999999999995</v>
      </c>
      <c r="U174" s="203">
        <v>-194.72000000000025</v>
      </c>
      <c r="V174" s="203" t="s">
        <v>811</v>
      </c>
      <c r="W174" s="203">
        <v>-194.72000000000025</v>
      </c>
      <c r="X174" s="203" t="s">
        <v>811</v>
      </c>
      <c r="Y174" s="203" t="s">
        <v>811</v>
      </c>
      <c r="Z174" s="203">
        <v>96.605063114582606</v>
      </c>
      <c r="AA174" s="203">
        <v>100</v>
      </c>
      <c r="AB174" s="203">
        <v>94.513074842200169</v>
      </c>
      <c r="AC174" s="203" t="s">
        <v>811</v>
      </c>
      <c r="AD174" s="203">
        <v>100</v>
      </c>
    </row>
    <row r="175" spans="1:30">
      <c r="A175" s="202">
        <v>21</v>
      </c>
      <c r="B175" s="202">
        <v>222100</v>
      </c>
      <c r="C175" s="202">
        <v>1131</v>
      </c>
      <c r="D175" s="202">
        <v>163</v>
      </c>
      <c r="E175" s="202" t="s">
        <v>1184</v>
      </c>
      <c r="F175" s="203">
        <v>5935.8</v>
      </c>
      <c r="G175" s="203">
        <v>1708.4</v>
      </c>
      <c r="H175" s="203">
        <v>3625.6</v>
      </c>
      <c r="I175" s="203">
        <v>13.8</v>
      </c>
      <c r="J175" s="203">
        <v>588</v>
      </c>
      <c r="K175" s="203">
        <v>6296.8</v>
      </c>
      <c r="L175" s="203">
        <v>1708.4</v>
      </c>
      <c r="M175" s="203">
        <v>3835.9</v>
      </c>
      <c r="N175" s="203">
        <v>13.8</v>
      </c>
      <c r="O175" s="203">
        <v>738.7</v>
      </c>
      <c r="P175" s="203">
        <v>6277.12</v>
      </c>
      <c r="Q175" s="203">
        <v>1708.4</v>
      </c>
      <c r="R175" s="203">
        <v>3816.22</v>
      </c>
      <c r="S175" s="203">
        <v>13.8</v>
      </c>
      <c r="T175" s="203">
        <v>738.7</v>
      </c>
      <c r="U175" s="203">
        <v>-19.680000000000291</v>
      </c>
      <c r="V175" s="203" t="s">
        <v>811</v>
      </c>
      <c r="W175" s="203">
        <v>-19.680000000000291</v>
      </c>
      <c r="X175" s="203" t="s">
        <v>811</v>
      </c>
      <c r="Y175" s="203" t="s">
        <v>811</v>
      </c>
      <c r="Z175" s="203">
        <v>99.687460297293867</v>
      </c>
      <c r="AA175" s="203">
        <v>100</v>
      </c>
      <c r="AB175" s="203">
        <v>99.486952214604131</v>
      </c>
      <c r="AC175" s="203">
        <v>100</v>
      </c>
      <c r="AD175" s="203">
        <v>100</v>
      </c>
    </row>
    <row r="176" spans="1:30">
      <c r="A176" s="202">
        <v>21</v>
      </c>
      <c r="B176" s="202">
        <v>222100</v>
      </c>
      <c r="C176" s="202">
        <v>1132</v>
      </c>
      <c r="D176" s="202">
        <v>164</v>
      </c>
      <c r="E176" s="202" t="s">
        <v>1185</v>
      </c>
      <c r="F176" s="203">
        <v>1405.8</v>
      </c>
      <c r="G176" s="203">
        <v>1224.5999999999999</v>
      </c>
      <c r="H176" s="203"/>
      <c r="I176" s="203"/>
      <c r="J176" s="203">
        <v>181.2</v>
      </c>
      <c r="K176" s="203">
        <v>1544</v>
      </c>
      <c r="L176" s="203">
        <v>1224.5999999999999</v>
      </c>
      <c r="M176" s="203"/>
      <c r="N176" s="203"/>
      <c r="O176" s="203">
        <v>319.39999999999998</v>
      </c>
      <c r="P176" s="203">
        <v>1544</v>
      </c>
      <c r="Q176" s="203">
        <v>1224.5999999999999</v>
      </c>
      <c r="R176" s="203"/>
      <c r="S176" s="203"/>
      <c r="T176" s="203">
        <v>319.39999999999998</v>
      </c>
      <c r="U176" s="203" t="s">
        <v>811</v>
      </c>
      <c r="V176" s="203" t="s">
        <v>811</v>
      </c>
      <c r="W176" s="203" t="s">
        <v>811</v>
      </c>
      <c r="X176" s="203" t="s">
        <v>811</v>
      </c>
      <c r="Y176" s="203" t="s">
        <v>811</v>
      </c>
      <c r="Z176" s="203">
        <v>100</v>
      </c>
      <c r="AA176" s="203">
        <v>100</v>
      </c>
      <c r="AB176" s="203" t="s">
        <v>811</v>
      </c>
      <c r="AC176" s="203" t="s">
        <v>811</v>
      </c>
      <c r="AD176" s="203">
        <v>100</v>
      </c>
    </row>
    <row r="177" spans="1:30">
      <c r="A177" s="202">
        <v>21</v>
      </c>
      <c r="B177" s="202">
        <v>222100</v>
      </c>
      <c r="C177" s="202">
        <v>1133</v>
      </c>
      <c r="D177" s="202">
        <v>165</v>
      </c>
      <c r="E177" s="202" t="s">
        <v>1186</v>
      </c>
      <c r="F177" s="203">
        <v>7722.5</v>
      </c>
      <c r="G177" s="203">
        <v>1704.8</v>
      </c>
      <c r="H177" s="203">
        <v>5178.2</v>
      </c>
      <c r="I177" s="203">
        <v>46.6</v>
      </c>
      <c r="J177" s="203">
        <v>792.9</v>
      </c>
      <c r="K177" s="203">
        <v>8152.0000000000009</v>
      </c>
      <c r="L177" s="203">
        <v>1704.8</v>
      </c>
      <c r="M177" s="203">
        <v>5454.5</v>
      </c>
      <c r="N177" s="203">
        <v>46.6</v>
      </c>
      <c r="O177" s="203">
        <v>946.1</v>
      </c>
      <c r="P177" s="203">
        <v>8059.5900000000011</v>
      </c>
      <c r="Q177" s="203">
        <v>1704.8</v>
      </c>
      <c r="R177" s="203">
        <v>5362.09</v>
      </c>
      <c r="S177" s="203">
        <v>46.6</v>
      </c>
      <c r="T177" s="203">
        <v>946.1</v>
      </c>
      <c r="U177" s="203">
        <v>-92.409999999999854</v>
      </c>
      <c r="V177" s="203" t="s">
        <v>811</v>
      </c>
      <c r="W177" s="203">
        <v>-92.409999999999854</v>
      </c>
      <c r="X177" s="203" t="s">
        <v>811</v>
      </c>
      <c r="Y177" s="203" t="s">
        <v>811</v>
      </c>
      <c r="Z177" s="203">
        <v>98.86641315014721</v>
      </c>
      <c r="AA177" s="203">
        <v>100</v>
      </c>
      <c r="AB177" s="203">
        <v>98.305802548354563</v>
      </c>
      <c r="AC177" s="203">
        <v>100</v>
      </c>
      <c r="AD177" s="203">
        <v>100</v>
      </c>
    </row>
    <row r="178" spans="1:30">
      <c r="A178" s="202">
        <v>21</v>
      </c>
      <c r="B178" s="202">
        <v>222100</v>
      </c>
      <c r="C178" s="202">
        <v>1134</v>
      </c>
      <c r="D178" s="202">
        <v>166</v>
      </c>
      <c r="E178" s="202" t="s">
        <v>1187</v>
      </c>
      <c r="F178" s="203">
        <v>5610.4000000000005</v>
      </c>
      <c r="G178" s="203">
        <v>1848.8</v>
      </c>
      <c r="H178" s="203">
        <v>3116.7</v>
      </c>
      <c r="I178" s="203">
        <v>159.80000000000001</v>
      </c>
      <c r="J178" s="203">
        <v>485.1</v>
      </c>
      <c r="K178" s="203">
        <v>6061.4</v>
      </c>
      <c r="L178" s="203">
        <v>1848.8</v>
      </c>
      <c r="M178" s="203">
        <v>3412.1</v>
      </c>
      <c r="N178" s="203">
        <v>159.80000000000001</v>
      </c>
      <c r="O178" s="203">
        <v>640.70000000000005</v>
      </c>
      <c r="P178" s="203">
        <v>6061.4</v>
      </c>
      <c r="Q178" s="203">
        <v>1848.8</v>
      </c>
      <c r="R178" s="203">
        <v>3412.1</v>
      </c>
      <c r="S178" s="203">
        <v>159.80000000000001</v>
      </c>
      <c r="T178" s="203">
        <v>640.70000000000005</v>
      </c>
      <c r="U178" s="203" t="s">
        <v>811</v>
      </c>
      <c r="V178" s="203" t="s">
        <v>811</v>
      </c>
      <c r="W178" s="203" t="s">
        <v>811</v>
      </c>
      <c r="X178" s="203" t="s">
        <v>811</v>
      </c>
      <c r="Y178" s="203" t="s">
        <v>811</v>
      </c>
      <c r="Z178" s="203">
        <v>100</v>
      </c>
      <c r="AA178" s="203">
        <v>100</v>
      </c>
      <c r="AB178" s="203">
        <v>100</v>
      </c>
      <c r="AC178" s="203">
        <v>100</v>
      </c>
      <c r="AD178" s="203">
        <v>100</v>
      </c>
    </row>
    <row r="179" spans="1:30">
      <c r="A179" s="202">
        <v>21</v>
      </c>
      <c r="B179" s="202">
        <v>222100</v>
      </c>
      <c r="C179" s="202">
        <v>1135</v>
      </c>
      <c r="D179" s="202">
        <v>167</v>
      </c>
      <c r="E179" s="202" t="s">
        <v>1188</v>
      </c>
      <c r="F179" s="203">
        <v>7787.7</v>
      </c>
      <c r="G179" s="203">
        <v>1646.7</v>
      </c>
      <c r="H179" s="203">
        <v>5211.5</v>
      </c>
      <c r="I179" s="203">
        <v>265.5</v>
      </c>
      <c r="J179" s="203">
        <v>664</v>
      </c>
      <c r="K179" s="203">
        <v>8019.3</v>
      </c>
      <c r="L179" s="203">
        <v>1646.7</v>
      </c>
      <c r="M179" s="203">
        <v>5291.3</v>
      </c>
      <c r="N179" s="203">
        <v>265.5</v>
      </c>
      <c r="O179" s="203">
        <v>815.8</v>
      </c>
      <c r="P179" s="203">
        <v>7950.01</v>
      </c>
      <c r="Q179" s="203">
        <v>1646.7</v>
      </c>
      <c r="R179" s="203">
        <v>5222.01</v>
      </c>
      <c r="S179" s="203">
        <v>265.5</v>
      </c>
      <c r="T179" s="203">
        <v>815.8</v>
      </c>
      <c r="U179" s="203">
        <v>-69.289999999999964</v>
      </c>
      <c r="V179" s="203" t="s">
        <v>811</v>
      </c>
      <c r="W179" s="203">
        <v>-69.289999999999964</v>
      </c>
      <c r="X179" s="203" t="s">
        <v>811</v>
      </c>
      <c r="Y179" s="203" t="s">
        <v>811</v>
      </c>
      <c r="Z179" s="203">
        <v>99.135959497711767</v>
      </c>
      <c r="AA179" s="203">
        <v>100</v>
      </c>
      <c r="AB179" s="203">
        <v>98.690491939598971</v>
      </c>
      <c r="AC179" s="203">
        <v>100</v>
      </c>
      <c r="AD179" s="203">
        <v>100</v>
      </c>
    </row>
    <row r="180" spans="1:30">
      <c r="A180" s="202">
        <v>21</v>
      </c>
      <c r="B180" s="202">
        <v>222100</v>
      </c>
      <c r="C180" s="202">
        <v>1136</v>
      </c>
      <c r="D180" s="202">
        <v>168</v>
      </c>
      <c r="E180" s="202" t="s">
        <v>1189</v>
      </c>
      <c r="F180" s="203">
        <v>4612.7</v>
      </c>
      <c r="G180" s="203">
        <v>1316.5</v>
      </c>
      <c r="H180" s="203">
        <v>3024.3</v>
      </c>
      <c r="I180" s="203">
        <v>13.9</v>
      </c>
      <c r="J180" s="203">
        <v>258</v>
      </c>
      <c r="K180" s="203">
        <v>4810.5</v>
      </c>
      <c r="L180" s="203">
        <v>1316.5</v>
      </c>
      <c r="M180" s="203">
        <v>3071.5</v>
      </c>
      <c r="N180" s="203">
        <v>13.9</v>
      </c>
      <c r="O180" s="203">
        <v>408.6</v>
      </c>
      <c r="P180" s="203">
        <v>4801.34</v>
      </c>
      <c r="Q180" s="203">
        <v>1316.5</v>
      </c>
      <c r="R180" s="203">
        <v>3062.34</v>
      </c>
      <c r="S180" s="203">
        <v>13.9</v>
      </c>
      <c r="T180" s="203">
        <v>408.6</v>
      </c>
      <c r="U180" s="203">
        <v>-9.1599999999998545</v>
      </c>
      <c r="V180" s="203" t="s">
        <v>811</v>
      </c>
      <c r="W180" s="203">
        <v>-9.1599999999998545</v>
      </c>
      <c r="X180" s="203" t="s">
        <v>811</v>
      </c>
      <c r="Y180" s="203" t="s">
        <v>811</v>
      </c>
      <c r="Z180" s="203">
        <v>99.809583203409218</v>
      </c>
      <c r="AA180" s="203">
        <v>100</v>
      </c>
      <c r="AB180" s="203">
        <v>99.701774377340072</v>
      </c>
      <c r="AC180" s="203">
        <v>100</v>
      </c>
      <c r="AD180" s="203">
        <v>100</v>
      </c>
    </row>
    <row r="181" spans="1:30">
      <c r="A181" s="202">
        <v>21</v>
      </c>
      <c r="B181" s="202">
        <v>222100</v>
      </c>
      <c r="C181" s="202">
        <v>1137</v>
      </c>
      <c r="D181" s="202">
        <v>169</v>
      </c>
      <c r="E181" s="202" t="s">
        <v>1190</v>
      </c>
      <c r="F181" s="203">
        <v>6849.2</v>
      </c>
      <c r="G181" s="203">
        <v>1546.3</v>
      </c>
      <c r="H181" s="203">
        <v>4790.3999999999996</v>
      </c>
      <c r="I181" s="203">
        <v>30.6</v>
      </c>
      <c r="J181" s="203">
        <v>481.9</v>
      </c>
      <c r="K181" s="203">
        <v>7131.6</v>
      </c>
      <c r="L181" s="203">
        <v>1546.3</v>
      </c>
      <c r="M181" s="203">
        <v>4918.3999999999996</v>
      </c>
      <c r="N181" s="203">
        <v>30.6</v>
      </c>
      <c r="O181" s="203">
        <v>636.29999999999995</v>
      </c>
      <c r="P181" s="203">
        <v>7131.6</v>
      </c>
      <c r="Q181" s="203">
        <v>1546.3</v>
      </c>
      <c r="R181" s="203">
        <v>4918.3999999999996</v>
      </c>
      <c r="S181" s="203">
        <v>30.6</v>
      </c>
      <c r="T181" s="203">
        <v>636.29999999999995</v>
      </c>
      <c r="U181" s="203" t="s">
        <v>811</v>
      </c>
      <c r="V181" s="203" t="s">
        <v>811</v>
      </c>
      <c r="W181" s="203" t="s">
        <v>811</v>
      </c>
      <c r="X181" s="203" t="s">
        <v>811</v>
      </c>
      <c r="Y181" s="203" t="s">
        <v>811</v>
      </c>
      <c r="Z181" s="203">
        <v>100</v>
      </c>
      <c r="AA181" s="203">
        <v>100</v>
      </c>
      <c r="AB181" s="203">
        <v>100</v>
      </c>
      <c r="AC181" s="203">
        <v>100</v>
      </c>
      <c r="AD181" s="203">
        <v>100</v>
      </c>
    </row>
    <row r="182" spans="1:30">
      <c r="A182" s="202">
        <v>21</v>
      </c>
      <c r="B182" s="202">
        <v>222100</v>
      </c>
      <c r="C182" s="202">
        <v>1138</v>
      </c>
      <c r="D182" s="202">
        <v>170</v>
      </c>
      <c r="E182" s="202" t="s">
        <v>1191</v>
      </c>
      <c r="F182" s="203">
        <v>10220.299999999999</v>
      </c>
      <c r="G182" s="203">
        <v>2181.3000000000002</v>
      </c>
      <c r="H182" s="203">
        <v>6855.5</v>
      </c>
      <c r="I182" s="203">
        <v>159.9</v>
      </c>
      <c r="J182" s="203">
        <v>1023.6</v>
      </c>
      <c r="K182" s="203">
        <v>10488.1</v>
      </c>
      <c r="L182" s="203">
        <v>2181.3000000000002</v>
      </c>
      <c r="M182" s="203">
        <v>6962.3</v>
      </c>
      <c r="N182" s="203">
        <v>159.9</v>
      </c>
      <c r="O182" s="203">
        <v>1184.5999999999999</v>
      </c>
      <c r="P182" s="203">
        <v>10428.790000000001</v>
      </c>
      <c r="Q182" s="203">
        <v>2181.3000000000002</v>
      </c>
      <c r="R182" s="203">
        <v>6902.99</v>
      </c>
      <c r="S182" s="203">
        <v>159.9</v>
      </c>
      <c r="T182" s="203">
        <v>1184.5999999999999</v>
      </c>
      <c r="U182" s="203">
        <v>-59.309999999999491</v>
      </c>
      <c r="V182" s="203" t="s">
        <v>811</v>
      </c>
      <c r="W182" s="203">
        <v>-59.3100000000004</v>
      </c>
      <c r="X182" s="203" t="s">
        <v>811</v>
      </c>
      <c r="Y182" s="203" t="s">
        <v>811</v>
      </c>
      <c r="Z182" s="203">
        <v>99.434501959363473</v>
      </c>
      <c r="AA182" s="203">
        <v>100</v>
      </c>
      <c r="AB182" s="203">
        <v>99.148126337560853</v>
      </c>
      <c r="AC182" s="203">
        <v>100</v>
      </c>
      <c r="AD182" s="203">
        <v>100</v>
      </c>
    </row>
    <row r="183" spans="1:30">
      <c r="A183" s="202">
        <v>21</v>
      </c>
      <c r="B183" s="202">
        <v>222100</v>
      </c>
      <c r="C183" s="202">
        <v>1139</v>
      </c>
      <c r="D183" s="202">
        <v>171</v>
      </c>
      <c r="E183" s="202" t="s">
        <v>1192</v>
      </c>
      <c r="F183" s="203">
        <v>4257.3</v>
      </c>
      <c r="G183" s="203">
        <v>1520.3</v>
      </c>
      <c r="H183" s="203">
        <v>2452.8000000000002</v>
      </c>
      <c r="I183" s="203">
        <v>28.2</v>
      </c>
      <c r="J183" s="203">
        <v>256</v>
      </c>
      <c r="K183" s="203">
        <v>4573.3999999999996</v>
      </c>
      <c r="L183" s="203">
        <v>1520.3</v>
      </c>
      <c r="M183" s="203">
        <v>2620.9</v>
      </c>
      <c r="N183" s="203">
        <v>28.2</v>
      </c>
      <c r="O183" s="203">
        <v>404</v>
      </c>
      <c r="P183" s="203">
        <v>4541.38</v>
      </c>
      <c r="Q183" s="203">
        <v>1520.3</v>
      </c>
      <c r="R183" s="203">
        <v>2588.88</v>
      </c>
      <c r="S183" s="203">
        <v>28.2</v>
      </c>
      <c r="T183" s="203">
        <v>404</v>
      </c>
      <c r="U183" s="203">
        <v>-32.019999999999527</v>
      </c>
      <c r="V183" s="203" t="s">
        <v>811</v>
      </c>
      <c r="W183" s="203">
        <v>-32.019999999999982</v>
      </c>
      <c r="X183" s="203" t="s">
        <v>811</v>
      </c>
      <c r="Y183" s="203" t="s">
        <v>811</v>
      </c>
      <c r="Z183" s="203">
        <v>99.299864433463085</v>
      </c>
      <c r="AA183" s="203">
        <v>100</v>
      </c>
      <c r="AB183" s="203">
        <v>98.77828226944942</v>
      </c>
      <c r="AC183" s="203">
        <v>100</v>
      </c>
      <c r="AD183" s="203">
        <v>100</v>
      </c>
    </row>
    <row r="184" spans="1:30">
      <c r="A184" s="202">
        <v>21</v>
      </c>
      <c r="B184" s="202">
        <v>222100</v>
      </c>
      <c r="C184" s="202">
        <v>1140</v>
      </c>
      <c r="D184" s="202">
        <v>172</v>
      </c>
      <c r="E184" s="202" t="s">
        <v>1193</v>
      </c>
      <c r="F184" s="203">
        <v>6215.9000000000005</v>
      </c>
      <c r="G184" s="203">
        <v>1579.7</v>
      </c>
      <c r="H184" s="203">
        <v>3883.9</v>
      </c>
      <c r="I184" s="203">
        <v>155.19999999999999</v>
      </c>
      <c r="J184" s="203">
        <v>597.1</v>
      </c>
      <c r="K184" s="203">
        <v>6447.5</v>
      </c>
      <c r="L184" s="203">
        <v>1579.7</v>
      </c>
      <c r="M184" s="203">
        <v>3959.9</v>
      </c>
      <c r="N184" s="203">
        <v>155.19999999999999</v>
      </c>
      <c r="O184" s="203">
        <v>752.7</v>
      </c>
      <c r="P184" s="203">
        <v>6440.5599999999995</v>
      </c>
      <c r="Q184" s="203">
        <v>1579.7</v>
      </c>
      <c r="R184" s="203">
        <v>3952.96</v>
      </c>
      <c r="S184" s="203">
        <v>155.19999999999999</v>
      </c>
      <c r="T184" s="203">
        <v>752.7</v>
      </c>
      <c r="U184" s="203">
        <v>-6.9400000000005093</v>
      </c>
      <c r="V184" s="203" t="s">
        <v>811</v>
      </c>
      <c r="W184" s="203">
        <v>-6.9400000000000546</v>
      </c>
      <c r="X184" s="203" t="s">
        <v>811</v>
      </c>
      <c r="Y184" s="203" t="s">
        <v>811</v>
      </c>
      <c r="Z184" s="203">
        <v>99.892361380379981</v>
      </c>
      <c r="AA184" s="203">
        <v>100</v>
      </c>
      <c r="AB184" s="203">
        <v>99.824743049066896</v>
      </c>
      <c r="AC184" s="203">
        <v>100</v>
      </c>
      <c r="AD184" s="203">
        <v>100</v>
      </c>
    </row>
    <row r="185" spans="1:30">
      <c r="A185" s="202">
        <v>21</v>
      </c>
      <c r="B185" s="202">
        <v>222100</v>
      </c>
      <c r="C185" s="202">
        <v>1141</v>
      </c>
      <c r="D185" s="202">
        <v>173</v>
      </c>
      <c r="E185" s="202" t="s">
        <v>1194</v>
      </c>
      <c r="F185" s="203">
        <v>1676</v>
      </c>
      <c r="G185" s="203">
        <v>939.2</v>
      </c>
      <c r="H185" s="203"/>
      <c r="I185" s="203">
        <v>435.3</v>
      </c>
      <c r="J185" s="203">
        <v>301.5</v>
      </c>
      <c r="K185" s="203">
        <v>1877.6</v>
      </c>
      <c r="L185" s="203">
        <v>939.2</v>
      </c>
      <c r="M185" s="203">
        <v>46</v>
      </c>
      <c r="N185" s="203">
        <v>435.3</v>
      </c>
      <c r="O185" s="203">
        <v>457.1</v>
      </c>
      <c r="P185" s="203">
        <v>1876.5</v>
      </c>
      <c r="Q185" s="203">
        <v>939.2</v>
      </c>
      <c r="R185" s="203">
        <v>44.9</v>
      </c>
      <c r="S185" s="203">
        <v>435.3</v>
      </c>
      <c r="T185" s="203">
        <v>457.1</v>
      </c>
      <c r="U185" s="203">
        <v>-1.0999999999999091</v>
      </c>
      <c r="V185" s="203" t="s">
        <v>811</v>
      </c>
      <c r="W185" s="203">
        <v>-1.1000000000000014</v>
      </c>
      <c r="X185" s="203" t="s">
        <v>811</v>
      </c>
      <c r="Y185" s="203" t="s">
        <v>811</v>
      </c>
      <c r="Z185" s="203">
        <v>99.941414571793786</v>
      </c>
      <c r="AA185" s="203">
        <v>100</v>
      </c>
      <c r="AB185" s="203">
        <v>97.608695652173907</v>
      </c>
      <c r="AC185" s="203">
        <v>100</v>
      </c>
      <c r="AD185" s="203">
        <v>100</v>
      </c>
    </row>
    <row r="186" spans="1:30">
      <c r="A186" s="202">
        <v>21</v>
      </c>
      <c r="B186" s="202">
        <v>222100</v>
      </c>
      <c r="C186" s="202">
        <v>1143</v>
      </c>
      <c r="D186" s="202">
        <v>174</v>
      </c>
      <c r="E186" s="202" t="s">
        <v>1195</v>
      </c>
      <c r="F186" s="203">
        <v>7603.7000000000007</v>
      </c>
      <c r="G186" s="203">
        <v>1136.4000000000001</v>
      </c>
      <c r="H186" s="203">
        <v>5637.8</v>
      </c>
      <c r="I186" s="203">
        <v>117.3</v>
      </c>
      <c r="J186" s="203">
        <v>712.2</v>
      </c>
      <c r="K186" s="203">
        <v>7817.9000000000005</v>
      </c>
      <c r="L186" s="203">
        <v>1136.4000000000001</v>
      </c>
      <c r="M186" s="203">
        <v>5709.1</v>
      </c>
      <c r="N186" s="203">
        <v>117.3</v>
      </c>
      <c r="O186" s="203">
        <v>855.1</v>
      </c>
      <c r="P186" s="203">
        <v>7795.6900000000014</v>
      </c>
      <c r="Q186" s="203">
        <v>1136.4000000000001</v>
      </c>
      <c r="R186" s="203">
        <v>5686.89</v>
      </c>
      <c r="S186" s="203">
        <v>117.3</v>
      </c>
      <c r="T186" s="203">
        <v>855.1</v>
      </c>
      <c r="U186" s="203">
        <v>-22.209999999999127</v>
      </c>
      <c r="V186" s="203" t="s">
        <v>811</v>
      </c>
      <c r="W186" s="203">
        <v>-22.210000000000036</v>
      </c>
      <c r="X186" s="203" t="s">
        <v>811</v>
      </c>
      <c r="Y186" s="203" t="s">
        <v>811</v>
      </c>
      <c r="Z186" s="203">
        <v>99.715908364138713</v>
      </c>
      <c r="AA186" s="203">
        <v>100</v>
      </c>
      <c r="AB186" s="203">
        <v>99.610971957051021</v>
      </c>
      <c r="AC186" s="203">
        <v>100</v>
      </c>
      <c r="AD186" s="203">
        <v>100</v>
      </c>
    </row>
    <row r="187" spans="1:30">
      <c r="A187" s="202">
        <v>21</v>
      </c>
      <c r="B187" s="202">
        <v>222100</v>
      </c>
      <c r="C187" s="202">
        <v>1144</v>
      </c>
      <c r="D187" s="202">
        <v>175</v>
      </c>
      <c r="E187" s="202" t="s">
        <v>1196</v>
      </c>
      <c r="F187" s="203">
        <v>5674.2</v>
      </c>
      <c r="G187" s="203">
        <v>1487.3</v>
      </c>
      <c r="H187" s="203">
        <v>3756.2</v>
      </c>
      <c r="I187" s="203">
        <v>88</v>
      </c>
      <c r="J187" s="203">
        <v>342.7</v>
      </c>
      <c r="K187" s="203">
        <v>5859.2</v>
      </c>
      <c r="L187" s="203">
        <v>1487.3</v>
      </c>
      <c r="M187" s="203">
        <v>3800</v>
      </c>
      <c r="N187" s="203">
        <v>88</v>
      </c>
      <c r="O187" s="203">
        <v>483.9</v>
      </c>
      <c r="P187" s="203">
        <v>5542.66</v>
      </c>
      <c r="Q187" s="203">
        <v>1487.3</v>
      </c>
      <c r="R187" s="203">
        <v>3483.46</v>
      </c>
      <c r="S187" s="203">
        <v>88</v>
      </c>
      <c r="T187" s="203">
        <v>483.9</v>
      </c>
      <c r="U187" s="203">
        <v>-316.53999999999996</v>
      </c>
      <c r="V187" s="203" t="s">
        <v>811</v>
      </c>
      <c r="W187" s="203">
        <v>-316.53999999999996</v>
      </c>
      <c r="X187" s="203" t="s">
        <v>811</v>
      </c>
      <c r="Y187" s="203" t="s">
        <v>811</v>
      </c>
      <c r="Z187" s="203">
        <v>94.597555980338612</v>
      </c>
      <c r="AA187" s="203">
        <v>100</v>
      </c>
      <c r="AB187" s="203">
        <v>91.67</v>
      </c>
      <c r="AC187" s="203">
        <v>100</v>
      </c>
      <c r="AD187" s="203">
        <v>100</v>
      </c>
    </row>
    <row r="188" spans="1:30">
      <c r="A188" s="202">
        <v>21</v>
      </c>
      <c r="B188" s="202">
        <v>222100</v>
      </c>
      <c r="C188" s="202">
        <v>1145</v>
      </c>
      <c r="D188" s="202">
        <v>176</v>
      </c>
      <c r="E188" s="202" t="s">
        <v>1197</v>
      </c>
      <c r="F188" s="203">
        <v>5009.3999999999996</v>
      </c>
      <c r="G188" s="203">
        <v>1567.9</v>
      </c>
      <c r="H188" s="203">
        <v>3010.5</v>
      </c>
      <c r="I188" s="203">
        <v>27.8</v>
      </c>
      <c r="J188" s="203">
        <v>403.2</v>
      </c>
      <c r="K188" s="203">
        <v>5339.5</v>
      </c>
      <c r="L188" s="203">
        <v>1567.9</v>
      </c>
      <c r="M188" s="203">
        <v>3185</v>
      </c>
      <c r="N188" s="203">
        <v>27.8</v>
      </c>
      <c r="O188" s="203">
        <v>558.79999999999995</v>
      </c>
      <c r="P188" s="203">
        <v>5326.72</v>
      </c>
      <c r="Q188" s="203">
        <v>1567.9</v>
      </c>
      <c r="R188" s="203">
        <v>3172.22</v>
      </c>
      <c r="S188" s="203">
        <v>27.8</v>
      </c>
      <c r="T188" s="203">
        <v>558.79999999999995</v>
      </c>
      <c r="U188" s="203">
        <v>-12.779999999999745</v>
      </c>
      <c r="V188" s="203" t="s">
        <v>811</v>
      </c>
      <c r="W188" s="203">
        <v>-12.7800000000002</v>
      </c>
      <c r="X188" s="203" t="s">
        <v>811</v>
      </c>
      <c r="Y188" s="203" t="s">
        <v>811</v>
      </c>
      <c r="Z188" s="203">
        <v>99.760651746418205</v>
      </c>
      <c r="AA188" s="203">
        <v>100</v>
      </c>
      <c r="AB188" s="203">
        <v>99.598744113029824</v>
      </c>
      <c r="AC188" s="203">
        <v>100</v>
      </c>
      <c r="AD188" s="203">
        <v>100</v>
      </c>
    </row>
    <row r="189" spans="1:30">
      <c r="A189" s="202">
        <v>21</v>
      </c>
      <c r="B189" s="202">
        <v>222100</v>
      </c>
      <c r="C189" s="202">
        <v>1146</v>
      </c>
      <c r="D189" s="202">
        <v>177</v>
      </c>
      <c r="E189" s="202" t="s">
        <v>1198</v>
      </c>
      <c r="F189" s="203">
        <v>5693</v>
      </c>
      <c r="G189" s="203">
        <v>1929.6</v>
      </c>
      <c r="H189" s="203">
        <v>3161.9</v>
      </c>
      <c r="I189" s="203">
        <v>84.3</v>
      </c>
      <c r="J189" s="203">
        <v>517.20000000000005</v>
      </c>
      <c r="K189" s="203">
        <v>5903.8</v>
      </c>
      <c r="L189" s="203">
        <v>1929.6</v>
      </c>
      <c r="M189" s="203">
        <v>3221.3</v>
      </c>
      <c r="N189" s="203">
        <v>84.3</v>
      </c>
      <c r="O189" s="203">
        <v>668.6</v>
      </c>
      <c r="P189" s="203">
        <v>5903.8</v>
      </c>
      <c r="Q189" s="203">
        <v>1929.6</v>
      </c>
      <c r="R189" s="203">
        <v>3221.3</v>
      </c>
      <c r="S189" s="203">
        <v>84.3</v>
      </c>
      <c r="T189" s="203">
        <v>668.6</v>
      </c>
      <c r="U189" s="203" t="s">
        <v>811</v>
      </c>
      <c r="V189" s="203" t="s">
        <v>811</v>
      </c>
      <c r="W189" s="203" t="s">
        <v>811</v>
      </c>
      <c r="X189" s="203" t="s">
        <v>811</v>
      </c>
      <c r="Y189" s="203" t="s">
        <v>811</v>
      </c>
      <c r="Z189" s="203">
        <v>100</v>
      </c>
      <c r="AA189" s="203">
        <v>100</v>
      </c>
      <c r="AB189" s="203">
        <v>100</v>
      </c>
      <c r="AC189" s="203">
        <v>100</v>
      </c>
      <c r="AD189" s="203">
        <v>100</v>
      </c>
    </row>
    <row r="190" spans="1:30">
      <c r="A190" s="202">
        <v>21</v>
      </c>
      <c r="B190" s="202">
        <v>222100</v>
      </c>
      <c r="C190" s="202">
        <v>1147</v>
      </c>
      <c r="D190" s="202">
        <v>178</v>
      </c>
      <c r="E190" s="202" t="s">
        <v>1199</v>
      </c>
      <c r="F190" s="203">
        <v>2559.1000000000004</v>
      </c>
      <c r="G190" s="203">
        <v>1284.5</v>
      </c>
      <c r="H190" s="203">
        <v>923</v>
      </c>
      <c r="I190" s="203">
        <v>202.8</v>
      </c>
      <c r="J190" s="203">
        <v>148.80000000000001</v>
      </c>
      <c r="K190" s="203">
        <v>2717</v>
      </c>
      <c r="L190" s="203">
        <v>1284.5</v>
      </c>
      <c r="M190" s="203">
        <v>935.2</v>
      </c>
      <c r="N190" s="203">
        <v>202.8</v>
      </c>
      <c r="O190" s="203">
        <v>294.5</v>
      </c>
      <c r="P190" s="203">
        <v>2447.54</v>
      </c>
      <c r="Q190" s="203">
        <v>1284.5</v>
      </c>
      <c r="R190" s="203">
        <v>665.74</v>
      </c>
      <c r="S190" s="203">
        <v>202.8</v>
      </c>
      <c r="T190" s="203">
        <v>294.5</v>
      </c>
      <c r="U190" s="203">
        <v>-269.46000000000004</v>
      </c>
      <c r="V190" s="203" t="s">
        <v>811</v>
      </c>
      <c r="W190" s="203">
        <v>-269.46000000000004</v>
      </c>
      <c r="X190" s="203" t="s">
        <v>811</v>
      </c>
      <c r="Y190" s="203" t="s">
        <v>811</v>
      </c>
      <c r="Z190" s="203">
        <v>90.082443871917548</v>
      </c>
      <c r="AA190" s="203">
        <v>100</v>
      </c>
      <c r="AB190" s="203">
        <v>71.186911890504703</v>
      </c>
      <c r="AC190" s="203">
        <v>100</v>
      </c>
      <c r="AD190" s="203">
        <v>100</v>
      </c>
    </row>
    <row r="191" spans="1:30">
      <c r="A191" s="202">
        <v>21</v>
      </c>
      <c r="B191" s="202">
        <v>222100</v>
      </c>
      <c r="C191" s="202">
        <v>1148</v>
      </c>
      <c r="D191" s="202">
        <v>179</v>
      </c>
      <c r="E191" s="202" t="s">
        <v>1200</v>
      </c>
      <c r="F191" s="203">
        <v>2987.3</v>
      </c>
      <c r="G191" s="203">
        <v>1411.9</v>
      </c>
      <c r="H191" s="203">
        <v>1236.5999999999999</v>
      </c>
      <c r="I191" s="203">
        <v>23.4</v>
      </c>
      <c r="J191" s="203">
        <v>315.39999999999998</v>
      </c>
      <c r="K191" s="203">
        <v>3147.7</v>
      </c>
      <c r="L191" s="203">
        <v>1411.9</v>
      </c>
      <c r="M191" s="203">
        <v>1251.3</v>
      </c>
      <c r="N191" s="203">
        <v>23.4</v>
      </c>
      <c r="O191" s="203">
        <v>461.1</v>
      </c>
      <c r="P191" s="203">
        <v>3128.54</v>
      </c>
      <c r="Q191" s="203">
        <v>1411.9</v>
      </c>
      <c r="R191" s="203">
        <v>1232.1400000000001</v>
      </c>
      <c r="S191" s="203">
        <v>23.4</v>
      </c>
      <c r="T191" s="203">
        <v>461.1</v>
      </c>
      <c r="U191" s="203">
        <v>-19.159999999999854</v>
      </c>
      <c r="V191" s="203" t="s">
        <v>811</v>
      </c>
      <c r="W191" s="203">
        <v>-19.159999999999854</v>
      </c>
      <c r="X191" s="203" t="s">
        <v>811</v>
      </c>
      <c r="Y191" s="203" t="s">
        <v>811</v>
      </c>
      <c r="Z191" s="203">
        <v>99.391301585284495</v>
      </c>
      <c r="AA191" s="203">
        <v>100</v>
      </c>
      <c r="AB191" s="203">
        <v>98.468792455845929</v>
      </c>
      <c r="AC191" s="203">
        <v>100</v>
      </c>
      <c r="AD191" s="203">
        <v>100</v>
      </c>
    </row>
    <row r="192" spans="1:30">
      <c r="A192" s="202">
        <v>21</v>
      </c>
      <c r="B192" s="202">
        <v>222100</v>
      </c>
      <c r="C192" s="202">
        <v>1149</v>
      </c>
      <c r="D192" s="202">
        <v>180</v>
      </c>
      <c r="E192" s="202" t="s">
        <v>1201</v>
      </c>
      <c r="F192" s="203">
        <v>5547.6</v>
      </c>
      <c r="G192" s="203">
        <v>1648.5</v>
      </c>
      <c r="H192" s="203">
        <v>3378</v>
      </c>
      <c r="I192" s="203">
        <v>57.8</v>
      </c>
      <c r="J192" s="203">
        <v>463.3</v>
      </c>
      <c r="K192" s="203">
        <v>5882.7</v>
      </c>
      <c r="L192" s="203">
        <v>1648.5</v>
      </c>
      <c r="M192" s="203">
        <v>3558.7</v>
      </c>
      <c r="N192" s="203">
        <v>57.8</v>
      </c>
      <c r="O192" s="203">
        <v>617.70000000000005</v>
      </c>
      <c r="P192" s="203">
        <v>5867.48</v>
      </c>
      <c r="Q192" s="203">
        <v>1648.5</v>
      </c>
      <c r="R192" s="203">
        <v>3543.48</v>
      </c>
      <c r="S192" s="203">
        <v>57.8</v>
      </c>
      <c r="T192" s="203">
        <v>617.70000000000005</v>
      </c>
      <c r="U192" s="203">
        <v>-15.220000000000255</v>
      </c>
      <c r="V192" s="203" t="s">
        <v>811</v>
      </c>
      <c r="W192" s="203">
        <v>-15.2199999999998</v>
      </c>
      <c r="X192" s="203" t="s">
        <v>811</v>
      </c>
      <c r="Y192" s="203" t="s">
        <v>811</v>
      </c>
      <c r="Z192" s="203">
        <v>99.741275264759381</v>
      </c>
      <c r="AA192" s="203">
        <v>100</v>
      </c>
      <c r="AB192" s="203">
        <v>99.572315733273385</v>
      </c>
      <c r="AC192" s="203">
        <v>100</v>
      </c>
      <c r="AD192" s="203">
        <v>100</v>
      </c>
    </row>
    <row r="193" spans="1:30">
      <c r="A193" s="202">
        <v>21</v>
      </c>
      <c r="B193" s="202">
        <v>222100</v>
      </c>
      <c r="C193" s="202">
        <v>1150</v>
      </c>
      <c r="D193" s="202">
        <v>181</v>
      </c>
      <c r="E193" s="202" t="s">
        <v>1202</v>
      </c>
      <c r="F193" s="203">
        <v>8006.2</v>
      </c>
      <c r="G193" s="203">
        <v>1732.6</v>
      </c>
      <c r="H193" s="203">
        <v>5536.3</v>
      </c>
      <c r="I193" s="203">
        <v>130.30000000000001</v>
      </c>
      <c r="J193" s="203">
        <v>607</v>
      </c>
      <c r="K193" s="203">
        <v>8226.2000000000007</v>
      </c>
      <c r="L193" s="203">
        <v>1732.6</v>
      </c>
      <c r="M193" s="203">
        <v>5603.1</v>
      </c>
      <c r="N193" s="203">
        <v>130.30000000000001</v>
      </c>
      <c r="O193" s="203">
        <v>760.2</v>
      </c>
      <c r="P193" s="203">
        <v>7664.2899999999991</v>
      </c>
      <c r="Q193" s="203">
        <v>1732.6</v>
      </c>
      <c r="R193" s="203">
        <v>5041.1899999999996</v>
      </c>
      <c r="S193" s="203">
        <v>130.30000000000001</v>
      </c>
      <c r="T193" s="203">
        <v>760.2</v>
      </c>
      <c r="U193" s="203">
        <v>-561.91000000000167</v>
      </c>
      <c r="V193" s="203" t="s">
        <v>811</v>
      </c>
      <c r="W193" s="203">
        <v>-561.91000000000076</v>
      </c>
      <c r="X193" s="203" t="s">
        <v>811</v>
      </c>
      <c r="Y193" s="203" t="s">
        <v>811</v>
      </c>
      <c r="Z193" s="203">
        <v>93.169264058739131</v>
      </c>
      <c r="AA193" s="203">
        <v>100</v>
      </c>
      <c r="AB193" s="203">
        <v>89.971444379004467</v>
      </c>
      <c r="AC193" s="203">
        <v>100</v>
      </c>
      <c r="AD193" s="203">
        <v>100</v>
      </c>
    </row>
    <row r="194" spans="1:30">
      <c r="A194" s="202">
        <v>21</v>
      </c>
      <c r="B194" s="202">
        <v>222100</v>
      </c>
      <c r="C194" s="202">
        <v>1151</v>
      </c>
      <c r="D194" s="202">
        <v>182</v>
      </c>
      <c r="E194" s="202" t="s">
        <v>1203</v>
      </c>
      <c r="F194" s="203">
        <v>4477.8</v>
      </c>
      <c r="G194" s="203">
        <v>1878.3</v>
      </c>
      <c r="H194" s="203">
        <v>2277.4</v>
      </c>
      <c r="I194" s="203">
        <v>18.600000000000001</v>
      </c>
      <c r="J194" s="203">
        <v>303.5</v>
      </c>
      <c r="K194" s="203">
        <v>4781.2000000000007</v>
      </c>
      <c r="L194" s="203">
        <v>1878.3</v>
      </c>
      <c r="M194" s="203">
        <v>2430.1999999999998</v>
      </c>
      <c r="N194" s="203">
        <v>18.600000000000001</v>
      </c>
      <c r="O194" s="203">
        <v>454.1</v>
      </c>
      <c r="P194" s="203">
        <v>4781.2000000000007</v>
      </c>
      <c r="Q194" s="203">
        <v>1878.3</v>
      </c>
      <c r="R194" s="203">
        <v>2430.1999999999998</v>
      </c>
      <c r="S194" s="203">
        <v>18.600000000000001</v>
      </c>
      <c r="T194" s="203">
        <v>454.1</v>
      </c>
      <c r="U194" s="203" t="s">
        <v>811</v>
      </c>
      <c r="V194" s="203" t="s">
        <v>811</v>
      </c>
      <c r="W194" s="203" t="s">
        <v>811</v>
      </c>
      <c r="X194" s="203" t="s">
        <v>811</v>
      </c>
      <c r="Y194" s="203" t="s">
        <v>811</v>
      </c>
      <c r="Z194" s="203">
        <v>100</v>
      </c>
      <c r="AA194" s="203">
        <v>100</v>
      </c>
      <c r="AB194" s="203">
        <v>100</v>
      </c>
      <c r="AC194" s="203">
        <v>100</v>
      </c>
      <c r="AD194" s="203">
        <v>100</v>
      </c>
    </row>
    <row r="195" spans="1:30">
      <c r="A195" s="202">
        <v>21</v>
      </c>
      <c r="B195" s="202">
        <v>222100</v>
      </c>
      <c r="C195" s="202">
        <v>1152</v>
      </c>
      <c r="D195" s="202">
        <v>183</v>
      </c>
      <c r="E195" s="202" t="s">
        <v>1204</v>
      </c>
      <c r="F195" s="203">
        <v>4546.4999999999991</v>
      </c>
      <c r="G195" s="203">
        <v>1577.5</v>
      </c>
      <c r="H195" s="203">
        <v>2549.1999999999998</v>
      </c>
      <c r="I195" s="203">
        <v>51.4</v>
      </c>
      <c r="J195" s="203">
        <v>368.4</v>
      </c>
      <c r="K195" s="203">
        <v>4747.3</v>
      </c>
      <c r="L195" s="203">
        <v>1577.5</v>
      </c>
      <c r="M195" s="203">
        <v>2604.3000000000002</v>
      </c>
      <c r="N195" s="203">
        <v>51.4</v>
      </c>
      <c r="O195" s="203">
        <v>514.1</v>
      </c>
      <c r="P195" s="203">
        <v>4684.6399999999994</v>
      </c>
      <c r="Q195" s="203">
        <v>1577.5</v>
      </c>
      <c r="R195" s="203">
        <v>2541.64</v>
      </c>
      <c r="S195" s="203">
        <v>51.4</v>
      </c>
      <c r="T195" s="203">
        <v>514.1</v>
      </c>
      <c r="U195" s="203">
        <v>-62.660000000000764</v>
      </c>
      <c r="V195" s="203" t="s">
        <v>811</v>
      </c>
      <c r="W195" s="203">
        <v>-62.660000000000309</v>
      </c>
      <c r="X195" s="203" t="s">
        <v>811</v>
      </c>
      <c r="Y195" s="203" t="s">
        <v>811</v>
      </c>
      <c r="Z195" s="203">
        <v>98.680091841678404</v>
      </c>
      <c r="AA195" s="203">
        <v>100</v>
      </c>
      <c r="AB195" s="203">
        <v>97.59397918826555</v>
      </c>
      <c r="AC195" s="203">
        <v>100</v>
      </c>
      <c r="AD195" s="203">
        <v>100</v>
      </c>
    </row>
    <row r="196" spans="1:30">
      <c r="A196" s="200"/>
      <c r="B196" s="200"/>
      <c r="C196" s="200"/>
      <c r="D196" s="200">
        <v>184</v>
      </c>
      <c r="E196" s="200"/>
      <c r="F196" s="201"/>
      <c r="G196" s="201"/>
      <c r="H196" s="201"/>
      <c r="I196" s="201"/>
      <c r="J196" s="201"/>
      <c r="K196" s="201"/>
      <c r="L196" s="201"/>
      <c r="M196" s="201"/>
      <c r="N196" s="201"/>
      <c r="O196" s="201"/>
      <c r="P196" s="201"/>
      <c r="Q196" s="201"/>
      <c r="R196" s="201"/>
      <c r="S196" s="201"/>
      <c r="T196" s="201"/>
      <c r="U196" s="201" t="s">
        <v>811</v>
      </c>
      <c r="V196" s="201" t="s">
        <v>811</v>
      </c>
      <c r="W196" s="201" t="s">
        <v>811</v>
      </c>
      <c r="X196" s="201" t="s">
        <v>811</v>
      </c>
      <c r="Y196" s="201" t="s">
        <v>811</v>
      </c>
      <c r="Z196" s="201" t="s">
        <v>811</v>
      </c>
      <c r="AA196" s="201" t="s">
        <v>811</v>
      </c>
      <c r="AB196" s="201" t="s">
        <v>811</v>
      </c>
      <c r="AC196" s="201" t="s">
        <v>811</v>
      </c>
      <c r="AD196" s="201" t="s">
        <v>811</v>
      </c>
    </row>
    <row r="197" spans="1:30">
      <c r="A197" s="200">
        <v>20</v>
      </c>
      <c r="B197" s="200">
        <v>222500</v>
      </c>
      <c r="C197" s="200"/>
      <c r="D197" s="200">
        <v>185</v>
      </c>
      <c r="E197" s="200" t="s">
        <v>1205</v>
      </c>
      <c r="F197" s="201">
        <v>400595.59999999992</v>
      </c>
      <c r="G197" s="201">
        <v>65051.899999999994</v>
      </c>
      <c r="H197" s="201">
        <v>315524.89999999997</v>
      </c>
      <c r="I197" s="201">
        <v>2128.5999999999995</v>
      </c>
      <c r="J197" s="201">
        <v>17890.200000000004</v>
      </c>
      <c r="K197" s="201">
        <v>429365.20000000007</v>
      </c>
      <c r="L197" s="201">
        <v>65051.899999999994</v>
      </c>
      <c r="M197" s="201">
        <v>339772.30000000005</v>
      </c>
      <c r="N197" s="201">
        <v>2128.5999999999995</v>
      </c>
      <c r="O197" s="201">
        <v>22412.399999999998</v>
      </c>
      <c r="P197" s="201">
        <v>426011.07999999996</v>
      </c>
      <c r="Q197" s="201">
        <v>65051.899999999994</v>
      </c>
      <c r="R197" s="201">
        <v>336418.18</v>
      </c>
      <c r="S197" s="201">
        <v>2128.5999999999995</v>
      </c>
      <c r="T197" s="201">
        <v>22412.399999999998</v>
      </c>
      <c r="U197" s="201">
        <v>-3354.1200000001118</v>
      </c>
      <c r="V197" s="201" t="s">
        <v>811</v>
      </c>
      <c r="W197" s="201">
        <v>-3354.1200000000536</v>
      </c>
      <c r="X197" s="201" t="s">
        <v>811</v>
      </c>
      <c r="Y197" s="201" t="s">
        <v>811</v>
      </c>
      <c r="Z197" s="201">
        <v>99.218818851644215</v>
      </c>
      <c r="AA197" s="201">
        <v>100</v>
      </c>
      <c r="AB197" s="201">
        <v>99.012833006104358</v>
      </c>
      <c r="AC197" s="201">
        <v>100</v>
      </c>
      <c r="AD197" s="201">
        <v>100</v>
      </c>
    </row>
    <row r="198" spans="1:30">
      <c r="A198" s="200">
        <v>22</v>
      </c>
      <c r="B198" s="200">
        <v>222500</v>
      </c>
      <c r="C198" s="200"/>
      <c r="D198" s="200">
        <v>186</v>
      </c>
      <c r="E198" s="200" t="s">
        <v>1055</v>
      </c>
      <c r="F198" s="201">
        <v>214943.3</v>
      </c>
      <c r="G198" s="201">
        <v>17316.3</v>
      </c>
      <c r="H198" s="201">
        <v>197627</v>
      </c>
      <c r="I198" s="201">
        <v>0</v>
      </c>
      <c r="J198" s="201">
        <v>0</v>
      </c>
      <c r="K198" s="201">
        <v>235812</v>
      </c>
      <c r="L198" s="201">
        <v>17316.3</v>
      </c>
      <c r="M198" s="201">
        <v>218495.7</v>
      </c>
      <c r="N198" s="201">
        <v>0</v>
      </c>
      <c r="O198" s="201">
        <v>0</v>
      </c>
      <c r="P198" s="201">
        <v>234401.03999999998</v>
      </c>
      <c r="Q198" s="201">
        <v>17316.3</v>
      </c>
      <c r="R198" s="201">
        <v>217084.74</v>
      </c>
      <c r="S198" s="201">
        <v>0</v>
      </c>
      <c r="T198" s="201">
        <v>0</v>
      </c>
      <c r="U198" s="201">
        <v>-1410.960000000021</v>
      </c>
      <c r="V198" s="201" t="s">
        <v>811</v>
      </c>
      <c r="W198" s="201">
        <v>-1410.960000000021</v>
      </c>
      <c r="X198" s="201" t="s">
        <v>811</v>
      </c>
      <c r="Y198" s="201" t="s">
        <v>811</v>
      </c>
      <c r="Z198" s="201">
        <v>99.401658948654003</v>
      </c>
      <c r="AA198" s="201">
        <v>100</v>
      </c>
      <c r="AB198" s="201">
        <v>99.354239007907239</v>
      </c>
      <c r="AC198" s="201" t="s">
        <v>811</v>
      </c>
      <c r="AD198" s="201" t="s">
        <v>811</v>
      </c>
    </row>
    <row r="199" spans="1:30">
      <c r="A199" s="200">
        <v>21</v>
      </c>
      <c r="B199" s="200">
        <v>222500</v>
      </c>
      <c r="C199" s="200"/>
      <c r="D199" s="200">
        <v>187</v>
      </c>
      <c r="E199" s="200" t="s">
        <v>1056</v>
      </c>
      <c r="F199" s="201">
        <v>185652.29999999996</v>
      </c>
      <c r="G199" s="201">
        <v>47735.599999999991</v>
      </c>
      <c r="H199" s="201">
        <v>117897.89999999997</v>
      </c>
      <c r="I199" s="201">
        <v>2128.5999999999995</v>
      </c>
      <c r="J199" s="201">
        <v>17890.200000000004</v>
      </c>
      <c r="K199" s="201">
        <v>193553.2</v>
      </c>
      <c r="L199" s="201">
        <v>47735.599999999991</v>
      </c>
      <c r="M199" s="201">
        <v>121276.6</v>
      </c>
      <c r="N199" s="201">
        <v>2128.5999999999995</v>
      </c>
      <c r="O199" s="201">
        <v>22412.399999999998</v>
      </c>
      <c r="P199" s="201">
        <v>191610.03999999998</v>
      </c>
      <c r="Q199" s="201">
        <v>47735.599999999991</v>
      </c>
      <c r="R199" s="201">
        <v>119333.43999999999</v>
      </c>
      <c r="S199" s="201">
        <v>2128.5999999999995</v>
      </c>
      <c r="T199" s="201">
        <v>22412.399999999998</v>
      </c>
      <c r="U199" s="201">
        <v>-1943.1600000000326</v>
      </c>
      <c r="V199" s="201" t="s">
        <v>811</v>
      </c>
      <c r="W199" s="201">
        <v>-1943.160000000018</v>
      </c>
      <c r="X199" s="201" t="s">
        <v>811</v>
      </c>
      <c r="Y199" s="201" t="s">
        <v>811</v>
      </c>
      <c r="Z199" s="201">
        <v>98.996058964667071</v>
      </c>
      <c r="AA199" s="201">
        <v>100</v>
      </c>
      <c r="AB199" s="201">
        <v>98.397745319377336</v>
      </c>
      <c r="AC199" s="201">
        <v>100</v>
      </c>
      <c r="AD199" s="201">
        <v>100</v>
      </c>
    </row>
    <row r="200" spans="1:30">
      <c r="A200" s="202">
        <v>22</v>
      </c>
      <c r="B200" s="202">
        <v>222500</v>
      </c>
      <c r="C200" s="202">
        <v>1153</v>
      </c>
      <c r="D200" s="202">
        <v>188</v>
      </c>
      <c r="E200" s="202" t="s">
        <v>1081</v>
      </c>
      <c r="F200" s="203">
        <v>214943.3</v>
      </c>
      <c r="G200" s="203">
        <v>17316.3</v>
      </c>
      <c r="H200" s="203">
        <v>197627</v>
      </c>
      <c r="I200" s="203"/>
      <c r="J200" s="203"/>
      <c r="K200" s="203">
        <v>235812</v>
      </c>
      <c r="L200" s="203">
        <v>17316.3</v>
      </c>
      <c r="M200" s="203">
        <v>218495.7</v>
      </c>
      <c r="N200" s="203"/>
      <c r="O200" s="203"/>
      <c r="P200" s="203">
        <v>234401.03999999998</v>
      </c>
      <c r="Q200" s="203">
        <v>17316.3</v>
      </c>
      <c r="R200" s="203">
        <v>217084.74</v>
      </c>
      <c r="S200" s="203"/>
      <c r="T200" s="203"/>
      <c r="U200" s="203">
        <v>-1410.960000000021</v>
      </c>
      <c r="V200" s="203" t="s">
        <v>811</v>
      </c>
      <c r="W200" s="203">
        <v>-1410.960000000021</v>
      </c>
      <c r="X200" s="203" t="s">
        <v>811</v>
      </c>
      <c r="Y200" s="203" t="s">
        <v>811</v>
      </c>
      <c r="Z200" s="203">
        <v>99.401658948654003</v>
      </c>
      <c r="AA200" s="203">
        <v>100</v>
      </c>
      <c r="AB200" s="203">
        <v>99.354239007907239</v>
      </c>
      <c r="AC200" s="203" t="s">
        <v>811</v>
      </c>
      <c r="AD200" s="203" t="s">
        <v>811</v>
      </c>
    </row>
    <row r="201" spans="1:30">
      <c r="A201" s="202">
        <v>21</v>
      </c>
      <c r="B201" s="202">
        <v>222500</v>
      </c>
      <c r="C201" s="202">
        <v>1154</v>
      </c>
      <c r="D201" s="202">
        <v>189</v>
      </c>
      <c r="E201" s="202" t="s">
        <v>1206</v>
      </c>
      <c r="F201" s="203">
        <v>5960.7000000000007</v>
      </c>
      <c r="G201" s="203">
        <v>1707.1</v>
      </c>
      <c r="H201" s="203">
        <v>3749.5</v>
      </c>
      <c r="I201" s="203"/>
      <c r="J201" s="203">
        <v>504.1</v>
      </c>
      <c r="K201" s="203">
        <v>6183.9000000000005</v>
      </c>
      <c r="L201" s="203">
        <v>1707.1</v>
      </c>
      <c r="M201" s="203">
        <v>3817</v>
      </c>
      <c r="N201" s="203"/>
      <c r="O201" s="203">
        <v>659.8</v>
      </c>
      <c r="P201" s="203">
        <v>6183.9000000000005</v>
      </c>
      <c r="Q201" s="203">
        <v>1707.1</v>
      </c>
      <c r="R201" s="203">
        <v>3817</v>
      </c>
      <c r="S201" s="203"/>
      <c r="T201" s="203">
        <v>659.8</v>
      </c>
      <c r="U201" s="203" t="s">
        <v>811</v>
      </c>
      <c r="V201" s="203" t="s">
        <v>811</v>
      </c>
      <c r="W201" s="203" t="s">
        <v>811</v>
      </c>
      <c r="X201" s="203" t="s">
        <v>811</v>
      </c>
      <c r="Y201" s="203" t="s">
        <v>811</v>
      </c>
      <c r="Z201" s="203">
        <v>100</v>
      </c>
      <c r="AA201" s="203">
        <v>100</v>
      </c>
      <c r="AB201" s="203">
        <v>100</v>
      </c>
      <c r="AC201" s="203" t="s">
        <v>811</v>
      </c>
      <c r="AD201" s="203">
        <v>100</v>
      </c>
    </row>
    <row r="202" spans="1:30">
      <c r="A202" s="202">
        <v>21</v>
      </c>
      <c r="B202" s="202">
        <v>222500</v>
      </c>
      <c r="C202" s="202">
        <v>1155</v>
      </c>
      <c r="D202" s="202">
        <v>190</v>
      </c>
      <c r="E202" s="202" t="s">
        <v>1207</v>
      </c>
      <c r="F202" s="203">
        <v>9025.3000000000011</v>
      </c>
      <c r="G202" s="203">
        <v>2054.1</v>
      </c>
      <c r="H202" s="203">
        <v>6090.6</v>
      </c>
      <c r="I202" s="203">
        <v>37.799999999999997</v>
      </c>
      <c r="J202" s="203">
        <v>842.8</v>
      </c>
      <c r="K202" s="203">
        <v>9300.6999999999989</v>
      </c>
      <c r="L202" s="203">
        <v>2054.1</v>
      </c>
      <c r="M202" s="203">
        <v>6215.3</v>
      </c>
      <c r="N202" s="203">
        <v>37.799999999999997</v>
      </c>
      <c r="O202" s="203">
        <v>993.5</v>
      </c>
      <c r="P202" s="203">
        <v>9136.869999999999</v>
      </c>
      <c r="Q202" s="203">
        <v>2054.1</v>
      </c>
      <c r="R202" s="203">
        <v>6051.47</v>
      </c>
      <c r="S202" s="203">
        <v>37.799999999999997</v>
      </c>
      <c r="T202" s="203">
        <v>993.5</v>
      </c>
      <c r="U202" s="203">
        <v>-163.82999999999993</v>
      </c>
      <c r="V202" s="203" t="s">
        <v>811</v>
      </c>
      <c r="W202" s="203">
        <v>-163.82999999999993</v>
      </c>
      <c r="X202" s="203" t="s">
        <v>811</v>
      </c>
      <c r="Y202" s="203" t="s">
        <v>811</v>
      </c>
      <c r="Z202" s="203">
        <v>98.238519681314301</v>
      </c>
      <c r="AA202" s="203">
        <v>100</v>
      </c>
      <c r="AB202" s="203">
        <v>97.364085402152753</v>
      </c>
      <c r="AC202" s="203">
        <v>100</v>
      </c>
      <c r="AD202" s="203">
        <v>100</v>
      </c>
    </row>
    <row r="203" spans="1:30">
      <c r="A203" s="202">
        <v>21</v>
      </c>
      <c r="B203" s="202">
        <v>222500</v>
      </c>
      <c r="C203" s="202">
        <v>1156</v>
      </c>
      <c r="D203" s="202">
        <v>191</v>
      </c>
      <c r="E203" s="202" t="s">
        <v>1208</v>
      </c>
      <c r="F203" s="203">
        <v>2018.9</v>
      </c>
      <c r="G203" s="203">
        <v>1622</v>
      </c>
      <c r="H203" s="203">
        <v>105.7</v>
      </c>
      <c r="I203" s="203"/>
      <c r="J203" s="203">
        <v>291.2</v>
      </c>
      <c r="K203" s="203">
        <v>2159</v>
      </c>
      <c r="L203" s="203">
        <v>1622</v>
      </c>
      <c r="M203" s="203">
        <v>105.7</v>
      </c>
      <c r="N203" s="203"/>
      <c r="O203" s="203">
        <v>431.3</v>
      </c>
      <c r="P203" s="203">
        <v>2156.5100000000002</v>
      </c>
      <c r="Q203" s="203">
        <v>1622</v>
      </c>
      <c r="R203" s="203">
        <v>103.21</v>
      </c>
      <c r="S203" s="203"/>
      <c r="T203" s="203">
        <v>431.3</v>
      </c>
      <c r="U203" s="203">
        <v>-2.4899999999997817</v>
      </c>
      <c r="V203" s="203" t="s">
        <v>811</v>
      </c>
      <c r="W203" s="203">
        <v>-2.4900000000000091</v>
      </c>
      <c r="X203" s="203" t="s">
        <v>811</v>
      </c>
      <c r="Y203" s="203" t="s">
        <v>811</v>
      </c>
      <c r="Z203" s="203">
        <v>99.884668828161196</v>
      </c>
      <c r="AA203" s="203">
        <v>100</v>
      </c>
      <c r="AB203" s="203">
        <v>97.644276253547773</v>
      </c>
      <c r="AC203" s="203" t="s">
        <v>811</v>
      </c>
      <c r="AD203" s="203">
        <v>100</v>
      </c>
    </row>
    <row r="204" spans="1:30">
      <c r="A204" s="202">
        <v>21</v>
      </c>
      <c r="B204" s="202">
        <v>222500</v>
      </c>
      <c r="C204" s="202">
        <v>1157</v>
      </c>
      <c r="D204" s="202">
        <v>192</v>
      </c>
      <c r="E204" s="202" t="s">
        <v>1209</v>
      </c>
      <c r="F204" s="203">
        <v>3900.5</v>
      </c>
      <c r="G204" s="203">
        <v>1627.2</v>
      </c>
      <c r="H204" s="203">
        <v>2002.8</v>
      </c>
      <c r="I204" s="203">
        <v>7.4</v>
      </c>
      <c r="J204" s="203">
        <v>263.10000000000002</v>
      </c>
      <c r="K204" s="203">
        <v>4058.5000000000005</v>
      </c>
      <c r="L204" s="203">
        <v>1627.2</v>
      </c>
      <c r="M204" s="203">
        <v>2017.4</v>
      </c>
      <c r="N204" s="203">
        <v>7.4</v>
      </c>
      <c r="O204" s="203">
        <v>406.5</v>
      </c>
      <c r="P204" s="203">
        <v>3922.8300000000004</v>
      </c>
      <c r="Q204" s="203">
        <v>1627.2</v>
      </c>
      <c r="R204" s="203">
        <v>1881.73</v>
      </c>
      <c r="S204" s="203">
        <v>7.4</v>
      </c>
      <c r="T204" s="203">
        <v>406.5</v>
      </c>
      <c r="U204" s="203">
        <v>-135.67000000000007</v>
      </c>
      <c r="V204" s="203" t="s">
        <v>811</v>
      </c>
      <c r="W204" s="203">
        <v>-135.67000000000007</v>
      </c>
      <c r="X204" s="203" t="s">
        <v>811</v>
      </c>
      <c r="Y204" s="203" t="s">
        <v>811</v>
      </c>
      <c r="Z204" s="203">
        <v>96.657139337193541</v>
      </c>
      <c r="AA204" s="203">
        <v>100</v>
      </c>
      <c r="AB204" s="203">
        <v>93.275007435312773</v>
      </c>
      <c r="AC204" s="203">
        <v>100</v>
      </c>
      <c r="AD204" s="203">
        <v>100</v>
      </c>
    </row>
    <row r="205" spans="1:30">
      <c r="A205" s="202">
        <v>21</v>
      </c>
      <c r="B205" s="202">
        <v>222500</v>
      </c>
      <c r="C205" s="202">
        <v>1167</v>
      </c>
      <c r="D205" s="202">
        <v>193</v>
      </c>
      <c r="E205" s="202" t="s">
        <v>1205</v>
      </c>
      <c r="F205" s="203">
        <v>35136.400000000001</v>
      </c>
      <c r="G205" s="203">
        <v>2311.1999999999998</v>
      </c>
      <c r="H205" s="203">
        <v>28640</v>
      </c>
      <c r="I205" s="203">
        <v>1004.7</v>
      </c>
      <c r="J205" s="203">
        <v>3180.5</v>
      </c>
      <c r="K205" s="203">
        <v>37805.1</v>
      </c>
      <c r="L205" s="203">
        <v>2311.1999999999998</v>
      </c>
      <c r="M205" s="203">
        <v>30939.200000000001</v>
      </c>
      <c r="N205" s="203">
        <v>1004.7</v>
      </c>
      <c r="O205" s="203">
        <v>3550</v>
      </c>
      <c r="P205" s="203">
        <v>37596.869999999995</v>
      </c>
      <c r="Q205" s="203">
        <v>2311.1999999999998</v>
      </c>
      <c r="R205" s="203">
        <v>30730.97</v>
      </c>
      <c r="S205" s="203">
        <v>1004.7</v>
      </c>
      <c r="T205" s="203">
        <v>3550</v>
      </c>
      <c r="U205" s="203">
        <v>-208.2300000000032</v>
      </c>
      <c r="V205" s="203" t="s">
        <v>811</v>
      </c>
      <c r="W205" s="203">
        <v>-208.22999999999956</v>
      </c>
      <c r="X205" s="203" t="s">
        <v>811</v>
      </c>
      <c r="Y205" s="203" t="s">
        <v>811</v>
      </c>
      <c r="Z205" s="203">
        <v>99.44920129823754</v>
      </c>
      <c r="AA205" s="203">
        <v>100</v>
      </c>
      <c r="AB205" s="203">
        <v>99.326970315974563</v>
      </c>
      <c r="AC205" s="203">
        <v>100</v>
      </c>
      <c r="AD205" s="203">
        <v>100</v>
      </c>
    </row>
    <row r="206" spans="1:30">
      <c r="A206" s="202">
        <v>21</v>
      </c>
      <c r="B206" s="202">
        <v>222500</v>
      </c>
      <c r="C206" s="202">
        <v>1158</v>
      </c>
      <c r="D206" s="202">
        <v>194</v>
      </c>
      <c r="E206" s="202" t="s">
        <v>1210</v>
      </c>
      <c r="F206" s="203">
        <v>2754.2</v>
      </c>
      <c r="G206" s="203">
        <v>1834.5</v>
      </c>
      <c r="H206" s="203">
        <v>529.20000000000005</v>
      </c>
      <c r="I206" s="203"/>
      <c r="J206" s="203">
        <v>390.5</v>
      </c>
      <c r="K206" s="203">
        <v>3155.7</v>
      </c>
      <c r="L206" s="203">
        <v>1834.5</v>
      </c>
      <c r="M206" s="203">
        <v>792.5</v>
      </c>
      <c r="N206" s="203"/>
      <c r="O206" s="203">
        <v>528.70000000000005</v>
      </c>
      <c r="P206" s="203">
        <v>2892.3999999999996</v>
      </c>
      <c r="Q206" s="203">
        <v>1834.5</v>
      </c>
      <c r="R206" s="203">
        <v>529.20000000000005</v>
      </c>
      <c r="S206" s="203"/>
      <c r="T206" s="203">
        <v>528.70000000000005</v>
      </c>
      <c r="U206" s="203">
        <v>-263.30000000000018</v>
      </c>
      <c r="V206" s="203" t="s">
        <v>811</v>
      </c>
      <c r="W206" s="203">
        <v>-263.29999999999995</v>
      </c>
      <c r="X206" s="203" t="s">
        <v>811</v>
      </c>
      <c r="Y206" s="203" t="s">
        <v>811</v>
      </c>
      <c r="Z206" s="203">
        <v>91.656367842317067</v>
      </c>
      <c r="AA206" s="203">
        <v>100</v>
      </c>
      <c r="AB206" s="203">
        <v>66.776025236593057</v>
      </c>
      <c r="AC206" s="203" t="s">
        <v>811</v>
      </c>
      <c r="AD206" s="203">
        <v>100</v>
      </c>
    </row>
    <row r="207" spans="1:30">
      <c r="A207" s="202">
        <v>21</v>
      </c>
      <c r="B207" s="202">
        <v>222500</v>
      </c>
      <c r="C207" s="202">
        <v>1159</v>
      </c>
      <c r="D207" s="202">
        <v>195</v>
      </c>
      <c r="E207" s="202" t="s">
        <v>1211</v>
      </c>
      <c r="F207" s="203">
        <v>3153.5</v>
      </c>
      <c r="G207" s="203">
        <v>1612.6</v>
      </c>
      <c r="H207" s="203">
        <v>1341.1</v>
      </c>
      <c r="I207" s="203"/>
      <c r="J207" s="203">
        <v>199.8</v>
      </c>
      <c r="K207" s="203">
        <v>3324.8</v>
      </c>
      <c r="L207" s="203">
        <v>1612.6</v>
      </c>
      <c r="M207" s="203">
        <v>1361.9</v>
      </c>
      <c r="N207" s="203"/>
      <c r="O207" s="203">
        <v>350.3</v>
      </c>
      <c r="P207" s="203">
        <v>3290.6800000000003</v>
      </c>
      <c r="Q207" s="203">
        <v>1612.6</v>
      </c>
      <c r="R207" s="203">
        <v>1327.78</v>
      </c>
      <c r="S207" s="203"/>
      <c r="T207" s="203">
        <v>350.3</v>
      </c>
      <c r="U207" s="203">
        <v>-34.119999999999891</v>
      </c>
      <c r="V207" s="203" t="s">
        <v>811</v>
      </c>
      <c r="W207" s="203">
        <v>-34.120000000000118</v>
      </c>
      <c r="X207" s="203" t="s">
        <v>811</v>
      </c>
      <c r="Y207" s="203" t="s">
        <v>811</v>
      </c>
      <c r="Z207" s="203">
        <v>98.973772858517805</v>
      </c>
      <c r="AA207" s="203">
        <v>100</v>
      </c>
      <c r="AB207" s="203">
        <v>97.494676554813125</v>
      </c>
      <c r="AC207" s="203" t="s">
        <v>811</v>
      </c>
      <c r="AD207" s="203">
        <v>100</v>
      </c>
    </row>
    <row r="208" spans="1:30">
      <c r="A208" s="202">
        <v>21</v>
      </c>
      <c r="B208" s="202">
        <v>222500</v>
      </c>
      <c r="C208" s="202">
        <v>1160</v>
      </c>
      <c r="D208" s="202">
        <v>196</v>
      </c>
      <c r="E208" s="202" t="s">
        <v>1212</v>
      </c>
      <c r="F208" s="203">
        <v>5244.2999999999993</v>
      </c>
      <c r="G208" s="203">
        <v>967.3</v>
      </c>
      <c r="H208" s="203">
        <v>3465.1</v>
      </c>
      <c r="I208" s="203"/>
      <c r="J208" s="203">
        <v>811.9</v>
      </c>
      <c r="K208" s="203">
        <v>5563.7000000000007</v>
      </c>
      <c r="L208" s="203">
        <v>967.3</v>
      </c>
      <c r="M208" s="203">
        <v>3631.3</v>
      </c>
      <c r="N208" s="203"/>
      <c r="O208" s="203">
        <v>965.1</v>
      </c>
      <c r="P208" s="203">
        <v>5563.7000000000007</v>
      </c>
      <c r="Q208" s="203">
        <v>967.3</v>
      </c>
      <c r="R208" s="203">
        <v>3631.3</v>
      </c>
      <c r="S208" s="203"/>
      <c r="T208" s="203">
        <v>965.1</v>
      </c>
      <c r="U208" s="203" t="s">
        <v>811</v>
      </c>
      <c r="V208" s="203" t="s">
        <v>811</v>
      </c>
      <c r="W208" s="203" t="s">
        <v>811</v>
      </c>
      <c r="X208" s="203" t="s">
        <v>811</v>
      </c>
      <c r="Y208" s="203" t="s">
        <v>811</v>
      </c>
      <c r="Z208" s="203">
        <v>100</v>
      </c>
      <c r="AA208" s="203">
        <v>100</v>
      </c>
      <c r="AB208" s="203">
        <v>100</v>
      </c>
      <c r="AC208" s="203" t="s">
        <v>811</v>
      </c>
      <c r="AD208" s="203">
        <v>100</v>
      </c>
    </row>
    <row r="209" spans="1:30">
      <c r="A209" s="202">
        <v>21</v>
      </c>
      <c r="B209" s="202">
        <v>222500</v>
      </c>
      <c r="C209" s="202">
        <v>1161</v>
      </c>
      <c r="D209" s="202">
        <v>197</v>
      </c>
      <c r="E209" s="202" t="s">
        <v>1213</v>
      </c>
      <c r="F209" s="203">
        <v>4585.7</v>
      </c>
      <c r="G209" s="203">
        <v>1596.3</v>
      </c>
      <c r="H209" s="203">
        <v>2618.1999999999998</v>
      </c>
      <c r="I209" s="203">
        <v>23.8</v>
      </c>
      <c r="J209" s="203">
        <v>347.4</v>
      </c>
      <c r="K209" s="203">
        <v>3081.7000000000003</v>
      </c>
      <c r="L209" s="203">
        <v>1596.3</v>
      </c>
      <c r="M209" s="203">
        <v>963.6</v>
      </c>
      <c r="N209" s="203">
        <v>23.8</v>
      </c>
      <c r="O209" s="203">
        <v>498</v>
      </c>
      <c r="P209" s="203">
        <v>3081.7000000000003</v>
      </c>
      <c r="Q209" s="203">
        <v>1596.3</v>
      </c>
      <c r="R209" s="203">
        <v>963.6</v>
      </c>
      <c r="S209" s="203">
        <v>23.8</v>
      </c>
      <c r="T209" s="203">
        <v>498</v>
      </c>
      <c r="U209" s="203" t="s">
        <v>811</v>
      </c>
      <c r="V209" s="203" t="s">
        <v>811</v>
      </c>
      <c r="W209" s="203" t="s">
        <v>811</v>
      </c>
      <c r="X209" s="203" t="s">
        <v>811</v>
      </c>
      <c r="Y209" s="203" t="s">
        <v>811</v>
      </c>
      <c r="Z209" s="203">
        <v>100</v>
      </c>
      <c r="AA209" s="203">
        <v>100</v>
      </c>
      <c r="AB209" s="203">
        <v>100</v>
      </c>
      <c r="AC209" s="203">
        <v>100</v>
      </c>
      <c r="AD209" s="203">
        <v>100</v>
      </c>
    </row>
    <row r="210" spans="1:30">
      <c r="A210" s="202">
        <v>21</v>
      </c>
      <c r="B210" s="202">
        <v>222500</v>
      </c>
      <c r="C210" s="202">
        <v>1162</v>
      </c>
      <c r="D210" s="202">
        <v>198</v>
      </c>
      <c r="E210" s="202" t="s">
        <v>1214</v>
      </c>
      <c r="F210" s="203">
        <v>5129</v>
      </c>
      <c r="G210" s="203">
        <v>1781.4</v>
      </c>
      <c r="H210" s="203">
        <v>2864.1</v>
      </c>
      <c r="I210" s="203"/>
      <c r="J210" s="203">
        <v>483.5</v>
      </c>
      <c r="K210" s="203">
        <v>5747</v>
      </c>
      <c r="L210" s="203">
        <v>1781.4</v>
      </c>
      <c r="M210" s="203">
        <v>3328.9</v>
      </c>
      <c r="N210" s="203"/>
      <c r="O210" s="203">
        <v>636.70000000000005</v>
      </c>
      <c r="P210" s="203">
        <v>5747</v>
      </c>
      <c r="Q210" s="203">
        <v>1781.4</v>
      </c>
      <c r="R210" s="203">
        <v>3328.9</v>
      </c>
      <c r="S210" s="203"/>
      <c r="T210" s="203">
        <v>636.70000000000005</v>
      </c>
      <c r="U210" s="203" t="s">
        <v>811</v>
      </c>
      <c r="V210" s="203" t="s">
        <v>811</v>
      </c>
      <c r="W210" s="203" t="s">
        <v>811</v>
      </c>
      <c r="X210" s="203" t="s">
        <v>811</v>
      </c>
      <c r="Y210" s="203" t="s">
        <v>811</v>
      </c>
      <c r="Z210" s="203">
        <v>100</v>
      </c>
      <c r="AA210" s="203">
        <v>100</v>
      </c>
      <c r="AB210" s="203">
        <v>100</v>
      </c>
      <c r="AC210" s="203" t="s">
        <v>811</v>
      </c>
      <c r="AD210" s="203">
        <v>100</v>
      </c>
    </row>
    <row r="211" spans="1:30">
      <c r="A211" s="202">
        <v>21</v>
      </c>
      <c r="B211" s="202">
        <v>222500</v>
      </c>
      <c r="C211" s="202">
        <v>1163</v>
      </c>
      <c r="D211" s="202">
        <v>199</v>
      </c>
      <c r="E211" s="202" t="s">
        <v>1215</v>
      </c>
      <c r="F211" s="203">
        <v>5079.2000000000007</v>
      </c>
      <c r="G211" s="203">
        <v>1714.9</v>
      </c>
      <c r="H211" s="203">
        <v>2678.7</v>
      </c>
      <c r="I211" s="203">
        <v>92.1</v>
      </c>
      <c r="J211" s="203">
        <v>593.5</v>
      </c>
      <c r="K211" s="203">
        <v>5295.6</v>
      </c>
      <c r="L211" s="203">
        <v>1714.9</v>
      </c>
      <c r="M211" s="203">
        <v>2739.5</v>
      </c>
      <c r="N211" s="203">
        <v>92.1</v>
      </c>
      <c r="O211" s="203">
        <v>749.1</v>
      </c>
      <c r="P211" s="203">
        <v>5295.6</v>
      </c>
      <c r="Q211" s="203">
        <v>1714.9</v>
      </c>
      <c r="R211" s="203">
        <v>2739.5</v>
      </c>
      <c r="S211" s="203">
        <v>92.1</v>
      </c>
      <c r="T211" s="203">
        <v>749.1</v>
      </c>
      <c r="U211" s="203" t="s">
        <v>811</v>
      </c>
      <c r="V211" s="203" t="s">
        <v>811</v>
      </c>
      <c r="W211" s="203" t="s">
        <v>811</v>
      </c>
      <c r="X211" s="203" t="s">
        <v>811</v>
      </c>
      <c r="Y211" s="203" t="s">
        <v>811</v>
      </c>
      <c r="Z211" s="203">
        <v>100</v>
      </c>
      <c r="AA211" s="203">
        <v>100</v>
      </c>
      <c r="AB211" s="203">
        <v>100</v>
      </c>
      <c r="AC211" s="203">
        <v>100</v>
      </c>
      <c r="AD211" s="203">
        <v>100</v>
      </c>
    </row>
    <row r="212" spans="1:30">
      <c r="A212" s="202">
        <v>21</v>
      </c>
      <c r="B212" s="202">
        <v>222500</v>
      </c>
      <c r="C212" s="202">
        <v>1164</v>
      </c>
      <c r="D212" s="202">
        <v>200</v>
      </c>
      <c r="E212" s="202" t="s">
        <v>1216</v>
      </c>
      <c r="F212" s="203">
        <v>4130.3999999999996</v>
      </c>
      <c r="G212" s="203">
        <v>1708.6</v>
      </c>
      <c r="H212" s="203">
        <v>1963.6</v>
      </c>
      <c r="I212" s="203"/>
      <c r="J212" s="203">
        <v>458.2</v>
      </c>
      <c r="K212" s="203">
        <v>4359.3</v>
      </c>
      <c r="L212" s="203">
        <v>1708.6</v>
      </c>
      <c r="M212" s="203">
        <v>2036.9</v>
      </c>
      <c r="N212" s="203"/>
      <c r="O212" s="203">
        <v>613.79999999999995</v>
      </c>
      <c r="P212" s="203">
        <v>4359.1000000000004</v>
      </c>
      <c r="Q212" s="203">
        <v>1708.6</v>
      </c>
      <c r="R212" s="203">
        <v>2036.7</v>
      </c>
      <c r="S212" s="203"/>
      <c r="T212" s="203">
        <v>613.79999999999995</v>
      </c>
      <c r="U212" s="203">
        <v>-0.1999999999998181</v>
      </c>
      <c r="V212" s="203" t="s">
        <v>811</v>
      </c>
      <c r="W212" s="203">
        <v>-0.20000000000004547</v>
      </c>
      <c r="X212" s="203" t="s">
        <v>811</v>
      </c>
      <c r="Y212" s="203" t="s">
        <v>811</v>
      </c>
      <c r="Z212" s="203">
        <v>99.995412107448445</v>
      </c>
      <c r="AA212" s="203">
        <v>100</v>
      </c>
      <c r="AB212" s="203">
        <v>99.990181157641516</v>
      </c>
      <c r="AC212" s="203" t="s">
        <v>811</v>
      </c>
      <c r="AD212" s="203">
        <v>100</v>
      </c>
    </row>
    <row r="213" spans="1:30">
      <c r="A213" s="202">
        <v>21</v>
      </c>
      <c r="B213" s="202">
        <v>222500</v>
      </c>
      <c r="C213" s="202">
        <v>1165</v>
      </c>
      <c r="D213" s="202">
        <v>201</v>
      </c>
      <c r="E213" s="202" t="s">
        <v>1217</v>
      </c>
      <c r="F213" s="203">
        <v>1882.6</v>
      </c>
      <c r="G213" s="203">
        <v>1445.3</v>
      </c>
      <c r="H213" s="203"/>
      <c r="I213" s="203">
        <v>60.6</v>
      </c>
      <c r="J213" s="203">
        <v>376.7</v>
      </c>
      <c r="K213" s="203">
        <v>2035.7999999999997</v>
      </c>
      <c r="L213" s="203">
        <v>1445.3</v>
      </c>
      <c r="M213" s="203"/>
      <c r="N213" s="203">
        <v>60.6</v>
      </c>
      <c r="O213" s="203">
        <v>529.9</v>
      </c>
      <c r="P213" s="203">
        <v>2035.7999999999997</v>
      </c>
      <c r="Q213" s="203">
        <v>1445.3</v>
      </c>
      <c r="R213" s="203"/>
      <c r="S213" s="203">
        <v>60.6</v>
      </c>
      <c r="T213" s="203">
        <v>529.9</v>
      </c>
      <c r="U213" s="203" t="s">
        <v>811</v>
      </c>
      <c r="V213" s="203" t="s">
        <v>811</v>
      </c>
      <c r="W213" s="203" t="s">
        <v>811</v>
      </c>
      <c r="X213" s="203" t="s">
        <v>811</v>
      </c>
      <c r="Y213" s="203" t="s">
        <v>811</v>
      </c>
      <c r="Z213" s="203">
        <v>100</v>
      </c>
      <c r="AA213" s="203">
        <v>100</v>
      </c>
      <c r="AB213" s="203" t="s">
        <v>811</v>
      </c>
      <c r="AC213" s="203">
        <v>100</v>
      </c>
      <c r="AD213" s="203">
        <v>100</v>
      </c>
    </row>
    <row r="214" spans="1:30">
      <c r="A214" s="202">
        <v>21</v>
      </c>
      <c r="B214" s="202">
        <v>222500</v>
      </c>
      <c r="C214" s="202">
        <v>1166</v>
      </c>
      <c r="D214" s="202">
        <v>202</v>
      </c>
      <c r="E214" s="202" t="s">
        <v>1218</v>
      </c>
      <c r="F214" s="203">
        <v>4984.6000000000004</v>
      </c>
      <c r="G214" s="203">
        <v>1599.5</v>
      </c>
      <c r="H214" s="203">
        <v>2862.8</v>
      </c>
      <c r="I214" s="203">
        <v>34</v>
      </c>
      <c r="J214" s="203">
        <v>488.3</v>
      </c>
      <c r="K214" s="203">
        <v>5174.8</v>
      </c>
      <c r="L214" s="203">
        <v>1599.5</v>
      </c>
      <c r="M214" s="203">
        <v>2899.8</v>
      </c>
      <c r="N214" s="203">
        <v>34</v>
      </c>
      <c r="O214" s="203">
        <v>641.5</v>
      </c>
      <c r="P214" s="203">
        <v>5174.8</v>
      </c>
      <c r="Q214" s="203">
        <v>1599.5</v>
      </c>
      <c r="R214" s="203">
        <v>2899.8</v>
      </c>
      <c r="S214" s="203">
        <v>34</v>
      </c>
      <c r="T214" s="203">
        <v>641.5</v>
      </c>
      <c r="U214" s="203" t="s">
        <v>811</v>
      </c>
      <c r="V214" s="203" t="s">
        <v>811</v>
      </c>
      <c r="W214" s="203" t="s">
        <v>811</v>
      </c>
      <c r="X214" s="203" t="s">
        <v>811</v>
      </c>
      <c r="Y214" s="203" t="s">
        <v>811</v>
      </c>
      <c r="Z214" s="203">
        <v>100</v>
      </c>
      <c r="AA214" s="203">
        <v>100</v>
      </c>
      <c r="AB214" s="203">
        <v>100</v>
      </c>
      <c r="AC214" s="203">
        <v>100</v>
      </c>
      <c r="AD214" s="203">
        <v>100</v>
      </c>
    </row>
    <row r="215" spans="1:30">
      <c r="A215" s="202">
        <v>21</v>
      </c>
      <c r="B215" s="202">
        <v>222500</v>
      </c>
      <c r="C215" s="202">
        <v>1168</v>
      </c>
      <c r="D215" s="202">
        <v>203</v>
      </c>
      <c r="E215" s="202" t="s">
        <v>1219</v>
      </c>
      <c r="F215" s="203">
        <v>3107.7999999999997</v>
      </c>
      <c r="G215" s="203">
        <v>1339.1</v>
      </c>
      <c r="H215" s="203">
        <v>1522.9</v>
      </c>
      <c r="I215" s="203">
        <v>26.6</v>
      </c>
      <c r="J215" s="203">
        <v>219.2</v>
      </c>
      <c r="K215" s="203">
        <v>3338.9</v>
      </c>
      <c r="L215" s="203">
        <v>1339.1</v>
      </c>
      <c r="M215" s="203">
        <v>1603.4</v>
      </c>
      <c r="N215" s="203">
        <v>26.6</v>
      </c>
      <c r="O215" s="203">
        <v>369.8</v>
      </c>
      <c r="P215" s="203">
        <v>3338.9</v>
      </c>
      <c r="Q215" s="203">
        <v>1339.1</v>
      </c>
      <c r="R215" s="203">
        <v>1603.4</v>
      </c>
      <c r="S215" s="203">
        <v>26.6</v>
      </c>
      <c r="T215" s="203">
        <v>369.8</v>
      </c>
      <c r="U215" s="203" t="s">
        <v>811</v>
      </c>
      <c r="V215" s="203" t="s">
        <v>811</v>
      </c>
      <c r="W215" s="203" t="s">
        <v>811</v>
      </c>
      <c r="X215" s="203" t="s">
        <v>811</v>
      </c>
      <c r="Y215" s="203" t="s">
        <v>811</v>
      </c>
      <c r="Z215" s="203">
        <v>100</v>
      </c>
      <c r="AA215" s="203">
        <v>100</v>
      </c>
      <c r="AB215" s="203">
        <v>100</v>
      </c>
      <c r="AC215" s="203">
        <v>100</v>
      </c>
      <c r="AD215" s="203">
        <v>100</v>
      </c>
    </row>
    <row r="216" spans="1:30">
      <c r="A216" s="202">
        <v>21</v>
      </c>
      <c r="B216" s="202">
        <v>222500</v>
      </c>
      <c r="C216" s="202">
        <v>1169</v>
      </c>
      <c r="D216" s="202">
        <v>204</v>
      </c>
      <c r="E216" s="202" t="s">
        <v>1220</v>
      </c>
      <c r="F216" s="203">
        <v>4316.5</v>
      </c>
      <c r="G216" s="203">
        <v>1379.6</v>
      </c>
      <c r="H216" s="203">
        <v>2613.9</v>
      </c>
      <c r="I216" s="203">
        <v>40.1</v>
      </c>
      <c r="J216" s="203">
        <v>282.89999999999998</v>
      </c>
      <c r="K216" s="203">
        <v>4526.8</v>
      </c>
      <c r="L216" s="203">
        <v>1379.6</v>
      </c>
      <c r="M216" s="203">
        <v>2677.3</v>
      </c>
      <c r="N216" s="203">
        <v>40.1</v>
      </c>
      <c r="O216" s="203">
        <v>429.8</v>
      </c>
      <c r="P216" s="203">
        <v>4246.45</v>
      </c>
      <c r="Q216" s="203">
        <v>1379.6</v>
      </c>
      <c r="R216" s="203">
        <v>2396.9499999999998</v>
      </c>
      <c r="S216" s="203">
        <v>40.1</v>
      </c>
      <c r="T216" s="203">
        <v>429.8</v>
      </c>
      <c r="U216" s="203">
        <v>-280.35000000000036</v>
      </c>
      <c r="V216" s="203" t="s">
        <v>811</v>
      </c>
      <c r="W216" s="203">
        <v>-280.35000000000036</v>
      </c>
      <c r="X216" s="203" t="s">
        <v>811</v>
      </c>
      <c r="Y216" s="203" t="s">
        <v>811</v>
      </c>
      <c r="Z216" s="203">
        <v>93.806883449677471</v>
      </c>
      <c r="AA216" s="203">
        <v>100</v>
      </c>
      <c r="AB216" s="203">
        <v>89.528629589511809</v>
      </c>
      <c r="AC216" s="203">
        <v>100</v>
      </c>
      <c r="AD216" s="203">
        <v>100</v>
      </c>
    </row>
    <row r="217" spans="1:30">
      <c r="A217" s="202">
        <v>21</v>
      </c>
      <c r="B217" s="202">
        <v>222500</v>
      </c>
      <c r="C217" s="202">
        <v>1171</v>
      </c>
      <c r="D217" s="202">
        <v>205</v>
      </c>
      <c r="E217" s="202" t="s">
        <v>1221</v>
      </c>
      <c r="F217" s="203">
        <v>8804.1</v>
      </c>
      <c r="G217" s="203">
        <v>1716.2</v>
      </c>
      <c r="H217" s="203">
        <v>6257.8</v>
      </c>
      <c r="I217" s="203">
        <v>48.2</v>
      </c>
      <c r="J217" s="203">
        <v>781.9</v>
      </c>
      <c r="K217" s="203">
        <v>9018.1999999999989</v>
      </c>
      <c r="L217" s="203">
        <v>1716.2</v>
      </c>
      <c r="M217" s="203">
        <v>6323.5</v>
      </c>
      <c r="N217" s="203">
        <v>48.2</v>
      </c>
      <c r="O217" s="203">
        <v>930.3</v>
      </c>
      <c r="P217" s="203">
        <v>8988.67</v>
      </c>
      <c r="Q217" s="203">
        <v>1716.2</v>
      </c>
      <c r="R217" s="203">
        <v>6293.97</v>
      </c>
      <c r="S217" s="203">
        <v>48.2</v>
      </c>
      <c r="T217" s="203">
        <v>930.3</v>
      </c>
      <c r="U217" s="203">
        <v>-29.529999999998836</v>
      </c>
      <c r="V217" s="203" t="s">
        <v>811</v>
      </c>
      <c r="W217" s="203">
        <v>-29.529999999999745</v>
      </c>
      <c r="X217" s="203" t="s">
        <v>811</v>
      </c>
      <c r="Y217" s="203" t="s">
        <v>811</v>
      </c>
      <c r="Z217" s="203">
        <v>99.672551063405123</v>
      </c>
      <c r="AA217" s="203">
        <v>100</v>
      </c>
      <c r="AB217" s="203">
        <v>99.533011781450156</v>
      </c>
      <c r="AC217" s="203">
        <v>100</v>
      </c>
      <c r="AD217" s="203">
        <v>100</v>
      </c>
    </row>
    <row r="218" spans="1:30">
      <c r="A218" s="202">
        <v>21</v>
      </c>
      <c r="B218" s="202">
        <v>222500</v>
      </c>
      <c r="C218" s="202">
        <v>1170</v>
      </c>
      <c r="D218" s="202">
        <v>206</v>
      </c>
      <c r="E218" s="202" t="s">
        <v>1222</v>
      </c>
      <c r="F218" s="203">
        <v>4902.3</v>
      </c>
      <c r="G218" s="203">
        <v>1370.3</v>
      </c>
      <c r="H218" s="203">
        <v>3089.3</v>
      </c>
      <c r="I218" s="203">
        <v>43.5</v>
      </c>
      <c r="J218" s="203">
        <v>399.2</v>
      </c>
      <c r="K218" s="203">
        <v>5123.8999999999996</v>
      </c>
      <c r="L218" s="203">
        <v>1370.3</v>
      </c>
      <c r="M218" s="203">
        <v>3161.4</v>
      </c>
      <c r="N218" s="203">
        <v>43.5</v>
      </c>
      <c r="O218" s="203">
        <v>548.70000000000005</v>
      </c>
      <c r="P218" s="203">
        <v>5123.8999999999996</v>
      </c>
      <c r="Q218" s="203">
        <v>1370.3</v>
      </c>
      <c r="R218" s="203">
        <v>3161.4</v>
      </c>
      <c r="S218" s="203">
        <v>43.5</v>
      </c>
      <c r="T218" s="203">
        <v>548.70000000000005</v>
      </c>
      <c r="U218" s="203" t="s">
        <v>811</v>
      </c>
      <c r="V218" s="203" t="s">
        <v>811</v>
      </c>
      <c r="W218" s="203" t="s">
        <v>811</v>
      </c>
      <c r="X218" s="203" t="s">
        <v>811</v>
      </c>
      <c r="Y218" s="203" t="s">
        <v>811</v>
      </c>
      <c r="Z218" s="203">
        <v>100</v>
      </c>
      <c r="AA218" s="203">
        <v>100</v>
      </c>
      <c r="AB218" s="203">
        <v>100</v>
      </c>
      <c r="AC218" s="203">
        <v>100</v>
      </c>
      <c r="AD218" s="203">
        <v>100</v>
      </c>
    </row>
    <row r="219" spans="1:30">
      <c r="A219" s="202">
        <v>21</v>
      </c>
      <c r="B219" s="202">
        <v>222500</v>
      </c>
      <c r="C219" s="202">
        <v>1172</v>
      </c>
      <c r="D219" s="202">
        <v>207</v>
      </c>
      <c r="E219" s="202" t="s">
        <v>1223</v>
      </c>
      <c r="F219" s="203">
        <v>6461.2</v>
      </c>
      <c r="G219" s="203">
        <v>1779.6</v>
      </c>
      <c r="H219" s="203">
        <v>3987.9</v>
      </c>
      <c r="I219" s="203">
        <v>0.5</v>
      </c>
      <c r="J219" s="203">
        <v>693.2</v>
      </c>
      <c r="K219" s="203">
        <v>6673.2</v>
      </c>
      <c r="L219" s="203">
        <v>1779.6</v>
      </c>
      <c r="M219" s="203">
        <v>4044.3</v>
      </c>
      <c r="N219" s="203">
        <v>0.5</v>
      </c>
      <c r="O219" s="203">
        <v>848.8</v>
      </c>
      <c r="P219" s="203">
        <v>6666.37</v>
      </c>
      <c r="Q219" s="203">
        <v>1779.6</v>
      </c>
      <c r="R219" s="203">
        <v>4037.47</v>
      </c>
      <c r="S219" s="203">
        <v>0.5</v>
      </c>
      <c r="T219" s="203">
        <v>848.8</v>
      </c>
      <c r="U219" s="203">
        <v>-6.8299999999999272</v>
      </c>
      <c r="V219" s="203" t="s">
        <v>811</v>
      </c>
      <c r="W219" s="203">
        <v>-6.830000000000382</v>
      </c>
      <c r="X219" s="203" t="s">
        <v>811</v>
      </c>
      <c r="Y219" s="203" t="s">
        <v>811</v>
      </c>
      <c r="Z219" s="203">
        <v>99.897650302703354</v>
      </c>
      <c r="AA219" s="203">
        <v>100</v>
      </c>
      <c r="AB219" s="203">
        <v>99.831120342210014</v>
      </c>
      <c r="AC219" s="203">
        <v>100</v>
      </c>
      <c r="AD219" s="203">
        <v>100</v>
      </c>
    </row>
    <row r="220" spans="1:30">
      <c r="A220" s="202">
        <v>21</v>
      </c>
      <c r="B220" s="202">
        <v>222500</v>
      </c>
      <c r="C220" s="202">
        <v>1173</v>
      </c>
      <c r="D220" s="202">
        <v>208</v>
      </c>
      <c r="E220" s="202" t="s">
        <v>1224</v>
      </c>
      <c r="F220" s="203">
        <v>4080.8</v>
      </c>
      <c r="G220" s="203">
        <v>1609.9</v>
      </c>
      <c r="H220" s="203">
        <v>2029.6</v>
      </c>
      <c r="I220" s="203">
        <v>75.3</v>
      </c>
      <c r="J220" s="203">
        <v>366</v>
      </c>
      <c r="K220" s="203">
        <v>4442.1000000000004</v>
      </c>
      <c r="L220" s="203">
        <v>1609.9</v>
      </c>
      <c r="M220" s="203">
        <v>2241.4</v>
      </c>
      <c r="N220" s="203">
        <v>75.3</v>
      </c>
      <c r="O220" s="203">
        <v>515.5</v>
      </c>
      <c r="P220" s="203">
        <v>4442.1000000000004</v>
      </c>
      <c r="Q220" s="203">
        <v>1609.9</v>
      </c>
      <c r="R220" s="203">
        <v>2241.4</v>
      </c>
      <c r="S220" s="203">
        <v>75.3</v>
      </c>
      <c r="T220" s="203">
        <v>515.5</v>
      </c>
      <c r="U220" s="203" t="s">
        <v>811</v>
      </c>
      <c r="V220" s="203" t="s">
        <v>811</v>
      </c>
      <c r="W220" s="203" t="s">
        <v>811</v>
      </c>
      <c r="X220" s="203" t="s">
        <v>811</v>
      </c>
      <c r="Y220" s="203" t="s">
        <v>811</v>
      </c>
      <c r="Z220" s="203">
        <v>100</v>
      </c>
      <c r="AA220" s="203">
        <v>100</v>
      </c>
      <c r="AB220" s="203">
        <v>100</v>
      </c>
      <c r="AC220" s="203">
        <v>100</v>
      </c>
      <c r="AD220" s="203">
        <v>100</v>
      </c>
    </row>
    <row r="221" spans="1:30">
      <c r="A221" s="202">
        <v>21</v>
      </c>
      <c r="B221" s="202">
        <v>222500</v>
      </c>
      <c r="C221" s="202">
        <v>1174</v>
      </c>
      <c r="D221" s="202">
        <v>209</v>
      </c>
      <c r="E221" s="202" t="s">
        <v>1225</v>
      </c>
      <c r="F221" s="203">
        <v>5617.8</v>
      </c>
      <c r="G221" s="203">
        <v>1777.4</v>
      </c>
      <c r="H221" s="203">
        <v>3182.9</v>
      </c>
      <c r="I221" s="203">
        <v>58.8</v>
      </c>
      <c r="J221" s="203">
        <v>598.70000000000005</v>
      </c>
      <c r="K221" s="203">
        <v>5812.4000000000005</v>
      </c>
      <c r="L221" s="203">
        <v>1777.4</v>
      </c>
      <c r="M221" s="203">
        <v>3230.3</v>
      </c>
      <c r="N221" s="203">
        <v>58.8</v>
      </c>
      <c r="O221" s="203">
        <v>745.9</v>
      </c>
      <c r="P221" s="203">
        <v>5812.4000000000005</v>
      </c>
      <c r="Q221" s="203">
        <v>1777.4</v>
      </c>
      <c r="R221" s="203">
        <v>3230.3</v>
      </c>
      <c r="S221" s="203">
        <v>58.8</v>
      </c>
      <c r="T221" s="203">
        <v>745.9</v>
      </c>
      <c r="U221" s="203" t="s">
        <v>811</v>
      </c>
      <c r="V221" s="203" t="s">
        <v>811</v>
      </c>
      <c r="W221" s="203" t="s">
        <v>811</v>
      </c>
      <c r="X221" s="203" t="s">
        <v>811</v>
      </c>
      <c r="Y221" s="203" t="s">
        <v>811</v>
      </c>
      <c r="Z221" s="203">
        <v>100</v>
      </c>
      <c r="AA221" s="203">
        <v>100</v>
      </c>
      <c r="AB221" s="203">
        <v>100</v>
      </c>
      <c r="AC221" s="203">
        <v>100</v>
      </c>
      <c r="AD221" s="203">
        <v>100</v>
      </c>
    </row>
    <row r="222" spans="1:30">
      <c r="A222" s="202">
        <v>21</v>
      </c>
      <c r="B222" s="202">
        <v>222500</v>
      </c>
      <c r="C222" s="202">
        <v>1175</v>
      </c>
      <c r="D222" s="202">
        <v>210</v>
      </c>
      <c r="E222" s="202" t="s">
        <v>1226</v>
      </c>
      <c r="F222" s="203">
        <v>4526.1000000000004</v>
      </c>
      <c r="G222" s="203">
        <v>1703.2</v>
      </c>
      <c r="H222" s="203">
        <v>2198.4</v>
      </c>
      <c r="I222" s="203">
        <v>82.4</v>
      </c>
      <c r="J222" s="203">
        <v>542.1</v>
      </c>
      <c r="K222" s="203">
        <v>4733.2000000000007</v>
      </c>
      <c r="L222" s="203">
        <v>1703.2</v>
      </c>
      <c r="M222" s="203">
        <v>2262.6</v>
      </c>
      <c r="N222" s="203">
        <v>82.4</v>
      </c>
      <c r="O222" s="203">
        <v>685</v>
      </c>
      <c r="P222" s="203">
        <v>4733.2000000000007</v>
      </c>
      <c r="Q222" s="203">
        <v>1703.2</v>
      </c>
      <c r="R222" s="203">
        <v>2262.6</v>
      </c>
      <c r="S222" s="203">
        <v>82.4</v>
      </c>
      <c r="T222" s="203">
        <v>685</v>
      </c>
      <c r="U222" s="203" t="s">
        <v>811</v>
      </c>
      <c r="V222" s="203" t="s">
        <v>811</v>
      </c>
      <c r="W222" s="203" t="s">
        <v>811</v>
      </c>
      <c r="X222" s="203" t="s">
        <v>811</v>
      </c>
      <c r="Y222" s="203" t="s">
        <v>811</v>
      </c>
      <c r="Z222" s="203">
        <v>100</v>
      </c>
      <c r="AA222" s="203">
        <v>100</v>
      </c>
      <c r="AB222" s="203">
        <v>100</v>
      </c>
      <c r="AC222" s="203">
        <v>100</v>
      </c>
      <c r="AD222" s="203">
        <v>100</v>
      </c>
    </row>
    <row r="223" spans="1:30">
      <c r="A223" s="202">
        <v>21</v>
      </c>
      <c r="B223" s="202">
        <v>222500</v>
      </c>
      <c r="C223" s="202">
        <v>1176</v>
      </c>
      <c r="D223" s="202">
        <v>211</v>
      </c>
      <c r="E223" s="202" t="s">
        <v>1227</v>
      </c>
      <c r="F223" s="203">
        <v>20805.399999999998</v>
      </c>
      <c r="G223" s="203">
        <v>2758.5</v>
      </c>
      <c r="H223" s="203">
        <v>16042.5</v>
      </c>
      <c r="I223" s="203">
        <v>123.3</v>
      </c>
      <c r="J223" s="203">
        <v>1881.1</v>
      </c>
      <c r="K223" s="203">
        <v>21241.5</v>
      </c>
      <c r="L223" s="203">
        <v>2758.5</v>
      </c>
      <c r="M223" s="203">
        <v>16220.9</v>
      </c>
      <c r="N223" s="203">
        <v>123.3</v>
      </c>
      <c r="O223" s="203">
        <v>2138.8000000000002</v>
      </c>
      <c r="P223" s="203">
        <v>20905.079999999998</v>
      </c>
      <c r="Q223" s="203">
        <v>2758.5</v>
      </c>
      <c r="R223" s="203">
        <v>15884.48</v>
      </c>
      <c r="S223" s="203">
        <v>123.3</v>
      </c>
      <c r="T223" s="203">
        <v>2138.8000000000002</v>
      </c>
      <c r="U223" s="203">
        <v>-336.42000000000189</v>
      </c>
      <c r="V223" s="203" t="s">
        <v>811</v>
      </c>
      <c r="W223" s="203">
        <v>-336.42000000000007</v>
      </c>
      <c r="X223" s="203" t="s">
        <v>811</v>
      </c>
      <c r="Y223" s="203" t="s">
        <v>811</v>
      </c>
      <c r="Z223" s="203">
        <v>98.416213544241216</v>
      </c>
      <c r="AA223" s="203">
        <v>100</v>
      </c>
      <c r="AB223" s="203">
        <v>97.926009037722935</v>
      </c>
      <c r="AC223" s="203">
        <v>100</v>
      </c>
      <c r="AD223" s="203">
        <v>100</v>
      </c>
    </row>
    <row r="224" spans="1:30">
      <c r="A224" s="202">
        <v>21</v>
      </c>
      <c r="B224" s="202">
        <v>222500</v>
      </c>
      <c r="C224" s="202">
        <v>1177</v>
      </c>
      <c r="D224" s="202">
        <v>212</v>
      </c>
      <c r="E224" s="202" t="s">
        <v>1228</v>
      </c>
      <c r="F224" s="203">
        <v>4793.8999999999996</v>
      </c>
      <c r="G224" s="203">
        <v>1694.8</v>
      </c>
      <c r="H224" s="203">
        <v>2708.2</v>
      </c>
      <c r="I224" s="203"/>
      <c r="J224" s="203">
        <v>390.9</v>
      </c>
      <c r="K224" s="203">
        <v>5002.6000000000004</v>
      </c>
      <c r="L224" s="203">
        <v>1694.8</v>
      </c>
      <c r="M224" s="203">
        <v>2770</v>
      </c>
      <c r="N224" s="203"/>
      <c r="O224" s="203">
        <v>537.79999999999995</v>
      </c>
      <c r="P224" s="203">
        <v>4905.84</v>
      </c>
      <c r="Q224" s="203">
        <v>1694.8</v>
      </c>
      <c r="R224" s="203">
        <v>2673.24</v>
      </c>
      <c r="S224" s="203"/>
      <c r="T224" s="203">
        <v>537.79999999999995</v>
      </c>
      <c r="U224" s="203">
        <v>-96.760000000000218</v>
      </c>
      <c r="V224" s="203" t="s">
        <v>811</v>
      </c>
      <c r="W224" s="203">
        <v>-96.760000000000218</v>
      </c>
      <c r="X224" s="203" t="s">
        <v>811</v>
      </c>
      <c r="Y224" s="203" t="s">
        <v>811</v>
      </c>
      <c r="Z224" s="203">
        <v>98.06580578099387</v>
      </c>
      <c r="AA224" s="203">
        <v>100</v>
      </c>
      <c r="AB224" s="203">
        <v>96.506859205776166</v>
      </c>
      <c r="AC224" s="203" t="s">
        <v>811</v>
      </c>
      <c r="AD224" s="203">
        <v>100</v>
      </c>
    </row>
    <row r="225" spans="1:30">
      <c r="A225" s="202">
        <v>21</v>
      </c>
      <c r="B225" s="202">
        <v>222500</v>
      </c>
      <c r="C225" s="202">
        <v>1178</v>
      </c>
      <c r="D225" s="202">
        <v>213</v>
      </c>
      <c r="E225" s="202" t="s">
        <v>1229</v>
      </c>
      <c r="F225" s="203">
        <v>6230.6</v>
      </c>
      <c r="G225" s="203">
        <v>1763.4</v>
      </c>
      <c r="H225" s="203">
        <v>3835.2</v>
      </c>
      <c r="I225" s="203">
        <v>2.1</v>
      </c>
      <c r="J225" s="203">
        <v>629.9</v>
      </c>
      <c r="K225" s="203">
        <v>6456.8</v>
      </c>
      <c r="L225" s="203">
        <v>1763.4</v>
      </c>
      <c r="M225" s="203">
        <v>3907</v>
      </c>
      <c r="N225" s="203">
        <v>2.1</v>
      </c>
      <c r="O225" s="203">
        <v>784.3</v>
      </c>
      <c r="P225" s="203">
        <v>6455.6900000000005</v>
      </c>
      <c r="Q225" s="203">
        <v>1763.4</v>
      </c>
      <c r="R225" s="203">
        <v>3905.89</v>
      </c>
      <c r="S225" s="203">
        <v>2.1</v>
      </c>
      <c r="T225" s="203">
        <v>784.3</v>
      </c>
      <c r="U225" s="203">
        <v>-1.1099999999996726</v>
      </c>
      <c r="V225" s="203" t="s">
        <v>811</v>
      </c>
      <c r="W225" s="203">
        <v>-1.1100000000001273</v>
      </c>
      <c r="X225" s="203" t="s">
        <v>811</v>
      </c>
      <c r="Y225" s="203" t="s">
        <v>811</v>
      </c>
      <c r="Z225" s="203">
        <v>99.982808821707351</v>
      </c>
      <c r="AA225" s="203">
        <v>100</v>
      </c>
      <c r="AB225" s="203">
        <v>99.971589454824667</v>
      </c>
      <c r="AC225" s="203">
        <v>100</v>
      </c>
      <c r="AD225" s="203">
        <v>100</v>
      </c>
    </row>
    <row r="226" spans="1:30">
      <c r="A226" s="202">
        <v>21</v>
      </c>
      <c r="B226" s="202">
        <v>222500</v>
      </c>
      <c r="C226" s="202">
        <v>1179</v>
      </c>
      <c r="D226" s="202">
        <v>214</v>
      </c>
      <c r="E226" s="202" t="s">
        <v>1230</v>
      </c>
      <c r="F226" s="203">
        <v>7241.7</v>
      </c>
      <c r="G226" s="203">
        <v>1661.6</v>
      </c>
      <c r="H226" s="203">
        <v>4841.8999999999996</v>
      </c>
      <c r="I226" s="203">
        <v>113.8</v>
      </c>
      <c r="J226" s="203">
        <v>624.4</v>
      </c>
      <c r="K226" s="203">
        <v>7581.2999999999993</v>
      </c>
      <c r="L226" s="203">
        <v>1661.6</v>
      </c>
      <c r="M226" s="203">
        <v>5029.7</v>
      </c>
      <c r="N226" s="203">
        <v>113.8</v>
      </c>
      <c r="O226" s="203">
        <v>776.2</v>
      </c>
      <c r="P226" s="203">
        <v>7509.1299999999992</v>
      </c>
      <c r="Q226" s="203">
        <v>1661.6</v>
      </c>
      <c r="R226" s="203">
        <v>4957.53</v>
      </c>
      <c r="S226" s="203">
        <v>113.8</v>
      </c>
      <c r="T226" s="203">
        <v>776.2</v>
      </c>
      <c r="U226" s="203">
        <v>-72.170000000000073</v>
      </c>
      <c r="V226" s="203" t="s">
        <v>811</v>
      </c>
      <c r="W226" s="203">
        <v>-72.170000000000073</v>
      </c>
      <c r="X226" s="203" t="s">
        <v>811</v>
      </c>
      <c r="Y226" s="203" t="s">
        <v>811</v>
      </c>
      <c r="Z226" s="203">
        <v>99.048052444831356</v>
      </c>
      <c r="AA226" s="203">
        <v>100</v>
      </c>
      <c r="AB226" s="203">
        <v>98.565123168379813</v>
      </c>
      <c r="AC226" s="203">
        <v>100</v>
      </c>
      <c r="AD226" s="203">
        <v>100</v>
      </c>
    </row>
    <row r="227" spans="1:30">
      <c r="A227" s="202">
        <v>21</v>
      </c>
      <c r="B227" s="202">
        <v>222500</v>
      </c>
      <c r="C227" s="202">
        <v>1180</v>
      </c>
      <c r="D227" s="202">
        <v>215</v>
      </c>
      <c r="E227" s="202" t="s">
        <v>1231</v>
      </c>
      <c r="F227" s="203">
        <v>8343.2999999999993</v>
      </c>
      <c r="G227" s="203">
        <v>2072.1999999999998</v>
      </c>
      <c r="H227" s="203">
        <v>5148.2</v>
      </c>
      <c r="I227" s="203">
        <v>235.4</v>
      </c>
      <c r="J227" s="203">
        <v>887.5</v>
      </c>
      <c r="K227" s="203">
        <v>8760.7000000000007</v>
      </c>
      <c r="L227" s="203">
        <v>2072.1999999999998</v>
      </c>
      <c r="M227" s="203">
        <v>5412.1</v>
      </c>
      <c r="N227" s="203">
        <v>235.4</v>
      </c>
      <c r="O227" s="203">
        <v>1041</v>
      </c>
      <c r="P227" s="203">
        <v>8760.57</v>
      </c>
      <c r="Q227" s="203">
        <v>2072.1999999999998</v>
      </c>
      <c r="R227" s="203">
        <v>5411.97</v>
      </c>
      <c r="S227" s="203">
        <v>235.4</v>
      </c>
      <c r="T227" s="203">
        <v>1041</v>
      </c>
      <c r="U227" s="203">
        <v>-0.13000000000101863</v>
      </c>
      <c r="V227" s="203" t="s">
        <v>811</v>
      </c>
      <c r="W227" s="203">
        <v>-0.13000000000010914</v>
      </c>
      <c r="X227" s="203" t="s">
        <v>811</v>
      </c>
      <c r="Y227" s="203" t="s">
        <v>811</v>
      </c>
      <c r="Z227" s="203">
        <v>99.998516100311605</v>
      </c>
      <c r="AA227" s="203">
        <v>100</v>
      </c>
      <c r="AB227" s="203">
        <v>99.997597974908075</v>
      </c>
      <c r="AC227" s="203">
        <v>100</v>
      </c>
      <c r="AD227" s="203">
        <v>100</v>
      </c>
    </row>
    <row r="228" spans="1:30">
      <c r="A228" s="202">
        <v>21</v>
      </c>
      <c r="B228" s="202">
        <v>222500</v>
      </c>
      <c r="C228" s="202">
        <v>1181</v>
      </c>
      <c r="D228" s="202">
        <v>216</v>
      </c>
      <c r="E228" s="202" t="s">
        <v>1232</v>
      </c>
      <c r="F228" s="203">
        <v>3435.4999999999995</v>
      </c>
      <c r="G228" s="203">
        <v>1527.8</v>
      </c>
      <c r="H228" s="203">
        <v>1527.8</v>
      </c>
      <c r="I228" s="203">
        <v>18.2</v>
      </c>
      <c r="J228" s="203">
        <v>361.7</v>
      </c>
      <c r="K228" s="203">
        <v>3596</v>
      </c>
      <c r="L228" s="203">
        <v>1527.8</v>
      </c>
      <c r="M228" s="203">
        <v>1543.7</v>
      </c>
      <c r="N228" s="203">
        <v>18.2</v>
      </c>
      <c r="O228" s="203">
        <v>506.3</v>
      </c>
      <c r="P228" s="203">
        <v>3283.98</v>
      </c>
      <c r="Q228" s="203">
        <v>1527.8</v>
      </c>
      <c r="R228" s="203">
        <v>1231.68</v>
      </c>
      <c r="S228" s="203">
        <v>18.2</v>
      </c>
      <c r="T228" s="203">
        <v>506.3</v>
      </c>
      <c r="U228" s="203">
        <v>-312.02</v>
      </c>
      <c r="V228" s="203" t="s">
        <v>811</v>
      </c>
      <c r="W228" s="203">
        <v>-312.02</v>
      </c>
      <c r="X228" s="203" t="s">
        <v>811</v>
      </c>
      <c r="Y228" s="203" t="s">
        <v>811</v>
      </c>
      <c r="Z228" s="203">
        <v>91.323136818687431</v>
      </c>
      <c r="AA228" s="203">
        <v>100</v>
      </c>
      <c r="AB228" s="203">
        <v>79.787523482541943</v>
      </c>
      <c r="AC228" s="203">
        <v>100</v>
      </c>
      <c r="AD228" s="203">
        <v>100</v>
      </c>
    </row>
    <row r="229" spans="1:30">
      <c r="A229" s="200"/>
      <c r="B229" s="200"/>
      <c r="C229" s="200"/>
      <c r="D229" s="200">
        <v>217</v>
      </c>
      <c r="E229" s="200"/>
      <c r="F229" s="201"/>
      <c r="G229" s="201"/>
      <c r="H229" s="201"/>
      <c r="I229" s="201"/>
      <c r="J229" s="201"/>
      <c r="K229" s="201"/>
      <c r="L229" s="201"/>
      <c r="M229" s="201"/>
      <c r="N229" s="201"/>
      <c r="O229" s="201"/>
      <c r="P229" s="201"/>
      <c r="Q229" s="201"/>
      <c r="R229" s="201"/>
      <c r="S229" s="201"/>
      <c r="T229" s="201"/>
      <c r="U229" s="201" t="s">
        <v>811</v>
      </c>
      <c r="V229" s="201" t="s">
        <v>811</v>
      </c>
      <c r="W229" s="201" t="s">
        <v>811</v>
      </c>
      <c r="X229" s="201" t="s">
        <v>811</v>
      </c>
      <c r="Y229" s="201" t="s">
        <v>811</v>
      </c>
      <c r="Z229" s="201" t="s">
        <v>811</v>
      </c>
      <c r="AA229" s="201" t="s">
        <v>811</v>
      </c>
      <c r="AB229" s="201" t="s">
        <v>811</v>
      </c>
      <c r="AC229" s="201" t="s">
        <v>811</v>
      </c>
      <c r="AD229" s="201" t="s">
        <v>811</v>
      </c>
    </row>
    <row r="230" spans="1:30">
      <c r="A230" s="200">
        <v>20</v>
      </c>
      <c r="B230" s="200">
        <v>222700</v>
      </c>
      <c r="C230" s="200"/>
      <c r="D230" s="200">
        <v>218</v>
      </c>
      <c r="E230" s="200" t="s">
        <v>1233</v>
      </c>
      <c r="F230" s="201">
        <v>537077.59999999986</v>
      </c>
      <c r="G230" s="201">
        <v>75114.599999999991</v>
      </c>
      <c r="H230" s="201">
        <v>437258.99999999994</v>
      </c>
      <c r="I230" s="201">
        <v>596.79999999999984</v>
      </c>
      <c r="J230" s="201">
        <v>24107.200000000004</v>
      </c>
      <c r="K230" s="201">
        <v>575016.5</v>
      </c>
      <c r="L230" s="201">
        <v>75114.599999999991</v>
      </c>
      <c r="M230" s="201">
        <v>470765.6</v>
      </c>
      <c r="N230" s="201">
        <v>596.79999999999984</v>
      </c>
      <c r="O230" s="201">
        <v>28539.500000000004</v>
      </c>
      <c r="P230" s="201">
        <v>560739.85000000009</v>
      </c>
      <c r="Q230" s="201">
        <v>75114.599999999991</v>
      </c>
      <c r="R230" s="201">
        <v>456488.95</v>
      </c>
      <c r="S230" s="201">
        <v>596.79999999999984</v>
      </c>
      <c r="T230" s="201">
        <v>28539.500000000004</v>
      </c>
      <c r="U230" s="201">
        <v>-14276.649999999907</v>
      </c>
      <c r="V230" s="201" t="s">
        <v>811</v>
      </c>
      <c r="W230" s="201">
        <v>-14276.649999999965</v>
      </c>
      <c r="X230" s="201" t="s">
        <v>811</v>
      </c>
      <c r="Y230" s="201" t="s">
        <v>811</v>
      </c>
      <c r="Z230" s="201">
        <v>97.517175594091668</v>
      </c>
      <c r="AA230" s="201">
        <v>100</v>
      </c>
      <c r="AB230" s="201">
        <v>96.967354878946139</v>
      </c>
      <c r="AC230" s="201">
        <v>100</v>
      </c>
      <c r="AD230" s="201">
        <v>100</v>
      </c>
    </row>
    <row r="231" spans="1:30">
      <c r="A231" s="200">
        <v>22</v>
      </c>
      <c r="B231" s="200">
        <v>222700</v>
      </c>
      <c r="C231" s="200"/>
      <c r="D231" s="200">
        <v>219</v>
      </c>
      <c r="E231" s="200" t="s">
        <v>1055</v>
      </c>
      <c r="F231" s="201">
        <v>320477.5</v>
      </c>
      <c r="G231" s="201">
        <v>24828.2</v>
      </c>
      <c r="H231" s="201">
        <v>295649.3</v>
      </c>
      <c r="I231" s="201">
        <v>0</v>
      </c>
      <c r="J231" s="201">
        <v>0</v>
      </c>
      <c r="K231" s="201">
        <v>347435.3</v>
      </c>
      <c r="L231" s="201">
        <v>24828.2</v>
      </c>
      <c r="M231" s="201">
        <v>322607.09999999998</v>
      </c>
      <c r="N231" s="201">
        <v>0</v>
      </c>
      <c r="O231" s="201">
        <v>0</v>
      </c>
      <c r="P231" s="201">
        <v>338050.32</v>
      </c>
      <c r="Q231" s="201">
        <v>24828.2</v>
      </c>
      <c r="R231" s="201">
        <v>313222.12</v>
      </c>
      <c r="S231" s="201">
        <v>0</v>
      </c>
      <c r="T231" s="201">
        <v>0</v>
      </c>
      <c r="U231" s="201">
        <v>-9384.9799999999814</v>
      </c>
      <c r="V231" s="201" t="s">
        <v>811</v>
      </c>
      <c r="W231" s="201">
        <v>-9384.9799999999814</v>
      </c>
      <c r="X231" s="201" t="s">
        <v>811</v>
      </c>
      <c r="Y231" s="201" t="s">
        <v>811</v>
      </c>
      <c r="Z231" s="201">
        <v>97.298783399384007</v>
      </c>
      <c r="AA231" s="201">
        <v>100</v>
      </c>
      <c r="AB231" s="201">
        <v>97.090894775719448</v>
      </c>
      <c r="AC231" s="201" t="s">
        <v>811</v>
      </c>
      <c r="AD231" s="201" t="s">
        <v>811</v>
      </c>
    </row>
    <row r="232" spans="1:30">
      <c r="A232" s="200">
        <v>21</v>
      </c>
      <c r="B232" s="200">
        <v>222700</v>
      </c>
      <c r="C232" s="200"/>
      <c r="D232" s="200">
        <v>220</v>
      </c>
      <c r="E232" s="200" t="s">
        <v>1056</v>
      </c>
      <c r="F232" s="201">
        <v>216600.09999999995</v>
      </c>
      <c r="G232" s="201">
        <v>50286.399999999994</v>
      </c>
      <c r="H232" s="201">
        <v>141609.69999999995</v>
      </c>
      <c r="I232" s="201">
        <v>596.79999999999984</v>
      </c>
      <c r="J232" s="201">
        <v>24107.200000000004</v>
      </c>
      <c r="K232" s="201">
        <v>227581.19999999998</v>
      </c>
      <c r="L232" s="201">
        <v>50286.399999999994</v>
      </c>
      <c r="M232" s="201">
        <v>148158.5</v>
      </c>
      <c r="N232" s="201">
        <v>596.79999999999984</v>
      </c>
      <c r="O232" s="201">
        <v>28539.500000000004</v>
      </c>
      <c r="P232" s="201">
        <v>222689.53</v>
      </c>
      <c r="Q232" s="201">
        <v>50286.399999999994</v>
      </c>
      <c r="R232" s="201">
        <v>143266.83000000002</v>
      </c>
      <c r="S232" s="201">
        <v>596.79999999999984</v>
      </c>
      <c r="T232" s="201">
        <v>28539.500000000004</v>
      </c>
      <c r="U232" s="201">
        <v>-4891.6699999999837</v>
      </c>
      <c r="V232" s="201" t="s">
        <v>811</v>
      </c>
      <c r="W232" s="201">
        <v>-4891.6699999999837</v>
      </c>
      <c r="X232" s="201" t="s">
        <v>811</v>
      </c>
      <c r="Y232" s="201" t="s">
        <v>811</v>
      </c>
      <c r="Z232" s="201">
        <v>97.850582561301209</v>
      </c>
      <c r="AA232" s="201">
        <v>100</v>
      </c>
      <c r="AB232" s="201">
        <v>96.69835345255251</v>
      </c>
      <c r="AC232" s="201">
        <v>100</v>
      </c>
      <c r="AD232" s="201">
        <v>100</v>
      </c>
    </row>
    <row r="233" spans="1:30">
      <c r="A233" s="202">
        <v>22</v>
      </c>
      <c r="B233" s="202">
        <v>222700</v>
      </c>
      <c r="C233" s="202">
        <v>1182</v>
      </c>
      <c r="D233" s="202">
        <v>221</v>
      </c>
      <c r="E233" s="202" t="s">
        <v>1081</v>
      </c>
      <c r="F233" s="203">
        <v>320477.5</v>
      </c>
      <c r="G233" s="203">
        <v>24828.2</v>
      </c>
      <c r="H233" s="203">
        <v>295649.3</v>
      </c>
      <c r="I233" s="203"/>
      <c r="J233" s="203"/>
      <c r="K233" s="203">
        <v>347435.3</v>
      </c>
      <c r="L233" s="203">
        <v>24828.2</v>
      </c>
      <c r="M233" s="203">
        <v>322607.09999999998</v>
      </c>
      <c r="N233" s="203"/>
      <c r="O233" s="203"/>
      <c r="P233" s="203">
        <v>338050.32</v>
      </c>
      <c r="Q233" s="203">
        <v>24828.2</v>
      </c>
      <c r="R233" s="203">
        <v>313222.12</v>
      </c>
      <c r="S233" s="203"/>
      <c r="T233" s="203"/>
      <c r="U233" s="203">
        <v>-9384.9799999999814</v>
      </c>
      <c r="V233" s="203" t="s">
        <v>811</v>
      </c>
      <c r="W233" s="203">
        <v>-9384.9799999999814</v>
      </c>
      <c r="X233" s="203" t="s">
        <v>811</v>
      </c>
      <c r="Y233" s="203" t="s">
        <v>811</v>
      </c>
      <c r="Z233" s="203">
        <v>97.298783399384007</v>
      </c>
      <c r="AA233" s="203">
        <v>100</v>
      </c>
      <c r="AB233" s="203">
        <v>97.090894775719448</v>
      </c>
      <c r="AC233" s="203" t="s">
        <v>811</v>
      </c>
      <c r="AD233" s="203" t="s">
        <v>811</v>
      </c>
    </row>
    <row r="234" spans="1:30">
      <c r="A234" s="202">
        <v>21</v>
      </c>
      <c r="B234" s="202">
        <v>222700</v>
      </c>
      <c r="C234" s="202">
        <v>1183</v>
      </c>
      <c r="D234" s="202">
        <v>222</v>
      </c>
      <c r="E234" s="202" t="s">
        <v>1234</v>
      </c>
      <c r="F234" s="203">
        <v>5385.6</v>
      </c>
      <c r="G234" s="203">
        <v>1758.1</v>
      </c>
      <c r="H234" s="203">
        <v>3037.9</v>
      </c>
      <c r="I234" s="203"/>
      <c r="J234" s="203">
        <v>589.6</v>
      </c>
      <c r="K234" s="203">
        <v>5598.5</v>
      </c>
      <c r="L234" s="203">
        <v>1758.1</v>
      </c>
      <c r="M234" s="203">
        <v>3098.9</v>
      </c>
      <c r="N234" s="203"/>
      <c r="O234" s="203">
        <v>741.5</v>
      </c>
      <c r="P234" s="203">
        <v>5059.3600000000006</v>
      </c>
      <c r="Q234" s="203">
        <v>1758.1</v>
      </c>
      <c r="R234" s="203">
        <v>2559.7600000000002</v>
      </c>
      <c r="S234" s="203"/>
      <c r="T234" s="203">
        <v>741.5</v>
      </c>
      <c r="U234" s="203">
        <v>-539.13999999999942</v>
      </c>
      <c r="V234" s="203" t="s">
        <v>811</v>
      </c>
      <c r="W234" s="203">
        <v>-539.13999999999987</v>
      </c>
      <c r="X234" s="203" t="s">
        <v>811</v>
      </c>
      <c r="Y234" s="203" t="s">
        <v>811</v>
      </c>
      <c r="Z234" s="203">
        <v>90.369920514423512</v>
      </c>
      <c r="AA234" s="203">
        <v>100</v>
      </c>
      <c r="AB234" s="203">
        <v>82.60221368872827</v>
      </c>
      <c r="AC234" s="203" t="s">
        <v>811</v>
      </c>
      <c r="AD234" s="203">
        <v>100</v>
      </c>
    </row>
    <row r="235" spans="1:30">
      <c r="A235" s="202">
        <v>21</v>
      </c>
      <c r="B235" s="202">
        <v>222700</v>
      </c>
      <c r="C235" s="202">
        <v>1184</v>
      </c>
      <c r="D235" s="202">
        <v>223</v>
      </c>
      <c r="E235" s="202" t="s">
        <v>1180</v>
      </c>
      <c r="F235" s="203">
        <v>6824.2</v>
      </c>
      <c r="G235" s="203">
        <v>1957.2</v>
      </c>
      <c r="H235" s="203">
        <v>4203</v>
      </c>
      <c r="I235" s="203"/>
      <c r="J235" s="203">
        <v>664</v>
      </c>
      <c r="K235" s="203">
        <v>7189.4</v>
      </c>
      <c r="L235" s="203">
        <v>1957.2</v>
      </c>
      <c r="M235" s="203">
        <v>4418.7</v>
      </c>
      <c r="N235" s="203"/>
      <c r="O235" s="203">
        <v>813.5</v>
      </c>
      <c r="P235" s="203">
        <v>7159.57</v>
      </c>
      <c r="Q235" s="203">
        <v>1957.2</v>
      </c>
      <c r="R235" s="203">
        <v>4388.87</v>
      </c>
      <c r="S235" s="203"/>
      <c r="T235" s="203">
        <v>813.5</v>
      </c>
      <c r="U235" s="203">
        <v>-29.829999999999927</v>
      </c>
      <c r="V235" s="203" t="s">
        <v>811</v>
      </c>
      <c r="W235" s="203">
        <v>-29.829999999999927</v>
      </c>
      <c r="X235" s="203" t="s">
        <v>811</v>
      </c>
      <c r="Y235" s="203" t="s">
        <v>811</v>
      </c>
      <c r="Z235" s="203">
        <v>99.585083595293071</v>
      </c>
      <c r="AA235" s="203">
        <v>100</v>
      </c>
      <c r="AB235" s="203">
        <v>99.324914567633016</v>
      </c>
      <c r="AC235" s="203" t="s">
        <v>811</v>
      </c>
      <c r="AD235" s="203">
        <v>100</v>
      </c>
    </row>
    <row r="236" spans="1:30">
      <c r="A236" s="202">
        <v>21</v>
      </c>
      <c r="B236" s="202">
        <v>222700</v>
      </c>
      <c r="C236" s="202">
        <v>1197</v>
      </c>
      <c r="D236" s="202">
        <v>224</v>
      </c>
      <c r="E236" s="202" t="s">
        <v>1235</v>
      </c>
      <c r="F236" s="203">
        <v>8025.1</v>
      </c>
      <c r="G236" s="203">
        <v>1293.2</v>
      </c>
      <c r="H236" s="203">
        <v>5500.2</v>
      </c>
      <c r="I236" s="203">
        <v>244.1</v>
      </c>
      <c r="J236" s="203">
        <v>987.6</v>
      </c>
      <c r="K236" s="203">
        <v>8280</v>
      </c>
      <c r="L236" s="203">
        <v>1293.2</v>
      </c>
      <c r="M236" s="203">
        <v>5594.1</v>
      </c>
      <c r="N236" s="203">
        <v>244.1</v>
      </c>
      <c r="O236" s="203">
        <v>1148.5999999999999</v>
      </c>
      <c r="P236" s="203">
        <v>8271.7000000000007</v>
      </c>
      <c r="Q236" s="203">
        <v>1293.2</v>
      </c>
      <c r="R236" s="203">
        <v>5585.8</v>
      </c>
      <c r="S236" s="203">
        <v>244.1</v>
      </c>
      <c r="T236" s="203">
        <v>1148.5999999999999</v>
      </c>
      <c r="U236" s="203">
        <v>-8.2999999999992724</v>
      </c>
      <c r="V236" s="203" t="s">
        <v>811</v>
      </c>
      <c r="W236" s="203">
        <v>-8.3000000000001819</v>
      </c>
      <c r="X236" s="203" t="s">
        <v>811</v>
      </c>
      <c r="Y236" s="203" t="s">
        <v>811</v>
      </c>
      <c r="Z236" s="203">
        <v>99.899758454106291</v>
      </c>
      <c r="AA236" s="203">
        <v>100</v>
      </c>
      <c r="AB236" s="203">
        <v>99.851629395255713</v>
      </c>
      <c r="AC236" s="203">
        <v>100</v>
      </c>
      <c r="AD236" s="203">
        <v>100</v>
      </c>
    </row>
    <row r="237" spans="1:30">
      <c r="A237" s="202">
        <v>21</v>
      </c>
      <c r="B237" s="202">
        <v>222700</v>
      </c>
      <c r="C237" s="202">
        <v>1198</v>
      </c>
      <c r="D237" s="202">
        <v>225</v>
      </c>
      <c r="E237" s="202" t="s">
        <v>1233</v>
      </c>
      <c r="F237" s="203">
        <v>50767.1</v>
      </c>
      <c r="G237" s="203">
        <v>3757.3</v>
      </c>
      <c r="H237" s="203">
        <v>41951.399999999994</v>
      </c>
      <c r="I237" s="203"/>
      <c r="J237" s="203">
        <v>5058.3999999999996</v>
      </c>
      <c r="K237" s="203">
        <v>52309.1</v>
      </c>
      <c r="L237" s="203">
        <v>3757.3</v>
      </c>
      <c r="M237" s="203">
        <v>43123.899999999994</v>
      </c>
      <c r="N237" s="203"/>
      <c r="O237" s="203">
        <v>5427.9</v>
      </c>
      <c r="P237" s="203">
        <v>52180.280000000006</v>
      </c>
      <c r="Q237" s="203">
        <v>3757.3</v>
      </c>
      <c r="R237" s="203">
        <v>42995.08</v>
      </c>
      <c r="S237" s="203"/>
      <c r="T237" s="203">
        <v>5427.9</v>
      </c>
      <c r="U237" s="203">
        <v>-128.81999999999243</v>
      </c>
      <c r="V237" s="203" t="s">
        <v>811</v>
      </c>
      <c r="W237" s="203">
        <v>-128.81999999999243</v>
      </c>
      <c r="X237" s="203" t="s">
        <v>811</v>
      </c>
      <c r="Y237" s="203" t="s">
        <v>811</v>
      </c>
      <c r="Z237" s="203">
        <v>99.753733098065169</v>
      </c>
      <c r="AA237" s="203">
        <v>100</v>
      </c>
      <c r="AB237" s="203">
        <v>99.701279336980207</v>
      </c>
      <c r="AC237" s="203" t="s">
        <v>811</v>
      </c>
      <c r="AD237" s="203">
        <v>100</v>
      </c>
    </row>
    <row r="238" spans="1:30">
      <c r="A238" s="202">
        <v>21</v>
      </c>
      <c r="B238" s="202">
        <v>222700</v>
      </c>
      <c r="C238" s="202">
        <v>1185</v>
      </c>
      <c r="D238" s="202">
        <v>226</v>
      </c>
      <c r="E238" s="202" t="s">
        <v>1236</v>
      </c>
      <c r="F238" s="203">
        <v>8618.7999999999993</v>
      </c>
      <c r="G238" s="203">
        <v>2154.6</v>
      </c>
      <c r="H238" s="203">
        <v>5567.8</v>
      </c>
      <c r="I238" s="203">
        <v>30.3</v>
      </c>
      <c r="J238" s="203">
        <v>866.1</v>
      </c>
      <c r="K238" s="203">
        <v>9299.6999999999989</v>
      </c>
      <c r="L238" s="203">
        <v>2154.6</v>
      </c>
      <c r="M238" s="203">
        <v>6102.4000000000005</v>
      </c>
      <c r="N238" s="203">
        <v>30.3</v>
      </c>
      <c r="O238" s="203">
        <v>1012.4</v>
      </c>
      <c r="P238" s="203">
        <v>9212.4199999999983</v>
      </c>
      <c r="Q238" s="203">
        <v>2154.6</v>
      </c>
      <c r="R238" s="203">
        <v>6015.12</v>
      </c>
      <c r="S238" s="203">
        <v>30.3</v>
      </c>
      <c r="T238" s="203">
        <v>1012.4</v>
      </c>
      <c r="U238" s="203">
        <v>-87.280000000000655</v>
      </c>
      <c r="V238" s="203" t="s">
        <v>811</v>
      </c>
      <c r="W238" s="203">
        <v>-87.280000000000655</v>
      </c>
      <c r="X238" s="203" t="s">
        <v>811</v>
      </c>
      <c r="Y238" s="203" t="s">
        <v>811</v>
      </c>
      <c r="Z238" s="203">
        <v>99.061475101347355</v>
      </c>
      <c r="AA238" s="203">
        <v>100</v>
      </c>
      <c r="AB238" s="203">
        <v>98.569743051913989</v>
      </c>
      <c r="AC238" s="203">
        <v>100</v>
      </c>
      <c r="AD238" s="203">
        <v>100</v>
      </c>
    </row>
    <row r="239" spans="1:30">
      <c r="A239" s="202">
        <v>21</v>
      </c>
      <c r="B239" s="202">
        <v>222700</v>
      </c>
      <c r="C239" s="202">
        <v>1186</v>
      </c>
      <c r="D239" s="202">
        <v>227</v>
      </c>
      <c r="E239" s="202" t="s">
        <v>1237</v>
      </c>
      <c r="F239" s="203">
        <v>4684.7</v>
      </c>
      <c r="G239" s="203">
        <v>1662.4</v>
      </c>
      <c r="H239" s="203">
        <v>2580.4</v>
      </c>
      <c r="I239" s="203">
        <v>23.7</v>
      </c>
      <c r="J239" s="203">
        <v>418.2</v>
      </c>
      <c r="K239" s="203">
        <v>4910.4000000000005</v>
      </c>
      <c r="L239" s="203">
        <v>1662.4</v>
      </c>
      <c r="M239" s="203">
        <v>2658.8</v>
      </c>
      <c r="N239" s="203">
        <v>23.7</v>
      </c>
      <c r="O239" s="203">
        <v>565.5</v>
      </c>
      <c r="P239" s="203">
        <v>4707.62</v>
      </c>
      <c r="Q239" s="203">
        <v>1662.4</v>
      </c>
      <c r="R239" s="203">
        <v>2456.02</v>
      </c>
      <c r="S239" s="203">
        <v>23.7</v>
      </c>
      <c r="T239" s="203">
        <v>565.5</v>
      </c>
      <c r="U239" s="203">
        <v>-202.78000000000065</v>
      </c>
      <c r="V239" s="203" t="s">
        <v>811</v>
      </c>
      <c r="W239" s="203">
        <v>-202.7800000000002</v>
      </c>
      <c r="X239" s="203" t="s">
        <v>811</v>
      </c>
      <c r="Y239" s="203" t="s">
        <v>811</v>
      </c>
      <c r="Z239" s="203">
        <v>95.870397523623325</v>
      </c>
      <c r="AA239" s="203">
        <v>100</v>
      </c>
      <c r="AB239" s="203">
        <v>92.373251090717616</v>
      </c>
      <c r="AC239" s="203">
        <v>100</v>
      </c>
      <c r="AD239" s="203">
        <v>100</v>
      </c>
    </row>
    <row r="240" spans="1:30">
      <c r="A240" s="202">
        <v>21</v>
      </c>
      <c r="B240" s="202">
        <v>222700</v>
      </c>
      <c r="C240" s="202">
        <v>1189</v>
      </c>
      <c r="D240" s="202">
        <v>228</v>
      </c>
      <c r="E240" s="202" t="s">
        <v>1238</v>
      </c>
      <c r="F240" s="203">
        <v>3191.2999999999997</v>
      </c>
      <c r="G240" s="203">
        <v>1380.6</v>
      </c>
      <c r="H240" s="203">
        <v>1502.6</v>
      </c>
      <c r="I240" s="203">
        <v>21.6</v>
      </c>
      <c r="J240" s="203">
        <v>286.5</v>
      </c>
      <c r="K240" s="203">
        <v>3411</v>
      </c>
      <c r="L240" s="203">
        <v>1380.6</v>
      </c>
      <c r="M240" s="203">
        <v>1575.5</v>
      </c>
      <c r="N240" s="203">
        <v>21.6</v>
      </c>
      <c r="O240" s="203">
        <v>433.3</v>
      </c>
      <c r="P240" s="203">
        <v>3265.53</v>
      </c>
      <c r="Q240" s="203">
        <v>1380.6</v>
      </c>
      <c r="R240" s="203">
        <v>1430.03</v>
      </c>
      <c r="S240" s="203">
        <v>21.6</v>
      </c>
      <c r="T240" s="203">
        <v>433.3</v>
      </c>
      <c r="U240" s="203">
        <v>-145.4699999999998</v>
      </c>
      <c r="V240" s="203" t="s">
        <v>811</v>
      </c>
      <c r="W240" s="203">
        <v>-145.47000000000003</v>
      </c>
      <c r="X240" s="203" t="s">
        <v>811</v>
      </c>
      <c r="Y240" s="203" t="s">
        <v>811</v>
      </c>
      <c r="Z240" s="203">
        <v>95.73526824978012</v>
      </c>
      <c r="AA240" s="203">
        <v>100</v>
      </c>
      <c r="AB240" s="203">
        <v>90.766740717232622</v>
      </c>
      <c r="AC240" s="203">
        <v>100</v>
      </c>
      <c r="AD240" s="203">
        <v>100</v>
      </c>
    </row>
    <row r="241" spans="1:30">
      <c r="A241" s="202">
        <v>21</v>
      </c>
      <c r="B241" s="202">
        <v>222700</v>
      </c>
      <c r="C241" s="202">
        <v>1187</v>
      </c>
      <c r="D241" s="202">
        <v>229</v>
      </c>
      <c r="E241" s="202" t="s">
        <v>1239</v>
      </c>
      <c r="F241" s="203">
        <v>7875.3</v>
      </c>
      <c r="G241" s="203">
        <v>1978.8</v>
      </c>
      <c r="H241" s="203">
        <v>4981.3</v>
      </c>
      <c r="I241" s="203"/>
      <c r="J241" s="203">
        <v>915.2</v>
      </c>
      <c r="K241" s="203">
        <v>8387.5</v>
      </c>
      <c r="L241" s="203">
        <v>1978.8</v>
      </c>
      <c r="M241" s="203">
        <v>5340.3</v>
      </c>
      <c r="N241" s="203"/>
      <c r="O241" s="203">
        <v>1068.4000000000001</v>
      </c>
      <c r="P241" s="203">
        <v>8387.48</v>
      </c>
      <c r="Q241" s="203">
        <v>1978.8</v>
      </c>
      <c r="R241" s="203">
        <v>5340.28</v>
      </c>
      <c r="S241" s="203"/>
      <c r="T241" s="203">
        <v>1068.4000000000001</v>
      </c>
      <c r="U241" s="203">
        <v>-2.0000000000436557E-2</v>
      </c>
      <c r="V241" s="203" t="s">
        <v>811</v>
      </c>
      <c r="W241" s="203">
        <v>-2.0000000000436557E-2</v>
      </c>
      <c r="X241" s="203" t="s">
        <v>811</v>
      </c>
      <c r="Y241" s="203" t="s">
        <v>811</v>
      </c>
      <c r="Z241" s="203">
        <v>99.999761549925481</v>
      </c>
      <c r="AA241" s="203">
        <v>100</v>
      </c>
      <c r="AB241" s="203">
        <v>99.999625489204718</v>
      </c>
      <c r="AC241" s="203" t="s">
        <v>811</v>
      </c>
      <c r="AD241" s="203">
        <v>100</v>
      </c>
    </row>
    <row r="242" spans="1:30">
      <c r="A242" s="202">
        <v>21</v>
      </c>
      <c r="B242" s="202">
        <v>222700</v>
      </c>
      <c r="C242" s="202">
        <v>1188</v>
      </c>
      <c r="D242" s="202">
        <v>230</v>
      </c>
      <c r="E242" s="202" t="s">
        <v>1240</v>
      </c>
      <c r="F242" s="203">
        <v>4635.7</v>
      </c>
      <c r="G242" s="203">
        <v>1650.6</v>
      </c>
      <c r="H242" s="203">
        <v>2554.1</v>
      </c>
      <c r="I242" s="203">
        <v>33.299999999999997</v>
      </c>
      <c r="J242" s="203">
        <v>397.7</v>
      </c>
      <c r="K242" s="203">
        <v>4946.2</v>
      </c>
      <c r="L242" s="203">
        <v>1650.6</v>
      </c>
      <c r="M242" s="203">
        <v>2726.4</v>
      </c>
      <c r="N242" s="203">
        <v>33.299999999999997</v>
      </c>
      <c r="O242" s="203">
        <v>535.9</v>
      </c>
      <c r="P242" s="203">
        <v>4933.5999999999995</v>
      </c>
      <c r="Q242" s="203">
        <v>1650.6</v>
      </c>
      <c r="R242" s="203">
        <v>2713.8</v>
      </c>
      <c r="S242" s="203">
        <v>33.299999999999997</v>
      </c>
      <c r="T242" s="203">
        <v>535.9</v>
      </c>
      <c r="U242" s="203">
        <v>-12.600000000000364</v>
      </c>
      <c r="V242" s="203" t="s">
        <v>811</v>
      </c>
      <c r="W242" s="203">
        <v>-12.599999999999909</v>
      </c>
      <c r="X242" s="203" t="s">
        <v>811</v>
      </c>
      <c r="Y242" s="203" t="s">
        <v>811</v>
      </c>
      <c r="Z242" s="203">
        <v>99.745258986696854</v>
      </c>
      <c r="AA242" s="203">
        <v>100</v>
      </c>
      <c r="AB242" s="203">
        <v>99.537852112676063</v>
      </c>
      <c r="AC242" s="203">
        <v>100</v>
      </c>
      <c r="AD242" s="203">
        <v>100</v>
      </c>
    </row>
    <row r="243" spans="1:30">
      <c r="A243" s="202">
        <v>21</v>
      </c>
      <c r="B243" s="202">
        <v>222700</v>
      </c>
      <c r="C243" s="202">
        <v>1191</v>
      </c>
      <c r="D243" s="202">
        <v>231</v>
      </c>
      <c r="E243" s="202" t="s">
        <v>1241</v>
      </c>
      <c r="F243" s="203">
        <v>5360.4999999999991</v>
      </c>
      <c r="G243" s="203">
        <v>1854.3</v>
      </c>
      <c r="H243" s="203">
        <v>2952.9</v>
      </c>
      <c r="I243" s="203">
        <v>50.4</v>
      </c>
      <c r="J243" s="203">
        <v>502.9</v>
      </c>
      <c r="K243" s="203">
        <v>5770.5</v>
      </c>
      <c r="L243" s="203">
        <v>1854.3</v>
      </c>
      <c r="M243" s="203">
        <v>3211</v>
      </c>
      <c r="N243" s="203">
        <v>50.4</v>
      </c>
      <c r="O243" s="203">
        <v>654.79999999999995</v>
      </c>
      <c r="P243" s="203">
        <v>5622.3899999999994</v>
      </c>
      <c r="Q243" s="203">
        <v>1854.3</v>
      </c>
      <c r="R243" s="203">
        <v>3062.89</v>
      </c>
      <c r="S243" s="203">
        <v>50.4</v>
      </c>
      <c r="T243" s="203">
        <v>654.79999999999995</v>
      </c>
      <c r="U243" s="203">
        <v>-148.11000000000058</v>
      </c>
      <c r="V243" s="203" t="s">
        <v>811</v>
      </c>
      <c r="W243" s="203">
        <v>-148.11000000000013</v>
      </c>
      <c r="X243" s="203" t="s">
        <v>811</v>
      </c>
      <c r="Y243" s="203" t="s">
        <v>811</v>
      </c>
      <c r="Z243" s="203">
        <v>97.433324668572908</v>
      </c>
      <c r="AA243" s="203">
        <v>100</v>
      </c>
      <c r="AB243" s="203">
        <v>95.387418249766426</v>
      </c>
      <c r="AC243" s="203">
        <v>100</v>
      </c>
      <c r="AD243" s="203">
        <v>100</v>
      </c>
    </row>
    <row r="244" spans="1:30">
      <c r="A244" s="202">
        <v>21</v>
      </c>
      <c r="B244" s="202">
        <v>222700</v>
      </c>
      <c r="C244" s="202">
        <v>1190</v>
      </c>
      <c r="D244" s="202">
        <v>232</v>
      </c>
      <c r="E244" s="202" t="s">
        <v>1242</v>
      </c>
      <c r="F244" s="203">
        <v>9572.3000000000011</v>
      </c>
      <c r="G244" s="203">
        <v>2231.6</v>
      </c>
      <c r="H244" s="203">
        <v>5962.5</v>
      </c>
      <c r="I244" s="203">
        <v>24.6</v>
      </c>
      <c r="J244" s="203">
        <v>1353.6</v>
      </c>
      <c r="K244" s="203">
        <v>9948.3000000000011</v>
      </c>
      <c r="L244" s="203">
        <v>2231.6</v>
      </c>
      <c r="M244" s="203">
        <v>6055.5</v>
      </c>
      <c r="N244" s="203">
        <v>24.6</v>
      </c>
      <c r="O244" s="203">
        <v>1636.6</v>
      </c>
      <c r="P244" s="203">
        <v>9717.0500000000011</v>
      </c>
      <c r="Q244" s="203">
        <v>2231.6</v>
      </c>
      <c r="R244" s="203">
        <v>5824.25</v>
      </c>
      <c r="S244" s="203">
        <v>24.6</v>
      </c>
      <c r="T244" s="203">
        <v>1636.6</v>
      </c>
      <c r="U244" s="203">
        <v>-231.25</v>
      </c>
      <c r="V244" s="203" t="s">
        <v>811</v>
      </c>
      <c r="W244" s="203">
        <v>-231.25</v>
      </c>
      <c r="X244" s="203" t="s">
        <v>811</v>
      </c>
      <c r="Y244" s="203" t="s">
        <v>811</v>
      </c>
      <c r="Z244" s="203">
        <v>97.675482243197337</v>
      </c>
      <c r="AA244" s="203">
        <v>100</v>
      </c>
      <c r="AB244" s="203">
        <v>96.181157625299321</v>
      </c>
      <c r="AC244" s="203">
        <v>100</v>
      </c>
      <c r="AD244" s="203">
        <v>100</v>
      </c>
    </row>
    <row r="245" spans="1:30">
      <c r="A245" s="202">
        <v>21</v>
      </c>
      <c r="B245" s="202">
        <v>222700</v>
      </c>
      <c r="C245" s="202">
        <v>1192</v>
      </c>
      <c r="D245" s="202">
        <v>233</v>
      </c>
      <c r="E245" s="202" t="s">
        <v>1243</v>
      </c>
      <c r="F245" s="203">
        <v>8515.8000000000011</v>
      </c>
      <c r="G245" s="203">
        <v>2421.9</v>
      </c>
      <c r="H245" s="203">
        <v>4709.8</v>
      </c>
      <c r="I245" s="203"/>
      <c r="J245" s="203">
        <v>1384.1</v>
      </c>
      <c r="K245" s="203">
        <v>9726.5</v>
      </c>
      <c r="L245" s="203">
        <v>2421.9</v>
      </c>
      <c r="M245" s="203">
        <v>5764.6</v>
      </c>
      <c r="N245" s="203"/>
      <c r="O245" s="203">
        <v>1540</v>
      </c>
      <c r="P245" s="203">
        <v>9569.26</v>
      </c>
      <c r="Q245" s="203">
        <v>2421.9</v>
      </c>
      <c r="R245" s="203">
        <v>5607.36</v>
      </c>
      <c r="S245" s="203"/>
      <c r="T245" s="203">
        <v>1540</v>
      </c>
      <c r="U245" s="203">
        <v>-157.23999999999978</v>
      </c>
      <c r="V245" s="203" t="s">
        <v>811</v>
      </c>
      <c r="W245" s="203">
        <v>-157.24000000000069</v>
      </c>
      <c r="X245" s="203" t="s">
        <v>811</v>
      </c>
      <c r="Y245" s="203" t="s">
        <v>811</v>
      </c>
      <c r="Z245" s="203">
        <v>98.383385596052022</v>
      </c>
      <c r="AA245" s="203">
        <v>100</v>
      </c>
      <c r="AB245" s="203">
        <v>97.272317246643297</v>
      </c>
      <c r="AC245" s="203" t="s">
        <v>811</v>
      </c>
      <c r="AD245" s="203">
        <v>100</v>
      </c>
    </row>
    <row r="246" spans="1:30">
      <c r="A246" s="202">
        <v>21</v>
      </c>
      <c r="B246" s="202">
        <v>222700</v>
      </c>
      <c r="C246" s="202">
        <v>1193</v>
      </c>
      <c r="D246" s="202">
        <v>234</v>
      </c>
      <c r="E246" s="202" t="s">
        <v>1244</v>
      </c>
      <c r="F246" s="203">
        <v>3240.2</v>
      </c>
      <c r="G246" s="203">
        <v>1430.6</v>
      </c>
      <c r="H246" s="203">
        <v>1495.4</v>
      </c>
      <c r="I246" s="203"/>
      <c r="J246" s="203">
        <v>314.2</v>
      </c>
      <c r="K246" s="203">
        <v>3459.2</v>
      </c>
      <c r="L246" s="203">
        <v>1430.6</v>
      </c>
      <c r="M246" s="203">
        <v>1567.6</v>
      </c>
      <c r="N246" s="203"/>
      <c r="O246" s="203">
        <v>461</v>
      </c>
      <c r="P246" s="203">
        <v>3459.2</v>
      </c>
      <c r="Q246" s="203">
        <v>1430.6</v>
      </c>
      <c r="R246" s="203">
        <v>1567.6</v>
      </c>
      <c r="S246" s="203"/>
      <c r="T246" s="203">
        <v>461</v>
      </c>
      <c r="U246" s="203" t="s">
        <v>811</v>
      </c>
      <c r="V246" s="203" t="s">
        <v>811</v>
      </c>
      <c r="W246" s="203" t="s">
        <v>811</v>
      </c>
      <c r="X246" s="203" t="s">
        <v>811</v>
      </c>
      <c r="Y246" s="203" t="s">
        <v>811</v>
      </c>
      <c r="Z246" s="203">
        <v>100</v>
      </c>
      <c r="AA246" s="203">
        <v>100</v>
      </c>
      <c r="AB246" s="203">
        <v>100</v>
      </c>
      <c r="AC246" s="203" t="s">
        <v>811</v>
      </c>
      <c r="AD246" s="203">
        <v>100</v>
      </c>
    </row>
    <row r="247" spans="1:30">
      <c r="A247" s="202">
        <v>21</v>
      </c>
      <c r="B247" s="202">
        <v>222700</v>
      </c>
      <c r="C247" s="202">
        <v>1194</v>
      </c>
      <c r="D247" s="202">
        <v>235</v>
      </c>
      <c r="E247" s="202" t="s">
        <v>1245</v>
      </c>
      <c r="F247" s="203">
        <v>3283.7000000000003</v>
      </c>
      <c r="G247" s="203">
        <v>1326</v>
      </c>
      <c r="H247" s="203">
        <v>1654.8</v>
      </c>
      <c r="I247" s="203">
        <v>5</v>
      </c>
      <c r="J247" s="203">
        <v>297.89999999999998</v>
      </c>
      <c r="K247" s="203">
        <v>3465.1</v>
      </c>
      <c r="L247" s="203">
        <v>1326</v>
      </c>
      <c r="M247" s="203">
        <v>1689.4</v>
      </c>
      <c r="N247" s="203">
        <v>5</v>
      </c>
      <c r="O247" s="203">
        <v>444.7</v>
      </c>
      <c r="P247" s="203">
        <v>3431.34</v>
      </c>
      <c r="Q247" s="203">
        <v>1326</v>
      </c>
      <c r="R247" s="203">
        <v>1655.64</v>
      </c>
      <c r="S247" s="203">
        <v>5</v>
      </c>
      <c r="T247" s="203">
        <v>444.7</v>
      </c>
      <c r="U247" s="203">
        <v>-33.759999999999764</v>
      </c>
      <c r="V247" s="203" t="s">
        <v>811</v>
      </c>
      <c r="W247" s="203">
        <v>-33.759999999999991</v>
      </c>
      <c r="X247" s="203" t="s">
        <v>811</v>
      </c>
      <c r="Y247" s="203" t="s">
        <v>811</v>
      </c>
      <c r="Z247" s="203">
        <v>99.025713543620682</v>
      </c>
      <c r="AA247" s="203">
        <v>100</v>
      </c>
      <c r="AB247" s="203">
        <v>98.00165739315733</v>
      </c>
      <c r="AC247" s="203">
        <v>100</v>
      </c>
      <c r="AD247" s="203">
        <v>100</v>
      </c>
    </row>
    <row r="248" spans="1:30">
      <c r="A248" s="202">
        <v>21</v>
      </c>
      <c r="B248" s="202">
        <v>222700</v>
      </c>
      <c r="C248" s="202">
        <v>1195</v>
      </c>
      <c r="D248" s="202">
        <v>236</v>
      </c>
      <c r="E248" s="202" t="s">
        <v>1246</v>
      </c>
      <c r="F248" s="203">
        <v>7129.1999999999989</v>
      </c>
      <c r="G248" s="203">
        <v>1852.6</v>
      </c>
      <c r="H248" s="203">
        <v>4438.2</v>
      </c>
      <c r="I248" s="203"/>
      <c r="J248" s="203">
        <v>838.4</v>
      </c>
      <c r="K248" s="203">
        <v>7411.1</v>
      </c>
      <c r="L248" s="203">
        <v>1852.6</v>
      </c>
      <c r="M248" s="203">
        <v>4553.6000000000004</v>
      </c>
      <c r="N248" s="203"/>
      <c r="O248" s="203">
        <v>1004.9</v>
      </c>
      <c r="P248" s="203">
        <v>6877.92</v>
      </c>
      <c r="Q248" s="203">
        <v>1852.6</v>
      </c>
      <c r="R248" s="203">
        <v>4020.42</v>
      </c>
      <c r="S248" s="203"/>
      <c r="T248" s="203">
        <v>1004.9</v>
      </c>
      <c r="U248" s="203">
        <v>-533.18000000000029</v>
      </c>
      <c r="V248" s="203" t="s">
        <v>811</v>
      </c>
      <c r="W248" s="203">
        <v>-533.18000000000029</v>
      </c>
      <c r="X248" s="203" t="s">
        <v>811</v>
      </c>
      <c r="Y248" s="203" t="s">
        <v>811</v>
      </c>
      <c r="Z248" s="203">
        <v>92.805656380294423</v>
      </c>
      <c r="AA248" s="203">
        <v>100</v>
      </c>
      <c r="AB248" s="203">
        <v>88.291022487702037</v>
      </c>
      <c r="AC248" s="203" t="s">
        <v>811</v>
      </c>
      <c r="AD248" s="203">
        <v>100</v>
      </c>
    </row>
    <row r="249" spans="1:30">
      <c r="A249" s="202">
        <v>21</v>
      </c>
      <c r="B249" s="202">
        <v>222700</v>
      </c>
      <c r="C249" s="202">
        <v>1196</v>
      </c>
      <c r="D249" s="202">
        <v>237</v>
      </c>
      <c r="E249" s="202" t="s">
        <v>1247</v>
      </c>
      <c r="F249" s="203">
        <v>9221.5</v>
      </c>
      <c r="G249" s="203">
        <v>2303</v>
      </c>
      <c r="H249" s="203">
        <v>5979.5</v>
      </c>
      <c r="I249" s="203"/>
      <c r="J249" s="203">
        <v>939</v>
      </c>
      <c r="K249" s="203">
        <v>9584.4000000000015</v>
      </c>
      <c r="L249" s="203">
        <v>2303</v>
      </c>
      <c r="M249" s="203">
        <v>6189.2</v>
      </c>
      <c r="N249" s="203"/>
      <c r="O249" s="203">
        <v>1092.2</v>
      </c>
      <c r="P249" s="203">
        <v>9354.9500000000007</v>
      </c>
      <c r="Q249" s="203">
        <v>2303</v>
      </c>
      <c r="R249" s="203">
        <v>5959.75</v>
      </c>
      <c r="S249" s="203"/>
      <c r="T249" s="203">
        <v>1092.2</v>
      </c>
      <c r="U249" s="203">
        <v>-229.45000000000073</v>
      </c>
      <c r="V249" s="203" t="s">
        <v>811</v>
      </c>
      <c r="W249" s="203">
        <v>-229.44999999999982</v>
      </c>
      <c r="X249" s="203" t="s">
        <v>811</v>
      </c>
      <c r="Y249" s="203" t="s">
        <v>811</v>
      </c>
      <c r="Z249" s="203">
        <v>97.606005592421013</v>
      </c>
      <c r="AA249" s="203">
        <v>100</v>
      </c>
      <c r="AB249" s="203">
        <v>96.292735733212695</v>
      </c>
      <c r="AC249" s="203" t="s">
        <v>811</v>
      </c>
      <c r="AD249" s="203">
        <v>100</v>
      </c>
    </row>
    <row r="250" spans="1:30">
      <c r="A250" s="202">
        <v>21</v>
      </c>
      <c r="B250" s="202">
        <v>222700</v>
      </c>
      <c r="C250" s="202">
        <v>1199</v>
      </c>
      <c r="D250" s="202">
        <v>238</v>
      </c>
      <c r="E250" s="202" t="s">
        <v>1248</v>
      </c>
      <c r="F250" s="203">
        <v>2546.1</v>
      </c>
      <c r="G250" s="203">
        <v>431.7</v>
      </c>
      <c r="H250" s="203">
        <v>1742.9</v>
      </c>
      <c r="I250" s="203"/>
      <c r="J250" s="203">
        <v>371.5</v>
      </c>
      <c r="K250" s="203">
        <v>2798</v>
      </c>
      <c r="L250" s="203">
        <v>431.7</v>
      </c>
      <c r="M250" s="203">
        <v>1846.8</v>
      </c>
      <c r="N250" s="203"/>
      <c r="O250" s="203">
        <v>519.5</v>
      </c>
      <c r="P250" s="203">
        <v>2510.1800000000003</v>
      </c>
      <c r="Q250" s="203">
        <v>431.7</v>
      </c>
      <c r="R250" s="203">
        <v>1558.98</v>
      </c>
      <c r="S250" s="203"/>
      <c r="T250" s="203">
        <v>519.5</v>
      </c>
      <c r="U250" s="203">
        <v>-287.81999999999971</v>
      </c>
      <c r="V250" s="203" t="s">
        <v>811</v>
      </c>
      <c r="W250" s="203">
        <v>-287.81999999999994</v>
      </c>
      <c r="X250" s="203" t="s">
        <v>811</v>
      </c>
      <c r="Y250" s="203" t="s">
        <v>811</v>
      </c>
      <c r="Z250" s="203">
        <v>89.713366690493217</v>
      </c>
      <c r="AA250" s="203">
        <v>100</v>
      </c>
      <c r="AB250" s="203">
        <v>84.415204678362571</v>
      </c>
      <c r="AC250" s="203" t="s">
        <v>811</v>
      </c>
      <c r="AD250" s="203">
        <v>100</v>
      </c>
    </row>
    <row r="251" spans="1:30">
      <c r="A251" s="202">
        <v>21</v>
      </c>
      <c r="B251" s="202">
        <v>222700</v>
      </c>
      <c r="C251" s="202">
        <v>1200</v>
      </c>
      <c r="D251" s="202">
        <v>239</v>
      </c>
      <c r="E251" s="202" t="s">
        <v>1249</v>
      </c>
      <c r="F251" s="203">
        <v>6046.2000000000007</v>
      </c>
      <c r="G251" s="203">
        <v>1863.4</v>
      </c>
      <c r="H251" s="203">
        <v>3587.3</v>
      </c>
      <c r="I251" s="203"/>
      <c r="J251" s="203">
        <v>595.5</v>
      </c>
      <c r="K251" s="203">
        <v>6298.5</v>
      </c>
      <c r="L251" s="203">
        <v>1863.4</v>
      </c>
      <c r="M251" s="203">
        <v>3684</v>
      </c>
      <c r="N251" s="203"/>
      <c r="O251" s="203">
        <v>751.1</v>
      </c>
      <c r="P251" s="203">
        <v>6244.26</v>
      </c>
      <c r="Q251" s="203">
        <v>1863.4</v>
      </c>
      <c r="R251" s="203">
        <v>3629.76</v>
      </c>
      <c r="S251" s="203"/>
      <c r="T251" s="203">
        <v>751.1</v>
      </c>
      <c r="U251" s="203">
        <v>-54.239999999999782</v>
      </c>
      <c r="V251" s="203" t="s">
        <v>811</v>
      </c>
      <c r="W251" s="203">
        <v>-54.239999999999782</v>
      </c>
      <c r="X251" s="203" t="s">
        <v>811</v>
      </c>
      <c r="Y251" s="203" t="s">
        <v>811</v>
      </c>
      <c r="Z251" s="203">
        <v>99.138842581567047</v>
      </c>
      <c r="AA251" s="203">
        <v>100</v>
      </c>
      <c r="AB251" s="203">
        <v>98.527687296416943</v>
      </c>
      <c r="AC251" s="203" t="s">
        <v>811</v>
      </c>
      <c r="AD251" s="203">
        <v>100</v>
      </c>
    </row>
    <row r="252" spans="1:30">
      <c r="A252" s="202">
        <v>21</v>
      </c>
      <c r="B252" s="202">
        <v>222700</v>
      </c>
      <c r="C252" s="202">
        <v>1201</v>
      </c>
      <c r="D252" s="202">
        <v>240</v>
      </c>
      <c r="E252" s="202" t="s">
        <v>1250</v>
      </c>
      <c r="F252" s="203">
        <v>5865.5</v>
      </c>
      <c r="G252" s="203">
        <v>1533.3</v>
      </c>
      <c r="H252" s="203">
        <v>3765.7</v>
      </c>
      <c r="I252" s="203">
        <v>36.700000000000003</v>
      </c>
      <c r="J252" s="203">
        <v>529.79999999999995</v>
      </c>
      <c r="K252" s="203">
        <v>6115.4</v>
      </c>
      <c r="L252" s="203">
        <v>1533.3</v>
      </c>
      <c r="M252" s="203">
        <v>3870.5</v>
      </c>
      <c r="N252" s="203">
        <v>36.700000000000003</v>
      </c>
      <c r="O252" s="203">
        <v>674.9</v>
      </c>
      <c r="P252" s="203">
        <v>5671.65</v>
      </c>
      <c r="Q252" s="203">
        <v>1533.3</v>
      </c>
      <c r="R252" s="203">
        <v>3426.75</v>
      </c>
      <c r="S252" s="203">
        <v>36.700000000000003</v>
      </c>
      <c r="T252" s="203">
        <v>674.9</v>
      </c>
      <c r="U252" s="203">
        <v>-443.75</v>
      </c>
      <c r="V252" s="203" t="s">
        <v>811</v>
      </c>
      <c r="W252" s="203">
        <v>-443.75</v>
      </c>
      <c r="X252" s="203" t="s">
        <v>811</v>
      </c>
      <c r="Y252" s="203" t="s">
        <v>811</v>
      </c>
      <c r="Z252" s="203">
        <v>92.743728946593833</v>
      </c>
      <c r="AA252" s="203">
        <v>100</v>
      </c>
      <c r="AB252" s="203">
        <v>88.535072987986055</v>
      </c>
      <c r="AC252" s="203">
        <v>100</v>
      </c>
      <c r="AD252" s="203">
        <v>100</v>
      </c>
    </row>
    <row r="253" spans="1:30">
      <c r="A253" s="202">
        <v>21</v>
      </c>
      <c r="B253" s="202">
        <v>222700</v>
      </c>
      <c r="C253" s="202">
        <v>1202</v>
      </c>
      <c r="D253" s="202">
        <v>241</v>
      </c>
      <c r="E253" s="202" t="s">
        <v>1251</v>
      </c>
      <c r="F253" s="203">
        <v>9984.9</v>
      </c>
      <c r="G253" s="203">
        <v>2328.3000000000002</v>
      </c>
      <c r="H253" s="203">
        <v>6414.2</v>
      </c>
      <c r="I253" s="203"/>
      <c r="J253" s="203">
        <v>1242.4000000000001</v>
      </c>
      <c r="K253" s="203">
        <v>10312.800000000001</v>
      </c>
      <c r="L253" s="203">
        <v>2328.3000000000002</v>
      </c>
      <c r="M253" s="203">
        <v>6589.6</v>
      </c>
      <c r="N253" s="203"/>
      <c r="O253" s="203">
        <v>1394.9</v>
      </c>
      <c r="P253" s="203">
        <v>10058.039999999999</v>
      </c>
      <c r="Q253" s="203">
        <v>2328.3000000000002</v>
      </c>
      <c r="R253" s="203">
        <v>6334.84</v>
      </c>
      <c r="S253" s="203"/>
      <c r="T253" s="203">
        <v>1394.9</v>
      </c>
      <c r="U253" s="203">
        <v>-254.76000000000204</v>
      </c>
      <c r="V253" s="203" t="s">
        <v>811</v>
      </c>
      <c r="W253" s="203">
        <v>-254.76000000000022</v>
      </c>
      <c r="X253" s="203" t="s">
        <v>811</v>
      </c>
      <c r="Y253" s="203" t="s">
        <v>811</v>
      </c>
      <c r="Z253" s="203">
        <v>97.529671864091199</v>
      </c>
      <c r="AA253" s="203">
        <v>100</v>
      </c>
      <c r="AB253" s="203">
        <v>96.133907976204924</v>
      </c>
      <c r="AC253" s="203" t="s">
        <v>811</v>
      </c>
      <c r="AD253" s="203">
        <v>100</v>
      </c>
    </row>
    <row r="254" spans="1:30">
      <c r="A254" s="202">
        <v>21</v>
      </c>
      <c r="B254" s="202">
        <v>222700</v>
      </c>
      <c r="C254" s="202">
        <v>1203</v>
      </c>
      <c r="D254" s="202">
        <v>242</v>
      </c>
      <c r="E254" s="202" t="s">
        <v>1252</v>
      </c>
      <c r="F254" s="203">
        <v>5521.6</v>
      </c>
      <c r="G254" s="203">
        <v>1627.6</v>
      </c>
      <c r="H254" s="203">
        <v>3179.9</v>
      </c>
      <c r="I254" s="203">
        <v>44.6</v>
      </c>
      <c r="J254" s="203">
        <v>669.5</v>
      </c>
      <c r="K254" s="203">
        <v>5704.7000000000007</v>
      </c>
      <c r="L254" s="203">
        <v>1627.6</v>
      </c>
      <c r="M254" s="203">
        <v>3220.9</v>
      </c>
      <c r="N254" s="203">
        <v>44.6</v>
      </c>
      <c r="O254" s="203">
        <v>811.6</v>
      </c>
      <c r="P254" s="203">
        <v>5145.1200000000008</v>
      </c>
      <c r="Q254" s="203">
        <v>1627.6</v>
      </c>
      <c r="R254" s="203">
        <v>2661.32</v>
      </c>
      <c r="S254" s="203">
        <v>44.6</v>
      </c>
      <c r="T254" s="203">
        <v>811.6</v>
      </c>
      <c r="U254" s="203">
        <v>-559.57999999999993</v>
      </c>
      <c r="V254" s="203" t="s">
        <v>811</v>
      </c>
      <c r="W254" s="203">
        <v>-559.57999999999993</v>
      </c>
      <c r="X254" s="203" t="s">
        <v>811</v>
      </c>
      <c r="Y254" s="203" t="s">
        <v>811</v>
      </c>
      <c r="Z254" s="203">
        <v>90.190895226742867</v>
      </c>
      <c r="AA254" s="203">
        <v>100</v>
      </c>
      <c r="AB254" s="203">
        <v>82.626595051072684</v>
      </c>
      <c r="AC254" s="203">
        <v>100</v>
      </c>
      <c r="AD254" s="203">
        <v>100</v>
      </c>
    </row>
    <row r="255" spans="1:30">
      <c r="A255" s="202">
        <v>21</v>
      </c>
      <c r="B255" s="202">
        <v>222700</v>
      </c>
      <c r="C255" s="202">
        <v>1204</v>
      </c>
      <c r="D255" s="202">
        <v>243</v>
      </c>
      <c r="E255" s="202" t="s">
        <v>1253</v>
      </c>
      <c r="F255" s="203">
        <v>1727.9</v>
      </c>
      <c r="G255" s="203">
        <v>1509.5</v>
      </c>
      <c r="H255" s="203"/>
      <c r="I255" s="203"/>
      <c r="J255" s="203">
        <v>218.4</v>
      </c>
      <c r="K255" s="203">
        <v>1877.2</v>
      </c>
      <c r="L255" s="203">
        <v>1509.5</v>
      </c>
      <c r="M255" s="203"/>
      <c r="N255" s="203"/>
      <c r="O255" s="203">
        <v>367.7</v>
      </c>
      <c r="P255" s="203">
        <v>1877.2</v>
      </c>
      <c r="Q255" s="203">
        <v>1509.5</v>
      </c>
      <c r="R255" s="203"/>
      <c r="S255" s="203"/>
      <c r="T255" s="203">
        <v>367.7</v>
      </c>
      <c r="U255" s="203" t="s">
        <v>811</v>
      </c>
      <c r="V255" s="203" t="s">
        <v>811</v>
      </c>
      <c r="W255" s="203" t="s">
        <v>811</v>
      </c>
      <c r="X255" s="203" t="s">
        <v>811</v>
      </c>
      <c r="Y255" s="203" t="s">
        <v>811</v>
      </c>
      <c r="Z255" s="203">
        <v>100</v>
      </c>
      <c r="AA255" s="203">
        <v>100</v>
      </c>
      <c r="AB255" s="203" t="s">
        <v>811</v>
      </c>
      <c r="AC255" s="203" t="s">
        <v>811</v>
      </c>
      <c r="AD255" s="203">
        <v>100</v>
      </c>
    </row>
    <row r="256" spans="1:30">
      <c r="A256" s="202">
        <v>21</v>
      </c>
      <c r="B256" s="202">
        <v>222700</v>
      </c>
      <c r="C256" s="202">
        <v>1205</v>
      </c>
      <c r="D256" s="202">
        <v>244</v>
      </c>
      <c r="E256" s="202" t="s">
        <v>1254</v>
      </c>
      <c r="F256" s="203">
        <v>7040</v>
      </c>
      <c r="G256" s="203">
        <v>1741.6</v>
      </c>
      <c r="H256" s="203">
        <v>4192.7</v>
      </c>
      <c r="I256" s="203">
        <v>37.799999999999997</v>
      </c>
      <c r="J256" s="203">
        <v>1067.9000000000001</v>
      </c>
      <c r="K256" s="203">
        <v>8174.8000000000011</v>
      </c>
      <c r="L256" s="203">
        <v>1741.6</v>
      </c>
      <c r="M256" s="203">
        <v>5166.5</v>
      </c>
      <c r="N256" s="203">
        <v>37.799999999999997</v>
      </c>
      <c r="O256" s="203">
        <v>1228.9000000000001</v>
      </c>
      <c r="P256" s="203">
        <v>8174.8000000000011</v>
      </c>
      <c r="Q256" s="203">
        <v>1741.6</v>
      </c>
      <c r="R256" s="203">
        <v>5166.5</v>
      </c>
      <c r="S256" s="203">
        <v>37.799999999999997</v>
      </c>
      <c r="T256" s="203">
        <v>1228.9000000000001</v>
      </c>
      <c r="U256" s="203" t="s">
        <v>811</v>
      </c>
      <c r="V256" s="203" t="s">
        <v>811</v>
      </c>
      <c r="W256" s="203" t="s">
        <v>811</v>
      </c>
      <c r="X256" s="203" t="s">
        <v>811</v>
      </c>
      <c r="Y256" s="203" t="s">
        <v>811</v>
      </c>
      <c r="Z256" s="203">
        <v>100</v>
      </c>
      <c r="AA256" s="203">
        <v>100</v>
      </c>
      <c r="AB256" s="203">
        <v>100</v>
      </c>
      <c r="AC256" s="203">
        <v>100</v>
      </c>
      <c r="AD256" s="203">
        <v>100</v>
      </c>
    </row>
    <row r="257" spans="1:30">
      <c r="A257" s="202">
        <v>21</v>
      </c>
      <c r="B257" s="202">
        <v>222700</v>
      </c>
      <c r="C257" s="202">
        <v>1206</v>
      </c>
      <c r="D257" s="202">
        <v>245</v>
      </c>
      <c r="E257" s="202" t="s">
        <v>1255</v>
      </c>
      <c r="F257" s="203">
        <v>11865.3</v>
      </c>
      <c r="G257" s="203">
        <v>2266.6</v>
      </c>
      <c r="H257" s="203">
        <v>8432.4</v>
      </c>
      <c r="I257" s="203">
        <v>35.799999999999997</v>
      </c>
      <c r="J257" s="203">
        <v>1130.5</v>
      </c>
      <c r="K257" s="203">
        <v>12177.4</v>
      </c>
      <c r="L257" s="203">
        <v>2266.6</v>
      </c>
      <c r="M257" s="203">
        <v>8587.2999999999993</v>
      </c>
      <c r="N257" s="203">
        <v>35.799999999999997</v>
      </c>
      <c r="O257" s="203">
        <v>1287.7</v>
      </c>
      <c r="P257" s="203">
        <v>11886.62</v>
      </c>
      <c r="Q257" s="203">
        <v>2266.6</v>
      </c>
      <c r="R257" s="203">
        <v>8296.52</v>
      </c>
      <c r="S257" s="203">
        <v>35.799999999999997</v>
      </c>
      <c r="T257" s="203">
        <v>1287.7</v>
      </c>
      <c r="U257" s="203">
        <v>-290.77999999999884</v>
      </c>
      <c r="V257" s="203" t="s">
        <v>811</v>
      </c>
      <c r="W257" s="203">
        <v>-290.77999999999884</v>
      </c>
      <c r="X257" s="203" t="s">
        <v>811</v>
      </c>
      <c r="Y257" s="203" t="s">
        <v>811</v>
      </c>
      <c r="Z257" s="203">
        <v>97.612133953060592</v>
      </c>
      <c r="AA257" s="203">
        <v>100</v>
      </c>
      <c r="AB257" s="203">
        <v>96.613836712354299</v>
      </c>
      <c r="AC257" s="203">
        <v>100</v>
      </c>
      <c r="AD257" s="203">
        <v>100</v>
      </c>
    </row>
    <row r="258" spans="1:30">
      <c r="A258" s="202">
        <v>21</v>
      </c>
      <c r="B258" s="202">
        <v>222700</v>
      </c>
      <c r="C258" s="202">
        <v>1207</v>
      </c>
      <c r="D258" s="202">
        <v>246</v>
      </c>
      <c r="E258" s="202" t="s">
        <v>1256</v>
      </c>
      <c r="F258" s="203">
        <v>5199.4000000000005</v>
      </c>
      <c r="G258" s="203">
        <v>1835.5</v>
      </c>
      <c r="H258" s="203">
        <v>2903.3</v>
      </c>
      <c r="I258" s="203"/>
      <c r="J258" s="203">
        <v>460.6</v>
      </c>
      <c r="K258" s="203">
        <v>5447.9000000000005</v>
      </c>
      <c r="L258" s="203">
        <v>1835.5</v>
      </c>
      <c r="M258" s="203">
        <v>3002.3</v>
      </c>
      <c r="N258" s="203"/>
      <c r="O258" s="203">
        <v>610.1</v>
      </c>
      <c r="P258" s="203">
        <v>5413.76</v>
      </c>
      <c r="Q258" s="203">
        <v>1835.5</v>
      </c>
      <c r="R258" s="203">
        <v>2968.1600000000003</v>
      </c>
      <c r="S258" s="203"/>
      <c r="T258" s="203">
        <v>610.1</v>
      </c>
      <c r="U258" s="203">
        <v>-34.140000000000327</v>
      </c>
      <c r="V258" s="203" t="s">
        <v>811</v>
      </c>
      <c r="W258" s="203">
        <v>-34.139999999999873</v>
      </c>
      <c r="X258" s="203" t="s">
        <v>811</v>
      </c>
      <c r="Y258" s="203" t="s">
        <v>811</v>
      </c>
      <c r="Z258" s="203">
        <v>99.373336514987415</v>
      </c>
      <c r="AA258" s="203">
        <v>100</v>
      </c>
      <c r="AB258" s="203">
        <v>98.862871798287983</v>
      </c>
      <c r="AC258" s="203" t="s">
        <v>811</v>
      </c>
      <c r="AD258" s="203">
        <v>100</v>
      </c>
    </row>
    <row r="259" spans="1:30">
      <c r="A259" s="202">
        <v>21</v>
      </c>
      <c r="B259" s="202">
        <v>222700</v>
      </c>
      <c r="C259" s="202">
        <v>1208</v>
      </c>
      <c r="D259" s="202">
        <v>247</v>
      </c>
      <c r="E259" s="202" t="s">
        <v>1257</v>
      </c>
      <c r="F259" s="203">
        <v>6306.2</v>
      </c>
      <c r="G259" s="203">
        <v>1920</v>
      </c>
      <c r="H259" s="203">
        <v>3579.8</v>
      </c>
      <c r="I259" s="203"/>
      <c r="J259" s="203">
        <v>806.4</v>
      </c>
      <c r="K259" s="203">
        <v>6513.5</v>
      </c>
      <c r="L259" s="203">
        <v>1920</v>
      </c>
      <c r="M259" s="203">
        <v>3637.6</v>
      </c>
      <c r="N259" s="203"/>
      <c r="O259" s="203">
        <v>955.9</v>
      </c>
      <c r="P259" s="203">
        <v>6502.5399999999991</v>
      </c>
      <c r="Q259" s="203">
        <v>1920</v>
      </c>
      <c r="R259" s="203">
        <v>3626.64</v>
      </c>
      <c r="S259" s="203"/>
      <c r="T259" s="203">
        <v>955.9</v>
      </c>
      <c r="U259" s="203">
        <v>-10.960000000000946</v>
      </c>
      <c r="V259" s="203" t="s">
        <v>811</v>
      </c>
      <c r="W259" s="203">
        <v>-10.960000000000036</v>
      </c>
      <c r="X259" s="203" t="s">
        <v>811</v>
      </c>
      <c r="Y259" s="203" t="s">
        <v>811</v>
      </c>
      <c r="Z259" s="203">
        <v>99.831734090734614</v>
      </c>
      <c r="AA259" s="203">
        <v>100</v>
      </c>
      <c r="AB259" s="203">
        <v>99.698702441170013</v>
      </c>
      <c r="AC259" s="203" t="s">
        <v>811</v>
      </c>
      <c r="AD259" s="203">
        <v>100</v>
      </c>
    </row>
    <row r="260" spans="1:30">
      <c r="A260" s="202">
        <v>21</v>
      </c>
      <c r="B260" s="202">
        <v>222700</v>
      </c>
      <c r="C260" s="202">
        <v>1209</v>
      </c>
      <c r="D260" s="202">
        <v>248</v>
      </c>
      <c r="E260" s="202" t="s">
        <v>1258</v>
      </c>
      <c r="F260" s="203">
        <v>8165.9999999999991</v>
      </c>
      <c r="G260" s="203">
        <v>2216.1</v>
      </c>
      <c r="H260" s="203">
        <v>4739.7</v>
      </c>
      <c r="I260" s="203">
        <v>8.9</v>
      </c>
      <c r="J260" s="203">
        <v>1201.3</v>
      </c>
      <c r="K260" s="203">
        <v>8464.1</v>
      </c>
      <c r="L260" s="203">
        <v>2216.1</v>
      </c>
      <c r="M260" s="203">
        <v>4883.1000000000004</v>
      </c>
      <c r="N260" s="203">
        <v>8.9</v>
      </c>
      <c r="O260" s="203">
        <v>1356</v>
      </c>
      <c r="P260" s="203">
        <v>7995.6899999999987</v>
      </c>
      <c r="Q260" s="203">
        <v>2216.1</v>
      </c>
      <c r="R260" s="203">
        <v>4414.6899999999996</v>
      </c>
      <c r="S260" s="203">
        <v>8.9</v>
      </c>
      <c r="T260" s="203">
        <v>1356</v>
      </c>
      <c r="U260" s="203">
        <v>-468.41000000000167</v>
      </c>
      <c r="V260" s="203" t="s">
        <v>811</v>
      </c>
      <c r="W260" s="203">
        <v>-468.41000000000076</v>
      </c>
      <c r="X260" s="203" t="s">
        <v>811</v>
      </c>
      <c r="Y260" s="203" t="s">
        <v>811</v>
      </c>
      <c r="Z260" s="203">
        <v>94.465920771257402</v>
      </c>
      <c r="AA260" s="203">
        <v>100</v>
      </c>
      <c r="AB260" s="203">
        <v>90.407528004751072</v>
      </c>
      <c r="AC260" s="203">
        <v>100</v>
      </c>
      <c r="AD260" s="203">
        <v>100</v>
      </c>
    </row>
    <row r="261" spans="1:30">
      <c r="A261" s="200"/>
      <c r="B261" s="200"/>
      <c r="C261" s="200"/>
      <c r="D261" s="200">
        <v>249</v>
      </c>
      <c r="E261" s="200"/>
      <c r="F261" s="201"/>
      <c r="G261" s="201"/>
      <c r="H261" s="201"/>
      <c r="I261" s="201"/>
      <c r="J261" s="201"/>
      <c r="K261" s="201"/>
      <c r="L261" s="201"/>
      <c r="M261" s="201"/>
      <c r="N261" s="201"/>
      <c r="O261" s="201"/>
      <c r="P261" s="201"/>
      <c r="Q261" s="201"/>
      <c r="R261" s="201"/>
      <c r="S261" s="201"/>
      <c r="T261" s="201"/>
      <c r="U261" s="201" t="s">
        <v>811</v>
      </c>
      <c r="V261" s="201" t="s">
        <v>811</v>
      </c>
      <c r="W261" s="201" t="s">
        <v>811</v>
      </c>
      <c r="X261" s="201" t="s">
        <v>811</v>
      </c>
      <c r="Y261" s="201" t="s">
        <v>811</v>
      </c>
      <c r="Z261" s="201" t="s">
        <v>811</v>
      </c>
      <c r="AA261" s="201" t="s">
        <v>811</v>
      </c>
      <c r="AB261" s="201" t="s">
        <v>811</v>
      </c>
      <c r="AC261" s="201" t="s">
        <v>811</v>
      </c>
      <c r="AD261" s="201" t="s">
        <v>811</v>
      </c>
    </row>
    <row r="262" spans="1:30">
      <c r="A262" s="200">
        <v>20</v>
      </c>
      <c r="B262" s="200">
        <v>222900</v>
      </c>
      <c r="C262" s="200"/>
      <c r="D262" s="200">
        <v>250</v>
      </c>
      <c r="E262" s="200" t="s">
        <v>1259</v>
      </c>
      <c r="F262" s="201">
        <v>309641.89999999997</v>
      </c>
      <c r="G262" s="201">
        <v>51214.499999999993</v>
      </c>
      <c r="H262" s="201">
        <v>242337.30000000002</v>
      </c>
      <c r="I262" s="201">
        <v>3514.7999999999997</v>
      </c>
      <c r="J262" s="201">
        <v>12575.300000000003</v>
      </c>
      <c r="K262" s="201">
        <v>330188.40000000002</v>
      </c>
      <c r="L262" s="201">
        <v>51214.499999999993</v>
      </c>
      <c r="M262" s="201">
        <v>259351.50000000006</v>
      </c>
      <c r="N262" s="201">
        <v>3514.7999999999997</v>
      </c>
      <c r="O262" s="201">
        <v>16107.599999999997</v>
      </c>
      <c r="P262" s="201">
        <v>327035.14999999997</v>
      </c>
      <c r="Q262" s="201">
        <v>51214.499999999993</v>
      </c>
      <c r="R262" s="201">
        <v>256198.25</v>
      </c>
      <c r="S262" s="201">
        <v>3514.7999999999997</v>
      </c>
      <c r="T262" s="201">
        <v>16107.599999999997</v>
      </c>
      <c r="U262" s="201">
        <v>-3153.2500000000582</v>
      </c>
      <c r="V262" s="201" t="s">
        <v>811</v>
      </c>
      <c r="W262" s="201">
        <v>-3153.2500000000582</v>
      </c>
      <c r="X262" s="201" t="s">
        <v>811</v>
      </c>
      <c r="Y262" s="201" t="s">
        <v>811</v>
      </c>
      <c r="Z262" s="201">
        <v>99.045014906641157</v>
      </c>
      <c r="AA262" s="201">
        <v>100</v>
      </c>
      <c r="AB262" s="201">
        <v>98.784179000314225</v>
      </c>
      <c r="AC262" s="201">
        <v>100</v>
      </c>
      <c r="AD262" s="201">
        <v>100</v>
      </c>
    </row>
    <row r="263" spans="1:30">
      <c r="A263" s="200">
        <v>22</v>
      </c>
      <c r="B263" s="200">
        <v>222900</v>
      </c>
      <c r="C263" s="200"/>
      <c r="D263" s="200">
        <v>251</v>
      </c>
      <c r="E263" s="200" t="s">
        <v>1055</v>
      </c>
      <c r="F263" s="201">
        <v>180124.2</v>
      </c>
      <c r="G263" s="201">
        <v>15640.6</v>
      </c>
      <c r="H263" s="201">
        <v>164094.20000000001</v>
      </c>
      <c r="I263" s="201">
        <v>389.4</v>
      </c>
      <c r="J263" s="201">
        <v>0</v>
      </c>
      <c r="K263" s="201">
        <v>194597.1</v>
      </c>
      <c r="L263" s="201">
        <v>15640.6</v>
      </c>
      <c r="M263" s="201">
        <v>178567.1</v>
      </c>
      <c r="N263" s="201">
        <v>389.4</v>
      </c>
      <c r="O263" s="201">
        <v>0</v>
      </c>
      <c r="P263" s="201">
        <v>193937.77</v>
      </c>
      <c r="Q263" s="201">
        <v>15640.6</v>
      </c>
      <c r="R263" s="201">
        <v>177907.77</v>
      </c>
      <c r="S263" s="201">
        <v>389.4</v>
      </c>
      <c r="T263" s="201">
        <v>0</v>
      </c>
      <c r="U263" s="201">
        <v>-659.3300000000163</v>
      </c>
      <c r="V263" s="201" t="s">
        <v>811</v>
      </c>
      <c r="W263" s="201">
        <v>-659.3300000000163</v>
      </c>
      <c r="X263" s="201" t="s">
        <v>811</v>
      </c>
      <c r="Y263" s="201" t="s">
        <v>811</v>
      </c>
      <c r="Z263" s="201">
        <v>99.661182001170616</v>
      </c>
      <c r="AA263" s="201">
        <v>100</v>
      </c>
      <c r="AB263" s="201">
        <v>99.630766249773885</v>
      </c>
      <c r="AC263" s="201">
        <v>100</v>
      </c>
      <c r="AD263" s="201" t="s">
        <v>811</v>
      </c>
    </row>
    <row r="264" spans="1:30">
      <c r="A264" s="200">
        <v>21</v>
      </c>
      <c r="B264" s="200">
        <v>222900</v>
      </c>
      <c r="C264" s="200"/>
      <c r="D264" s="200">
        <v>252</v>
      </c>
      <c r="E264" s="200" t="s">
        <v>1056</v>
      </c>
      <c r="F264" s="201">
        <v>129517.7</v>
      </c>
      <c r="G264" s="201">
        <v>35573.899999999994</v>
      </c>
      <c r="H264" s="201">
        <v>78243.100000000006</v>
      </c>
      <c r="I264" s="201">
        <v>3125.3999999999996</v>
      </c>
      <c r="J264" s="201">
        <v>12575.300000000003</v>
      </c>
      <c r="K264" s="201">
        <v>135591.30000000002</v>
      </c>
      <c r="L264" s="201">
        <v>35573.899999999994</v>
      </c>
      <c r="M264" s="201">
        <v>80784.400000000038</v>
      </c>
      <c r="N264" s="201">
        <v>3125.3999999999996</v>
      </c>
      <c r="O264" s="201">
        <v>16107.599999999997</v>
      </c>
      <c r="P264" s="201">
        <v>133097.37999999998</v>
      </c>
      <c r="Q264" s="201">
        <v>35573.899999999994</v>
      </c>
      <c r="R264" s="201">
        <v>78290.48</v>
      </c>
      <c r="S264" s="201">
        <v>3125.3999999999996</v>
      </c>
      <c r="T264" s="201">
        <v>16107.599999999997</v>
      </c>
      <c r="U264" s="201">
        <v>-2493.9200000000419</v>
      </c>
      <c r="V264" s="201" t="s">
        <v>811</v>
      </c>
      <c r="W264" s="201">
        <v>-2493.9200000000419</v>
      </c>
      <c r="X264" s="201" t="s">
        <v>811</v>
      </c>
      <c r="Y264" s="201" t="s">
        <v>811</v>
      </c>
      <c r="Z264" s="201">
        <v>98.160707951026325</v>
      </c>
      <c r="AA264" s="201">
        <v>100</v>
      </c>
      <c r="AB264" s="201">
        <v>96.91286931635311</v>
      </c>
      <c r="AC264" s="201">
        <v>100</v>
      </c>
      <c r="AD264" s="201">
        <v>100</v>
      </c>
    </row>
    <row r="265" spans="1:30">
      <c r="A265" s="202">
        <v>22</v>
      </c>
      <c r="B265" s="202">
        <v>222900</v>
      </c>
      <c r="C265" s="202">
        <v>1240</v>
      </c>
      <c r="D265" s="202">
        <v>253</v>
      </c>
      <c r="E265" s="202" t="s">
        <v>1081</v>
      </c>
      <c r="F265" s="203">
        <v>180124.2</v>
      </c>
      <c r="G265" s="203">
        <v>15640.6</v>
      </c>
      <c r="H265" s="203">
        <v>164094.20000000001</v>
      </c>
      <c r="I265" s="203">
        <v>389.4</v>
      </c>
      <c r="J265" s="203"/>
      <c r="K265" s="203">
        <v>194597.1</v>
      </c>
      <c r="L265" s="203">
        <v>15640.6</v>
      </c>
      <c r="M265" s="203">
        <v>178567.1</v>
      </c>
      <c r="N265" s="203">
        <v>389.4</v>
      </c>
      <c r="O265" s="203"/>
      <c r="P265" s="203">
        <v>193937.77</v>
      </c>
      <c r="Q265" s="203">
        <v>15640.6</v>
      </c>
      <c r="R265" s="203">
        <v>177907.77</v>
      </c>
      <c r="S265" s="203">
        <v>389.4</v>
      </c>
      <c r="T265" s="203"/>
      <c r="U265" s="203">
        <v>-659.3300000000163</v>
      </c>
      <c r="V265" s="203" t="s">
        <v>811</v>
      </c>
      <c r="W265" s="203">
        <v>-659.3300000000163</v>
      </c>
      <c r="X265" s="203" t="s">
        <v>811</v>
      </c>
      <c r="Y265" s="203" t="s">
        <v>811</v>
      </c>
      <c r="Z265" s="203">
        <v>99.661182001170616</v>
      </c>
      <c r="AA265" s="203">
        <v>100</v>
      </c>
      <c r="AB265" s="203">
        <v>99.630766249773885</v>
      </c>
      <c r="AC265" s="203">
        <v>100</v>
      </c>
      <c r="AD265" s="203" t="s">
        <v>811</v>
      </c>
    </row>
    <row r="266" spans="1:30">
      <c r="A266" s="202">
        <v>21</v>
      </c>
      <c r="B266" s="202">
        <v>222900</v>
      </c>
      <c r="C266" s="202">
        <v>1241</v>
      </c>
      <c r="D266" s="202">
        <v>254</v>
      </c>
      <c r="E266" s="202" t="s">
        <v>1260</v>
      </c>
      <c r="F266" s="203">
        <v>6207.8</v>
      </c>
      <c r="G266" s="203">
        <v>1250.2</v>
      </c>
      <c r="H266" s="203">
        <v>4318.3999999999996</v>
      </c>
      <c r="I266" s="203">
        <v>201.6</v>
      </c>
      <c r="J266" s="203">
        <v>437.6</v>
      </c>
      <c r="K266" s="203">
        <v>6411.0999999999995</v>
      </c>
      <c r="L266" s="203">
        <v>1250.2</v>
      </c>
      <c r="M266" s="203">
        <v>4367.3999999999996</v>
      </c>
      <c r="N266" s="203">
        <v>201.6</v>
      </c>
      <c r="O266" s="203">
        <v>591.9</v>
      </c>
      <c r="P266" s="203">
        <v>6092.81</v>
      </c>
      <c r="Q266" s="203">
        <v>1250.2</v>
      </c>
      <c r="R266" s="203">
        <v>4049.11</v>
      </c>
      <c r="S266" s="203">
        <v>201.6</v>
      </c>
      <c r="T266" s="203">
        <v>591.9</v>
      </c>
      <c r="U266" s="203">
        <v>-318.28999999999905</v>
      </c>
      <c r="V266" s="203" t="s">
        <v>811</v>
      </c>
      <c r="W266" s="203">
        <v>-318.28999999999951</v>
      </c>
      <c r="X266" s="203" t="s">
        <v>811</v>
      </c>
      <c r="Y266" s="203" t="s">
        <v>811</v>
      </c>
      <c r="Z266" s="203">
        <v>95.035329350657477</v>
      </c>
      <c r="AA266" s="203">
        <v>100</v>
      </c>
      <c r="AB266" s="203">
        <v>92.712139945963273</v>
      </c>
      <c r="AC266" s="203">
        <v>100</v>
      </c>
      <c r="AD266" s="203">
        <v>100</v>
      </c>
    </row>
    <row r="267" spans="1:30">
      <c r="A267" s="202">
        <v>21</v>
      </c>
      <c r="B267" s="202">
        <v>222900</v>
      </c>
      <c r="C267" s="202">
        <v>1242</v>
      </c>
      <c r="D267" s="202">
        <v>255</v>
      </c>
      <c r="E267" s="202" t="s">
        <v>1261</v>
      </c>
      <c r="F267" s="203">
        <v>5584.2000000000007</v>
      </c>
      <c r="G267" s="203">
        <v>1831</v>
      </c>
      <c r="H267" s="203">
        <v>3127.3</v>
      </c>
      <c r="I267" s="203">
        <v>73.099999999999994</v>
      </c>
      <c r="J267" s="203">
        <v>552.79999999999995</v>
      </c>
      <c r="K267" s="203">
        <v>5812.6</v>
      </c>
      <c r="L267" s="203">
        <v>1831</v>
      </c>
      <c r="M267" s="203">
        <v>3210.7</v>
      </c>
      <c r="N267" s="203">
        <v>73.099999999999994</v>
      </c>
      <c r="O267" s="203">
        <v>697.8</v>
      </c>
      <c r="P267" s="203">
        <v>5812.6</v>
      </c>
      <c r="Q267" s="203">
        <v>1831</v>
      </c>
      <c r="R267" s="203">
        <v>3210.7</v>
      </c>
      <c r="S267" s="203">
        <v>73.099999999999994</v>
      </c>
      <c r="T267" s="203">
        <v>697.8</v>
      </c>
      <c r="U267" s="203" t="s">
        <v>811</v>
      </c>
      <c r="V267" s="203" t="s">
        <v>811</v>
      </c>
      <c r="W267" s="203" t="s">
        <v>811</v>
      </c>
      <c r="X267" s="203" t="s">
        <v>811</v>
      </c>
      <c r="Y267" s="203" t="s">
        <v>811</v>
      </c>
      <c r="Z267" s="203">
        <v>100</v>
      </c>
      <c r="AA267" s="203">
        <v>100</v>
      </c>
      <c r="AB267" s="203">
        <v>100</v>
      </c>
      <c r="AC267" s="203">
        <v>100</v>
      </c>
      <c r="AD267" s="203">
        <v>100</v>
      </c>
    </row>
    <row r="268" spans="1:30">
      <c r="A268" s="202">
        <v>21</v>
      </c>
      <c r="B268" s="202">
        <v>222900</v>
      </c>
      <c r="C268" s="202">
        <v>1243</v>
      </c>
      <c r="D268" s="202">
        <v>256</v>
      </c>
      <c r="E268" s="202" t="s">
        <v>1262</v>
      </c>
      <c r="F268" s="203">
        <v>3758.9999999999995</v>
      </c>
      <c r="G268" s="203">
        <v>1681.3</v>
      </c>
      <c r="H268" s="203">
        <v>1566.6</v>
      </c>
      <c r="I268" s="203">
        <v>121.7</v>
      </c>
      <c r="J268" s="203">
        <v>389.4</v>
      </c>
      <c r="K268" s="203">
        <v>3956.2</v>
      </c>
      <c r="L268" s="203">
        <v>1681.3</v>
      </c>
      <c r="M268" s="203">
        <v>1615.4</v>
      </c>
      <c r="N268" s="203">
        <v>121.7</v>
      </c>
      <c r="O268" s="203">
        <v>537.79999999999995</v>
      </c>
      <c r="P268" s="203">
        <v>3809.2799999999997</v>
      </c>
      <c r="Q268" s="203">
        <v>1681.3</v>
      </c>
      <c r="R268" s="203">
        <v>1468.48</v>
      </c>
      <c r="S268" s="203">
        <v>121.7</v>
      </c>
      <c r="T268" s="203">
        <v>537.79999999999995</v>
      </c>
      <c r="U268" s="203">
        <v>-146.92000000000007</v>
      </c>
      <c r="V268" s="203" t="s">
        <v>811</v>
      </c>
      <c r="W268" s="203">
        <v>-146.92000000000007</v>
      </c>
      <c r="X268" s="203" t="s">
        <v>811</v>
      </c>
      <c r="Y268" s="203" t="s">
        <v>811</v>
      </c>
      <c r="Z268" s="203">
        <v>96.286335372326988</v>
      </c>
      <c r="AA268" s="203">
        <v>100</v>
      </c>
      <c r="AB268" s="203">
        <v>90.905038999628573</v>
      </c>
      <c r="AC268" s="203">
        <v>100</v>
      </c>
      <c r="AD268" s="203">
        <v>100</v>
      </c>
    </row>
    <row r="269" spans="1:30">
      <c r="A269" s="202">
        <v>21</v>
      </c>
      <c r="B269" s="202">
        <v>222900</v>
      </c>
      <c r="C269" s="202">
        <v>1255</v>
      </c>
      <c r="D269" s="202">
        <v>257</v>
      </c>
      <c r="E269" s="202" t="s">
        <v>1259</v>
      </c>
      <c r="F269" s="203">
        <v>34759</v>
      </c>
      <c r="G269" s="203">
        <v>2979.3</v>
      </c>
      <c r="H269" s="203">
        <v>27900.399999999998</v>
      </c>
      <c r="I269" s="203">
        <v>495</v>
      </c>
      <c r="J269" s="203">
        <v>3384.3</v>
      </c>
      <c r="K269" s="203">
        <v>35595.4</v>
      </c>
      <c r="L269" s="203">
        <v>2979.3</v>
      </c>
      <c r="M269" s="203">
        <v>28471.9</v>
      </c>
      <c r="N269" s="203">
        <v>495</v>
      </c>
      <c r="O269" s="203">
        <v>3649.2</v>
      </c>
      <c r="P269" s="203">
        <v>35571.74</v>
      </c>
      <c r="Q269" s="203">
        <v>2979.3</v>
      </c>
      <c r="R269" s="203">
        <v>28448.239999999998</v>
      </c>
      <c r="S269" s="203">
        <v>495</v>
      </c>
      <c r="T269" s="203">
        <v>3649.2</v>
      </c>
      <c r="U269" s="203">
        <v>-23.660000000003492</v>
      </c>
      <c r="V269" s="203" t="s">
        <v>811</v>
      </c>
      <c r="W269" s="203">
        <v>-23.660000000003492</v>
      </c>
      <c r="X269" s="203" t="s">
        <v>811</v>
      </c>
      <c r="Y269" s="203" t="s">
        <v>811</v>
      </c>
      <c r="Z269" s="203">
        <v>99.933530737117707</v>
      </c>
      <c r="AA269" s="203">
        <v>100</v>
      </c>
      <c r="AB269" s="203">
        <v>99.916900522971758</v>
      </c>
      <c r="AC269" s="203">
        <v>100</v>
      </c>
      <c r="AD269" s="203">
        <v>100</v>
      </c>
    </row>
    <row r="270" spans="1:30">
      <c r="A270" s="202">
        <v>21</v>
      </c>
      <c r="B270" s="202">
        <v>222900</v>
      </c>
      <c r="C270" s="202">
        <v>1244</v>
      </c>
      <c r="D270" s="202">
        <v>258</v>
      </c>
      <c r="E270" s="202" t="s">
        <v>1263</v>
      </c>
      <c r="F270" s="203">
        <v>2093</v>
      </c>
      <c r="G270" s="203">
        <v>1633</v>
      </c>
      <c r="H270" s="203"/>
      <c r="I270" s="203">
        <v>109</v>
      </c>
      <c r="J270" s="203">
        <v>351</v>
      </c>
      <c r="K270" s="203">
        <v>2243.6999999999998</v>
      </c>
      <c r="L270" s="203">
        <v>1633</v>
      </c>
      <c r="M270" s="203"/>
      <c r="N270" s="203">
        <v>109</v>
      </c>
      <c r="O270" s="203">
        <v>501.7</v>
      </c>
      <c r="P270" s="203">
        <v>2243.6999999999998</v>
      </c>
      <c r="Q270" s="203">
        <v>1633</v>
      </c>
      <c r="R270" s="203"/>
      <c r="S270" s="203">
        <v>109</v>
      </c>
      <c r="T270" s="203">
        <v>501.7</v>
      </c>
      <c r="U270" s="203" t="s">
        <v>811</v>
      </c>
      <c r="V270" s="203" t="s">
        <v>811</v>
      </c>
      <c r="W270" s="203" t="s">
        <v>811</v>
      </c>
      <c r="X270" s="203" t="s">
        <v>811</v>
      </c>
      <c r="Y270" s="203" t="s">
        <v>811</v>
      </c>
      <c r="Z270" s="203">
        <v>100</v>
      </c>
      <c r="AA270" s="203">
        <v>100</v>
      </c>
      <c r="AB270" s="203" t="s">
        <v>811</v>
      </c>
      <c r="AC270" s="203">
        <v>100</v>
      </c>
      <c r="AD270" s="203">
        <v>100</v>
      </c>
    </row>
    <row r="271" spans="1:30">
      <c r="A271" s="202">
        <v>21</v>
      </c>
      <c r="B271" s="202">
        <v>222900</v>
      </c>
      <c r="C271" s="202">
        <v>1245</v>
      </c>
      <c r="D271" s="202">
        <v>259</v>
      </c>
      <c r="E271" s="202" t="s">
        <v>1264</v>
      </c>
      <c r="F271" s="203">
        <v>583.70000000000005</v>
      </c>
      <c r="G271" s="203">
        <v>397.6</v>
      </c>
      <c r="H271" s="203"/>
      <c r="I271" s="203">
        <v>11.6</v>
      </c>
      <c r="J271" s="203">
        <v>174.5</v>
      </c>
      <c r="K271" s="203">
        <v>729.40000000000009</v>
      </c>
      <c r="L271" s="203">
        <v>397.6</v>
      </c>
      <c r="M271" s="203"/>
      <c r="N271" s="203">
        <v>11.6</v>
      </c>
      <c r="O271" s="203">
        <v>320.2</v>
      </c>
      <c r="P271" s="203">
        <v>729.40000000000009</v>
      </c>
      <c r="Q271" s="203">
        <v>397.6</v>
      </c>
      <c r="R271" s="203"/>
      <c r="S271" s="203">
        <v>11.6</v>
      </c>
      <c r="T271" s="203">
        <v>320.2</v>
      </c>
      <c r="U271" s="203" t="s">
        <v>811</v>
      </c>
      <c r="V271" s="203" t="s">
        <v>811</v>
      </c>
      <c r="W271" s="203" t="s">
        <v>811</v>
      </c>
      <c r="X271" s="203" t="s">
        <v>811</v>
      </c>
      <c r="Y271" s="203" t="s">
        <v>811</v>
      </c>
      <c r="Z271" s="203">
        <v>100</v>
      </c>
      <c r="AA271" s="203">
        <v>100</v>
      </c>
      <c r="AB271" s="203" t="s">
        <v>811</v>
      </c>
      <c r="AC271" s="203">
        <v>100</v>
      </c>
      <c r="AD271" s="203">
        <v>100</v>
      </c>
    </row>
    <row r="272" spans="1:30">
      <c r="A272" s="202">
        <v>21</v>
      </c>
      <c r="B272" s="202">
        <v>222900</v>
      </c>
      <c r="C272" s="202">
        <v>1246</v>
      </c>
      <c r="D272" s="202">
        <v>260</v>
      </c>
      <c r="E272" s="202" t="s">
        <v>1265</v>
      </c>
      <c r="F272" s="203">
        <v>5043.2000000000007</v>
      </c>
      <c r="G272" s="203">
        <v>1762.4</v>
      </c>
      <c r="H272" s="203">
        <v>2836.6</v>
      </c>
      <c r="I272" s="203">
        <v>84.1</v>
      </c>
      <c r="J272" s="203">
        <v>360.1</v>
      </c>
      <c r="K272" s="203">
        <v>5235</v>
      </c>
      <c r="L272" s="203">
        <v>1762.4</v>
      </c>
      <c r="M272" s="203">
        <v>2885.5</v>
      </c>
      <c r="N272" s="203">
        <v>84.1</v>
      </c>
      <c r="O272" s="203">
        <v>503</v>
      </c>
      <c r="P272" s="203">
        <v>4668.37</v>
      </c>
      <c r="Q272" s="203">
        <v>1762.4</v>
      </c>
      <c r="R272" s="203">
        <v>2318.87</v>
      </c>
      <c r="S272" s="203">
        <v>84.1</v>
      </c>
      <c r="T272" s="203">
        <v>503</v>
      </c>
      <c r="U272" s="203">
        <v>-566.63000000000011</v>
      </c>
      <c r="V272" s="203" t="s">
        <v>811</v>
      </c>
      <c r="W272" s="203">
        <v>-566.63000000000011</v>
      </c>
      <c r="X272" s="203" t="s">
        <v>811</v>
      </c>
      <c r="Y272" s="203" t="s">
        <v>811</v>
      </c>
      <c r="Z272" s="203">
        <v>89.176122254059223</v>
      </c>
      <c r="AA272" s="203">
        <v>100</v>
      </c>
      <c r="AB272" s="203">
        <v>80.362848726390567</v>
      </c>
      <c r="AC272" s="203">
        <v>100</v>
      </c>
      <c r="AD272" s="203">
        <v>100</v>
      </c>
    </row>
    <row r="273" spans="1:30">
      <c r="A273" s="202">
        <v>21</v>
      </c>
      <c r="B273" s="202">
        <v>222900</v>
      </c>
      <c r="C273" s="202">
        <v>1247</v>
      </c>
      <c r="D273" s="202">
        <v>261</v>
      </c>
      <c r="E273" s="202" t="s">
        <v>1266</v>
      </c>
      <c r="F273" s="203">
        <v>5295.7</v>
      </c>
      <c r="G273" s="203">
        <v>1209.4000000000001</v>
      </c>
      <c r="H273" s="203">
        <v>3288.4</v>
      </c>
      <c r="I273" s="203">
        <v>342.9</v>
      </c>
      <c r="J273" s="203">
        <v>455</v>
      </c>
      <c r="K273" s="203">
        <v>5494.2999999999993</v>
      </c>
      <c r="L273" s="203">
        <v>1209.4000000000001</v>
      </c>
      <c r="M273" s="203">
        <v>3332.6</v>
      </c>
      <c r="N273" s="203">
        <v>342.9</v>
      </c>
      <c r="O273" s="203">
        <v>609.4</v>
      </c>
      <c r="P273" s="203">
        <v>5494.2999999999993</v>
      </c>
      <c r="Q273" s="203">
        <v>1209.4000000000001</v>
      </c>
      <c r="R273" s="203">
        <v>3332.6</v>
      </c>
      <c r="S273" s="203">
        <v>342.9</v>
      </c>
      <c r="T273" s="203">
        <v>609.4</v>
      </c>
      <c r="U273" s="203" t="s">
        <v>811</v>
      </c>
      <c r="V273" s="203" t="s">
        <v>811</v>
      </c>
      <c r="W273" s="203" t="s">
        <v>811</v>
      </c>
      <c r="X273" s="203" t="s">
        <v>811</v>
      </c>
      <c r="Y273" s="203" t="s">
        <v>811</v>
      </c>
      <c r="Z273" s="203">
        <v>100</v>
      </c>
      <c r="AA273" s="203">
        <v>100</v>
      </c>
      <c r="AB273" s="203">
        <v>100</v>
      </c>
      <c r="AC273" s="203">
        <v>100</v>
      </c>
      <c r="AD273" s="203">
        <v>100</v>
      </c>
    </row>
    <row r="274" spans="1:30">
      <c r="A274" s="202">
        <v>21</v>
      </c>
      <c r="B274" s="202">
        <v>222900</v>
      </c>
      <c r="C274" s="202">
        <v>1248</v>
      </c>
      <c r="D274" s="202">
        <v>262</v>
      </c>
      <c r="E274" s="202" t="s">
        <v>1267</v>
      </c>
      <c r="F274" s="203">
        <v>8366.6</v>
      </c>
      <c r="G274" s="203">
        <v>1836.8</v>
      </c>
      <c r="H274" s="203">
        <v>4962</v>
      </c>
      <c r="I274" s="203">
        <v>636</v>
      </c>
      <c r="J274" s="203">
        <v>931.8</v>
      </c>
      <c r="K274" s="203">
        <v>8712.5</v>
      </c>
      <c r="L274" s="203">
        <v>1836.8</v>
      </c>
      <c r="M274" s="203">
        <v>5154.3999999999996</v>
      </c>
      <c r="N274" s="203">
        <v>636</v>
      </c>
      <c r="O274" s="203">
        <v>1085.3</v>
      </c>
      <c r="P274" s="203">
        <v>8684.8599999999988</v>
      </c>
      <c r="Q274" s="203">
        <v>1836.8</v>
      </c>
      <c r="R274" s="203">
        <v>5126.7599999999993</v>
      </c>
      <c r="S274" s="203">
        <v>636</v>
      </c>
      <c r="T274" s="203">
        <v>1085.3</v>
      </c>
      <c r="U274" s="203">
        <v>-27.640000000001237</v>
      </c>
      <c r="V274" s="203" t="s">
        <v>811</v>
      </c>
      <c r="W274" s="203">
        <v>-27.640000000000327</v>
      </c>
      <c r="X274" s="203" t="s">
        <v>811</v>
      </c>
      <c r="Y274" s="203" t="s">
        <v>811</v>
      </c>
      <c r="Z274" s="203">
        <v>99.682754662840736</v>
      </c>
      <c r="AA274" s="203">
        <v>100</v>
      </c>
      <c r="AB274" s="203">
        <v>99.463759118423084</v>
      </c>
      <c r="AC274" s="203">
        <v>100</v>
      </c>
      <c r="AD274" s="203">
        <v>100</v>
      </c>
    </row>
    <row r="275" spans="1:30">
      <c r="A275" s="202">
        <v>21</v>
      </c>
      <c r="B275" s="202">
        <v>222900</v>
      </c>
      <c r="C275" s="202">
        <v>1249</v>
      </c>
      <c r="D275" s="202">
        <v>263</v>
      </c>
      <c r="E275" s="202" t="s">
        <v>1268</v>
      </c>
      <c r="F275" s="203">
        <v>5029.5000000000009</v>
      </c>
      <c r="G275" s="203">
        <v>1704.1</v>
      </c>
      <c r="H275" s="203">
        <v>2748</v>
      </c>
      <c r="I275" s="203">
        <v>33.299999999999997</v>
      </c>
      <c r="J275" s="203">
        <v>544.1</v>
      </c>
      <c r="K275" s="203">
        <v>5258.4999999999991</v>
      </c>
      <c r="L275" s="203">
        <v>1704.1</v>
      </c>
      <c r="M275" s="203">
        <v>2825.2</v>
      </c>
      <c r="N275" s="203">
        <v>33.299999999999997</v>
      </c>
      <c r="O275" s="203">
        <v>695.9</v>
      </c>
      <c r="P275" s="203">
        <v>4836.2599999999993</v>
      </c>
      <c r="Q275" s="203">
        <v>1704.1</v>
      </c>
      <c r="R275" s="203">
        <v>2402.96</v>
      </c>
      <c r="S275" s="203">
        <v>33.299999999999997</v>
      </c>
      <c r="T275" s="203">
        <v>695.9</v>
      </c>
      <c r="U275" s="203">
        <v>-422.23999999999978</v>
      </c>
      <c r="V275" s="203" t="s">
        <v>811</v>
      </c>
      <c r="W275" s="203">
        <v>-422.23999999999978</v>
      </c>
      <c r="X275" s="203" t="s">
        <v>811</v>
      </c>
      <c r="Y275" s="203" t="s">
        <v>811</v>
      </c>
      <c r="Z275" s="203">
        <v>91.970333745364655</v>
      </c>
      <c r="AA275" s="203">
        <v>100</v>
      </c>
      <c r="AB275" s="203">
        <v>85.054509415262643</v>
      </c>
      <c r="AC275" s="203">
        <v>100</v>
      </c>
      <c r="AD275" s="203">
        <v>100</v>
      </c>
    </row>
    <row r="276" spans="1:30">
      <c r="A276" s="202">
        <v>21</v>
      </c>
      <c r="B276" s="202">
        <v>222900</v>
      </c>
      <c r="C276" s="202">
        <v>1250</v>
      </c>
      <c r="D276" s="202">
        <v>264</v>
      </c>
      <c r="E276" s="202" t="s">
        <v>1269</v>
      </c>
      <c r="F276" s="203">
        <v>3352.1</v>
      </c>
      <c r="G276" s="203">
        <v>1519.6</v>
      </c>
      <c r="H276" s="203">
        <v>1401.2</v>
      </c>
      <c r="I276" s="203">
        <v>99.7</v>
      </c>
      <c r="J276" s="203">
        <v>331.6</v>
      </c>
      <c r="K276" s="203">
        <v>3524.4999999999995</v>
      </c>
      <c r="L276" s="203">
        <v>1519.6</v>
      </c>
      <c r="M276" s="203">
        <v>1430.8</v>
      </c>
      <c r="N276" s="203">
        <v>99.7</v>
      </c>
      <c r="O276" s="203">
        <v>474.4</v>
      </c>
      <c r="P276" s="203">
        <v>3426.23</v>
      </c>
      <c r="Q276" s="203">
        <v>1519.6</v>
      </c>
      <c r="R276" s="203">
        <v>1332.53</v>
      </c>
      <c r="S276" s="203">
        <v>99.7</v>
      </c>
      <c r="T276" s="203">
        <v>474.4</v>
      </c>
      <c r="U276" s="203">
        <v>-98.269999999999527</v>
      </c>
      <c r="V276" s="203" t="s">
        <v>811</v>
      </c>
      <c r="W276" s="203">
        <v>-98.269999999999982</v>
      </c>
      <c r="X276" s="203" t="s">
        <v>811</v>
      </c>
      <c r="Y276" s="203" t="s">
        <v>811</v>
      </c>
      <c r="Z276" s="203">
        <v>97.211803092637268</v>
      </c>
      <c r="AA276" s="203">
        <v>100</v>
      </c>
      <c r="AB276" s="203">
        <v>93.131814369583452</v>
      </c>
      <c r="AC276" s="203">
        <v>100</v>
      </c>
      <c r="AD276" s="203">
        <v>100</v>
      </c>
    </row>
    <row r="277" spans="1:30">
      <c r="A277" s="202">
        <v>21</v>
      </c>
      <c r="B277" s="202">
        <v>222900</v>
      </c>
      <c r="C277" s="202">
        <v>1251</v>
      </c>
      <c r="D277" s="202">
        <v>265</v>
      </c>
      <c r="E277" s="202" t="s">
        <v>1270</v>
      </c>
      <c r="F277" s="203">
        <v>2873.4</v>
      </c>
      <c r="G277" s="203">
        <v>1434.7</v>
      </c>
      <c r="H277" s="203">
        <v>1229.4000000000001</v>
      </c>
      <c r="I277" s="203">
        <v>47.1</v>
      </c>
      <c r="J277" s="203">
        <v>162.19999999999999</v>
      </c>
      <c r="K277" s="203">
        <v>3074</v>
      </c>
      <c r="L277" s="203">
        <v>1434.7</v>
      </c>
      <c r="M277" s="203">
        <v>1291.8</v>
      </c>
      <c r="N277" s="203">
        <v>47.1</v>
      </c>
      <c r="O277" s="203">
        <v>300.39999999999998</v>
      </c>
      <c r="P277" s="203">
        <v>3034.4</v>
      </c>
      <c r="Q277" s="203">
        <v>1434.7</v>
      </c>
      <c r="R277" s="203">
        <v>1252.2</v>
      </c>
      <c r="S277" s="203">
        <v>47.1</v>
      </c>
      <c r="T277" s="203">
        <v>300.39999999999998</v>
      </c>
      <c r="U277" s="203">
        <v>-39.599999999999909</v>
      </c>
      <c r="V277" s="203" t="s">
        <v>811</v>
      </c>
      <c r="W277" s="203">
        <v>-39.599999999999909</v>
      </c>
      <c r="X277" s="203" t="s">
        <v>811</v>
      </c>
      <c r="Y277" s="203" t="s">
        <v>811</v>
      </c>
      <c r="Z277" s="203">
        <v>98.711776187378007</v>
      </c>
      <c r="AA277" s="203">
        <v>100</v>
      </c>
      <c r="AB277" s="203">
        <v>96.934509986065962</v>
      </c>
      <c r="AC277" s="203">
        <v>100</v>
      </c>
      <c r="AD277" s="203">
        <v>100</v>
      </c>
    </row>
    <row r="278" spans="1:30">
      <c r="A278" s="202">
        <v>21</v>
      </c>
      <c r="B278" s="202">
        <v>222900</v>
      </c>
      <c r="C278" s="202">
        <v>1252</v>
      </c>
      <c r="D278" s="202">
        <v>266</v>
      </c>
      <c r="E278" s="202" t="s">
        <v>1271</v>
      </c>
      <c r="F278" s="203">
        <v>4371.0999999999995</v>
      </c>
      <c r="G278" s="203">
        <v>1654.8</v>
      </c>
      <c r="H278" s="203">
        <v>2223.6</v>
      </c>
      <c r="I278" s="203">
        <v>106.1</v>
      </c>
      <c r="J278" s="203">
        <v>386.6</v>
      </c>
      <c r="K278" s="203">
        <v>4561.1000000000004</v>
      </c>
      <c r="L278" s="203">
        <v>1654.8</v>
      </c>
      <c r="M278" s="203">
        <v>2270.8000000000002</v>
      </c>
      <c r="N278" s="203">
        <v>106.1</v>
      </c>
      <c r="O278" s="203">
        <v>529.4</v>
      </c>
      <c r="P278" s="203">
        <v>4556.8</v>
      </c>
      <c r="Q278" s="203">
        <v>1654.8</v>
      </c>
      <c r="R278" s="203">
        <v>2266.5</v>
      </c>
      <c r="S278" s="203">
        <v>106.1</v>
      </c>
      <c r="T278" s="203">
        <v>529.4</v>
      </c>
      <c r="U278" s="203">
        <v>-4.3000000000001819</v>
      </c>
      <c r="V278" s="203" t="s">
        <v>811</v>
      </c>
      <c r="W278" s="203">
        <v>-4.3000000000001819</v>
      </c>
      <c r="X278" s="203" t="s">
        <v>811</v>
      </c>
      <c r="Y278" s="203" t="s">
        <v>811</v>
      </c>
      <c r="Z278" s="203">
        <v>99.905724496283781</v>
      </c>
      <c r="AA278" s="203">
        <v>100</v>
      </c>
      <c r="AB278" s="203">
        <v>99.810639422230039</v>
      </c>
      <c r="AC278" s="203">
        <v>100</v>
      </c>
      <c r="AD278" s="203">
        <v>100</v>
      </c>
    </row>
    <row r="279" spans="1:30">
      <c r="A279" s="202">
        <v>21</v>
      </c>
      <c r="B279" s="202">
        <v>222900</v>
      </c>
      <c r="C279" s="202">
        <v>1253</v>
      </c>
      <c r="D279" s="202">
        <v>267</v>
      </c>
      <c r="E279" s="202" t="s">
        <v>1272</v>
      </c>
      <c r="F279" s="203">
        <v>4106.3</v>
      </c>
      <c r="G279" s="203">
        <v>1520.3</v>
      </c>
      <c r="H279" s="203">
        <v>2074.9</v>
      </c>
      <c r="I279" s="203">
        <v>73.900000000000006</v>
      </c>
      <c r="J279" s="203">
        <v>437.2</v>
      </c>
      <c r="K279" s="203">
        <v>4384.3999999999996</v>
      </c>
      <c r="L279" s="203">
        <v>1520.3</v>
      </c>
      <c r="M279" s="203">
        <v>2197.4</v>
      </c>
      <c r="N279" s="203">
        <v>73.900000000000006</v>
      </c>
      <c r="O279" s="203">
        <v>592.79999999999995</v>
      </c>
      <c r="P279" s="203">
        <v>4324.37</v>
      </c>
      <c r="Q279" s="203">
        <v>1520.3</v>
      </c>
      <c r="R279" s="203">
        <v>2137.37</v>
      </c>
      <c r="S279" s="203">
        <v>73.900000000000006</v>
      </c>
      <c r="T279" s="203">
        <v>592.79999999999995</v>
      </c>
      <c r="U279" s="203">
        <v>-60.029999999999745</v>
      </c>
      <c r="V279" s="203" t="s">
        <v>811</v>
      </c>
      <c r="W279" s="203">
        <v>-60.0300000000002</v>
      </c>
      <c r="X279" s="203" t="s">
        <v>811</v>
      </c>
      <c r="Y279" s="203" t="s">
        <v>811</v>
      </c>
      <c r="Z279" s="203">
        <v>98.630827479244601</v>
      </c>
      <c r="AA279" s="203">
        <v>100</v>
      </c>
      <c r="AB279" s="203">
        <v>97.268135068717569</v>
      </c>
      <c r="AC279" s="203">
        <v>100</v>
      </c>
      <c r="AD279" s="203">
        <v>100</v>
      </c>
    </row>
    <row r="280" spans="1:30">
      <c r="A280" s="202">
        <v>21</v>
      </c>
      <c r="B280" s="202">
        <v>222900</v>
      </c>
      <c r="C280" s="202">
        <v>1254</v>
      </c>
      <c r="D280" s="202">
        <v>268</v>
      </c>
      <c r="E280" s="202" t="s">
        <v>1273</v>
      </c>
      <c r="F280" s="203">
        <v>4924.7</v>
      </c>
      <c r="G280" s="203">
        <v>1619</v>
      </c>
      <c r="H280" s="203">
        <v>2426.1999999999998</v>
      </c>
      <c r="I280" s="203">
        <v>90.9</v>
      </c>
      <c r="J280" s="203">
        <v>788.6</v>
      </c>
      <c r="K280" s="203">
        <v>5129.8999999999996</v>
      </c>
      <c r="L280" s="203">
        <v>1619</v>
      </c>
      <c r="M280" s="203">
        <v>2479.9</v>
      </c>
      <c r="N280" s="203">
        <v>90.9</v>
      </c>
      <c r="O280" s="203">
        <v>940.1</v>
      </c>
      <c r="P280" s="203">
        <v>5129.8999999999996</v>
      </c>
      <c r="Q280" s="203">
        <v>1619</v>
      </c>
      <c r="R280" s="203">
        <v>2479.9</v>
      </c>
      <c r="S280" s="203">
        <v>90.9</v>
      </c>
      <c r="T280" s="203">
        <v>940.1</v>
      </c>
      <c r="U280" s="203" t="s">
        <v>811</v>
      </c>
      <c r="V280" s="203" t="s">
        <v>811</v>
      </c>
      <c r="W280" s="203" t="s">
        <v>811</v>
      </c>
      <c r="X280" s="203" t="s">
        <v>811</v>
      </c>
      <c r="Y280" s="203" t="s">
        <v>811</v>
      </c>
      <c r="Z280" s="203">
        <v>100</v>
      </c>
      <c r="AA280" s="203">
        <v>100</v>
      </c>
      <c r="AB280" s="203">
        <v>100</v>
      </c>
      <c r="AC280" s="203">
        <v>100</v>
      </c>
      <c r="AD280" s="203">
        <v>100</v>
      </c>
    </row>
    <row r="281" spans="1:30">
      <c r="A281" s="202">
        <v>21</v>
      </c>
      <c r="B281" s="202">
        <v>222900</v>
      </c>
      <c r="C281" s="202">
        <v>1256</v>
      </c>
      <c r="D281" s="202">
        <v>269</v>
      </c>
      <c r="E281" s="202" t="s">
        <v>1274</v>
      </c>
      <c r="F281" s="203">
        <v>4661.5</v>
      </c>
      <c r="G281" s="203">
        <v>1511.7</v>
      </c>
      <c r="H281" s="203">
        <v>2718.8</v>
      </c>
      <c r="I281" s="203">
        <v>37.700000000000003</v>
      </c>
      <c r="J281" s="203">
        <v>393.3</v>
      </c>
      <c r="K281" s="203">
        <v>5081.8</v>
      </c>
      <c r="L281" s="203">
        <v>1511.7</v>
      </c>
      <c r="M281" s="203">
        <v>2984.8</v>
      </c>
      <c r="N281" s="203">
        <v>37.700000000000003</v>
      </c>
      <c r="O281" s="203">
        <v>547.6</v>
      </c>
      <c r="P281" s="203">
        <v>5081.8</v>
      </c>
      <c r="Q281" s="203">
        <v>1511.7</v>
      </c>
      <c r="R281" s="203">
        <v>2984.8</v>
      </c>
      <c r="S281" s="203">
        <v>37.700000000000003</v>
      </c>
      <c r="T281" s="203">
        <v>547.6</v>
      </c>
      <c r="U281" s="203" t="s">
        <v>811</v>
      </c>
      <c r="V281" s="203" t="s">
        <v>811</v>
      </c>
      <c r="W281" s="203" t="s">
        <v>811</v>
      </c>
      <c r="X281" s="203" t="s">
        <v>811</v>
      </c>
      <c r="Y281" s="203" t="s">
        <v>811</v>
      </c>
      <c r="Z281" s="203">
        <v>100</v>
      </c>
      <c r="AA281" s="203">
        <v>100</v>
      </c>
      <c r="AB281" s="203">
        <v>100</v>
      </c>
      <c r="AC281" s="203">
        <v>100</v>
      </c>
      <c r="AD281" s="203">
        <v>100</v>
      </c>
    </row>
    <row r="282" spans="1:30">
      <c r="A282" s="202">
        <v>21</v>
      </c>
      <c r="B282" s="202">
        <v>222900</v>
      </c>
      <c r="C282" s="202">
        <v>1257</v>
      </c>
      <c r="D282" s="202">
        <v>270</v>
      </c>
      <c r="E282" s="202" t="s">
        <v>1275</v>
      </c>
      <c r="F282" s="203">
        <v>5498.7</v>
      </c>
      <c r="G282" s="203">
        <v>1660.7</v>
      </c>
      <c r="H282" s="203">
        <v>3196.9</v>
      </c>
      <c r="I282" s="203">
        <v>160.69999999999999</v>
      </c>
      <c r="J282" s="203">
        <v>480.4</v>
      </c>
      <c r="K282" s="203">
        <v>5798.4999999999991</v>
      </c>
      <c r="L282" s="203">
        <v>1660.7</v>
      </c>
      <c r="M282" s="203">
        <v>3347.2</v>
      </c>
      <c r="N282" s="203">
        <v>160.69999999999999</v>
      </c>
      <c r="O282" s="203">
        <v>629.9</v>
      </c>
      <c r="P282" s="203">
        <v>5798.4999999999991</v>
      </c>
      <c r="Q282" s="203">
        <v>1660.7</v>
      </c>
      <c r="R282" s="203">
        <v>3347.2</v>
      </c>
      <c r="S282" s="203">
        <v>160.69999999999999</v>
      </c>
      <c r="T282" s="203">
        <v>629.9</v>
      </c>
      <c r="U282" s="203" t="s">
        <v>811</v>
      </c>
      <c r="V282" s="203" t="s">
        <v>811</v>
      </c>
      <c r="W282" s="203" t="s">
        <v>811</v>
      </c>
      <c r="X282" s="203" t="s">
        <v>811</v>
      </c>
      <c r="Y282" s="203" t="s">
        <v>811</v>
      </c>
      <c r="Z282" s="203">
        <v>100</v>
      </c>
      <c r="AA282" s="203">
        <v>100</v>
      </c>
      <c r="AB282" s="203">
        <v>100</v>
      </c>
      <c r="AC282" s="203">
        <v>100</v>
      </c>
      <c r="AD282" s="203">
        <v>100</v>
      </c>
    </row>
    <row r="283" spans="1:30">
      <c r="A283" s="202">
        <v>21</v>
      </c>
      <c r="B283" s="202">
        <v>222900</v>
      </c>
      <c r="C283" s="202">
        <v>1258</v>
      </c>
      <c r="D283" s="202">
        <v>271</v>
      </c>
      <c r="E283" s="202" t="s">
        <v>1276</v>
      </c>
      <c r="F283" s="203">
        <v>4627.7</v>
      </c>
      <c r="G283" s="203">
        <v>1645.1</v>
      </c>
      <c r="H283" s="203">
        <v>2440.8000000000002</v>
      </c>
      <c r="I283" s="203">
        <v>87.6</v>
      </c>
      <c r="J283" s="203">
        <v>454.2</v>
      </c>
      <c r="K283" s="203">
        <v>4873.8999999999996</v>
      </c>
      <c r="L283" s="203">
        <v>1645.1</v>
      </c>
      <c r="M283" s="203">
        <v>2533.8000000000002</v>
      </c>
      <c r="N283" s="203">
        <v>87.6</v>
      </c>
      <c r="O283" s="203">
        <v>607.4</v>
      </c>
      <c r="P283" s="203">
        <v>4760.71</v>
      </c>
      <c r="Q283" s="203">
        <v>1645.1</v>
      </c>
      <c r="R283" s="203">
        <v>2420.61</v>
      </c>
      <c r="S283" s="203">
        <v>87.6</v>
      </c>
      <c r="T283" s="203">
        <v>607.4</v>
      </c>
      <c r="U283" s="203">
        <v>-113.1899999999996</v>
      </c>
      <c r="V283" s="203" t="s">
        <v>811</v>
      </c>
      <c r="W283" s="203">
        <v>-113.19000000000005</v>
      </c>
      <c r="X283" s="203" t="s">
        <v>811</v>
      </c>
      <c r="Y283" s="203" t="s">
        <v>811</v>
      </c>
      <c r="Z283" s="203">
        <v>97.67762982416545</v>
      </c>
      <c r="AA283" s="203">
        <v>100</v>
      </c>
      <c r="AB283" s="203">
        <v>95.532796590101825</v>
      </c>
      <c r="AC283" s="203">
        <v>100</v>
      </c>
      <c r="AD283" s="203">
        <v>100</v>
      </c>
    </row>
    <row r="284" spans="1:30">
      <c r="A284" s="202">
        <v>21</v>
      </c>
      <c r="B284" s="202">
        <v>222900</v>
      </c>
      <c r="C284" s="202">
        <v>1259</v>
      </c>
      <c r="D284" s="202">
        <v>272</v>
      </c>
      <c r="E284" s="202" t="s">
        <v>1277</v>
      </c>
      <c r="F284" s="203">
        <v>8213.5</v>
      </c>
      <c r="G284" s="203">
        <v>2156.9</v>
      </c>
      <c r="H284" s="203">
        <v>5081.7999999999993</v>
      </c>
      <c r="I284" s="203">
        <v>188.6</v>
      </c>
      <c r="J284" s="203">
        <v>786.2</v>
      </c>
      <c r="K284" s="203">
        <v>8457.5</v>
      </c>
      <c r="L284" s="203">
        <v>2156.9</v>
      </c>
      <c r="M284" s="203">
        <v>5174</v>
      </c>
      <c r="N284" s="203">
        <v>188.6</v>
      </c>
      <c r="O284" s="203">
        <v>938</v>
      </c>
      <c r="P284" s="203">
        <v>8356.73</v>
      </c>
      <c r="Q284" s="203">
        <v>2156.9</v>
      </c>
      <c r="R284" s="203">
        <v>5073.2299999999996</v>
      </c>
      <c r="S284" s="203">
        <v>188.6</v>
      </c>
      <c r="T284" s="203">
        <v>938</v>
      </c>
      <c r="U284" s="203">
        <v>-100.77000000000044</v>
      </c>
      <c r="V284" s="203" t="s">
        <v>811</v>
      </c>
      <c r="W284" s="203">
        <v>-100.77000000000044</v>
      </c>
      <c r="X284" s="203" t="s">
        <v>811</v>
      </c>
      <c r="Y284" s="203" t="s">
        <v>811</v>
      </c>
      <c r="Z284" s="203">
        <v>98.808513154005311</v>
      </c>
      <c r="AA284" s="203">
        <v>100</v>
      </c>
      <c r="AB284" s="203">
        <v>98.052377270970226</v>
      </c>
      <c r="AC284" s="203">
        <v>100</v>
      </c>
      <c r="AD284" s="203">
        <v>100</v>
      </c>
    </row>
    <row r="285" spans="1:30">
      <c r="A285" s="202">
        <v>21</v>
      </c>
      <c r="B285" s="202">
        <v>222900</v>
      </c>
      <c r="C285" s="202">
        <v>1260</v>
      </c>
      <c r="D285" s="202">
        <v>273</v>
      </c>
      <c r="E285" s="202" t="s">
        <v>1278</v>
      </c>
      <c r="F285" s="203">
        <v>2603.8000000000002</v>
      </c>
      <c r="G285" s="203">
        <v>1558.8</v>
      </c>
      <c r="H285" s="203">
        <v>829.1</v>
      </c>
      <c r="I285" s="203">
        <v>69.5</v>
      </c>
      <c r="J285" s="203">
        <v>146.4</v>
      </c>
      <c r="K285" s="203">
        <v>2924.1</v>
      </c>
      <c r="L285" s="203">
        <v>1558.8</v>
      </c>
      <c r="M285" s="203">
        <v>1004.8</v>
      </c>
      <c r="N285" s="203">
        <v>69.5</v>
      </c>
      <c r="O285" s="203">
        <v>291</v>
      </c>
      <c r="P285" s="203">
        <v>2916.2799999999997</v>
      </c>
      <c r="Q285" s="203">
        <v>1558.8</v>
      </c>
      <c r="R285" s="203">
        <v>996.98</v>
      </c>
      <c r="S285" s="203">
        <v>69.5</v>
      </c>
      <c r="T285" s="203">
        <v>291</v>
      </c>
      <c r="U285" s="203">
        <v>-7.8200000000001637</v>
      </c>
      <c r="V285" s="203" t="s">
        <v>811</v>
      </c>
      <c r="W285" s="203">
        <v>-7.8199999999999363</v>
      </c>
      <c r="X285" s="203" t="s">
        <v>811</v>
      </c>
      <c r="Y285" s="203" t="s">
        <v>811</v>
      </c>
      <c r="Z285" s="203">
        <v>99.732567285660551</v>
      </c>
      <c r="AA285" s="203">
        <v>100</v>
      </c>
      <c r="AB285" s="203">
        <v>99.221735668789819</v>
      </c>
      <c r="AC285" s="203">
        <v>100</v>
      </c>
      <c r="AD285" s="203">
        <v>100</v>
      </c>
    </row>
    <row r="286" spans="1:30">
      <c r="A286" s="202">
        <v>21</v>
      </c>
      <c r="B286" s="202">
        <v>222900</v>
      </c>
      <c r="C286" s="202">
        <v>1261</v>
      </c>
      <c r="D286" s="202">
        <v>274</v>
      </c>
      <c r="E286" s="202" t="s">
        <v>1279</v>
      </c>
      <c r="F286" s="203">
        <v>2774.3</v>
      </c>
      <c r="G286" s="203">
        <v>1540</v>
      </c>
      <c r="H286" s="203">
        <v>1031</v>
      </c>
      <c r="I286" s="203">
        <v>28.8</v>
      </c>
      <c r="J286" s="203">
        <v>174.5</v>
      </c>
      <c r="K286" s="203">
        <v>3192.8</v>
      </c>
      <c r="L286" s="203">
        <v>1540</v>
      </c>
      <c r="M286" s="203">
        <v>1307.0999999999999</v>
      </c>
      <c r="N286" s="203">
        <v>28.8</v>
      </c>
      <c r="O286" s="203">
        <v>316.89999999999998</v>
      </c>
      <c r="P286" s="203">
        <v>3091.86</v>
      </c>
      <c r="Q286" s="203">
        <v>1540</v>
      </c>
      <c r="R286" s="203">
        <v>1206.1600000000001</v>
      </c>
      <c r="S286" s="203">
        <v>28.8</v>
      </c>
      <c r="T286" s="203">
        <v>316.89999999999998</v>
      </c>
      <c r="U286" s="203">
        <v>-100.94000000000005</v>
      </c>
      <c r="V286" s="203" t="s">
        <v>811</v>
      </c>
      <c r="W286" s="203">
        <v>-100.93999999999983</v>
      </c>
      <c r="X286" s="203" t="s">
        <v>811</v>
      </c>
      <c r="Y286" s="203" t="s">
        <v>811</v>
      </c>
      <c r="Z286" s="203">
        <v>96.838511651215228</v>
      </c>
      <c r="AA286" s="203">
        <v>100</v>
      </c>
      <c r="AB286" s="203">
        <v>92.277561012929397</v>
      </c>
      <c r="AC286" s="203">
        <v>100</v>
      </c>
      <c r="AD286" s="203">
        <v>100</v>
      </c>
    </row>
    <row r="287" spans="1:30">
      <c r="A287" s="202">
        <v>21</v>
      </c>
      <c r="B287" s="202">
        <v>222900</v>
      </c>
      <c r="C287" s="202">
        <v>1262</v>
      </c>
      <c r="D287" s="202">
        <v>275</v>
      </c>
      <c r="E287" s="202" t="s">
        <v>1280</v>
      </c>
      <c r="F287" s="203">
        <v>2951.2000000000003</v>
      </c>
      <c r="G287" s="203">
        <v>1255.5</v>
      </c>
      <c r="H287" s="203">
        <v>1408.9</v>
      </c>
      <c r="I287" s="203">
        <v>18.899999999999999</v>
      </c>
      <c r="J287" s="203">
        <v>267.89999999999998</v>
      </c>
      <c r="K287" s="203">
        <v>3145</v>
      </c>
      <c r="L287" s="203">
        <v>1255.5</v>
      </c>
      <c r="M287" s="203">
        <v>1452.1</v>
      </c>
      <c r="N287" s="203">
        <v>18.899999999999999</v>
      </c>
      <c r="O287" s="203">
        <v>418.5</v>
      </c>
      <c r="P287" s="203">
        <v>3142.55</v>
      </c>
      <c r="Q287" s="203">
        <v>1255.5</v>
      </c>
      <c r="R287" s="203">
        <v>1449.65</v>
      </c>
      <c r="S287" s="203">
        <v>18.899999999999999</v>
      </c>
      <c r="T287" s="203">
        <v>418.5</v>
      </c>
      <c r="U287" s="203">
        <v>-2.4499999999998181</v>
      </c>
      <c r="V287" s="203" t="s">
        <v>811</v>
      </c>
      <c r="W287" s="203">
        <v>-2.4499999999998181</v>
      </c>
      <c r="X287" s="203" t="s">
        <v>811</v>
      </c>
      <c r="Y287" s="203" t="s">
        <v>811</v>
      </c>
      <c r="Z287" s="203">
        <v>99.922098569157399</v>
      </c>
      <c r="AA287" s="203">
        <v>100</v>
      </c>
      <c r="AB287" s="203">
        <v>99.831278837545639</v>
      </c>
      <c r="AC287" s="203">
        <v>100</v>
      </c>
      <c r="AD287" s="203">
        <v>100</v>
      </c>
    </row>
    <row r="288" spans="1:30">
      <c r="A288" s="202">
        <v>21</v>
      </c>
      <c r="B288" s="202">
        <v>222900</v>
      </c>
      <c r="C288" s="202">
        <v>1263</v>
      </c>
      <c r="D288" s="202">
        <v>276</v>
      </c>
      <c r="E288" s="202" t="s">
        <v>1281</v>
      </c>
      <c r="F288" s="203">
        <v>1837.6999999999998</v>
      </c>
      <c r="G288" s="203">
        <v>211.7</v>
      </c>
      <c r="H288" s="203">
        <v>1432.8</v>
      </c>
      <c r="I288" s="203">
        <v>7.6</v>
      </c>
      <c r="J288" s="203">
        <v>185.6</v>
      </c>
      <c r="K288" s="203">
        <v>1995.1</v>
      </c>
      <c r="L288" s="203">
        <v>211.7</v>
      </c>
      <c r="M288" s="203">
        <v>1446.8</v>
      </c>
      <c r="N288" s="203">
        <v>7.6</v>
      </c>
      <c r="O288" s="203">
        <v>329</v>
      </c>
      <c r="P288" s="203">
        <v>1533.9299999999998</v>
      </c>
      <c r="Q288" s="203">
        <v>211.7</v>
      </c>
      <c r="R288" s="203">
        <v>985.63</v>
      </c>
      <c r="S288" s="203">
        <v>7.6</v>
      </c>
      <c r="T288" s="203">
        <v>329</v>
      </c>
      <c r="U288" s="203">
        <v>-461.17000000000007</v>
      </c>
      <c r="V288" s="203" t="s">
        <v>811</v>
      </c>
      <c r="W288" s="203">
        <v>-461.16999999999996</v>
      </c>
      <c r="X288" s="203" t="s">
        <v>811</v>
      </c>
      <c r="Y288" s="203" t="s">
        <v>811</v>
      </c>
      <c r="Z288" s="203">
        <v>76.884867926419716</v>
      </c>
      <c r="AA288" s="203">
        <v>100</v>
      </c>
      <c r="AB288" s="203">
        <v>68.124827204865909</v>
      </c>
      <c r="AC288" s="203">
        <v>100</v>
      </c>
      <c r="AD288" s="203">
        <v>100</v>
      </c>
    </row>
    <row r="289" spans="1:30">
      <c r="A289" s="200"/>
      <c r="B289" s="200"/>
      <c r="C289" s="200"/>
      <c r="D289" s="200">
        <v>277</v>
      </c>
      <c r="E289" s="200"/>
      <c r="F289" s="201"/>
      <c r="G289" s="201"/>
      <c r="H289" s="201"/>
      <c r="I289" s="201"/>
      <c r="J289" s="201"/>
      <c r="K289" s="201"/>
      <c r="L289" s="201"/>
      <c r="M289" s="201"/>
      <c r="N289" s="201"/>
      <c r="O289" s="201"/>
      <c r="P289" s="201"/>
      <c r="Q289" s="201"/>
      <c r="R289" s="201"/>
      <c r="S289" s="201"/>
      <c r="T289" s="201"/>
      <c r="U289" s="201" t="s">
        <v>811</v>
      </c>
      <c r="V289" s="201" t="s">
        <v>811</v>
      </c>
      <c r="W289" s="201" t="s">
        <v>811</v>
      </c>
      <c r="X289" s="201" t="s">
        <v>811</v>
      </c>
      <c r="Y289" s="201" t="s">
        <v>811</v>
      </c>
      <c r="Z289" s="201" t="s">
        <v>811</v>
      </c>
      <c r="AA289" s="201" t="s">
        <v>811</v>
      </c>
      <c r="AB289" s="201" t="s">
        <v>811</v>
      </c>
      <c r="AC289" s="201" t="s">
        <v>811</v>
      </c>
      <c r="AD289" s="201" t="s">
        <v>811</v>
      </c>
    </row>
    <row r="290" spans="1:30">
      <c r="A290" s="200">
        <v>20</v>
      </c>
      <c r="B290" s="200">
        <v>223100</v>
      </c>
      <c r="C290" s="200"/>
      <c r="D290" s="200">
        <v>278</v>
      </c>
      <c r="E290" s="200" t="s">
        <v>1282</v>
      </c>
      <c r="F290" s="201">
        <v>465501.40000000008</v>
      </c>
      <c r="G290" s="201">
        <v>58286.100000000006</v>
      </c>
      <c r="H290" s="201">
        <v>385303.60000000003</v>
      </c>
      <c r="I290" s="201">
        <v>807.4</v>
      </c>
      <c r="J290" s="201">
        <v>21104.299999999996</v>
      </c>
      <c r="K290" s="201">
        <v>503078.8</v>
      </c>
      <c r="L290" s="201">
        <v>58286.100000000006</v>
      </c>
      <c r="M290" s="201">
        <v>418859.1</v>
      </c>
      <c r="N290" s="201">
        <v>807.4</v>
      </c>
      <c r="O290" s="201">
        <v>25126.200000000004</v>
      </c>
      <c r="P290" s="201">
        <v>498755.52999999997</v>
      </c>
      <c r="Q290" s="201">
        <v>58286.100000000006</v>
      </c>
      <c r="R290" s="201">
        <v>414535.82999999996</v>
      </c>
      <c r="S290" s="201">
        <v>807.4</v>
      </c>
      <c r="T290" s="201">
        <v>25126.200000000004</v>
      </c>
      <c r="U290" s="201">
        <v>-4323.2700000000186</v>
      </c>
      <c r="V290" s="201" t="s">
        <v>811</v>
      </c>
      <c r="W290" s="201">
        <v>-4323.2700000000186</v>
      </c>
      <c r="X290" s="201" t="s">
        <v>811</v>
      </c>
      <c r="Y290" s="201" t="s">
        <v>811</v>
      </c>
      <c r="Z290" s="201">
        <v>99.14063760985357</v>
      </c>
      <c r="AA290" s="201">
        <v>100</v>
      </c>
      <c r="AB290" s="201">
        <v>98.967846228003637</v>
      </c>
      <c r="AC290" s="201">
        <v>100</v>
      </c>
      <c r="AD290" s="201">
        <v>100</v>
      </c>
    </row>
    <row r="291" spans="1:30">
      <c r="A291" s="200">
        <v>22</v>
      </c>
      <c r="B291" s="200">
        <v>223100</v>
      </c>
      <c r="C291" s="200"/>
      <c r="D291" s="200">
        <v>279</v>
      </c>
      <c r="E291" s="200" t="s">
        <v>1055</v>
      </c>
      <c r="F291" s="201">
        <v>242136.6</v>
      </c>
      <c r="G291" s="201">
        <v>18657.900000000001</v>
      </c>
      <c r="H291" s="201">
        <v>223478.7</v>
      </c>
      <c r="I291" s="201">
        <v>0</v>
      </c>
      <c r="J291" s="201">
        <v>0</v>
      </c>
      <c r="K291" s="201">
        <v>270462.7</v>
      </c>
      <c r="L291" s="201">
        <v>18657.900000000001</v>
      </c>
      <c r="M291" s="201">
        <v>251804.79999999999</v>
      </c>
      <c r="N291" s="201">
        <v>0</v>
      </c>
      <c r="O291" s="201">
        <v>0</v>
      </c>
      <c r="P291" s="201">
        <v>268420.74</v>
      </c>
      <c r="Q291" s="201">
        <v>18657.900000000001</v>
      </c>
      <c r="R291" s="201">
        <v>249762.84</v>
      </c>
      <c r="S291" s="201">
        <v>0</v>
      </c>
      <c r="T291" s="201">
        <v>0</v>
      </c>
      <c r="U291" s="201">
        <v>-2041.960000000021</v>
      </c>
      <c r="V291" s="201" t="s">
        <v>811</v>
      </c>
      <c r="W291" s="201">
        <v>-2041.9599999999919</v>
      </c>
      <c r="X291" s="201" t="s">
        <v>811</v>
      </c>
      <c r="Y291" s="201" t="s">
        <v>811</v>
      </c>
      <c r="Z291" s="201">
        <v>99.245012343661429</v>
      </c>
      <c r="AA291" s="201">
        <v>100</v>
      </c>
      <c r="AB291" s="201">
        <v>99.189070263950498</v>
      </c>
      <c r="AC291" s="201" t="s">
        <v>811</v>
      </c>
      <c r="AD291" s="201" t="s">
        <v>811</v>
      </c>
    </row>
    <row r="292" spans="1:30">
      <c r="A292" s="200">
        <v>21</v>
      </c>
      <c r="B292" s="200">
        <v>223100</v>
      </c>
      <c r="C292" s="200"/>
      <c r="D292" s="200">
        <v>280</v>
      </c>
      <c r="E292" s="200" t="s">
        <v>1056</v>
      </c>
      <c r="F292" s="201">
        <v>223364.80000000002</v>
      </c>
      <c r="G292" s="201">
        <v>39628.200000000004</v>
      </c>
      <c r="H292" s="201">
        <v>161824.90000000002</v>
      </c>
      <c r="I292" s="201">
        <v>807.4</v>
      </c>
      <c r="J292" s="201">
        <v>21104.299999999996</v>
      </c>
      <c r="K292" s="201">
        <v>232616.1</v>
      </c>
      <c r="L292" s="201">
        <v>39628.200000000004</v>
      </c>
      <c r="M292" s="201">
        <v>167054.29999999999</v>
      </c>
      <c r="N292" s="201">
        <v>807.4</v>
      </c>
      <c r="O292" s="201">
        <v>25126.200000000004</v>
      </c>
      <c r="P292" s="201">
        <v>230334.79</v>
      </c>
      <c r="Q292" s="201">
        <v>39628.200000000004</v>
      </c>
      <c r="R292" s="201">
        <v>164772.99</v>
      </c>
      <c r="S292" s="201">
        <v>807.4</v>
      </c>
      <c r="T292" s="201">
        <v>25126.200000000004</v>
      </c>
      <c r="U292" s="201">
        <v>-2281.3099999999977</v>
      </c>
      <c r="V292" s="201" t="s">
        <v>811</v>
      </c>
      <c r="W292" s="201">
        <v>-2281.3099999999977</v>
      </c>
      <c r="X292" s="201" t="s">
        <v>811</v>
      </c>
      <c r="Y292" s="201" t="s">
        <v>811</v>
      </c>
      <c r="Z292" s="201">
        <v>99.019281124565325</v>
      </c>
      <c r="AA292" s="201">
        <v>100</v>
      </c>
      <c r="AB292" s="201">
        <v>98.634390135423033</v>
      </c>
      <c r="AC292" s="201">
        <v>100</v>
      </c>
      <c r="AD292" s="201">
        <v>100</v>
      </c>
    </row>
    <row r="293" spans="1:30">
      <c r="A293" s="202">
        <v>22</v>
      </c>
      <c r="B293" s="202">
        <v>223100</v>
      </c>
      <c r="C293" s="202">
        <v>1264</v>
      </c>
      <c r="D293" s="202">
        <v>281</v>
      </c>
      <c r="E293" s="202" t="s">
        <v>1081</v>
      </c>
      <c r="F293" s="203">
        <v>242136.6</v>
      </c>
      <c r="G293" s="203">
        <v>18657.900000000001</v>
      </c>
      <c r="H293" s="203">
        <v>223478.7</v>
      </c>
      <c r="I293" s="203"/>
      <c r="J293" s="203"/>
      <c r="K293" s="203">
        <v>270462.7</v>
      </c>
      <c r="L293" s="203">
        <v>18657.900000000001</v>
      </c>
      <c r="M293" s="203">
        <v>251804.79999999999</v>
      </c>
      <c r="N293" s="203"/>
      <c r="O293" s="203"/>
      <c r="P293" s="203">
        <v>268420.74</v>
      </c>
      <c r="Q293" s="203">
        <v>18657.900000000001</v>
      </c>
      <c r="R293" s="203">
        <v>249762.84</v>
      </c>
      <c r="S293" s="203"/>
      <c r="T293" s="203"/>
      <c r="U293" s="203">
        <v>-2041.960000000021</v>
      </c>
      <c r="V293" s="203" t="s">
        <v>811</v>
      </c>
      <c r="W293" s="203">
        <v>-2041.9599999999919</v>
      </c>
      <c r="X293" s="203" t="s">
        <v>811</v>
      </c>
      <c r="Y293" s="203" t="s">
        <v>811</v>
      </c>
      <c r="Z293" s="203">
        <v>99.245012343661429</v>
      </c>
      <c r="AA293" s="203">
        <v>100</v>
      </c>
      <c r="AB293" s="203">
        <v>99.189070263950498</v>
      </c>
      <c r="AC293" s="203" t="s">
        <v>811</v>
      </c>
      <c r="AD293" s="203" t="s">
        <v>811</v>
      </c>
    </row>
    <row r="294" spans="1:30">
      <c r="A294" s="202">
        <v>21</v>
      </c>
      <c r="B294" s="202">
        <v>223100</v>
      </c>
      <c r="C294" s="202">
        <v>1265</v>
      </c>
      <c r="D294" s="202">
        <v>282</v>
      </c>
      <c r="E294" s="202" t="s">
        <v>1283</v>
      </c>
      <c r="F294" s="203">
        <v>12935.8</v>
      </c>
      <c r="G294" s="203">
        <v>2060.8000000000002</v>
      </c>
      <c r="H294" s="203">
        <v>9741</v>
      </c>
      <c r="I294" s="203"/>
      <c r="J294" s="203">
        <v>1134</v>
      </c>
      <c r="K294" s="203">
        <v>13255</v>
      </c>
      <c r="L294" s="203">
        <v>2060.8000000000002</v>
      </c>
      <c r="M294" s="203">
        <v>9907.7000000000007</v>
      </c>
      <c r="N294" s="203"/>
      <c r="O294" s="203">
        <v>1286.5</v>
      </c>
      <c r="P294" s="203">
        <v>12519.27</v>
      </c>
      <c r="Q294" s="203">
        <v>2060.8000000000002</v>
      </c>
      <c r="R294" s="203">
        <v>9171.9699999999993</v>
      </c>
      <c r="S294" s="203"/>
      <c r="T294" s="203">
        <v>1286.5</v>
      </c>
      <c r="U294" s="203">
        <v>-735.72999999999956</v>
      </c>
      <c r="V294" s="203" t="s">
        <v>811</v>
      </c>
      <c r="W294" s="203">
        <v>-735.73000000000138</v>
      </c>
      <c r="X294" s="203" t="s">
        <v>811</v>
      </c>
      <c r="Y294" s="203" t="s">
        <v>811</v>
      </c>
      <c r="Z294" s="203">
        <v>94.449415314975482</v>
      </c>
      <c r="AA294" s="203">
        <v>100</v>
      </c>
      <c r="AB294" s="203">
        <v>92.574159492112187</v>
      </c>
      <c r="AC294" s="203" t="s">
        <v>811</v>
      </c>
      <c r="AD294" s="203">
        <v>100</v>
      </c>
    </row>
    <row r="295" spans="1:30">
      <c r="A295" s="202">
        <v>21</v>
      </c>
      <c r="B295" s="202">
        <v>223100</v>
      </c>
      <c r="C295" s="202">
        <v>1266</v>
      </c>
      <c r="D295" s="202">
        <v>283</v>
      </c>
      <c r="E295" s="202" t="s">
        <v>1284</v>
      </c>
      <c r="F295" s="203">
        <v>4893.3</v>
      </c>
      <c r="G295" s="203">
        <v>1767.6</v>
      </c>
      <c r="H295" s="203">
        <v>2517.5</v>
      </c>
      <c r="I295" s="203"/>
      <c r="J295" s="203">
        <v>608.20000000000005</v>
      </c>
      <c r="K295" s="203">
        <v>5086</v>
      </c>
      <c r="L295" s="203">
        <v>1767.6</v>
      </c>
      <c r="M295" s="203">
        <v>2561.9</v>
      </c>
      <c r="N295" s="203"/>
      <c r="O295" s="203">
        <v>756.5</v>
      </c>
      <c r="P295" s="203">
        <v>5085.88</v>
      </c>
      <c r="Q295" s="203">
        <v>1767.6</v>
      </c>
      <c r="R295" s="203">
        <v>2561.7800000000002</v>
      </c>
      <c r="S295" s="203"/>
      <c r="T295" s="203">
        <v>756.5</v>
      </c>
      <c r="U295" s="203">
        <v>-0.11999999999989086</v>
      </c>
      <c r="V295" s="203" t="s">
        <v>811</v>
      </c>
      <c r="W295" s="203">
        <v>-0.11999999999989086</v>
      </c>
      <c r="X295" s="203" t="s">
        <v>811</v>
      </c>
      <c r="Y295" s="203" t="s">
        <v>811</v>
      </c>
      <c r="Z295" s="203">
        <v>99.997640581989771</v>
      </c>
      <c r="AA295" s="203">
        <v>100</v>
      </c>
      <c r="AB295" s="203">
        <v>99.995315976423754</v>
      </c>
      <c r="AC295" s="203" t="s">
        <v>811</v>
      </c>
      <c r="AD295" s="203">
        <v>100</v>
      </c>
    </row>
    <row r="296" spans="1:30">
      <c r="A296" s="202">
        <v>21</v>
      </c>
      <c r="B296" s="202">
        <v>223100</v>
      </c>
      <c r="C296" s="202">
        <v>1267</v>
      </c>
      <c r="D296" s="202">
        <v>284</v>
      </c>
      <c r="E296" s="202" t="s">
        <v>1285</v>
      </c>
      <c r="F296" s="203">
        <v>9185.9</v>
      </c>
      <c r="G296" s="203">
        <v>2007.4</v>
      </c>
      <c r="H296" s="203">
        <v>6211.8</v>
      </c>
      <c r="I296" s="203">
        <v>6.4</v>
      </c>
      <c r="J296" s="203">
        <v>960.3</v>
      </c>
      <c r="K296" s="203">
        <v>9484.9</v>
      </c>
      <c r="L296" s="203">
        <v>2007.4</v>
      </c>
      <c r="M296" s="203">
        <v>6359</v>
      </c>
      <c r="N296" s="203">
        <v>6.4</v>
      </c>
      <c r="O296" s="203">
        <v>1112.0999999999999</v>
      </c>
      <c r="P296" s="203">
        <v>9484.9</v>
      </c>
      <c r="Q296" s="203">
        <v>2007.4</v>
      </c>
      <c r="R296" s="203">
        <v>6359</v>
      </c>
      <c r="S296" s="203">
        <v>6.4</v>
      </c>
      <c r="T296" s="203">
        <v>1112.0999999999999</v>
      </c>
      <c r="U296" s="203" t="s">
        <v>811</v>
      </c>
      <c r="V296" s="203" t="s">
        <v>811</v>
      </c>
      <c r="W296" s="203" t="s">
        <v>811</v>
      </c>
      <c r="X296" s="203" t="s">
        <v>811</v>
      </c>
      <c r="Y296" s="203" t="s">
        <v>811</v>
      </c>
      <c r="Z296" s="203">
        <v>100</v>
      </c>
      <c r="AA296" s="203">
        <v>100</v>
      </c>
      <c r="AB296" s="203">
        <v>100</v>
      </c>
      <c r="AC296" s="203">
        <v>100</v>
      </c>
      <c r="AD296" s="203">
        <v>100</v>
      </c>
    </row>
    <row r="297" spans="1:30">
      <c r="A297" s="202">
        <v>21</v>
      </c>
      <c r="B297" s="202">
        <v>223100</v>
      </c>
      <c r="C297" s="202">
        <v>1268</v>
      </c>
      <c r="D297" s="202">
        <v>285</v>
      </c>
      <c r="E297" s="202" t="s">
        <v>1286</v>
      </c>
      <c r="F297" s="203">
        <v>5513.7</v>
      </c>
      <c r="G297" s="203">
        <v>1140</v>
      </c>
      <c r="H297" s="203">
        <v>3589.5</v>
      </c>
      <c r="I297" s="203"/>
      <c r="J297" s="203">
        <v>784.2</v>
      </c>
      <c r="K297" s="203">
        <v>5706.1</v>
      </c>
      <c r="L297" s="203">
        <v>1140</v>
      </c>
      <c r="M297" s="203">
        <v>3633.6</v>
      </c>
      <c r="N297" s="203"/>
      <c r="O297" s="203">
        <v>932.5</v>
      </c>
      <c r="P297" s="203">
        <v>5706.1</v>
      </c>
      <c r="Q297" s="203">
        <v>1140</v>
      </c>
      <c r="R297" s="203">
        <v>3633.6</v>
      </c>
      <c r="S297" s="203"/>
      <c r="T297" s="203">
        <v>932.5</v>
      </c>
      <c r="U297" s="203" t="s">
        <v>811</v>
      </c>
      <c r="V297" s="203" t="s">
        <v>811</v>
      </c>
      <c r="W297" s="203" t="s">
        <v>811</v>
      </c>
      <c r="X297" s="203" t="s">
        <v>811</v>
      </c>
      <c r="Y297" s="203" t="s">
        <v>811</v>
      </c>
      <c r="Z297" s="203">
        <v>100</v>
      </c>
      <c r="AA297" s="203">
        <v>100</v>
      </c>
      <c r="AB297" s="203">
        <v>100</v>
      </c>
      <c r="AC297" s="203" t="s">
        <v>811</v>
      </c>
      <c r="AD297" s="203">
        <v>100</v>
      </c>
    </row>
    <row r="298" spans="1:30">
      <c r="A298" s="202">
        <v>21</v>
      </c>
      <c r="B298" s="202">
        <v>223100</v>
      </c>
      <c r="C298" s="202">
        <v>1269</v>
      </c>
      <c r="D298" s="202">
        <v>286</v>
      </c>
      <c r="E298" s="202" t="s">
        <v>1287</v>
      </c>
      <c r="F298" s="203">
        <v>6091.2000000000007</v>
      </c>
      <c r="G298" s="203">
        <v>1526</v>
      </c>
      <c r="H298" s="203">
        <v>3866.6</v>
      </c>
      <c r="I298" s="203">
        <v>22.8</v>
      </c>
      <c r="J298" s="203">
        <v>675.8</v>
      </c>
      <c r="K298" s="203">
        <v>6299.6</v>
      </c>
      <c r="L298" s="203">
        <v>1526</v>
      </c>
      <c r="M298" s="203">
        <v>3930</v>
      </c>
      <c r="N298" s="203">
        <v>22.8</v>
      </c>
      <c r="O298" s="203">
        <v>820.8</v>
      </c>
      <c r="P298" s="203">
        <v>6299.6</v>
      </c>
      <c r="Q298" s="203">
        <v>1526</v>
      </c>
      <c r="R298" s="203">
        <v>3930</v>
      </c>
      <c r="S298" s="203">
        <v>22.8</v>
      </c>
      <c r="T298" s="203">
        <v>820.8</v>
      </c>
      <c r="U298" s="203" t="s">
        <v>811</v>
      </c>
      <c r="V298" s="203" t="s">
        <v>811</v>
      </c>
      <c r="W298" s="203" t="s">
        <v>811</v>
      </c>
      <c r="X298" s="203" t="s">
        <v>811</v>
      </c>
      <c r="Y298" s="203" t="s">
        <v>811</v>
      </c>
      <c r="Z298" s="203">
        <v>100</v>
      </c>
      <c r="AA298" s="203">
        <v>100</v>
      </c>
      <c r="AB298" s="203">
        <v>100</v>
      </c>
      <c r="AC298" s="203">
        <v>100</v>
      </c>
      <c r="AD298" s="203">
        <v>100</v>
      </c>
    </row>
    <row r="299" spans="1:30">
      <c r="A299" s="202">
        <v>21</v>
      </c>
      <c r="B299" s="202">
        <v>223100</v>
      </c>
      <c r="C299" s="202">
        <v>1270</v>
      </c>
      <c r="D299" s="202">
        <v>287</v>
      </c>
      <c r="E299" s="202" t="s">
        <v>1288</v>
      </c>
      <c r="F299" s="203">
        <v>3432.8999999999996</v>
      </c>
      <c r="G299" s="203">
        <v>1108.7</v>
      </c>
      <c r="H299" s="203">
        <v>1901</v>
      </c>
      <c r="I299" s="203">
        <v>2.2000000000000002</v>
      </c>
      <c r="J299" s="203">
        <v>421</v>
      </c>
      <c r="K299" s="203">
        <v>3727.2999999999997</v>
      </c>
      <c r="L299" s="203">
        <v>1108.7</v>
      </c>
      <c r="M299" s="203">
        <v>2044.3</v>
      </c>
      <c r="N299" s="203">
        <v>2.2000000000000002</v>
      </c>
      <c r="O299" s="203">
        <v>572.1</v>
      </c>
      <c r="P299" s="203">
        <v>3692.2899999999995</v>
      </c>
      <c r="Q299" s="203">
        <v>1108.7</v>
      </c>
      <c r="R299" s="203">
        <v>2009.29</v>
      </c>
      <c r="S299" s="203">
        <v>2.2000000000000002</v>
      </c>
      <c r="T299" s="203">
        <v>572.1</v>
      </c>
      <c r="U299" s="203">
        <v>-35.010000000000218</v>
      </c>
      <c r="V299" s="203" t="s">
        <v>811</v>
      </c>
      <c r="W299" s="203">
        <v>-35.009999999999991</v>
      </c>
      <c r="X299" s="203" t="s">
        <v>811</v>
      </c>
      <c r="Y299" s="203" t="s">
        <v>811</v>
      </c>
      <c r="Z299" s="203">
        <v>99.060714189896174</v>
      </c>
      <c r="AA299" s="203">
        <v>100</v>
      </c>
      <c r="AB299" s="203">
        <v>98.287433351269385</v>
      </c>
      <c r="AC299" s="203">
        <v>100</v>
      </c>
      <c r="AD299" s="203">
        <v>100</v>
      </c>
    </row>
    <row r="300" spans="1:30">
      <c r="A300" s="202">
        <v>21</v>
      </c>
      <c r="B300" s="202">
        <v>223100</v>
      </c>
      <c r="C300" s="202">
        <v>1284</v>
      </c>
      <c r="D300" s="202">
        <v>288</v>
      </c>
      <c r="E300" s="202" t="s">
        <v>1282</v>
      </c>
      <c r="F300" s="203">
        <v>22067.500000000004</v>
      </c>
      <c r="G300" s="203">
        <v>1592.7</v>
      </c>
      <c r="H300" s="203">
        <v>18196.2</v>
      </c>
      <c r="I300" s="203">
        <v>196.9</v>
      </c>
      <c r="J300" s="203">
        <v>2081.6999999999998</v>
      </c>
      <c r="K300" s="203">
        <v>22883.300000000003</v>
      </c>
      <c r="L300" s="203">
        <v>1592.7</v>
      </c>
      <c r="M300" s="203">
        <v>18755.2</v>
      </c>
      <c r="N300" s="203">
        <v>196.9</v>
      </c>
      <c r="O300" s="203">
        <v>2338.5</v>
      </c>
      <c r="P300" s="203">
        <v>22883.300000000003</v>
      </c>
      <c r="Q300" s="203">
        <v>1592.7</v>
      </c>
      <c r="R300" s="203">
        <v>18755.2</v>
      </c>
      <c r="S300" s="203">
        <v>196.9</v>
      </c>
      <c r="T300" s="203">
        <v>2338.5</v>
      </c>
      <c r="U300" s="203" t="s">
        <v>811</v>
      </c>
      <c r="V300" s="203" t="s">
        <v>811</v>
      </c>
      <c r="W300" s="203" t="s">
        <v>811</v>
      </c>
      <c r="X300" s="203" t="s">
        <v>811</v>
      </c>
      <c r="Y300" s="203" t="s">
        <v>811</v>
      </c>
      <c r="Z300" s="203">
        <v>100</v>
      </c>
      <c r="AA300" s="203">
        <v>100</v>
      </c>
      <c r="AB300" s="203">
        <v>100</v>
      </c>
      <c r="AC300" s="203">
        <v>100</v>
      </c>
      <c r="AD300" s="203">
        <v>100</v>
      </c>
    </row>
    <row r="301" spans="1:30">
      <c r="A301" s="202">
        <v>21</v>
      </c>
      <c r="B301" s="202">
        <v>223100</v>
      </c>
      <c r="C301" s="202">
        <v>1271</v>
      </c>
      <c r="D301" s="202">
        <v>289</v>
      </c>
      <c r="E301" s="202" t="s">
        <v>1289</v>
      </c>
      <c r="F301" s="203">
        <v>9020.4000000000015</v>
      </c>
      <c r="G301" s="203">
        <v>1593.1</v>
      </c>
      <c r="H301" s="203">
        <v>6708.1</v>
      </c>
      <c r="I301" s="203">
        <v>4.2</v>
      </c>
      <c r="J301" s="203">
        <v>715</v>
      </c>
      <c r="K301" s="203">
        <v>9426.5000000000018</v>
      </c>
      <c r="L301" s="203">
        <v>1593.1</v>
      </c>
      <c r="M301" s="203">
        <v>6958.6</v>
      </c>
      <c r="N301" s="203">
        <v>4.2</v>
      </c>
      <c r="O301" s="203">
        <v>870.6</v>
      </c>
      <c r="P301" s="203">
        <v>9426.5000000000018</v>
      </c>
      <c r="Q301" s="203">
        <v>1593.1</v>
      </c>
      <c r="R301" s="203">
        <v>6958.6</v>
      </c>
      <c r="S301" s="203">
        <v>4.2</v>
      </c>
      <c r="T301" s="203">
        <v>870.6</v>
      </c>
      <c r="U301" s="203" t="s">
        <v>811</v>
      </c>
      <c r="V301" s="203" t="s">
        <v>811</v>
      </c>
      <c r="W301" s="203" t="s">
        <v>811</v>
      </c>
      <c r="X301" s="203" t="s">
        <v>811</v>
      </c>
      <c r="Y301" s="203" t="s">
        <v>811</v>
      </c>
      <c r="Z301" s="203">
        <v>100</v>
      </c>
      <c r="AA301" s="203">
        <v>100</v>
      </c>
      <c r="AB301" s="203">
        <v>100</v>
      </c>
      <c r="AC301" s="203">
        <v>100</v>
      </c>
      <c r="AD301" s="203">
        <v>100</v>
      </c>
    </row>
    <row r="302" spans="1:30">
      <c r="A302" s="202">
        <v>21</v>
      </c>
      <c r="B302" s="202">
        <v>223100</v>
      </c>
      <c r="C302" s="202">
        <v>1272</v>
      </c>
      <c r="D302" s="202">
        <v>290</v>
      </c>
      <c r="E302" s="202" t="s">
        <v>1290</v>
      </c>
      <c r="F302" s="203">
        <v>4642.7</v>
      </c>
      <c r="G302" s="203">
        <v>1611.5</v>
      </c>
      <c r="H302" s="203">
        <v>2685.4</v>
      </c>
      <c r="I302" s="203"/>
      <c r="J302" s="203">
        <v>345.8</v>
      </c>
      <c r="K302" s="203">
        <v>4820.8999999999996</v>
      </c>
      <c r="L302" s="203">
        <v>1611.5</v>
      </c>
      <c r="M302" s="203">
        <v>2718.9</v>
      </c>
      <c r="N302" s="203"/>
      <c r="O302" s="203">
        <v>490.5</v>
      </c>
      <c r="P302" s="203">
        <v>4803.7299999999996</v>
      </c>
      <c r="Q302" s="203">
        <v>1611.5</v>
      </c>
      <c r="R302" s="203">
        <v>2701.73</v>
      </c>
      <c r="S302" s="203"/>
      <c r="T302" s="203">
        <v>490.5</v>
      </c>
      <c r="U302" s="203">
        <v>-17.170000000000073</v>
      </c>
      <c r="V302" s="203" t="s">
        <v>811</v>
      </c>
      <c r="W302" s="203">
        <v>-17.170000000000073</v>
      </c>
      <c r="X302" s="203" t="s">
        <v>811</v>
      </c>
      <c r="Y302" s="203" t="s">
        <v>811</v>
      </c>
      <c r="Z302" s="203">
        <v>99.643842436059657</v>
      </c>
      <c r="AA302" s="203">
        <v>100</v>
      </c>
      <c r="AB302" s="203">
        <v>99.368494611791533</v>
      </c>
      <c r="AC302" s="203" t="s">
        <v>811</v>
      </c>
      <c r="AD302" s="203">
        <v>100</v>
      </c>
    </row>
    <row r="303" spans="1:30">
      <c r="A303" s="202">
        <v>21</v>
      </c>
      <c r="B303" s="202">
        <v>223100</v>
      </c>
      <c r="C303" s="202">
        <v>1273</v>
      </c>
      <c r="D303" s="202">
        <v>291</v>
      </c>
      <c r="E303" s="202" t="s">
        <v>1291</v>
      </c>
      <c r="F303" s="203">
        <v>10130.5</v>
      </c>
      <c r="G303" s="203">
        <v>741.5</v>
      </c>
      <c r="H303" s="203">
        <v>8027.8</v>
      </c>
      <c r="I303" s="203">
        <v>419.5</v>
      </c>
      <c r="J303" s="203">
        <v>941.7</v>
      </c>
      <c r="K303" s="203">
        <v>10421.6</v>
      </c>
      <c r="L303" s="203">
        <v>741.5</v>
      </c>
      <c r="M303" s="203">
        <v>8168.5</v>
      </c>
      <c r="N303" s="203">
        <v>419.5</v>
      </c>
      <c r="O303" s="203">
        <v>1092.0999999999999</v>
      </c>
      <c r="P303" s="203">
        <v>10334.879999999999</v>
      </c>
      <c r="Q303" s="203">
        <v>741.5</v>
      </c>
      <c r="R303" s="203">
        <v>8081.78</v>
      </c>
      <c r="S303" s="203">
        <v>419.5</v>
      </c>
      <c r="T303" s="203">
        <v>1092.0999999999999</v>
      </c>
      <c r="U303" s="203">
        <v>-86.720000000001164</v>
      </c>
      <c r="V303" s="203" t="s">
        <v>811</v>
      </c>
      <c r="W303" s="203">
        <v>-86.720000000000255</v>
      </c>
      <c r="X303" s="203" t="s">
        <v>811</v>
      </c>
      <c r="Y303" s="203" t="s">
        <v>811</v>
      </c>
      <c r="Z303" s="203">
        <v>99.167882091041676</v>
      </c>
      <c r="AA303" s="203">
        <v>100</v>
      </c>
      <c r="AB303" s="203">
        <v>98.938360776152294</v>
      </c>
      <c r="AC303" s="203">
        <v>100</v>
      </c>
      <c r="AD303" s="203">
        <v>100</v>
      </c>
    </row>
    <row r="304" spans="1:30">
      <c r="A304" s="202">
        <v>21</v>
      </c>
      <c r="B304" s="202">
        <v>223100</v>
      </c>
      <c r="C304" s="202">
        <v>1274</v>
      </c>
      <c r="D304" s="202">
        <v>292</v>
      </c>
      <c r="E304" s="202" t="s">
        <v>1292</v>
      </c>
      <c r="F304" s="203">
        <v>20666.100000000002</v>
      </c>
      <c r="G304" s="203">
        <v>2160.8000000000002</v>
      </c>
      <c r="H304" s="203">
        <v>16827.7</v>
      </c>
      <c r="I304" s="203">
        <v>56.9</v>
      </c>
      <c r="J304" s="203">
        <v>1620.7</v>
      </c>
      <c r="K304" s="203">
        <v>21237.5</v>
      </c>
      <c r="L304" s="203">
        <v>2160.8000000000002</v>
      </c>
      <c r="M304" s="203">
        <v>17138.7</v>
      </c>
      <c r="N304" s="203">
        <v>56.9</v>
      </c>
      <c r="O304" s="203">
        <v>1881.1</v>
      </c>
      <c r="P304" s="203">
        <v>21237.5</v>
      </c>
      <c r="Q304" s="203">
        <v>2160.8000000000002</v>
      </c>
      <c r="R304" s="203">
        <v>17138.7</v>
      </c>
      <c r="S304" s="203">
        <v>56.9</v>
      </c>
      <c r="T304" s="203">
        <v>1881.1</v>
      </c>
      <c r="U304" s="203" t="s">
        <v>811</v>
      </c>
      <c r="V304" s="203" t="s">
        <v>811</v>
      </c>
      <c r="W304" s="203" t="s">
        <v>811</v>
      </c>
      <c r="X304" s="203" t="s">
        <v>811</v>
      </c>
      <c r="Y304" s="203" t="s">
        <v>811</v>
      </c>
      <c r="Z304" s="203">
        <v>100</v>
      </c>
      <c r="AA304" s="203">
        <v>100</v>
      </c>
      <c r="AB304" s="203">
        <v>100</v>
      </c>
      <c r="AC304" s="203">
        <v>100</v>
      </c>
      <c r="AD304" s="203">
        <v>100</v>
      </c>
    </row>
    <row r="305" spans="1:30">
      <c r="A305" s="202">
        <v>21</v>
      </c>
      <c r="B305" s="202">
        <v>223100</v>
      </c>
      <c r="C305" s="202">
        <v>1275</v>
      </c>
      <c r="D305" s="202">
        <v>293</v>
      </c>
      <c r="E305" s="202" t="s">
        <v>1293</v>
      </c>
      <c r="F305" s="203">
        <v>9500.7999999999993</v>
      </c>
      <c r="G305" s="203">
        <v>2090.6</v>
      </c>
      <c r="H305" s="203">
        <v>6298.8</v>
      </c>
      <c r="I305" s="203">
        <v>1.1000000000000001</v>
      </c>
      <c r="J305" s="203">
        <v>1110.3</v>
      </c>
      <c r="K305" s="203">
        <v>9785.2999999999993</v>
      </c>
      <c r="L305" s="203">
        <v>2090.6</v>
      </c>
      <c r="M305" s="203">
        <v>6425.8</v>
      </c>
      <c r="N305" s="203">
        <v>1.1000000000000001</v>
      </c>
      <c r="O305" s="203">
        <v>1267.8</v>
      </c>
      <c r="P305" s="203">
        <v>9785.2999999999993</v>
      </c>
      <c r="Q305" s="203">
        <v>2090.6</v>
      </c>
      <c r="R305" s="203">
        <v>6425.8</v>
      </c>
      <c r="S305" s="203">
        <v>1.1000000000000001</v>
      </c>
      <c r="T305" s="203">
        <v>1267.8</v>
      </c>
      <c r="U305" s="203" t="s">
        <v>811</v>
      </c>
      <c r="V305" s="203" t="s">
        <v>811</v>
      </c>
      <c r="W305" s="203" t="s">
        <v>811</v>
      </c>
      <c r="X305" s="203" t="s">
        <v>811</v>
      </c>
      <c r="Y305" s="203" t="s">
        <v>811</v>
      </c>
      <c r="Z305" s="203">
        <v>100</v>
      </c>
      <c r="AA305" s="203">
        <v>100</v>
      </c>
      <c r="AB305" s="203">
        <v>100</v>
      </c>
      <c r="AC305" s="203">
        <v>100</v>
      </c>
      <c r="AD305" s="203">
        <v>100</v>
      </c>
    </row>
    <row r="306" spans="1:30">
      <c r="A306" s="202">
        <v>21</v>
      </c>
      <c r="B306" s="202">
        <v>223100</v>
      </c>
      <c r="C306" s="202">
        <v>1276</v>
      </c>
      <c r="D306" s="202">
        <v>294</v>
      </c>
      <c r="E306" s="202" t="s">
        <v>1294</v>
      </c>
      <c r="F306" s="203">
        <v>5312.5</v>
      </c>
      <c r="G306" s="203">
        <v>1060.8</v>
      </c>
      <c r="H306" s="203">
        <v>3532</v>
      </c>
      <c r="I306" s="203"/>
      <c r="J306" s="203">
        <v>719.7</v>
      </c>
      <c r="K306" s="203">
        <v>5914.5</v>
      </c>
      <c r="L306" s="203">
        <v>1060.8</v>
      </c>
      <c r="M306" s="203">
        <v>3985.7</v>
      </c>
      <c r="N306" s="203"/>
      <c r="O306" s="203">
        <v>868</v>
      </c>
      <c r="P306" s="203">
        <v>5914.5</v>
      </c>
      <c r="Q306" s="203">
        <v>1060.8</v>
      </c>
      <c r="R306" s="203">
        <v>3985.7</v>
      </c>
      <c r="S306" s="203"/>
      <c r="T306" s="203">
        <v>868</v>
      </c>
      <c r="U306" s="203" t="s">
        <v>811</v>
      </c>
      <c r="V306" s="203" t="s">
        <v>811</v>
      </c>
      <c r="W306" s="203" t="s">
        <v>811</v>
      </c>
      <c r="X306" s="203" t="s">
        <v>811</v>
      </c>
      <c r="Y306" s="203" t="s">
        <v>811</v>
      </c>
      <c r="Z306" s="203">
        <v>100</v>
      </c>
      <c r="AA306" s="203">
        <v>100</v>
      </c>
      <c r="AB306" s="203">
        <v>100</v>
      </c>
      <c r="AC306" s="203" t="s">
        <v>811</v>
      </c>
      <c r="AD306" s="203">
        <v>100</v>
      </c>
    </row>
    <row r="307" spans="1:30">
      <c r="A307" s="202">
        <v>21</v>
      </c>
      <c r="B307" s="202">
        <v>223100</v>
      </c>
      <c r="C307" s="202">
        <v>1277</v>
      </c>
      <c r="D307" s="202">
        <v>295</v>
      </c>
      <c r="E307" s="202" t="s">
        <v>1295</v>
      </c>
      <c r="F307" s="203">
        <v>4355.1000000000004</v>
      </c>
      <c r="G307" s="203">
        <v>1458.3</v>
      </c>
      <c r="H307" s="203">
        <v>2465.8000000000002</v>
      </c>
      <c r="I307" s="203">
        <v>8</v>
      </c>
      <c r="J307" s="203">
        <v>423</v>
      </c>
      <c r="K307" s="203">
        <v>4602.6000000000004</v>
      </c>
      <c r="L307" s="203">
        <v>1458.3</v>
      </c>
      <c r="M307" s="203">
        <v>2562.1999999999998</v>
      </c>
      <c r="N307" s="203">
        <v>8</v>
      </c>
      <c r="O307" s="203">
        <v>574.1</v>
      </c>
      <c r="P307" s="203">
        <v>4592.37</v>
      </c>
      <c r="Q307" s="203">
        <v>1458.3</v>
      </c>
      <c r="R307" s="203">
        <v>2551.9699999999998</v>
      </c>
      <c r="S307" s="203">
        <v>8</v>
      </c>
      <c r="T307" s="203">
        <v>574.1</v>
      </c>
      <c r="U307" s="203">
        <v>-10.230000000000473</v>
      </c>
      <c r="V307" s="203" t="s">
        <v>811</v>
      </c>
      <c r="W307" s="203">
        <v>-10.230000000000018</v>
      </c>
      <c r="X307" s="203" t="s">
        <v>811</v>
      </c>
      <c r="Y307" s="203" t="s">
        <v>811</v>
      </c>
      <c r="Z307" s="203">
        <v>99.777734324077684</v>
      </c>
      <c r="AA307" s="203">
        <v>100</v>
      </c>
      <c r="AB307" s="203">
        <v>99.600733744438372</v>
      </c>
      <c r="AC307" s="203">
        <v>100</v>
      </c>
      <c r="AD307" s="203">
        <v>100</v>
      </c>
    </row>
    <row r="308" spans="1:30">
      <c r="A308" s="202">
        <v>21</v>
      </c>
      <c r="B308" s="202">
        <v>223100</v>
      </c>
      <c r="C308" s="202">
        <v>1278</v>
      </c>
      <c r="D308" s="202">
        <v>296</v>
      </c>
      <c r="E308" s="202" t="s">
        <v>1296</v>
      </c>
      <c r="F308" s="203">
        <v>8851.6</v>
      </c>
      <c r="G308" s="203">
        <v>2158.6999999999998</v>
      </c>
      <c r="H308" s="203">
        <v>5768.6</v>
      </c>
      <c r="I308" s="203"/>
      <c r="J308" s="203">
        <v>924.3</v>
      </c>
      <c r="K308" s="203">
        <v>9136</v>
      </c>
      <c r="L308" s="203">
        <v>2158.6999999999998</v>
      </c>
      <c r="M308" s="203">
        <v>5899.7</v>
      </c>
      <c r="N308" s="203"/>
      <c r="O308" s="203">
        <v>1077.5999999999999</v>
      </c>
      <c r="P308" s="203">
        <v>9130.91</v>
      </c>
      <c r="Q308" s="203">
        <v>2158.6999999999998</v>
      </c>
      <c r="R308" s="203">
        <v>5894.61</v>
      </c>
      <c r="S308" s="203"/>
      <c r="T308" s="203">
        <v>1077.5999999999999</v>
      </c>
      <c r="U308" s="203">
        <v>-5.0900000000001455</v>
      </c>
      <c r="V308" s="203" t="s">
        <v>811</v>
      </c>
      <c r="W308" s="203">
        <v>-5.0900000000001455</v>
      </c>
      <c r="X308" s="203" t="s">
        <v>811</v>
      </c>
      <c r="Y308" s="203" t="s">
        <v>811</v>
      </c>
      <c r="Z308" s="203">
        <v>99.944286339754811</v>
      </c>
      <c r="AA308" s="203">
        <v>100</v>
      </c>
      <c r="AB308" s="203">
        <v>99.913724426665766</v>
      </c>
      <c r="AC308" s="203" t="s">
        <v>811</v>
      </c>
      <c r="AD308" s="203">
        <v>100</v>
      </c>
    </row>
    <row r="309" spans="1:30">
      <c r="A309" s="202">
        <v>21</v>
      </c>
      <c r="B309" s="202">
        <v>223100</v>
      </c>
      <c r="C309" s="202">
        <v>1279</v>
      </c>
      <c r="D309" s="202">
        <v>297</v>
      </c>
      <c r="E309" s="202" t="s">
        <v>1297</v>
      </c>
      <c r="F309" s="203">
        <v>3839.2</v>
      </c>
      <c r="G309" s="203">
        <v>1372.9</v>
      </c>
      <c r="H309" s="203">
        <v>2062.6</v>
      </c>
      <c r="I309" s="203">
        <v>49.6</v>
      </c>
      <c r="J309" s="203">
        <v>354.1</v>
      </c>
      <c r="K309" s="203">
        <v>4040.5</v>
      </c>
      <c r="L309" s="203">
        <v>1372.9</v>
      </c>
      <c r="M309" s="203">
        <v>2109.9</v>
      </c>
      <c r="N309" s="203">
        <v>49.6</v>
      </c>
      <c r="O309" s="203">
        <v>508.1</v>
      </c>
      <c r="P309" s="203">
        <v>3916.54</v>
      </c>
      <c r="Q309" s="203">
        <v>1372.9</v>
      </c>
      <c r="R309" s="203">
        <v>1985.94</v>
      </c>
      <c r="S309" s="203">
        <v>49.6</v>
      </c>
      <c r="T309" s="203">
        <v>508.1</v>
      </c>
      <c r="U309" s="203">
        <v>-123.96000000000004</v>
      </c>
      <c r="V309" s="203" t="s">
        <v>811</v>
      </c>
      <c r="W309" s="203">
        <v>-123.96000000000004</v>
      </c>
      <c r="X309" s="203" t="s">
        <v>811</v>
      </c>
      <c r="Y309" s="203" t="s">
        <v>811</v>
      </c>
      <c r="Z309" s="203">
        <v>96.932062863506999</v>
      </c>
      <c r="AA309" s="203">
        <v>100</v>
      </c>
      <c r="AB309" s="203">
        <v>94.124840039812312</v>
      </c>
      <c r="AC309" s="203">
        <v>100</v>
      </c>
      <c r="AD309" s="203">
        <v>100</v>
      </c>
    </row>
    <row r="310" spans="1:30">
      <c r="A310" s="202">
        <v>21</v>
      </c>
      <c r="B310" s="202">
        <v>223100</v>
      </c>
      <c r="C310" s="202">
        <v>1281</v>
      </c>
      <c r="D310" s="202">
        <v>298</v>
      </c>
      <c r="E310" s="202" t="s">
        <v>1298</v>
      </c>
      <c r="F310" s="203">
        <v>9145.4</v>
      </c>
      <c r="G310" s="203">
        <v>2411.5</v>
      </c>
      <c r="H310" s="203">
        <v>5501.7</v>
      </c>
      <c r="I310" s="203"/>
      <c r="J310" s="203">
        <v>1232.2</v>
      </c>
      <c r="K310" s="203">
        <v>9393.4</v>
      </c>
      <c r="L310" s="203">
        <v>2411.5</v>
      </c>
      <c r="M310" s="203">
        <v>5588.6</v>
      </c>
      <c r="N310" s="203"/>
      <c r="O310" s="203">
        <v>1393.3</v>
      </c>
      <c r="P310" s="203">
        <v>8961.23</v>
      </c>
      <c r="Q310" s="203">
        <v>2411.5</v>
      </c>
      <c r="R310" s="203">
        <v>5156.43</v>
      </c>
      <c r="S310" s="203"/>
      <c r="T310" s="203">
        <v>1393.3</v>
      </c>
      <c r="U310" s="203">
        <v>-432.17000000000007</v>
      </c>
      <c r="V310" s="203" t="s">
        <v>811</v>
      </c>
      <c r="W310" s="203">
        <v>-432.17000000000007</v>
      </c>
      <c r="X310" s="203" t="s">
        <v>811</v>
      </c>
      <c r="Y310" s="203" t="s">
        <v>811</v>
      </c>
      <c r="Z310" s="203">
        <v>95.399216471139312</v>
      </c>
      <c r="AA310" s="203">
        <v>100</v>
      </c>
      <c r="AB310" s="203">
        <v>92.266936263107041</v>
      </c>
      <c r="AC310" s="203" t="s">
        <v>811</v>
      </c>
      <c r="AD310" s="203">
        <v>100</v>
      </c>
    </row>
    <row r="311" spans="1:30">
      <c r="A311" s="202">
        <v>21</v>
      </c>
      <c r="B311" s="202">
        <v>223100</v>
      </c>
      <c r="C311" s="202">
        <v>1280</v>
      </c>
      <c r="D311" s="202">
        <v>299</v>
      </c>
      <c r="E311" s="202" t="s">
        <v>1299</v>
      </c>
      <c r="F311" s="203">
        <v>25697.300000000003</v>
      </c>
      <c r="G311" s="203">
        <v>1235</v>
      </c>
      <c r="H311" s="203">
        <v>22699.9</v>
      </c>
      <c r="I311" s="203"/>
      <c r="J311" s="203">
        <v>1762.4</v>
      </c>
      <c r="K311" s="203">
        <v>27076.899999999998</v>
      </c>
      <c r="L311" s="203">
        <v>1235</v>
      </c>
      <c r="M311" s="203">
        <v>23912.799999999999</v>
      </c>
      <c r="N311" s="203"/>
      <c r="O311" s="203">
        <v>1929.1</v>
      </c>
      <c r="P311" s="203">
        <v>26694.649999999998</v>
      </c>
      <c r="Q311" s="203">
        <v>1235</v>
      </c>
      <c r="R311" s="204">
        <v>23530.55</v>
      </c>
      <c r="S311" s="203"/>
      <c r="T311" s="203">
        <v>1929.1</v>
      </c>
      <c r="U311" s="203">
        <v>-382.25</v>
      </c>
      <c r="V311" s="203" t="s">
        <v>811</v>
      </c>
      <c r="W311" s="203">
        <v>-382.25</v>
      </c>
      <c r="X311" s="203" t="s">
        <v>811</v>
      </c>
      <c r="Y311" s="203" t="s">
        <v>811</v>
      </c>
      <c r="Z311" s="203">
        <v>98.588280046829595</v>
      </c>
      <c r="AA311" s="203">
        <v>100</v>
      </c>
      <c r="AB311" s="203">
        <v>98.401483724197931</v>
      </c>
      <c r="AC311" s="203" t="s">
        <v>811</v>
      </c>
      <c r="AD311" s="203">
        <v>100</v>
      </c>
    </row>
    <row r="312" spans="1:30">
      <c r="A312" s="202">
        <v>21</v>
      </c>
      <c r="B312" s="202">
        <v>223100</v>
      </c>
      <c r="C312" s="202">
        <v>1282</v>
      </c>
      <c r="D312" s="202">
        <v>300</v>
      </c>
      <c r="E312" s="202" t="s">
        <v>1300</v>
      </c>
      <c r="F312" s="203">
        <v>6650</v>
      </c>
      <c r="G312" s="203">
        <v>1866.3</v>
      </c>
      <c r="H312" s="203">
        <v>4046.2</v>
      </c>
      <c r="I312" s="203"/>
      <c r="J312" s="203">
        <v>737.5</v>
      </c>
      <c r="K312" s="203">
        <v>6872.8</v>
      </c>
      <c r="L312" s="203">
        <v>1866.3</v>
      </c>
      <c r="M312" s="203">
        <v>4113.6000000000004</v>
      </c>
      <c r="N312" s="203"/>
      <c r="O312" s="203">
        <v>892.9</v>
      </c>
      <c r="P312" s="203">
        <v>6783.6699999999992</v>
      </c>
      <c r="Q312" s="203">
        <v>1866.3</v>
      </c>
      <c r="R312" s="203">
        <v>4024.47</v>
      </c>
      <c r="S312" s="203"/>
      <c r="T312" s="203">
        <v>892.9</v>
      </c>
      <c r="U312" s="203">
        <v>-89.130000000001019</v>
      </c>
      <c r="V312" s="203" t="s">
        <v>811</v>
      </c>
      <c r="W312" s="203">
        <v>-89.130000000000564</v>
      </c>
      <c r="X312" s="203" t="s">
        <v>811</v>
      </c>
      <c r="Y312" s="203" t="s">
        <v>811</v>
      </c>
      <c r="Z312" s="203">
        <v>98.70314864392968</v>
      </c>
      <c r="AA312" s="203">
        <v>100</v>
      </c>
      <c r="AB312" s="203">
        <v>97.833284714119003</v>
      </c>
      <c r="AC312" s="203" t="s">
        <v>811</v>
      </c>
      <c r="AD312" s="203">
        <v>100</v>
      </c>
    </row>
    <row r="313" spans="1:30">
      <c r="A313" s="202">
        <v>21</v>
      </c>
      <c r="B313" s="202">
        <v>223100</v>
      </c>
      <c r="C313" s="202">
        <v>1283</v>
      </c>
      <c r="D313" s="202">
        <v>301</v>
      </c>
      <c r="E313" s="202" t="s">
        <v>1301</v>
      </c>
      <c r="F313" s="203">
        <v>7377.8</v>
      </c>
      <c r="G313" s="203">
        <v>1552</v>
      </c>
      <c r="H313" s="203">
        <v>5197.5</v>
      </c>
      <c r="I313" s="203"/>
      <c r="J313" s="203">
        <v>628.29999999999995</v>
      </c>
      <c r="K313" s="203">
        <v>7590.7</v>
      </c>
      <c r="L313" s="203">
        <v>1552</v>
      </c>
      <c r="M313" s="203">
        <v>5256.4</v>
      </c>
      <c r="N313" s="203"/>
      <c r="O313" s="203">
        <v>782.3</v>
      </c>
      <c r="P313" s="203">
        <v>7554.74</v>
      </c>
      <c r="Q313" s="203">
        <v>1552</v>
      </c>
      <c r="R313" s="203">
        <v>5220.4399999999996</v>
      </c>
      <c r="S313" s="203"/>
      <c r="T313" s="203">
        <v>782.3</v>
      </c>
      <c r="U313" s="203">
        <v>-35.960000000000036</v>
      </c>
      <c r="V313" s="203" t="s">
        <v>811</v>
      </c>
      <c r="W313" s="203">
        <v>-35.960000000000036</v>
      </c>
      <c r="X313" s="203" t="s">
        <v>811</v>
      </c>
      <c r="Y313" s="203" t="s">
        <v>811</v>
      </c>
      <c r="Z313" s="203">
        <v>99.526262400042157</v>
      </c>
      <c r="AA313" s="203">
        <v>100</v>
      </c>
      <c r="AB313" s="203">
        <v>99.315881591964086</v>
      </c>
      <c r="AC313" s="203" t="s">
        <v>811</v>
      </c>
      <c r="AD313" s="203">
        <v>100</v>
      </c>
    </row>
    <row r="314" spans="1:30">
      <c r="A314" s="202">
        <v>21</v>
      </c>
      <c r="B314" s="202">
        <v>223100</v>
      </c>
      <c r="C314" s="202">
        <v>1285</v>
      </c>
      <c r="D314" s="202">
        <v>302</v>
      </c>
      <c r="E314" s="202" t="s">
        <v>1302</v>
      </c>
      <c r="F314" s="203">
        <v>10581.6</v>
      </c>
      <c r="G314" s="203">
        <v>608.1</v>
      </c>
      <c r="H314" s="203">
        <v>9248.2000000000007</v>
      </c>
      <c r="I314" s="203"/>
      <c r="J314" s="203">
        <v>725.3</v>
      </c>
      <c r="K314" s="203">
        <v>10972.2</v>
      </c>
      <c r="L314" s="203">
        <v>608.1</v>
      </c>
      <c r="M314" s="203">
        <v>9487.7000000000007</v>
      </c>
      <c r="N314" s="203"/>
      <c r="O314" s="203">
        <v>876.4</v>
      </c>
      <c r="P314" s="203">
        <v>10911.81</v>
      </c>
      <c r="Q314" s="203">
        <v>608.1</v>
      </c>
      <c r="R314" s="203">
        <v>9427.31</v>
      </c>
      <c r="S314" s="203"/>
      <c r="T314" s="203">
        <v>876.4</v>
      </c>
      <c r="U314" s="203">
        <v>-60.390000000001237</v>
      </c>
      <c r="V314" s="203" t="s">
        <v>811</v>
      </c>
      <c r="W314" s="203">
        <v>-60.390000000001237</v>
      </c>
      <c r="X314" s="203" t="s">
        <v>811</v>
      </c>
      <c r="Y314" s="203" t="s">
        <v>811</v>
      </c>
      <c r="Z314" s="203">
        <v>99.449609011866343</v>
      </c>
      <c r="AA314" s="203">
        <v>100</v>
      </c>
      <c r="AB314" s="203">
        <v>99.363491678699774</v>
      </c>
      <c r="AC314" s="203" t="s">
        <v>811</v>
      </c>
      <c r="AD314" s="203">
        <v>100</v>
      </c>
    </row>
    <row r="315" spans="1:30">
      <c r="A315" s="202">
        <v>21</v>
      </c>
      <c r="B315" s="202">
        <v>223100</v>
      </c>
      <c r="C315" s="202">
        <v>1286</v>
      </c>
      <c r="D315" s="202">
        <v>303</v>
      </c>
      <c r="E315" s="202" t="s">
        <v>1303</v>
      </c>
      <c r="F315" s="203">
        <v>6352.3000000000011</v>
      </c>
      <c r="G315" s="203">
        <v>1735.4</v>
      </c>
      <c r="H315" s="203">
        <v>4120.3</v>
      </c>
      <c r="I315" s="203"/>
      <c r="J315" s="203">
        <v>496.6</v>
      </c>
      <c r="K315" s="203">
        <v>6550.5</v>
      </c>
      <c r="L315" s="203">
        <v>1735.4</v>
      </c>
      <c r="M315" s="203">
        <v>4164.5</v>
      </c>
      <c r="N315" s="203"/>
      <c r="O315" s="203">
        <v>650.6</v>
      </c>
      <c r="P315" s="203">
        <v>6290.22</v>
      </c>
      <c r="Q315" s="203">
        <v>1735.4</v>
      </c>
      <c r="R315" s="203">
        <v>3904.22</v>
      </c>
      <c r="S315" s="203"/>
      <c r="T315" s="203">
        <v>650.6</v>
      </c>
      <c r="U315" s="203">
        <v>-260.27999999999975</v>
      </c>
      <c r="V315" s="203" t="s">
        <v>811</v>
      </c>
      <c r="W315" s="203">
        <v>-260.2800000000002</v>
      </c>
      <c r="X315" s="203" t="s">
        <v>811</v>
      </c>
      <c r="Y315" s="203" t="s">
        <v>811</v>
      </c>
      <c r="Z315" s="203">
        <v>96.026562857797117</v>
      </c>
      <c r="AA315" s="203">
        <v>100</v>
      </c>
      <c r="AB315" s="203">
        <v>93.750030015608104</v>
      </c>
      <c r="AC315" s="203" t="s">
        <v>811</v>
      </c>
      <c r="AD315" s="203">
        <v>100</v>
      </c>
    </row>
    <row r="316" spans="1:30">
      <c r="A316" s="202">
        <v>21</v>
      </c>
      <c r="B316" s="202">
        <v>223100</v>
      </c>
      <c r="C316" s="202">
        <v>1287</v>
      </c>
      <c r="D316" s="202">
        <v>304</v>
      </c>
      <c r="E316" s="202" t="s">
        <v>1304</v>
      </c>
      <c r="F316" s="203">
        <v>4176.1000000000004</v>
      </c>
      <c r="G316" s="203">
        <v>1608.8</v>
      </c>
      <c r="H316" s="203">
        <v>2174.8000000000002</v>
      </c>
      <c r="I316" s="203"/>
      <c r="J316" s="203">
        <v>392.5</v>
      </c>
      <c r="K316" s="203">
        <v>4350.7999999999993</v>
      </c>
      <c r="L316" s="203">
        <v>1608.8</v>
      </c>
      <c r="M316" s="203">
        <v>2199.1</v>
      </c>
      <c r="N316" s="203"/>
      <c r="O316" s="203">
        <v>542.9</v>
      </c>
      <c r="P316" s="203">
        <v>4350.7999999999993</v>
      </c>
      <c r="Q316" s="203">
        <v>1608.8</v>
      </c>
      <c r="R316" s="203">
        <v>2199.1</v>
      </c>
      <c r="S316" s="203"/>
      <c r="T316" s="203">
        <v>542.9</v>
      </c>
      <c r="U316" s="203" t="s">
        <v>811</v>
      </c>
      <c r="V316" s="203" t="s">
        <v>811</v>
      </c>
      <c r="W316" s="203" t="s">
        <v>811</v>
      </c>
      <c r="X316" s="203" t="s">
        <v>811</v>
      </c>
      <c r="Y316" s="203" t="s">
        <v>811</v>
      </c>
      <c r="Z316" s="203">
        <v>100</v>
      </c>
      <c r="AA316" s="203">
        <v>100</v>
      </c>
      <c r="AB316" s="203">
        <v>100</v>
      </c>
      <c r="AC316" s="203" t="s">
        <v>811</v>
      </c>
      <c r="AD316" s="203">
        <v>100</v>
      </c>
    </row>
    <row r="317" spans="1:30">
      <c r="A317" s="202">
        <v>21</v>
      </c>
      <c r="B317" s="202">
        <v>223100</v>
      </c>
      <c r="C317" s="202">
        <v>1288</v>
      </c>
      <c r="D317" s="202">
        <v>305</v>
      </c>
      <c r="E317" s="202" t="s">
        <v>1305</v>
      </c>
      <c r="F317" s="203">
        <v>7914.1</v>
      </c>
      <c r="G317" s="203">
        <v>1607.5</v>
      </c>
      <c r="H317" s="203">
        <v>5476.5</v>
      </c>
      <c r="I317" s="203">
        <v>17</v>
      </c>
      <c r="J317" s="203">
        <v>813.1</v>
      </c>
      <c r="K317" s="203">
        <v>8182.5</v>
      </c>
      <c r="L317" s="203">
        <v>1607.5</v>
      </c>
      <c r="M317" s="203">
        <v>5596.6</v>
      </c>
      <c r="N317" s="203">
        <v>17</v>
      </c>
      <c r="O317" s="203">
        <v>961.4</v>
      </c>
      <c r="P317" s="203">
        <v>8182.49</v>
      </c>
      <c r="Q317" s="203">
        <v>1607.5</v>
      </c>
      <c r="R317" s="203">
        <v>5596.59</v>
      </c>
      <c r="S317" s="203">
        <v>17</v>
      </c>
      <c r="T317" s="203">
        <v>961.4</v>
      </c>
      <c r="U317" s="203">
        <v>-1.0000000000218279E-2</v>
      </c>
      <c r="V317" s="203" t="s">
        <v>811</v>
      </c>
      <c r="W317" s="203">
        <v>-1.0000000000218279E-2</v>
      </c>
      <c r="X317" s="203" t="s">
        <v>811</v>
      </c>
      <c r="Y317" s="203" t="s">
        <v>811</v>
      </c>
      <c r="Z317" s="203">
        <v>99.999877787962106</v>
      </c>
      <c r="AA317" s="203">
        <v>100</v>
      </c>
      <c r="AB317" s="203">
        <v>99.999821320087193</v>
      </c>
      <c r="AC317" s="203">
        <v>100</v>
      </c>
      <c r="AD317" s="203">
        <v>100</v>
      </c>
    </row>
    <row r="318" spans="1:30">
      <c r="A318" s="202">
        <v>21</v>
      </c>
      <c r="B318" s="202">
        <v>223100</v>
      </c>
      <c r="C318" s="202">
        <v>1289</v>
      </c>
      <c r="D318" s="202">
        <v>306</v>
      </c>
      <c r="E318" s="202" t="s">
        <v>1306</v>
      </c>
      <c r="F318" s="203">
        <v>5031.0000000000009</v>
      </c>
      <c r="G318" s="203">
        <v>1552.2</v>
      </c>
      <c r="H318" s="203">
        <v>2959.4</v>
      </c>
      <c r="I318" s="203">
        <v>22.8</v>
      </c>
      <c r="J318" s="203">
        <v>496.6</v>
      </c>
      <c r="K318" s="203">
        <v>5798.7</v>
      </c>
      <c r="L318" s="203">
        <v>1552.2</v>
      </c>
      <c r="M318" s="203">
        <v>3575.3</v>
      </c>
      <c r="N318" s="203">
        <v>22.8</v>
      </c>
      <c r="O318" s="203">
        <v>648.4</v>
      </c>
      <c r="P318" s="203">
        <v>5791.61</v>
      </c>
      <c r="Q318" s="203">
        <v>1552.2</v>
      </c>
      <c r="R318" s="203">
        <v>3568.21</v>
      </c>
      <c r="S318" s="203">
        <v>22.8</v>
      </c>
      <c r="T318" s="203">
        <v>648.4</v>
      </c>
      <c r="U318" s="203">
        <v>-7.0900000000001455</v>
      </c>
      <c r="V318" s="203" t="s">
        <v>811</v>
      </c>
      <c r="W318" s="203">
        <v>-7.0900000000001455</v>
      </c>
      <c r="X318" s="203" t="s">
        <v>811</v>
      </c>
      <c r="Y318" s="203" t="s">
        <v>811</v>
      </c>
      <c r="Z318" s="203">
        <v>99.877731215617288</v>
      </c>
      <c r="AA318" s="203">
        <v>100</v>
      </c>
      <c r="AB318" s="203">
        <v>99.801694962660463</v>
      </c>
      <c r="AC318" s="203">
        <v>100</v>
      </c>
      <c r="AD318" s="203">
        <v>100</v>
      </c>
    </row>
    <row r="319" spans="1:30">
      <c r="A319" s="200"/>
      <c r="B319" s="200"/>
      <c r="C319" s="200"/>
      <c r="D319" s="200">
        <v>307</v>
      </c>
      <c r="E319" s="200"/>
      <c r="F319" s="201"/>
      <c r="G319" s="201"/>
      <c r="H319" s="201"/>
      <c r="I319" s="201"/>
      <c r="J319" s="201"/>
      <c r="K319" s="201"/>
      <c r="L319" s="201"/>
      <c r="M319" s="201"/>
      <c r="N319" s="201"/>
      <c r="O319" s="201"/>
      <c r="P319" s="201"/>
      <c r="Q319" s="201"/>
      <c r="R319" s="201"/>
      <c r="S319" s="201"/>
      <c r="T319" s="201"/>
      <c r="U319" s="201" t="s">
        <v>811</v>
      </c>
      <c r="V319" s="201" t="s">
        <v>811</v>
      </c>
      <c r="W319" s="201" t="s">
        <v>811</v>
      </c>
      <c r="X319" s="201" t="s">
        <v>811</v>
      </c>
      <c r="Y319" s="201" t="s">
        <v>811</v>
      </c>
      <c r="Z319" s="201" t="s">
        <v>811</v>
      </c>
      <c r="AA319" s="201" t="s">
        <v>811</v>
      </c>
      <c r="AB319" s="201" t="s">
        <v>811</v>
      </c>
      <c r="AC319" s="201" t="s">
        <v>811</v>
      </c>
      <c r="AD319" s="201" t="s">
        <v>811</v>
      </c>
    </row>
    <row r="320" spans="1:30">
      <c r="A320" s="200">
        <v>20</v>
      </c>
      <c r="B320" s="200">
        <v>223400</v>
      </c>
      <c r="C320" s="200"/>
      <c r="D320" s="200">
        <v>308</v>
      </c>
      <c r="E320" s="200" t="s">
        <v>1307</v>
      </c>
      <c r="F320" s="201">
        <v>237104.1</v>
      </c>
      <c r="G320" s="201">
        <v>47460.1</v>
      </c>
      <c r="H320" s="201">
        <v>177520.9</v>
      </c>
      <c r="I320" s="201">
        <v>381.5</v>
      </c>
      <c r="J320" s="201">
        <v>11741.599999999999</v>
      </c>
      <c r="K320" s="201">
        <v>257701.80000000002</v>
      </c>
      <c r="L320" s="201">
        <v>47460.1</v>
      </c>
      <c r="M320" s="201">
        <v>194657.7</v>
      </c>
      <c r="N320" s="201">
        <v>381.5</v>
      </c>
      <c r="O320" s="201">
        <v>15202.500000000002</v>
      </c>
      <c r="P320" s="201">
        <v>254477.98</v>
      </c>
      <c r="Q320" s="201">
        <v>47460.1</v>
      </c>
      <c r="R320" s="201">
        <v>191433.88</v>
      </c>
      <c r="S320" s="201">
        <v>381.5</v>
      </c>
      <c r="T320" s="201">
        <v>15202.500000000002</v>
      </c>
      <c r="U320" s="201">
        <v>-3223.820000000007</v>
      </c>
      <c r="V320" s="201" t="s">
        <v>811</v>
      </c>
      <c r="W320" s="201">
        <v>-3223.820000000007</v>
      </c>
      <c r="X320" s="201" t="s">
        <v>811</v>
      </c>
      <c r="Y320" s="201" t="s">
        <v>811</v>
      </c>
      <c r="Z320" s="201">
        <v>98.749011454324332</v>
      </c>
      <c r="AA320" s="201">
        <v>100</v>
      </c>
      <c r="AB320" s="201">
        <v>98.343851797283122</v>
      </c>
      <c r="AC320" s="201">
        <v>100</v>
      </c>
      <c r="AD320" s="201">
        <v>100</v>
      </c>
    </row>
    <row r="321" spans="1:30">
      <c r="A321" s="200">
        <v>22</v>
      </c>
      <c r="B321" s="200">
        <v>223400</v>
      </c>
      <c r="C321" s="200"/>
      <c r="D321" s="200">
        <v>309</v>
      </c>
      <c r="E321" s="200" t="s">
        <v>1055</v>
      </c>
      <c r="F321" s="201">
        <v>136848.4</v>
      </c>
      <c r="G321" s="201">
        <v>12681.5</v>
      </c>
      <c r="H321" s="201">
        <v>124166.9</v>
      </c>
      <c r="I321" s="201">
        <v>0</v>
      </c>
      <c r="J321" s="201">
        <v>0</v>
      </c>
      <c r="K321" s="201">
        <v>151503</v>
      </c>
      <c r="L321" s="201">
        <v>12681.5</v>
      </c>
      <c r="M321" s="201">
        <v>138821.5</v>
      </c>
      <c r="N321" s="201">
        <v>0</v>
      </c>
      <c r="O321" s="201">
        <v>0</v>
      </c>
      <c r="P321" s="201">
        <v>150901.44</v>
      </c>
      <c r="Q321" s="201">
        <v>12681.5</v>
      </c>
      <c r="R321" s="201">
        <v>138219.94</v>
      </c>
      <c r="S321" s="201">
        <v>0</v>
      </c>
      <c r="T321" s="201">
        <v>0</v>
      </c>
      <c r="U321" s="201">
        <v>-601.55999999999767</v>
      </c>
      <c r="V321" s="201" t="s">
        <v>811</v>
      </c>
      <c r="W321" s="201">
        <v>-601.55999999999767</v>
      </c>
      <c r="X321" s="201" t="s">
        <v>811</v>
      </c>
      <c r="Y321" s="201" t="s">
        <v>811</v>
      </c>
      <c r="Z321" s="201">
        <v>99.602938555672168</v>
      </c>
      <c r="AA321" s="201">
        <v>100</v>
      </c>
      <c r="AB321" s="201">
        <v>99.566666546608417</v>
      </c>
      <c r="AC321" s="201" t="s">
        <v>811</v>
      </c>
      <c r="AD321" s="201" t="s">
        <v>811</v>
      </c>
    </row>
    <row r="322" spans="1:30">
      <c r="A322" s="200">
        <v>21</v>
      </c>
      <c r="B322" s="200">
        <v>223400</v>
      </c>
      <c r="C322" s="200"/>
      <c r="D322" s="200">
        <v>310</v>
      </c>
      <c r="E322" s="200" t="s">
        <v>1056</v>
      </c>
      <c r="F322" s="201">
        <v>100255.69999999998</v>
      </c>
      <c r="G322" s="201">
        <v>34778.6</v>
      </c>
      <c r="H322" s="201">
        <v>53353.999999999993</v>
      </c>
      <c r="I322" s="201">
        <v>381.5</v>
      </c>
      <c r="J322" s="201">
        <v>11741.599999999999</v>
      </c>
      <c r="K322" s="201">
        <v>106198.79999999999</v>
      </c>
      <c r="L322" s="201">
        <v>34778.6</v>
      </c>
      <c r="M322" s="201">
        <v>55836.2</v>
      </c>
      <c r="N322" s="201">
        <v>381.5</v>
      </c>
      <c r="O322" s="201">
        <v>15202.500000000002</v>
      </c>
      <c r="P322" s="201">
        <v>103576.54000000001</v>
      </c>
      <c r="Q322" s="201">
        <v>34778.6</v>
      </c>
      <c r="R322" s="201">
        <v>53213.94</v>
      </c>
      <c r="S322" s="201">
        <v>381.5</v>
      </c>
      <c r="T322" s="201">
        <v>15202.500000000002</v>
      </c>
      <c r="U322" s="201">
        <v>-2622.2599999999802</v>
      </c>
      <c r="V322" s="201" t="s">
        <v>811</v>
      </c>
      <c r="W322" s="201">
        <v>-2622.2599999999948</v>
      </c>
      <c r="X322" s="201" t="s">
        <v>811</v>
      </c>
      <c r="Y322" s="201" t="s">
        <v>811</v>
      </c>
      <c r="Z322" s="201">
        <v>97.530800724678642</v>
      </c>
      <c r="AA322" s="201">
        <v>100</v>
      </c>
      <c r="AB322" s="201">
        <v>95.303656051092318</v>
      </c>
      <c r="AC322" s="201">
        <v>100</v>
      </c>
      <c r="AD322" s="201">
        <v>100</v>
      </c>
    </row>
    <row r="323" spans="1:30">
      <c r="A323" s="202">
        <v>22</v>
      </c>
      <c r="B323" s="202">
        <v>223400</v>
      </c>
      <c r="C323" s="202">
        <v>1290</v>
      </c>
      <c r="D323" s="202">
        <v>311</v>
      </c>
      <c r="E323" s="202" t="s">
        <v>1081</v>
      </c>
      <c r="F323" s="203">
        <v>136848.4</v>
      </c>
      <c r="G323" s="203">
        <v>12681.5</v>
      </c>
      <c r="H323" s="203">
        <v>124166.9</v>
      </c>
      <c r="I323" s="203"/>
      <c r="J323" s="203"/>
      <c r="K323" s="203">
        <v>151503</v>
      </c>
      <c r="L323" s="203">
        <v>12681.5</v>
      </c>
      <c r="M323" s="203">
        <v>138821.5</v>
      </c>
      <c r="N323" s="203"/>
      <c r="O323" s="203"/>
      <c r="P323" s="203">
        <v>150901.44</v>
      </c>
      <c r="Q323" s="203">
        <v>12681.5</v>
      </c>
      <c r="R323" s="203">
        <v>138219.94</v>
      </c>
      <c r="S323" s="203"/>
      <c r="T323" s="203"/>
      <c r="U323" s="203">
        <v>-601.55999999999767</v>
      </c>
      <c r="V323" s="203" t="s">
        <v>811</v>
      </c>
      <c r="W323" s="203">
        <v>-601.55999999999767</v>
      </c>
      <c r="X323" s="203" t="s">
        <v>811</v>
      </c>
      <c r="Y323" s="203" t="s">
        <v>811</v>
      </c>
      <c r="Z323" s="203">
        <v>99.602938555672168</v>
      </c>
      <c r="AA323" s="203">
        <v>100</v>
      </c>
      <c r="AB323" s="203">
        <v>99.566666546608417</v>
      </c>
      <c r="AC323" s="203" t="s">
        <v>811</v>
      </c>
      <c r="AD323" s="203" t="s">
        <v>811</v>
      </c>
    </row>
    <row r="324" spans="1:30">
      <c r="A324" s="202">
        <v>21</v>
      </c>
      <c r="B324" s="202">
        <v>223400</v>
      </c>
      <c r="C324" s="202">
        <v>1291</v>
      </c>
      <c r="D324" s="202">
        <v>312</v>
      </c>
      <c r="E324" s="202" t="s">
        <v>1308</v>
      </c>
      <c r="F324" s="203">
        <v>4269.9000000000005</v>
      </c>
      <c r="G324" s="203">
        <v>1621.4</v>
      </c>
      <c r="H324" s="203">
        <v>2256.4</v>
      </c>
      <c r="I324" s="203"/>
      <c r="J324" s="203">
        <v>392.1</v>
      </c>
      <c r="K324" s="203">
        <v>4543.1000000000004</v>
      </c>
      <c r="L324" s="203">
        <v>1621.4</v>
      </c>
      <c r="M324" s="203">
        <v>2382.8000000000002</v>
      </c>
      <c r="N324" s="203"/>
      <c r="O324" s="203">
        <v>538.9</v>
      </c>
      <c r="P324" s="203">
        <v>4539.66</v>
      </c>
      <c r="Q324" s="203">
        <v>1621.4</v>
      </c>
      <c r="R324" s="203">
        <v>2379.36</v>
      </c>
      <c r="S324" s="203"/>
      <c r="T324" s="203">
        <v>538.9</v>
      </c>
      <c r="U324" s="203">
        <v>-3.4400000000005093</v>
      </c>
      <c r="V324" s="203" t="s">
        <v>811</v>
      </c>
      <c r="W324" s="203">
        <v>-3.4400000000000546</v>
      </c>
      <c r="X324" s="203" t="s">
        <v>811</v>
      </c>
      <c r="Y324" s="203" t="s">
        <v>811</v>
      </c>
      <c r="Z324" s="203">
        <v>99.924280777442704</v>
      </c>
      <c r="AA324" s="203">
        <v>100</v>
      </c>
      <c r="AB324" s="203">
        <v>99.855632029545077</v>
      </c>
      <c r="AC324" s="203" t="s">
        <v>811</v>
      </c>
      <c r="AD324" s="203">
        <v>100</v>
      </c>
    </row>
    <row r="325" spans="1:30">
      <c r="A325" s="202">
        <v>21</v>
      </c>
      <c r="B325" s="202">
        <v>223400</v>
      </c>
      <c r="C325" s="202">
        <v>1292</v>
      </c>
      <c r="D325" s="202">
        <v>313</v>
      </c>
      <c r="E325" s="202" t="s">
        <v>1309</v>
      </c>
      <c r="F325" s="203">
        <v>8718.1</v>
      </c>
      <c r="G325" s="203">
        <v>2082.1999999999998</v>
      </c>
      <c r="H325" s="203">
        <v>5730.6</v>
      </c>
      <c r="I325" s="203"/>
      <c r="J325" s="203">
        <v>905.3</v>
      </c>
      <c r="K325" s="203">
        <v>9205.6999999999989</v>
      </c>
      <c r="L325" s="203">
        <v>2082.1999999999998</v>
      </c>
      <c r="M325" s="203">
        <v>6069.7</v>
      </c>
      <c r="N325" s="203"/>
      <c r="O325" s="203">
        <v>1053.8</v>
      </c>
      <c r="P325" s="203">
        <v>9165.01</v>
      </c>
      <c r="Q325" s="203">
        <v>2082.1999999999998</v>
      </c>
      <c r="R325" s="203">
        <v>6029.01</v>
      </c>
      <c r="S325" s="203"/>
      <c r="T325" s="203">
        <v>1053.8</v>
      </c>
      <c r="U325" s="203">
        <v>-40.68999999999869</v>
      </c>
      <c r="V325" s="203" t="s">
        <v>811</v>
      </c>
      <c r="W325" s="203">
        <v>-40.6899999999996</v>
      </c>
      <c r="X325" s="203" t="s">
        <v>811</v>
      </c>
      <c r="Y325" s="203" t="s">
        <v>811</v>
      </c>
      <c r="Z325" s="203">
        <v>99.557991244555026</v>
      </c>
      <c r="AA325" s="203">
        <v>100</v>
      </c>
      <c r="AB325" s="203">
        <v>99.329620903833799</v>
      </c>
      <c r="AC325" s="203" t="s">
        <v>811</v>
      </c>
      <c r="AD325" s="203">
        <v>100</v>
      </c>
    </row>
    <row r="326" spans="1:30">
      <c r="A326" s="202">
        <v>21</v>
      </c>
      <c r="B326" s="202">
        <v>223400</v>
      </c>
      <c r="C326" s="202">
        <v>1293</v>
      </c>
      <c r="D326" s="202">
        <v>314</v>
      </c>
      <c r="E326" s="202" t="s">
        <v>1114</v>
      </c>
      <c r="F326" s="203">
        <v>1761.4</v>
      </c>
      <c r="G326" s="203">
        <v>1557.2</v>
      </c>
      <c r="H326" s="203"/>
      <c r="I326" s="203"/>
      <c r="J326" s="203">
        <v>204.2</v>
      </c>
      <c r="K326" s="203">
        <v>1911.9</v>
      </c>
      <c r="L326" s="203">
        <v>1557.2</v>
      </c>
      <c r="M326" s="203"/>
      <c r="N326" s="203"/>
      <c r="O326" s="203">
        <v>354.7</v>
      </c>
      <c r="P326" s="203">
        <v>1911.9</v>
      </c>
      <c r="Q326" s="203">
        <v>1557.2</v>
      </c>
      <c r="R326" s="203"/>
      <c r="S326" s="203"/>
      <c r="T326" s="203">
        <v>354.7</v>
      </c>
      <c r="U326" s="203" t="s">
        <v>811</v>
      </c>
      <c r="V326" s="203" t="s">
        <v>811</v>
      </c>
      <c r="W326" s="203" t="s">
        <v>811</v>
      </c>
      <c r="X326" s="203" t="s">
        <v>811</v>
      </c>
      <c r="Y326" s="203" t="s">
        <v>811</v>
      </c>
      <c r="Z326" s="203">
        <v>100</v>
      </c>
      <c r="AA326" s="203">
        <v>100</v>
      </c>
      <c r="AB326" s="203" t="s">
        <v>811</v>
      </c>
      <c r="AC326" s="203" t="s">
        <v>811</v>
      </c>
      <c r="AD326" s="203">
        <v>100</v>
      </c>
    </row>
    <row r="327" spans="1:30">
      <c r="A327" s="202">
        <v>21</v>
      </c>
      <c r="B327" s="202">
        <v>223400</v>
      </c>
      <c r="C327" s="202">
        <v>1294</v>
      </c>
      <c r="D327" s="202">
        <v>315</v>
      </c>
      <c r="E327" s="202" t="s">
        <v>1310</v>
      </c>
      <c r="F327" s="203">
        <v>4161.1000000000004</v>
      </c>
      <c r="G327" s="203">
        <v>1767.7</v>
      </c>
      <c r="H327" s="203">
        <v>1932.8</v>
      </c>
      <c r="I327" s="203"/>
      <c r="J327" s="203">
        <v>460.6</v>
      </c>
      <c r="K327" s="203">
        <v>4382.6000000000004</v>
      </c>
      <c r="L327" s="203">
        <v>1767.7</v>
      </c>
      <c r="M327" s="203">
        <v>2005.8</v>
      </c>
      <c r="N327" s="203"/>
      <c r="O327" s="203">
        <v>609.1</v>
      </c>
      <c r="P327" s="203">
        <v>4376.8900000000003</v>
      </c>
      <c r="Q327" s="203">
        <v>1767.7</v>
      </c>
      <c r="R327" s="203">
        <v>2000.09</v>
      </c>
      <c r="S327" s="203"/>
      <c r="T327" s="203">
        <v>609.1</v>
      </c>
      <c r="U327" s="203">
        <v>-5.7100000000000364</v>
      </c>
      <c r="V327" s="203" t="s">
        <v>811</v>
      </c>
      <c r="W327" s="203">
        <v>-5.7100000000000364</v>
      </c>
      <c r="X327" s="203" t="s">
        <v>811</v>
      </c>
      <c r="Y327" s="203" t="s">
        <v>811</v>
      </c>
      <c r="Z327" s="203">
        <v>99.869712043079446</v>
      </c>
      <c r="AA327" s="203">
        <v>100</v>
      </c>
      <c r="AB327" s="203">
        <v>99.715325555887929</v>
      </c>
      <c r="AC327" s="203" t="s">
        <v>811</v>
      </c>
      <c r="AD327" s="203">
        <v>100</v>
      </c>
    </row>
    <row r="328" spans="1:30">
      <c r="A328" s="202">
        <v>21</v>
      </c>
      <c r="B328" s="202">
        <v>223400</v>
      </c>
      <c r="C328" s="202">
        <v>1295</v>
      </c>
      <c r="D328" s="202">
        <v>316</v>
      </c>
      <c r="E328" s="202" t="s">
        <v>1311</v>
      </c>
      <c r="F328" s="203">
        <v>2138.3000000000002</v>
      </c>
      <c r="G328" s="203">
        <v>330.5</v>
      </c>
      <c r="H328" s="203">
        <v>1496.4</v>
      </c>
      <c r="I328" s="203"/>
      <c r="J328" s="203">
        <v>311.39999999999998</v>
      </c>
      <c r="K328" s="203">
        <v>2300</v>
      </c>
      <c r="L328" s="203">
        <v>330.5</v>
      </c>
      <c r="M328" s="203">
        <v>1516.9</v>
      </c>
      <c r="N328" s="203"/>
      <c r="O328" s="203">
        <v>452.6</v>
      </c>
      <c r="P328" s="203">
        <v>2215.9699999999998</v>
      </c>
      <c r="Q328" s="203">
        <v>330.5</v>
      </c>
      <c r="R328" s="203">
        <v>1432.87</v>
      </c>
      <c r="S328" s="203"/>
      <c r="T328" s="203">
        <v>452.6</v>
      </c>
      <c r="U328" s="203">
        <v>-84.0300000000002</v>
      </c>
      <c r="V328" s="203" t="s">
        <v>811</v>
      </c>
      <c r="W328" s="203">
        <v>-84.0300000000002</v>
      </c>
      <c r="X328" s="203" t="s">
        <v>811</v>
      </c>
      <c r="Y328" s="203" t="s">
        <v>811</v>
      </c>
      <c r="Z328" s="203">
        <v>96.346521739130424</v>
      </c>
      <c r="AA328" s="203">
        <v>100</v>
      </c>
      <c r="AB328" s="203">
        <v>94.460412683762925</v>
      </c>
      <c r="AC328" s="203" t="s">
        <v>811</v>
      </c>
      <c r="AD328" s="203">
        <v>100</v>
      </c>
    </row>
    <row r="329" spans="1:30">
      <c r="A329" s="202">
        <v>21</v>
      </c>
      <c r="B329" s="202">
        <v>223400</v>
      </c>
      <c r="C329" s="202">
        <v>1296</v>
      </c>
      <c r="D329" s="202">
        <v>317</v>
      </c>
      <c r="E329" s="202" t="s">
        <v>1312</v>
      </c>
      <c r="F329" s="203">
        <v>3838.8</v>
      </c>
      <c r="G329" s="203">
        <v>1476.3</v>
      </c>
      <c r="H329" s="203">
        <v>1973.5</v>
      </c>
      <c r="I329" s="203"/>
      <c r="J329" s="203">
        <v>389</v>
      </c>
      <c r="K329" s="203">
        <v>4107.3</v>
      </c>
      <c r="L329" s="203">
        <v>1476.3</v>
      </c>
      <c r="M329" s="203">
        <v>2103.8000000000002</v>
      </c>
      <c r="N329" s="203"/>
      <c r="O329" s="203">
        <v>527.20000000000005</v>
      </c>
      <c r="P329" s="203">
        <v>4079.58</v>
      </c>
      <c r="Q329" s="203">
        <v>1476.3</v>
      </c>
      <c r="R329" s="203">
        <v>2076.08</v>
      </c>
      <c r="S329" s="203"/>
      <c r="T329" s="203">
        <v>527.20000000000005</v>
      </c>
      <c r="U329" s="203">
        <v>-27.720000000000255</v>
      </c>
      <c r="V329" s="203" t="s">
        <v>811</v>
      </c>
      <c r="W329" s="203">
        <v>-27.720000000000255</v>
      </c>
      <c r="X329" s="203" t="s">
        <v>811</v>
      </c>
      <c r="Y329" s="203" t="s">
        <v>811</v>
      </c>
      <c r="Z329" s="203">
        <v>99.325104082974207</v>
      </c>
      <c r="AA329" s="203">
        <v>100</v>
      </c>
      <c r="AB329" s="203">
        <v>98.682384257058644</v>
      </c>
      <c r="AC329" s="203" t="s">
        <v>811</v>
      </c>
      <c r="AD329" s="203">
        <v>100</v>
      </c>
    </row>
    <row r="330" spans="1:30">
      <c r="A330" s="202">
        <v>21</v>
      </c>
      <c r="B330" s="202">
        <v>223400</v>
      </c>
      <c r="C330" s="202">
        <v>1297</v>
      </c>
      <c r="D330" s="202">
        <v>318</v>
      </c>
      <c r="E330" s="202" t="s">
        <v>1313</v>
      </c>
      <c r="F330" s="203">
        <v>3279.7</v>
      </c>
      <c r="G330" s="203">
        <v>1609.2</v>
      </c>
      <c r="H330" s="203">
        <v>1331.8</v>
      </c>
      <c r="I330" s="203"/>
      <c r="J330" s="203">
        <v>338.7</v>
      </c>
      <c r="K330" s="203">
        <v>3446.1000000000004</v>
      </c>
      <c r="L330" s="203">
        <v>1609.2</v>
      </c>
      <c r="M330" s="203">
        <v>1353.6</v>
      </c>
      <c r="N330" s="203"/>
      <c r="O330" s="203">
        <v>483.3</v>
      </c>
      <c r="P330" s="203">
        <v>3135.63</v>
      </c>
      <c r="Q330" s="203">
        <v>1609.2</v>
      </c>
      <c r="R330" s="203">
        <v>1043.1300000000001</v>
      </c>
      <c r="S330" s="203"/>
      <c r="T330" s="203">
        <v>483.3</v>
      </c>
      <c r="U330" s="203">
        <v>-310.47000000000025</v>
      </c>
      <c r="V330" s="203" t="s">
        <v>811</v>
      </c>
      <c r="W330" s="203">
        <v>-310.4699999999998</v>
      </c>
      <c r="X330" s="203" t="s">
        <v>811</v>
      </c>
      <c r="Y330" s="203" t="s">
        <v>811</v>
      </c>
      <c r="Z330" s="203">
        <v>90.990685122312172</v>
      </c>
      <c r="AA330" s="203">
        <v>100</v>
      </c>
      <c r="AB330" s="203">
        <v>77.063386524822704</v>
      </c>
      <c r="AC330" s="203" t="s">
        <v>811</v>
      </c>
      <c r="AD330" s="203">
        <v>100</v>
      </c>
    </row>
    <row r="331" spans="1:30">
      <c r="A331" s="202">
        <v>21</v>
      </c>
      <c r="B331" s="202">
        <v>223400</v>
      </c>
      <c r="C331" s="202">
        <v>1298</v>
      </c>
      <c r="D331" s="202">
        <v>319</v>
      </c>
      <c r="E331" s="202" t="s">
        <v>1307</v>
      </c>
      <c r="F331" s="203">
        <v>4798.8</v>
      </c>
      <c r="G331" s="203">
        <v>1666</v>
      </c>
      <c r="H331" s="203">
        <v>2680.1</v>
      </c>
      <c r="I331" s="203"/>
      <c r="J331" s="203">
        <v>452.7</v>
      </c>
      <c r="K331" s="203">
        <v>4993.3</v>
      </c>
      <c r="L331" s="203">
        <v>1666</v>
      </c>
      <c r="M331" s="203">
        <v>2725.2</v>
      </c>
      <c r="N331" s="203"/>
      <c r="O331" s="203">
        <v>602.1</v>
      </c>
      <c r="P331" s="203">
        <v>4993.3</v>
      </c>
      <c r="Q331" s="203">
        <v>1666</v>
      </c>
      <c r="R331" s="203">
        <v>2725.2</v>
      </c>
      <c r="S331" s="203"/>
      <c r="T331" s="203">
        <v>602.1</v>
      </c>
      <c r="U331" s="203" t="s">
        <v>811</v>
      </c>
      <c r="V331" s="203" t="s">
        <v>811</v>
      </c>
      <c r="W331" s="203" t="s">
        <v>811</v>
      </c>
      <c r="X331" s="203" t="s">
        <v>811</v>
      </c>
      <c r="Y331" s="203" t="s">
        <v>811</v>
      </c>
      <c r="Z331" s="203">
        <v>100</v>
      </c>
      <c r="AA331" s="203">
        <v>100</v>
      </c>
      <c r="AB331" s="203">
        <v>100</v>
      </c>
      <c r="AC331" s="203" t="s">
        <v>811</v>
      </c>
      <c r="AD331" s="203">
        <v>100</v>
      </c>
    </row>
    <row r="332" spans="1:30">
      <c r="A332" s="202">
        <v>21</v>
      </c>
      <c r="B332" s="202">
        <v>223400</v>
      </c>
      <c r="C332" s="202">
        <v>1299</v>
      </c>
      <c r="D332" s="202">
        <v>320</v>
      </c>
      <c r="E332" s="202" t="s">
        <v>1314</v>
      </c>
      <c r="F332" s="203">
        <v>2183.7999999999997</v>
      </c>
      <c r="G332" s="203">
        <v>1183</v>
      </c>
      <c r="H332" s="203">
        <v>844.1</v>
      </c>
      <c r="I332" s="203"/>
      <c r="J332" s="203">
        <v>156.69999999999999</v>
      </c>
      <c r="K332" s="203">
        <v>2359.6</v>
      </c>
      <c r="L332" s="203">
        <v>1183</v>
      </c>
      <c r="M332" s="203">
        <v>869.4</v>
      </c>
      <c r="N332" s="203"/>
      <c r="O332" s="203">
        <v>307.2</v>
      </c>
      <c r="P332" s="203">
        <v>2223.79</v>
      </c>
      <c r="Q332" s="203">
        <v>1183</v>
      </c>
      <c r="R332" s="203">
        <v>733.59</v>
      </c>
      <c r="S332" s="203"/>
      <c r="T332" s="203">
        <v>307.2</v>
      </c>
      <c r="U332" s="203">
        <v>-135.80999999999995</v>
      </c>
      <c r="V332" s="203" t="s">
        <v>811</v>
      </c>
      <c r="W332" s="203">
        <v>-135.80999999999995</v>
      </c>
      <c r="X332" s="203" t="s">
        <v>811</v>
      </c>
      <c r="Y332" s="203" t="s">
        <v>811</v>
      </c>
      <c r="Z332" s="203">
        <v>94.244363451432449</v>
      </c>
      <c r="AA332" s="203">
        <v>100</v>
      </c>
      <c r="AB332" s="203">
        <v>84.378881987577643</v>
      </c>
      <c r="AC332" s="203" t="s">
        <v>811</v>
      </c>
      <c r="AD332" s="203">
        <v>100</v>
      </c>
    </row>
    <row r="333" spans="1:30">
      <c r="A333" s="202">
        <v>21</v>
      </c>
      <c r="B333" s="202">
        <v>223400</v>
      </c>
      <c r="C333" s="202">
        <v>1300</v>
      </c>
      <c r="D333" s="202">
        <v>321</v>
      </c>
      <c r="E333" s="202" t="s">
        <v>1315</v>
      </c>
      <c r="F333" s="203">
        <v>5013.2</v>
      </c>
      <c r="G333" s="203">
        <v>1977.7</v>
      </c>
      <c r="H333" s="203">
        <v>2450.6999999999998</v>
      </c>
      <c r="I333" s="203"/>
      <c r="J333" s="203">
        <v>584.79999999999995</v>
      </c>
      <c r="K333" s="203">
        <v>5243.5</v>
      </c>
      <c r="L333" s="203">
        <v>1977.7</v>
      </c>
      <c r="M333" s="203">
        <v>2539.8000000000002</v>
      </c>
      <c r="N333" s="203"/>
      <c r="O333" s="203">
        <v>726</v>
      </c>
      <c r="P333" s="203">
        <v>5243.5</v>
      </c>
      <c r="Q333" s="203">
        <v>1977.7</v>
      </c>
      <c r="R333" s="203">
        <v>2539.8000000000002</v>
      </c>
      <c r="S333" s="203"/>
      <c r="T333" s="203">
        <v>726</v>
      </c>
      <c r="U333" s="203" t="s">
        <v>811</v>
      </c>
      <c r="V333" s="203" t="s">
        <v>811</v>
      </c>
      <c r="W333" s="203" t="s">
        <v>811</v>
      </c>
      <c r="X333" s="203" t="s">
        <v>811</v>
      </c>
      <c r="Y333" s="203" t="s">
        <v>811</v>
      </c>
      <c r="Z333" s="203">
        <v>100</v>
      </c>
      <c r="AA333" s="203">
        <v>100</v>
      </c>
      <c r="AB333" s="203">
        <v>100</v>
      </c>
      <c r="AC333" s="203" t="s">
        <v>811</v>
      </c>
      <c r="AD333" s="203">
        <v>100</v>
      </c>
    </row>
    <row r="334" spans="1:30">
      <c r="A334" s="202">
        <v>21</v>
      </c>
      <c r="B334" s="202">
        <v>223400</v>
      </c>
      <c r="C334" s="202">
        <v>1301</v>
      </c>
      <c r="D334" s="202">
        <v>322</v>
      </c>
      <c r="E334" s="202" t="s">
        <v>1215</v>
      </c>
      <c r="F334" s="203">
        <v>3073.7</v>
      </c>
      <c r="G334" s="203">
        <v>1592.3</v>
      </c>
      <c r="H334" s="203">
        <v>1233.3</v>
      </c>
      <c r="I334" s="203"/>
      <c r="J334" s="203">
        <v>248.1</v>
      </c>
      <c r="K334" s="203">
        <v>3287.9999999999995</v>
      </c>
      <c r="L334" s="203">
        <v>1592.3</v>
      </c>
      <c r="M334" s="203">
        <v>1299.5999999999999</v>
      </c>
      <c r="N334" s="203"/>
      <c r="O334" s="203">
        <v>396.1</v>
      </c>
      <c r="P334" s="203">
        <v>3194.5099999999998</v>
      </c>
      <c r="Q334" s="203">
        <v>1592.3</v>
      </c>
      <c r="R334" s="203">
        <v>1206.1099999999999</v>
      </c>
      <c r="S334" s="203"/>
      <c r="T334" s="203">
        <v>396.1</v>
      </c>
      <c r="U334" s="203">
        <v>-93.489999999999782</v>
      </c>
      <c r="V334" s="203" t="s">
        <v>811</v>
      </c>
      <c r="W334" s="203">
        <v>-93.490000000000009</v>
      </c>
      <c r="X334" s="203" t="s">
        <v>811</v>
      </c>
      <c r="Y334" s="203" t="s">
        <v>811</v>
      </c>
      <c r="Z334" s="203">
        <v>97.156630170316305</v>
      </c>
      <c r="AA334" s="203">
        <v>100</v>
      </c>
      <c r="AB334" s="203">
        <v>92.806248076331173</v>
      </c>
      <c r="AC334" s="203" t="s">
        <v>811</v>
      </c>
      <c r="AD334" s="203">
        <v>100</v>
      </c>
    </row>
    <row r="335" spans="1:30">
      <c r="A335" s="202">
        <v>21</v>
      </c>
      <c r="B335" s="202">
        <v>223400</v>
      </c>
      <c r="C335" s="202">
        <v>1302</v>
      </c>
      <c r="D335" s="202">
        <v>323</v>
      </c>
      <c r="E335" s="202" t="s">
        <v>1316</v>
      </c>
      <c r="F335" s="203">
        <v>5196.2</v>
      </c>
      <c r="G335" s="203">
        <v>1838</v>
      </c>
      <c r="H335" s="203">
        <v>2805</v>
      </c>
      <c r="I335" s="203"/>
      <c r="J335" s="203">
        <v>553.20000000000005</v>
      </c>
      <c r="K335" s="203">
        <v>5588.2</v>
      </c>
      <c r="L335" s="203">
        <v>1838</v>
      </c>
      <c r="M335" s="203">
        <v>3041.4</v>
      </c>
      <c r="N335" s="203"/>
      <c r="O335" s="203">
        <v>708.8</v>
      </c>
      <c r="P335" s="203">
        <v>5588.2</v>
      </c>
      <c r="Q335" s="203">
        <v>1838</v>
      </c>
      <c r="R335" s="203">
        <v>3041.4</v>
      </c>
      <c r="S335" s="203"/>
      <c r="T335" s="203">
        <v>708.8</v>
      </c>
      <c r="U335" s="203" t="s">
        <v>811</v>
      </c>
      <c r="V335" s="203" t="s">
        <v>811</v>
      </c>
      <c r="W335" s="203" t="s">
        <v>811</v>
      </c>
      <c r="X335" s="203" t="s">
        <v>811</v>
      </c>
      <c r="Y335" s="203" t="s">
        <v>811</v>
      </c>
      <c r="Z335" s="203">
        <v>100</v>
      </c>
      <c r="AA335" s="203">
        <v>100</v>
      </c>
      <c r="AB335" s="203">
        <v>100</v>
      </c>
      <c r="AC335" s="203" t="s">
        <v>811</v>
      </c>
      <c r="AD335" s="203">
        <v>100</v>
      </c>
    </row>
    <row r="336" spans="1:30">
      <c r="A336" s="202">
        <v>21</v>
      </c>
      <c r="B336" s="202">
        <v>223400</v>
      </c>
      <c r="C336" s="202">
        <v>1303</v>
      </c>
      <c r="D336" s="202">
        <v>324</v>
      </c>
      <c r="E336" s="202" t="s">
        <v>1317</v>
      </c>
      <c r="F336" s="203">
        <v>16813.400000000001</v>
      </c>
      <c r="G336" s="203">
        <v>1439.9</v>
      </c>
      <c r="H336" s="203">
        <v>12858.1</v>
      </c>
      <c r="I336" s="203">
        <v>381.5</v>
      </c>
      <c r="J336" s="203">
        <v>2133.9</v>
      </c>
      <c r="K336" s="203">
        <v>17496.3</v>
      </c>
      <c r="L336" s="203">
        <v>1439.9</v>
      </c>
      <c r="M336" s="203">
        <v>13188.1</v>
      </c>
      <c r="N336" s="203">
        <v>381.5</v>
      </c>
      <c r="O336" s="203">
        <v>2486.8000000000002</v>
      </c>
      <c r="P336" s="203">
        <v>16482.150000000001</v>
      </c>
      <c r="Q336" s="203">
        <v>1439.9</v>
      </c>
      <c r="R336" s="203">
        <v>12173.95</v>
      </c>
      <c r="S336" s="203">
        <v>381.5</v>
      </c>
      <c r="T336" s="203">
        <v>2486.8000000000002</v>
      </c>
      <c r="U336" s="203">
        <v>-1014.1499999999978</v>
      </c>
      <c r="V336" s="203" t="s">
        <v>811</v>
      </c>
      <c r="W336" s="203">
        <v>-1014.1499999999996</v>
      </c>
      <c r="X336" s="203" t="s">
        <v>811</v>
      </c>
      <c r="Y336" s="203" t="s">
        <v>811</v>
      </c>
      <c r="Z336" s="203">
        <v>94.203631624972147</v>
      </c>
      <c r="AA336" s="203">
        <v>100</v>
      </c>
      <c r="AB336" s="203">
        <v>92.310112904815711</v>
      </c>
      <c r="AC336" s="203">
        <v>100</v>
      </c>
      <c r="AD336" s="203">
        <v>100</v>
      </c>
    </row>
    <row r="337" spans="1:30">
      <c r="A337" s="202">
        <v>21</v>
      </c>
      <c r="B337" s="202">
        <v>223400</v>
      </c>
      <c r="C337" s="202">
        <v>1304</v>
      </c>
      <c r="D337" s="202">
        <v>325</v>
      </c>
      <c r="E337" s="202" t="s">
        <v>1318</v>
      </c>
      <c r="F337" s="203">
        <v>2454.6</v>
      </c>
      <c r="G337" s="203">
        <v>1485.1</v>
      </c>
      <c r="H337" s="203">
        <v>776</v>
      </c>
      <c r="I337" s="203"/>
      <c r="J337" s="203">
        <v>193.5</v>
      </c>
      <c r="K337" s="203">
        <v>2695.8999999999996</v>
      </c>
      <c r="L337" s="203">
        <v>1485.1</v>
      </c>
      <c r="M337" s="203">
        <v>876.1</v>
      </c>
      <c r="N337" s="203"/>
      <c r="O337" s="203">
        <v>334.7</v>
      </c>
      <c r="P337" s="203">
        <v>2682.2799999999997</v>
      </c>
      <c r="Q337" s="203">
        <v>1485.1</v>
      </c>
      <c r="R337" s="203">
        <v>862.48</v>
      </c>
      <c r="S337" s="203"/>
      <c r="T337" s="203">
        <v>334.7</v>
      </c>
      <c r="U337" s="203">
        <v>-13.619999999999891</v>
      </c>
      <c r="V337" s="203" t="s">
        <v>811</v>
      </c>
      <c r="W337" s="203">
        <v>-13.620000000000005</v>
      </c>
      <c r="X337" s="203" t="s">
        <v>811</v>
      </c>
      <c r="Y337" s="203" t="s">
        <v>811</v>
      </c>
      <c r="Z337" s="203">
        <v>99.494788382358408</v>
      </c>
      <c r="AA337" s="203">
        <v>100</v>
      </c>
      <c r="AB337" s="203">
        <v>98.445382947152154</v>
      </c>
      <c r="AC337" s="203" t="s">
        <v>811</v>
      </c>
      <c r="AD337" s="203">
        <v>100</v>
      </c>
    </row>
    <row r="338" spans="1:30">
      <c r="A338" s="202">
        <v>21</v>
      </c>
      <c r="B338" s="202">
        <v>223400</v>
      </c>
      <c r="C338" s="202">
        <v>1305</v>
      </c>
      <c r="D338" s="202">
        <v>326</v>
      </c>
      <c r="E338" s="202" t="s">
        <v>1319</v>
      </c>
      <c r="F338" s="203">
        <v>3756.2999999999997</v>
      </c>
      <c r="G338" s="203">
        <v>1651.6</v>
      </c>
      <c r="H338" s="203">
        <v>1692.8</v>
      </c>
      <c r="I338" s="203"/>
      <c r="J338" s="203">
        <v>411.9</v>
      </c>
      <c r="K338" s="203">
        <v>4309.0999999999995</v>
      </c>
      <c r="L338" s="203">
        <v>1651.6</v>
      </c>
      <c r="M338" s="203">
        <v>2095.1</v>
      </c>
      <c r="N338" s="203"/>
      <c r="O338" s="203">
        <v>562.4</v>
      </c>
      <c r="P338" s="203">
        <v>4186.7999999999993</v>
      </c>
      <c r="Q338" s="203">
        <v>1651.6</v>
      </c>
      <c r="R338" s="203">
        <v>1972.8</v>
      </c>
      <c r="S338" s="203"/>
      <c r="T338" s="203">
        <v>562.4</v>
      </c>
      <c r="U338" s="203">
        <v>-122.30000000000018</v>
      </c>
      <c r="V338" s="203" t="s">
        <v>811</v>
      </c>
      <c r="W338" s="203">
        <v>-122.29999999999995</v>
      </c>
      <c r="X338" s="203" t="s">
        <v>811</v>
      </c>
      <c r="Y338" s="203" t="s">
        <v>811</v>
      </c>
      <c r="Z338" s="203">
        <v>97.16182033371237</v>
      </c>
      <c r="AA338" s="203">
        <v>100</v>
      </c>
      <c r="AB338" s="203">
        <v>94.162569805737192</v>
      </c>
      <c r="AC338" s="203" t="s">
        <v>811</v>
      </c>
      <c r="AD338" s="203">
        <v>100</v>
      </c>
    </row>
    <row r="339" spans="1:30">
      <c r="A339" s="202">
        <v>21</v>
      </c>
      <c r="B339" s="202">
        <v>223400</v>
      </c>
      <c r="C339" s="202">
        <v>1306</v>
      </c>
      <c r="D339" s="202">
        <v>327</v>
      </c>
      <c r="E339" s="202" t="s">
        <v>1320</v>
      </c>
      <c r="F339" s="203">
        <v>3585.5000000000005</v>
      </c>
      <c r="G339" s="203">
        <v>1310.7</v>
      </c>
      <c r="H339" s="203">
        <v>1923.4</v>
      </c>
      <c r="I339" s="203"/>
      <c r="J339" s="203">
        <v>351.4</v>
      </c>
      <c r="K339" s="203">
        <v>3808.4</v>
      </c>
      <c r="L339" s="203">
        <v>1310.7</v>
      </c>
      <c r="M339" s="203">
        <v>2001.8</v>
      </c>
      <c r="N339" s="203"/>
      <c r="O339" s="203">
        <v>495.9</v>
      </c>
      <c r="P339" s="203">
        <v>3804.52</v>
      </c>
      <c r="Q339" s="203">
        <v>1310.7</v>
      </c>
      <c r="R339" s="203">
        <v>1997.92</v>
      </c>
      <c r="S339" s="203"/>
      <c r="T339" s="203">
        <v>495.9</v>
      </c>
      <c r="U339" s="203">
        <v>-3.8800000000001091</v>
      </c>
      <c r="V339" s="203" t="s">
        <v>811</v>
      </c>
      <c r="W339" s="203">
        <v>-3.8799999999998818</v>
      </c>
      <c r="X339" s="203" t="s">
        <v>811</v>
      </c>
      <c r="Y339" s="203" t="s">
        <v>811</v>
      </c>
      <c r="Z339" s="203">
        <v>99.898119945383883</v>
      </c>
      <c r="AA339" s="203">
        <v>100</v>
      </c>
      <c r="AB339" s="203">
        <v>99.806174443001311</v>
      </c>
      <c r="AC339" s="203" t="s">
        <v>811</v>
      </c>
      <c r="AD339" s="203">
        <v>100</v>
      </c>
    </row>
    <row r="340" spans="1:30">
      <c r="A340" s="202">
        <v>21</v>
      </c>
      <c r="B340" s="202">
        <v>223400</v>
      </c>
      <c r="C340" s="202">
        <v>1307</v>
      </c>
      <c r="D340" s="202">
        <v>328</v>
      </c>
      <c r="E340" s="202" t="s">
        <v>1321</v>
      </c>
      <c r="F340" s="203">
        <v>1819.1</v>
      </c>
      <c r="G340" s="203">
        <v>1541.3</v>
      </c>
      <c r="H340" s="203"/>
      <c r="I340" s="203"/>
      <c r="J340" s="203">
        <v>277.8</v>
      </c>
      <c r="K340" s="203">
        <v>1959.1999999999998</v>
      </c>
      <c r="L340" s="203">
        <v>1541.3</v>
      </c>
      <c r="M340" s="203"/>
      <c r="N340" s="203"/>
      <c r="O340" s="203">
        <v>417.9</v>
      </c>
      <c r="P340" s="203">
        <v>1959.1999999999998</v>
      </c>
      <c r="Q340" s="203">
        <v>1541.3</v>
      </c>
      <c r="R340" s="203"/>
      <c r="S340" s="203"/>
      <c r="T340" s="203">
        <v>417.9</v>
      </c>
      <c r="U340" s="203" t="s">
        <v>811</v>
      </c>
      <c r="V340" s="203" t="s">
        <v>811</v>
      </c>
      <c r="W340" s="203" t="s">
        <v>811</v>
      </c>
      <c r="X340" s="203" t="s">
        <v>811</v>
      </c>
      <c r="Y340" s="203" t="s">
        <v>811</v>
      </c>
      <c r="Z340" s="203">
        <v>100</v>
      </c>
      <c r="AA340" s="203">
        <v>100</v>
      </c>
      <c r="AB340" s="203" t="s">
        <v>811</v>
      </c>
      <c r="AC340" s="203" t="s">
        <v>811</v>
      </c>
      <c r="AD340" s="203">
        <v>100</v>
      </c>
    </row>
    <row r="341" spans="1:30">
      <c r="A341" s="202">
        <v>21</v>
      </c>
      <c r="B341" s="202">
        <v>223400</v>
      </c>
      <c r="C341" s="202">
        <v>1308</v>
      </c>
      <c r="D341" s="202">
        <v>329</v>
      </c>
      <c r="E341" s="202" t="s">
        <v>1322</v>
      </c>
      <c r="F341" s="203">
        <v>4007.9</v>
      </c>
      <c r="G341" s="203">
        <v>1785</v>
      </c>
      <c r="H341" s="203">
        <v>1738.6</v>
      </c>
      <c r="I341" s="203"/>
      <c r="J341" s="203">
        <v>484.3</v>
      </c>
      <c r="K341" s="203">
        <v>4203.5</v>
      </c>
      <c r="L341" s="203">
        <v>1785</v>
      </c>
      <c r="M341" s="203">
        <v>1778.6</v>
      </c>
      <c r="N341" s="203"/>
      <c r="O341" s="203">
        <v>639.9</v>
      </c>
      <c r="P341" s="203">
        <v>4203.49</v>
      </c>
      <c r="Q341" s="203">
        <v>1785</v>
      </c>
      <c r="R341" s="203">
        <v>1778.59</v>
      </c>
      <c r="S341" s="203"/>
      <c r="T341" s="203">
        <v>639.9</v>
      </c>
      <c r="U341" s="203">
        <v>-1.0000000000218279E-2</v>
      </c>
      <c r="V341" s="203" t="s">
        <v>811</v>
      </c>
      <c r="W341" s="203">
        <v>-9.9999999999909051E-3</v>
      </c>
      <c r="X341" s="203" t="s">
        <v>811</v>
      </c>
      <c r="Y341" s="203" t="s">
        <v>811</v>
      </c>
      <c r="Z341" s="203">
        <v>99.999762103009388</v>
      </c>
      <c r="AA341" s="203">
        <v>100</v>
      </c>
      <c r="AB341" s="203">
        <v>99.999437760035974</v>
      </c>
      <c r="AC341" s="203" t="s">
        <v>811</v>
      </c>
      <c r="AD341" s="203">
        <v>100</v>
      </c>
    </row>
    <row r="342" spans="1:30">
      <c r="A342" s="202">
        <v>21</v>
      </c>
      <c r="B342" s="202">
        <v>223400</v>
      </c>
      <c r="C342" s="202">
        <v>1309</v>
      </c>
      <c r="D342" s="202">
        <v>330</v>
      </c>
      <c r="E342" s="202" t="s">
        <v>1323</v>
      </c>
      <c r="F342" s="203">
        <v>5150.3999999999996</v>
      </c>
      <c r="G342" s="203">
        <v>1745.8</v>
      </c>
      <c r="H342" s="203">
        <v>2837.2</v>
      </c>
      <c r="I342" s="203"/>
      <c r="J342" s="203">
        <v>567.4</v>
      </c>
      <c r="K342" s="203">
        <v>5464.8</v>
      </c>
      <c r="L342" s="203">
        <v>1745.8</v>
      </c>
      <c r="M342" s="203">
        <v>2997.2</v>
      </c>
      <c r="N342" s="203"/>
      <c r="O342" s="203">
        <v>721.8</v>
      </c>
      <c r="P342" s="203">
        <v>5429.32</v>
      </c>
      <c r="Q342" s="203">
        <v>1745.8</v>
      </c>
      <c r="R342" s="203">
        <v>2961.72</v>
      </c>
      <c r="S342" s="203"/>
      <c r="T342" s="203">
        <v>721.8</v>
      </c>
      <c r="U342" s="203">
        <v>-35.480000000000473</v>
      </c>
      <c r="V342" s="203" t="s">
        <v>811</v>
      </c>
      <c r="W342" s="203">
        <v>-35.480000000000018</v>
      </c>
      <c r="X342" s="203" t="s">
        <v>811</v>
      </c>
      <c r="Y342" s="203" t="s">
        <v>811</v>
      </c>
      <c r="Z342" s="203">
        <v>99.350753915971296</v>
      </c>
      <c r="AA342" s="203">
        <v>100</v>
      </c>
      <c r="AB342" s="203">
        <v>98.816228479914585</v>
      </c>
      <c r="AC342" s="203" t="s">
        <v>811</v>
      </c>
      <c r="AD342" s="203">
        <v>100</v>
      </c>
    </row>
    <row r="343" spans="1:30">
      <c r="A343" s="202">
        <v>21</v>
      </c>
      <c r="B343" s="202">
        <v>223400</v>
      </c>
      <c r="C343" s="202">
        <v>1310</v>
      </c>
      <c r="D343" s="202">
        <v>331</v>
      </c>
      <c r="E343" s="202" t="s">
        <v>1324</v>
      </c>
      <c r="F343" s="203">
        <v>6680</v>
      </c>
      <c r="G343" s="203">
        <v>1994</v>
      </c>
      <c r="H343" s="203">
        <v>3716.2</v>
      </c>
      <c r="I343" s="203"/>
      <c r="J343" s="203">
        <v>969.8</v>
      </c>
      <c r="K343" s="203">
        <v>6924.4</v>
      </c>
      <c r="L343" s="203">
        <v>1994</v>
      </c>
      <c r="M343" s="203">
        <v>3807.4</v>
      </c>
      <c r="N343" s="203"/>
      <c r="O343" s="203">
        <v>1123</v>
      </c>
      <c r="P343" s="203">
        <v>6650.79</v>
      </c>
      <c r="Q343" s="203">
        <v>1994</v>
      </c>
      <c r="R343" s="203">
        <v>3533.79</v>
      </c>
      <c r="S343" s="203"/>
      <c r="T343" s="203">
        <v>1123</v>
      </c>
      <c r="U343" s="203">
        <v>-273.60999999999967</v>
      </c>
      <c r="V343" s="203" t="s">
        <v>811</v>
      </c>
      <c r="W343" s="203">
        <v>-273.61000000000013</v>
      </c>
      <c r="X343" s="203" t="s">
        <v>811</v>
      </c>
      <c r="Y343" s="203" t="s">
        <v>811</v>
      </c>
      <c r="Z343" s="203">
        <v>96.048610709953209</v>
      </c>
      <c r="AA343" s="203">
        <v>100</v>
      </c>
      <c r="AB343" s="203">
        <v>92.813731155118973</v>
      </c>
      <c r="AC343" s="203" t="s">
        <v>811</v>
      </c>
      <c r="AD343" s="203">
        <v>100</v>
      </c>
    </row>
    <row r="344" spans="1:30">
      <c r="A344" s="202">
        <v>21</v>
      </c>
      <c r="B344" s="202">
        <v>223400</v>
      </c>
      <c r="C344" s="202">
        <v>1311</v>
      </c>
      <c r="D344" s="202">
        <v>332</v>
      </c>
      <c r="E344" s="202" t="s">
        <v>1325</v>
      </c>
      <c r="F344" s="203">
        <v>2506.7999999999997</v>
      </c>
      <c r="G344" s="203">
        <v>1360.7</v>
      </c>
      <c r="H344" s="203">
        <v>957.4</v>
      </c>
      <c r="I344" s="203"/>
      <c r="J344" s="203">
        <v>188.7</v>
      </c>
      <c r="K344" s="203">
        <v>2681.7999999999997</v>
      </c>
      <c r="L344" s="203">
        <v>1360.7</v>
      </c>
      <c r="M344" s="203">
        <v>987.9</v>
      </c>
      <c r="N344" s="203"/>
      <c r="O344" s="203">
        <v>333.2</v>
      </c>
      <c r="P344" s="203">
        <v>2666.68</v>
      </c>
      <c r="Q344" s="203">
        <v>1360.7</v>
      </c>
      <c r="R344" s="203">
        <v>972.78</v>
      </c>
      <c r="S344" s="203"/>
      <c r="T344" s="203">
        <v>333.2</v>
      </c>
      <c r="U344" s="203">
        <v>-15.119999999999891</v>
      </c>
      <c r="V344" s="203" t="s">
        <v>811</v>
      </c>
      <c r="W344" s="203">
        <v>-15.120000000000005</v>
      </c>
      <c r="X344" s="203" t="s">
        <v>811</v>
      </c>
      <c r="Y344" s="203" t="s">
        <v>811</v>
      </c>
      <c r="Z344" s="203">
        <v>99.436199567454693</v>
      </c>
      <c r="AA344" s="203">
        <v>100</v>
      </c>
      <c r="AB344" s="203">
        <v>98.469480716671725</v>
      </c>
      <c r="AC344" s="203" t="s">
        <v>811</v>
      </c>
      <c r="AD344" s="203">
        <v>100</v>
      </c>
    </row>
    <row r="345" spans="1:30">
      <c r="A345" s="202">
        <v>21</v>
      </c>
      <c r="B345" s="202">
        <v>223400</v>
      </c>
      <c r="C345" s="202">
        <v>1312</v>
      </c>
      <c r="D345" s="202">
        <v>333</v>
      </c>
      <c r="E345" s="202" t="s">
        <v>1326</v>
      </c>
      <c r="F345" s="203">
        <v>5048.7</v>
      </c>
      <c r="G345" s="203">
        <v>1763</v>
      </c>
      <c r="H345" s="203">
        <v>2119.6</v>
      </c>
      <c r="I345" s="203"/>
      <c r="J345" s="203">
        <v>1166.0999999999999</v>
      </c>
      <c r="K345" s="203">
        <v>5286.1</v>
      </c>
      <c r="L345" s="203">
        <v>1763</v>
      </c>
      <c r="M345" s="203">
        <v>2196</v>
      </c>
      <c r="N345" s="203"/>
      <c r="O345" s="203">
        <v>1327.1</v>
      </c>
      <c r="P345" s="203">
        <v>4843.37</v>
      </c>
      <c r="Q345" s="203">
        <v>1763</v>
      </c>
      <c r="R345" s="203">
        <v>1753.27</v>
      </c>
      <c r="S345" s="203"/>
      <c r="T345" s="203">
        <v>1327.1</v>
      </c>
      <c r="U345" s="203">
        <v>-442.73000000000047</v>
      </c>
      <c r="V345" s="203" t="s">
        <v>811</v>
      </c>
      <c r="W345" s="203">
        <v>-442.73</v>
      </c>
      <c r="X345" s="203" t="s">
        <v>811</v>
      </c>
      <c r="Y345" s="203" t="s">
        <v>811</v>
      </c>
      <c r="Z345" s="203">
        <v>91.624638202077136</v>
      </c>
      <c r="AA345" s="203">
        <v>100</v>
      </c>
      <c r="AB345" s="203">
        <v>79.839253187613849</v>
      </c>
      <c r="AC345" s="203" t="s">
        <v>811</v>
      </c>
      <c r="AD345" s="203">
        <v>100</v>
      </c>
    </row>
    <row r="346" spans="1:30">
      <c r="A346" s="200"/>
      <c r="B346" s="200"/>
      <c r="C346" s="200"/>
      <c r="D346" s="200">
        <v>334</v>
      </c>
      <c r="E346" s="200"/>
      <c r="F346" s="201"/>
      <c r="G346" s="201"/>
      <c r="H346" s="201"/>
      <c r="I346" s="201"/>
      <c r="J346" s="201"/>
      <c r="K346" s="201"/>
      <c r="L346" s="201"/>
      <c r="M346" s="201"/>
      <c r="N346" s="201"/>
      <c r="O346" s="201"/>
      <c r="P346" s="201"/>
      <c r="Q346" s="201"/>
      <c r="R346" s="201"/>
      <c r="S346" s="201"/>
      <c r="T346" s="201"/>
      <c r="U346" s="201" t="s">
        <v>811</v>
      </c>
      <c r="V346" s="201" t="s">
        <v>811</v>
      </c>
      <c r="W346" s="201" t="s">
        <v>811</v>
      </c>
      <c r="X346" s="201" t="s">
        <v>811</v>
      </c>
      <c r="Y346" s="201" t="s">
        <v>811</v>
      </c>
      <c r="Z346" s="201" t="s">
        <v>811</v>
      </c>
      <c r="AA346" s="201" t="s">
        <v>811</v>
      </c>
      <c r="AB346" s="201" t="s">
        <v>811</v>
      </c>
      <c r="AC346" s="201" t="s">
        <v>811</v>
      </c>
      <c r="AD346" s="201" t="s">
        <v>811</v>
      </c>
    </row>
    <row r="347" spans="1:30">
      <c r="A347" s="200">
        <v>20</v>
      </c>
      <c r="B347" s="200">
        <v>223600</v>
      </c>
      <c r="C347" s="200"/>
      <c r="D347" s="200">
        <v>335</v>
      </c>
      <c r="E347" s="200" t="s">
        <v>1327</v>
      </c>
      <c r="F347" s="201">
        <v>476500.60000000003</v>
      </c>
      <c r="G347" s="201">
        <v>71914</v>
      </c>
      <c r="H347" s="201">
        <v>380619.2</v>
      </c>
      <c r="I347" s="201">
        <v>1513.3999999999999</v>
      </c>
      <c r="J347" s="201">
        <v>22454.000000000004</v>
      </c>
      <c r="K347" s="201">
        <v>517467.1</v>
      </c>
      <c r="L347" s="201">
        <v>71914</v>
      </c>
      <c r="M347" s="201">
        <v>417113.39999999997</v>
      </c>
      <c r="N347" s="201">
        <v>1513.3999999999999</v>
      </c>
      <c r="O347" s="201">
        <v>26926.299999999992</v>
      </c>
      <c r="P347" s="201">
        <v>515323.01999999996</v>
      </c>
      <c r="Q347" s="201">
        <v>71914</v>
      </c>
      <c r="R347" s="201">
        <v>414969.31999999995</v>
      </c>
      <c r="S347" s="201">
        <v>1513.3999999999999</v>
      </c>
      <c r="T347" s="201">
        <v>26926.299999999992</v>
      </c>
      <c r="U347" s="201">
        <v>-2144.0800000000163</v>
      </c>
      <c r="V347" s="201" t="s">
        <v>811</v>
      </c>
      <c r="W347" s="201">
        <v>-2144.0800000000163</v>
      </c>
      <c r="X347" s="201" t="s">
        <v>811</v>
      </c>
      <c r="Y347" s="201" t="s">
        <v>811</v>
      </c>
      <c r="Z347" s="201">
        <v>99.585658682455374</v>
      </c>
      <c r="AA347" s="201">
        <v>100</v>
      </c>
      <c r="AB347" s="201">
        <v>99.485971920345875</v>
      </c>
      <c r="AC347" s="201">
        <v>100</v>
      </c>
      <c r="AD347" s="201">
        <v>100</v>
      </c>
    </row>
    <row r="348" spans="1:30">
      <c r="A348" s="200">
        <v>22</v>
      </c>
      <c r="B348" s="200">
        <v>223600</v>
      </c>
      <c r="C348" s="200"/>
      <c r="D348" s="200">
        <v>336</v>
      </c>
      <c r="E348" s="200" t="s">
        <v>1055</v>
      </c>
      <c r="F348" s="201">
        <v>265063</v>
      </c>
      <c r="G348" s="201">
        <v>22210</v>
      </c>
      <c r="H348" s="201">
        <v>242853</v>
      </c>
      <c r="I348" s="201">
        <v>0</v>
      </c>
      <c r="J348" s="201">
        <v>0</v>
      </c>
      <c r="K348" s="201">
        <v>299069.5</v>
      </c>
      <c r="L348" s="201">
        <v>22210</v>
      </c>
      <c r="M348" s="201">
        <v>276859.5</v>
      </c>
      <c r="N348" s="201">
        <v>0</v>
      </c>
      <c r="O348" s="201">
        <v>0</v>
      </c>
      <c r="P348" s="201">
        <v>298816.15999999997</v>
      </c>
      <c r="Q348" s="201">
        <v>22210</v>
      </c>
      <c r="R348" s="201">
        <v>276606.15999999997</v>
      </c>
      <c r="S348" s="201">
        <v>0</v>
      </c>
      <c r="T348" s="201">
        <v>0</v>
      </c>
      <c r="U348" s="201">
        <v>-253.34000000002561</v>
      </c>
      <c r="V348" s="201" t="s">
        <v>811</v>
      </c>
      <c r="W348" s="201">
        <v>-253.34000000002561</v>
      </c>
      <c r="X348" s="201" t="s">
        <v>811</v>
      </c>
      <c r="Y348" s="201" t="s">
        <v>811</v>
      </c>
      <c r="Z348" s="201">
        <v>99.915290592989251</v>
      </c>
      <c r="AA348" s="201">
        <v>100</v>
      </c>
      <c r="AB348" s="201">
        <v>99.908495103111861</v>
      </c>
      <c r="AC348" s="201" t="s">
        <v>811</v>
      </c>
      <c r="AD348" s="201" t="s">
        <v>811</v>
      </c>
    </row>
    <row r="349" spans="1:30">
      <c r="A349" s="200">
        <v>21</v>
      </c>
      <c r="B349" s="200">
        <v>223600</v>
      </c>
      <c r="C349" s="200"/>
      <c r="D349" s="200">
        <v>337</v>
      </c>
      <c r="E349" s="200" t="s">
        <v>1056</v>
      </c>
      <c r="F349" s="201">
        <v>211437.6</v>
      </c>
      <c r="G349" s="201">
        <v>49704</v>
      </c>
      <c r="H349" s="201">
        <v>137766.20000000001</v>
      </c>
      <c r="I349" s="201">
        <v>1513.3999999999999</v>
      </c>
      <c r="J349" s="201">
        <v>22454.000000000004</v>
      </c>
      <c r="K349" s="201">
        <v>218397.59999999995</v>
      </c>
      <c r="L349" s="201">
        <v>49704</v>
      </c>
      <c r="M349" s="201">
        <v>140253.89999999997</v>
      </c>
      <c r="N349" s="201">
        <v>1513.3999999999999</v>
      </c>
      <c r="O349" s="201">
        <v>26926.299999999992</v>
      </c>
      <c r="P349" s="201">
        <v>216506.85999999996</v>
      </c>
      <c r="Q349" s="201">
        <v>49704</v>
      </c>
      <c r="R349" s="201">
        <v>138363.15999999997</v>
      </c>
      <c r="S349" s="201">
        <v>1513.3999999999999</v>
      </c>
      <c r="T349" s="201">
        <v>26926.299999999992</v>
      </c>
      <c r="U349" s="201">
        <v>-1890.7399999999907</v>
      </c>
      <c r="V349" s="201" t="s">
        <v>811</v>
      </c>
      <c r="W349" s="201">
        <v>-1890.7399999999907</v>
      </c>
      <c r="X349" s="201" t="s">
        <v>811</v>
      </c>
      <c r="Y349" s="201" t="s">
        <v>811</v>
      </c>
      <c r="Z349" s="201">
        <v>99.134267043227581</v>
      </c>
      <c r="AA349" s="201">
        <v>100</v>
      </c>
      <c r="AB349" s="201">
        <v>98.651916274698962</v>
      </c>
      <c r="AC349" s="201">
        <v>100</v>
      </c>
      <c r="AD349" s="201">
        <v>100</v>
      </c>
    </row>
    <row r="350" spans="1:30">
      <c r="A350" s="202">
        <v>22</v>
      </c>
      <c r="B350" s="202">
        <v>223600</v>
      </c>
      <c r="C350" s="202">
        <v>1313</v>
      </c>
      <c r="D350" s="202">
        <v>338</v>
      </c>
      <c r="E350" s="202" t="s">
        <v>1081</v>
      </c>
      <c r="F350" s="203">
        <v>265063</v>
      </c>
      <c r="G350" s="203">
        <v>22210</v>
      </c>
      <c r="H350" s="203">
        <v>242853</v>
      </c>
      <c r="I350" s="203"/>
      <c r="J350" s="203"/>
      <c r="K350" s="203">
        <v>299069.5</v>
      </c>
      <c r="L350" s="203">
        <v>22210</v>
      </c>
      <c r="M350" s="203">
        <v>276859.5</v>
      </c>
      <c r="N350" s="203"/>
      <c r="O350" s="203"/>
      <c r="P350" s="203">
        <v>298816.15999999997</v>
      </c>
      <c r="Q350" s="203">
        <v>22210</v>
      </c>
      <c r="R350" s="203">
        <v>276606.15999999997</v>
      </c>
      <c r="S350" s="203"/>
      <c r="T350" s="203"/>
      <c r="U350" s="203">
        <v>-253.34000000002561</v>
      </c>
      <c r="V350" s="203" t="s">
        <v>811</v>
      </c>
      <c r="W350" s="203">
        <v>-253.34000000002561</v>
      </c>
      <c r="X350" s="203" t="s">
        <v>811</v>
      </c>
      <c r="Y350" s="203" t="s">
        <v>811</v>
      </c>
      <c r="Z350" s="203">
        <v>99.915290592989251</v>
      </c>
      <c r="AA350" s="203">
        <v>100</v>
      </c>
      <c r="AB350" s="203">
        <v>99.908495103111861</v>
      </c>
      <c r="AC350" s="203" t="s">
        <v>811</v>
      </c>
      <c r="AD350" s="203" t="s">
        <v>811</v>
      </c>
    </row>
    <row r="351" spans="1:30">
      <c r="A351" s="202">
        <v>21</v>
      </c>
      <c r="B351" s="202">
        <v>223600</v>
      </c>
      <c r="C351" s="202">
        <v>1314</v>
      </c>
      <c r="D351" s="202">
        <v>339</v>
      </c>
      <c r="E351" s="202" t="s">
        <v>1328</v>
      </c>
      <c r="F351" s="203">
        <v>2135.1999999999998</v>
      </c>
      <c r="G351" s="203">
        <v>244.6</v>
      </c>
      <c r="H351" s="203">
        <v>1196.2</v>
      </c>
      <c r="I351" s="203">
        <v>548.4</v>
      </c>
      <c r="J351" s="203">
        <v>146</v>
      </c>
      <c r="K351" s="203">
        <v>1966.8999999999996</v>
      </c>
      <c r="L351" s="203">
        <v>244.6</v>
      </c>
      <c r="M351" s="203">
        <v>877.3</v>
      </c>
      <c r="N351" s="203">
        <v>548.4</v>
      </c>
      <c r="O351" s="203">
        <v>296.60000000000002</v>
      </c>
      <c r="P351" s="203">
        <v>1966.85</v>
      </c>
      <c r="Q351" s="203">
        <v>244.6</v>
      </c>
      <c r="R351" s="203">
        <v>877.25</v>
      </c>
      <c r="S351" s="203">
        <v>548.4</v>
      </c>
      <c r="T351" s="203">
        <v>296.60000000000002</v>
      </c>
      <c r="U351" s="203">
        <v>-4.9999999999727152E-2</v>
      </c>
      <c r="V351" s="203" t="s">
        <v>811</v>
      </c>
      <c r="W351" s="203">
        <v>-4.9999999999954525E-2</v>
      </c>
      <c r="X351" s="203" t="s">
        <v>811</v>
      </c>
      <c r="Y351" s="203" t="s">
        <v>811</v>
      </c>
      <c r="Z351" s="203">
        <v>99.997457928720337</v>
      </c>
      <c r="AA351" s="203">
        <v>100</v>
      </c>
      <c r="AB351" s="203">
        <v>99.994300695315175</v>
      </c>
      <c r="AC351" s="203">
        <v>100</v>
      </c>
      <c r="AD351" s="203">
        <v>100</v>
      </c>
    </row>
    <row r="352" spans="1:30">
      <c r="A352" s="202">
        <v>21</v>
      </c>
      <c r="B352" s="202">
        <v>223600</v>
      </c>
      <c r="C352" s="202">
        <v>1315</v>
      </c>
      <c r="D352" s="202">
        <v>340</v>
      </c>
      <c r="E352" s="202" t="s">
        <v>1329</v>
      </c>
      <c r="F352" s="203">
        <v>4539.2</v>
      </c>
      <c r="G352" s="203">
        <v>1635.8</v>
      </c>
      <c r="H352" s="203">
        <v>2447.1999999999998</v>
      </c>
      <c r="I352" s="203"/>
      <c r="J352" s="203">
        <v>456.2</v>
      </c>
      <c r="K352" s="203">
        <v>4740.0999999999995</v>
      </c>
      <c r="L352" s="203">
        <v>1635.8</v>
      </c>
      <c r="M352" s="203">
        <v>2500.1</v>
      </c>
      <c r="N352" s="203"/>
      <c r="O352" s="203">
        <v>604.20000000000005</v>
      </c>
      <c r="P352" s="203">
        <v>4740.0999999999995</v>
      </c>
      <c r="Q352" s="203">
        <v>1635.8</v>
      </c>
      <c r="R352" s="203">
        <v>2500.1</v>
      </c>
      <c r="S352" s="203"/>
      <c r="T352" s="203">
        <v>604.20000000000005</v>
      </c>
      <c r="U352" s="203" t="s">
        <v>811</v>
      </c>
      <c r="V352" s="203" t="s">
        <v>811</v>
      </c>
      <c r="W352" s="203" t="s">
        <v>811</v>
      </c>
      <c r="X352" s="203" t="s">
        <v>811</v>
      </c>
      <c r="Y352" s="203" t="s">
        <v>811</v>
      </c>
      <c r="Z352" s="203">
        <v>100</v>
      </c>
      <c r="AA352" s="203">
        <v>100</v>
      </c>
      <c r="AB352" s="203">
        <v>100</v>
      </c>
      <c r="AC352" s="203" t="s">
        <v>811</v>
      </c>
      <c r="AD352" s="203">
        <v>100</v>
      </c>
    </row>
    <row r="353" spans="1:30">
      <c r="A353" s="202">
        <v>21</v>
      </c>
      <c r="B353" s="202">
        <v>223600</v>
      </c>
      <c r="C353" s="202">
        <v>1316</v>
      </c>
      <c r="D353" s="202">
        <v>341</v>
      </c>
      <c r="E353" s="202" t="s">
        <v>1085</v>
      </c>
      <c r="F353" s="203">
        <v>9926.7000000000007</v>
      </c>
      <c r="G353" s="203">
        <v>2291.1999999999998</v>
      </c>
      <c r="H353" s="203">
        <v>6215.8</v>
      </c>
      <c r="I353" s="203"/>
      <c r="J353" s="203">
        <v>1419.7</v>
      </c>
      <c r="K353" s="203">
        <v>10235.500000000002</v>
      </c>
      <c r="L353" s="203">
        <v>2291.1999999999998</v>
      </c>
      <c r="M353" s="203">
        <v>6368.7000000000007</v>
      </c>
      <c r="N353" s="203"/>
      <c r="O353" s="203">
        <v>1575.6</v>
      </c>
      <c r="P353" s="203">
        <v>10235.500000000002</v>
      </c>
      <c r="Q353" s="203">
        <v>2291.1999999999998</v>
      </c>
      <c r="R353" s="203">
        <v>6368.7000000000007</v>
      </c>
      <c r="S353" s="203"/>
      <c r="T353" s="203">
        <v>1575.6</v>
      </c>
      <c r="U353" s="203" t="s">
        <v>811</v>
      </c>
      <c r="V353" s="203" t="s">
        <v>811</v>
      </c>
      <c r="W353" s="203" t="s">
        <v>811</v>
      </c>
      <c r="X353" s="203" t="s">
        <v>811</v>
      </c>
      <c r="Y353" s="203" t="s">
        <v>811</v>
      </c>
      <c r="Z353" s="203">
        <v>100</v>
      </c>
      <c r="AA353" s="203">
        <v>100</v>
      </c>
      <c r="AB353" s="203">
        <v>100</v>
      </c>
      <c r="AC353" s="203" t="s">
        <v>811</v>
      </c>
      <c r="AD353" s="203">
        <v>100</v>
      </c>
    </row>
    <row r="354" spans="1:30">
      <c r="A354" s="202">
        <v>21</v>
      </c>
      <c r="B354" s="202">
        <v>223600</v>
      </c>
      <c r="C354" s="202">
        <v>1317</v>
      </c>
      <c r="D354" s="202">
        <v>342</v>
      </c>
      <c r="E354" s="202" t="s">
        <v>1330</v>
      </c>
      <c r="F354" s="203">
        <v>6234.1</v>
      </c>
      <c r="G354" s="203">
        <v>2178.3000000000002</v>
      </c>
      <c r="H354" s="203">
        <v>3154</v>
      </c>
      <c r="I354" s="203"/>
      <c r="J354" s="203">
        <v>901.8</v>
      </c>
      <c r="K354" s="203">
        <v>6516.2000000000007</v>
      </c>
      <c r="L354" s="203">
        <v>2178.3000000000002</v>
      </c>
      <c r="M354" s="203">
        <v>3282.9</v>
      </c>
      <c r="N354" s="203"/>
      <c r="O354" s="203">
        <v>1055</v>
      </c>
      <c r="P354" s="203">
        <v>6505.8</v>
      </c>
      <c r="Q354" s="203">
        <v>2178.3000000000002</v>
      </c>
      <c r="R354" s="203">
        <v>3272.5</v>
      </c>
      <c r="S354" s="203"/>
      <c r="T354" s="203">
        <v>1055</v>
      </c>
      <c r="U354" s="203">
        <v>-10.400000000000546</v>
      </c>
      <c r="V354" s="203" t="s">
        <v>811</v>
      </c>
      <c r="W354" s="203">
        <v>-10.400000000000091</v>
      </c>
      <c r="X354" s="203" t="s">
        <v>811</v>
      </c>
      <c r="Y354" s="203" t="s">
        <v>811</v>
      </c>
      <c r="Z354" s="203">
        <v>99.840397777845979</v>
      </c>
      <c r="AA354" s="203">
        <v>100</v>
      </c>
      <c r="AB354" s="203">
        <v>99.683206920710347</v>
      </c>
      <c r="AC354" s="203" t="s">
        <v>811</v>
      </c>
      <c r="AD354" s="203">
        <v>100</v>
      </c>
    </row>
    <row r="355" spans="1:30">
      <c r="A355" s="202">
        <v>21</v>
      </c>
      <c r="B355" s="202">
        <v>223600</v>
      </c>
      <c r="C355" s="202">
        <v>1318</v>
      </c>
      <c r="D355" s="202">
        <v>343</v>
      </c>
      <c r="E355" s="202" t="s">
        <v>1331</v>
      </c>
      <c r="F355" s="203">
        <v>4870.7</v>
      </c>
      <c r="G355" s="203">
        <v>1422.7</v>
      </c>
      <c r="H355" s="203">
        <v>3086.7</v>
      </c>
      <c r="I355" s="203"/>
      <c r="J355" s="203">
        <v>361.3</v>
      </c>
      <c r="K355" s="203">
        <v>5070.5</v>
      </c>
      <c r="L355" s="203">
        <v>1422.7</v>
      </c>
      <c r="M355" s="203">
        <v>3135.9</v>
      </c>
      <c r="N355" s="203"/>
      <c r="O355" s="203">
        <v>511.9</v>
      </c>
      <c r="P355" s="203">
        <v>4874.1399999999994</v>
      </c>
      <c r="Q355" s="203">
        <v>1422.7</v>
      </c>
      <c r="R355" s="203">
        <v>2939.54</v>
      </c>
      <c r="S355" s="203"/>
      <c r="T355" s="203">
        <v>511.9</v>
      </c>
      <c r="U355" s="203">
        <v>-196.36000000000058</v>
      </c>
      <c r="V355" s="203" t="s">
        <v>811</v>
      </c>
      <c r="W355" s="203">
        <v>-196.36000000000013</v>
      </c>
      <c r="X355" s="203" t="s">
        <v>811</v>
      </c>
      <c r="Y355" s="203" t="s">
        <v>811</v>
      </c>
      <c r="Z355" s="203">
        <v>96.127403609111511</v>
      </c>
      <c r="AA355" s="203">
        <v>100</v>
      </c>
      <c r="AB355" s="203">
        <v>93.738320737268396</v>
      </c>
      <c r="AC355" s="203" t="s">
        <v>811</v>
      </c>
      <c r="AD355" s="203">
        <v>100</v>
      </c>
    </row>
    <row r="356" spans="1:30">
      <c r="A356" s="202">
        <v>21</v>
      </c>
      <c r="B356" s="202">
        <v>223600</v>
      </c>
      <c r="C356" s="202">
        <v>1319</v>
      </c>
      <c r="D356" s="202">
        <v>344</v>
      </c>
      <c r="E356" s="202" t="s">
        <v>1327</v>
      </c>
      <c r="F356" s="203">
        <v>6059.8</v>
      </c>
      <c r="G356" s="203">
        <v>1980.3</v>
      </c>
      <c r="H356" s="203">
        <v>3305.9</v>
      </c>
      <c r="I356" s="203"/>
      <c r="J356" s="203">
        <v>773.6</v>
      </c>
      <c r="K356" s="203">
        <v>6342.5999999999995</v>
      </c>
      <c r="L356" s="203">
        <v>1980.3</v>
      </c>
      <c r="M356" s="203">
        <v>3436.9</v>
      </c>
      <c r="N356" s="203"/>
      <c r="O356" s="203">
        <v>925.4</v>
      </c>
      <c r="P356" s="203">
        <v>6341.3899999999994</v>
      </c>
      <c r="Q356" s="203">
        <v>1980.3</v>
      </c>
      <c r="R356" s="203">
        <v>3435.69</v>
      </c>
      <c r="S356" s="203"/>
      <c r="T356" s="203">
        <v>925.4</v>
      </c>
      <c r="U356" s="203">
        <v>-1.2100000000000364</v>
      </c>
      <c r="V356" s="203" t="s">
        <v>811</v>
      </c>
      <c r="W356" s="203">
        <v>-1.2100000000000364</v>
      </c>
      <c r="X356" s="203" t="s">
        <v>811</v>
      </c>
      <c r="Y356" s="203" t="s">
        <v>811</v>
      </c>
      <c r="Z356" s="203">
        <v>99.980922650017348</v>
      </c>
      <c r="AA356" s="203">
        <v>100</v>
      </c>
      <c r="AB356" s="203">
        <v>99.964793854927407</v>
      </c>
      <c r="AC356" s="203" t="s">
        <v>811</v>
      </c>
      <c r="AD356" s="203">
        <v>100</v>
      </c>
    </row>
    <row r="357" spans="1:30">
      <c r="A357" s="202">
        <v>21</v>
      </c>
      <c r="B357" s="202">
        <v>223600</v>
      </c>
      <c r="C357" s="202">
        <v>1320</v>
      </c>
      <c r="D357" s="202">
        <v>345</v>
      </c>
      <c r="E357" s="202" t="s">
        <v>1332</v>
      </c>
      <c r="F357" s="203">
        <v>3657.8</v>
      </c>
      <c r="G357" s="203">
        <v>1619.9</v>
      </c>
      <c r="H357" s="203">
        <v>1703.5</v>
      </c>
      <c r="I357" s="203"/>
      <c r="J357" s="203">
        <v>334.4</v>
      </c>
      <c r="K357" s="203">
        <v>3840.3</v>
      </c>
      <c r="L357" s="203">
        <v>1619.9</v>
      </c>
      <c r="M357" s="203">
        <v>1735.4</v>
      </c>
      <c r="N357" s="203"/>
      <c r="O357" s="203">
        <v>485</v>
      </c>
      <c r="P357" s="203">
        <v>3587.04</v>
      </c>
      <c r="Q357" s="203">
        <v>1619.9</v>
      </c>
      <c r="R357" s="203">
        <v>1482.14</v>
      </c>
      <c r="S357" s="203"/>
      <c r="T357" s="203">
        <v>485</v>
      </c>
      <c r="U357" s="203">
        <v>-253.26000000000022</v>
      </c>
      <c r="V357" s="203" t="s">
        <v>811</v>
      </c>
      <c r="W357" s="203">
        <v>-253.26</v>
      </c>
      <c r="X357" s="203" t="s">
        <v>811</v>
      </c>
      <c r="Y357" s="203" t="s">
        <v>811</v>
      </c>
      <c r="Z357" s="203">
        <v>93.405202718537609</v>
      </c>
      <c r="AA357" s="203">
        <v>100</v>
      </c>
      <c r="AB357" s="203">
        <v>85.406246398524829</v>
      </c>
      <c r="AC357" s="203" t="s">
        <v>811</v>
      </c>
      <c r="AD357" s="203">
        <v>100</v>
      </c>
    </row>
    <row r="358" spans="1:30">
      <c r="A358" s="202">
        <v>21</v>
      </c>
      <c r="B358" s="202">
        <v>223600</v>
      </c>
      <c r="C358" s="202">
        <v>1321</v>
      </c>
      <c r="D358" s="202">
        <v>346</v>
      </c>
      <c r="E358" s="202" t="s">
        <v>1333</v>
      </c>
      <c r="F358" s="203">
        <v>5652.4000000000005</v>
      </c>
      <c r="G358" s="203">
        <v>1752.7</v>
      </c>
      <c r="H358" s="203">
        <v>3312.9</v>
      </c>
      <c r="I358" s="203"/>
      <c r="J358" s="203">
        <v>586.79999999999995</v>
      </c>
      <c r="K358" s="203">
        <v>6020</v>
      </c>
      <c r="L358" s="203">
        <v>1752.7</v>
      </c>
      <c r="M358" s="203">
        <v>3524.9</v>
      </c>
      <c r="N358" s="203"/>
      <c r="O358" s="203">
        <v>742.4</v>
      </c>
      <c r="P358" s="203">
        <v>5966.21</v>
      </c>
      <c r="Q358" s="203">
        <v>1752.7</v>
      </c>
      <c r="R358" s="203">
        <v>3471.11</v>
      </c>
      <c r="S358" s="203"/>
      <c r="T358" s="203">
        <v>742.4</v>
      </c>
      <c r="U358" s="203">
        <v>-53.789999999999964</v>
      </c>
      <c r="V358" s="203" t="s">
        <v>811</v>
      </c>
      <c r="W358" s="203">
        <v>-53.789999999999964</v>
      </c>
      <c r="X358" s="203" t="s">
        <v>811</v>
      </c>
      <c r="Y358" s="203" t="s">
        <v>811</v>
      </c>
      <c r="Z358" s="203">
        <v>99.106478405315613</v>
      </c>
      <c r="AA358" s="203">
        <v>100</v>
      </c>
      <c r="AB358" s="203">
        <v>98.473999262390421</v>
      </c>
      <c r="AC358" s="203" t="s">
        <v>811</v>
      </c>
      <c r="AD358" s="203">
        <v>100</v>
      </c>
    </row>
    <row r="359" spans="1:30">
      <c r="A359" s="202">
        <v>21</v>
      </c>
      <c r="B359" s="202">
        <v>223600</v>
      </c>
      <c r="C359" s="202">
        <v>1322</v>
      </c>
      <c r="D359" s="202">
        <v>347</v>
      </c>
      <c r="E359" s="202" t="s">
        <v>1334</v>
      </c>
      <c r="F359" s="203">
        <v>3906.2000000000003</v>
      </c>
      <c r="G359" s="203">
        <v>1612.5</v>
      </c>
      <c r="H359" s="203">
        <v>1819.3</v>
      </c>
      <c r="I359" s="203"/>
      <c r="J359" s="203">
        <v>474.4</v>
      </c>
      <c r="K359" s="203">
        <v>4256.0999999999995</v>
      </c>
      <c r="L359" s="203">
        <v>1612.5</v>
      </c>
      <c r="M359" s="203">
        <v>2019.7</v>
      </c>
      <c r="N359" s="203"/>
      <c r="O359" s="203">
        <v>623.9</v>
      </c>
      <c r="P359" s="203">
        <v>4247.0999999999995</v>
      </c>
      <c r="Q359" s="203">
        <v>1612.5</v>
      </c>
      <c r="R359" s="203">
        <v>2010.7</v>
      </c>
      <c r="S359" s="203"/>
      <c r="T359" s="203">
        <v>623.9</v>
      </c>
      <c r="U359" s="203">
        <v>-9</v>
      </c>
      <c r="V359" s="203" t="s">
        <v>811</v>
      </c>
      <c r="W359" s="203">
        <v>-9</v>
      </c>
      <c r="X359" s="203" t="s">
        <v>811</v>
      </c>
      <c r="Y359" s="203" t="s">
        <v>811</v>
      </c>
      <c r="Z359" s="203">
        <v>99.788538803129626</v>
      </c>
      <c r="AA359" s="203">
        <v>100</v>
      </c>
      <c r="AB359" s="203">
        <v>99.554389265732539</v>
      </c>
      <c r="AC359" s="203" t="s">
        <v>811</v>
      </c>
      <c r="AD359" s="203">
        <v>100</v>
      </c>
    </row>
    <row r="360" spans="1:30">
      <c r="A360" s="202">
        <v>21</v>
      </c>
      <c r="B360" s="202">
        <v>223600</v>
      </c>
      <c r="C360" s="202">
        <v>1323</v>
      </c>
      <c r="D360" s="202">
        <v>348</v>
      </c>
      <c r="E360" s="202" t="s">
        <v>1335</v>
      </c>
      <c r="F360" s="203">
        <v>5650.6999999999989</v>
      </c>
      <c r="G360" s="203">
        <v>1646.6</v>
      </c>
      <c r="H360" s="203">
        <v>3512.7</v>
      </c>
      <c r="I360" s="203"/>
      <c r="J360" s="203">
        <v>491.4</v>
      </c>
      <c r="K360" s="203">
        <v>5860.0999999999995</v>
      </c>
      <c r="L360" s="203">
        <v>1646.6</v>
      </c>
      <c r="M360" s="203">
        <v>3570.3</v>
      </c>
      <c r="N360" s="203"/>
      <c r="O360" s="203">
        <v>643.20000000000005</v>
      </c>
      <c r="P360" s="203">
        <v>5860.0999999999995</v>
      </c>
      <c r="Q360" s="203">
        <v>1646.6</v>
      </c>
      <c r="R360" s="203">
        <v>3570.3</v>
      </c>
      <c r="S360" s="203"/>
      <c r="T360" s="203">
        <v>643.20000000000005</v>
      </c>
      <c r="U360" s="203" t="s">
        <v>811</v>
      </c>
      <c r="V360" s="203" t="s">
        <v>811</v>
      </c>
      <c r="W360" s="203" t="s">
        <v>811</v>
      </c>
      <c r="X360" s="203" t="s">
        <v>811</v>
      </c>
      <c r="Y360" s="203" t="s">
        <v>811</v>
      </c>
      <c r="Z360" s="203">
        <v>100</v>
      </c>
      <c r="AA360" s="203">
        <v>100</v>
      </c>
      <c r="AB360" s="203">
        <v>100</v>
      </c>
      <c r="AC360" s="203" t="s">
        <v>811</v>
      </c>
      <c r="AD360" s="203">
        <v>100</v>
      </c>
    </row>
    <row r="361" spans="1:30">
      <c r="A361" s="202">
        <v>21</v>
      </c>
      <c r="B361" s="202">
        <v>223600</v>
      </c>
      <c r="C361" s="202">
        <v>1324</v>
      </c>
      <c r="D361" s="202">
        <v>349</v>
      </c>
      <c r="E361" s="202" t="s">
        <v>1336</v>
      </c>
      <c r="F361" s="203">
        <v>5295</v>
      </c>
      <c r="G361" s="203">
        <v>1865.6</v>
      </c>
      <c r="H361" s="203">
        <v>2837.4</v>
      </c>
      <c r="I361" s="203">
        <v>21.8</v>
      </c>
      <c r="J361" s="203">
        <v>570.20000000000005</v>
      </c>
      <c r="K361" s="203">
        <v>5523.1</v>
      </c>
      <c r="L361" s="203">
        <v>1865.6</v>
      </c>
      <c r="M361" s="203">
        <v>2909.9</v>
      </c>
      <c r="N361" s="203">
        <v>21.8</v>
      </c>
      <c r="O361" s="203">
        <v>725.8</v>
      </c>
      <c r="P361" s="203">
        <v>5523.1</v>
      </c>
      <c r="Q361" s="203">
        <v>1865.6</v>
      </c>
      <c r="R361" s="203">
        <v>2909.9</v>
      </c>
      <c r="S361" s="203">
        <v>21.8</v>
      </c>
      <c r="T361" s="203">
        <v>725.8</v>
      </c>
      <c r="U361" s="203" t="s">
        <v>811</v>
      </c>
      <c r="V361" s="203" t="s">
        <v>811</v>
      </c>
      <c r="W361" s="203" t="s">
        <v>811</v>
      </c>
      <c r="X361" s="203" t="s">
        <v>811</v>
      </c>
      <c r="Y361" s="203" t="s">
        <v>811</v>
      </c>
      <c r="Z361" s="203">
        <v>100</v>
      </c>
      <c r="AA361" s="203">
        <v>100</v>
      </c>
      <c r="AB361" s="203">
        <v>100</v>
      </c>
      <c r="AC361" s="203">
        <v>100</v>
      </c>
      <c r="AD361" s="203">
        <v>100</v>
      </c>
    </row>
    <row r="362" spans="1:30">
      <c r="A362" s="202">
        <v>21</v>
      </c>
      <c r="B362" s="202">
        <v>223600</v>
      </c>
      <c r="C362" s="202">
        <v>1325</v>
      </c>
      <c r="D362" s="202">
        <v>350</v>
      </c>
      <c r="E362" s="202" t="s">
        <v>1337</v>
      </c>
      <c r="F362" s="203">
        <v>3830.1000000000004</v>
      </c>
      <c r="G362" s="203">
        <v>1740.7</v>
      </c>
      <c r="H362" s="203">
        <v>1565.1</v>
      </c>
      <c r="I362" s="203"/>
      <c r="J362" s="203">
        <v>524.29999999999995</v>
      </c>
      <c r="K362" s="203">
        <v>3738.1</v>
      </c>
      <c r="L362" s="203">
        <v>1740.7</v>
      </c>
      <c r="M362" s="203">
        <v>1328.5</v>
      </c>
      <c r="N362" s="203"/>
      <c r="O362" s="203">
        <v>668.9</v>
      </c>
      <c r="P362" s="203">
        <v>3738.09</v>
      </c>
      <c r="Q362" s="203">
        <v>1740.7</v>
      </c>
      <c r="R362" s="203">
        <v>1328.49</v>
      </c>
      <c r="S362" s="203"/>
      <c r="T362" s="203">
        <v>668.9</v>
      </c>
      <c r="U362" s="203">
        <v>-9.9999999997635314E-3</v>
      </c>
      <c r="V362" s="203" t="s">
        <v>811</v>
      </c>
      <c r="W362" s="203">
        <v>-9.9999999999909051E-3</v>
      </c>
      <c r="X362" s="203" t="s">
        <v>811</v>
      </c>
      <c r="Y362" s="203" t="s">
        <v>811</v>
      </c>
      <c r="Z362" s="203">
        <v>99.999732484417223</v>
      </c>
      <c r="AA362" s="203">
        <v>100</v>
      </c>
      <c r="AB362" s="203">
        <v>99.999247271358669</v>
      </c>
      <c r="AC362" s="203" t="s">
        <v>811</v>
      </c>
      <c r="AD362" s="203">
        <v>100</v>
      </c>
    </row>
    <row r="363" spans="1:30">
      <c r="A363" s="202">
        <v>21</v>
      </c>
      <c r="B363" s="202">
        <v>223600</v>
      </c>
      <c r="C363" s="202">
        <v>1326</v>
      </c>
      <c r="D363" s="202">
        <v>351</v>
      </c>
      <c r="E363" s="202" t="s">
        <v>1338</v>
      </c>
      <c r="F363" s="203">
        <v>6155.3</v>
      </c>
      <c r="G363" s="203">
        <v>1943.4</v>
      </c>
      <c r="H363" s="203">
        <v>3363.2</v>
      </c>
      <c r="I363" s="203"/>
      <c r="J363" s="203">
        <v>848.7</v>
      </c>
      <c r="K363" s="203">
        <v>6428.8</v>
      </c>
      <c r="L363" s="203">
        <v>1943.4</v>
      </c>
      <c r="M363" s="203">
        <v>3491.7</v>
      </c>
      <c r="N363" s="203"/>
      <c r="O363" s="203">
        <v>993.7</v>
      </c>
      <c r="P363" s="203">
        <v>6406.13</v>
      </c>
      <c r="Q363" s="203">
        <v>1943.4</v>
      </c>
      <c r="R363" s="203">
        <v>3469.03</v>
      </c>
      <c r="S363" s="203"/>
      <c r="T363" s="203">
        <v>993.7</v>
      </c>
      <c r="U363" s="203">
        <v>-22.670000000000073</v>
      </c>
      <c r="V363" s="203" t="s">
        <v>811</v>
      </c>
      <c r="W363" s="203">
        <v>-22.669999999999618</v>
      </c>
      <c r="X363" s="203" t="s">
        <v>811</v>
      </c>
      <c r="Y363" s="203" t="s">
        <v>811</v>
      </c>
      <c r="Z363" s="203">
        <v>99.647368093578891</v>
      </c>
      <c r="AA363" s="203">
        <v>100</v>
      </c>
      <c r="AB363" s="203">
        <v>99.350746054930269</v>
      </c>
      <c r="AC363" s="203" t="s">
        <v>811</v>
      </c>
      <c r="AD363" s="203">
        <v>100</v>
      </c>
    </row>
    <row r="364" spans="1:30">
      <c r="A364" s="202">
        <v>21</v>
      </c>
      <c r="B364" s="202">
        <v>223600</v>
      </c>
      <c r="C364" s="202">
        <v>1327</v>
      </c>
      <c r="D364" s="202">
        <v>352</v>
      </c>
      <c r="E364" s="202" t="s">
        <v>1339</v>
      </c>
      <c r="F364" s="203">
        <v>3769.2000000000003</v>
      </c>
      <c r="G364" s="203">
        <v>1658.5</v>
      </c>
      <c r="H364" s="203">
        <v>1744.3</v>
      </c>
      <c r="I364" s="203">
        <v>15.8</v>
      </c>
      <c r="J364" s="203">
        <v>350.6</v>
      </c>
      <c r="K364" s="203">
        <v>3989.3</v>
      </c>
      <c r="L364" s="203">
        <v>1658.5</v>
      </c>
      <c r="M364" s="203">
        <v>1818.7</v>
      </c>
      <c r="N364" s="203">
        <v>15.8</v>
      </c>
      <c r="O364" s="203">
        <v>496.3</v>
      </c>
      <c r="P364" s="203">
        <v>3989.3</v>
      </c>
      <c r="Q364" s="203">
        <v>1658.5</v>
      </c>
      <c r="R364" s="203">
        <v>1818.7</v>
      </c>
      <c r="S364" s="203">
        <v>15.8</v>
      </c>
      <c r="T364" s="203">
        <v>496.3</v>
      </c>
      <c r="U364" s="203" t="s">
        <v>811</v>
      </c>
      <c r="V364" s="203" t="s">
        <v>811</v>
      </c>
      <c r="W364" s="203" t="s">
        <v>811</v>
      </c>
      <c r="X364" s="203" t="s">
        <v>811</v>
      </c>
      <c r="Y364" s="203" t="s">
        <v>811</v>
      </c>
      <c r="Z364" s="203">
        <v>100</v>
      </c>
      <c r="AA364" s="203">
        <v>100</v>
      </c>
      <c r="AB364" s="203">
        <v>100</v>
      </c>
      <c r="AC364" s="203">
        <v>100</v>
      </c>
      <c r="AD364" s="203">
        <v>100</v>
      </c>
    </row>
    <row r="365" spans="1:30">
      <c r="A365" s="202">
        <v>21</v>
      </c>
      <c r="B365" s="202">
        <v>223600</v>
      </c>
      <c r="C365" s="202">
        <v>1328</v>
      </c>
      <c r="D365" s="202">
        <v>353</v>
      </c>
      <c r="E365" s="202" t="s">
        <v>1340</v>
      </c>
      <c r="F365" s="203">
        <v>6272.8</v>
      </c>
      <c r="G365" s="203">
        <v>2181.5</v>
      </c>
      <c r="H365" s="203">
        <v>3216.8</v>
      </c>
      <c r="I365" s="203"/>
      <c r="J365" s="203">
        <v>874.5</v>
      </c>
      <c r="K365" s="203">
        <v>6529.6</v>
      </c>
      <c r="L365" s="203">
        <v>2181.5</v>
      </c>
      <c r="M365" s="203">
        <v>3319.2</v>
      </c>
      <c r="N365" s="203"/>
      <c r="O365" s="203">
        <v>1028.9000000000001</v>
      </c>
      <c r="P365" s="203">
        <v>6140.5300000000007</v>
      </c>
      <c r="Q365" s="203">
        <v>2181.5</v>
      </c>
      <c r="R365" s="203">
        <v>2930.13</v>
      </c>
      <c r="S365" s="203"/>
      <c r="T365" s="203">
        <v>1028.9000000000001</v>
      </c>
      <c r="U365" s="203">
        <v>-389.06999999999971</v>
      </c>
      <c r="V365" s="203" t="s">
        <v>811</v>
      </c>
      <c r="W365" s="203">
        <v>-389.06999999999971</v>
      </c>
      <c r="X365" s="203" t="s">
        <v>811</v>
      </c>
      <c r="Y365" s="203" t="s">
        <v>811</v>
      </c>
      <c r="Z365" s="203">
        <v>94.041442048517524</v>
      </c>
      <c r="AA365" s="203">
        <v>100</v>
      </c>
      <c r="AB365" s="203">
        <v>88.278199566160538</v>
      </c>
      <c r="AC365" s="203" t="s">
        <v>811</v>
      </c>
      <c r="AD365" s="203">
        <v>100</v>
      </c>
    </row>
    <row r="366" spans="1:30">
      <c r="A366" s="202">
        <v>21</v>
      </c>
      <c r="B366" s="202">
        <v>223600</v>
      </c>
      <c r="C366" s="202">
        <v>1329</v>
      </c>
      <c r="D366" s="202">
        <v>354</v>
      </c>
      <c r="E366" s="202" t="s">
        <v>1341</v>
      </c>
      <c r="F366" s="203">
        <v>9101.2999999999993</v>
      </c>
      <c r="G366" s="203">
        <v>1851.2</v>
      </c>
      <c r="H366" s="203">
        <v>6393.8</v>
      </c>
      <c r="I366" s="203"/>
      <c r="J366" s="203">
        <v>856.3</v>
      </c>
      <c r="K366" s="203">
        <v>9326.7999999999993</v>
      </c>
      <c r="L366" s="203">
        <v>1851.2</v>
      </c>
      <c r="M366" s="203">
        <v>6463.7</v>
      </c>
      <c r="N366" s="203"/>
      <c r="O366" s="203">
        <v>1011.9</v>
      </c>
      <c r="P366" s="203">
        <v>9089.7999999999993</v>
      </c>
      <c r="Q366" s="203">
        <v>1851.2</v>
      </c>
      <c r="R366" s="203">
        <v>6226.7</v>
      </c>
      <c r="S366" s="203"/>
      <c r="T366" s="203">
        <v>1011.9</v>
      </c>
      <c r="U366" s="203">
        <v>-237</v>
      </c>
      <c r="V366" s="203" t="s">
        <v>811</v>
      </c>
      <c r="W366" s="203">
        <v>-237</v>
      </c>
      <c r="X366" s="203" t="s">
        <v>811</v>
      </c>
      <c r="Y366" s="203" t="s">
        <v>811</v>
      </c>
      <c r="Z366" s="203">
        <v>97.458935540592691</v>
      </c>
      <c r="AA366" s="203">
        <v>100</v>
      </c>
      <c r="AB366" s="203">
        <v>96.333369432368457</v>
      </c>
      <c r="AC366" s="203" t="s">
        <v>811</v>
      </c>
      <c r="AD366" s="203">
        <v>100</v>
      </c>
    </row>
    <row r="367" spans="1:30">
      <c r="A367" s="202">
        <v>21</v>
      </c>
      <c r="B367" s="202">
        <v>223600</v>
      </c>
      <c r="C367" s="202">
        <v>1330</v>
      </c>
      <c r="D367" s="202">
        <v>355</v>
      </c>
      <c r="E367" s="202" t="s">
        <v>1342</v>
      </c>
      <c r="F367" s="203">
        <v>49508.7</v>
      </c>
      <c r="G367" s="203">
        <v>2668.8</v>
      </c>
      <c r="H367" s="203">
        <v>42013.2</v>
      </c>
      <c r="I367" s="203">
        <v>865.1</v>
      </c>
      <c r="J367" s="203">
        <v>3961.6</v>
      </c>
      <c r="K367" s="203">
        <v>51007.700000000004</v>
      </c>
      <c r="L367" s="203">
        <v>2668.8</v>
      </c>
      <c r="M367" s="203">
        <v>43239.3</v>
      </c>
      <c r="N367" s="203">
        <v>865.1</v>
      </c>
      <c r="O367" s="203">
        <v>4234.5</v>
      </c>
      <c r="P367" s="203">
        <v>51007.700000000004</v>
      </c>
      <c r="Q367" s="203">
        <v>2668.8</v>
      </c>
      <c r="R367" s="203">
        <v>43239.3</v>
      </c>
      <c r="S367" s="203">
        <v>865.1</v>
      </c>
      <c r="T367" s="203">
        <v>4234.5</v>
      </c>
      <c r="U367" s="203" t="s">
        <v>811</v>
      </c>
      <c r="V367" s="203" t="s">
        <v>811</v>
      </c>
      <c r="W367" s="203" t="s">
        <v>811</v>
      </c>
      <c r="X367" s="203" t="s">
        <v>811</v>
      </c>
      <c r="Y367" s="203" t="s">
        <v>811</v>
      </c>
      <c r="Z367" s="203">
        <v>100</v>
      </c>
      <c r="AA367" s="203">
        <v>100</v>
      </c>
      <c r="AB367" s="203">
        <v>100</v>
      </c>
      <c r="AC367" s="203">
        <v>100</v>
      </c>
      <c r="AD367" s="203">
        <v>100</v>
      </c>
    </row>
    <row r="368" spans="1:30">
      <c r="A368" s="202">
        <v>21</v>
      </c>
      <c r="B368" s="202">
        <v>223600</v>
      </c>
      <c r="C368" s="202">
        <v>1331</v>
      </c>
      <c r="D368" s="202">
        <v>356</v>
      </c>
      <c r="E368" s="202" t="s">
        <v>1343</v>
      </c>
      <c r="F368" s="203">
        <v>3263.7</v>
      </c>
      <c r="G368" s="203">
        <v>1643.5</v>
      </c>
      <c r="H368" s="203">
        <v>1378</v>
      </c>
      <c r="I368" s="203"/>
      <c r="J368" s="203">
        <v>242.2</v>
      </c>
      <c r="K368" s="203">
        <v>3433</v>
      </c>
      <c r="L368" s="203">
        <v>1643.5</v>
      </c>
      <c r="M368" s="203">
        <v>1396.7</v>
      </c>
      <c r="N368" s="203"/>
      <c r="O368" s="203">
        <v>392.8</v>
      </c>
      <c r="P368" s="203">
        <v>3272.91</v>
      </c>
      <c r="Q368" s="203">
        <v>1643.5</v>
      </c>
      <c r="R368" s="203">
        <v>1236.6099999999999</v>
      </c>
      <c r="S368" s="203"/>
      <c r="T368" s="203">
        <v>392.8</v>
      </c>
      <c r="U368" s="203">
        <v>-160.09000000000015</v>
      </c>
      <c r="V368" s="203" t="s">
        <v>811</v>
      </c>
      <c r="W368" s="203">
        <v>-160.09000000000015</v>
      </c>
      <c r="X368" s="203" t="s">
        <v>811</v>
      </c>
      <c r="Y368" s="203" t="s">
        <v>811</v>
      </c>
      <c r="Z368" s="203">
        <v>95.336731721526363</v>
      </c>
      <c r="AA368" s="203">
        <v>100</v>
      </c>
      <c r="AB368" s="203">
        <v>88.537982387055195</v>
      </c>
      <c r="AC368" s="203" t="s">
        <v>811</v>
      </c>
      <c r="AD368" s="203">
        <v>100</v>
      </c>
    </row>
    <row r="369" spans="1:30">
      <c r="A369" s="202">
        <v>21</v>
      </c>
      <c r="B369" s="202">
        <v>223600</v>
      </c>
      <c r="C369" s="202">
        <v>1332</v>
      </c>
      <c r="D369" s="202">
        <v>357</v>
      </c>
      <c r="E369" s="202" t="s">
        <v>1344</v>
      </c>
      <c r="F369" s="203">
        <v>19335.100000000002</v>
      </c>
      <c r="G369" s="203">
        <v>3099.9</v>
      </c>
      <c r="H369" s="203">
        <v>13938.3</v>
      </c>
      <c r="I369" s="203"/>
      <c r="J369" s="203">
        <v>2296.9</v>
      </c>
      <c r="K369" s="203">
        <v>19767.8</v>
      </c>
      <c r="L369" s="203">
        <v>3099.9</v>
      </c>
      <c r="M369" s="203">
        <v>14113.3</v>
      </c>
      <c r="N369" s="203"/>
      <c r="O369" s="203">
        <v>2554.6</v>
      </c>
      <c r="P369" s="203">
        <v>19767.8</v>
      </c>
      <c r="Q369" s="203">
        <v>3099.9</v>
      </c>
      <c r="R369" s="203">
        <v>14113.3</v>
      </c>
      <c r="S369" s="203"/>
      <c r="T369" s="203">
        <v>2554.6</v>
      </c>
      <c r="U369" s="203" t="s">
        <v>811</v>
      </c>
      <c r="V369" s="203" t="s">
        <v>811</v>
      </c>
      <c r="W369" s="203" t="s">
        <v>811</v>
      </c>
      <c r="X369" s="203" t="s">
        <v>811</v>
      </c>
      <c r="Y369" s="203" t="s">
        <v>811</v>
      </c>
      <c r="Z369" s="203">
        <v>100</v>
      </c>
      <c r="AA369" s="203">
        <v>100</v>
      </c>
      <c r="AB369" s="203">
        <v>100</v>
      </c>
      <c r="AC369" s="203" t="s">
        <v>811</v>
      </c>
      <c r="AD369" s="203">
        <v>100</v>
      </c>
    </row>
    <row r="370" spans="1:30">
      <c r="A370" s="202">
        <v>21</v>
      </c>
      <c r="B370" s="202">
        <v>223600</v>
      </c>
      <c r="C370" s="202">
        <v>1333</v>
      </c>
      <c r="D370" s="202">
        <v>358</v>
      </c>
      <c r="E370" s="202" t="s">
        <v>1345</v>
      </c>
      <c r="F370" s="203">
        <v>3322.8</v>
      </c>
      <c r="G370" s="203">
        <v>1563.4</v>
      </c>
      <c r="H370" s="203">
        <v>1497.9</v>
      </c>
      <c r="I370" s="203"/>
      <c r="J370" s="203">
        <v>261.5</v>
      </c>
      <c r="K370" s="203">
        <v>3080.2999999999997</v>
      </c>
      <c r="L370" s="203">
        <v>1563.4</v>
      </c>
      <c r="M370" s="203">
        <v>1104.8</v>
      </c>
      <c r="N370" s="203"/>
      <c r="O370" s="203">
        <v>412.1</v>
      </c>
      <c r="P370" s="203">
        <v>3080.28</v>
      </c>
      <c r="Q370" s="203">
        <v>1563.4</v>
      </c>
      <c r="R370" s="203">
        <v>1104.78</v>
      </c>
      <c r="S370" s="203"/>
      <c r="T370" s="203">
        <v>412.1</v>
      </c>
      <c r="U370" s="203">
        <v>-1.9999999999527063E-2</v>
      </c>
      <c r="V370" s="203" t="s">
        <v>811</v>
      </c>
      <c r="W370" s="203">
        <v>-1.999999999998181E-2</v>
      </c>
      <c r="X370" s="203" t="s">
        <v>811</v>
      </c>
      <c r="Y370" s="203" t="s">
        <v>811</v>
      </c>
      <c r="Z370" s="203">
        <v>99.999350712592943</v>
      </c>
      <c r="AA370" s="203">
        <v>100</v>
      </c>
      <c r="AB370" s="203">
        <v>99.998189717595949</v>
      </c>
      <c r="AC370" s="203" t="s">
        <v>811</v>
      </c>
      <c r="AD370" s="203">
        <v>100</v>
      </c>
    </row>
    <row r="371" spans="1:30">
      <c r="A371" s="202">
        <v>21</v>
      </c>
      <c r="B371" s="202">
        <v>223600</v>
      </c>
      <c r="C371" s="202">
        <v>1334</v>
      </c>
      <c r="D371" s="202">
        <v>359</v>
      </c>
      <c r="E371" s="202" t="s">
        <v>1346</v>
      </c>
      <c r="F371" s="203">
        <v>4023.2999999999997</v>
      </c>
      <c r="G371" s="203">
        <v>1221.8</v>
      </c>
      <c r="H371" s="203">
        <v>2497.6</v>
      </c>
      <c r="I371" s="203"/>
      <c r="J371" s="203">
        <v>303.89999999999998</v>
      </c>
      <c r="K371" s="203">
        <v>4213.7</v>
      </c>
      <c r="L371" s="203">
        <v>1221.8</v>
      </c>
      <c r="M371" s="203">
        <v>2537.4</v>
      </c>
      <c r="N371" s="203"/>
      <c r="O371" s="203">
        <v>454.5</v>
      </c>
      <c r="P371" s="203">
        <v>4028.05</v>
      </c>
      <c r="Q371" s="203">
        <v>1221.8</v>
      </c>
      <c r="R371" s="203">
        <v>2351.75</v>
      </c>
      <c r="S371" s="203"/>
      <c r="T371" s="203">
        <v>454.5</v>
      </c>
      <c r="U371" s="203">
        <v>-185.64999999999964</v>
      </c>
      <c r="V371" s="203" t="s">
        <v>811</v>
      </c>
      <c r="W371" s="203">
        <v>-185.65000000000009</v>
      </c>
      <c r="X371" s="203" t="s">
        <v>811</v>
      </c>
      <c r="Y371" s="203" t="s">
        <v>811</v>
      </c>
      <c r="Z371" s="203">
        <v>95.594133421933222</v>
      </c>
      <c r="AA371" s="203">
        <v>100</v>
      </c>
      <c r="AB371" s="203">
        <v>92.683455505635678</v>
      </c>
      <c r="AC371" s="203" t="s">
        <v>811</v>
      </c>
      <c r="AD371" s="203">
        <v>100</v>
      </c>
    </row>
    <row r="372" spans="1:30">
      <c r="A372" s="202">
        <v>21</v>
      </c>
      <c r="B372" s="202">
        <v>223600</v>
      </c>
      <c r="C372" s="202">
        <v>1335</v>
      </c>
      <c r="D372" s="202">
        <v>360</v>
      </c>
      <c r="E372" s="202" t="s">
        <v>1347</v>
      </c>
      <c r="F372" s="203">
        <v>4141.3</v>
      </c>
      <c r="G372" s="203">
        <v>1966.7</v>
      </c>
      <c r="H372" s="203">
        <v>1660.2</v>
      </c>
      <c r="I372" s="203"/>
      <c r="J372" s="203">
        <v>514.4</v>
      </c>
      <c r="K372" s="203">
        <v>4362.3999999999996</v>
      </c>
      <c r="L372" s="203">
        <v>1966.7</v>
      </c>
      <c r="M372" s="203">
        <v>1725.7</v>
      </c>
      <c r="N372" s="203"/>
      <c r="O372" s="203">
        <v>670</v>
      </c>
      <c r="P372" s="203">
        <v>4362.3999999999996</v>
      </c>
      <c r="Q372" s="203">
        <v>1966.7</v>
      </c>
      <c r="R372" s="203">
        <v>1725.7</v>
      </c>
      <c r="S372" s="203"/>
      <c r="T372" s="203">
        <v>670</v>
      </c>
      <c r="U372" s="203" t="s">
        <v>811</v>
      </c>
      <c r="V372" s="203" t="s">
        <v>811</v>
      </c>
      <c r="W372" s="203" t="s">
        <v>811</v>
      </c>
      <c r="X372" s="203" t="s">
        <v>811</v>
      </c>
      <c r="Y372" s="203" t="s">
        <v>811</v>
      </c>
      <c r="Z372" s="203">
        <v>100</v>
      </c>
      <c r="AA372" s="203">
        <v>100</v>
      </c>
      <c r="AB372" s="203">
        <v>100</v>
      </c>
      <c r="AC372" s="203" t="s">
        <v>811</v>
      </c>
      <c r="AD372" s="203">
        <v>100</v>
      </c>
    </row>
    <row r="373" spans="1:30">
      <c r="A373" s="202">
        <v>21</v>
      </c>
      <c r="B373" s="202">
        <v>223600</v>
      </c>
      <c r="C373" s="202">
        <v>1336</v>
      </c>
      <c r="D373" s="202">
        <v>361</v>
      </c>
      <c r="E373" s="202" t="s">
        <v>1348</v>
      </c>
      <c r="F373" s="203">
        <v>3613.2000000000003</v>
      </c>
      <c r="G373" s="203">
        <v>1513.6</v>
      </c>
      <c r="H373" s="203">
        <v>1670.7</v>
      </c>
      <c r="I373" s="203"/>
      <c r="J373" s="203">
        <v>428.9</v>
      </c>
      <c r="K373" s="203">
        <v>3816.1</v>
      </c>
      <c r="L373" s="203">
        <v>1513.6</v>
      </c>
      <c r="M373" s="203">
        <v>1723</v>
      </c>
      <c r="N373" s="203"/>
      <c r="O373" s="203">
        <v>579.5</v>
      </c>
      <c r="P373" s="203">
        <v>3816.1</v>
      </c>
      <c r="Q373" s="203">
        <v>1513.6</v>
      </c>
      <c r="R373" s="203">
        <v>1723</v>
      </c>
      <c r="S373" s="203"/>
      <c r="T373" s="203">
        <v>579.5</v>
      </c>
      <c r="U373" s="203" t="s">
        <v>811</v>
      </c>
      <c r="V373" s="203" t="s">
        <v>811</v>
      </c>
      <c r="W373" s="203" t="s">
        <v>811</v>
      </c>
      <c r="X373" s="203" t="s">
        <v>811</v>
      </c>
      <c r="Y373" s="203" t="s">
        <v>811</v>
      </c>
      <c r="Z373" s="203">
        <v>100</v>
      </c>
      <c r="AA373" s="203">
        <v>100</v>
      </c>
      <c r="AB373" s="203">
        <v>100</v>
      </c>
      <c r="AC373" s="203" t="s">
        <v>811</v>
      </c>
      <c r="AD373" s="203">
        <v>100</v>
      </c>
    </row>
    <row r="374" spans="1:30">
      <c r="A374" s="202">
        <v>21</v>
      </c>
      <c r="B374" s="202">
        <v>223600</v>
      </c>
      <c r="C374" s="202">
        <v>1337</v>
      </c>
      <c r="D374" s="202">
        <v>362</v>
      </c>
      <c r="E374" s="202" t="s">
        <v>1349</v>
      </c>
      <c r="F374" s="203">
        <v>3071.9000000000005</v>
      </c>
      <c r="G374" s="203">
        <v>1466.5</v>
      </c>
      <c r="H374" s="203">
        <v>1391.8</v>
      </c>
      <c r="I374" s="203">
        <v>36.299999999999997</v>
      </c>
      <c r="J374" s="203">
        <v>177.3</v>
      </c>
      <c r="K374" s="203">
        <v>2971.9</v>
      </c>
      <c r="L374" s="203">
        <v>1466.5</v>
      </c>
      <c r="M374" s="203">
        <v>1149.4000000000001</v>
      </c>
      <c r="N374" s="203">
        <v>36.299999999999997</v>
      </c>
      <c r="O374" s="203">
        <v>319.7</v>
      </c>
      <c r="P374" s="203">
        <v>2946.4</v>
      </c>
      <c r="Q374" s="203">
        <v>1466.5</v>
      </c>
      <c r="R374" s="203">
        <v>1123.9000000000001</v>
      </c>
      <c r="S374" s="203">
        <v>36.299999999999997</v>
      </c>
      <c r="T374" s="203">
        <v>319.7</v>
      </c>
      <c r="U374" s="203">
        <v>-25.5</v>
      </c>
      <c r="V374" s="203" t="s">
        <v>811</v>
      </c>
      <c r="W374" s="203">
        <v>-25.5</v>
      </c>
      <c r="X374" s="203" t="s">
        <v>811</v>
      </c>
      <c r="Y374" s="203" t="s">
        <v>811</v>
      </c>
      <c r="Z374" s="203">
        <v>99.141963053938554</v>
      </c>
      <c r="AA374" s="203">
        <v>100</v>
      </c>
      <c r="AB374" s="203">
        <v>97.781451191926223</v>
      </c>
      <c r="AC374" s="203">
        <v>100</v>
      </c>
      <c r="AD374" s="203">
        <v>100</v>
      </c>
    </row>
    <row r="375" spans="1:30">
      <c r="A375" s="202">
        <v>21</v>
      </c>
      <c r="B375" s="202">
        <v>223600</v>
      </c>
      <c r="C375" s="202">
        <v>1338</v>
      </c>
      <c r="D375" s="202">
        <v>363</v>
      </c>
      <c r="E375" s="202" t="s">
        <v>1350</v>
      </c>
      <c r="F375" s="203">
        <v>10550.500000000002</v>
      </c>
      <c r="G375" s="203">
        <v>2171.8000000000002</v>
      </c>
      <c r="H375" s="203">
        <v>7174.6</v>
      </c>
      <c r="I375" s="203"/>
      <c r="J375" s="203">
        <v>1204.0999999999999</v>
      </c>
      <c r="K375" s="203">
        <v>10940</v>
      </c>
      <c r="L375" s="203">
        <v>2171.8000000000002</v>
      </c>
      <c r="M375" s="203">
        <v>7406.9</v>
      </c>
      <c r="N375" s="203"/>
      <c r="O375" s="203">
        <v>1361.3</v>
      </c>
      <c r="P375" s="203">
        <v>10940</v>
      </c>
      <c r="Q375" s="203">
        <v>2171.8000000000002</v>
      </c>
      <c r="R375" s="203">
        <v>7406.9</v>
      </c>
      <c r="S375" s="203"/>
      <c r="T375" s="203">
        <v>1361.3</v>
      </c>
      <c r="U375" s="203" t="s">
        <v>811</v>
      </c>
      <c r="V375" s="203" t="s">
        <v>811</v>
      </c>
      <c r="W375" s="203" t="s">
        <v>811</v>
      </c>
      <c r="X375" s="203" t="s">
        <v>811</v>
      </c>
      <c r="Y375" s="203" t="s">
        <v>811</v>
      </c>
      <c r="Z375" s="203">
        <v>100</v>
      </c>
      <c r="AA375" s="203">
        <v>100</v>
      </c>
      <c r="AB375" s="203">
        <v>100</v>
      </c>
      <c r="AC375" s="203" t="s">
        <v>811</v>
      </c>
      <c r="AD375" s="203">
        <v>100</v>
      </c>
    </row>
    <row r="376" spans="1:30">
      <c r="A376" s="202">
        <v>21</v>
      </c>
      <c r="B376" s="202">
        <v>223600</v>
      </c>
      <c r="C376" s="202">
        <v>1339</v>
      </c>
      <c r="D376" s="202">
        <v>364</v>
      </c>
      <c r="E376" s="202" t="s">
        <v>1351</v>
      </c>
      <c r="F376" s="203">
        <v>10517.1</v>
      </c>
      <c r="G376" s="203">
        <v>2129.6999999999998</v>
      </c>
      <c r="H376" s="203">
        <v>7080.5</v>
      </c>
      <c r="I376" s="203"/>
      <c r="J376" s="203">
        <v>1306.9000000000001</v>
      </c>
      <c r="K376" s="203">
        <v>10869.3</v>
      </c>
      <c r="L376" s="203">
        <v>2129.6999999999998</v>
      </c>
      <c r="M376" s="203">
        <v>7273.1</v>
      </c>
      <c r="N376" s="203"/>
      <c r="O376" s="203">
        <v>1466.5</v>
      </c>
      <c r="P376" s="203">
        <v>10714.61</v>
      </c>
      <c r="Q376" s="203">
        <v>2129.6999999999998</v>
      </c>
      <c r="R376" s="203">
        <v>7118.4100000000008</v>
      </c>
      <c r="S376" s="203"/>
      <c r="T376" s="203">
        <v>1466.5</v>
      </c>
      <c r="U376" s="203">
        <v>-154.68999999999869</v>
      </c>
      <c r="V376" s="203" t="s">
        <v>811</v>
      </c>
      <c r="W376" s="203">
        <v>-154.6899999999996</v>
      </c>
      <c r="X376" s="203" t="s">
        <v>811</v>
      </c>
      <c r="Y376" s="203" t="s">
        <v>811</v>
      </c>
      <c r="Z376" s="203">
        <v>98.576817274341508</v>
      </c>
      <c r="AA376" s="203">
        <v>100</v>
      </c>
      <c r="AB376" s="203">
        <v>97.873121502522991</v>
      </c>
      <c r="AC376" s="203" t="s">
        <v>811</v>
      </c>
      <c r="AD376" s="203">
        <v>100</v>
      </c>
    </row>
    <row r="377" spans="1:30">
      <c r="A377" s="202">
        <v>21</v>
      </c>
      <c r="B377" s="202">
        <v>223600</v>
      </c>
      <c r="C377" s="202">
        <v>1340</v>
      </c>
      <c r="D377" s="202">
        <v>365</v>
      </c>
      <c r="E377" s="202" t="s">
        <v>1352</v>
      </c>
      <c r="F377" s="203">
        <v>8302.4</v>
      </c>
      <c r="G377" s="203">
        <v>1002.5</v>
      </c>
      <c r="H377" s="203">
        <v>6154.9</v>
      </c>
      <c r="I377" s="203">
        <v>26</v>
      </c>
      <c r="J377" s="203">
        <v>1119</v>
      </c>
      <c r="K377" s="203">
        <v>8558.5</v>
      </c>
      <c r="L377" s="203">
        <v>1002.5</v>
      </c>
      <c r="M377" s="203">
        <v>6250</v>
      </c>
      <c r="N377" s="203">
        <v>26</v>
      </c>
      <c r="O377" s="203">
        <v>1280</v>
      </c>
      <c r="P377" s="203">
        <v>8366.66</v>
      </c>
      <c r="Q377" s="203">
        <v>1002.5</v>
      </c>
      <c r="R377" s="203">
        <v>6058.16</v>
      </c>
      <c r="S377" s="203">
        <v>26</v>
      </c>
      <c r="T377" s="203">
        <v>1280</v>
      </c>
      <c r="U377" s="203">
        <v>-191.84000000000015</v>
      </c>
      <c r="V377" s="203" t="s">
        <v>811</v>
      </c>
      <c r="W377" s="203">
        <v>-191.84000000000015</v>
      </c>
      <c r="X377" s="203" t="s">
        <v>811</v>
      </c>
      <c r="Y377" s="203" t="s">
        <v>811</v>
      </c>
      <c r="Z377" s="203">
        <v>97.758485715954905</v>
      </c>
      <c r="AA377" s="203">
        <v>100</v>
      </c>
      <c r="AB377" s="203">
        <v>96.93056</v>
      </c>
      <c r="AC377" s="203">
        <v>100</v>
      </c>
      <c r="AD377" s="203">
        <v>100</v>
      </c>
    </row>
    <row r="378" spans="1:30">
      <c r="A378" s="202">
        <v>21</v>
      </c>
      <c r="B378" s="202">
        <v>223600</v>
      </c>
      <c r="C378" s="202">
        <v>1341</v>
      </c>
      <c r="D378" s="202">
        <v>366</v>
      </c>
      <c r="E378" s="202" t="s">
        <v>1353</v>
      </c>
      <c r="F378" s="203">
        <v>4731.1000000000004</v>
      </c>
      <c r="G378" s="203">
        <v>1630.3</v>
      </c>
      <c r="H378" s="203">
        <v>2433.6999999999998</v>
      </c>
      <c r="I378" s="203"/>
      <c r="J378" s="203">
        <v>667.1</v>
      </c>
      <c r="K378" s="203">
        <v>4992.9000000000005</v>
      </c>
      <c r="L378" s="203">
        <v>1630.3</v>
      </c>
      <c r="M378" s="203">
        <v>2550.5</v>
      </c>
      <c r="N378" s="203"/>
      <c r="O378" s="203">
        <v>812.1</v>
      </c>
      <c r="P378" s="203">
        <v>4992.7700000000004</v>
      </c>
      <c r="Q378" s="203">
        <v>1630.3</v>
      </c>
      <c r="R378" s="203">
        <v>2550.37</v>
      </c>
      <c r="S378" s="203"/>
      <c r="T378" s="203">
        <v>812.1</v>
      </c>
      <c r="U378" s="203">
        <v>-0.13000000000010914</v>
      </c>
      <c r="V378" s="203" t="s">
        <v>811</v>
      </c>
      <c r="W378" s="203">
        <v>-0.13000000000010914</v>
      </c>
      <c r="X378" s="203" t="s">
        <v>811</v>
      </c>
      <c r="Y378" s="203" t="s">
        <v>811</v>
      </c>
      <c r="Z378" s="203">
        <v>99.997396302749905</v>
      </c>
      <c r="AA378" s="203">
        <v>100</v>
      </c>
      <c r="AB378" s="203">
        <v>99.994902960203873</v>
      </c>
      <c r="AC378" s="203" t="s">
        <v>811</v>
      </c>
      <c r="AD378" s="203">
        <v>100</v>
      </c>
    </row>
    <row r="379" spans="1:30">
      <c r="A379" s="200"/>
      <c r="B379" s="200"/>
      <c r="C379" s="200"/>
      <c r="D379" s="200">
        <v>367</v>
      </c>
      <c r="E379" s="200"/>
      <c r="F379" s="201"/>
      <c r="G379" s="201"/>
      <c r="H379" s="201"/>
      <c r="I379" s="201"/>
      <c r="J379" s="201"/>
      <c r="K379" s="201"/>
      <c r="L379" s="201"/>
      <c r="M379" s="201"/>
      <c r="N379" s="201"/>
      <c r="O379" s="201"/>
      <c r="P379" s="201"/>
      <c r="Q379" s="201"/>
      <c r="R379" s="201"/>
      <c r="S379" s="201"/>
      <c r="T379" s="201"/>
      <c r="U379" s="201" t="s">
        <v>811</v>
      </c>
      <c r="V379" s="201" t="s">
        <v>811</v>
      </c>
      <c r="W379" s="201" t="s">
        <v>811</v>
      </c>
      <c r="X379" s="201" t="s">
        <v>811</v>
      </c>
      <c r="Y379" s="201" t="s">
        <v>811</v>
      </c>
      <c r="Z379" s="201" t="s">
        <v>811</v>
      </c>
      <c r="AA379" s="201" t="s">
        <v>811</v>
      </c>
      <c r="AB379" s="201" t="s">
        <v>811</v>
      </c>
      <c r="AC379" s="201" t="s">
        <v>811</v>
      </c>
      <c r="AD379" s="201" t="s">
        <v>811</v>
      </c>
    </row>
    <row r="380" spans="1:30">
      <c r="A380" s="200">
        <v>20</v>
      </c>
      <c r="B380" s="200">
        <v>223800</v>
      </c>
      <c r="C380" s="200"/>
      <c r="D380" s="200">
        <v>368</v>
      </c>
      <c r="E380" s="200" t="s">
        <v>1354</v>
      </c>
      <c r="F380" s="201">
        <v>268266</v>
      </c>
      <c r="G380" s="201">
        <v>25391.100000000002</v>
      </c>
      <c r="H380" s="201">
        <v>222196.2</v>
      </c>
      <c r="I380" s="201">
        <v>345.4</v>
      </c>
      <c r="J380" s="201">
        <v>20333.300000000003</v>
      </c>
      <c r="K380" s="201">
        <v>286775.80000000005</v>
      </c>
      <c r="L380" s="201">
        <v>25391.100000000002</v>
      </c>
      <c r="M380" s="201">
        <v>238816.40000000002</v>
      </c>
      <c r="N380" s="201">
        <v>345.4</v>
      </c>
      <c r="O380" s="201">
        <v>22222.9</v>
      </c>
      <c r="P380" s="201">
        <v>281131.36000000004</v>
      </c>
      <c r="Q380" s="201">
        <v>25391.100000000002</v>
      </c>
      <c r="R380" s="201">
        <v>233171.96000000002</v>
      </c>
      <c r="S380" s="201">
        <v>345.4</v>
      </c>
      <c r="T380" s="201">
        <v>22222.9</v>
      </c>
      <c r="U380" s="201">
        <v>-5644.4400000000023</v>
      </c>
      <c r="V380" s="201" t="s">
        <v>811</v>
      </c>
      <c r="W380" s="201">
        <v>-5644.4400000000023</v>
      </c>
      <c r="X380" s="201" t="s">
        <v>811</v>
      </c>
      <c r="Y380" s="201" t="s">
        <v>811</v>
      </c>
      <c r="Z380" s="201">
        <v>98.031758607246502</v>
      </c>
      <c r="AA380" s="201">
        <v>100</v>
      </c>
      <c r="AB380" s="201">
        <v>97.636493976125593</v>
      </c>
      <c r="AC380" s="201">
        <v>100</v>
      </c>
      <c r="AD380" s="201">
        <v>100</v>
      </c>
    </row>
    <row r="381" spans="1:30">
      <c r="A381" s="200">
        <v>22</v>
      </c>
      <c r="B381" s="200">
        <v>223800</v>
      </c>
      <c r="C381" s="200"/>
      <c r="D381" s="200">
        <v>369</v>
      </c>
      <c r="E381" s="200" t="s">
        <v>1055</v>
      </c>
      <c r="F381" s="201">
        <v>166539</v>
      </c>
      <c r="G381" s="201">
        <v>9083.4</v>
      </c>
      <c r="H381" s="201">
        <v>147534</v>
      </c>
      <c r="I381" s="201">
        <v>0</v>
      </c>
      <c r="J381" s="201">
        <v>9921.6</v>
      </c>
      <c r="K381" s="201">
        <v>181548.7</v>
      </c>
      <c r="L381" s="201">
        <v>9083.4</v>
      </c>
      <c r="M381" s="201">
        <v>162543.70000000001</v>
      </c>
      <c r="N381" s="201">
        <v>0</v>
      </c>
      <c r="O381" s="201">
        <v>9921.6</v>
      </c>
      <c r="P381" s="201">
        <v>176823.04000000001</v>
      </c>
      <c r="Q381" s="201">
        <v>9083.4</v>
      </c>
      <c r="R381" s="201">
        <v>157818.04</v>
      </c>
      <c r="S381" s="201">
        <v>0</v>
      </c>
      <c r="T381" s="201">
        <v>9921.6</v>
      </c>
      <c r="U381" s="201">
        <v>-4725.6600000000035</v>
      </c>
      <c r="V381" s="201" t="s">
        <v>811</v>
      </c>
      <c r="W381" s="201">
        <v>-4725.6600000000035</v>
      </c>
      <c r="X381" s="201" t="s">
        <v>811</v>
      </c>
      <c r="Y381" s="201" t="s">
        <v>811</v>
      </c>
      <c r="Z381" s="201">
        <v>97.397029006542041</v>
      </c>
      <c r="AA381" s="201">
        <v>100</v>
      </c>
      <c r="AB381" s="201">
        <v>97.09268338299178</v>
      </c>
      <c r="AC381" s="201" t="s">
        <v>811</v>
      </c>
      <c r="AD381" s="201">
        <v>100</v>
      </c>
    </row>
    <row r="382" spans="1:30">
      <c r="A382" s="200">
        <v>21</v>
      </c>
      <c r="B382" s="200">
        <v>223800</v>
      </c>
      <c r="C382" s="200"/>
      <c r="D382" s="200">
        <v>370</v>
      </c>
      <c r="E382" s="200" t="s">
        <v>1056</v>
      </c>
      <c r="F382" s="201">
        <v>101726.99999999999</v>
      </c>
      <c r="G382" s="201">
        <v>16307.700000000003</v>
      </c>
      <c r="H382" s="201">
        <v>74662.2</v>
      </c>
      <c r="I382" s="201">
        <v>345.4</v>
      </c>
      <c r="J382" s="201">
        <v>10411.700000000003</v>
      </c>
      <c r="K382" s="201">
        <v>105227.09999999999</v>
      </c>
      <c r="L382" s="201">
        <v>16307.700000000003</v>
      </c>
      <c r="M382" s="201">
        <v>76272.7</v>
      </c>
      <c r="N382" s="201">
        <v>345.4</v>
      </c>
      <c r="O382" s="201">
        <v>12301.3</v>
      </c>
      <c r="P382" s="201">
        <v>104308.31999999999</v>
      </c>
      <c r="Q382" s="201">
        <v>16307.700000000003</v>
      </c>
      <c r="R382" s="201">
        <v>75353.919999999998</v>
      </c>
      <c r="S382" s="201">
        <v>345.4</v>
      </c>
      <c r="T382" s="201">
        <v>12301.3</v>
      </c>
      <c r="U382" s="201">
        <v>-918.77999999999884</v>
      </c>
      <c r="V382" s="201" t="s">
        <v>811</v>
      </c>
      <c r="W382" s="201">
        <v>-918.77999999999884</v>
      </c>
      <c r="X382" s="201" t="s">
        <v>811</v>
      </c>
      <c r="Y382" s="201" t="s">
        <v>811</v>
      </c>
      <c r="Z382" s="201">
        <v>99.126859905860755</v>
      </c>
      <c r="AA382" s="201">
        <v>100</v>
      </c>
      <c r="AB382" s="201">
        <v>98.795401237926555</v>
      </c>
      <c r="AC382" s="201">
        <v>100</v>
      </c>
      <c r="AD382" s="201">
        <v>100</v>
      </c>
    </row>
    <row r="383" spans="1:30">
      <c r="A383" s="202">
        <v>22</v>
      </c>
      <c r="B383" s="202">
        <v>223800</v>
      </c>
      <c r="C383" s="202">
        <v>1342</v>
      </c>
      <c r="D383" s="202">
        <v>371</v>
      </c>
      <c r="E383" s="202" t="s">
        <v>1081</v>
      </c>
      <c r="F383" s="203">
        <v>166539</v>
      </c>
      <c r="G383" s="203">
        <v>9083.4</v>
      </c>
      <c r="H383" s="203">
        <v>147534</v>
      </c>
      <c r="I383" s="203"/>
      <c r="J383" s="203">
        <v>9921.6</v>
      </c>
      <c r="K383" s="203">
        <v>181548.7</v>
      </c>
      <c r="L383" s="203">
        <v>9083.4</v>
      </c>
      <c r="M383" s="203">
        <v>162543.70000000001</v>
      </c>
      <c r="N383" s="203"/>
      <c r="O383" s="203">
        <v>9921.6</v>
      </c>
      <c r="P383" s="203">
        <v>176823.04000000001</v>
      </c>
      <c r="Q383" s="203">
        <v>9083.4</v>
      </c>
      <c r="R383" s="203">
        <v>157818.04</v>
      </c>
      <c r="S383" s="203"/>
      <c r="T383" s="203">
        <v>9921.6</v>
      </c>
      <c r="U383" s="203">
        <v>-4725.6600000000035</v>
      </c>
      <c r="V383" s="203" t="s">
        <v>811</v>
      </c>
      <c r="W383" s="203">
        <v>-4725.6600000000035</v>
      </c>
      <c r="X383" s="203" t="s">
        <v>811</v>
      </c>
      <c r="Y383" s="203" t="s">
        <v>811</v>
      </c>
      <c r="Z383" s="203">
        <v>97.397029006542041</v>
      </c>
      <c r="AA383" s="203">
        <v>100</v>
      </c>
      <c r="AB383" s="203">
        <v>97.09268338299178</v>
      </c>
      <c r="AC383" s="203" t="s">
        <v>811</v>
      </c>
      <c r="AD383" s="203">
        <v>100</v>
      </c>
    </row>
    <row r="384" spans="1:30">
      <c r="A384" s="202">
        <v>21</v>
      </c>
      <c r="B384" s="202">
        <v>223800</v>
      </c>
      <c r="C384" s="202">
        <v>1343</v>
      </c>
      <c r="D384" s="202">
        <v>372</v>
      </c>
      <c r="E384" s="202" t="s">
        <v>1355</v>
      </c>
      <c r="F384" s="203">
        <v>15934.6</v>
      </c>
      <c r="G384" s="203">
        <v>994.2</v>
      </c>
      <c r="H384" s="203">
        <v>13767.6</v>
      </c>
      <c r="I384" s="203"/>
      <c r="J384" s="203">
        <v>1172.8</v>
      </c>
      <c r="K384" s="203">
        <v>16207.500000000002</v>
      </c>
      <c r="L384" s="203">
        <v>994.2</v>
      </c>
      <c r="M384" s="203">
        <v>13865.6</v>
      </c>
      <c r="N384" s="203"/>
      <c r="O384" s="203">
        <v>1347.7</v>
      </c>
      <c r="P384" s="203">
        <v>16170.080000000002</v>
      </c>
      <c r="Q384" s="203">
        <v>994.2</v>
      </c>
      <c r="R384" s="203">
        <v>13828.18</v>
      </c>
      <c r="S384" s="203"/>
      <c r="T384" s="203">
        <v>1347.7</v>
      </c>
      <c r="U384" s="203">
        <v>-37.420000000000073</v>
      </c>
      <c r="V384" s="203" t="s">
        <v>811</v>
      </c>
      <c r="W384" s="203">
        <v>-37.420000000000073</v>
      </c>
      <c r="X384" s="203" t="s">
        <v>811</v>
      </c>
      <c r="Y384" s="203" t="s">
        <v>811</v>
      </c>
      <c r="Z384" s="203">
        <v>99.769119234922101</v>
      </c>
      <c r="AA384" s="203">
        <v>100</v>
      </c>
      <c r="AB384" s="203">
        <v>99.730123471036237</v>
      </c>
      <c r="AC384" s="203" t="s">
        <v>811</v>
      </c>
      <c r="AD384" s="203">
        <v>100</v>
      </c>
    </row>
    <row r="385" spans="1:30">
      <c r="A385" s="202">
        <v>21</v>
      </c>
      <c r="B385" s="202">
        <v>223800</v>
      </c>
      <c r="C385" s="202">
        <v>1344</v>
      </c>
      <c r="D385" s="202">
        <v>373</v>
      </c>
      <c r="E385" s="202" t="s">
        <v>1287</v>
      </c>
      <c r="F385" s="203">
        <v>3209.7</v>
      </c>
      <c r="G385" s="203">
        <v>2058.6999999999998</v>
      </c>
      <c r="H385" s="203"/>
      <c r="I385" s="203"/>
      <c r="J385" s="203">
        <v>1151</v>
      </c>
      <c r="K385" s="203">
        <v>3380.5</v>
      </c>
      <c r="L385" s="203">
        <v>2058.6999999999998</v>
      </c>
      <c r="M385" s="203"/>
      <c r="N385" s="203"/>
      <c r="O385" s="203">
        <v>1321.8</v>
      </c>
      <c r="P385" s="203">
        <v>3380.5</v>
      </c>
      <c r="Q385" s="203">
        <v>2058.6999999999998</v>
      </c>
      <c r="R385" s="203"/>
      <c r="S385" s="203"/>
      <c r="T385" s="203">
        <v>1321.8</v>
      </c>
      <c r="U385" s="203" t="s">
        <v>811</v>
      </c>
      <c r="V385" s="203" t="s">
        <v>811</v>
      </c>
      <c r="W385" s="203" t="s">
        <v>811</v>
      </c>
      <c r="X385" s="203" t="s">
        <v>811</v>
      </c>
      <c r="Y385" s="203" t="s">
        <v>811</v>
      </c>
      <c r="Z385" s="203">
        <v>100</v>
      </c>
      <c r="AA385" s="203">
        <v>100</v>
      </c>
      <c r="AB385" s="203" t="s">
        <v>811</v>
      </c>
      <c r="AC385" s="203" t="s">
        <v>811</v>
      </c>
      <c r="AD385" s="203">
        <v>100</v>
      </c>
    </row>
    <row r="386" spans="1:30">
      <c r="A386" s="202">
        <v>21</v>
      </c>
      <c r="B386" s="202">
        <v>223800</v>
      </c>
      <c r="C386" s="202">
        <v>1345</v>
      </c>
      <c r="D386" s="202">
        <v>374</v>
      </c>
      <c r="E386" s="202" t="s">
        <v>1356</v>
      </c>
      <c r="F386" s="203">
        <v>21367.8</v>
      </c>
      <c r="G386" s="203">
        <v>1822</v>
      </c>
      <c r="H386" s="203">
        <v>17684.099999999999</v>
      </c>
      <c r="I386" s="203"/>
      <c r="J386" s="203">
        <v>1861.7</v>
      </c>
      <c r="K386" s="203">
        <v>21883.399999999998</v>
      </c>
      <c r="L386" s="203">
        <v>1822</v>
      </c>
      <c r="M386" s="203">
        <v>17922.3</v>
      </c>
      <c r="N386" s="203"/>
      <c r="O386" s="203">
        <v>2139.1</v>
      </c>
      <c r="P386" s="203">
        <v>21883.399999999998</v>
      </c>
      <c r="Q386" s="203">
        <v>1822</v>
      </c>
      <c r="R386" s="203">
        <v>17922.3</v>
      </c>
      <c r="S386" s="203"/>
      <c r="T386" s="203">
        <v>2139.1</v>
      </c>
      <c r="U386" s="203" t="s">
        <v>811</v>
      </c>
      <c r="V386" s="203" t="s">
        <v>811</v>
      </c>
      <c r="W386" s="203" t="s">
        <v>811</v>
      </c>
      <c r="X386" s="203" t="s">
        <v>811</v>
      </c>
      <c r="Y386" s="203" t="s">
        <v>811</v>
      </c>
      <c r="Z386" s="203">
        <v>100</v>
      </c>
      <c r="AA386" s="203">
        <v>100</v>
      </c>
      <c r="AB386" s="203">
        <v>100</v>
      </c>
      <c r="AC386" s="203" t="s">
        <v>811</v>
      </c>
      <c r="AD386" s="203">
        <v>100</v>
      </c>
    </row>
    <row r="387" spans="1:30">
      <c r="A387" s="202">
        <v>21</v>
      </c>
      <c r="B387" s="202">
        <v>223800</v>
      </c>
      <c r="C387" s="202">
        <v>1346</v>
      </c>
      <c r="D387" s="202">
        <v>375</v>
      </c>
      <c r="E387" s="202" t="s">
        <v>1357</v>
      </c>
      <c r="F387" s="203">
        <v>10839.7</v>
      </c>
      <c r="G387" s="203">
        <v>1711.1</v>
      </c>
      <c r="H387" s="203">
        <v>8116.4</v>
      </c>
      <c r="I387" s="203"/>
      <c r="J387" s="203">
        <v>1012.2</v>
      </c>
      <c r="K387" s="203">
        <v>11217.1</v>
      </c>
      <c r="L387" s="203">
        <v>1711.1</v>
      </c>
      <c r="M387" s="203">
        <v>8325.6</v>
      </c>
      <c r="N387" s="203"/>
      <c r="O387" s="203">
        <v>1180.4000000000001</v>
      </c>
      <c r="P387" s="203">
        <v>11200.11</v>
      </c>
      <c r="Q387" s="203">
        <v>1711.1</v>
      </c>
      <c r="R387" s="203">
        <v>8308.61</v>
      </c>
      <c r="S387" s="203"/>
      <c r="T387" s="203">
        <v>1180.4000000000001</v>
      </c>
      <c r="U387" s="203">
        <v>-16.989999999999782</v>
      </c>
      <c r="V387" s="203" t="s">
        <v>811</v>
      </c>
      <c r="W387" s="203">
        <v>-16.989999999999782</v>
      </c>
      <c r="X387" s="203" t="s">
        <v>811</v>
      </c>
      <c r="Y387" s="203" t="s">
        <v>811</v>
      </c>
      <c r="Z387" s="203">
        <v>99.848534826291996</v>
      </c>
      <c r="AA387" s="203">
        <v>100</v>
      </c>
      <c r="AB387" s="203">
        <v>99.795930623618716</v>
      </c>
      <c r="AC387" s="203" t="s">
        <v>811</v>
      </c>
      <c r="AD387" s="203">
        <v>100</v>
      </c>
    </row>
    <row r="388" spans="1:30">
      <c r="A388" s="202">
        <v>21</v>
      </c>
      <c r="B388" s="202">
        <v>223800</v>
      </c>
      <c r="C388" s="202">
        <v>1347</v>
      </c>
      <c r="D388" s="202">
        <v>376</v>
      </c>
      <c r="E388" s="202" t="s">
        <v>1358</v>
      </c>
      <c r="F388" s="203">
        <v>7259.1</v>
      </c>
      <c r="G388" s="203">
        <v>1560.2</v>
      </c>
      <c r="H388" s="203">
        <v>5037.4000000000005</v>
      </c>
      <c r="I388" s="203">
        <v>22.9</v>
      </c>
      <c r="J388" s="203">
        <v>638.6</v>
      </c>
      <c r="K388" s="203">
        <v>7581.0999999999995</v>
      </c>
      <c r="L388" s="203">
        <v>1560.2</v>
      </c>
      <c r="M388" s="203">
        <v>5205</v>
      </c>
      <c r="N388" s="203">
        <v>22.9</v>
      </c>
      <c r="O388" s="203">
        <v>793</v>
      </c>
      <c r="P388" s="203">
        <v>7553.7799999999988</v>
      </c>
      <c r="Q388" s="203">
        <v>1560.2</v>
      </c>
      <c r="R388" s="203">
        <v>5177.6799999999994</v>
      </c>
      <c r="S388" s="203">
        <v>22.9</v>
      </c>
      <c r="T388" s="203">
        <v>793</v>
      </c>
      <c r="U388" s="203">
        <v>-27.320000000000618</v>
      </c>
      <c r="V388" s="203" t="s">
        <v>811</v>
      </c>
      <c r="W388" s="203">
        <v>-27.320000000000618</v>
      </c>
      <c r="X388" s="203" t="s">
        <v>811</v>
      </c>
      <c r="Y388" s="203" t="s">
        <v>811</v>
      </c>
      <c r="Z388" s="203">
        <v>99.63963013283032</v>
      </c>
      <c r="AA388" s="203">
        <v>100</v>
      </c>
      <c r="AB388" s="203">
        <v>99.475120076849166</v>
      </c>
      <c r="AC388" s="203">
        <v>100</v>
      </c>
      <c r="AD388" s="203">
        <v>100</v>
      </c>
    </row>
    <row r="389" spans="1:30">
      <c r="A389" s="202">
        <v>21</v>
      </c>
      <c r="B389" s="202">
        <v>223800</v>
      </c>
      <c r="C389" s="202">
        <v>1348</v>
      </c>
      <c r="D389" s="202">
        <v>377</v>
      </c>
      <c r="E389" s="202" t="s">
        <v>1359</v>
      </c>
      <c r="F389" s="203">
        <v>3312.7</v>
      </c>
      <c r="G389" s="203">
        <v>1523.5</v>
      </c>
      <c r="H389" s="203">
        <v>1577.1</v>
      </c>
      <c r="I389" s="203"/>
      <c r="J389" s="203">
        <v>212.1</v>
      </c>
      <c r="K389" s="203">
        <v>3483.5</v>
      </c>
      <c r="L389" s="203">
        <v>1523.5</v>
      </c>
      <c r="M389" s="203">
        <v>1597.3</v>
      </c>
      <c r="N389" s="203"/>
      <c r="O389" s="203">
        <v>362.7</v>
      </c>
      <c r="P389" s="203">
        <v>3405.38</v>
      </c>
      <c r="Q389" s="203">
        <v>1523.5</v>
      </c>
      <c r="R389" s="203">
        <v>1519.18</v>
      </c>
      <c r="S389" s="203"/>
      <c r="T389" s="203">
        <v>362.7</v>
      </c>
      <c r="U389" s="203">
        <v>-78.119999999999891</v>
      </c>
      <c r="V389" s="203" t="s">
        <v>811</v>
      </c>
      <c r="W389" s="203">
        <v>-78.119999999999891</v>
      </c>
      <c r="X389" s="203" t="s">
        <v>811</v>
      </c>
      <c r="Y389" s="203" t="s">
        <v>811</v>
      </c>
      <c r="Z389" s="203">
        <v>97.757427874264394</v>
      </c>
      <c r="AA389" s="203">
        <v>100</v>
      </c>
      <c r="AB389" s="203">
        <v>95.109246854066242</v>
      </c>
      <c r="AC389" s="203" t="s">
        <v>811</v>
      </c>
      <c r="AD389" s="203">
        <v>100</v>
      </c>
    </row>
    <row r="390" spans="1:30">
      <c r="A390" s="202">
        <v>21</v>
      </c>
      <c r="B390" s="202">
        <v>223800</v>
      </c>
      <c r="C390" s="202">
        <v>1349</v>
      </c>
      <c r="D390" s="202">
        <v>378</v>
      </c>
      <c r="E390" s="202" t="s">
        <v>1360</v>
      </c>
      <c r="F390" s="203">
        <v>6059.3</v>
      </c>
      <c r="G390" s="203">
        <v>1230</v>
      </c>
      <c r="H390" s="203">
        <v>4074.7</v>
      </c>
      <c r="I390" s="203"/>
      <c r="J390" s="203">
        <v>754.6</v>
      </c>
      <c r="K390" s="203">
        <v>6311.4000000000005</v>
      </c>
      <c r="L390" s="203">
        <v>1230</v>
      </c>
      <c r="M390" s="203">
        <v>4176.1000000000004</v>
      </c>
      <c r="N390" s="203"/>
      <c r="O390" s="203">
        <v>905.3</v>
      </c>
      <c r="P390" s="203">
        <v>6284.53</v>
      </c>
      <c r="Q390" s="203">
        <v>1230</v>
      </c>
      <c r="R390" s="203">
        <v>4149.2299999999996</v>
      </c>
      <c r="S390" s="203"/>
      <c r="T390" s="203">
        <v>905.3</v>
      </c>
      <c r="U390" s="203">
        <v>-26.8700000000008</v>
      </c>
      <c r="V390" s="203" t="s">
        <v>811</v>
      </c>
      <c r="W390" s="203">
        <v>-26.8700000000008</v>
      </c>
      <c r="X390" s="203" t="s">
        <v>811</v>
      </c>
      <c r="Y390" s="203" t="s">
        <v>811</v>
      </c>
      <c r="Z390" s="203">
        <v>99.574262445733112</v>
      </c>
      <c r="AA390" s="203">
        <v>100</v>
      </c>
      <c r="AB390" s="203">
        <v>99.356576710327801</v>
      </c>
      <c r="AC390" s="203" t="s">
        <v>811</v>
      </c>
      <c r="AD390" s="203">
        <v>100</v>
      </c>
    </row>
    <row r="391" spans="1:30">
      <c r="A391" s="202">
        <v>21</v>
      </c>
      <c r="B391" s="202">
        <v>223800</v>
      </c>
      <c r="C391" s="202">
        <v>1350</v>
      </c>
      <c r="D391" s="202">
        <v>379</v>
      </c>
      <c r="E391" s="202" t="s">
        <v>1361</v>
      </c>
      <c r="F391" s="203">
        <v>5957.8</v>
      </c>
      <c r="G391" s="203">
        <v>1021.2</v>
      </c>
      <c r="H391" s="203">
        <v>3998.8</v>
      </c>
      <c r="I391" s="203">
        <v>322.5</v>
      </c>
      <c r="J391" s="203">
        <v>615.29999999999995</v>
      </c>
      <c r="K391" s="203">
        <v>6262.7</v>
      </c>
      <c r="L391" s="203">
        <v>1021.2</v>
      </c>
      <c r="M391" s="203">
        <v>4142.3</v>
      </c>
      <c r="N391" s="203">
        <v>322.5</v>
      </c>
      <c r="O391" s="203">
        <v>776.7</v>
      </c>
      <c r="P391" s="203">
        <v>6214.3</v>
      </c>
      <c r="Q391" s="203">
        <v>1021.2</v>
      </c>
      <c r="R391" s="203">
        <v>4093.9</v>
      </c>
      <c r="S391" s="203">
        <v>322.5</v>
      </c>
      <c r="T391" s="203">
        <v>776.7</v>
      </c>
      <c r="U391" s="203">
        <v>-48.399999999999636</v>
      </c>
      <c r="V391" s="203" t="s">
        <v>811</v>
      </c>
      <c r="W391" s="203">
        <v>-48.400000000000091</v>
      </c>
      <c r="X391" s="203" t="s">
        <v>811</v>
      </c>
      <c r="Y391" s="203" t="s">
        <v>811</v>
      </c>
      <c r="Z391" s="203">
        <v>99.227170389767991</v>
      </c>
      <c r="AA391" s="203">
        <v>100</v>
      </c>
      <c r="AB391" s="203">
        <v>98.831567003838444</v>
      </c>
      <c r="AC391" s="203">
        <v>100</v>
      </c>
      <c r="AD391" s="203">
        <v>100</v>
      </c>
    </row>
    <row r="392" spans="1:30">
      <c r="A392" s="202">
        <v>21</v>
      </c>
      <c r="B392" s="202">
        <v>223800</v>
      </c>
      <c r="C392" s="202">
        <v>1351</v>
      </c>
      <c r="D392" s="202">
        <v>380</v>
      </c>
      <c r="E392" s="202" t="s">
        <v>1362</v>
      </c>
      <c r="F392" s="203">
        <v>7903.9000000000005</v>
      </c>
      <c r="G392" s="203">
        <v>1600</v>
      </c>
      <c r="H392" s="203">
        <v>5549.3</v>
      </c>
      <c r="I392" s="203"/>
      <c r="J392" s="203">
        <v>754.6</v>
      </c>
      <c r="K392" s="203">
        <v>8367.2999999999993</v>
      </c>
      <c r="L392" s="203">
        <v>1600</v>
      </c>
      <c r="M392" s="203">
        <v>5860.9</v>
      </c>
      <c r="N392" s="203"/>
      <c r="O392" s="203">
        <v>906.4</v>
      </c>
      <c r="P392" s="203">
        <v>8349.35</v>
      </c>
      <c r="Q392" s="203">
        <v>1600</v>
      </c>
      <c r="R392" s="203">
        <v>5842.95</v>
      </c>
      <c r="S392" s="203"/>
      <c r="T392" s="203">
        <v>906.4</v>
      </c>
      <c r="U392" s="203">
        <v>-17.949999999998909</v>
      </c>
      <c r="V392" s="203" t="s">
        <v>811</v>
      </c>
      <c r="W392" s="203">
        <v>-17.949999999999818</v>
      </c>
      <c r="X392" s="203" t="s">
        <v>811</v>
      </c>
      <c r="Y392" s="203" t="s">
        <v>811</v>
      </c>
      <c r="Z392" s="203">
        <v>99.78547440631985</v>
      </c>
      <c r="AA392" s="203">
        <v>100</v>
      </c>
      <c r="AB392" s="203">
        <v>99.69373304441298</v>
      </c>
      <c r="AC392" s="203" t="s">
        <v>811</v>
      </c>
      <c r="AD392" s="203">
        <v>100</v>
      </c>
    </row>
    <row r="393" spans="1:30">
      <c r="A393" s="202">
        <v>21</v>
      </c>
      <c r="B393" s="202">
        <v>223800</v>
      </c>
      <c r="C393" s="202">
        <v>1352</v>
      </c>
      <c r="D393" s="202">
        <v>381</v>
      </c>
      <c r="E393" s="202" t="s">
        <v>1363</v>
      </c>
      <c r="F393" s="203">
        <v>11354.7</v>
      </c>
      <c r="G393" s="203">
        <v>1947.7</v>
      </c>
      <c r="H393" s="203">
        <v>8203.2999999999993</v>
      </c>
      <c r="I393" s="203"/>
      <c r="J393" s="203">
        <v>1203.7</v>
      </c>
      <c r="K393" s="203">
        <v>11666</v>
      </c>
      <c r="L393" s="203">
        <v>1947.7</v>
      </c>
      <c r="M393" s="203">
        <v>8342.4</v>
      </c>
      <c r="N393" s="203"/>
      <c r="O393" s="203">
        <v>1375.9</v>
      </c>
      <c r="P393" s="203">
        <v>11286.72</v>
      </c>
      <c r="Q393" s="203">
        <v>1947.7</v>
      </c>
      <c r="R393" s="203">
        <v>7963.12</v>
      </c>
      <c r="S393" s="203"/>
      <c r="T393" s="203">
        <v>1375.9</v>
      </c>
      <c r="U393" s="203">
        <v>-379.28000000000065</v>
      </c>
      <c r="V393" s="203" t="s">
        <v>811</v>
      </c>
      <c r="W393" s="203">
        <v>-379.27999999999975</v>
      </c>
      <c r="X393" s="203" t="s">
        <v>811</v>
      </c>
      <c r="Y393" s="203" t="s">
        <v>811</v>
      </c>
      <c r="Z393" s="203">
        <v>96.748842791016614</v>
      </c>
      <c r="AA393" s="203">
        <v>100</v>
      </c>
      <c r="AB393" s="203">
        <v>95.453586497890299</v>
      </c>
      <c r="AC393" s="203" t="s">
        <v>811</v>
      </c>
      <c r="AD393" s="203">
        <v>100</v>
      </c>
    </row>
    <row r="394" spans="1:30">
      <c r="A394" s="202">
        <v>21</v>
      </c>
      <c r="B394" s="202">
        <v>223800</v>
      </c>
      <c r="C394" s="202">
        <v>1353</v>
      </c>
      <c r="D394" s="202">
        <v>382</v>
      </c>
      <c r="E394" s="202" t="s">
        <v>1364</v>
      </c>
      <c r="F394" s="203">
        <v>8527.7000000000007</v>
      </c>
      <c r="G394" s="203">
        <v>839.1</v>
      </c>
      <c r="H394" s="203">
        <v>6653.5</v>
      </c>
      <c r="I394" s="203"/>
      <c r="J394" s="203">
        <v>1035.0999999999999</v>
      </c>
      <c r="K394" s="203">
        <v>8866.6</v>
      </c>
      <c r="L394" s="203">
        <v>839.1</v>
      </c>
      <c r="M394" s="203">
        <v>6835.2</v>
      </c>
      <c r="N394" s="203"/>
      <c r="O394" s="203">
        <v>1192.3</v>
      </c>
      <c r="P394" s="203">
        <v>8580.17</v>
      </c>
      <c r="Q394" s="203">
        <v>839.1</v>
      </c>
      <c r="R394" s="203">
        <v>6548.77</v>
      </c>
      <c r="S394" s="203"/>
      <c r="T394" s="203">
        <v>1192.3</v>
      </c>
      <c r="U394" s="203">
        <v>-286.43000000000029</v>
      </c>
      <c r="V394" s="203" t="s">
        <v>811</v>
      </c>
      <c r="W394" s="203">
        <v>-286.42999999999938</v>
      </c>
      <c r="X394" s="203" t="s">
        <v>811</v>
      </c>
      <c r="Y394" s="203" t="s">
        <v>811</v>
      </c>
      <c r="Z394" s="203">
        <v>96.769562177159216</v>
      </c>
      <c r="AA394" s="203">
        <v>100</v>
      </c>
      <c r="AB394" s="203">
        <v>95.809486189138582</v>
      </c>
      <c r="AC394" s="203" t="s">
        <v>811</v>
      </c>
      <c r="AD394" s="203">
        <v>100</v>
      </c>
    </row>
    <row r="395" spans="1:30">
      <c r="A395" s="200"/>
      <c r="B395" s="200"/>
      <c r="C395" s="200"/>
      <c r="D395" s="200">
        <v>383</v>
      </c>
      <c r="E395" s="200"/>
      <c r="F395" s="201"/>
      <c r="G395" s="201"/>
      <c r="H395" s="201"/>
      <c r="I395" s="201"/>
      <c r="J395" s="201"/>
      <c r="K395" s="201"/>
      <c r="L395" s="201"/>
      <c r="M395" s="201"/>
      <c r="N395" s="201"/>
      <c r="O395" s="201"/>
      <c r="P395" s="201"/>
      <c r="Q395" s="201"/>
      <c r="R395" s="201"/>
      <c r="S395" s="201"/>
      <c r="T395" s="201"/>
      <c r="U395" s="201" t="s">
        <v>811</v>
      </c>
      <c r="V395" s="201" t="s">
        <v>811</v>
      </c>
      <c r="W395" s="201" t="s">
        <v>811</v>
      </c>
      <c r="X395" s="201" t="s">
        <v>811</v>
      </c>
      <c r="Y395" s="201" t="s">
        <v>811</v>
      </c>
      <c r="Z395" s="201" t="s">
        <v>811</v>
      </c>
      <c r="AA395" s="201" t="s">
        <v>811</v>
      </c>
      <c r="AB395" s="201" t="s">
        <v>811</v>
      </c>
      <c r="AC395" s="201" t="s">
        <v>811</v>
      </c>
      <c r="AD395" s="201" t="s">
        <v>811</v>
      </c>
    </row>
    <row r="396" spans="1:30">
      <c r="A396" s="200">
        <v>20</v>
      </c>
      <c r="B396" s="200">
        <v>224100</v>
      </c>
      <c r="C396" s="200"/>
      <c r="D396" s="200">
        <v>384</v>
      </c>
      <c r="E396" s="200" t="s">
        <v>1365</v>
      </c>
      <c r="F396" s="201">
        <v>450806.49999999994</v>
      </c>
      <c r="G396" s="201">
        <v>72243.900000000009</v>
      </c>
      <c r="H396" s="201">
        <v>356311.79999999993</v>
      </c>
      <c r="I396" s="201">
        <v>1378</v>
      </c>
      <c r="J396" s="201">
        <v>20872.800000000003</v>
      </c>
      <c r="K396" s="201">
        <v>482260.9</v>
      </c>
      <c r="L396" s="201">
        <v>72243.900000000009</v>
      </c>
      <c r="M396" s="201">
        <v>382655.8</v>
      </c>
      <c r="N396" s="201">
        <v>1378</v>
      </c>
      <c r="O396" s="201">
        <v>25983.200000000004</v>
      </c>
      <c r="P396" s="201">
        <v>478793.71</v>
      </c>
      <c r="Q396" s="201">
        <v>72243.900000000009</v>
      </c>
      <c r="R396" s="201">
        <v>379188.61</v>
      </c>
      <c r="S396" s="201">
        <v>1378</v>
      </c>
      <c r="T396" s="201">
        <v>25983.200000000004</v>
      </c>
      <c r="U396" s="201">
        <v>-3467.1900000000023</v>
      </c>
      <c r="V396" s="201" t="s">
        <v>811</v>
      </c>
      <c r="W396" s="201">
        <v>-3467.1900000000023</v>
      </c>
      <c r="X396" s="201" t="s">
        <v>811</v>
      </c>
      <c r="Y396" s="201" t="s">
        <v>811</v>
      </c>
      <c r="Z396" s="201">
        <v>99.281055130117323</v>
      </c>
      <c r="AA396" s="201">
        <v>100</v>
      </c>
      <c r="AB396" s="201">
        <v>99.093914165158353</v>
      </c>
      <c r="AC396" s="201">
        <v>100</v>
      </c>
      <c r="AD396" s="201">
        <v>100</v>
      </c>
    </row>
    <row r="397" spans="1:30">
      <c r="A397" s="200">
        <v>22</v>
      </c>
      <c r="B397" s="200">
        <v>224100</v>
      </c>
      <c r="C397" s="200"/>
      <c r="D397" s="200">
        <v>385</v>
      </c>
      <c r="E397" s="200" t="s">
        <v>1055</v>
      </c>
      <c r="F397" s="201">
        <v>239551</v>
      </c>
      <c r="G397" s="201">
        <v>20676.400000000001</v>
      </c>
      <c r="H397" s="201">
        <v>218874.6</v>
      </c>
      <c r="I397" s="201">
        <v>0</v>
      </c>
      <c r="J397" s="201">
        <v>0</v>
      </c>
      <c r="K397" s="201">
        <v>261121.6</v>
      </c>
      <c r="L397" s="201">
        <v>20676.400000000001</v>
      </c>
      <c r="M397" s="201">
        <v>240445.2</v>
      </c>
      <c r="N397" s="201">
        <v>0</v>
      </c>
      <c r="O397" s="201">
        <v>0</v>
      </c>
      <c r="P397" s="201">
        <v>259805.77</v>
      </c>
      <c r="Q397" s="201">
        <v>20676.400000000001</v>
      </c>
      <c r="R397" s="201">
        <v>239129.37</v>
      </c>
      <c r="S397" s="201">
        <v>0</v>
      </c>
      <c r="T397" s="201">
        <v>0</v>
      </c>
      <c r="U397" s="201">
        <v>-1315.8300000000163</v>
      </c>
      <c r="V397" s="201" t="s">
        <v>811</v>
      </c>
      <c r="W397" s="201">
        <v>-1315.8300000000163</v>
      </c>
      <c r="X397" s="201" t="s">
        <v>811</v>
      </c>
      <c r="Y397" s="201" t="s">
        <v>811</v>
      </c>
      <c r="Z397" s="201">
        <v>99.49608534874173</v>
      </c>
      <c r="AA397" s="201">
        <v>100</v>
      </c>
      <c r="AB397" s="201">
        <v>99.452752643845656</v>
      </c>
      <c r="AC397" s="201" t="s">
        <v>811</v>
      </c>
      <c r="AD397" s="201" t="s">
        <v>811</v>
      </c>
    </row>
    <row r="398" spans="1:30">
      <c r="A398" s="200">
        <v>21</v>
      </c>
      <c r="B398" s="200">
        <v>224100</v>
      </c>
      <c r="C398" s="200"/>
      <c r="D398" s="200">
        <v>386</v>
      </c>
      <c r="E398" s="200" t="s">
        <v>1056</v>
      </c>
      <c r="F398" s="201">
        <v>211255.49999999994</v>
      </c>
      <c r="G398" s="201">
        <v>51567.500000000007</v>
      </c>
      <c r="H398" s="201">
        <v>137437.19999999995</v>
      </c>
      <c r="I398" s="201">
        <v>1378</v>
      </c>
      <c r="J398" s="201">
        <v>20872.800000000003</v>
      </c>
      <c r="K398" s="201">
        <v>221139.3</v>
      </c>
      <c r="L398" s="201">
        <v>51567.500000000007</v>
      </c>
      <c r="M398" s="201">
        <v>142210.59999999998</v>
      </c>
      <c r="N398" s="201">
        <v>1378</v>
      </c>
      <c r="O398" s="201">
        <v>25983.200000000004</v>
      </c>
      <c r="P398" s="201">
        <v>218987.94</v>
      </c>
      <c r="Q398" s="201">
        <v>51567.500000000007</v>
      </c>
      <c r="R398" s="201">
        <v>140059.24</v>
      </c>
      <c r="S398" s="201">
        <v>1378</v>
      </c>
      <c r="T398" s="201">
        <v>25983.200000000004</v>
      </c>
      <c r="U398" s="201">
        <v>-2151.359999999986</v>
      </c>
      <c r="V398" s="201" t="s">
        <v>811</v>
      </c>
      <c r="W398" s="201">
        <v>-2151.359999999986</v>
      </c>
      <c r="X398" s="201" t="s">
        <v>811</v>
      </c>
      <c r="Y398" s="201" t="s">
        <v>811</v>
      </c>
      <c r="Z398" s="201">
        <v>99.027147142095501</v>
      </c>
      <c r="AA398" s="201">
        <v>100</v>
      </c>
      <c r="AB398" s="201">
        <v>98.487201375987453</v>
      </c>
      <c r="AC398" s="201">
        <v>100</v>
      </c>
      <c r="AD398" s="201">
        <v>100</v>
      </c>
    </row>
    <row r="399" spans="1:30">
      <c r="A399" s="202">
        <v>22</v>
      </c>
      <c r="B399" s="202">
        <v>224100</v>
      </c>
      <c r="C399" s="202">
        <v>1354</v>
      </c>
      <c r="D399" s="202">
        <v>387</v>
      </c>
      <c r="E399" s="202" t="s">
        <v>1081</v>
      </c>
      <c r="F399" s="203">
        <v>239551</v>
      </c>
      <c r="G399" s="203">
        <v>20676.400000000001</v>
      </c>
      <c r="H399" s="203">
        <v>218874.6</v>
      </c>
      <c r="I399" s="203"/>
      <c r="J399" s="203"/>
      <c r="K399" s="203">
        <v>261121.6</v>
      </c>
      <c r="L399" s="203">
        <v>20676.400000000001</v>
      </c>
      <c r="M399" s="203">
        <v>240445.2</v>
      </c>
      <c r="N399" s="203"/>
      <c r="O399" s="203"/>
      <c r="P399" s="203">
        <v>259805.77</v>
      </c>
      <c r="Q399" s="203">
        <v>20676.400000000001</v>
      </c>
      <c r="R399" s="203">
        <v>239129.37</v>
      </c>
      <c r="S399" s="203"/>
      <c r="T399" s="203"/>
      <c r="U399" s="203">
        <v>-1315.8300000000163</v>
      </c>
      <c r="V399" s="203" t="s">
        <v>811</v>
      </c>
      <c r="W399" s="203">
        <v>-1315.8300000000163</v>
      </c>
      <c r="X399" s="203" t="s">
        <v>811</v>
      </c>
      <c r="Y399" s="203" t="s">
        <v>811</v>
      </c>
      <c r="Z399" s="203">
        <v>99.49608534874173</v>
      </c>
      <c r="AA399" s="203">
        <v>100</v>
      </c>
      <c r="AB399" s="203">
        <v>99.452752643845656</v>
      </c>
      <c r="AC399" s="203" t="s">
        <v>811</v>
      </c>
      <c r="AD399" s="203" t="s">
        <v>811</v>
      </c>
    </row>
    <row r="400" spans="1:30">
      <c r="A400" s="202">
        <v>21</v>
      </c>
      <c r="B400" s="202">
        <v>224100</v>
      </c>
      <c r="C400" s="202">
        <v>1355</v>
      </c>
      <c r="D400" s="202">
        <v>388</v>
      </c>
      <c r="E400" s="202" t="s">
        <v>1366</v>
      </c>
      <c r="F400" s="203">
        <v>2823.5</v>
      </c>
      <c r="G400" s="203">
        <v>1608.6</v>
      </c>
      <c r="H400" s="203">
        <v>1032.0999999999999</v>
      </c>
      <c r="I400" s="203"/>
      <c r="J400" s="203">
        <v>182.8</v>
      </c>
      <c r="K400" s="203">
        <v>3022.5</v>
      </c>
      <c r="L400" s="203">
        <v>1608.6</v>
      </c>
      <c r="M400" s="203">
        <v>1080.5999999999999</v>
      </c>
      <c r="N400" s="203"/>
      <c r="O400" s="203">
        <v>333.3</v>
      </c>
      <c r="P400" s="203">
        <v>3022.5</v>
      </c>
      <c r="Q400" s="203">
        <v>1608.6</v>
      </c>
      <c r="R400" s="203">
        <v>1080.5999999999999</v>
      </c>
      <c r="S400" s="203"/>
      <c r="T400" s="203">
        <v>333.3</v>
      </c>
      <c r="U400" s="203" t="s">
        <v>811</v>
      </c>
      <c r="V400" s="203" t="s">
        <v>811</v>
      </c>
      <c r="W400" s="203" t="s">
        <v>811</v>
      </c>
      <c r="X400" s="203" t="s">
        <v>811</v>
      </c>
      <c r="Y400" s="203" t="s">
        <v>811</v>
      </c>
      <c r="Z400" s="203">
        <v>100</v>
      </c>
      <c r="AA400" s="203">
        <v>100</v>
      </c>
      <c r="AB400" s="203">
        <v>100</v>
      </c>
      <c r="AC400" s="203" t="s">
        <v>811</v>
      </c>
      <c r="AD400" s="203">
        <v>100</v>
      </c>
    </row>
    <row r="401" spans="1:30">
      <c r="A401" s="202">
        <v>21</v>
      </c>
      <c r="B401" s="202">
        <v>224100</v>
      </c>
      <c r="C401" s="202">
        <v>1356</v>
      </c>
      <c r="D401" s="202">
        <v>389</v>
      </c>
      <c r="E401" s="202" t="s">
        <v>1367</v>
      </c>
      <c r="F401" s="203">
        <v>3471.7999999999997</v>
      </c>
      <c r="G401" s="203">
        <v>1609.5</v>
      </c>
      <c r="H401" s="203">
        <v>1547.7</v>
      </c>
      <c r="I401" s="203"/>
      <c r="J401" s="203">
        <v>314.60000000000002</v>
      </c>
      <c r="K401" s="203">
        <v>3776.5</v>
      </c>
      <c r="L401" s="203">
        <v>1609.5</v>
      </c>
      <c r="M401" s="203">
        <v>1701.9</v>
      </c>
      <c r="N401" s="203"/>
      <c r="O401" s="203">
        <v>465.1</v>
      </c>
      <c r="P401" s="203">
        <v>3737.35</v>
      </c>
      <c r="Q401" s="203">
        <v>1609.5</v>
      </c>
      <c r="R401" s="203">
        <v>1662.75</v>
      </c>
      <c r="S401" s="203"/>
      <c r="T401" s="203">
        <v>465.1</v>
      </c>
      <c r="U401" s="203">
        <v>-39.150000000000091</v>
      </c>
      <c r="V401" s="203" t="s">
        <v>811</v>
      </c>
      <c r="W401" s="203">
        <v>-39.150000000000091</v>
      </c>
      <c r="X401" s="203" t="s">
        <v>811</v>
      </c>
      <c r="Y401" s="203" t="s">
        <v>811</v>
      </c>
      <c r="Z401" s="203">
        <v>98.963325830795711</v>
      </c>
      <c r="AA401" s="203">
        <v>100</v>
      </c>
      <c r="AB401" s="203">
        <v>97.699629825489154</v>
      </c>
      <c r="AC401" s="203" t="s">
        <v>811</v>
      </c>
      <c r="AD401" s="203">
        <v>100</v>
      </c>
    </row>
    <row r="402" spans="1:30">
      <c r="A402" s="202">
        <v>21</v>
      </c>
      <c r="B402" s="202">
        <v>224100</v>
      </c>
      <c r="C402" s="202">
        <v>1357</v>
      </c>
      <c r="D402" s="202">
        <v>390</v>
      </c>
      <c r="E402" s="202" t="s">
        <v>1368</v>
      </c>
      <c r="F402" s="203">
        <v>1840.7</v>
      </c>
      <c r="G402" s="203">
        <v>837.6</v>
      </c>
      <c r="H402" s="203">
        <v>822.2</v>
      </c>
      <c r="I402" s="203">
        <v>13.1</v>
      </c>
      <c r="J402" s="203">
        <v>167.8</v>
      </c>
      <c r="K402" s="203">
        <v>2014.8</v>
      </c>
      <c r="L402" s="203">
        <v>837.6</v>
      </c>
      <c r="M402" s="203">
        <v>848.3</v>
      </c>
      <c r="N402" s="203">
        <v>13.1</v>
      </c>
      <c r="O402" s="203">
        <v>315.8</v>
      </c>
      <c r="P402" s="203">
        <v>1995.45</v>
      </c>
      <c r="Q402" s="203">
        <v>837.6</v>
      </c>
      <c r="R402" s="203">
        <v>828.95</v>
      </c>
      <c r="S402" s="203">
        <v>13.1</v>
      </c>
      <c r="T402" s="203">
        <v>315.8</v>
      </c>
      <c r="U402" s="203">
        <v>-19.349999999999909</v>
      </c>
      <c r="V402" s="203" t="s">
        <v>811</v>
      </c>
      <c r="W402" s="203">
        <v>-19.349999999999909</v>
      </c>
      <c r="X402" s="203" t="s">
        <v>811</v>
      </c>
      <c r="Y402" s="203" t="s">
        <v>811</v>
      </c>
      <c r="Z402" s="203">
        <v>99.039606908874333</v>
      </c>
      <c r="AA402" s="203">
        <v>100</v>
      </c>
      <c r="AB402" s="203">
        <v>97.718967346457632</v>
      </c>
      <c r="AC402" s="203">
        <v>100</v>
      </c>
      <c r="AD402" s="203">
        <v>100</v>
      </c>
    </row>
    <row r="403" spans="1:30">
      <c r="A403" s="202">
        <v>21</v>
      </c>
      <c r="B403" s="202">
        <v>224100</v>
      </c>
      <c r="C403" s="202">
        <v>1358</v>
      </c>
      <c r="D403" s="202">
        <v>391</v>
      </c>
      <c r="E403" s="202" t="s">
        <v>1369</v>
      </c>
      <c r="F403" s="203">
        <v>3681.3</v>
      </c>
      <c r="G403" s="203">
        <v>1501.1</v>
      </c>
      <c r="H403" s="203">
        <v>1728.7</v>
      </c>
      <c r="I403" s="203"/>
      <c r="J403" s="203">
        <v>451.5</v>
      </c>
      <c r="K403" s="203">
        <v>3881.7999999999997</v>
      </c>
      <c r="L403" s="203">
        <v>1501.1</v>
      </c>
      <c r="M403" s="203">
        <v>1773.6000000000001</v>
      </c>
      <c r="N403" s="203"/>
      <c r="O403" s="203">
        <v>607.1</v>
      </c>
      <c r="P403" s="203">
        <v>3880.9</v>
      </c>
      <c r="Q403" s="203">
        <v>1501.1</v>
      </c>
      <c r="R403" s="203">
        <v>1772.7</v>
      </c>
      <c r="S403" s="203"/>
      <c r="T403" s="203">
        <v>607.1</v>
      </c>
      <c r="U403" s="203">
        <v>-0.8999999999996362</v>
      </c>
      <c r="V403" s="203" t="s">
        <v>811</v>
      </c>
      <c r="W403" s="203">
        <v>-0.90000000000009095</v>
      </c>
      <c r="X403" s="203" t="s">
        <v>811</v>
      </c>
      <c r="Y403" s="203" t="s">
        <v>811</v>
      </c>
      <c r="Z403" s="203">
        <v>99.976814879694999</v>
      </c>
      <c r="AA403" s="203">
        <v>100</v>
      </c>
      <c r="AB403" s="203">
        <v>99.949255751014874</v>
      </c>
      <c r="AC403" s="203" t="s">
        <v>811</v>
      </c>
      <c r="AD403" s="203">
        <v>100</v>
      </c>
    </row>
    <row r="404" spans="1:30">
      <c r="A404" s="202">
        <v>21</v>
      </c>
      <c r="B404" s="202">
        <v>224100</v>
      </c>
      <c r="C404" s="202">
        <v>1359</v>
      </c>
      <c r="D404" s="202">
        <v>392</v>
      </c>
      <c r="E404" s="202" t="s">
        <v>1370</v>
      </c>
      <c r="F404" s="203">
        <v>12479.5</v>
      </c>
      <c r="G404" s="203">
        <v>2373.8000000000002</v>
      </c>
      <c r="H404" s="203">
        <v>8589.5</v>
      </c>
      <c r="I404" s="203"/>
      <c r="J404" s="203">
        <v>1516.2</v>
      </c>
      <c r="K404" s="203">
        <v>12819.900000000001</v>
      </c>
      <c r="L404" s="203">
        <v>2373.8000000000002</v>
      </c>
      <c r="M404" s="203">
        <v>8768.9</v>
      </c>
      <c r="N404" s="203"/>
      <c r="O404" s="203">
        <v>1677.2</v>
      </c>
      <c r="P404" s="203">
        <v>12758.100000000002</v>
      </c>
      <c r="Q404" s="203">
        <v>2373.8000000000002</v>
      </c>
      <c r="R404" s="203">
        <v>8707.1</v>
      </c>
      <c r="S404" s="203"/>
      <c r="T404" s="203">
        <v>1677.2</v>
      </c>
      <c r="U404" s="203">
        <v>-61.799999999999272</v>
      </c>
      <c r="V404" s="203" t="s">
        <v>811</v>
      </c>
      <c r="W404" s="203">
        <v>-61.799999999999272</v>
      </c>
      <c r="X404" s="203" t="s">
        <v>811</v>
      </c>
      <c r="Y404" s="203" t="s">
        <v>811</v>
      </c>
      <c r="Z404" s="203">
        <v>99.517936957386567</v>
      </c>
      <c r="AA404" s="203">
        <v>100</v>
      </c>
      <c r="AB404" s="203">
        <v>99.295236574712916</v>
      </c>
      <c r="AC404" s="203" t="s">
        <v>811</v>
      </c>
      <c r="AD404" s="203">
        <v>100</v>
      </c>
    </row>
    <row r="405" spans="1:30">
      <c r="A405" s="202">
        <v>21</v>
      </c>
      <c r="B405" s="202">
        <v>224100</v>
      </c>
      <c r="C405" s="202">
        <v>1360</v>
      </c>
      <c r="D405" s="202">
        <v>393</v>
      </c>
      <c r="E405" s="202" t="s">
        <v>1371</v>
      </c>
      <c r="F405" s="203">
        <v>2219.8000000000002</v>
      </c>
      <c r="G405" s="203">
        <v>409.2</v>
      </c>
      <c r="H405" s="203">
        <v>1384.5</v>
      </c>
      <c r="I405" s="203"/>
      <c r="J405" s="203">
        <v>426.1</v>
      </c>
      <c r="K405" s="203">
        <v>2427.5</v>
      </c>
      <c r="L405" s="203">
        <v>409.2</v>
      </c>
      <c r="M405" s="203">
        <v>1441.7</v>
      </c>
      <c r="N405" s="203"/>
      <c r="O405" s="203">
        <v>576.6</v>
      </c>
      <c r="P405" s="203">
        <v>2219.27</v>
      </c>
      <c r="Q405" s="203">
        <v>409.2</v>
      </c>
      <c r="R405" s="203">
        <v>1233.47</v>
      </c>
      <c r="S405" s="203"/>
      <c r="T405" s="203">
        <v>576.6</v>
      </c>
      <c r="U405" s="203">
        <v>-208.23000000000002</v>
      </c>
      <c r="V405" s="203" t="s">
        <v>811</v>
      </c>
      <c r="W405" s="203">
        <v>-208.23000000000002</v>
      </c>
      <c r="X405" s="203" t="s">
        <v>811</v>
      </c>
      <c r="Y405" s="203" t="s">
        <v>811</v>
      </c>
      <c r="Z405" s="203">
        <v>91.422039134912453</v>
      </c>
      <c r="AA405" s="203">
        <v>100</v>
      </c>
      <c r="AB405" s="203">
        <v>85.556634528681414</v>
      </c>
      <c r="AC405" s="203" t="s">
        <v>811</v>
      </c>
      <c r="AD405" s="203">
        <v>100</v>
      </c>
    </row>
    <row r="406" spans="1:30">
      <c r="A406" s="202">
        <v>21</v>
      </c>
      <c r="B406" s="202">
        <v>224100</v>
      </c>
      <c r="C406" s="202">
        <v>1361</v>
      </c>
      <c r="D406" s="202">
        <v>394</v>
      </c>
      <c r="E406" s="202" t="s">
        <v>1372</v>
      </c>
      <c r="F406" s="203">
        <v>5150.6000000000004</v>
      </c>
      <c r="G406" s="203">
        <v>1647.2</v>
      </c>
      <c r="H406" s="203">
        <v>3058.9</v>
      </c>
      <c r="I406" s="203">
        <v>17.600000000000001</v>
      </c>
      <c r="J406" s="203">
        <v>426.9</v>
      </c>
      <c r="K406" s="203">
        <v>5507.1</v>
      </c>
      <c r="L406" s="203">
        <v>1647.2</v>
      </c>
      <c r="M406" s="203">
        <v>3263.5</v>
      </c>
      <c r="N406" s="203">
        <v>17.600000000000001</v>
      </c>
      <c r="O406" s="203">
        <v>578.79999999999995</v>
      </c>
      <c r="P406" s="203">
        <v>5379.1500000000005</v>
      </c>
      <c r="Q406" s="203">
        <v>1647.2</v>
      </c>
      <c r="R406" s="203">
        <v>3135.55</v>
      </c>
      <c r="S406" s="203">
        <v>17.600000000000001</v>
      </c>
      <c r="T406" s="203">
        <v>578.79999999999995</v>
      </c>
      <c r="U406" s="203">
        <v>-127.94999999999982</v>
      </c>
      <c r="V406" s="203" t="s">
        <v>811</v>
      </c>
      <c r="W406" s="203">
        <v>-127.94999999999982</v>
      </c>
      <c r="X406" s="203" t="s">
        <v>811</v>
      </c>
      <c r="Y406" s="203" t="s">
        <v>811</v>
      </c>
      <c r="Z406" s="203">
        <v>97.676635615841363</v>
      </c>
      <c r="AA406" s="203">
        <v>100</v>
      </c>
      <c r="AB406" s="203">
        <v>96.079362647464379</v>
      </c>
      <c r="AC406" s="203">
        <v>100</v>
      </c>
      <c r="AD406" s="203">
        <v>100</v>
      </c>
    </row>
    <row r="407" spans="1:30">
      <c r="A407" s="202">
        <v>21</v>
      </c>
      <c r="B407" s="202">
        <v>224100</v>
      </c>
      <c r="C407" s="202">
        <v>1362</v>
      </c>
      <c r="D407" s="202">
        <v>395</v>
      </c>
      <c r="E407" s="202" t="s">
        <v>1373</v>
      </c>
      <c r="F407" s="203">
        <v>2027.1</v>
      </c>
      <c r="G407" s="203">
        <v>1670.6</v>
      </c>
      <c r="H407" s="203"/>
      <c r="I407" s="203"/>
      <c r="J407" s="203">
        <v>356.5</v>
      </c>
      <c r="K407" s="203">
        <v>2177.6</v>
      </c>
      <c r="L407" s="203">
        <v>1670.6</v>
      </c>
      <c r="M407" s="203"/>
      <c r="N407" s="203"/>
      <c r="O407" s="203">
        <v>507</v>
      </c>
      <c r="P407" s="203">
        <v>2177.6</v>
      </c>
      <c r="Q407" s="203">
        <v>1670.6</v>
      </c>
      <c r="R407" s="203"/>
      <c r="S407" s="203"/>
      <c r="T407" s="203">
        <v>507</v>
      </c>
      <c r="U407" s="203" t="s">
        <v>811</v>
      </c>
      <c r="V407" s="203" t="s">
        <v>811</v>
      </c>
      <c r="W407" s="203" t="s">
        <v>811</v>
      </c>
      <c r="X407" s="203" t="s">
        <v>811</v>
      </c>
      <c r="Y407" s="203" t="s">
        <v>811</v>
      </c>
      <c r="Z407" s="203">
        <v>100</v>
      </c>
      <c r="AA407" s="203">
        <v>100</v>
      </c>
      <c r="AB407" s="203" t="s">
        <v>811</v>
      </c>
      <c r="AC407" s="203" t="s">
        <v>811</v>
      </c>
      <c r="AD407" s="203">
        <v>100</v>
      </c>
    </row>
    <row r="408" spans="1:30">
      <c r="A408" s="202">
        <v>21</v>
      </c>
      <c r="B408" s="202">
        <v>224100</v>
      </c>
      <c r="C408" s="202">
        <v>1363</v>
      </c>
      <c r="D408" s="202">
        <v>396</v>
      </c>
      <c r="E408" s="202" t="s">
        <v>1374</v>
      </c>
      <c r="F408" s="203">
        <v>3042.6</v>
      </c>
      <c r="G408" s="203">
        <v>1513.1</v>
      </c>
      <c r="H408" s="203">
        <v>1239.5</v>
      </c>
      <c r="I408" s="203">
        <v>11.8</v>
      </c>
      <c r="J408" s="203">
        <v>278.2</v>
      </c>
      <c r="K408" s="203">
        <v>3209.8</v>
      </c>
      <c r="L408" s="203">
        <v>1513.1</v>
      </c>
      <c r="M408" s="203">
        <v>1256.2</v>
      </c>
      <c r="N408" s="203">
        <v>11.8</v>
      </c>
      <c r="O408" s="203">
        <v>428.7</v>
      </c>
      <c r="P408" s="203">
        <v>3209.8</v>
      </c>
      <c r="Q408" s="203">
        <v>1513.1</v>
      </c>
      <c r="R408" s="203">
        <v>1256.2</v>
      </c>
      <c r="S408" s="203">
        <v>11.8</v>
      </c>
      <c r="T408" s="203">
        <v>428.7</v>
      </c>
      <c r="U408" s="203" t="s">
        <v>811</v>
      </c>
      <c r="V408" s="203" t="s">
        <v>811</v>
      </c>
      <c r="W408" s="203" t="s">
        <v>811</v>
      </c>
      <c r="X408" s="203" t="s">
        <v>811</v>
      </c>
      <c r="Y408" s="203" t="s">
        <v>811</v>
      </c>
      <c r="Z408" s="203">
        <v>100</v>
      </c>
      <c r="AA408" s="203">
        <v>100</v>
      </c>
      <c r="AB408" s="203">
        <v>100</v>
      </c>
      <c r="AC408" s="203">
        <v>100</v>
      </c>
      <c r="AD408" s="203">
        <v>100</v>
      </c>
    </row>
    <row r="409" spans="1:30">
      <c r="A409" s="202">
        <v>21</v>
      </c>
      <c r="B409" s="202">
        <v>224100</v>
      </c>
      <c r="C409" s="202">
        <v>1364</v>
      </c>
      <c r="D409" s="202">
        <v>397</v>
      </c>
      <c r="E409" s="202" t="s">
        <v>1375</v>
      </c>
      <c r="F409" s="203">
        <v>2905.2999999999997</v>
      </c>
      <c r="G409" s="203">
        <v>1412.3</v>
      </c>
      <c r="H409" s="203">
        <v>1335.9</v>
      </c>
      <c r="I409" s="203"/>
      <c r="J409" s="203">
        <v>157.1</v>
      </c>
      <c r="K409" s="203">
        <v>3093.2999999999997</v>
      </c>
      <c r="L409" s="203">
        <v>1412.3</v>
      </c>
      <c r="M409" s="203">
        <v>1379.3</v>
      </c>
      <c r="N409" s="203"/>
      <c r="O409" s="203">
        <v>301.7</v>
      </c>
      <c r="P409" s="203">
        <v>3090.7299999999996</v>
      </c>
      <c r="Q409" s="203">
        <v>1412.3</v>
      </c>
      <c r="R409" s="203">
        <v>1376.73</v>
      </c>
      <c r="S409" s="203"/>
      <c r="T409" s="203">
        <v>301.7</v>
      </c>
      <c r="U409" s="203">
        <v>-2.5700000000001637</v>
      </c>
      <c r="V409" s="203" t="s">
        <v>811</v>
      </c>
      <c r="W409" s="203">
        <v>-2.5699999999999363</v>
      </c>
      <c r="X409" s="203" t="s">
        <v>811</v>
      </c>
      <c r="Y409" s="203" t="s">
        <v>811</v>
      </c>
      <c r="Z409" s="203">
        <v>99.91691720815956</v>
      </c>
      <c r="AA409" s="203">
        <v>100</v>
      </c>
      <c r="AB409" s="203">
        <v>99.813673602552029</v>
      </c>
      <c r="AC409" s="203" t="s">
        <v>811</v>
      </c>
      <c r="AD409" s="203">
        <v>100</v>
      </c>
    </row>
    <row r="410" spans="1:30">
      <c r="A410" s="202">
        <v>21</v>
      </c>
      <c r="B410" s="202">
        <v>224100</v>
      </c>
      <c r="C410" s="202">
        <v>1365</v>
      </c>
      <c r="D410" s="202">
        <v>398</v>
      </c>
      <c r="E410" s="202" t="s">
        <v>1376</v>
      </c>
      <c r="F410" s="203">
        <v>4681.9000000000005</v>
      </c>
      <c r="G410" s="203">
        <v>1615.7</v>
      </c>
      <c r="H410" s="203">
        <v>2734.6</v>
      </c>
      <c r="I410" s="203"/>
      <c r="J410" s="203">
        <v>331.6</v>
      </c>
      <c r="K410" s="203">
        <v>4860.3</v>
      </c>
      <c r="L410" s="203">
        <v>1615.7</v>
      </c>
      <c r="M410" s="203">
        <v>2765</v>
      </c>
      <c r="N410" s="203"/>
      <c r="O410" s="203">
        <v>479.6</v>
      </c>
      <c r="P410" s="203">
        <v>4859</v>
      </c>
      <c r="Q410" s="203">
        <v>1615.7</v>
      </c>
      <c r="R410" s="203">
        <v>2763.7</v>
      </c>
      <c r="S410" s="203"/>
      <c r="T410" s="203">
        <v>479.6</v>
      </c>
      <c r="U410" s="203">
        <v>-1.3000000000001819</v>
      </c>
      <c r="V410" s="203" t="s">
        <v>811</v>
      </c>
      <c r="W410" s="203">
        <v>-1.3000000000001819</v>
      </c>
      <c r="X410" s="203" t="s">
        <v>811</v>
      </c>
      <c r="Y410" s="203" t="s">
        <v>811</v>
      </c>
      <c r="Z410" s="203">
        <v>99.973252679875728</v>
      </c>
      <c r="AA410" s="203">
        <v>100</v>
      </c>
      <c r="AB410" s="203">
        <v>99.95298372513561</v>
      </c>
      <c r="AC410" s="203" t="s">
        <v>811</v>
      </c>
      <c r="AD410" s="203">
        <v>100</v>
      </c>
    </row>
    <row r="411" spans="1:30">
      <c r="A411" s="202">
        <v>21</v>
      </c>
      <c r="B411" s="202">
        <v>224100</v>
      </c>
      <c r="C411" s="202">
        <v>1366</v>
      </c>
      <c r="D411" s="202">
        <v>399</v>
      </c>
      <c r="E411" s="202" t="s">
        <v>1377</v>
      </c>
      <c r="F411" s="203">
        <v>5172.0999999999995</v>
      </c>
      <c r="G411" s="203">
        <v>1754.6</v>
      </c>
      <c r="H411" s="203">
        <v>2887.3</v>
      </c>
      <c r="I411" s="203"/>
      <c r="J411" s="203">
        <v>530.20000000000005</v>
      </c>
      <c r="K411" s="203">
        <v>5372.5</v>
      </c>
      <c r="L411" s="203">
        <v>1754.6</v>
      </c>
      <c r="M411" s="203">
        <v>2935.8</v>
      </c>
      <c r="N411" s="203"/>
      <c r="O411" s="203">
        <v>682.1</v>
      </c>
      <c r="P411" s="203">
        <v>5030.3100000000004</v>
      </c>
      <c r="Q411" s="203">
        <v>1754.6</v>
      </c>
      <c r="R411" s="203">
        <v>2593.61</v>
      </c>
      <c r="S411" s="203"/>
      <c r="T411" s="203">
        <v>682.1</v>
      </c>
      <c r="U411" s="203">
        <v>-342.1899999999996</v>
      </c>
      <c r="V411" s="203" t="s">
        <v>811</v>
      </c>
      <c r="W411" s="203">
        <v>-342.19000000000005</v>
      </c>
      <c r="X411" s="203" t="s">
        <v>811</v>
      </c>
      <c r="Y411" s="203" t="s">
        <v>811</v>
      </c>
      <c r="Z411" s="203">
        <v>93.630711959050728</v>
      </c>
      <c r="AA411" s="203">
        <v>100</v>
      </c>
      <c r="AB411" s="203">
        <v>88.344233258396343</v>
      </c>
      <c r="AC411" s="203" t="s">
        <v>811</v>
      </c>
      <c r="AD411" s="203">
        <v>100</v>
      </c>
    </row>
    <row r="412" spans="1:30">
      <c r="A412" s="202">
        <v>21</v>
      </c>
      <c r="B412" s="202">
        <v>224100</v>
      </c>
      <c r="C412" s="202">
        <v>1375</v>
      </c>
      <c r="D412" s="202">
        <v>400</v>
      </c>
      <c r="E412" s="202" t="s">
        <v>1378</v>
      </c>
      <c r="F412" s="203">
        <v>23334.3</v>
      </c>
      <c r="G412" s="203">
        <v>1742.3</v>
      </c>
      <c r="H412" s="203">
        <v>19163.5</v>
      </c>
      <c r="I412" s="203">
        <v>132.80000000000001</v>
      </c>
      <c r="J412" s="203">
        <v>2295.6999999999998</v>
      </c>
      <c r="K412" s="203">
        <v>24109.399999999998</v>
      </c>
      <c r="L412" s="203">
        <v>1742.3</v>
      </c>
      <c r="M412" s="203">
        <v>19678.2</v>
      </c>
      <c r="N412" s="203">
        <v>132.80000000000001</v>
      </c>
      <c r="O412" s="203">
        <v>2556.1</v>
      </c>
      <c r="P412" s="203">
        <v>24109.399999999998</v>
      </c>
      <c r="Q412" s="203">
        <v>1742.3</v>
      </c>
      <c r="R412" s="203">
        <v>19678.2</v>
      </c>
      <c r="S412" s="203">
        <v>132.80000000000001</v>
      </c>
      <c r="T412" s="203">
        <v>2556.1</v>
      </c>
      <c r="U412" s="203" t="s">
        <v>811</v>
      </c>
      <c r="V412" s="203" t="s">
        <v>811</v>
      </c>
      <c r="W412" s="203" t="s">
        <v>811</v>
      </c>
      <c r="X412" s="203" t="s">
        <v>811</v>
      </c>
      <c r="Y412" s="203" t="s">
        <v>811</v>
      </c>
      <c r="Z412" s="203">
        <v>100</v>
      </c>
      <c r="AA412" s="203">
        <v>100</v>
      </c>
      <c r="AB412" s="203">
        <v>100</v>
      </c>
      <c r="AC412" s="203">
        <v>100</v>
      </c>
      <c r="AD412" s="203">
        <v>100</v>
      </c>
    </row>
    <row r="413" spans="1:30">
      <c r="A413" s="202">
        <v>21</v>
      </c>
      <c r="B413" s="202">
        <v>224100</v>
      </c>
      <c r="C413" s="202">
        <v>1376</v>
      </c>
      <c r="D413" s="202">
        <v>401</v>
      </c>
      <c r="E413" s="202" t="s">
        <v>1365</v>
      </c>
      <c r="F413" s="203">
        <v>54107.799999999996</v>
      </c>
      <c r="G413" s="203">
        <v>3465.7</v>
      </c>
      <c r="H413" s="203">
        <v>45084.6</v>
      </c>
      <c r="I413" s="203">
        <v>789.5</v>
      </c>
      <c r="J413" s="203">
        <v>4768</v>
      </c>
      <c r="K413" s="203">
        <v>56006.5</v>
      </c>
      <c r="L413" s="203">
        <v>3465.7</v>
      </c>
      <c r="M413" s="203">
        <v>46613.8</v>
      </c>
      <c r="N413" s="203">
        <v>789.5</v>
      </c>
      <c r="O413" s="203">
        <v>5137.5</v>
      </c>
      <c r="P413" s="203">
        <v>55638.369999999995</v>
      </c>
      <c r="Q413" s="203">
        <v>3465.7</v>
      </c>
      <c r="R413" s="203">
        <v>46245.67</v>
      </c>
      <c r="S413" s="203">
        <v>789.5</v>
      </c>
      <c r="T413" s="203">
        <v>5137.5</v>
      </c>
      <c r="U413" s="203">
        <v>-368.13000000000466</v>
      </c>
      <c r="V413" s="203" t="s">
        <v>811</v>
      </c>
      <c r="W413" s="203">
        <v>-368.13000000000466</v>
      </c>
      <c r="X413" s="203" t="s">
        <v>811</v>
      </c>
      <c r="Y413" s="203" t="s">
        <v>811</v>
      </c>
      <c r="Z413" s="203">
        <v>99.342701293599845</v>
      </c>
      <c r="AA413" s="203">
        <v>100</v>
      </c>
      <c r="AB413" s="203">
        <v>99.210255332111942</v>
      </c>
      <c r="AC413" s="203">
        <v>100</v>
      </c>
      <c r="AD413" s="203">
        <v>100</v>
      </c>
    </row>
    <row r="414" spans="1:30">
      <c r="A414" s="202">
        <v>21</v>
      </c>
      <c r="B414" s="202">
        <v>224100</v>
      </c>
      <c r="C414" s="202">
        <v>1367</v>
      </c>
      <c r="D414" s="202">
        <v>402</v>
      </c>
      <c r="E414" s="202" t="s">
        <v>1379</v>
      </c>
      <c r="F414" s="203">
        <v>5410.8</v>
      </c>
      <c r="G414" s="203">
        <v>1566.1</v>
      </c>
      <c r="H414" s="203">
        <v>3120.9</v>
      </c>
      <c r="I414" s="203">
        <v>159.6</v>
      </c>
      <c r="J414" s="203">
        <v>564.20000000000005</v>
      </c>
      <c r="K414" s="203">
        <v>5635.9000000000005</v>
      </c>
      <c r="L414" s="203">
        <v>1566.1</v>
      </c>
      <c r="M414" s="203">
        <v>3196.5</v>
      </c>
      <c r="N414" s="203">
        <v>159.6</v>
      </c>
      <c r="O414" s="203">
        <v>713.7</v>
      </c>
      <c r="P414" s="203">
        <v>5450.25</v>
      </c>
      <c r="Q414" s="203">
        <v>1566.1</v>
      </c>
      <c r="R414" s="203">
        <v>3010.85</v>
      </c>
      <c r="S414" s="203">
        <v>159.6</v>
      </c>
      <c r="T414" s="203">
        <v>713.7</v>
      </c>
      <c r="U414" s="203">
        <v>-185.65000000000055</v>
      </c>
      <c r="V414" s="203" t="s">
        <v>811</v>
      </c>
      <c r="W414" s="203">
        <v>-185.65000000000009</v>
      </c>
      <c r="X414" s="203" t="s">
        <v>811</v>
      </c>
      <c r="Y414" s="203" t="s">
        <v>811</v>
      </c>
      <c r="Z414" s="203">
        <v>96.705938714313589</v>
      </c>
      <c r="AA414" s="203">
        <v>100</v>
      </c>
      <c r="AB414" s="203">
        <v>94.192085093070546</v>
      </c>
      <c r="AC414" s="203">
        <v>100</v>
      </c>
      <c r="AD414" s="203">
        <v>100</v>
      </c>
    </row>
    <row r="415" spans="1:30">
      <c r="A415" s="202">
        <v>21</v>
      </c>
      <c r="B415" s="202">
        <v>224100</v>
      </c>
      <c r="C415" s="202">
        <v>1368</v>
      </c>
      <c r="D415" s="202">
        <v>403</v>
      </c>
      <c r="E415" s="202" t="s">
        <v>1380</v>
      </c>
      <c r="F415" s="203">
        <v>3636.1</v>
      </c>
      <c r="G415" s="203">
        <v>1575.2</v>
      </c>
      <c r="H415" s="203">
        <v>1661.7</v>
      </c>
      <c r="I415" s="203"/>
      <c r="J415" s="203">
        <v>399.2</v>
      </c>
      <c r="K415" s="203">
        <v>3830</v>
      </c>
      <c r="L415" s="203">
        <v>1575.2</v>
      </c>
      <c r="M415" s="203">
        <v>1705.1</v>
      </c>
      <c r="N415" s="203"/>
      <c r="O415" s="203">
        <v>549.70000000000005</v>
      </c>
      <c r="P415" s="203">
        <v>3827.34</v>
      </c>
      <c r="Q415" s="203">
        <v>1575.2</v>
      </c>
      <c r="R415" s="203">
        <v>1702.44</v>
      </c>
      <c r="S415" s="203"/>
      <c r="T415" s="203">
        <v>549.70000000000005</v>
      </c>
      <c r="U415" s="203">
        <v>-2.6599999999998545</v>
      </c>
      <c r="V415" s="203" t="s">
        <v>811</v>
      </c>
      <c r="W415" s="203">
        <v>-2.6599999999998545</v>
      </c>
      <c r="X415" s="203" t="s">
        <v>811</v>
      </c>
      <c r="Y415" s="203" t="s">
        <v>811</v>
      </c>
      <c r="Z415" s="203">
        <v>99.930548302872069</v>
      </c>
      <c r="AA415" s="203">
        <v>100</v>
      </c>
      <c r="AB415" s="203">
        <v>99.843997419506195</v>
      </c>
      <c r="AC415" s="203" t="s">
        <v>811</v>
      </c>
      <c r="AD415" s="203">
        <v>100</v>
      </c>
    </row>
    <row r="416" spans="1:30">
      <c r="A416" s="202">
        <v>21</v>
      </c>
      <c r="B416" s="202">
        <v>224100</v>
      </c>
      <c r="C416" s="202">
        <v>1369</v>
      </c>
      <c r="D416" s="202">
        <v>404</v>
      </c>
      <c r="E416" s="202" t="s">
        <v>1381</v>
      </c>
      <c r="F416" s="203">
        <v>2662.3</v>
      </c>
      <c r="G416" s="203">
        <v>989.8</v>
      </c>
      <c r="H416" s="203">
        <v>1407.5</v>
      </c>
      <c r="I416" s="203">
        <v>15.3</v>
      </c>
      <c r="J416" s="203">
        <v>249.7</v>
      </c>
      <c r="K416" s="203">
        <v>2871.2</v>
      </c>
      <c r="L416" s="203">
        <v>989.8</v>
      </c>
      <c r="M416" s="203">
        <v>1468.4</v>
      </c>
      <c r="N416" s="203">
        <v>15.3</v>
      </c>
      <c r="O416" s="203">
        <v>397.7</v>
      </c>
      <c r="P416" s="203">
        <v>2733.92</v>
      </c>
      <c r="Q416" s="203">
        <v>989.8</v>
      </c>
      <c r="R416" s="203">
        <v>1331.12</v>
      </c>
      <c r="S416" s="203">
        <v>15.3</v>
      </c>
      <c r="T416" s="203">
        <v>397.7</v>
      </c>
      <c r="U416" s="203">
        <v>-137.27999999999975</v>
      </c>
      <c r="V416" s="203" t="s">
        <v>811</v>
      </c>
      <c r="W416" s="203">
        <v>-137.2800000000002</v>
      </c>
      <c r="X416" s="203" t="s">
        <v>811</v>
      </c>
      <c r="Y416" s="203" t="s">
        <v>811</v>
      </c>
      <c r="Z416" s="203">
        <v>95.218723878517693</v>
      </c>
      <c r="AA416" s="203">
        <v>100</v>
      </c>
      <c r="AB416" s="203">
        <v>90.651048760555696</v>
      </c>
      <c r="AC416" s="203">
        <v>100</v>
      </c>
      <c r="AD416" s="203">
        <v>100</v>
      </c>
    </row>
    <row r="417" spans="1:30">
      <c r="A417" s="202">
        <v>21</v>
      </c>
      <c r="B417" s="202">
        <v>224100</v>
      </c>
      <c r="C417" s="202">
        <v>1370</v>
      </c>
      <c r="D417" s="202">
        <v>405</v>
      </c>
      <c r="E417" s="202" t="s">
        <v>1382</v>
      </c>
      <c r="F417" s="203">
        <v>6996.9</v>
      </c>
      <c r="G417" s="203">
        <v>2061.1999999999998</v>
      </c>
      <c r="H417" s="203">
        <v>4058.5</v>
      </c>
      <c r="I417" s="203"/>
      <c r="J417" s="203">
        <v>877.2</v>
      </c>
      <c r="K417" s="203">
        <v>7329.2000000000007</v>
      </c>
      <c r="L417" s="203">
        <v>2061.1999999999998</v>
      </c>
      <c r="M417" s="203">
        <v>4240.1000000000004</v>
      </c>
      <c r="N417" s="203"/>
      <c r="O417" s="203">
        <v>1027.9000000000001</v>
      </c>
      <c r="P417" s="203">
        <v>7206.83</v>
      </c>
      <c r="Q417" s="203">
        <v>2061.1999999999998</v>
      </c>
      <c r="R417" s="203">
        <v>4117.7299999999996</v>
      </c>
      <c r="S417" s="203"/>
      <c r="T417" s="203">
        <v>1027.9000000000001</v>
      </c>
      <c r="U417" s="203">
        <v>-122.3700000000008</v>
      </c>
      <c r="V417" s="203" t="s">
        <v>811</v>
      </c>
      <c r="W417" s="203">
        <v>-122.3700000000008</v>
      </c>
      <c r="X417" s="203" t="s">
        <v>811</v>
      </c>
      <c r="Y417" s="203" t="s">
        <v>811</v>
      </c>
      <c r="Z417" s="203">
        <v>98.330377121650372</v>
      </c>
      <c r="AA417" s="203">
        <v>100</v>
      </c>
      <c r="AB417" s="203">
        <v>97.113983160774481</v>
      </c>
      <c r="AC417" s="203" t="s">
        <v>811</v>
      </c>
      <c r="AD417" s="203">
        <v>100</v>
      </c>
    </row>
    <row r="418" spans="1:30">
      <c r="A418" s="202">
        <v>21</v>
      </c>
      <c r="B418" s="202">
        <v>224100</v>
      </c>
      <c r="C418" s="202">
        <v>1371</v>
      </c>
      <c r="D418" s="202">
        <v>406</v>
      </c>
      <c r="E418" s="202" t="s">
        <v>1383</v>
      </c>
      <c r="F418" s="203">
        <v>3330</v>
      </c>
      <c r="G418" s="203">
        <v>1453.3</v>
      </c>
      <c r="H418" s="203">
        <v>1589</v>
      </c>
      <c r="I418" s="203"/>
      <c r="J418" s="203">
        <v>287.7</v>
      </c>
      <c r="K418" s="203">
        <v>3533.8999999999996</v>
      </c>
      <c r="L418" s="203">
        <v>1453.3</v>
      </c>
      <c r="M418" s="203">
        <v>1644.9</v>
      </c>
      <c r="N418" s="203"/>
      <c r="O418" s="203">
        <v>435.7</v>
      </c>
      <c r="P418" s="203">
        <v>3533.8999999999996</v>
      </c>
      <c r="Q418" s="203">
        <v>1453.3</v>
      </c>
      <c r="R418" s="203">
        <v>1644.9</v>
      </c>
      <c r="S418" s="203"/>
      <c r="T418" s="203">
        <v>435.7</v>
      </c>
      <c r="U418" s="203" t="s">
        <v>811</v>
      </c>
      <c r="V418" s="203" t="s">
        <v>811</v>
      </c>
      <c r="W418" s="203" t="s">
        <v>811</v>
      </c>
      <c r="X418" s="203" t="s">
        <v>811</v>
      </c>
      <c r="Y418" s="203" t="s">
        <v>811</v>
      </c>
      <c r="Z418" s="203">
        <v>100</v>
      </c>
      <c r="AA418" s="203">
        <v>100</v>
      </c>
      <c r="AB418" s="203">
        <v>100</v>
      </c>
      <c r="AC418" s="203" t="s">
        <v>811</v>
      </c>
      <c r="AD418" s="203">
        <v>100</v>
      </c>
    </row>
    <row r="419" spans="1:30">
      <c r="A419" s="202">
        <v>21</v>
      </c>
      <c r="B419" s="202">
        <v>224100</v>
      </c>
      <c r="C419" s="202">
        <v>1372</v>
      </c>
      <c r="D419" s="202">
        <v>407</v>
      </c>
      <c r="E419" s="202" t="s">
        <v>1384</v>
      </c>
      <c r="F419" s="203">
        <v>5526.9</v>
      </c>
      <c r="G419" s="203">
        <v>1570</v>
      </c>
      <c r="H419" s="203">
        <v>3507.4</v>
      </c>
      <c r="I419" s="203"/>
      <c r="J419" s="203">
        <v>449.5</v>
      </c>
      <c r="K419" s="203">
        <v>5908.5999999999995</v>
      </c>
      <c r="L419" s="203">
        <v>1570</v>
      </c>
      <c r="M419" s="203">
        <v>3738.4</v>
      </c>
      <c r="N419" s="203"/>
      <c r="O419" s="203">
        <v>600.20000000000005</v>
      </c>
      <c r="P419" s="203">
        <v>5908.5999999999995</v>
      </c>
      <c r="Q419" s="203">
        <v>1570</v>
      </c>
      <c r="R419" s="203">
        <v>3738.4</v>
      </c>
      <c r="S419" s="203"/>
      <c r="T419" s="203">
        <v>600.20000000000005</v>
      </c>
      <c r="U419" s="203" t="s">
        <v>811</v>
      </c>
      <c r="V419" s="203" t="s">
        <v>811</v>
      </c>
      <c r="W419" s="203" t="s">
        <v>811</v>
      </c>
      <c r="X419" s="203" t="s">
        <v>811</v>
      </c>
      <c r="Y419" s="203" t="s">
        <v>811</v>
      </c>
      <c r="Z419" s="203">
        <v>100</v>
      </c>
      <c r="AA419" s="203">
        <v>100</v>
      </c>
      <c r="AB419" s="203">
        <v>100</v>
      </c>
      <c r="AC419" s="203" t="s">
        <v>811</v>
      </c>
      <c r="AD419" s="203">
        <v>100</v>
      </c>
    </row>
    <row r="420" spans="1:30">
      <c r="A420" s="202">
        <v>21</v>
      </c>
      <c r="B420" s="202">
        <v>224100</v>
      </c>
      <c r="C420" s="202">
        <v>1373</v>
      </c>
      <c r="D420" s="202">
        <v>408</v>
      </c>
      <c r="E420" s="202" t="s">
        <v>1385</v>
      </c>
      <c r="F420" s="203">
        <v>4799.8</v>
      </c>
      <c r="G420" s="203">
        <v>1688.8</v>
      </c>
      <c r="H420" s="203">
        <v>2634.4</v>
      </c>
      <c r="I420" s="203">
        <v>4.5999999999999996</v>
      </c>
      <c r="J420" s="203">
        <v>472</v>
      </c>
      <c r="K420" s="203">
        <v>4997.6000000000004</v>
      </c>
      <c r="L420" s="203">
        <v>1688.8</v>
      </c>
      <c r="M420" s="203">
        <v>2681.5</v>
      </c>
      <c r="N420" s="203">
        <v>4.5999999999999996</v>
      </c>
      <c r="O420" s="203">
        <v>622.70000000000005</v>
      </c>
      <c r="P420" s="203">
        <v>4997.6000000000004</v>
      </c>
      <c r="Q420" s="203">
        <v>1688.8</v>
      </c>
      <c r="R420" s="203">
        <v>2681.5</v>
      </c>
      <c r="S420" s="203">
        <v>4.5999999999999996</v>
      </c>
      <c r="T420" s="203">
        <v>622.70000000000005</v>
      </c>
      <c r="U420" s="203" t="s">
        <v>811</v>
      </c>
      <c r="V420" s="203" t="s">
        <v>811</v>
      </c>
      <c r="W420" s="203" t="s">
        <v>811</v>
      </c>
      <c r="X420" s="203" t="s">
        <v>811</v>
      </c>
      <c r="Y420" s="203" t="s">
        <v>811</v>
      </c>
      <c r="Z420" s="203">
        <v>100</v>
      </c>
      <c r="AA420" s="203">
        <v>100</v>
      </c>
      <c r="AB420" s="203">
        <v>100</v>
      </c>
      <c r="AC420" s="203">
        <v>100</v>
      </c>
      <c r="AD420" s="203">
        <v>100</v>
      </c>
    </row>
    <row r="421" spans="1:30">
      <c r="A421" s="202">
        <v>21</v>
      </c>
      <c r="B421" s="202">
        <v>224100</v>
      </c>
      <c r="C421" s="202">
        <v>1374</v>
      </c>
      <c r="D421" s="202">
        <v>409</v>
      </c>
      <c r="E421" s="202" t="s">
        <v>1386</v>
      </c>
      <c r="F421" s="203">
        <v>3898.3999999999996</v>
      </c>
      <c r="G421" s="203">
        <v>1549.8</v>
      </c>
      <c r="H421" s="203">
        <v>2002.6</v>
      </c>
      <c r="I421" s="203">
        <v>45.7</v>
      </c>
      <c r="J421" s="203">
        <v>300.3</v>
      </c>
      <c r="K421" s="203">
        <v>4143.7999999999993</v>
      </c>
      <c r="L421" s="203">
        <v>1549.8</v>
      </c>
      <c r="M421" s="203">
        <v>2103.4</v>
      </c>
      <c r="N421" s="203">
        <v>45.7</v>
      </c>
      <c r="O421" s="203">
        <v>444.9</v>
      </c>
      <c r="P421" s="203">
        <v>4083.56</v>
      </c>
      <c r="Q421" s="203">
        <v>1549.8</v>
      </c>
      <c r="R421" s="203">
        <v>2043.16</v>
      </c>
      <c r="S421" s="203">
        <v>45.7</v>
      </c>
      <c r="T421" s="203">
        <v>444.9</v>
      </c>
      <c r="U421" s="203">
        <v>-60.239999999999327</v>
      </c>
      <c r="V421" s="203" t="s">
        <v>811</v>
      </c>
      <c r="W421" s="203">
        <v>-60.240000000000009</v>
      </c>
      <c r="X421" s="203" t="s">
        <v>811</v>
      </c>
      <c r="Y421" s="203" t="s">
        <v>811</v>
      </c>
      <c r="Z421" s="203">
        <v>98.546261885226144</v>
      </c>
      <c r="AA421" s="203">
        <v>100</v>
      </c>
      <c r="AB421" s="203">
        <v>97.136065417894841</v>
      </c>
      <c r="AC421" s="203">
        <v>100</v>
      </c>
      <c r="AD421" s="203">
        <v>100</v>
      </c>
    </row>
    <row r="422" spans="1:30">
      <c r="A422" s="202">
        <v>21</v>
      </c>
      <c r="B422" s="202">
        <v>224100</v>
      </c>
      <c r="C422" s="202">
        <v>1377</v>
      </c>
      <c r="D422" s="202">
        <v>410</v>
      </c>
      <c r="E422" s="202" t="s">
        <v>1387</v>
      </c>
      <c r="F422" s="203">
        <v>4282.6000000000004</v>
      </c>
      <c r="G422" s="203">
        <v>613</v>
      </c>
      <c r="H422" s="203">
        <v>3077.3</v>
      </c>
      <c r="I422" s="203">
        <v>0.4</v>
      </c>
      <c r="J422" s="203">
        <v>591.9</v>
      </c>
      <c r="K422" s="203">
        <v>4512.3</v>
      </c>
      <c r="L422" s="203">
        <v>613</v>
      </c>
      <c r="M422" s="203">
        <v>3164.1</v>
      </c>
      <c r="N422" s="203">
        <v>0.4</v>
      </c>
      <c r="O422" s="203">
        <v>734.8</v>
      </c>
      <c r="P422" s="203">
        <v>4512.3</v>
      </c>
      <c r="Q422" s="203">
        <v>613</v>
      </c>
      <c r="R422" s="203">
        <v>3164.1</v>
      </c>
      <c r="S422" s="203">
        <v>0.4</v>
      </c>
      <c r="T422" s="203">
        <v>734.8</v>
      </c>
      <c r="U422" s="203" t="s">
        <v>811</v>
      </c>
      <c r="V422" s="203" t="s">
        <v>811</v>
      </c>
      <c r="W422" s="203" t="s">
        <v>811</v>
      </c>
      <c r="X422" s="203" t="s">
        <v>811</v>
      </c>
      <c r="Y422" s="203" t="s">
        <v>811</v>
      </c>
      <c r="Z422" s="203">
        <v>100</v>
      </c>
      <c r="AA422" s="203">
        <v>100</v>
      </c>
      <c r="AB422" s="203">
        <v>100</v>
      </c>
      <c r="AC422" s="203">
        <v>100</v>
      </c>
      <c r="AD422" s="203">
        <v>100</v>
      </c>
    </row>
    <row r="423" spans="1:30">
      <c r="A423" s="202">
        <v>21</v>
      </c>
      <c r="B423" s="202">
        <v>224100</v>
      </c>
      <c r="C423" s="202">
        <v>1378</v>
      </c>
      <c r="D423" s="202">
        <v>411</v>
      </c>
      <c r="E423" s="202" t="s">
        <v>1388</v>
      </c>
      <c r="F423" s="203">
        <v>3418.2</v>
      </c>
      <c r="G423" s="203">
        <v>1704</v>
      </c>
      <c r="H423" s="203">
        <v>1370</v>
      </c>
      <c r="I423" s="203"/>
      <c r="J423" s="203">
        <v>344.2</v>
      </c>
      <c r="K423" s="203">
        <v>3586.7999999999997</v>
      </c>
      <c r="L423" s="203">
        <v>1704</v>
      </c>
      <c r="M423" s="203">
        <v>1396.2</v>
      </c>
      <c r="N423" s="203"/>
      <c r="O423" s="203">
        <v>486.6</v>
      </c>
      <c r="P423" s="203">
        <v>3586.7999999999997</v>
      </c>
      <c r="Q423" s="203">
        <v>1704</v>
      </c>
      <c r="R423" s="203">
        <v>1396.2</v>
      </c>
      <c r="S423" s="203"/>
      <c r="T423" s="203">
        <v>486.6</v>
      </c>
      <c r="U423" s="203" t="s">
        <v>811</v>
      </c>
      <c r="V423" s="203" t="s">
        <v>811</v>
      </c>
      <c r="W423" s="203" t="s">
        <v>811</v>
      </c>
      <c r="X423" s="203" t="s">
        <v>811</v>
      </c>
      <c r="Y423" s="203" t="s">
        <v>811</v>
      </c>
      <c r="Z423" s="203">
        <v>100</v>
      </c>
      <c r="AA423" s="203">
        <v>100</v>
      </c>
      <c r="AB423" s="203">
        <v>100</v>
      </c>
      <c r="AC423" s="203" t="s">
        <v>811</v>
      </c>
      <c r="AD423" s="203">
        <v>100</v>
      </c>
    </row>
    <row r="424" spans="1:30">
      <c r="A424" s="202">
        <v>21</v>
      </c>
      <c r="B424" s="202">
        <v>224100</v>
      </c>
      <c r="C424" s="202">
        <v>1379</v>
      </c>
      <c r="D424" s="202">
        <v>412</v>
      </c>
      <c r="E424" s="202" t="s">
        <v>1389</v>
      </c>
      <c r="F424" s="203">
        <v>4967.9000000000005</v>
      </c>
      <c r="G424" s="203">
        <v>1892.6</v>
      </c>
      <c r="H424" s="203">
        <v>2433.5</v>
      </c>
      <c r="I424" s="203"/>
      <c r="J424" s="203">
        <v>641.79999999999995</v>
      </c>
      <c r="K424" s="203">
        <v>5226.9999999999991</v>
      </c>
      <c r="L424" s="203">
        <v>1892.6</v>
      </c>
      <c r="M424" s="203">
        <v>2540.6999999999998</v>
      </c>
      <c r="N424" s="203"/>
      <c r="O424" s="203">
        <v>793.7</v>
      </c>
      <c r="P424" s="203">
        <v>5215.3499999999995</v>
      </c>
      <c r="Q424" s="203">
        <v>1892.6</v>
      </c>
      <c r="R424" s="203">
        <v>2529.0500000000002</v>
      </c>
      <c r="S424" s="203"/>
      <c r="T424" s="203">
        <v>793.7</v>
      </c>
      <c r="U424" s="203">
        <v>-11.649999999999636</v>
      </c>
      <c r="V424" s="203" t="s">
        <v>811</v>
      </c>
      <c r="W424" s="203">
        <v>-11.649999999999636</v>
      </c>
      <c r="X424" s="203" t="s">
        <v>811</v>
      </c>
      <c r="Y424" s="203" t="s">
        <v>811</v>
      </c>
      <c r="Z424" s="203">
        <v>99.777118806198601</v>
      </c>
      <c r="AA424" s="203">
        <v>100</v>
      </c>
      <c r="AB424" s="203">
        <v>99.54146495060418</v>
      </c>
      <c r="AC424" s="203" t="s">
        <v>811</v>
      </c>
      <c r="AD424" s="203">
        <v>100</v>
      </c>
    </row>
    <row r="425" spans="1:30">
      <c r="A425" s="202">
        <v>21</v>
      </c>
      <c r="B425" s="202">
        <v>224100</v>
      </c>
      <c r="C425" s="202">
        <v>1381</v>
      </c>
      <c r="D425" s="202">
        <v>413</v>
      </c>
      <c r="E425" s="202" t="s">
        <v>1390</v>
      </c>
      <c r="F425" s="203">
        <v>3625.2</v>
      </c>
      <c r="G425" s="203">
        <v>1554.3</v>
      </c>
      <c r="H425" s="203">
        <v>1660.6</v>
      </c>
      <c r="I425" s="203"/>
      <c r="J425" s="203">
        <v>410.3</v>
      </c>
      <c r="K425" s="203">
        <v>3788.5</v>
      </c>
      <c r="L425" s="203">
        <v>1554.3</v>
      </c>
      <c r="M425" s="203">
        <v>1679.3</v>
      </c>
      <c r="N425" s="203"/>
      <c r="O425" s="203">
        <v>554.9</v>
      </c>
      <c r="P425" s="203">
        <v>3516.36</v>
      </c>
      <c r="Q425" s="203">
        <v>1554.3</v>
      </c>
      <c r="R425" s="203">
        <v>1407.16</v>
      </c>
      <c r="S425" s="203"/>
      <c r="T425" s="203">
        <v>554.9</v>
      </c>
      <c r="U425" s="203">
        <v>-272.13999999999987</v>
      </c>
      <c r="V425" s="203" t="s">
        <v>811</v>
      </c>
      <c r="W425" s="203">
        <v>-272.13999999999987</v>
      </c>
      <c r="X425" s="203" t="s">
        <v>811</v>
      </c>
      <c r="Y425" s="203" t="s">
        <v>811</v>
      </c>
      <c r="Z425" s="203">
        <v>92.816682064141489</v>
      </c>
      <c r="AA425" s="203">
        <v>100</v>
      </c>
      <c r="AB425" s="203">
        <v>83.794438158756634</v>
      </c>
      <c r="AC425" s="203" t="s">
        <v>811</v>
      </c>
      <c r="AD425" s="203">
        <v>100</v>
      </c>
    </row>
    <row r="426" spans="1:30">
      <c r="A426" s="202">
        <v>21</v>
      </c>
      <c r="B426" s="202">
        <v>224100</v>
      </c>
      <c r="C426" s="202">
        <v>1380</v>
      </c>
      <c r="D426" s="202">
        <v>414</v>
      </c>
      <c r="E426" s="202" t="s">
        <v>1391</v>
      </c>
      <c r="F426" s="203">
        <v>6179.4</v>
      </c>
      <c r="G426" s="203">
        <v>1686</v>
      </c>
      <c r="H426" s="203">
        <v>3947.4</v>
      </c>
      <c r="I426" s="203"/>
      <c r="J426" s="203">
        <v>546</v>
      </c>
      <c r="K426" s="203">
        <v>6403.5</v>
      </c>
      <c r="L426" s="203">
        <v>1686</v>
      </c>
      <c r="M426" s="203">
        <v>4015.9</v>
      </c>
      <c r="N426" s="203"/>
      <c r="O426" s="203">
        <v>701.6</v>
      </c>
      <c r="P426" s="203">
        <v>6403.49</v>
      </c>
      <c r="Q426" s="203">
        <v>1686</v>
      </c>
      <c r="R426" s="203">
        <v>4015.89</v>
      </c>
      <c r="S426" s="203"/>
      <c r="T426" s="203">
        <v>701.6</v>
      </c>
      <c r="U426" s="203">
        <v>-1.0000000000218279E-2</v>
      </c>
      <c r="V426" s="203" t="s">
        <v>811</v>
      </c>
      <c r="W426" s="203">
        <v>-1.0000000000218279E-2</v>
      </c>
      <c r="X426" s="203" t="s">
        <v>811</v>
      </c>
      <c r="Y426" s="203" t="s">
        <v>811</v>
      </c>
      <c r="Z426" s="203">
        <v>99.999843835402515</v>
      </c>
      <c r="AA426" s="203">
        <v>100</v>
      </c>
      <c r="AB426" s="203">
        <v>99.999750989815482</v>
      </c>
      <c r="AC426" s="203" t="s">
        <v>811</v>
      </c>
      <c r="AD426" s="203">
        <v>100</v>
      </c>
    </row>
    <row r="427" spans="1:30">
      <c r="A427" s="202">
        <v>21</v>
      </c>
      <c r="B427" s="202">
        <v>224100</v>
      </c>
      <c r="C427" s="202">
        <v>1382</v>
      </c>
      <c r="D427" s="202">
        <v>415</v>
      </c>
      <c r="E427" s="202" t="s">
        <v>1392</v>
      </c>
      <c r="F427" s="203">
        <v>1956.9</v>
      </c>
      <c r="G427" s="203">
        <v>1570.3</v>
      </c>
      <c r="H427" s="203"/>
      <c r="I427" s="203"/>
      <c r="J427" s="203">
        <v>386.6</v>
      </c>
      <c r="K427" s="203">
        <v>2103.6999999999998</v>
      </c>
      <c r="L427" s="203">
        <v>1570.3</v>
      </c>
      <c r="M427" s="203"/>
      <c r="N427" s="203"/>
      <c r="O427" s="203">
        <v>533.4</v>
      </c>
      <c r="P427" s="203">
        <v>2103.6999999999998</v>
      </c>
      <c r="Q427" s="203">
        <v>1570.3</v>
      </c>
      <c r="R427" s="203"/>
      <c r="S427" s="203"/>
      <c r="T427" s="203">
        <v>533.4</v>
      </c>
      <c r="U427" s="203" t="s">
        <v>811</v>
      </c>
      <c r="V427" s="203" t="s">
        <v>811</v>
      </c>
      <c r="W427" s="203" t="s">
        <v>811</v>
      </c>
      <c r="X427" s="203" t="s">
        <v>811</v>
      </c>
      <c r="Y427" s="203" t="s">
        <v>811</v>
      </c>
      <c r="Z427" s="203">
        <v>100</v>
      </c>
      <c r="AA427" s="203">
        <v>100</v>
      </c>
      <c r="AB427" s="203" t="s">
        <v>811</v>
      </c>
      <c r="AC427" s="203" t="s">
        <v>811</v>
      </c>
      <c r="AD427" s="203">
        <v>100</v>
      </c>
    </row>
    <row r="428" spans="1:30">
      <c r="A428" s="202">
        <v>21</v>
      </c>
      <c r="B428" s="202">
        <v>224100</v>
      </c>
      <c r="C428" s="202">
        <v>1383</v>
      </c>
      <c r="D428" s="202">
        <v>416</v>
      </c>
      <c r="E428" s="202" t="s">
        <v>1326</v>
      </c>
      <c r="F428" s="203">
        <v>6074</v>
      </c>
      <c r="G428" s="203">
        <v>1783.1</v>
      </c>
      <c r="H428" s="203">
        <v>3738.5</v>
      </c>
      <c r="I428" s="203">
        <v>53.4</v>
      </c>
      <c r="J428" s="203">
        <v>499</v>
      </c>
      <c r="K428" s="203">
        <v>6427.3</v>
      </c>
      <c r="L428" s="203">
        <v>1783.1</v>
      </c>
      <c r="M428" s="203">
        <v>3945.5</v>
      </c>
      <c r="N428" s="203">
        <v>53.4</v>
      </c>
      <c r="O428" s="203">
        <v>645.29999999999995</v>
      </c>
      <c r="P428" s="203">
        <v>6426.16</v>
      </c>
      <c r="Q428" s="203">
        <v>1783.1</v>
      </c>
      <c r="R428" s="203">
        <v>3944.36</v>
      </c>
      <c r="S428" s="203">
        <v>53.4</v>
      </c>
      <c r="T428" s="203">
        <v>645.29999999999995</v>
      </c>
      <c r="U428" s="203">
        <v>-1.1400000000003274</v>
      </c>
      <c r="V428" s="203" t="s">
        <v>811</v>
      </c>
      <c r="W428" s="203">
        <v>-1.1399999999998727</v>
      </c>
      <c r="X428" s="203" t="s">
        <v>811</v>
      </c>
      <c r="Y428" s="203" t="s">
        <v>811</v>
      </c>
      <c r="Z428" s="203">
        <v>99.982263158713607</v>
      </c>
      <c r="AA428" s="203">
        <v>100</v>
      </c>
      <c r="AB428" s="203">
        <v>99.971106323659868</v>
      </c>
      <c r="AC428" s="203">
        <v>100</v>
      </c>
      <c r="AD428" s="203">
        <v>100</v>
      </c>
    </row>
    <row r="429" spans="1:30">
      <c r="A429" s="202">
        <v>21</v>
      </c>
      <c r="B429" s="202">
        <v>224100</v>
      </c>
      <c r="C429" s="202">
        <v>1384</v>
      </c>
      <c r="D429" s="202">
        <v>417</v>
      </c>
      <c r="E429" s="202" t="s">
        <v>1393</v>
      </c>
      <c r="F429" s="203">
        <v>6913</v>
      </c>
      <c r="G429" s="203">
        <v>1846.3</v>
      </c>
      <c r="H429" s="203">
        <v>4265.3</v>
      </c>
      <c r="I429" s="203">
        <v>124.4</v>
      </c>
      <c r="J429" s="203">
        <v>677</v>
      </c>
      <c r="K429" s="203">
        <v>7273.9999999999991</v>
      </c>
      <c r="L429" s="203">
        <v>1846.3</v>
      </c>
      <c r="M429" s="203">
        <v>4474.3999999999996</v>
      </c>
      <c r="N429" s="203">
        <v>124.4</v>
      </c>
      <c r="O429" s="203">
        <v>828.9</v>
      </c>
      <c r="P429" s="203">
        <v>7271.91</v>
      </c>
      <c r="Q429" s="203">
        <v>1846.3</v>
      </c>
      <c r="R429" s="203">
        <v>4472.3100000000004</v>
      </c>
      <c r="S429" s="203">
        <v>124.4</v>
      </c>
      <c r="T429" s="203">
        <v>828.9</v>
      </c>
      <c r="U429" s="203">
        <v>-2.089999999999236</v>
      </c>
      <c r="V429" s="203" t="s">
        <v>811</v>
      </c>
      <c r="W429" s="203">
        <v>-2.089999999999236</v>
      </c>
      <c r="X429" s="203" t="s">
        <v>811</v>
      </c>
      <c r="Y429" s="203" t="s">
        <v>811</v>
      </c>
      <c r="Z429" s="203">
        <v>99.97126752818258</v>
      </c>
      <c r="AA429" s="203">
        <v>100</v>
      </c>
      <c r="AB429" s="203">
        <v>99.953289826568948</v>
      </c>
      <c r="AC429" s="203">
        <v>100</v>
      </c>
      <c r="AD429" s="203">
        <v>100</v>
      </c>
    </row>
    <row r="430" spans="1:30">
      <c r="A430" s="202">
        <v>21</v>
      </c>
      <c r="B430" s="202">
        <v>224100</v>
      </c>
      <c r="C430" s="202">
        <v>1385</v>
      </c>
      <c r="D430" s="202">
        <v>418</v>
      </c>
      <c r="E430" s="202" t="s">
        <v>1394</v>
      </c>
      <c r="F430" s="203">
        <v>6060.5</v>
      </c>
      <c r="G430" s="203">
        <v>1529</v>
      </c>
      <c r="H430" s="203">
        <v>4160.8</v>
      </c>
      <c r="I430" s="203">
        <v>9.8000000000000007</v>
      </c>
      <c r="J430" s="203">
        <v>360.9</v>
      </c>
      <c r="K430" s="203">
        <v>6519.4000000000005</v>
      </c>
      <c r="L430" s="203">
        <v>1529</v>
      </c>
      <c r="M430" s="203">
        <v>4478.5</v>
      </c>
      <c r="N430" s="203">
        <v>9.8000000000000007</v>
      </c>
      <c r="O430" s="203">
        <v>502.1</v>
      </c>
      <c r="P430" s="203">
        <v>6512.0800000000008</v>
      </c>
      <c r="Q430" s="203">
        <v>1529</v>
      </c>
      <c r="R430" s="203">
        <v>4471.18</v>
      </c>
      <c r="S430" s="203">
        <v>9.8000000000000007</v>
      </c>
      <c r="T430" s="203">
        <v>502.1</v>
      </c>
      <c r="U430" s="203">
        <v>-7.319999999999709</v>
      </c>
      <c r="V430" s="203" t="s">
        <v>811</v>
      </c>
      <c r="W430" s="203">
        <v>-7.319999999999709</v>
      </c>
      <c r="X430" s="203" t="s">
        <v>811</v>
      </c>
      <c r="Y430" s="203" t="s">
        <v>811</v>
      </c>
      <c r="Z430" s="203">
        <v>99.887719728809401</v>
      </c>
      <c r="AA430" s="203">
        <v>100</v>
      </c>
      <c r="AB430" s="203">
        <v>99.836552417103945</v>
      </c>
      <c r="AC430" s="203">
        <v>100</v>
      </c>
      <c r="AD430" s="203">
        <v>100</v>
      </c>
    </row>
    <row r="431" spans="1:30">
      <c r="A431" s="202">
        <v>21</v>
      </c>
      <c r="B431" s="202">
        <v>224100</v>
      </c>
      <c r="C431" s="202">
        <v>1386</v>
      </c>
      <c r="D431" s="202">
        <v>419</v>
      </c>
      <c r="E431" s="202" t="s">
        <v>1395</v>
      </c>
      <c r="F431" s="203">
        <v>4578.3</v>
      </c>
      <c r="G431" s="203">
        <v>1773.4</v>
      </c>
      <c r="H431" s="203">
        <v>2192.8000000000002</v>
      </c>
      <c r="I431" s="203"/>
      <c r="J431" s="203">
        <v>612.1</v>
      </c>
      <c r="K431" s="203">
        <v>4767.1000000000004</v>
      </c>
      <c r="L431" s="203">
        <v>1773.4</v>
      </c>
      <c r="M431" s="203">
        <v>2230.9</v>
      </c>
      <c r="N431" s="203"/>
      <c r="O431" s="203">
        <v>762.8</v>
      </c>
      <c r="P431" s="203">
        <v>4589.8599999999997</v>
      </c>
      <c r="Q431" s="203">
        <v>1773.4</v>
      </c>
      <c r="R431" s="203">
        <v>2053.66</v>
      </c>
      <c r="S431" s="203"/>
      <c r="T431" s="203">
        <v>762.8</v>
      </c>
      <c r="U431" s="203">
        <v>-177.24000000000069</v>
      </c>
      <c r="V431" s="203" t="s">
        <v>811</v>
      </c>
      <c r="W431" s="203">
        <v>-177.24000000000024</v>
      </c>
      <c r="X431" s="203" t="s">
        <v>811</v>
      </c>
      <c r="Y431" s="203" t="s">
        <v>811</v>
      </c>
      <c r="Z431" s="203">
        <v>96.282016320194657</v>
      </c>
      <c r="AA431" s="203">
        <v>100</v>
      </c>
      <c r="AB431" s="203">
        <v>92.055224348917463</v>
      </c>
      <c r="AC431" s="203" t="s">
        <v>811</v>
      </c>
      <c r="AD431" s="203">
        <v>100</v>
      </c>
    </row>
    <row r="432" spans="1:30">
      <c r="A432" s="200"/>
      <c r="B432" s="200"/>
      <c r="C432" s="200"/>
      <c r="D432" s="200">
        <v>420</v>
      </c>
      <c r="E432" s="200"/>
      <c r="F432" s="201"/>
      <c r="G432" s="201"/>
      <c r="H432" s="201"/>
      <c r="I432" s="201"/>
      <c r="J432" s="201"/>
      <c r="K432" s="201"/>
      <c r="L432" s="201"/>
      <c r="M432" s="201"/>
      <c r="N432" s="201"/>
      <c r="O432" s="201"/>
      <c r="P432" s="201"/>
      <c r="Q432" s="201"/>
      <c r="R432" s="201"/>
      <c r="S432" s="201"/>
      <c r="T432" s="201"/>
      <c r="U432" s="201" t="s">
        <v>811</v>
      </c>
      <c r="V432" s="201" t="s">
        <v>811</v>
      </c>
      <c r="W432" s="201" t="s">
        <v>811</v>
      </c>
      <c r="X432" s="201" t="s">
        <v>811</v>
      </c>
      <c r="Y432" s="201" t="s">
        <v>811</v>
      </c>
      <c r="Z432" s="201" t="s">
        <v>811</v>
      </c>
      <c r="AA432" s="201" t="s">
        <v>811</v>
      </c>
      <c r="AB432" s="201" t="s">
        <v>811</v>
      </c>
      <c r="AC432" s="201" t="s">
        <v>811</v>
      </c>
      <c r="AD432" s="201" t="s">
        <v>811</v>
      </c>
    </row>
    <row r="433" spans="1:30">
      <c r="A433" s="200">
        <v>20</v>
      </c>
      <c r="B433" s="200">
        <v>224300</v>
      </c>
      <c r="C433" s="200"/>
      <c r="D433" s="200">
        <v>421</v>
      </c>
      <c r="E433" s="200" t="s">
        <v>1396</v>
      </c>
      <c r="F433" s="201">
        <v>498556.89999999997</v>
      </c>
      <c r="G433" s="201">
        <v>82139</v>
      </c>
      <c r="H433" s="201">
        <v>391329.39999999997</v>
      </c>
      <c r="I433" s="201">
        <v>560.9</v>
      </c>
      <c r="J433" s="201">
        <v>24527.599999999999</v>
      </c>
      <c r="K433" s="201">
        <v>539887</v>
      </c>
      <c r="L433" s="201">
        <v>82139</v>
      </c>
      <c r="M433" s="201">
        <v>427770.5</v>
      </c>
      <c r="N433" s="201">
        <v>560.9</v>
      </c>
      <c r="O433" s="201">
        <v>29416.600000000006</v>
      </c>
      <c r="P433" s="201">
        <v>533485.66</v>
      </c>
      <c r="Q433" s="201">
        <v>82138.97</v>
      </c>
      <c r="R433" s="201">
        <v>421369.26999999996</v>
      </c>
      <c r="S433" s="201">
        <v>560.9</v>
      </c>
      <c r="T433" s="201">
        <v>29416.520000000004</v>
      </c>
      <c r="U433" s="201">
        <v>-6401.3399999999674</v>
      </c>
      <c r="V433" s="201">
        <v>-2.9999999998835847E-2</v>
      </c>
      <c r="W433" s="201">
        <v>-6401.2300000000396</v>
      </c>
      <c r="X433" s="201" t="s">
        <v>811</v>
      </c>
      <c r="Y433" s="201">
        <v>-8.000000000174623E-2</v>
      </c>
      <c r="Z433" s="201">
        <v>98.814318551845119</v>
      </c>
      <c r="AA433" s="201">
        <v>99.999963476545858</v>
      </c>
      <c r="AB433" s="201">
        <v>98.503583112907506</v>
      </c>
      <c r="AC433" s="201">
        <v>100</v>
      </c>
      <c r="AD433" s="201">
        <v>99.999728044709443</v>
      </c>
    </row>
    <row r="434" spans="1:30">
      <c r="A434" s="200">
        <v>22</v>
      </c>
      <c r="B434" s="200">
        <v>224300</v>
      </c>
      <c r="C434" s="200"/>
      <c r="D434" s="200">
        <v>422</v>
      </c>
      <c r="E434" s="200" t="s">
        <v>1055</v>
      </c>
      <c r="F434" s="201">
        <v>285473.90000000002</v>
      </c>
      <c r="G434" s="201">
        <v>24088.2</v>
      </c>
      <c r="H434" s="201">
        <v>261385.7</v>
      </c>
      <c r="I434" s="201">
        <v>0</v>
      </c>
      <c r="J434" s="201">
        <v>0</v>
      </c>
      <c r="K434" s="201">
        <v>318138</v>
      </c>
      <c r="L434" s="201">
        <v>24088.2</v>
      </c>
      <c r="M434" s="201">
        <v>294049.8</v>
      </c>
      <c r="N434" s="201">
        <v>0</v>
      </c>
      <c r="O434" s="201">
        <v>0</v>
      </c>
      <c r="P434" s="201">
        <v>313851.68</v>
      </c>
      <c r="Q434" s="201">
        <v>24088.2</v>
      </c>
      <c r="R434" s="201">
        <v>289763.48</v>
      </c>
      <c r="S434" s="201">
        <v>0</v>
      </c>
      <c r="T434" s="201">
        <v>0</v>
      </c>
      <c r="U434" s="201">
        <v>-4286.320000000007</v>
      </c>
      <c r="V434" s="201" t="s">
        <v>811</v>
      </c>
      <c r="W434" s="201">
        <v>-4286.320000000007</v>
      </c>
      <c r="X434" s="201" t="s">
        <v>811</v>
      </c>
      <c r="Y434" s="201" t="s">
        <v>811</v>
      </c>
      <c r="Z434" s="201">
        <v>98.652685312663053</v>
      </c>
      <c r="AA434" s="201">
        <v>100</v>
      </c>
      <c r="AB434" s="201">
        <v>98.542314941210634</v>
      </c>
      <c r="AC434" s="201" t="s">
        <v>811</v>
      </c>
      <c r="AD434" s="201" t="s">
        <v>811</v>
      </c>
    </row>
    <row r="435" spans="1:30">
      <c r="A435" s="200">
        <v>21</v>
      </c>
      <c r="B435" s="200">
        <v>224300</v>
      </c>
      <c r="C435" s="200"/>
      <c r="D435" s="200">
        <v>423</v>
      </c>
      <c r="E435" s="200" t="s">
        <v>1056</v>
      </c>
      <c r="F435" s="201">
        <v>213082.99999999997</v>
      </c>
      <c r="G435" s="201">
        <v>58050.8</v>
      </c>
      <c r="H435" s="201">
        <v>129943.69999999997</v>
      </c>
      <c r="I435" s="201">
        <v>560.9</v>
      </c>
      <c r="J435" s="201">
        <v>24527.599999999999</v>
      </c>
      <c r="K435" s="201">
        <v>221749</v>
      </c>
      <c r="L435" s="201">
        <v>58050.8</v>
      </c>
      <c r="M435" s="201">
        <v>133720.69999999998</v>
      </c>
      <c r="N435" s="201">
        <v>560.9</v>
      </c>
      <c r="O435" s="201">
        <v>29416.600000000006</v>
      </c>
      <c r="P435" s="201">
        <v>219633.97999999998</v>
      </c>
      <c r="Q435" s="201">
        <v>58050.770000000004</v>
      </c>
      <c r="R435" s="201">
        <v>131605.78999999998</v>
      </c>
      <c r="S435" s="201">
        <v>560.9</v>
      </c>
      <c r="T435" s="201">
        <v>29416.520000000004</v>
      </c>
      <c r="U435" s="201">
        <v>-2115.0200000000186</v>
      </c>
      <c r="V435" s="201">
        <v>-2.9999999998835847E-2</v>
      </c>
      <c r="W435" s="201">
        <v>-2114.9100000000035</v>
      </c>
      <c r="X435" s="201" t="s">
        <v>811</v>
      </c>
      <c r="Y435" s="201">
        <v>-8.000000000174623E-2</v>
      </c>
      <c r="Z435" s="201">
        <v>99.04620990399053</v>
      </c>
      <c r="AA435" s="201">
        <v>99.999948321125629</v>
      </c>
      <c r="AB435" s="201">
        <v>98.418412407353529</v>
      </c>
      <c r="AC435" s="201">
        <v>100</v>
      </c>
      <c r="AD435" s="201">
        <v>99.999728044709443</v>
      </c>
    </row>
    <row r="436" spans="1:30">
      <c r="A436" s="202">
        <v>22</v>
      </c>
      <c r="B436" s="202">
        <v>224300</v>
      </c>
      <c r="C436" s="202">
        <v>1387</v>
      </c>
      <c r="D436" s="202">
        <v>424</v>
      </c>
      <c r="E436" s="202" t="s">
        <v>1081</v>
      </c>
      <c r="F436" s="203">
        <v>285473.90000000002</v>
      </c>
      <c r="G436" s="203">
        <v>24088.2</v>
      </c>
      <c r="H436" s="203">
        <v>261385.7</v>
      </c>
      <c r="I436" s="203"/>
      <c r="J436" s="203"/>
      <c r="K436" s="203">
        <v>318138</v>
      </c>
      <c r="L436" s="203">
        <v>24088.2</v>
      </c>
      <c r="M436" s="203">
        <v>294049.8</v>
      </c>
      <c r="N436" s="203"/>
      <c r="O436" s="203"/>
      <c r="P436" s="203">
        <v>313851.68</v>
      </c>
      <c r="Q436" s="203">
        <v>24088.2</v>
      </c>
      <c r="R436" s="203">
        <v>289763.48</v>
      </c>
      <c r="S436" s="203"/>
      <c r="T436" s="203"/>
      <c r="U436" s="203">
        <v>-4286.320000000007</v>
      </c>
      <c r="V436" s="203" t="s">
        <v>811</v>
      </c>
      <c r="W436" s="203">
        <v>-4286.320000000007</v>
      </c>
      <c r="X436" s="203" t="s">
        <v>811</v>
      </c>
      <c r="Y436" s="203" t="s">
        <v>811</v>
      </c>
      <c r="Z436" s="203">
        <v>98.652685312663053</v>
      </c>
      <c r="AA436" s="203">
        <v>100</v>
      </c>
      <c r="AB436" s="203">
        <v>98.542314941210634</v>
      </c>
      <c r="AC436" s="203" t="s">
        <v>811</v>
      </c>
      <c r="AD436" s="203" t="s">
        <v>811</v>
      </c>
    </row>
    <row r="437" spans="1:30">
      <c r="A437" s="202">
        <v>21</v>
      </c>
      <c r="B437" s="202">
        <v>224300</v>
      </c>
      <c r="C437" s="202">
        <v>1388</v>
      </c>
      <c r="D437" s="202">
        <v>425</v>
      </c>
      <c r="E437" s="202" t="s">
        <v>1397</v>
      </c>
      <c r="F437" s="203">
        <v>5758.6</v>
      </c>
      <c r="G437" s="203">
        <v>695.7</v>
      </c>
      <c r="H437" s="203">
        <v>4276.3</v>
      </c>
      <c r="I437" s="203"/>
      <c r="J437" s="203">
        <v>786.6</v>
      </c>
      <c r="K437" s="203">
        <v>6082.4000000000005</v>
      </c>
      <c r="L437" s="203">
        <v>695.7</v>
      </c>
      <c r="M437" s="203">
        <v>4445.6000000000004</v>
      </c>
      <c r="N437" s="203"/>
      <c r="O437" s="203">
        <v>941.1</v>
      </c>
      <c r="P437" s="203">
        <v>6082.38</v>
      </c>
      <c r="Q437" s="203">
        <v>695.7</v>
      </c>
      <c r="R437" s="203">
        <v>4445.58</v>
      </c>
      <c r="S437" s="203"/>
      <c r="T437" s="203">
        <v>941.1</v>
      </c>
      <c r="U437" s="203">
        <v>-2.0000000000436557E-2</v>
      </c>
      <c r="V437" s="203" t="s">
        <v>811</v>
      </c>
      <c r="W437" s="203">
        <v>-2.0000000000436557E-2</v>
      </c>
      <c r="X437" s="203" t="s">
        <v>811</v>
      </c>
      <c r="Y437" s="203" t="s">
        <v>811</v>
      </c>
      <c r="Z437" s="203">
        <v>99.999671182427988</v>
      </c>
      <c r="AA437" s="203">
        <v>100</v>
      </c>
      <c r="AB437" s="203">
        <v>99.999550116969587</v>
      </c>
      <c r="AC437" s="203" t="s">
        <v>811</v>
      </c>
      <c r="AD437" s="203">
        <v>100</v>
      </c>
    </row>
    <row r="438" spans="1:30">
      <c r="A438" s="202">
        <v>21</v>
      </c>
      <c r="B438" s="202">
        <v>224300</v>
      </c>
      <c r="C438" s="202">
        <v>1389</v>
      </c>
      <c r="D438" s="202">
        <v>426</v>
      </c>
      <c r="E438" s="202" t="s">
        <v>1398</v>
      </c>
      <c r="F438" s="203">
        <v>3603.8</v>
      </c>
      <c r="G438" s="203">
        <v>1499</v>
      </c>
      <c r="H438" s="203">
        <v>1773.5</v>
      </c>
      <c r="I438" s="203">
        <v>12</v>
      </c>
      <c r="J438" s="203">
        <v>319.3</v>
      </c>
      <c r="K438" s="203">
        <v>3879.5</v>
      </c>
      <c r="L438" s="203">
        <v>1499</v>
      </c>
      <c r="M438" s="203">
        <v>1904.5</v>
      </c>
      <c r="N438" s="203">
        <v>12</v>
      </c>
      <c r="O438" s="203">
        <v>464</v>
      </c>
      <c r="P438" s="203">
        <v>3777.44</v>
      </c>
      <c r="Q438" s="203">
        <v>1499</v>
      </c>
      <c r="R438" s="203">
        <v>1802.44</v>
      </c>
      <c r="S438" s="203">
        <v>12</v>
      </c>
      <c r="T438" s="203">
        <v>464</v>
      </c>
      <c r="U438" s="203">
        <v>-102.05999999999995</v>
      </c>
      <c r="V438" s="203" t="s">
        <v>811</v>
      </c>
      <c r="W438" s="203">
        <v>-102.05999999999995</v>
      </c>
      <c r="X438" s="203" t="s">
        <v>811</v>
      </c>
      <c r="Y438" s="203" t="s">
        <v>811</v>
      </c>
      <c r="Z438" s="203">
        <v>97.369248614512188</v>
      </c>
      <c r="AA438" s="203">
        <v>100</v>
      </c>
      <c r="AB438" s="203">
        <v>94.641113153058555</v>
      </c>
      <c r="AC438" s="203">
        <v>100</v>
      </c>
      <c r="AD438" s="203">
        <v>100</v>
      </c>
    </row>
    <row r="439" spans="1:30">
      <c r="A439" s="202">
        <v>21</v>
      </c>
      <c r="B439" s="202">
        <v>224300</v>
      </c>
      <c r="C439" s="202">
        <v>1392</v>
      </c>
      <c r="D439" s="202">
        <v>427</v>
      </c>
      <c r="E439" s="202" t="s">
        <v>1399</v>
      </c>
      <c r="F439" s="203">
        <v>3484</v>
      </c>
      <c r="G439" s="203">
        <v>1395.5</v>
      </c>
      <c r="H439" s="203">
        <v>1696</v>
      </c>
      <c r="I439" s="203"/>
      <c r="J439" s="203">
        <v>392.5</v>
      </c>
      <c r="K439" s="203">
        <v>3671.8999999999996</v>
      </c>
      <c r="L439" s="203">
        <v>1395.5</v>
      </c>
      <c r="M439" s="203">
        <v>1738.1</v>
      </c>
      <c r="N439" s="203"/>
      <c r="O439" s="203">
        <v>538.29999999999995</v>
      </c>
      <c r="P439" s="203">
        <v>3671.8999999999996</v>
      </c>
      <c r="Q439" s="203">
        <v>1395.5</v>
      </c>
      <c r="R439" s="203">
        <v>1738.1</v>
      </c>
      <c r="S439" s="203"/>
      <c r="T439" s="203">
        <v>538.29999999999995</v>
      </c>
      <c r="U439" s="203" t="s">
        <v>811</v>
      </c>
      <c r="V439" s="203" t="s">
        <v>811</v>
      </c>
      <c r="W439" s="203" t="s">
        <v>811</v>
      </c>
      <c r="X439" s="203" t="s">
        <v>811</v>
      </c>
      <c r="Y439" s="203" t="s">
        <v>811</v>
      </c>
      <c r="Z439" s="203">
        <v>100</v>
      </c>
      <c r="AA439" s="203">
        <v>100</v>
      </c>
      <c r="AB439" s="203">
        <v>100</v>
      </c>
      <c r="AC439" s="203" t="s">
        <v>811</v>
      </c>
      <c r="AD439" s="203">
        <v>100</v>
      </c>
    </row>
    <row r="440" spans="1:30">
      <c r="A440" s="202">
        <v>21</v>
      </c>
      <c r="B440" s="202">
        <v>224300</v>
      </c>
      <c r="C440" s="202">
        <v>1390</v>
      </c>
      <c r="D440" s="202">
        <v>428</v>
      </c>
      <c r="E440" s="202" t="s">
        <v>1400</v>
      </c>
      <c r="F440" s="203">
        <v>6882.8</v>
      </c>
      <c r="G440" s="203">
        <v>2084.8000000000002</v>
      </c>
      <c r="H440" s="203">
        <v>3961.5</v>
      </c>
      <c r="I440" s="203"/>
      <c r="J440" s="203">
        <v>836.5</v>
      </c>
      <c r="K440" s="203">
        <v>10332.200000000001</v>
      </c>
      <c r="L440" s="203">
        <v>3101.5</v>
      </c>
      <c r="M440" s="203">
        <v>5925.5</v>
      </c>
      <c r="N440" s="203"/>
      <c r="O440" s="203">
        <v>1305.2</v>
      </c>
      <c r="P440" s="203">
        <v>10327.670000000002</v>
      </c>
      <c r="Q440" s="203">
        <v>3101.5</v>
      </c>
      <c r="R440" s="203">
        <v>5920.97</v>
      </c>
      <c r="S440" s="203"/>
      <c r="T440" s="203">
        <v>1305.2</v>
      </c>
      <c r="U440" s="203">
        <v>-4.5299999999988358</v>
      </c>
      <c r="V440" s="203" t="s">
        <v>811</v>
      </c>
      <c r="W440" s="203">
        <v>-4.5299999999997453</v>
      </c>
      <c r="X440" s="203" t="s">
        <v>811</v>
      </c>
      <c r="Y440" s="203" t="s">
        <v>811</v>
      </c>
      <c r="Z440" s="203">
        <v>99.956156481678647</v>
      </c>
      <c r="AA440" s="203">
        <v>100</v>
      </c>
      <c r="AB440" s="203">
        <v>99.923550755210528</v>
      </c>
      <c r="AC440" s="203" t="s">
        <v>811</v>
      </c>
      <c r="AD440" s="203">
        <v>100</v>
      </c>
    </row>
    <row r="441" spans="1:30">
      <c r="A441" s="202">
        <v>21</v>
      </c>
      <c r="B441" s="202">
        <v>224300</v>
      </c>
      <c r="C441" s="202">
        <v>1391</v>
      </c>
      <c r="D441" s="202">
        <v>429</v>
      </c>
      <c r="E441" s="202" t="s">
        <v>1401</v>
      </c>
      <c r="F441" s="203">
        <v>6735.0999999999995</v>
      </c>
      <c r="G441" s="203">
        <v>1813</v>
      </c>
      <c r="H441" s="203">
        <v>4101.8999999999996</v>
      </c>
      <c r="I441" s="203"/>
      <c r="J441" s="203">
        <v>820.2</v>
      </c>
      <c r="K441" s="203">
        <v>7030.2</v>
      </c>
      <c r="L441" s="203">
        <v>1813</v>
      </c>
      <c r="M441" s="203">
        <v>4241.3</v>
      </c>
      <c r="N441" s="203"/>
      <c r="O441" s="203">
        <v>975.9</v>
      </c>
      <c r="P441" s="203">
        <v>7016.7699999999995</v>
      </c>
      <c r="Q441" s="203">
        <v>1813</v>
      </c>
      <c r="R441" s="203">
        <v>4227.87</v>
      </c>
      <c r="S441" s="203"/>
      <c r="T441" s="203">
        <v>975.9</v>
      </c>
      <c r="U441" s="203">
        <v>-13.430000000000291</v>
      </c>
      <c r="V441" s="203" t="s">
        <v>811</v>
      </c>
      <c r="W441" s="203">
        <v>-13.430000000000291</v>
      </c>
      <c r="X441" s="203" t="s">
        <v>811</v>
      </c>
      <c r="Y441" s="203" t="s">
        <v>811</v>
      </c>
      <c r="Z441" s="203">
        <v>99.808967027965053</v>
      </c>
      <c r="AA441" s="203">
        <v>100</v>
      </c>
      <c r="AB441" s="203">
        <v>99.683351802513371</v>
      </c>
      <c r="AC441" s="203" t="s">
        <v>811</v>
      </c>
      <c r="AD441" s="203">
        <v>100</v>
      </c>
    </row>
    <row r="442" spans="1:30">
      <c r="A442" s="202">
        <v>21</v>
      </c>
      <c r="B442" s="202">
        <v>224300</v>
      </c>
      <c r="C442" s="202">
        <v>1393</v>
      </c>
      <c r="D442" s="202">
        <v>430</v>
      </c>
      <c r="E442" s="202" t="s">
        <v>1402</v>
      </c>
      <c r="F442" s="203">
        <v>4179</v>
      </c>
      <c r="G442" s="203">
        <v>1604.1</v>
      </c>
      <c r="H442" s="203">
        <v>2132.9</v>
      </c>
      <c r="I442" s="203"/>
      <c r="J442" s="203">
        <v>442</v>
      </c>
      <c r="K442" s="203">
        <v>2614.3000000000002</v>
      </c>
      <c r="L442" s="203">
        <v>1122.9000000000001</v>
      </c>
      <c r="M442" s="203">
        <v>1182</v>
      </c>
      <c r="N442" s="203"/>
      <c r="O442" s="203">
        <v>309.39999999999998</v>
      </c>
      <c r="P442" s="203">
        <v>2614.2400000000002</v>
      </c>
      <c r="Q442" s="203">
        <v>1122.8699999999999</v>
      </c>
      <c r="R442" s="203">
        <v>1181.97</v>
      </c>
      <c r="S442" s="203"/>
      <c r="T442" s="203">
        <v>309.39999999999998</v>
      </c>
      <c r="U442" s="203">
        <v>-5.999999999994543E-2</v>
      </c>
      <c r="V442" s="203">
        <v>-3.0000000000200089E-2</v>
      </c>
      <c r="W442" s="203">
        <v>-2.9999999999972715E-2</v>
      </c>
      <c r="X442" s="203" t="s">
        <v>811</v>
      </c>
      <c r="Y442" s="203" t="s">
        <v>811</v>
      </c>
      <c r="Z442" s="203">
        <v>99.997704930574145</v>
      </c>
      <c r="AA442" s="203">
        <v>99.997328346246306</v>
      </c>
      <c r="AB442" s="203">
        <v>99.997461928934015</v>
      </c>
      <c r="AC442" s="203" t="s">
        <v>811</v>
      </c>
      <c r="AD442" s="203">
        <v>100</v>
      </c>
    </row>
    <row r="443" spans="1:30">
      <c r="A443" s="202">
        <v>21</v>
      </c>
      <c r="B443" s="202">
        <v>224300</v>
      </c>
      <c r="C443" s="202">
        <v>1394</v>
      </c>
      <c r="D443" s="202">
        <v>431</v>
      </c>
      <c r="E443" s="202" t="s">
        <v>1403</v>
      </c>
      <c r="F443" s="203">
        <v>7446</v>
      </c>
      <c r="G443" s="203">
        <v>2187.1999999999998</v>
      </c>
      <c r="H443" s="203">
        <v>4377.6000000000004</v>
      </c>
      <c r="I443" s="203"/>
      <c r="J443" s="203">
        <v>881.2</v>
      </c>
      <c r="K443" s="203">
        <v>7694.7999999999993</v>
      </c>
      <c r="L443" s="203">
        <v>2187.1999999999998</v>
      </c>
      <c r="M443" s="203">
        <v>4470.7</v>
      </c>
      <c r="N443" s="203"/>
      <c r="O443" s="203">
        <v>1036.9000000000001</v>
      </c>
      <c r="P443" s="203">
        <v>7239.5599999999995</v>
      </c>
      <c r="Q443" s="203">
        <v>2187.1999999999998</v>
      </c>
      <c r="R443" s="203">
        <v>4015.46</v>
      </c>
      <c r="S443" s="203"/>
      <c r="T443" s="203">
        <v>1036.9000000000001</v>
      </c>
      <c r="U443" s="203">
        <v>-455.23999999999978</v>
      </c>
      <c r="V443" s="203" t="s">
        <v>811</v>
      </c>
      <c r="W443" s="203">
        <v>-455.23999999999978</v>
      </c>
      <c r="X443" s="203" t="s">
        <v>811</v>
      </c>
      <c r="Y443" s="203" t="s">
        <v>811</v>
      </c>
      <c r="Z443" s="203">
        <v>94.083796849820658</v>
      </c>
      <c r="AA443" s="203">
        <v>100</v>
      </c>
      <c r="AB443" s="203">
        <v>89.817254568635789</v>
      </c>
      <c r="AC443" s="203" t="s">
        <v>811</v>
      </c>
      <c r="AD443" s="203">
        <v>100</v>
      </c>
    </row>
    <row r="444" spans="1:30">
      <c r="A444" s="202">
        <v>21</v>
      </c>
      <c r="B444" s="202">
        <v>224300</v>
      </c>
      <c r="C444" s="202">
        <v>1395</v>
      </c>
      <c r="D444" s="202">
        <v>432</v>
      </c>
      <c r="E444" s="202" t="s">
        <v>1404</v>
      </c>
      <c r="F444" s="203">
        <v>4660.0999999999995</v>
      </c>
      <c r="G444" s="203">
        <v>1702.5</v>
      </c>
      <c r="H444" s="203">
        <v>2485.9</v>
      </c>
      <c r="I444" s="203"/>
      <c r="J444" s="203">
        <v>471.7</v>
      </c>
      <c r="K444" s="203">
        <v>4883.8999999999996</v>
      </c>
      <c r="L444" s="203">
        <v>1702.5</v>
      </c>
      <c r="M444" s="203">
        <v>2561.1999999999998</v>
      </c>
      <c r="N444" s="203"/>
      <c r="O444" s="203">
        <v>620.20000000000005</v>
      </c>
      <c r="P444" s="203">
        <v>4881.46</v>
      </c>
      <c r="Q444" s="203">
        <v>1702.5</v>
      </c>
      <c r="R444" s="203">
        <v>2558.7600000000002</v>
      </c>
      <c r="S444" s="203"/>
      <c r="T444" s="203">
        <v>620.20000000000005</v>
      </c>
      <c r="U444" s="203">
        <v>-2.4399999999995998</v>
      </c>
      <c r="V444" s="203" t="s">
        <v>811</v>
      </c>
      <c r="W444" s="203">
        <v>-2.4399999999995998</v>
      </c>
      <c r="X444" s="203" t="s">
        <v>811</v>
      </c>
      <c r="Y444" s="203" t="s">
        <v>811</v>
      </c>
      <c r="Z444" s="203">
        <v>99.950039927107454</v>
      </c>
      <c r="AA444" s="203">
        <v>100</v>
      </c>
      <c r="AB444" s="203">
        <v>99.904732156801515</v>
      </c>
      <c r="AC444" s="203" t="s">
        <v>811</v>
      </c>
      <c r="AD444" s="203">
        <v>100</v>
      </c>
    </row>
    <row r="445" spans="1:30">
      <c r="A445" s="202">
        <v>21</v>
      </c>
      <c r="B445" s="202">
        <v>224300</v>
      </c>
      <c r="C445" s="202">
        <v>1410</v>
      </c>
      <c r="D445" s="202">
        <v>433</v>
      </c>
      <c r="E445" s="202" t="s">
        <v>1396</v>
      </c>
      <c r="F445" s="203">
        <v>33655.1</v>
      </c>
      <c r="G445" s="203">
        <v>2803.5</v>
      </c>
      <c r="H445" s="203">
        <v>26251.899999999998</v>
      </c>
      <c r="I445" s="203">
        <v>508.8</v>
      </c>
      <c r="J445" s="203">
        <v>4090.9</v>
      </c>
      <c r="K445" s="203">
        <v>35073.600000000006</v>
      </c>
      <c r="L445" s="203">
        <v>2803.5</v>
      </c>
      <c r="M445" s="203">
        <v>27397.300000000003</v>
      </c>
      <c r="N445" s="203">
        <v>508.8</v>
      </c>
      <c r="O445" s="203">
        <v>4364</v>
      </c>
      <c r="P445" s="203">
        <v>35018.71</v>
      </c>
      <c r="Q445" s="203">
        <v>2803.5</v>
      </c>
      <c r="R445" s="203">
        <v>27342.41</v>
      </c>
      <c r="S445" s="203">
        <v>508.8</v>
      </c>
      <c r="T445" s="203">
        <v>4364</v>
      </c>
      <c r="U445" s="203">
        <v>-54.890000000006694</v>
      </c>
      <c r="V445" s="203" t="s">
        <v>811</v>
      </c>
      <c r="W445" s="203">
        <v>-54.890000000003056</v>
      </c>
      <c r="X445" s="203" t="s">
        <v>811</v>
      </c>
      <c r="Y445" s="203" t="s">
        <v>811</v>
      </c>
      <c r="Z445" s="203">
        <v>99.843500524611088</v>
      </c>
      <c r="AA445" s="203">
        <v>100</v>
      </c>
      <c r="AB445" s="203">
        <v>99.799651790504896</v>
      </c>
      <c r="AC445" s="203">
        <v>100</v>
      </c>
      <c r="AD445" s="203">
        <v>100</v>
      </c>
    </row>
    <row r="446" spans="1:30">
      <c r="A446" s="202">
        <v>21</v>
      </c>
      <c r="B446" s="202">
        <v>224300</v>
      </c>
      <c r="C446" s="202">
        <v>1396</v>
      </c>
      <c r="D446" s="202">
        <v>434</v>
      </c>
      <c r="E446" s="202" t="s">
        <v>1405</v>
      </c>
      <c r="F446" s="203">
        <v>5734.5999999999995</v>
      </c>
      <c r="G446" s="203">
        <v>1144.5</v>
      </c>
      <c r="H446" s="203">
        <v>3975.2</v>
      </c>
      <c r="I446" s="203"/>
      <c r="J446" s="203">
        <v>614.9</v>
      </c>
      <c r="K446" s="203">
        <v>5944</v>
      </c>
      <c r="L446" s="203">
        <v>1144.5</v>
      </c>
      <c r="M446" s="203">
        <v>4033.8</v>
      </c>
      <c r="N446" s="203"/>
      <c r="O446" s="203">
        <v>765.7</v>
      </c>
      <c r="P446" s="203">
        <v>5944</v>
      </c>
      <c r="Q446" s="203">
        <v>1144.5</v>
      </c>
      <c r="R446" s="203">
        <v>4033.8</v>
      </c>
      <c r="S446" s="203"/>
      <c r="T446" s="203">
        <v>765.7</v>
      </c>
      <c r="U446" s="203" t="s">
        <v>811</v>
      </c>
      <c r="V446" s="203" t="s">
        <v>811</v>
      </c>
      <c r="W446" s="203" t="s">
        <v>811</v>
      </c>
      <c r="X446" s="203" t="s">
        <v>811</v>
      </c>
      <c r="Y446" s="203" t="s">
        <v>811</v>
      </c>
      <c r="Z446" s="203">
        <v>100</v>
      </c>
      <c r="AA446" s="203">
        <v>100</v>
      </c>
      <c r="AB446" s="203">
        <v>100</v>
      </c>
      <c r="AC446" s="203" t="s">
        <v>811</v>
      </c>
      <c r="AD446" s="203">
        <v>100</v>
      </c>
    </row>
    <row r="447" spans="1:30">
      <c r="A447" s="202">
        <v>21</v>
      </c>
      <c r="B447" s="202">
        <v>224300</v>
      </c>
      <c r="C447" s="202">
        <v>1397</v>
      </c>
      <c r="D447" s="202">
        <v>435</v>
      </c>
      <c r="E447" s="202" t="s">
        <v>1406</v>
      </c>
      <c r="F447" s="203">
        <v>7226.3</v>
      </c>
      <c r="G447" s="203">
        <v>2022.8</v>
      </c>
      <c r="H447" s="203">
        <v>4229.3</v>
      </c>
      <c r="I447" s="203"/>
      <c r="J447" s="203">
        <v>974.2</v>
      </c>
      <c r="K447" s="203">
        <v>7461.9000000000005</v>
      </c>
      <c r="L447" s="203">
        <v>2022.8</v>
      </c>
      <c r="M447" s="203">
        <v>4311.6000000000004</v>
      </c>
      <c r="N447" s="203"/>
      <c r="O447" s="203">
        <v>1127.5</v>
      </c>
      <c r="P447" s="203">
        <v>7461.9000000000005</v>
      </c>
      <c r="Q447" s="203">
        <v>2022.8</v>
      </c>
      <c r="R447" s="203">
        <v>4311.6000000000004</v>
      </c>
      <c r="S447" s="203"/>
      <c r="T447" s="203">
        <v>1127.5</v>
      </c>
      <c r="U447" s="203" t="s">
        <v>811</v>
      </c>
      <c r="V447" s="203" t="s">
        <v>811</v>
      </c>
      <c r="W447" s="203" t="s">
        <v>811</v>
      </c>
      <c r="X447" s="203" t="s">
        <v>811</v>
      </c>
      <c r="Y447" s="203" t="s">
        <v>811</v>
      </c>
      <c r="Z447" s="203">
        <v>100</v>
      </c>
      <c r="AA447" s="203">
        <v>100</v>
      </c>
      <c r="AB447" s="203">
        <v>100</v>
      </c>
      <c r="AC447" s="203" t="s">
        <v>811</v>
      </c>
      <c r="AD447" s="203">
        <v>100</v>
      </c>
    </row>
    <row r="448" spans="1:30">
      <c r="A448" s="202">
        <v>21</v>
      </c>
      <c r="B448" s="202">
        <v>224300</v>
      </c>
      <c r="C448" s="202">
        <v>1398</v>
      </c>
      <c r="D448" s="202">
        <v>436</v>
      </c>
      <c r="E448" s="202" t="s">
        <v>1407</v>
      </c>
      <c r="F448" s="203">
        <v>4775.0999999999995</v>
      </c>
      <c r="G448" s="203">
        <v>1746.6</v>
      </c>
      <c r="H448" s="203">
        <v>2427.1</v>
      </c>
      <c r="I448" s="203"/>
      <c r="J448" s="203">
        <v>601.4</v>
      </c>
      <c r="K448" s="203">
        <v>4987.2</v>
      </c>
      <c r="L448" s="203">
        <v>1746.6</v>
      </c>
      <c r="M448" s="203">
        <v>2485.9</v>
      </c>
      <c r="N448" s="203"/>
      <c r="O448" s="203">
        <v>754.7</v>
      </c>
      <c r="P448" s="203">
        <v>4982.38</v>
      </c>
      <c r="Q448" s="203">
        <v>1746.6</v>
      </c>
      <c r="R448" s="203">
        <v>2481.08</v>
      </c>
      <c r="S448" s="203"/>
      <c r="T448" s="203">
        <v>754.7</v>
      </c>
      <c r="U448" s="203">
        <v>-4.819999999999709</v>
      </c>
      <c r="V448" s="203" t="s">
        <v>811</v>
      </c>
      <c r="W448" s="203">
        <v>-4.8200000000001637</v>
      </c>
      <c r="X448" s="203" t="s">
        <v>811</v>
      </c>
      <c r="Y448" s="203" t="s">
        <v>811</v>
      </c>
      <c r="Z448" s="203">
        <v>99.90335258261149</v>
      </c>
      <c r="AA448" s="203">
        <v>100</v>
      </c>
      <c r="AB448" s="203">
        <v>99.806106440323418</v>
      </c>
      <c r="AC448" s="203" t="s">
        <v>811</v>
      </c>
      <c r="AD448" s="203">
        <v>100</v>
      </c>
    </row>
    <row r="449" spans="1:30">
      <c r="A449" s="202">
        <v>21</v>
      </c>
      <c r="B449" s="202">
        <v>224300</v>
      </c>
      <c r="C449" s="202">
        <v>1399</v>
      </c>
      <c r="D449" s="202">
        <v>437</v>
      </c>
      <c r="E449" s="202" t="s">
        <v>1408</v>
      </c>
      <c r="F449" s="203">
        <v>4019.2999999999997</v>
      </c>
      <c r="G449" s="203">
        <v>1785</v>
      </c>
      <c r="H449" s="203">
        <v>1921.7</v>
      </c>
      <c r="I449" s="203"/>
      <c r="J449" s="203">
        <v>312.60000000000002</v>
      </c>
      <c r="K449" s="203">
        <v>2571</v>
      </c>
      <c r="L449" s="203">
        <v>1249.5</v>
      </c>
      <c r="M449" s="203">
        <v>1102.5999999999999</v>
      </c>
      <c r="N449" s="203"/>
      <c r="O449" s="203">
        <v>218.9</v>
      </c>
      <c r="P449" s="203">
        <v>2570.8300000000004</v>
      </c>
      <c r="Q449" s="203">
        <v>1249.5</v>
      </c>
      <c r="R449" s="203">
        <v>1102.51</v>
      </c>
      <c r="S449" s="203"/>
      <c r="T449" s="203">
        <v>218.82</v>
      </c>
      <c r="U449" s="203">
        <v>-0.16999999999961801</v>
      </c>
      <c r="V449" s="203" t="s">
        <v>811</v>
      </c>
      <c r="W449" s="203">
        <v>-8.9999999999918145E-2</v>
      </c>
      <c r="X449" s="203" t="s">
        <v>811</v>
      </c>
      <c r="Y449" s="203">
        <v>-8.0000000000012506E-2</v>
      </c>
      <c r="Z449" s="203">
        <v>99.99338778685339</v>
      </c>
      <c r="AA449" s="203">
        <v>100</v>
      </c>
      <c r="AB449" s="203">
        <v>99.991837475058958</v>
      </c>
      <c r="AC449" s="203" t="s">
        <v>811</v>
      </c>
      <c r="AD449" s="203">
        <v>99.963453631795332</v>
      </c>
    </row>
    <row r="450" spans="1:30">
      <c r="A450" s="202">
        <v>21</v>
      </c>
      <c r="B450" s="202">
        <v>224300</v>
      </c>
      <c r="C450" s="202">
        <v>1400</v>
      </c>
      <c r="D450" s="202">
        <v>438</v>
      </c>
      <c r="E450" s="202" t="s">
        <v>1409</v>
      </c>
      <c r="F450" s="203">
        <v>3307.1000000000004</v>
      </c>
      <c r="G450" s="203">
        <v>1603.3</v>
      </c>
      <c r="H450" s="203">
        <v>1401.5</v>
      </c>
      <c r="I450" s="203"/>
      <c r="J450" s="203">
        <v>302.3</v>
      </c>
      <c r="K450" s="203">
        <v>3538.7</v>
      </c>
      <c r="L450" s="203">
        <v>1603.3</v>
      </c>
      <c r="M450" s="203">
        <v>1486.1</v>
      </c>
      <c r="N450" s="203"/>
      <c r="O450" s="203">
        <v>449.3</v>
      </c>
      <c r="P450" s="203">
        <v>3531.0600000000004</v>
      </c>
      <c r="Q450" s="203">
        <v>1603.3</v>
      </c>
      <c r="R450" s="203">
        <v>1478.46</v>
      </c>
      <c r="S450" s="203"/>
      <c r="T450" s="203">
        <v>449.3</v>
      </c>
      <c r="U450" s="203">
        <v>-7.6399999999994179</v>
      </c>
      <c r="V450" s="203" t="s">
        <v>811</v>
      </c>
      <c r="W450" s="203">
        <v>-7.6399999999998727</v>
      </c>
      <c r="X450" s="203" t="s">
        <v>811</v>
      </c>
      <c r="Y450" s="203" t="s">
        <v>811</v>
      </c>
      <c r="Z450" s="203">
        <v>99.784101506202859</v>
      </c>
      <c r="AA450" s="203">
        <v>100</v>
      </c>
      <c r="AB450" s="203">
        <v>99.485902698337938</v>
      </c>
      <c r="AC450" s="203" t="s">
        <v>811</v>
      </c>
      <c r="AD450" s="203">
        <v>100</v>
      </c>
    </row>
    <row r="451" spans="1:30">
      <c r="A451" s="202">
        <v>21</v>
      </c>
      <c r="B451" s="202">
        <v>224300</v>
      </c>
      <c r="C451" s="202">
        <v>1401</v>
      </c>
      <c r="D451" s="202">
        <v>439</v>
      </c>
      <c r="E451" s="202" t="s">
        <v>1410</v>
      </c>
      <c r="F451" s="203">
        <v>4568.6000000000004</v>
      </c>
      <c r="G451" s="203">
        <v>1284.5</v>
      </c>
      <c r="H451" s="203">
        <v>2830.6</v>
      </c>
      <c r="I451" s="203"/>
      <c r="J451" s="203">
        <v>453.5</v>
      </c>
      <c r="K451" s="203">
        <v>4774.7</v>
      </c>
      <c r="L451" s="203">
        <v>1284.5</v>
      </c>
      <c r="M451" s="203">
        <v>2890.9</v>
      </c>
      <c r="N451" s="203"/>
      <c r="O451" s="203">
        <v>599.29999999999995</v>
      </c>
      <c r="P451" s="203">
        <v>4768.1400000000003</v>
      </c>
      <c r="Q451" s="203">
        <v>1284.5</v>
      </c>
      <c r="R451" s="203">
        <v>2884.34</v>
      </c>
      <c r="S451" s="203"/>
      <c r="T451" s="203">
        <v>599.29999999999995</v>
      </c>
      <c r="U451" s="203">
        <v>-6.5599999999994907</v>
      </c>
      <c r="V451" s="203" t="s">
        <v>811</v>
      </c>
      <c r="W451" s="203">
        <v>-6.5599999999999454</v>
      </c>
      <c r="X451" s="203" t="s">
        <v>811</v>
      </c>
      <c r="Y451" s="203" t="s">
        <v>811</v>
      </c>
      <c r="Z451" s="203">
        <v>99.862609169162482</v>
      </c>
      <c r="AA451" s="203">
        <v>100</v>
      </c>
      <c r="AB451" s="203">
        <v>99.773081047424682</v>
      </c>
      <c r="AC451" s="203" t="s">
        <v>811</v>
      </c>
      <c r="AD451" s="203">
        <v>100</v>
      </c>
    </row>
    <row r="452" spans="1:30">
      <c r="A452" s="202">
        <v>21</v>
      </c>
      <c r="B452" s="202">
        <v>224300</v>
      </c>
      <c r="C452" s="202">
        <v>1402</v>
      </c>
      <c r="D452" s="202">
        <v>440</v>
      </c>
      <c r="E452" s="202" t="s">
        <v>1411</v>
      </c>
      <c r="F452" s="203">
        <v>7017.9</v>
      </c>
      <c r="G452" s="203">
        <v>2041.9</v>
      </c>
      <c r="H452" s="203">
        <v>4253.1000000000004</v>
      </c>
      <c r="I452" s="203"/>
      <c r="J452" s="203">
        <v>722.9</v>
      </c>
      <c r="K452" s="203">
        <v>7267.8000000000011</v>
      </c>
      <c r="L452" s="203">
        <v>2041.9</v>
      </c>
      <c r="M452" s="203">
        <v>4347.3</v>
      </c>
      <c r="N452" s="203"/>
      <c r="O452" s="203">
        <v>878.6</v>
      </c>
      <c r="P452" s="203">
        <v>6776.1200000000008</v>
      </c>
      <c r="Q452" s="203">
        <v>2041.9</v>
      </c>
      <c r="R452" s="203">
        <v>3855.62</v>
      </c>
      <c r="S452" s="203"/>
      <c r="T452" s="203">
        <v>878.6</v>
      </c>
      <c r="U452" s="203">
        <v>-491.68000000000029</v>
      </c>
      <c r="V452" s="203" t="s">
        <v>811</v>
      </c>
      <c r="W452" s="203">
        <v>-491.68000000000029</v>
      </c>
      <c r="X452" s="203" t="s">
        <v>811</v>
      </c>
      <c r="Y452" s="203" t="s">
        <v>811</v>
      </c>
      <c r="Z452" s="203">
        <v>93.23481658823853</v>
      </c>
      <c r="AA452" s="203">
        <v>100</v>
      </c>
      <c r="AB452" s="203">
        <v>88.689991488970151</v>
      </c>
      <c r="AC452" s="203" t="s">
        <v>811</v>
      </c>
      <c r="AD452" s="203">
        <v>100</v>
      </c>
    </row>
    <row r="453" spans="1:30">
      <c r="A453" s="202">
        <v>21</v>
      </c>
      <c r="B453" s="202">
        <v>224300</v>
      </c>
      <c r="C453" s="202">
        <v>1403</v>
      </c>
      <c r="D453" s="202">
        <v>441</v>
      </c>
      <c r="E453" s="202" t="s">
        <v>1412</v>
      </c>
      <c r="F453" s="203">
        <v>5655.8</v>
      </c>
      <c r="G453" s="203">
        <v>1787.1</v>
      </c>
      <c r="H453" s="203">
        <v>3247.9</v>
      </c>
      <c r="I453" s="203"/>
      <c r="J453" s="203">
        <v>620.79999999999995</v>
      </c>
      <c r="K453" s="203">
        <v>5881.8</v>
      </c>
      <c r="L453" s="203">
        <v>1787.1</v>
      </c>
      <c r="M453" s="203">
        <v>3319.4</v>
      </c>
      <c r="N453" s="203"/>
      <c r="O453" s="203">
        <v>775.3</v>
      </c>
      <c r="P453" s="203">
        <v>5881.8</v>
      </c>
      <c r="Q453" s="203">
        <v>1787.1</v>
      </c>
      <c r="R453" s="203">
        <v>3319.4</v>
      </c>
      <c r="S453" s="203"/>
      <c r="T453" s="203">
        <v>775.3</v>
      </c>
      <c r="U453" s="203" t="s">
        <v>811</v>
      </c>
      <c r="V453" s="203" t="s">
        <v>811</v>
      </c>
      <c r="W453" s="203" t="s">
        <v>811</v>
      </c>
      <c r="X453" s="203" t="s">
        <v>811</v>
      </c>
      <c r="Y453" s="203" t="s">
        <v>811</v>
      </c>
      <c r="Z453" s="203">
        <v>100</v>
      </c>
      <c r="AA453" s="203">
        <v>100</v>
      </c>
      <c r="AB453" s="203">
        <v>100</v>
      </c>
      <c r="AC453" s="203" t="s">
        <v>811</v>
      </c>
      <c r="AD453" s="203">
        <v>100</v>
      </c>
    </row>
    <row r="454" spans="1:30">
      <c r="A454" s="202">
        <v>21</v>
      </c>
      <c r="B454" s="202">
        <v>224300</v>
      </c>
      <c r="C454" s="202">
        <v>1404</v>
      </c>
      <c r="D454" s="202">
        <v>442</v>
      </c>
      <c r="E454" s="202" t="s">
        <v>1413</v>
      </c>
      <c r="F454" s="203">
        <v>3647.3</v>
      </c>
      <c r="G454" s="203">
        <v>1537.5</v>
      </c>
      <c r="H454" s="203">
        <v>1779.8</v>
      </c>
      <c r="I454" s="203"/>
      <c r="J454" s="203">
        <v>330</v>
      </c>
      <c r="K454" s="203">
        <v>3828.2</v>
      </c>
      <c r="L454" s="203">
        <v>1537.5</v>
      </c>
      <c r="M454" s="203">
        <v>1810</v>
      </c>
      <c r="N454" s="203"/>
      <c r="O454" s="203">
        <v>480.7</v>
      </c>
      <c r="P454" s="203">
        <v>3710.43</v>
      </c>
      <c r="Q454" s="203">
        <v>1537.5</v>
      </c>
      <c r="R454" s="203">
        <v>1692.23</v>
      </c>
      <c r="S454" s="203"/>
      <c r="T454" s="203">
        <v>480.7</v>
      </c>
      <c r="U454" s="203">
        <v>-117.76999999999998</v>
      </c>
      <c r="V454" s="203" t="s">
        <v>811</v>
      </c>
      <c r="W454" s="203">
        <v>-117.76999999999998</v>
      </c>
      <c r="X454" s="203" t="s">
        <v>811</v>
      </c>
      <c r="Y454" s="203" t="s">
        <v>811</v>
      </c>
      <c r="Z454" s="203">
        <v>96.92361945561882</v>
      </c>
      <c r="AA454" s="203">
        <v>100</v>
      </c>
      <c r="AB454" s="203">
        <v>93.493370165745858</v>
      </c>
      <c r="AC454" s="203" t="s">
        <v>811</v>
      </c>
      <c r="AD454" s="203">
        <v>100</v>
      </c>
    </row>
    <row r="455" spans="1:30">
      <c r="A455" s="202">
        <v>21</v>
      </c>
      <c r="B455" s="202">
        <v>224300</v>
      </c>
      <c r="C455" s="202">
        <v>1405</v>
      </c>
      <c r="D455" s="202">
        <v>443</v>
      </c>
      <c r="E455" s="202" t="s">
        <v>1414</v>
      </c>
      <c r="F455" s="203">
        <v>6372.5999999999995</v>
      </c>
      <c r="G455" s="203">
        <v>1547.2</v>
      </c>
      <c r="H455" s="203">
        <v>4133.2</v>
      </c>
      <c r="I455" s="203">
        <v>12.4</v>
      </c>
      <c r="J455" s="203">
        <v>679.8</v>
      </c>
      <c r="K455" s="203">
        <v>6616</v>
      </c>
      <c r="L455" s="203">
        <v>1547.2</v>
      </c>
      <c r="M455" s="203">
        <v>4223.3</v>
      </c>
      <c r="N455" s="203">
        <v>12.4</v>
      </c>
      <c r="O455" s="203">
        <v>833.1</v>
      </c>
      <c r="P455" s="203">
        <v>6563.91</v>
      </c>
      <c r="Q455" s="203">
        <v>1547.2</v>
      </c>
      <c r="R455" s="203">
        <v>4171.21</v>
      </c>
      <c r="S455" s="203">
        <v>12.4</v>
      </c>
      <c r="T455" s="203">
        <v>833.1</v>
      </c>
      <c r="U455" s="203">
        <v>-52.090000000000146</v>
      </c>
      <c r="V455" s="203" t="s">
        <v>811</v>
      </c>
      <c r="W455" s="203">
        <v>-52.090000000000146</v>
      </c>
      <c r="X455" s="203" t="s">
        <v>811</v>
      </c>
      <c r="Y455" s="203" t="s">
        <v>811</v>
      </c>
      <c r="Z455" s="203">
        <v>99.212666263603381</v>
      </c>
      <c r="AA455" s="203">
        <v>100</v>
      </c>
      <c r="AB455" s="203">
        <v>98.76660431416191</v>
      </c>
      <c r="AC455" s="203">
        <v>100</v>
      </c>
      <c r="AD455" s="203">
        <v>100</v>
      </c>
    </row>
    <row r="456" spans="1:30">
      <c r="A456" s="202">
        <v>21</v>
      </c>
      <c r="B456" s="202">
        <v>224300</v>
      </c>
      <c r="C456" s="202">
        <v>1406</v>
      </c>
      <c r="D456" s="202">
        <v>444</v>
      </c>
      <c r="E456" s="202" t="s">
        <v>1415</v>
      </c>
      <c r="F456" s="203">
        <v>5017.6000000000004</v>
      </c>
      <c r="G456" s="203">
        <v>1840.5</v>
      </c>
      <c r="H456" s="203">
        <v>2652</v>
      </c>
      <c r="I456" s="203"/>
      <c r="J456" s="203">
        <v>525.1</v>
      </c>
      <c r="K456" s="203">
        <v>5203.8</v>
      </c>
      <c r="L456" s="203">
        <v>1840.5</v>
      </c>
      <c r="M456" s="203">
        <v>2693.5</v>
      </c>
      <c r="N456" s="203"/>
      <c r="O456" s="203">
        <v>669.8</v>
      </c>
      <c r="P456" s="203">
        <v>5203.8</v>
      </c>
      <c r="Q456" s="203">
        <v>1840.5</v>
      </c>
      <c r="R456" s="203">
        <v>2693.5</v>
      </c>
      <c r="S456" s="203"/>
      <c r="T456" s="203">
        <v>669.8</v>
      </c>
      <c r="U456" s="203" t="s">
        <v>811</v>
      </c>
      <c r="V456" s="203" t="s">
        <v>811</v>
      </c>
      <c r="W456" s="203" t="s">
        <v>811</v>
      </c>
      <c r="X456" s="203" t="s">
        <v>811</v>
      </c>
      <c r="Y456" s="203" t="s">
        <v>811</v>
      </c>
      <c r="Z456" s="203">
        <v>100</v>
      </c>
      <c r="AA456" s="203">
        <v>100</v>
      </c>
      <c r="AB456" s="203">
        <v>100</v>
      </c>
      <c r="AC456" s="203" t="s">
        <v>811</v>
      </c>
      <c r="AD456" s="203">
        <v>100</v>
      </c>
    </row>
    <row r="457" spans="1:30">
      <c r="A457" s="202">
        <v>21</v>
      </c>
      <c r="B457" s="202">
        <v>224300</v>
      </c>
      <c r="C457" s="202">
        <v>1407</v>
      </c>
      <c r="D457" s="202">
        <v>445</v>
      </c>
      <c r="E457" s="202" t="s">
        <v>1416</v>
      </c>
      <c r="F457" s="203">
        <v>5398.6</v>
      </c>
      <c r="G457" s="203">
        <v>1664.8</v>
      </c>
      <c r="H457" s="203">
        <v>3140.7</v>
      </c>
      <c r="I457" s="203"/>
      <c r="J457" s="203">
        <v>593.1</v>
      </c>
      <c r="K457" s="203">
        <v>5651.4</v>
      </c>
      <c r="L457" s="203">
        <v>1664.8</v>
      </c>
      <c r="M457" s="203">
        <v>3243.9</v>
      </c>
      <c r="N457" s="203"/>
      <c r="O457" s="203">
        <v>742.7</v>
      </c>
      <c r="P457" s="203">
        <v>5651.4</v>
      </c>
      <c r="Q457" s="203">
        <v>1664.8</v>
      </c>
      <c r="R457" s="203">
        <v>3243.9</v>
      </c>
      <c r="S457" s="203"/>
      <c r="T457" s="203">
        <v>742.7</v>
      </c>
      <c r="U457" s="203" t="s">
        <v>811</v>
      </c>
      <c r="V457" s="203" t="s">
        <v>811</v>
      </c>
      <c r="W457" s="203" t="s">
        <v>811</v>
      </c>
      <c r="X457" s="203" t="s">
        <v>811</v>
      </c>
      <c r="Y457" s="203" t="s">
        <v>811</v>
      </c>
      <c r="Z457" s="203">
        <v>100</v>
      </c>
      <c r="AA457" s="203">
        <v>100</v>
      </c>
      <c r="AB457" s="203">
        <v>100</v>
      </c>
      <c r="AC457" s="203" t="s">
        <v>811</v>
      </c>
      <c r="AD457" s="203">
        <v>100</v>
      </c>
    </row>
    <row r="458" spans="1:30">
      <c r="A458" s="202">
        <v>21</v>
      </c>
      <c r="B458" s="202">
        <v>224300</v>
      </c>
      <c r="C458" s="202">
        <v>1408</v>
      </c>
      <c r="D458" s="202">
        <v>446</v>
      </c>
      <c r="E458" s="202" t="s">
        <v>1417</v>
      </c>
      <c r="F458" s="203">
        <v>6991.2</v>
      </c>
      <c r="G458" s="203">
        <v>1821.8</v>
      </c>
      <c r="H458" s="203">
        <v>4425.8999999999996</v>
      </c>
      <c r="I458" s="203"/>
      <c r="J458" s="203">
        <v>743.5</v>
      </c>
      <c r="K458" s="203">
        <v>7195.8</v>
      </c>
      <c r="L458" s="203">
        <v>1821.8</v>
      </c>
      <c r="M458" s="203">
        <v>4479.7</v>
      </c>
      <c r="N458" s="203"/>
      <c r="O458" s="203">
        <v>894.3</v>
      </c>
      <c r="P458" s="203">
        <v>6978.34</v>
      </c>
      <c r="Q458" s="203">
        <v>1821.8</v>
      </c>
      <c r="R458" s="203">
        <v>4262.24</v>
      </c>
      <c r="S458" s="203"/>
      <c r="T458" s="203">
        <v>894.3</v>
      </c>
      <c r="U458" s="203">
        <v>-217.46000000000004</v>
      </c>
      <c r="V458" s="203" t="s">
        <v>811</v>
      </c>
      <c r="W458" s="203">
        <v>-217.46000000000004</v>
      </c>
      <c r="X458" s="203" t="s">
        <v>811</v>
      </c>
      <c r="Y458" s="203" t="s">
        <v>811</v>
      </c>
      <c r="Z458" s="203">
        <v>96.977959365185257</v>
      </c>
      <c r="AA458" s="203">
        <v>100</v>
      </c>
      <c r="AB458" s="203">
        <v>95.145657075250583</v>
      </c>
      <c r="AC458" s="203" t="s">
        <v>811</v>
      </c>
      <c r="AD458" s="203">
        <v>100</v>
      </c>
    </row>
    <row r="459" spans="1:30">
      <c r="A459" s="202">
        <v>21</v>
      </c>
      <c r="B459" s="202">
        <v>224300</v>
      </c>
      <c r="C459" s="202">
        <v>1409</v>
      </c>
      <c r="D459" s="202">
        <v>447</v>
      </c>
      <c r="E459" s="202" t="s">
        <v>1418</v>
      </c>
      <c r="F459" s="203">
        <v>6488.7</v>
      </c>
      <c r="G459" s="203">
        <v>1988.6</v>
      </c>
      <c r="H459" s="203">
        <v>3807.3</v>
      </c>
      <c r="I459" s="203">
        <v>27.7</v>
      </c>
      <c r="J459" s="203">
        <v>665.1</v>
      </c>
      <c r="K459" s="203">
        <v>6732.8999999999987</v>
      </c>
      <c r="L459" s="203">
        <v>1988.6</v>
      </c>
      <c r="M459" s="203">
        <v>3905.2</v>
      </c>
      <c r="N459" s="203">
        <v>27.7</v>
      </c>
      <c r="O459" s="203">
        <v>811.4</v>
      </c>
      <c r="P459" s="203">
        <v>6731.8099999999995</v>
      </c>
      <c r="Q459" s="203">
        <v>1988.6</v>
      </c>
      <c r="R459" s="203">
        <v>3904.11</v>
      </c>
      <c r="S459" s="203">
        <v>27.7</v>
      </c>
      <c r="T459" s="203">
        <v>811.4</v>
      </c>
      <c r="U459" s="203">
        <v>-1.089999999999236</v>
      </c>
      <c r="V459" s="203" t="s">
        <v>811</v>
      </c>
      <c r="W459" s="203">
        <v>-1.0899999999996908</v>
      </c>
      <c r="X459" s="203" t="s">
        <v>811</v>
      </c>
      <c r="Y459" s="203" t="s">
        <v>811</v>
      </c>
      <c r="Z459" s="203">
        <v>99.983810839311445</v>
      </c>
      <c r="AA459" s="203">
        <v>100</v>
      </c>
      <c r="AB459" s="203">
        <v>99.9720884973881</v>
      </c>
      <c r="AC459" s="203">
        <v>100</v>
      </c>
      <c r="AD459" s="203">
        <v>100</v>
      </c>
    </row>
    <row r="460" spans="1:30">
      <c r="A460" s="202">
        <v>21</v>
      </c>
      <c r="B460" s="202">
        <v>224300</v>
      </c>
      <c r="C460" s="202">
        <v>1411</v>
      </c>
      <c r="D460" s="202">
        <v>448</v>
      </c>
      <c r="E460" s="202" t="s">
        <v>1419</v>
      </c>
      <c r="F460" s="203">
        <v>3251.2</v>
      </c>
      <c r="G460" s="203">
        <v>1690.5</v>
      </c>
      <c r="H460" s="203">
        <v>1329.2</v>
      </c>
      <c r="I460" s="203"/>
      <c r="J460" s="203">
        <v>231.5</v>
      </c>
      <c r="K460" s="203">
        <v>3427.7</v>
      </c>
      <c r="L460" s="203">
        <v>1690.5</v>
      </c>
      <c r="M460" s="203">
        <v>1361</v>
      </c>
      <c r="N460" s="203"/>
      <c r="O460" s="203">
        <v>376.2</v>
      </c>
      <c r="P460" s="203">
        <v>3425.3999999999996</v>
      </c>
      <c r="Q460" s="203">
        <v>1690.5</v>
      </c>
      <c r="R460" s="203">
        <v>1358.7</v>
      </c>
      <c r="S460" s="203"/>
      <c r="T460" s="203">
        <v>376.2</v>
      </c>
      <c r="U460" s="203">
        <v>-2.3000000000001819</v>
      </c>
      <c r="V460" s="203" t="s">
        <v>811</v>
      </c>
      <c r="W460" s="203">
        <v>-2.2999999999999545</v>
      </c>
      <c r="X460" s="203" t="s">
        <v>811</v>
      </c>
      <c r="Y460" s="203" t="s">
        <v>811</v>
      </c>
      <c r="Z460" s="203">
        <v>99.932899611984709</v>
      </c>
      <c r="AA460" s="203">
        <v>100</v>
      </c>
      <c r="AB460" s="203">
        <v>99.831006612784719</v>
      </c>
      <c r="AC460" s="203" t="s">
        <v>811</v>
      </c>
      <c r="AD460" s="203">
        <v>100</v>
      </c>
    </row>
    <row r="461" spans="1:30">
      <c r="A461" s="202">
        <v>21</v>
      </c>
      <c r="B461" s="202">
        <v>224300</v>
      </c>
      <c r="C461" s="202">
        <v>1412</v>
      </c>
      <c r="D461" s="202">
        <v>449</v>
      </c>
      <c r="E461" s="202" t="s">
        <v>1420</v>
      </c>
      <c r="F461" s="203">
        <v>3945.2</v>
      </c>
      <c r="G461" s="203">
        <v>1695.6</v>
      </c>
      <c r="H461" s="203">
        <v>1839.3</v>
      </c>
      <c r="I461" s="203"/>
      <c r="J461" s="203">
        <v>410.3</v>
      </c>
      <c r="K461" s="203">
        <v>4159.2</v>
      </c>
      <c r="L461" s="203">
        <v>1695.6</v>
      </c>
      <c r="M461" s="203">
        <v>1909.8</v>
      </c>
      <c r="N461" s="203"/>
      <c r="O461" s="203">
        <v>553.79999999999995</v>
      </c>
      <c r="P461" s="203">
        <v>4159.2</v>
      </c>
      <c r="Q461" s="203">
        <v>1695.6</v>
      </c>
      <c r="R461" s="203">
        <v>1909.8</v>
      </c>
      <c r="S461" s="203"/>
      <c r="T461" s="203">
        <v>553.79999999999995</v>
      </c>
      <c r="U461" s="203" t="s">
        <v>811</v>
      </c>
      <c r="V461" s="203" t="s">
        <v>811</v>
      </c>
      <c r="W461" s="203" t="s">
        <v>811</v>
      </c>
      <c r="X461" s="203" t="s">
        <v>811</v>
      </c>
      <c r="Y461" s="203" t="s">
        <v>811</v>
      </c>
      <c r="Z461" s="203">
        <v>100</v>
      </c>
      <c r="AA461" s="203">
        <v>100</v>
      </c>
      <c r="AB461" s="203">
        <v>100</v>
      </c>
      <c r="AC461" s="203" t="s">
        <v>811</v>
      </c>
      <c r="AD461" s="203">
        <v>100</v>
      </c>
    </row>
    <row r="462" spans="1:30">
      <c r="A462" s="202">
        <v>21</v>
      </c>
      <c r="B462" s="202">
        <v>224300</v>
      </c>
      <c r="C462" s="202">
        <v>1413</v>
      </c>
      <c r="D462" s="202">
        <v>450</v>
      </c>
      <c r="E462" s="202" t="s">
        <v>1421</v>
      </c>
      <c r="F462" s="203">
        <v>7182</v>
      </c>
      <c r="G462" s="203">
        <v>2145.8000000000002</v>
      </c>
      <c r="H462" s="203">
        <v>4065.2</v>
      </c>
      <c r="I462" s="203"/>
      <c r="J462" s="203">
        <v>971</v>
      </c>
      <c r="K462" s="203">
        <v>7396.1</v>
      </c>
      <c r="L462" s="203">
        <v>2145.8000000000002</v>
      </c>
      <c r="M462" s="203">
        <v>4127.3999999999996</v>
      </c>
      <c r="N462" s="203"/>
      <c r="O462" s="203">
        <v>1122.9000000000001</v>
      </c>
      <c r="P462" s="203">
        <v>7396.1</v>
      </c>
      <c r="Q462" s="203">
        <v>2145.8000000000002</v>
      </c>
      <c r="R462" s="203">
        <v>4127.3999999999996</v>
      </c>
      <c r="S462" s="203"/>
      <c r="T462" s="203">
        <v>1122.9000000000001</v>
      </c>
      <c r="U462" s="203" t="s">
        <v>811</v>
      </c>
      <c r="V462" s="203" t="s">
        <v>811</v>
      </c>
      <c r="W462" s="203" t="s">
        <v>811</v>
      </c>
      <c r="X462" s="203" t="s">
        <v>811</v>
      </c>
      <c r="Y462" s="203" t="s">
        <v>811</v>
      </c>
      <c r="Z462" s="203">
        <v>100</v>
      </c>
      <c r="AA462" s="203">
        <v>100</v>
      </c>
      <c r="AB462" s="203">
        <v>100</v>
      </c>
      <c r="AC462" s="203" t="s">
        <v>811</v>
      </c>
      <c r="AD462" s="203">
        <v>100</v>
      </c>
    </row>
    <row r="463" spans="1:30">
      <c r="A463" s="202">
        <v>21</v>
      </c>
      <c r="B463" s="202">
        <v>224300</v>
      </c>
      <c r="C463" s="202">
        <v>1414</v>
      </c>
      <c r="D463" s="202">
        <v>451</v>
      </c>
      <c r="E463" s="202" t="s">
        <v>1422</v>
      </c>
      <c r="F463" s="203">
        <v>3492.7</v>
      </c>
      <c r="G463" s="203">
        <v>1213.8</v>
      </c>
      <c r="H463" s="203">
        <v>1922.4</v>
      </c>
      <c r="I463" s="203"/>
      <c r="J463" s="203">
        <v>356.5</v>
      </c>
      <c r="K463" s="203">
        <v>3669.2</v>
      </c>
      <c r="L463" s="203">
        <v>1213.8</v>
      </c>
      <c r="M463" s="203">
        <v>1948.2</v>
      </c>
      <c r="N463" s="203"/>
      <c r="O463" s="203">
        <v>507.2</v>
      </c>
      <c r="P463" s="203">
        <v>3582.1099999999997</v>
      </c>
      <c r="Q463" s="203">
        <v>1213.8</v>
      </c>
      <c r="R463" s="203">
        <v>1861.11</v>
      </c>
      <c r="S463" s="203"/>
      <c r="T463" s="203">
        <v>507.2</v>
      </c>
      <c r="U463" s="203">
        <v>-87.090000000000146</v>
      </c>
      <c r="V463" s="203" t="s">
        <v>811</v>
      </c>
      <c r="W463" s="203">
        <v>-87.090000000000146</v>
      </c>
      <c r="X463" s="203" t="s">
        <v>811</v>
      </c>
      <c r="Y463" s="203" t="s">
        <v>811</v>
      </c>
      <c r="Z463" s="203">
        <v>97.626458083505938</v>
      </c>
      <c r="AA463" s="203">
        <v>100</v>
      </c>
      <c r="AB463" s="203">
        <v>95.529719741299658</v>
      </c>
      <c r="AC463" s="203" t="s">
        <v>811</v>
      </c>
      <c r="AD463" s="203">
        <v>100</v>
      </c>
    </row>
    <row r="464" spans="1:30">
      <c r="A464" s="202">
        <v>21</v>
      </c>
      <c r="B464" s="202">
        <v>224300</v>
      </c>
      <c r="C464" s="202">
        <v>1415</v>
      </c>
      <c r="D464" s="202">
        <v>452</v>
      </c>
      <c r="E464" s="202" t="s">
        <v>1423</v>
      </c>
      <c r="F464" s="203">
        <v>5716.7</v>
      </c>
      <c r="G464" s="203">
        <v>1996.8</v>
      </c>
      <c r="H464" s="203">
        <v>3069</v>
      </c>
      <c r="I464" s="203"/>
      <c r="J464" s="203">
        <v>650.9</v>
      </c>
      <c r="K464" s="203">
        <v>6038.8</v>
      </c>
      <c r="L464" s="203">
        <v>1996.8</v>
      </c>
      <c r="M464" s="203">
        <v>3237.8</v>
      </c>
      <c r="N464" s="203"/>
      <c r="O464" s="203">
        <v>804.2</v>
      </c>
      <c r="P464" s="203">
        <v>6038.76</v>
      </c>
      <c r="Q464" s="203">
        <v>1996.8</v>
      </c>
      <c r="R464" s="203">
        <v>3237.76</v>
      </c>
      <c r="S464" s="203"/>
      <c r="T464" s="203">
        <v>804.2</v>
      </c>
      <c r="U464" s="203">
        <v>-3.999999999996362E-2</v>
      </c>
      <c r="V464" s="203" t="s">
        <v>811</v>
      </c>
      <c r="W464" s="203">
        <v>-3.999999999996362E-2</v>
      </c>
      <c r="X464" s="203" t="s">
        <v>811</v>
      </c>
      <c r="Y464" s="203" t="s">
        <v>811</v>
      </c>
      <c r="Z464" s="203">
        <v>99.999337616745052</v>
      </c>
      <c r="AA464" s="203">
        <v>100</v>
      </c>
      <c r="AB464" s="203">
        <v>99.998764593242328</v>
      </c>
      <c r="AC464" s="203" t="s">
        <v>811</v>
      </c>
      <c r="AD464" s="203">
        <v>100</v>
      </c>
    </row>
    <row r="465" spans="1:30">
      <c r="A465" s="202">
        <v>21</v>
      </c>
      <c r="B465" s="202">
        <v>224300</v>
      </c>
      <c r="C465" s="202">
        <v>1416</v>
      </c>
      <c r="D465" s="202">
        <v>453</v>
      </c>
      <c r="E465" s="202" t="s">
        <v>1424</v>
      </c>
      <c r="F465" s="203">
        <v>7838.2999999999993</v>
      </c>
      <c r="G465" s="203">
        <v>1449.6</v>
      </c>
      <c r="H465" s="203">
        <v>5250.3</v>
      </c>
      <c r="I465" s="203"/>
      <c r="J465" s="203">
        <v>1138.4000000000001</v>
      </c>
      <c r="K465" s="203">
        <v>8106.2000000000007</v>
      </c>
      <c r="L465" s="203">
        <v>1449.6</v>
      </c>
      <c r="M465" s="203">
        <v>5359.6</v>
      </c>
      <c r="N465" s="203"/>
      <c r="O465" s="203">
        <v>1297</v>
      </c>
      <c r="P465" s="203">
        <v>8029.09</v>
      </c>
      <c r="Q465" s="203">
        <v>1449.6</v>
      </c>
      <c r="R465" s="203">
        <v>5282.49</v>
      </c>
      <c r="S465" s="203"/>
      <c r="T465" s="203">
        <v>1297</v>
      </c>
      <c r="U465" s="203">
        <v>-77.110000000000582</v>
      </c>
      <c r="V465" s="203" t="s">
        <v>811</v>
      </c>
      <c r="W465" s="203">
        <v>-77.110000000000582</v>
      </c>
      <c r="X465" s="203" t="s">
        <v>811</v>
      </c>
      <c r="Y465" s="203" t="s">
        <v>811</v>
      </c>
      <c r="Z465" s="203">
        <v>99.048752806493795</v>
      </c>
      <c r="AA465" s="203">
        <v>100</v>
      </c>
      <c r="AB465" s="203">
        <v>98.56127322934546</v>
      </c>
      <c r="AC465" s="203" t="s">
        <v>811</v>
      </c>
      <c r="AD465" s="203">
        <v>100</v>
      </c>
    </row>
    <row r="466" spans="1:30">
      <c r="A466" s="202">
        <v>21</v>
      </c>
      <c r="B466" s="202">
        <v>224300</v>
      </c>
      <c r="C466" s="202">
        <v>1417</v>
      </c>
      <c r="D466" s="202">
        <v>454</v>
      </c>
      <c r="E466" s="202" t="s">
        <v>1425</v>
      </c>
      <c r="F466" s="203">
        <v>4965</v>
      </c>
      <c r="G466" s="203">
        <v>1669.3</v>
      </c>
      <c r="H466" s="203">
        <v>2699.4</v>
      </c>
      <c r="I466" s="203"/>
      <c r="J466" s="203">
        <v>596.29999999999995</v>
      </c>
      <c r="K466" s="203">
        <v>5159.5</v>
      </c>
      <c r="L466" s="203">
        <v>1669.3</v>
      </c>
      <c r="M466" s="203">
        <v>2738.2</v>
      </c>
      <c r="N466" s="203"/>
      <c r="O466" s="203">
        <v>752</v>
      </c>
      <c r="P466" s="203">
        <v>5159.5</v>
      </c>
      <c r="Q466" s="203">
        <v>1669.3</v>
      </c>
      <c r="R466" s="203">
        <v>2738.2</v>
      </c>
      <c r="S466" s="203"/>
      <c r="T466" s="203">
        <v>752</v>
      </c>
      <c r="U466" s="203" t="s">
        <v>811</v>
      </c>
      <c r="V466" s="203" t="s">
        <v>811</v>
      </c>
      <c r="W466" s="203" t="s">
        <v>811</v>
      </c>
      <c r="X466" s="203" t="s">
        <v>811</v>
      </c>
      <c r="Y466" s="203" t="s">
        <v>811</v>
      </c>
      <c r="Z466" s="203">
        <v>100</v>
      </c>
      <c r="AA466" s="203">
        <v>100</v>
      </c>
      <c r="AB466" s="203">
        <v>100</v>
      </c>
      <c r="AC466" s="203" t="s">
        <v>811</v>
      </c>
      <c r="AD466" s="203">
        <v>100</v>
      </c>
    </row>
    <row r="467" spans="1:30">
      <c r="A467" s="202">
        <v>21</v>
      </c>
      <c r="B467" s="202">
        <v>224300</v>
      </c>
      <c r="C467" s="202">
        <v>1418</v>
      </c>
      <c r="D467" s="202">
        <v>455</v>
      </c>
      <c r="E467" s="202" t="s">
        <v>1426</v>
      </c>
      <c r="F467" s="203">
        <v>10650.199999999999</v>
      </c>
      <c r="G467" s="203">
        <v>2500.1999999999998</v>
      </c>
      <c r="H467" s="203">
        <v>6763.9</v>
      </c>
      <c r="I467" s="203"/>
      <c r="J467" s="203">
        <v>1386.1</v>
      </c>
      <c r="K467" s="203">
        <v>10992.1</v>
      </c>
      <c r="L467" s="203">
        <v>2500.1999999999998</v>
      </c>
      <c r="M467" s="203">
        <v>6947.2</v>
      </c>
      <c r="N467" s="203"/>
      <c r="O467" s="203">
        <v>1544.7</v>
      </c>
      <c r="P467" s="203">
        <v>10575.57</v>
      </c>
      <c r="Q467" s="203">
        <v>2500.1999999999998</v>
      </c>
      <c r="R467" s="203">
        <v>6530.67</v>
      </c>
      <c r="S467" s="203"/>
      <c r="T467" s="203">
        <v>1544.7</v>
      </c>
      <c r="U467" s="203">
        <v>-416.53000000000065</v>
      </c>
      <c r="V467" s="203" t="s">
        <v>811</v>
      </c>
      <c r="W467" s="203">
        <v>-416.52999999999975</v>
      </c>
      <c r="X467" s="203" t="s">
        <v>811</v>
      </c>
      <c r="Y467" s="203" t="s">
        <v>811</v>
      </c>
      <c r="Z467" s="203">
        <v>96.210642188480804</v>
      </c>
      <c r="AA467" s="203">
        <v>100</v>
      </c>
      <c r="AB467" s="203">
        <v>94.004347075080602</v>
      </c>
      <c r="AC467" s="203" t="s">
        <v>811</v>
      </c>
      <c r="AD467" s="203">
        <v>100</v>
      </c>
    </row>
    <row r="468" spans="1:30">
      <c r="A468" s="202">
        <v>21</v>
      </c>
      <c r="B468" s="202">
        <v>224300</v>
      </c>
      <c r="C468" s="202">
        <v>1419</v>
      </c>
      <c r="D468" s="202">
        <v>456</v>
      </c>
      <c r="E468" s="202" t="s">
        <v>1427</v>
      </c>
      <c r="F468" s="203">
        <v>8636.7999999999993</v>
      </c>
      <c r="G468" s="203">
        <v>2373.6</v>
      </c>
      <c r="H468" s="203">
        <v>5109.3999999999996</v>
      </c>
      <c r="I468" s="203"/>
      <c r="J468" s="203">
        <v>1153.8</v>
      </c>
      <c r="K468" s="203">
        <v>8877.1999999999989</v>
      </c>
      <c r="L468" s="203">
        <v>2373.6</v>
      </c>
      <c r="M468" s="203">
        <v>5204.7</v>
      </c>
      <c r="N468" s="203"/>
      <c r="O468" s="203">
        <v>1298.9000000000001</v>
      </c>
      <c r="P468" s="203">
        <v>8877.1999999999989</v>
      </c>
      <c r="Q468" s="203">
        <v>2373.6</v>
      </c>
      <c r="R468" s="203">
        <v>5204.7</v>
      </c>
      <c r="S468" s="203"/>
      <c r="T468" s="203">
        <v>1298.9000000000001</v>
      </c>
      <c r="U468" s="203" t="s">
        <v>811</v>
      </c>
      <c r="V468" s="203" t="s">
        <v>811</v>
      </c>
      <c r="W468" s="203" t="s">
        <v>811</v>
      </c>
      <c r="X468" s="203" t="s">
        <v>811</v>
      </c>
      <c r="Y468" s="203" t="s">
        <v>811</v>
      </c>
      <c r="Z468" s="203">
        <v>100</v>
      </c>
      <c r="AA468" s="203">
        <v>100</v>
      </c>
      <c r="AB468" s="203">
        <v>100</v>
      </c>
      <c r="AC468" s="203" t="s">
        <v>811</v>
      </c>
      <c r="AD468" s="203">
        <v>100</v>
      </c>
    </row>
    <row r="469" spans="1:30">
      <c r="A469" s="202">
        <v>21</v>
      </c>
      <c r="B469" s="202">
        <v>224300</v>
      </c>
      <c r="C469" s="202">
        <v>1420</v>
      </c>
      <c r="D469" s="202">
        <v>457</v>
      </c>
      <c r="E469" s="202" t="s">
        <v>1428</v>
      </c>
      <c r="F469" s="203">
        <v>4779.7</v>
      </c>
      <c r="G469" s="203">
        <v>1714.2</v>
      </c>
      <c r="H469" s="203">
        <v>2612.8000000000002</v>
      </c>
      <c r="I469" s="203"/>
      <c r="J469" s="203">
        <v>452.7</v>
      </c>
      <c r="K469" s="203">
        <v>5005</v>
      </c>
      <c r="L469" s="203">
        <v>1714.2</v>
      </c>
      <c r="M469" s="203">
        <v>2687.4</v>
      </c>
      <c r="N469" s="203"/>
      <c r="O469" s="203">
        <v>603.4</v>
      </c>
      <c r="P469" s="203">
        <v>5005</v>
      </c>
      <c r="Q469" s="203">
        <v>1714.2</v>
      </c>
      <c r="R469" s="203">
        <v>2687.4</v>
      </c>
      <c r="S469" s="203"/>
      <c r="T469" s="203">
        <v>603.4</v>
      </c>
      <c r="U469" s="203" t="s">
        <v>811</v>
      </c>
      <c r="V469" s="203" t="s">
        <v>811</v>
      </c>
      <c r="W469" s="203" t="s">
        <v>811</v>
      </c>
      <c r="X469" s="203" t="s">
        <v>811</v>
      </c>
      <c r="Y469" s="203" t="s">
        <v>811</v>
      </c>
      <c r="Z469" s="203">
        <v>100</v>
      </c>
      <c r="AA469" s="203">
        <v>100</v>
      </c>
      <c r="AB469" s="203">
        <v>100</v>
      </c>
      <c r="AC469" s="203" t="s">
        <v>811</v>
      </c>
      <c r="AD469" s="203">
        <v>100</v>
      </c>
    </row>
    <row r="470" spans="1:30">
      <c r="A470" s="200"/>
      <c r="B470" s="200"/>
      <c r="C470" s="200"/>
      <c r="D470" s="200">
        <v>458</v>
      </c>
      <c r="E470" s="200"/>
      <c r="F470" s="201"/>
      <c r="G470" s="201"/>
      <c r="H470" s="201"/>
      <c r="I470" s="201"/>
      <c r="J470" s="201"/>
      <c r="K470" s="201"/>
      <c r="L470" s="201"/>
      <c r="M470" s="201"/>
      <c r="N470" s="201"/>
      <c r="O470" s="201"/>
      <c r="P470" s="201"/>
      <c r="Q470" s="201"/>
      <c r="R470" s="201"/>
      <c r="S470" s="201"/>
      <c r="T470" s="201"/>
      <c r="U470" s="201" t="s">
        <v>811</v>
      </c>
      <c r="V470" s="201" t="s">
        <v>811</v>
      </c>
      <c r="W470" s="201" t="s">
        <v>811</v>
      </c>
      <c r="X470" s="201" t="s">
        <v>811</v>
      </c>
      <c r="Y470" s="201" t="s">
        <v>811</v>
      </c>
      <c r="Z470" s="201" t="s">
        <v>811</v>
      </c>
      <c r="AA470" s="201" t="s">
        <v>811</v>
      </c>
      <c r="AB470" s="201" t="s">
        <v>811</v>
      </c>
      <c r="AC470" s="201" t="s">
        <v>811</v>
      </c>
      <c r="AD470" s="201" t="s">
        <v>811</v>
      </c>
    </row>
    <row r="471" spans="1:30">
      <c r="A471" s="200">
        <v>20</v>
      </c>
      <c r="B471" s="200">
        <v>224500</v>
      </c>
      <c r="C471" s="200"/>
      <c r="D471" s="200">
        <v>459</v>
      </c>
      <c r="E471" s="200" t="s">
        <v>1429</v>
      </c>
      <c r="F471" s="201">
        <v>491764.10000000003</v>
      </c>
      <c r="G471" s="201">
        <v>84580.2</v>
      </c>
      <c r="H471" s="201">
        <v>382972.4</v>
      </c>
      <c r="I471" s="201">
        <v>424.09999999999997</v>
      </c>
      <c r="J471" s="201">
        <v>23787.400000000009</v>
      </c>
      <c r="K471" s="201">
        <v>532815</v>
      </c>
      <c r="L471" s="201">
        <v>84580.2</v>
      </c>
      <c r="M471" s="201">
        <v>417827.4</v>
      </c>
      <c r="N471" s="201">
        <v>424.09999999999997</v>
      </c>
      <c r="O471" s="201">
        <v>29983.300000000003</v>
      </c>
      <c r="P471" s="201">
        <v>529408.71000000008</v>
      </c>
      <c r="Q471" s="201">
        <v>84580.2</v>
      </c>
      <c r="R471" s="201">
        <v>414421.11000000004</v>
      </c>
      <c r="S471" s="201">
        <v>424.09999999999997</v>
      </c>
      <c r="T471" s="201">
        <v>29983.300000000003</v>
      </c>
      <c r="U471" s="201">
        <v>-3406.2899999999208</v>
      </c>
      <c r="V471" s="201" t="s">
        <v>811</v>
      </c>
      <c r="W471" s="201">
        <v>-3406.289999999979</v>
      </c>
      <c r="X471" s="201" t="s">
        <v>811</v>
      </c>
      <c r="Y471" s="201" t="s">
        <v>811</v>
      </c>
      <c r="Z471" s="201">
        <v>99.360699304636711</v>
      </c>
      <c r="AA471" s="201">
        <v>100</v>
      </c>
      <c r="AB471" s="201">
        <v>99.184761458918217</v>
      </c>
      <c r="AC471" s="201">
        <v>100</v>
      </c>
      <c r="AD471" s="201">
        <v>100</v>
      </c>
    </row>
    <row r="472" spans="1:30">
      <c r="A472" s="200">
        <v>22</v>
      </c>
      <c r="B472" s="200">
        <v>224500</v>
      </c>
      <c r="C472" s="200"/>
      <c r="D472" s="200">
        <v>460</v>
      </c>
      <c r="E472" s="200" t="s">
        <v>1055</v>
      </c>
      <c r="F472" s="201">
        <v>289988.60000000003</v>
      </c>
      <c r="G472" s="201">
        <v>23959.7</v>
      </c>
      <c r="H472" s="201">
        <v>266028.90000000002</v>
      </c>
      <c r="I472" s="201">
        <v>0</v>
      </c>
      <c r="J472" s="201">
        <v>0</v>
      </c>
      <c r="K472" s="201">
        <v>320406.40000000002</v>
      </c>
      <c r="L472" s="201">
        <v>23959.7</v>
      </c>
      <c r="M472" s="201">
        <v>296446.7</v>
      </c>
      <c r="N472" s="201">
        <v>0</v>
      </c>
      <c r="O472" s="201">
        <v>0</v>
      </c>
      <c r="P472" s="201">
        <v>319792.78000000003</v>
      </c>
      <c r="Q472" s="201">
        <v>23959.7</v>
      </c>
      <c r="R472" s="201">
        <v>295833.08</v>
      </c>
      <c r="S472" s="201">
        <v>0</v>
      </c>
      <c r="T472" s="201">
        <v>0</v>
      </c>
      <c r="U472" s="201">
        <v>-613.61999999999534</v>
      </c>
      <c r="V472" s="201" t="s">
        <v>811</v>
      </c>
      <c r="W472" s="201">
        <v>-613.61999999999534</v>
      </c>
      <c r="X472" s="201" t="s">
        <v>811</v>
      </c>
      <c r="Y472" s="201" t="s">
        <v>811</v>
      </c>
      <c r="Z472" s="201">
        <v>99.808486971546145</v>
      </c>
      <c r="AA472" s="201">
        <v>100</v>
      </c>
      <c r="AB472" s="201">
        <v>99.793008321563377</v>
      </c>
      <c r="AC472" s="201" t="s">
        <v>811</v>
      </c>
      <c r="AD472" s="201" t="s">
        <v>811</v>
      </c>
    </row>
    <row r="473" spans="1:30">
      <c r="A473" s="200">
        <v>21</v>
      </c>
      <c r="B473" s="200">
        <v>224500</v>
      </c>
      <c r="C473" s="200"/>
      <c r="D473" s="200">
        <v>461</v>
      </c>
      <c r="E473" s="200" t="s">
        <v>1056</v>
      </c>
      <c r="F473" s="201">
        <v>201775.5</v>
      </c>
      <c r="G473" s="201">
        <v>60620.5</v>
      </c>
      <c r="H473" s="201">
        <v>116943.5</v>
      </c>
      <c r="I473" s="201">
        <v>424.09999999999997</v>
      </c>
      <c r="J473" s="201">
        <v>23787.400000000009</v>
      </c>
      <c r="K473" s="201">
        <v>212408.60000000003</v>
      </c>
      <c r="L473" s="201">
        <v>60620.5</v>
      </c>
      <c r="M473" s="201">
        <v>121380.70000000003</v>
      </c>
      <c r="N473" s="201">
        <v>424.09999999999997</v>
      </c>
      <c r="O473" s="201">
        <v>29983.300000000003</v>
      </c>
      <c r="P473" s="201">
        <v>209615.93000000005</v>
      </c>
      <c r="Q473" s="201">
        <v>60620.5</v>
      </c>
      <c r="R473" s="201">
        <v>118588.03000000001</v>
      </c>
      <c r="S473" s="201">
        <v>424.09999999999997</v>
      </c>
      <c r="T473" s="201">
        <v>29983.300000000003</v>
      </c>
      <c r="U473" s="201">
        <v>-2792.6699999999837</v>
      </c>
      <c r="V473" s="201" t="s">
        <v>811</v>
      </c>
      <c r="W473" s="201">
        <v>-2792.6700000000128</v>
      </c>
      <c r="X473" s="201" t="s">
        <v>811</v>
      </c>
      <c r="Y473" s="201" t="s">
        <v>811</v>
      </c>
      <c r="Z473" s="201">
        <v>98.685236850108708</v>
      </c>
      <c r="AA473" s="201">
        <v>100</v>
      </c>
      <c r="AB473" s="201">
        <v>97.699247079642802</v>
      </c>
      <c r="AC473" s="201">
        <v>100</v>
      </c>
      <c r="AD473" s="201">
        <v>100</v>
      </c>
    </row>
    <row r="474" spans="1:30">
      <c r="A474" s="202">
        <v>22</v>
      </c>
      <c r="B474" s="202">
        <v>224500</v>
      </c>
      <c r="C474" s="202">
        <v>1421</v>
      </c>
      <c r="D474" s="202">
        <v>462</v>
      </c>
      <c r="E474" s="202" t="s">
        <v>1081</v>
      </c>
      <c r="F474" s="203">
        <v>289988.60000000003</v>
      </c>
      <c r="G474" s="203">
        <v>23959.7</v>
      </c>
      <c r="H474" s="203">
        <v>266028.90000000002</v>
      </c>
      <c r="I474" s="203"/>
      <c r="J474" s="203"/>
      <c r="K474" s="203">
        <v>320406.40000000002</v>
      </c>
      <c r="L474" s="203">
        <v>23959.7</v>
      </c>
      <c r="M474" s="203">
        <v>296446.7</v>
      </c>
      <c r="N474" s="203"/>
      <c r="O474" s="203"/>
      <c r="P474" s="203">
        <v>319792.78000000003</v>
      </c>
      <c r="Q474" s="203">
        <v>23959.7</v>
      </c>
      <c r="R474" s="203">
        <v>295833.08</v>
      </c>
      <c r="S474" s="203"/>
      <c r="T474" s="203"/>
      <c r="U474" s="203">
        <v>-613.61999999999534</v>
      </c>
      <c r="V474" s="203" t="s">
        <v>811</v>
      </c>
      <c r="W474" s="203">
        <v>-613.61999999999534</v>
      </c>
      <c r="X474" s="203" t="s">
        <v>811</v>
      </c>
      <c r="Y474" s="203" t="s">
        <v>811</v>
      </c>
      <c r="Z474" s="203">
        <v>99.808486971546145</v>
      </c>
      <c r="AA474" s="203">
        <v>100</v>
      </c>
      <c r="AB474" s="203">
        <v>99.793008321563377</v>
      </c>
      <c r="AC474" s="203" t="s">
        <v>811</v>
      </c>
      <c r="AD474" s="203" t="s">
        <v>811</v>
      </c>
    </row>
    <row r="475" spans="1:30">
      <c r="A475" s="202">
        <v>21</v>
      </c>
      <c r="B475" s="202">
        <v>224500</v>
      </c>
      <c r="C475" s="202">
        <v>1422</v>
      </c>
      <c r="D475" s="202">
        <v>463</v>
      </c>
      <c r="E475" s="202" t="s">
        <v>1366</v>
      </c>
      <c r="F475" s="203">
        <v>4425.8</v>
      </c>
      <c r="G475" s="203">
        <v>1690.7</v>
      </c>
      <c r="H475" s="203">
        <v>2381.8000000000002</v>
      </c>
      <c r="I475" s="203"/>
      <c r="J475" s="203">
        <v>353.3</v>
      </c>
      <c r="K475" s="203">
        <v>5024.7000000000007</v>
      </c>
      <c r="L475" s="203">
        <v>1690.7</v>
      </c>
      <c r="M475" s="203">
        <v>2831.4</v>
      </c>
      <c r="N475" s="203"/>
      <c r="O475" s="203">
        <v>502.6</v>
      </c>
      <c r="P475" s="203">
        <v>5009.05</v>
      </c>
      <c r="Q475" s="203">
        <v>1690.7</v>
      </c>
      <c r="R475" s="203">
        <v>2815.75</v>
      </c>
      <c r="S475" s="203"/>
      <c r="T475" s="203">
        <v>502.6</v>
      </c>
      <c r="U475" s="203">
        <v>-15.650000000000546</v>
      </c>
      <c r="V475" s="203" t="s">
        <v>811</v>
      </c>
      <c r="W475" s="203">
        <v>-15.650000000000091</v>
      </c>
      <c r="X475" s="203" t="s">
        <v>811</v>
      </c>
      <c r="Y475" s="203" t="s">
        <v>811</v>
      </c>
      <c r="Z475" s="203">
        <v>99.688538619221035</v>
      </c>
      <c r="AA475" s="203">
        <v>100</v>
      </c>
      <c r="AB475" s="203">
        <v>99.447269901815346</v>
      </c>
      <c r="AC475" s="203" t="s">
        <v>811</v>
      </c>
      <c r="AD475" s="203">
        <v>100</v>
      </c>
    </row>
    <row r="476" spans="1:30">
      <c r="A476" s="202">
        <v>21</v>
      </c>
      <c r="B476" s="202">
        <v>224500</v>
      </c>
      <c r="C476" s="202">
        <v>1423</v>
      </c>
      <c r="D476" s="202">
        <v>464</v>
      </c>
      <c r="E476" s="202" t="s">
        <v>1430</v>
      </c>
      <c r="F476" s="203">
        <v>5045.4000000000005</v>
      </c>
      <c r="G476" s="203">
        <v>1820.2</v>
      </c>
      <c r="H476" s="203">
        <v>2598.4</v>
      </c>
      <c r="I476" s="203"/>
      <c r="J476" s="203">
        <v>626.79999999999995</v>
      </c>
      <c r="K476" s="203">
        <v>5432.5999999999995</v>
      </c>
      <c r="L476" s="203">
        <v>1820.2</v>
      </c>
      <c r="M476" s="203">
        <v>2840.5</v>
      </c>
      <c r="N476" s="203"/>
      <c r="O476" s="203">
        <v>771.9</v>
      </c>
      <c r="P476" s="203">
        <v>5432.5999999999995</v>
      </c>
      <c r="Q476" s="203">
        <v>1820.2</v>
      </c>
      <c r="R476" s="203">
        <v>2840.5</v>
      </c>
      <c r="S476" s="203"/>
      <c r="T476" s="203">
        <v>771.9</v>
      </c>
      <c r="U476" s="203" t="s">
        <v>811</v>
      </c>
      <c r="V476" s="203" t="s">
        <v>811</v>
      </c>
      <c r="W476" s="203" t="s">
        <v>811</v>
      </c>
      <c r="X476" s="203" t="s">
        <v>811</v>
      </c>
      <c r="Y476" s="203" t="s">
        <v>811</v>
      </c>
      <c r="Z476" s="203">
        <v>100</v>
      </c>
      <c r="AA476" s="203">
        <v>100</v>
      </c>
      <c r="AB476" s="203">
        <v>100</v>
      </c>
      <c r="AC476" s="203" t="s">
        <v>811</v>
      </c>
      <c r="AD476" s="203">
        <v>100</v>
      </c>
    </row>
    <row r="477" spans="1:30">
      <c r="A477" s="202">
        <v>21</v>
      </c>
      <c r="B477" s="202">
        <v>224500</v>
      </c>
      <c r="C477" s="202">
        <v>1424</v>
      </c>
      <c r="D477" s="202">
        <v>465</v>
      </c>
      <c r="E477" s="202" t="s">
        <v>1431</v>
      </c>
      <c r="F477" s="203">
        <v>5525.4000000000005</v>
      </c>
      <c r="G477" s="203">
        <v>1764.3</v>
      </c>
      <c r="H477" s="203">
        <v>3191.3</v>
      </c>
      <c r="I477" s="203"/>
      <c r="J477" s="203">
        <v>569.79999999999995</v>
      </c>
      <c r="K477" s="203">
        <v>5819.8</v>
      </c>
      <c r="L477" s="203">
        <v>1764.3</v>
      </c>
      <c r="M477" s="203">
        <v>3339.5</v>
      </c>
      <c r="N477" s="203"/>
      <c r="O477" s="203">
        <v>716</v>
      </c>
      <c r="P477" s="203">
        <v>5479.93</v>
      </c>
      <c r="Q477" s="203">
        <v>1764.3</v>
      </c>
      <c r="R477" s="203">
        <v>2999.63</v>
      </c>
      <c r="S477" s="203"/>
      <c r="T477" s="203">
        <v>716</v>
      </c>
      <c r="U477" s="203">
        <v>-339.86999999999989</v>
      </c>
      <c r="V477" s="203" t="s">
        <v>811</v>
      </c>
      <c r="W477" s="203">
        <v>-339.86999999999989</v>
      </c>
      <c r="X477" s="203" t="s">
        <v>811</v>
      </c>
      <c r="Y477" s="203" t="s">
        <v>811</v>
      </c>
      <c r="Z477" s="203">
        <v>94.16010859479708</v>
      </c>
      <c r="AA477" s="203">
        <v>100</v>
      </c>
      <c r="AB477" s="203">
        <v>89.822727953286417</v>
      </c>
      <c r="AC477" s="203" t="s">
        <v>811</v>
      </c>
      <c r="AD477" s="203">
        <v>100</v>
      </c>
    </row>
    <row r="478" spans="1:30">
      <c r="A478" s="202">
        <v>21</v>
      </c>
      <c r="B478" s="202">
        <v>224500</v>
      </c>
      <c r="C478" s="202">
        <v>1425</v>
      </c>
      <c r="D478" s="202">
        <v>466</v>
      </c>
      <c r="E478" s="202" t="s">
        <v>1432</v>
      </c>
      <c r="F478" s="203">
        <v>3018.5</v>
      </c>
      <c r="G478" s="203">
        <v>1539.9</v>
      </c>
      <c r="H478" s="203">
        <v>1198.9000000000001</v>
      </c>
      <c r="I478" s="203"/>
      <c r="J478" s="203">
        <v>279.7</v>
      </c>
      <c r="K478" s="203">
        <v>3177</v>
      </c>
      <c r="L478" s="203">
        <v>1539.9</v>
      </c>
      <c r="M478" s="203">
        <v>1215</v>
      </c>
      <c r="N478" s="203"/>
      <c r="O478" s="203">
        <v>422.1</v>
      </c>
      <c r="P478" s="203">
        <v>3161.2000000000003</v>
      </c>
      <c r="Q478" s="203">
        <v>1539.9</v>
      </c>
      <c r="R478" s="203">
        <v>1199.2</v>
      </c>
      <c r="S478" s="203"/>
      <c r="T478" s="203">
        <v>422.1</v>
      </c>
      <c r="U478" s="203">
        <v>-15.799999999999727</v>
      </c>
      <c r="V478" s="203" t="s">
        <v>811</v>
      </c>
      <c r="W478" s="203">
        <v>-15.799999999999955</v>
      </c>
      <c r="X478" s="203" t="s">
        <v>811</v>
      </c>
      <c r="Y478" s="203" t="s">
        <v>811</v>
      </c>
      <c r="Z478" s="203">
        <v>99.502675480012599</v>
      </c>
      <c r="AA478" s="203">
        <v>100</v>
      </c>
      <c r="AB478" s="203">
        <v>98.699588477366262</v>
      </c>
      <c r="AC478" s="203" t="s">
        <v>811</v>
      </c>
      <c r="AD478" s="203">
        <v>100</v>
      </c>
    </row>
    <row r="479" spans="1:30">
      <c r="A479" s="202">
        <v>21</v>
      </c>
      <c r="B479" s="202">
        <v>224500</v>
      </c>
      <c r="C479" s="202">
        <v>1426</v>
      </c>
      <c r="D479" s="202">
        <v>467</v>
      </c>
      <c r="E479" s="202" t="s">
        <v>1433</v>
      </c>
      <c r="F479" s="203">
        <v>2859.2</v>
      </c>
      <c r="G479" s="203">
        <v>1125.7</v>
      </c>
      <c r="H479" s="203">
        <v>1413</v>
      </c>
      <c r="I479" s="203"/>
      <c r="J479" s="203">
        <v>320.5</v>
      </c>
      <c r="K479" s="203">
        <v>3075.6</v>
      </c>
      <c r="L479" s="203">
        <v>1125.7</v>
      </c>
      <c r="M479" s="203">
        <v>1482.5</v>
      </c>
      <c r="N479" s="203"/>
      <c r="O479" s="203">
        <v>467.4</v>
      </c>
      <c r="P479" s="203">
        <v>3075.6</v>
      </c>
      <c r="Q479" s="203">
        <v>1125.7</v>
      </c>
      <c r="R479" s="203">
        <v>1482.5</v>
      </c>
      <c r="S479" s="203"/>
      <c r="T479" s="203">
        <v>467.4</v>
      </c>
      <c r="U479" s="203" t="s">
        <v>811</v>
      </c>
      <c r="V479" s="203" t="s">
        <v>811</v>
      </c>
      <c r="W479" s="203" t="s">
        <v>811</v>
      </c>
      <c r="X479" s="203" t="s">
        <v>811</v>
      </c>
      <c r="Y479" s="203" t="s">
        <v>811</v>
      </c>
      <c r="Z479" s="203">
        <v>100</v>
      </c>
      <c r="AA479" s="203">
        <v>100</v>
      </c>
      <c r="AB479" s="203">
        <v>100</v>
      </c>
      <c r="AC479" s="203" t="s">
        <v>811</v>
      </c>
      <c r="AD479" s="203">
        <v>100</v>
      </c>
    </row>
    <row r="480" spans="1:30">
      <c r="A480" s="202">
        <v>21</v>
      </c>
      <c r="B480" s="202">
        <v>224500</v>
      </c>
      <c r="C480" s="202">
        <v>1427</v>
      </c>
      <c r="D480" s="202">
        <v>468</v>
      </c>
      <c r="E480" s="202" t="s">
        <v>1434</v>
      </c>
      <c r="F480" s="203">
        <v>6662.1</v>
      </c>
      <c r="G480" s="203">
        <v>2090.4</v>
      </c>
      <c r="H480" s="203">
        <v>3678.3</v>
      </c>
      <c r="I480" s="203"/>
      <c r="J480" s="203">
        <v>893.4</v>
      </c>
      <c r="K480" s="203">
        <v>6882.2000000000007</v>
      </c>
      <c r="L480" s="203">
        <v>2090.4</v>
      </c>
      <c r="M480" s="203">
        <v>3742.8</v>
      </c>
      <c r="N480" s="203"/>
      <c r="O480" s="203">
        <v>1049</v>
      </c>
      <c r="P480" s="203">
        <v>6698.43</v>
      </c>
      <c r="Q480" s="203">
        <v>2090.4</v>
      </c>
      <c r="R480" s="203">
        <v>3559.03</v>
      </c>
      <c r="S480" s="203"/>
      <c r="T480" s="203">
        <v>1049</v>
      </c>
      <c r="U480" s="203">
        <v>-183.77000000000044</v>
      </c>
      <c r="V480" s="203" t="s">
        <v>811</v>
      </c>
      <c r="W480" s="203">
        <v>-183.76999999999998</v>
      </c>
      <c r="X480" s="203" t="s">
        <v>811</v>
      </c>
      <c r="Y480" s="203" t="s">
        <v>811</v>
      </c>
      <c r="Z480" s="203">
        <v>97.329778268576902</v>
      </c>
      <c r="AA480" s="203">
        <v>100</v>
      </c>
      <c r="AB480" s="203">
        <v>95.090039542588428</v>
      </c>
      <c r="AC480" s="203" t="s">
        <v>811</v>
      </c>
      <c r="AD480" s="203">
        <v>100</v>
      </c>
    </row>
    <row r="481" spans="1:30">
      <c r="A481" s="202">
        <v>21</v>
      </c>
      <c r="B481" s="202">
        <v>224500</v>
      </c>
      <c r="C481" s="202">
        <v>1428</v>
      </c>
      <c r="D481" s="202">
        <v>469</v>
      </c>
      <c r="E481" s="202" t="s">
        <v>1288</v>
      </c>
      <c r="F481" s="203">
        <v>3886.8</v>
      </c>
      <c r="G481" s="203">
        <v>1708.5</v>
      </c>
      <c r="H481" s="203">
        <v>1742.3</v>
      </c>
      <c r="I481" s="203"/>
      <c r="J481" s="203">
        <v>436</v>
      </c>
      <c r="K481" s="203">
        <v>4090.7999999999997</v>
      </c>
      <c r="L481" s="203">
        <v>1708.5</v>
      </c>
      <c r="M481" s="203">
        <v>1800.7</v>
      </c>
      <c r="N481" s="203"/>
      <c r="O481" s="203">
        <v>581.6</v>
      </c>
      <c r="P481" s="203">
        <v>3937.3799999999997</v>
      </c>
      <c r="Q481" s="203">
        <v>1708.5</v>
      </c>
      <c r="R481" s="203">
        <v>1647.28</v>
      </c>
      <c r="S481" s="203"/>
      <c r="T481" s="203">
        <v>581.6</v>
      </c>
      <c r="U481" s="203">
        <v>-153.42000000000007</v>
      </c>
      <c r="V481" s="203" t="s">
        <v>811</v>
      </c>
      <c r="W481" s="203">
        <v>-153.42000000000007</v>
      </c>
      <c r="X481" s="203" t="s">
        <v>811</v>
      </c>
      <c r="Y481" s="203" t="s">
        <v>811</v>
      </c>
      <c r="Z481" s="203">
        <v>96.249633323555301</v>
      </c>
      <c r="AA481" s="203">
        <v>100</v>
      </c>
      <c r="AB481" s="203">
        <v>91.479980007774756</v>
      </c>
      <c r="AC481" s="203" t="s">
        <v>811</v>
      </c>
      <c r="AD481" s="203">
        <v>100</v>
      </c>
    </row>
    <row r="482" spans="1:30">
      <c r="A482" s="202">
        <v>21</v>
      </c>
      <c r="B482" s="202">
        <v>224500</v>
      </c>
      <c r="C482" s="202">
        <v>1429</v>
      </c>
      <c r="D482" s="202">
        <v>470</v>
      </c>
      <c r="E482" s="202" t="s">
        <v>1435</v>
      </c>
      <c r="F482" s="203">
        <v>5004.6000000000004</v>
      </c>
      <c r="G482" s="203">
        <v>1905.3</v>
      </c>
      <c r="H482" s="203">
        <v>2489.1999999999998</v>
      </c>
      <c r="I482" s="203"/>
      <c r="J482" s="203">
        <v>610.1</v>
      </c>
      <c r="K482" s="203">
        <v>5214.8</v>
      </c>
      <c r="L482" s="203">
        <v>1905.3</v>
      </c>
      <c r="M482" s="203">
        <v>2543.8000000000002</v>
      </c>
      <c r="N482" s="203"/>
      <c r="O482" s="203">
        <v>765.7</v>
      </c>
      <c r="P482" s="203">
        <v>5214.8</v>
      </c>
      <c r="Q482" s="203">
        <v>1905.3</v>
      </c>
      <c r="R482" s="203">
        <v>2543.8000000000002</v>
      </c>
      <c r="S482" s="203"/>
      <c r="T482" s="203">
        <v>765.7</v>
      </c>
      <c r="U482" s="203" t="s">
        <v>811</v>
      </c>
      <c r="V482" s="203" t="s">
        <v>811</v>
      </c>
      <c r="W482" s="203" t="s">
        <v>811</v>
      </c>
      <c r="X482" s="203" t="s">
        <v>811</v>
      </c>
      <c r="Y482" s="203" t="s">
        <v>811</v>
      </c>
      <c r="Z482" s="203">
        <v>100</v>
      </c>
      <c r="AA482" s="203">
        <v>100</v>
      </c>
      <c r="AB482" s="203">
        <v>100</v>
      </c>
      <c r="AC482" s="203" t="s">
        <v>811</v>
      </c>
      <c r="AD482" s="203">
        <v>100</v>
      </c>
    </row>
    <row r="483" spans="1:30">
      <c r="A483" s="202">
        <v>21</v>
      </c>
      <c r="B483" s="202">
        <v>224500</v>
      </c>
      <c r="C483" s="202">
        <v>1430</v>
      </c>
      <c r="D483" s="202">
        <v>471</v>
      </c>
      <c r="E483" s="202" t="s">
        <v>1436</v>
      </c>
      <c r="F483" s="203">
        <v>7148.4000000000005</v>
      </c>
      <c r="G483" s="203">
        <v>1373.6</v>
      </c>
      <c r="H483" s="203">
        <v>5087.1000000000004</v>
      </c>
      <c r="I483" s="203"/>
      <c r="J483" s="203">
        <v>687.7</v>
      </c>
      <c r="K483" s="203">
        <v>7357.3000000000011</v>
      </c>
      <c r="L483" s="203">
        <v>1373.6</v>
      </c>
      <c r="M483" s="203">
        <v>5144.1000000000004</v>
      </c>
      <c r="N483" s="203"/>
      <c r="O483" s="203">
        <v>839.6</v>
      </c>
      <c r="P483" s="203">
        <v>7357.3000000000011</v>
      </c>
      <c r="Q483" s="203">
        <v>1373.6</v>
      </c>
      <c r="R483" s="203">
        <v>5144.1000000000004</v>
      </c>
      <c r="S483" s="203"/>
      <c r="T483" s="203">
        <v>839.6</v>
      </c>
      <c r="U483" s="203" t="s">
        <v>811</v>
      </c>
      <c r="V483" s="203" t="s">
        <v>811</v>
      </c>
      <c r="W483" s="203" t="s">
        <v>811</v>
      </c>
      <c r="X483" s="203" t="s">
        <v>811</v>
      </c>
      <c r="Y483" s="203" t="s">
        <v>811</v>
      </c>
      <c r="Z483" s="203">
        <v>100</v>
      </c>
      <c r="AA483" s="203">
        <v>100</v>
      </c>
      <c r="AB483" s="203">
        <v>100</v>
      </c>
      <c r="AC483" s="203" t="s">
        <v>811</v>
      </c>
      <c r="AD483" s="203">
        <v>100</v>
      </c>
    </row>
    <row r="484" spans="1:30">
      <c r="A484" s="202">
        <v>21</v>
      </c>
      <c r="B484" s="202">
        <v>224500</v>
      </c>
      <c r="C484" s="202">
        <v>1431</v>
      </c>
      <c r="D484" s="202">
        <v>472</v>
      </c>
      <c r="E484" s="202" t="s">
        <v>1437</v>
      </c>
      <c r="F484" s="203">
        <v>8780</v>
      </c>
      <c r="G484" s="203">
        <v>2252</v>
      </c>
      <c r="H484" s="203">
        <v>5610</v>
      </c>
      <c r="I484" s="203"/>
      <c r="J484" s="203">
        <v>918</v>
      </c>
      <c r="K484" s="203">
        <v>9205.7999999999993</v>
      </c>
      <c r="L484" s="203">
        <v>2252</v>
      </c>
      <c r="M484" s="203">
        <v>5889.5</v>
      </c>
      <c r="N484" s="203"/>
      <c r="O484" s="203">
        <v>1064.3</v>
      </c>
      <c r="P484" s="203">
        <v>8081.6</v>
      </c>
      <c r="Q484" s="203">
        <v>2252</v>
      </c>
      <c r="R484" s="203">
        <v>4765.3</v>
      </c>
      <c r="S484" s="203"/>
      <c r="T484" s="203">
        <v>1064.3</v>
      </c>
      <c r="U484" s="203">
        <v>-1124.1999999999989</v>
      </c>
      <c r="V484" s="203" t="s">
        <v>811</v>
      </c>
      <c r="W484" s="203">
        <v>-1124.1999999999998</v>
      </c>
      <c r="X484" s="203" t="s">
        <v>811</v>
      </c>
      <c r="Y484" s="203" t="s">
        <v>811</v>
      </c>
      <c r="Z484" s="203">
        <v>87.788133567968032</v>
      </c>
      <c r="AA484" s="203">
        <v>100</v>
      </c>
      <c r="AB484" s="203">
        <v>80.911792172510403</v>
      </c>
      <c r="AC484" s="203" t="s">
        <v>811</v>
      </c>
      <c r="AD484" s="203">
        <v>100</v>
      </c>
    </row>
    <row r="485" spans="1:30">
      <c r="A485" s="202">
        <v>21</v>
      </c>
      <c r="B485" s="202">
        <v>224500</v>
      </c>
      <c r="C485" s="202">
        <v>1432</v>
      </c>
      <c r="D485" s="202">
        <v>473</v>
      </c>
      <c r="E485" s="202" t="s">
        <v>1438</v>
      </c>
      <c r="F485" s="203">
        <v>4152.8</v>
      </c>
      <c r="G485" s="203">
        <v>1384.8</v>
      </c>
      <c r="H485" s="203">
        <v>2386.6999999999998</v>
      </c>
      <c r="I485" s="203">
        <v>12.9</v>
      </c>
      <c r="J485" s="203">
        <v>368.4</v>
      </c>
      <c r="K485" s="203">
        <v>4350.8999999999996</v>
      </c>
      <c r="L485" s="203">
        <v>1384.8</v>
      </c>
      <c r="M485" s="203">
        <v>2440.1999999999998</v>
      </c>
      <c r="N485" s="203">
        <v>12.9</v>
      </c>
      <c r="O485" s="203">
        <v>513</v>
      </c>
      <c r="P485" s="203">
        <v>4350.8999999999996</v>
      </c>
      <c r="Q485" s="203">
        <v>1384.8</v>
      </c>
      <c r="R485" s="203">
        <v>2440.1999999999998</v>
      </c>
      <c r="S485" s="203">
        <v>12.9</v>
      </c>
      <c r="T485" s="203">
        <v>513</v>
      </c>
      <c r="U485" s="203" t="s">
        <v>811</v>
      </c>
      <c r="V485" s="203" t="s">
        <v>811</v>
      </c>
      <c r="W485" s="203" t="s">
        <v>811</v>
      </c>
      <c r="X485" s="203" t="s">
        <v>811</v>
      </c>
      <c r="Y485" s="203" t="s">
        <v>811</v>
      </c>
      <c r="Z485" s="203">
        <v>100</v>
      </c>
      <c r="AA485" s="203">
        <v>100</v>
      </c>
      <c r="AB485" s="203">
        <v>100</v>
      </c>
      <c r="AC485" s="203">
        <v>100</v>
      </c>
      <c r="AD485" s="203">
        <v>100</v>
      </c>
    </row>
    <row r="486" spans="1:30">
      <c r="A486" s="202">
        <v>21</v>
      </c>
      <c r="B486" s="202">
        <v>224500</v>
      </c>
      <c r="C486" s="202">
        <v>1444</v>
      </c>
      <c r="D486" s="202">
        <v>474</v>
      </c>
      <c r="E486" s="202" t="s">
        <v>1429</v>
      </c>
      <c r="F486" s="203">
        <v>25325.599999999999</v>
      </c>
      <c r="G486" s="203">
        <v>2593.1</v>
      </c>
      <c r="H486" s="203">
        <v>18911</v>
      </c>
      <c r="I486" s="203"/>
      <c r="J486" s="203">
        <v>3821.5</v>
      </c>
      <c r="K486" s="203">
        <v>25977</v>
      </c>
      <c r="L486" s="203">
        <v>2593.1</v>
      </c>
      <c r="M486" s="203">
        <v>19195.8</v>
      </c>
      <c r="N486" s="203"/>
      <c r="O486" s="203">
        <v>4188.1000000000004</v>
      </c>
      <c r="P486" s="203">
        <v>25964.119999999995</v>
      </c>
      <c r="Q486" s="203">
        <v>2593.1</v>
      </c>
      <c r="R486" s="203">
        <v>19182.919999999998</v>
      </c>
      <c r="S486" s="203"/>
      <c r="T486" s="203">
        <v>4188.1000000000004</v>
      </c>
      <c r="U486" s="203">
        <v>-12.880000000004657</v>
      </c>
      <c r="V486" s="203" t="s">
        <v>811</v>
      </c>
      <c r="W486" s="203">
        <v>-12.880000000001019</v>
      </c>
      <c r="X486" s="203" t="s">
        <v>811</v>
      </c>
      <c r="Y486" s="203" t="s">
        <v>811</v>
      </c>
      <c r="Z486" s="203">
        <v>99.950417677175935</v>
      </c>
      <c r="AA486" s="203">
        <v>100</v>
      </c>
      <c r="AB486" s="203">
        <v>99.932901988976752</v>
      </c>
      <c r="AC486" s="203" t="s">
        <v>811</v>
      </c>
      <c r="AD486" s="203">
        <v>100</v>
      </c>
    </row>
    <row r="487" spans="1:30">
      <c r="A487" s="202">
        <v>21</v>
      </c>
      <c r="B487" s="202">
        <v>224500</v>
      </c>
      <c r="C487" s="202">
        <v>1433</v>
      </c>
      <c r="D487" s="202">
        <v>475</v>
      </c>
      <c r="E487" s="202" t="s">
        <v>1439</v>
      </c>
      <c r="F487" s="203">
        <v>3804.4999999999995</v>
      </c>
      <c r="G487" s="203">
        <v>1724.1</v>
      </c>
      <c r="H487" s="203">
        <v>1648.3</v>
      </c>
      <c r="I487" s="203"/>
      <c r="J487" s="203">
        <v>432.1</v>
      </c>
      <c r="K487" s="203">
        <v>4014.2999999999997</v>
      </c>
      <c r="L487" s="203">
        <v>1724.1</v>
      </c>
      <c r="M487" s="203">
        <v>1710.1</v>
      </c>
      <c r="N487" s="203"/>
      <c r="O487" s="203">
        <v>580.1</v>
      </c>
      <c r="P487" s="203">
        <v>4014.2999999999997</v>
      </c>
      <c r="Q487" s="203">
        <v>1724.1</v>
      </c>
      <c r="R487" s="203">
        <v>1710.1</v>
      </c>
      <c r="S487" s="203"/>
      <c r="T487" s="203">
        <v>580.1</v>
      </c>
      <c r="U487" s="203" t="s">
        <v>811</v>
      </c>
      <c r="V487" s="203" t="s">
        <v>811</v>
      </c>
      <c r="W487" s="203" t="s">
        <v>811</v>
      </c>
      <c r="X487" s="203" t="s">
        <v>811</v>
      </c>
      <c r="Y487" s="203" t="s">
        <v>811</v>
      </c>
      <c r="Z487" s="203">
        <v>100</v>
      </c>
      <c r="AA487" s="203">
        <v>100</v>
      </c>
      <c r="AB487" s="203">
        <v>100</v>
      </c>
      <c r="AC487" s="203" t="s">
        <v>811</v>
      </c>
      <c r="AD487" s="203">
        <v>100</v>
      </c>
    </row>
    <row r="488" spans="1:30">
      <c r="A488" s="202">
        <v>21</v>
      </c>
      <c r="B488" s="202">
        <v>224500</v>
      </c>
      <c r="C488" s="202">
        <v>1434</v>
      </c>
      <c r="D488" s="202">
        <v>476</v>
      </c>
      <c r="E488" s="202" t="s">
        <v>1440</v>
      </c>
      <c r="F488" s="203">
        <v>4105.2</v>
      </c>
      <c r="G488" s="203">
        <v>1554.4</v>
      </c>
      <c r="H488" s="203">
        <v>1902.3</v>
      </c>
      <c r="I488" s="203"/>
      <c r="J488" s="203">
        <v>648.5</v>
      </c>
      <c r="K488" s="203">
        <v>4321.3</v>
      </c>
      <c r="L488" s="203">
        <v>1554.4</v>
      </c>
      <c r="M488" s="203">
        <v>1968.9</v>
      </c>
      <c r="N488" s="203"/>
      <c r="O488" s="203">
        <v>798</v>
      </c>
      <c r="P488" s="203">
        <v>4269.63</v>
      </c>
      <c r="Q488" s="203">
        <v>1554.4</v>
      </c>
      <c r="R488" s="203">
        <v>1917.23</v>
      </c>
      <c r="S488" s="203"/>
      <c r="T488" s="203">
        <v>798</v>
      </c>
      <c r="U488" s="203">
        <v>-51.670000000000073</v>
      </c>
      <c r="V488" s="203" t="s">
        <v>811</v>
      </c>
      <c r="W488" s="203">
        <v>-51.670000000000073</v>
      </c>
      <c r="X488" s="203" t="s">
        <v>811</v>
      </c>
      <c r="Y488" s="203" t="s">
        <v>811</v>
      </c>
      <c r="Z488" s="203">
        <v>98.804295003818297</v>
      </c>
      <c r="AA488" s="203">
        <v>100</v>
      </c>
      <c r="AB488" s="203">
        <v>97.375692010767438</v>
      </c>
      <c r="AC488" s="203" t="s">
        <v>811</v>
      </c>
      <c r="AD488" s="203">
        <v>100</v>
      </c>
    </row>
    <row r="489" spans="1:30">
      <c r="A489" s="202">
        <v>21</v>
      </c>
      <c r="B489" s="202">
        <v>224500</v>
      </c>
      <c r="C489" s="202">
        <v>1436</v>
      </c>
      <c r="D489" s="202">
        <v>477</v>
      </c>
      <c r="E489" s="202" t="s">
        <v>1441</v>
      </c>
      <c r="F489" s="203">
        <v>8492.7000000000007</v>
      </c>
      <c r="G489" s="203">
        <v>1584</v>
      </c>
      <c r="H489" s="203">
        <v>5866.5</v>
      </c>
      <c r="I489" s="203"/>
      <c r="J489" s="203">
        <v>1042.2</v>
      </c>
      <c r="K489" s="203">
        <v>8762.7000000000007</v>
      </c>
      <c r="L489" s="203">
        <v>1584</v>
      </c>
      <c r="M489" s="203">
        <v>5988</v>
      </c>
      <c r="N489" s="203"/>
      <c r="O489" s="203">
        <v>1190.7</v>
      </c>
      <c r="P489" s="203">
        <v>8761.0300000000007</v>
      </c>
      <c r="Q489" s="203">
        <v>1584</v>
      </c>
      <c r="R489" s="203">
        <v>5986.33</v>
      </c>
      <c r="S489" s="203"/>
      <c r="T489" s="203">
        <v>1190.7</v>
      </c>
      <c r="U489" s="203">
        <v>-1.6700000000000728</v>
      </c>
      <c r="V489" s="203" t="s">
        <v>811</v>
      </c>
      <c r="W489" s="203">
        <v>-1.6700000000000728</v>
      </c>
      <c r="X489" s="203" t="s">
        <v>811</v>
      </c>
      <c r="Y489" s="203" t="s">
        <v>811</v>
      </c>
      <c r="Z489" s="203">
        <v>99.980941947116747</v>
      </c>
      <c r="AA489" s="203">
        <v>100</v>
      </c>
      <c r="AB489" s="203">
        <v>99.972110888443552</v>
      </c>
      <c r="AC489" s="203" t="s">
        <v>811</v>
      </c>
      <c r="AD489" s="203">
        <v>100</v>
      </c>
    </row>
    <row r="490" spans="1:30">
      <c r="A490" s="202">
        <v>21</v>
      </c>
      <c r="B490" s="202">
        <v>224500</v>
      </c>
      <c r="C490" s="202">
        <v>1435</v>
      </c>
      <c r="D490" s="202">
        <v>478</v>
      </c>
      <c r="E490" s="202" t="s">
        <v>1442</v>
      </c>
      <c r="F490" s="203">
        <v>2976.3</v>
      </c>
      <c r="G490" s="203">
        <v>476.1</v>
      </c>
      <c r="H490" s="203">
        <v>1988.2</v>
      </c>
      <c r="I490" s="203"/>
      <c r="J490" s="203">
        <v>512</v>
      </c>
      <c r="K490" s="203">
        <v>3174.5</v>
      </c>
      <c r="L490" s="203">
        <v>476.1</v>
      </c>
      <c r="M490" s="203">
        <v>2034.5</v>
      </c>
      <c r="N490" s="203"/>
      <c r="O490" s="203">
        <v>663.9</v>
      </c>
      <c r="P490" s="203">
        <v>3171.38</v>
      </c>
      <c r="Q490" s="203">
        <v>476.1</v>
      </c>
      <c r="R490" s="203">
        <v>2031.38</v>
      </c>
      <c r="S490" s="203"/>
      <c r="T490" s="203">
        <v>663.9</v>
      </c>
      <c r="U490" s="203">
        <v>-3.1199999999998909</v>
      </c>
      <c r="V490" s="203" t="s">
        <v>811</v>
      </c>
      <c r="W490" s="203">
        <v>-3.1199999999998909</v>
      </c>
      <c r="X490" s="203" t="s">
        <v>811</v>
      </c>
      <c r="Y490" s="203" t="s">
        <v>811</v>
      </c>
      <c r="Z490" s="203">
        <v>99.901716805796198</v>
      </c>
      <c r="AA490" s="203">
        <v>100</v>
      </c>
      <c r="AB490" s="203">
        <v>99.846645367412151</v>
      </c>
      <c r="AC490" s="203" t="s">
        <v>811</v>
      </c>
      <c r="AD490" s="203">
        <v>100</v>
      </c>
    </row>
    <row r="491" spans="1:30">
      <c r="A491" s="202">
        <v>21</v>
      </c>
      <c r="B491" s="202">
        <v>224500</v>
      </c>
      <c r="C491" s="202">
        <v>1437</v>
      </c>
      <c r="D491" s="202">
        <v>479</v>
      </c>
      <c r="E491" s="202" t="s">
        <v>1443</v>
      </c>
      <c r="F491" s="203">
        <v>4659.4000000000005</v>
      </c>
      <c r="G491" s="203">
        <v>1179</v>
      </c>
      <c r="H491" s="203">
        <v>3103.1</v>
      </c>
      <c r="I491" s="203">
        <v>1.8</v>
      </c>
      <c r="J491" s="203">
        <v>375.5</v>
      </c>
      <c r="K491" s="203">
        <v>4926</v>
      </c>
      <c r="L491" s="203">
        <v>1179</v>
      </c>
      <c r="M491" s="203">
        <v>3227.3</v>
      </c>
      <c r="N491" s="203">
        <v>1.8</v>
      </c>
      <c r="O491" s="203">
        <v>517.9</v>
      </c>
      <c r="P491" s="203">
        <v>4748.1499999999996</v>
      </c>
      <c r="Q491" s="203">
        <v>1179</v>
      </c>
      <c r="R491" s="203">
        <v>3049.45</v>
      </c>
      <c r="S491" s="203">
        <v>1.8</v>
      </c>
      <c r="T491" s="203">
        <v>517.9</v>
      </c>
      <c r="U491" s="203">
        <v>-177.85000000000036</v>
      </c>
      <c r="V491" s="203" t="s">
        <v>811</v>
      </c>
      <c r="W491" s="203">
        <v>-177.85000000000036</v>
      </c>
      <c r="X491" s="203" t="s">
        <v>811</v>
      </c>
      <c r="Y491" s="203" t="s">
        <v>811</v>
      </c>
      <c r="Z491" s="203">
        <v>96.389565570442542</v>
      </c>
      <c r="AA491" s="203">
        <v>100</v>
      </c>
      <c r="AB491" s="203">
        <v>94.489201499705615</v>
      </c>
      <c r="AC491" s="203">
        <v>100</v>
      </c>
      <c r="AD491" s="203">
        <v>100</v>
      </c>
    </row>
    <row r="492" spans="1:30">
      <c r="A492" s="202">
        <v>21</v>
      </c>
      <c r="B492" s="202">
        <v>224500</v>
      </c>
      <c r="C492" s="202">
        <v>1438</v>
      </c>
      <c r="D492" s="202">
        <v>480</v>
      </c>
      <c r="E492" s="202" t="s">
        <v>1412</v>
      </c>
      <c r="F492" s="203">
        <v>3844.4</v>
      </c>
      <c r="G492" s="203">
        <v>1686.8</v>
      </c>
      <c r="H492" s="203">
        <v>1678</v>
      </c>
      <c r="I492" s="203"/>
      <c r="J492" s="203">
        <v>479.6</v>
      </c>
      <c r="K492" s="203">
        <v>4082.6</v>
      </c>
      <c r="L492" s="203">
        <v>1686.8</v>
      </c>
      <c r="M492" s="203">
        <v>1772.8</v>
      </c>
      <c r="N492" s="203"/>
      <c r="O492" s="203">
        <v>623</v>
      </c>
      <c r="P492" s="203">
        <v>3847.5699999999997</v>
      </c>
      <c r="Q492" s="203">
        <v>1686.8</v>
      </c>
      <c r="R492" s="203">
        <v>1537.77</v>
      </c>
      <c r="S492" s="203"/>
      <c r="T492" s="203">
        <v>623</v>
      </c>
      <c r="U492" s="203">
        <v>-235.0300000000002</v>
      </c>
      <c r="V492" s="203" t="s">
        <v>811</v>
      </c>
      <c r="W492" s="203">
        <v>-235.02999999999997</v>
      </c>
      <c r="X492" s="203" t="s">
        <v>811</v>
      </c>
      <c r="Y492" s="203" t="s">
        <v>811</v>
      </c>
      <c r="Z492" s="203">
        <v>94.243129378337329</v>
      </c>
      <c r="AA492" s="203">
        <v>100</v>
      </c>
      <c r="AB492" s="203">
        <v>86.742441335740068</v>
      </c>
      <c r="AC492" s="203" t="s">
        <v>811</v>
      </c>
      <c r="AD492" s="203">
        <v>100</v>
      </c>
    </row>
    <row r="493" spans="1:30">
      <c r="A493" s="202">
        <v>21</v>
      </c>
      <c r="B493" s="202">
        <v>224500</v>
      </c>
      <c r="C493" s="202">
        <v>1439</v>
      </c>
      <c r="D493" s="202">
        <v>481</v>
      </c>
      <c r="E493" s="202" t="s">
        <v>1444</v>
      </c>
      <c r="F493" s="203">
        <v>3905</v>
      </c>
      <c r="G493" s="203">
        <v>1546.1</v>
      </c>
      <c r="H493" s="203">
        <v>1893.2</v>
      </c>
      <c r="I493" s="203"/>
      <c r="J493" s="203">
        <v>465.7</v>
      </c>
      <c r="K493" s="203">
        <v>4083.2</v>
      </c>
      <c r="L493" s="203">
        <v>1546.1</v>
      </c>
      <c r="M493" s="203">
        <v>1922.1</v>
      </c>
      <c r="N493" s="203"/>
      <c r="O493" s="203">
        <v>615</v>
      </c>
      <c r="P493" s="203">
        <v>4074.1099999999997</v>
      </c>
      <c r="Q493" s="203">
        <v>1546.1</v>
      </c>
      <c r="R493" s="203">
        <v>1913.01</v>
      </c>
      <c r="S493" s="203"/>
      <c r="T493" s="203">
        <v>615</v>
      </c>
      <c r="U493" s="203">
        <v>-9.0900000000001455</v>
      </c>
      <c r="V493" s="203" t="s">
        <v>811</v>
      </c>
      <c r="W493" s="203">
        <v>-9.0899999999999181</v>
      </c>
      <c r="X493" s="203" t="s">
        <v>811</v>
      </c>
      <c r="Y493" s="203" t="s">
        <v>811</v>
      </c>
      <c r="Z493" s="203">
        <v>99.777380485893417</v>
      </c>
      <c r="AA493" s="203">
        <v>100</v>
      </c>
      <c r="AB493" s="203">
        <v>99.527079756516315</v>
      </c>
      <c r="AC493" s="203" t="s">
        <v>811</v>
      </c>
      <c r="AD493" s="203">
        <v>100</v>
      </c>
    </row>
    <row r="494" spans="1:30">
      <c r="A494" s="202">
        <v>21</v>
      </c>
      <c r="B494" s="202">
        <v>224500</v>
      </c>
      <c r="C494" s="202">
        <v>1440</v>
      </c>
      <c r="D494" s="202">
        <v>482</v>
      </c>
      <c r="E494" s="202" t="s">
        <v>1445</v>
      </c>
      <c r="F494" s="203">
        <v>3421.1</v>
      </c>
      <c r="G494" s="203">
        <v>418.3</v>
      </c>
      <c r="H494" s="203">
        <v>2521.6999999999998</v>
      </c>
      <c r="I494" s="203"/>
      <c r="J494" s="203">
        <v>481.1</v>
      </c>
      <c r="K494" s="203">
        <v>3610.4000000000005</v>
      </c>
      <c r="L494" s="203">
        <v>418.3</v>
      </c>
      <c r="M494" s="203">
        <v>2555.4</v>
      </c>
      <c r="N494" s="203"/>
      <c r="O494" s="203">
        <v>636.70000000000005</v>
      </c>
      <c r="P494" s="203">
        <v>3608.9000000000005</v>
      </c>
      <c r="Q494" s="203">
        <v>418.3</v>
      </c>
      <c r="R494" s="203">
        <v>2553.9</v>
      </c>
      <c r="S494" s="203"/>
      <c r="T494" s="203">
        <v>636.70000000000005</v>
      </c>
      <c r="U494" s="203">
        <v>-1.5</v>
      </c>
      <c r="V494" s="203" t="s">
        <v>811</v>
      </c>
      <c r="W494" s="203">
        <v>-1.5</v>
      </c>
      <c r="X494" s="203" t="s">
        <v>811</v>
      </c>
      <c r="Y494" s="203" t="s">
        <v>811</v>
      </c>
      <c r="Z494" s="203">
        <v>99.958453356968761</v>
      </c>
      <c r="AA494" s="203">
        <v>100</v>
      </c>
      <c r="AB494" s="203">
        <v>99.941300774829784</v>
      </c>
      <c r="AC494" s="203" t="s">
        <v>811</v>
      </c>
      <c r="AD494" s="203">
        <v>100</v>
      </c>
    </row>
    <row r="495" spans="1:30">
      <c r="A495" s="202">
        <v>21</v>
      </c>
      <c r="B495" s="202">
        <v>224500</v>
      </c>
      <c r="C495" s="202">
        <v>1441</v>
      </c>
      <c r="D495" s="202">
        <v>483</v>
      </c>
      <c r="E495" s="202" t="s">
        <v>1446</v>
      </c>
      <c r="F495" s="203">
        <v>3572.2999999999997</v>
      </c>
      <c r="G495" s="203">
        <v>1435.3</v>
      </c>
      <c r="H495" s="203">
        <v>1682.8</v>
      </c>
      <c r="I495" s="203"/>
      <c r="J495" s="203">
        <v>454.2</v>
      </c>
      <c r="K495" s="203">
        <v>3603.6</v>
      </c>
      <c r="L495" s="203">
        <v>1435.3</v>
      </c>
      <c r="M495" s="203">
        <v>1819.3</v>
      </c>
      <c r="N495" s="203"/>
      <c r="O495" s="203">
        <v>349</v>
      </c>
      <c r="P495" s="203">
        <v>3591.5299999999997</v>
      </c>
      <c r="Q495" s="203">
        <v>1435.3</v>
      </c>
      <c r="R495" s="203">
        <v>1807.23</v>
      </c>
      <c r="S495" s="203"/>
      <c r="T495" s="203">
        <v>349</v>
      </c>
      <c r="U495" s="203">
        <v>-12.070000000000164</v>
      </c>
      <c r="V495" s="203" t="s">
        <v>811</v>
      </c>
      <c r="W495" s="203">
        <v>-12.069999999999936</v>
      </c>
      <c r="X495" s="203" t="s">
        <v>811</v>
      </c>
      <c r="Y495" s="203" t="s">
        <v>811</v>
      </c>
      <c r="Z495" s="203">
        <v>99.665057165057164</v>
      </c>
      <c r="AA495" s="203">
        <v>100</v>
      </c>
      <c r="AB495" s="203">
        <v>99.336558016819666</v>
      </c>
      <c r="AC495" s="203" t="s">
        <v>811</v>
      </c>
      <c r="AD495" s="203">
        <v>100</v>
      </c>
    </row>
    <row r="496" spans="1:30">
      <c r="A496" s="202">
        <v>21</v>
      </c>
      <c r="B496" s="202">
        <v>224500</v>
      </c>
      <c r="C496" s="202">
        <v>1445</v>
      </c>
      <c r="D496" s="202">
        <v>484</v>
      </c>
      <c r="E496" s="202" t="s">
        <v>1447</v>
      </c>
      <c r="F496" s="203">
        <v>4459.2</v>
      </c>
      <c r="G496" s="203">
        <v>360.3</v>
      </c>
      <c r="H496" s="203">
        <v>3580.2</v>
      </c>
      <c r="I496" s="203"/>
      <c r="J496" s="203">
        <v>518.70000000000005</v>
      </c>
      <c r="K496" s="203">
        <v>4751.4000000000005</v>
      </c>
      <c r="L496" s="203">
        <v>360.3</v>
      </c>
      <c r="M496" s="203">
        <v>3716.8</v>
      </c>
      <c r="N496" s="203"/>
      <c r="O496" s="203">
        <v>674.3</v>
      </c>
      <c r="P496" s="203">
        <v>4751.17</v>
      </c>
      <c r="Q496" s="203">
        <v>360.3</v>
      </c>
      <c r="R496" s="203">
        <v>3716.57</v>
      </c>
      <c r="S496" s="203"/>
      <c r="T496" s="203">
        <v>674.3</v>
      </c>
      <c r="U496" s="203">
        <v>-0.23000000000047294</v>
      </c>
      <c r="V496" s="203" t="s">
        <v>811</v>
      </c>
      <c r="W496" s="203">
        <v>-0.23000000000001819</v>
      </c>
      <c r="X496" s="203" t="s">
        <v>811</v>
      </c>
      <c r="Y496" s="203" t="s">
        <v>811</v>
      </c>
      <c r="Z496" s="203">
        <v>99.995159321463134</v>
      </c>
      <c r="AA496" s="203">
        <v>100</v>
      </c>
      <c r="AB496" s="203">
        <v>99.993811881188122</v>
      </c>
      <c r="AC496" s="203" t="s">
        <v>811</v>
      </c>
      <c r="AD496" s="203">
        <v>100</v>
      </c>
    </row>
    <row r="497" spans="1:30">
      <c r="A497" s="202">
        <v>21</v>
      </c>
      <c r="B497" s="202">
        <v>224500</v>
      </c>
      <c r="C497" s="202">
        <v>1446</v>
      </c>
      <c r="D497" s="202">
        <v>485</v>
      </c>
      <c r="E497" s="202" t="s">
        <v>1448</v>
      </c>
      <c r="F497" s="203">
        <v>4476.5</v>
      </c>
      <c r="G497" s="203">
        <v>1091.9000000000001</v>
      </c>
      <c r="H497" s="203">
        <v>2843.7</v>
      </c>
      <c r="I497" s="203">
        <v>338.7</v>
      </c>
      <c r="J497" s="203">
        <v>202.2</v>
      </c>
      <c r="K497" s="203">
        <v>4952.5000000000009</v>
      </c>
      <c r="L497" s="203">
        <v>1091.9000000000001</v>
      </c>
      <c r="M497" s="203">
        <v>2913.3</v>
      </c>
      <c r="N497" s="203">
        <v>338.7</v>
      </c>
      <c r="O497" s="203">
        <v>608.6</v>
      </c>
      <c r="P497" s="203">
        <v>4952.5000000000009</v>
      </c>
      <c r="Q497" s="203">
        <v>1091.9000000000001</v>
      </c>
      <c r="R497" s="203">
        <v>2913.3</v>
      </c>
      <c r="S497" s="203">
        <v>338.7</v>
      </c>
      <c r="T497" s="203">
        <v>608.6</v>
      </c>
      <c r="U497" s="203" t="s">
        <v>811</v>
      </c>
      <c r="V497" s="203" t="s">
        <v>811</v>
      </c>
      <c r="W497" s="203" t="s">
        <v>811</v>
      </c>
      <c r="X497" s="203" t="s">
        <v>811</v>
      </c>
      <c r="Y497" s="203" t="s">
        <v>811</v>
      </c>
      <c r="Z497" s="203">
        <v>100</v>
      </c>
      <c r="AA497" s="203">
        <v>100</v>
      </c>
      <c r="AB497" s="203">
        <v>100</v>
      </c>
      <c r="AC497" s="203">
        <v>100</v>
      </c>
      <c r="AD497" s="203">
        <v>100</v>
      </c>
    </row>
    <row r="498" spans="1:30">
      <c r="A498" s="202">
        <v>21</v>
      </c>
      <c r="B498" s="202">
        <v>224500</v>
      </c>
      <c r="C498" s="202">
        <v>1442</v>
      </c>
      <c r="D498" s="202">
        <v>486</v>
      </c>
      <c r="E498" s="202" t="s">
        <v>1449</v>
      </c>
      <c r="F498" s="203">
        <v>3520.3</v>
      </c>
      <c r="G498" s="203">
        <v>1376.1</v>
      </c>
      <c r="H498" s="203">
        <v>1865.2</v>
      </c>
      <c r="I498" s="203"/>
      <c r="J498" s="203">
        <v>279</v>
      </c>
      <c r="K498" s="203">
        <v>3709.5</v>
      </c>
      <c r="L498" s="203">
        <v>1376.1</v>
      </c>
      <c r="M498" s="203">
        <v>1907.5</v>
      </c>
      <c r="N498" s="203"/>
      <c r="O498" s="203">
        <v>425.9</v>
      </c>
      <c r="P498" s="203">
        <v>3651.79</v>
      </c>
      <c r="Q498" s="203">
        <v>1376.1</v>
      </c>
      <c r="R498" s="203">
        <v>1849.79</v>
      </c>
      <c r="S498" s="203"/>
      <c r="T498" s="203">
        <v>425.9</v>
      </c>
      <c r="U498" s="203">
        <v>-57.710000000000036</v>
      </c>
      <c r="V498" s="203" t="s">
        <v>811</v>
      </c>
      <c r="W498" s="203">
        <v>-57.710000000000036</v>
      </c>
      <c r="X498" s="203" t="s">
        <v>811</v>
      </c>
      <c r="Y498" s="203" t="s">
        <v>811</v>
      </c>
      <c r="Z498" s="203">
        <v>98.444264725704272</v>
      </c>
      <c r="AA498" s="203">
        <v>100</v>
      </c>
      <c r="AB498" s="203">
        <v>96.974574049803408</v>
      </c>
      <c r="AC498" s="203" t="s">
        <v>811</v>
      </c>
      <c r="AD498" s="203">
        <v>100</v>
      </c>
    </row>
    <row r="499" spans="1:30">
      <c r="A499" s="202">
        <v>21</v>
      </c>
      <c r="B499" s="202">
        <v>224500</v>
      </c>
      <c r="C499" s="202">
        <v>1443</v>
      </c>
      <c r="D499" s="202">
        <v>487</v>
      </c>
      <c r="E499" s="202" t="s">
        <v>1450</v>
      </c>
      <c r="F499" s="203">
        <v>3157.8</v>
      </c>
      <c r="G499" s="203">
        <v>1405.5</v>
      </c>
      <c r="H499" s="203">
        <v>1471</v>
      </c>
      <c r="I499" s="203"/>
      <c r="J499" s="203">
        <v>281.3</v>
      </c>
      <c r="K499" s="203">
        <v>3322.3</v>
      </c>
      <c r="L499" s="203">
        <v>1405.5</v>
      </c>
      <c r="M499" s="203">
        <v>1487.5</v>
      </c>
      <c r="N499" s="203"/>
      <c r="O499" s="203">
        <v>429.3</v>
      </c>
      <c r="P499" s="203">
        <v>3232.11</v>
      </c>
      <c r="Q499" s="203">
        <v>1405.5</v>
      </c>
      <c r="R499" s="203">
        <v>1397.31</v>
      </c>
      <c r="S499" s="203"/>
      <c r="T499" s="203">
        <v>429.3</v>
      </c>
      <c r="U499" s="203">
        <v>-90.190000000000055</v>
      </c>
      <c r="V499" s="203" t="s">
        <v>811</v>
      </c>
      <c r="W499" s="203">
        <v>-90.190000000000055</v>
      </c>
      <c r="X499" s="203" t="s">
        <v>811</v>
      </c>
      <c r="Y499" s="203" t="s">
        <v>811</v>
      </c>
      <c r="Z499" s="203">
        <v>97.28531439063299</v>
      </c>
      <c r="AA499" s="203">
        <v>100</v>
      </c>
      <c r="AB499" s="203">
        <v>93.93680672268907</v>
      </c>
      <c r="AC499" s="203" t="s">
        <v>811</v>
      </c>
      <c r="AD499" s="203">
        <v>100</v>
      </c>
    </row>
    <row r="500" spans="1:30">
      <c r="A500" s="202">
        <v>21</v>
      </c>
      <c r="B500" s="202">
        <v>224500</v>
      </c>
      <c r="C500" s="202">
        <v>1447</v>
      </c>
      <c r="D500" s="202">
        <v>488</v>
      </c>
      <c r="E500" s="202" t="s">
        <v>1451</v>
      </c>
      <c r="F500" s="203">
        <v>6960.3000000000011</v>
      </c>
      <c r="G500" s="203">
        <v>2080.4</v>
      </c>
      <c r="H500" s="203">
        <v>4089.3</v>
      </c>
      <c r="I500" s="203"/>
      <c r="J500" s="203">
        <v>790.6</v>
      </c>
      <c r="K500" s="203">
        <v>7394.9</v>
      </c>
      <c r="L500" s="203">
        <v>2080.4</v>
      </c>
      <c r="M500" s="203">
        <v>4369.5</v>
      </c>
      <c r="N500" s="203"/>
      <c r="O500" s="203">
        <v>945</v>
      </c>
      <c r="P500" s="203">
        <v>7394.85</v>
      </c>
      <c r="Q500" s="203">
        <v>2080.4</v>
      </c>
      <c r="R500" s="203">
        <v>4369.45</v>
      </c>
      <c r="S500" s="203"/>
      <c r="T500" s="203">
        <v>945</v>
      </c>
      <c r="U500" s="203">
        <v>-4.9999999999272404E-2</v>
      </c>
      <c r="V500" s="203" t="s">
        <v>811</v>
      </c>
      <c r="W500" s="203">
        <v>-5.0000000000181899E-2</v>
      </c>
      <c r="X500" s="203" t="s">
        <v>811</v>
      </c>
      <c r="Y500" s="203" t="s">
        <v>811</v>
      </c>
      <c r="Z500" s="203">
        <v>99.999323858334805</v>
      </c>
      <c r="AA500" s="203">
        <v>100</v>
      </c>
      <c r="AB500" s="203">
        <v>99.998855704313996</v>
      </c>
      <c r="AC500" s="203" t="s">
        <v>811</v>
      </c>
      <c r="AD500" s="203">
        <v>100</v>
      </c>
    </row>
    <row r="501" spans="1:30">
      <c r="A501" s="202">
        <v>21</v>
      </c>
      <c r="B501" s="202">
        <v>224500</v>
      </c>
      <c r="C501" s="202">
        <v>1448</v>
      </c>
      <c r="D501" s="202">
        <v>489</v>
      </c>
      <c r="E501" s="202" t="s">
        <v>1452</v>
      </c>
      <c r="F501" s="203">
        <v>3654.7999999999997</v>
      </c>
      <c r="G501" s="203">
        <v>1097.7</v>
      </c>
      <c r="H501" s="203">
        <v>1943</v>
      </c>
      <c r="I501" s="203"/>
      <c r="J501" s="203">
        <v>614.1</v>
      </c>
      <c r="K501" s="203">
        <v>3839</v>
      </c>
      <c r="L501" s="203">
        <v>1097.7</v>
      </c>
      <c r="M501" s="203">
        <v>1971.6</v>
      </c>
      <c r="N501" s="203"/>
      <c r="O501" s="203">
        <v>769.7</v>
      </c>
      <c r="P501" s="203">
        <v>3839</v>
      </c>
      <c r="Q501" s="203">
        <v>1097.7</v>
      </c>
      <c r="R501" s="203">
        <v>1971.6</v>
      </c>
      <c r="S501" s="203"/>
      <c r="T501" s="203">
        <v>769.7</v>
      </c>
      <c r="U501" s="203" t="s">
        <v>811</v>
      </c>
      <c r="V501" s="203" t="s">
        <v>811</v>
      </c>
      <c r="W501" s="203" t="s">
        <v>811</v>
      </c>
      <c r="X501" s="203" t="s">
        <v>811</v>
      </c>
      <c r="Y501" s="203" t="s">
        <v>811</v>
      </c>
      <c r="Z501" s="203">
        <v>100</v>
      </c>
      <c r="AA501" s="203">
        <v>100</v>
      </c>
      <c r="AB501" s="203">
        <v>100</v>
      </c>
      <c r="AC501" s="203" t="s">
        <v>811</v>
      </c>
      <c r="AD501" s="203">
        <v>100</v>
      </c>
    </row>
    <row r="502" spans="1:30">
      <c r="A502" s="202">
        <v>21</v>
      </c>
      <c r="B502" s="202">
        <v>224500</v>
      </c>
      <c r="C502" s="202">
        <v>1449</v>
      </c>
      <c r="D502" s="202">
        <v>490</v>
      </c>
      <c r="E502" s="202" t="s">
        <v>1453</v>
      </c>
      <c r="F502" s="203">
        <v>4622.2</v>
      </c>
      <c r="G502" s="203">
        <v>1488.4</v>
      </c>
      <c r="H502" s="203">
        <v>2589.6999999999998</v>
      </c>
      <c r="I502" s="203"/>
      <c r="J502" s="203">
        <v>544.1</v>
      </c>
      <c r="K502" s="203">
        <v>4824.1000000000004</v>
      </c>
      <c r="L502" s="203">
        <v>1488.4</v>
      </c>
      <c r="M502" s="203">
        <v>2638.4</v>
      </c>
      <c r="N502" s="203"/>
      <c r="O502" s="203">
        <v>697.3</v>
      </c>
      <c r="P502" s="203">
        <v>4824.1000000000004</v>
      </c>
      <c r="Q502" s="203">
        <v>1488.4</v>
      </c>
      <c r="R502" s="203">
        <v>2638.4</v>
      </c>
      <c r="S502" s="203"/>
      <c r="T502" s="203">
        <v>697.3</v>
      </c>
      <c r="U502" s="203" t="s">
        <v>811</v>
      </c>
      <c r="V502" s="203" t="s">
        <v>811</v>
      </c>
      <c r="W502" s="203" t="s">
        <v>811</v>
      </c>
      <c r="X502" s="203" t="s">
        <v>811</v>
      </c>
      <c r="Y502" s="203" t="s">
        <v>811</v>
      </c>
      <c r="Z502" s="203">
        <v>100</v>
      </c>
      <c r="AA502" s="203">
        <v>100</v>
      </c>
      <c r="AB502" s="203">
        <v>100</v>
      </c>
      <c r="AC502" s="203" t="s">
        <v>811</v>
      </c>
      <c r="AD502" s="203">
        <v>100</v>
      </c>
    </row>
    <row r="503" spans="1:30">
      <c r="A503" s="202">
        <v>21</v>
      </c>
      <c r="B503" s="202">
        <v>224500</v>
      </c>
      <c r="C503" s="202">
        <v>1450</v>
      </c>
      <c r="D503" s="202">
        <v>491</v>
      </c>
      <c r="E503" s="202" t="s">
        <v>1454</v>
      </c>
      <c r="F503" s="203">
        <v>3595.7</v>
      </c>
      <c r="G503" s="203">
        <v>1734.4</v>
      </c>
      <c r="H503" s="203">
        <v>1443.1</v>
      </c>
      <c r="I503" s="203"/>
      <c r="J503" s="203">
        <v>418.2</v>
      </c>
      <c r="K503" s="203">
        <v>3825.4</v>
      </c>
      <c r="L503" s="203">
        <v>1734.4</v>
      </c>
      <c r="M503" s="203">
        <v>1523.5</v>
      </c>
      <c r="N503" s="203"/>
      <c r="O503" s="203">
        <v>567.5</v>
      </c>
      <c r="P503" s="203">
        <v>3731.7</v>
      </c>
      <c r="Q503" s="203">
        <v>1734.4</v>
      </c>
      <c r="R503" s="203">
        <v>1429.8</v>
      </c>
      <c r="S503" s="203"/>
      <c r="T503" s="203">
        <v>567.5</v>
      </c>
      <c r="U503" s="203">
        <v>-93.700000000000273</v>
      </c>
      <c r="V503" s="203" t="s">
        <v>811</v>
      </c>
      <c r="W503" s="203">
        <v>-93.700000000000045</v>
      </c>
      <c r="X503" s="203" t="s">
        <v>811</v>
      </c>
      <c r="Y503" s="203" t="s">
        <v>811</v>
      </c>
      <c r="Z503" s="203">
        <v>97.55058294557432</v>
      </c>
      <c r="AA503" s="203">
        <v>100</v>
      </c>
      <c r="AB503" s="203">
        <v>93.849688217919265</v>
      </c>
      <c r="AC503" s="203" t="s">
        <v>811</v>
      </c>
      <c r="AD503" s="203">
        <v>100</v>
      </c>
    </row>
    <row r="504" spans="1:30">
      <c r="A504" s="202">
        <v>21</v>
      </c>
      <c r="B504" s="202">
        <v>224500</v>
      </c>
      <c r="C504" s="202">
        <v>1451</v>
      </c>
      <c r="D504" s="202">
        <v>492</v>
      </c>
      <c r="E504" s="202" t="s">
        <v>1455</v>
      </c>
      <c r="F504" s="203">
        <v>5083.2</v>
      </c>
      <c r="G504" s="203">
        <v>1839.6</v>
      </c>
      <c r="H504" s="203">
        <v>2567.4</v>
      </c>
      <c r="I504" s="203"/>
      <c r="J504" s="203">
        <v>676.2</v>
      </c>
      <c r="K504" s="203">
        <v>5314.5999999999995</v>
      </c>
      <c r="L504" s="203">
        <v>1839.6</v>
      </c>
      <c r="M504" s="203">
        <v>2643.2</v>
      </c>
      <c r="N504" s="203"/>
      <c r="O504" s="203">
        <v>831.8</v>
      </c>
      <c r="P504" s="203">
        <v>5314.5999999999995</v>
      </c>
      <c r="Q504" s="203">
        <v>1839.6</v>
      </c>
      <c r="R504" s="203">
        <v>2643.2</v>
      </c>
      <c r="S504" s="203"/>
      <c r="T504" s="203">
        <v>831.8</v>
      </c>
      <c r="U504" s="203" t="s">
        <v>811</v>
      </c>
      <c r="V504" s="203" t="s">
        <v>811</v>
      </c>
      <c r="W504" s="203" t="s">
        <v>811</v>
      </c>
      <c r="X504" s="203" t="s">
        <v>811</v>
      </c>
      <c r="Y504" s="203" t="s">
        <v>811</v>
      </c>
      <c r="Z504" s="203">
        <v>100</v>
      </c>
      <c r="AA504" s="203">
        <v>100</v>
      </c>
      <c r="AB504" s="203">
        <v>100</v>
      </c>
      <c r="AC504" s="203" t="s">
        <v>811</v>
      </c>
      <c r="AD504" s="203">
        <v>100</v>
      </c>
    </row>
    <row r="505" spans="1:30">
      <c r="A505" s="202">
        <v>21</v>
      </c>
      <c r="B505" s="202">
        <v>224500</v>
      </c>
      <c r="C505" s="202">
        <v>1452</v>
      </c>
      <c r="D505" s="202">
        <v>493</v>
      </c>
      <c r="E505" s="202" t="s">
        <v>1456</v>
      </c>
      <c r="F505" s="203">
        <v>5407.2999999999993</v>
      </c>
      <c r="G505" s="203">
        <v>1629.3</v>
      </c>
      <c r="H505" s="203">
        <v>3061.6</v>
      </c>
      <c r="I505" s="203">
        <v>16</v>
      </c>
      <c r="J505" s="203">
        <v>700.4</v>
      </c>
      <c r="K505" s="203">
        <v>5784.1</v>
      </c>
      <c r="L505" s="203">
        <v>1629.3</v>
      </c>
      <c r="M505" s="203">
        <v>3282.8</v>
      </c>
      <c r="N505" s="203">
        <v>16</v>
      </c>
      <c r="O505" s="203">
        <v>856</v>
      </c>
      <c r="P505" s="203">
        <v>5784.1</v>
      </c>
      <c r="Q505" s="203">
        <v>1629.3</v>
      </c>
      <c r="R505" s="203">
        <v>3282.8</v>
      </c>
      <c r="S505" s="203">
        <v>16</v>
      </c>
      <c r="T505" s="203">
        <v>856</v>
      </c>
      <c r="U505" s="203" t="s">
        <v>811</v>
      </c>
      <c r="V505" s="203" t="s">
        <v>811</v>
      </c>
      <c r="W505" s="203" t="s">
        <v>811</v>
      </c>
      <c r="X505" s="203" t="s">
        <v>811</v>
      </c>
      <c r="Y505" s="203" t="s">
        <v>811</v>
      </c>
      <c r="Z505" s="203">
        <v>100</v>
      </c>
      <c r="AA505" s="203">
        <v>100</v>
      </c>
      <c r="AB505" s="203">
        <v>100</v>
      </c>
      <c r="AC505" s="203">
        <v>100</v>
      </c>
      <c r="AD505" s="203">
        <v>100</v>
      </c>
    </row>
    <row r="506" spans="1:30">
      <c r="A506" s="202">
        <v>21</v>
      </c>
      <c r="B506" s="202">
        <v>224500</v>
      </c>
      <c r="C506" s="202">
        <v>1453</v>
      </c>
      <c r="D506" s="202">
        <v>494</v>
      </c>
      <c r="E506" s="202" t="s">
        <v>1457</v>
      </c>
      <c r="F506" s="203">
        <v>3463.7000000000003</v>
      </c>
      <c r="G506" s="203">
        <v>1652.9</v>
      </c>
      <c r="H506" s="203">
        <v>1417.9</v>
      </c>
      <c r="I506" s="203"/>
      <c r="J506" s="203">
        <v>392.9</v>
      </c>
      <c r="K506" s="203">
        <v>3647.6</v>
      </c>
      <c r="L506" s="203">
        <v>1652.9</v>
      </c>
      <c r="M506" s="203">
        <v>1451.3</v>
      </c>
      <c r="N506" s="203"/>
      <c r="O506" s="203">
        <v>543.4</v>
      </c>
      <c r="P506" s="203">
        <v>3501.4700000000003</v>
      </c>
      <c r="Q506" s="203">
        <v>1652.9</v>
      </c>
      <c r="R506" s="203">
        <v>1305.17</v>
      </c>
      <c r="S506" s="203"/>
      <c r="T506" s="203">
        <v>543.4</v>
      </c>
      <c r="U506" s="203">
        <v>-146.12999999999965</v>
      </c>
      <c r="V506" s="203" t="s">
        <v>811</v>
      </c>
      <c r="W506" s="203">
        <v>-146.12999999999988</v>
      </c>
      <c r="X506" s="203" t="s">
        <v>811</v>
      </c>
      <c r="Y506" s="203" t="s">
        <v>811</v>
      </c>
      <c r="Z506" s="203">
        <v>95.993804145191362</v>
      </c>
      <c r="AA506" s="203">
        <v>100</v>
      </c>
      <c r="AB506" s="203">
        <v>89.93109625852685</v>
      </c>
      <c r="AC506" s="203" t="s">
        <v>811</v>
      </c>
      <c r="AD506" s="203">
        <v>100</v>
      </c>
    </row>
    <row r="507" spans="1:30">
      <c r="A507" s="202">
        <v>21</v>
      </c>
      <c r="B507" s="202">
        <v>224500</v>
      </c>
      <c r="C507" s="202">
        <v>1454</v>
      </c>
      <c r="D507" s="202">
        <v>495</v>
      </c>
      <c r="E507" s="202" t="s">
        <v>1458</v>
      </c>
      <c r="F507" s="203">
        <v>5392.8</v>
      </c>
      <c r="G507" s="203">
        <v>1950.7</v>
      </c>
      <c r="H507" s="203">
        <v>2737.8</v>
      </c>
      <c r="I507" s="203"/>
      <c r="J507" s="203">
        <v>704.3</v>
      </c>
      <c r="K507" s="203">
        <v>5617.2</v>
      </c>
      <c r="L507" s="203">
        <v>1950.7</v>
      </c>
      <c r="M507" s="203">
        <v>2817.2</v>
      </c>
      <c r="N507" s="203"/>
      <c r="O507" s="203">
        <v>849.3</v>
      </c>
      <c r="P507" s="203">
        <v>5594</v>
      </c>
      <c r="Q507" s="203">
        <v>1950.7</v>
      </c>
      <c r="R507" s="203">
        <v>2794</v>
      </c>
      <c r="S507" s="203"/>
      <c r="T507" s="203">
        <v>849.3</v>
      </c>
      <c r="U507" s="203">
        <v>-23.199999999999818</v>
      </c>
      <c r="V507" s="203" t="s">
        <v>811</v>
      </c>
      <c r="W507" s="203">
        <v>-23.199999999999818</v>
      </c>
      <c r="X507" s="203" t="s">
        <v>811</v>
      </c>
      <c r="Y507" s="203" t="s">
        <v>811</v>
      </c>
      <c r="Z507" s="203">
        <v>99.586982838424845</v>
      </c>
      <c r="AA507" s="203">
        <v>100</v>
      </c>
      <c r="AB507" s="203">
        <v>99.176487292347019</v>
      </c>
      <c r="AC507" s="203" t="s">
        <v>811</v>
      </c>
      <c r="AD507" s="203">
        <v>100</v>
      </c>
    </row>
    <row r="508" spans="1:30">
      <c r="A508" s="202">
        <v>21</v>
      </c>
      <c r="B508" s="202">
        <v>224500</v>
      </c>
      <c r="C508" s="202">
        <v>1455</v>
      </c>
      <c r="D508" s="202">
        <v>496</v>
      </c>
      <c r="E508" s="202" t="s">
        <v>1228</v>
      </c>
      <c r="F508" s="203">
        <v>3679.0000000000005</v>
      </c>
      <c r="G508" s="203">
        <v>1628.4</v>
      </c>
      <c r="H508" s="203">
        <v>1701.2</v>
      </c>
      <c r="I508" s="203"/>
      <c r="J508" s="203">
        <v>349.4</v>
      </c>
      <c r="K508" s="203">
        <v>3895.1000000000004</v>
      </c>
      <c r="L508" s="203">
        <v>1628.4</v>
      </c>
      <c r="M508" s="203">
        <v>1771.7</v>
      </c>
      <c r="N508" s="203"/>
      <c r="O508" s="203">
        <v>495</v>
      </c>
      <c r="P508" s="203">
        <v>3894.12</v>
      </c>
      <c r="Q508" s="203">
        <v>1628.4</v>
      </c>
      <c r="R508" s="203">
        <v>1770.72</v>
      </c>
      <c r="S508" s="203"/>
      <c r="T508" s="203">
        <v>495</v>
      </c>
      <c r="U508" s="203">
        <v>-0.98000000000047294</v>
      </c>
      <c r="V508" s="203" t="s">
        <v>811</v>
      </c>
      <c r="W508" s="203">
        <v>-0.98000000000001819</v>
      </c>
      <c r="X508" s="203" t="s">
        <v>811</v>
      </c>
      <c r="Y508" s="203" t="s">
        <v>811</v>
      </c>
      <c r="Z508" s="203">
        <v>99.974840183820689</v>
      </c>
      <c r="AA508" s="203">
        <v>100</v>
      </c>
      <c r="AB508" s="203">
        <v>99.944685894903202</v>
      </c>
      <c r="AC508" s="203" t="s">
        <v>811</v>
      </c>
      <c r="AD508" s="203">
        <v>100</v>
      </c>
    </row>
    <row r="509" spans="1:30">
      <c r="A509" s="202">
        <v>21</v>
      </c>
      <c r="B509" s="202">
        <v>224500</v>
      </c>
      <c r="C509" s="202">
        <v>1456</v>
      </c>
      <c r="D509" s="202">
        <v>497</v>
      </c>
      <c r="E509" s="202" t="s">
        <v>1459</v>
      </c>
      <c r="F509" s="203">
        <v>2364.2999999999997</v>
      </c>
      <c r="G509" s="203">
        <v>766.4</v>
      </c>
      <c r="H509" s="203">
        <v>1343.8</v>
      </c>
      <c r="I509" s="203">
        <v>54.7</v>
      </c>
      <c r="J509" s="203">
        <v>199.4</v>
      </c>
      <c r="K509" s="203">
        <v>2789</v>
      </c>
      <c r="L509" s="203">
        <v>766.4</v>
      </c>
      <c r="M509" s="203">
        <v>1618</v>
      </c>
      <c r="N509" s="203">
        <v>54.7</v>
      </c>
      <c r="O509" s="203">
        <v>349.9</v>
      </c>
      <c r="P509" s="203">
        <v>2789</v>
      </c>
      <c r="Q509" s="203">
        <v>766.4</v>
      </c>
      <c r="R509" s="203">
        <v>1618</v>
      </c>
      <c r="S509" s="203">
        <v>54.7</v>
      </c>
      <c r="T509" s="203">
        <v>349.9</v>
      </c>
      <c r="U509" s="203" t="s">
        <v>811</v>
      </c>
      <c r="V509" s="203" t="s">
        <v>811</v>
      </c>
      <c r="W509" s="203" t="s">
        <v>811</v>
      </c>
      <c r="X509" s="203" t="s">
        <v>811</v>
      </c>
      <c r="Y509" s="203" t="s">
        <v>811</v>
      </c>
      <c r="Z509" s="203">
        <v>100</v>
      </c>
      <c r="AA509" s="203">
        <v>100</v>
      </c>
      <c r="AB509" s="203">
        <v>100</v>
      </c>
      <c r="AC509" s="203">
        <v>100</v>
      </c>
      <c r="AD509" s="203">
        <v>100</v>
      </c>
    </row>
    <row r="510" spans="1:30">
      <c r="A510" s="202">
        <v>21</v>
      </c>
      <c r="B510" s="202">
        <v>224500</v>
      </c>
      <c r="C510" s="202">
        <v>1457</v>
      </c>
      <c r="D510" s="202">
        <v>498</v>
      </c>
      <c r="E510" s="202" t="s">
        <v>1460</v>
      </c>
      <c r="F510" s="203">
        <v>3724.5</v>
      </c>
      <c r="G510" s="203">
        <v>1688.9</v>
      </c>
      <c r="H510" s="203">
        <v>1658.9</v>
      </c>
      <c r="I510" s="203"/>
      <c r="J510" s="203">
        <v>376.7</v>
      </c>
      <c r="K510" s="203">
        <v>3891.1000000000004</v>
      </c>
      <c r="L510" s="203">
        <v>1688.9</v>
      </c>
      <c r="M510" s="203">
        <v>1677.5</v>
      </c>
      <c r="N510" s="203"/>
      <c r="O510" s="203">
        <v>524.70000000000005</v>
      </c>
      <c r="P510" s="203">
        <v>3864.5600000000004</v>
      </c>
      <c r="Q510" s="203">
        <v>1688.9</v>
      </c>
      <c r="R510" s="203">
        <v>1650.96</v>
      </c>
      <c r="S510" s="203"/>
      <c r="T510" s="203">
        <v>524.70000000000005</v>
      </c>
      <c r="U510" s="203">
        <v>-26.539999999999964</v>
      </c>
      <c r="V510" s="203" t="s">
        <v>811</v>
      </c>
      <c r="W510" s="203">
        <v>-26.539999999999964</v>
      </c>
      <c r="X510" s="203" t="s">
        <v>811</v>
      </c>
      <c r="Y510" s="203" t="s">
        <v>811</v>
      </c>
      <c r="Z510" s="203">
        <v>99.317930662280588</v>
      </c>
      <c r="AA510" s="203">
        <v>100</v>
      </c>
      <c r="AB510" s="203">
        <v>98.417883755588676</v>
      </c>
      <c r="AC510" s="203" t="s">
        <v>811</v>
      </c>
      <c r="AD510" s="203">
        <v>100</v>
      </c>
    </row>
    <row r="511" spans="1:30">
      <c r="A511" s="202">
        <v>21</v>
      </c>
      <c r="B511" s="202">
        <v>224500</v>
      </c>
      <c r="C511" s="202">
        <v>1458</v>
      </c>
      <c r="D511" s="202">
        <v>499</v>
      </c>
      <c r="E511" s="202" t="s">
        <v>1461</v>
      </c>
      <c r="F511" s="203">
        <v>6381.9000000000005</v>
      </c>
      <c r="G511" s="203">
        <v>1260.7</v>
      </c>
      <c r="H511" s="203">
        <v>4247.1000000000004</v>
      </c>
      <c r="I511" s="203"/>
      <c r="J511" s="203">
        <v>874.1</v>
      </c>
      <c r="K511" s="203">
        <v>6627.8</v>
      </c>
      <c r="L511" s="203">
        <v>1260.7</v>
      </c>
      <c r="M511" s="203">
        <v>4341.1000000000004</v>
      </c>
      <c r="N511" s="203"/>
      <c r="O511" s="203">
        <v>1026</v>
      </c>
      <c r="P511" s="203">
        <v>6627.8</v>
      </c>
      <c r="Q511" s="203">
        <v>1260.7</v>
      </c>
      <c r="R511" s="203">
        <v>4341.1000000000004</v>
      </c>
      <c r="S511" s="203"/>
      <c r="T511" s="203">
        <v>1026</v>
      </c>
      <c r="U511" s="203" t="s">
        <v>811</v>
      </c>
      <c r="V511" s="203" t="s">
        <v>811</v>
      </c>
      <c r="W511" s="203" t="s">
        <v>811</v>
      </c>
      <c r="X511" s="203" t="s">
        <v>811</v>
      </c>
      <c r="Y511" s="203" t="s">
        <v>811</v>
      </c>
      <c r="Z511" s="203">
        <v>100</v>
      </c>
      <c r="AA511" s="203">
        <v>100</v>
      </c>
      <c r="AB511" s="203">
        <v>100</v>
      </c>
      <c r="AC511" s="203" t="s">
        <v>811</v>
      </c>
      <c r="AD511" s="203">
        <v>100</v>
      </c>
    </row>
    <row r="512" spans="1:30">
      <c r="A512" s="202">
        <v>21</v>
      </c>
      <c r="B512" s="202">
        <v>224500</v>
      </c>
      <c r="C512" s="202">
        <v>1459</v>
      </c>
      <c r="D512" s="202">
        <v>500</v>
      </c>
      <c r="E512" s="202" t="s">
        <v>1462</v>
      </c>
      <c r="F512" s="203">
        <v>3078.5</v>
      </c>
      <c r="G512" s="203">
        <v>1617.1</v>
      </c>
      <c r="H512" s="203">
        <v>1168.5999999999999</v>
      </c>
      <c r="I512" s="203"/>
      <c r="J512" s="203">
        <v>292.8</v>
      </c>
      <c r="K512" s="203">
        <v>3245.1000000000004</v>
      </c>
      <c r="L512" s="203">
        <v>1617.1</v>
      </c>
      <c r="M512" s="203">
        <v>1184.7</v>
      </c>
      <c r="N512" s="203"/>
      <c r="O512" s="203">
        <v>443.3</v>
      </c>
      <c r="P512" s="203">
        <v>3228.75</v>
      </c>
      <c r="Q512" s="203">
        <v>1617.1</v>
      </c>
      <c r="R512" s="203">
        <v>1168.3499999999999</v>
      </c>
      <c r="S512" s="203"/>
      <c r="T512" s="203">
        <v>443.3</v>
      </c>
      <c r="U512" s="203">
        <v>-16.350000000000364</v>
      </c>
      <c r="V512" s="203" t="s">
        <v>811</v>
      </c>
      <c r="W512" s="203">
        <v>-16.350000000000136</v>
      </c>
      <c r="X512" s="203" t="s">
        <v>811</v>
      </c>
      <c r="Y512" s="203" t="s">
        <v>811</v>
      </c>
      <c r="Z512" s="203">
        <v>99.496163446426905</v>
      </c>
      <c r="AA512" s="203">
        <v>100</v>
      </c>
      <c r="AB512" s="203">
        <v>98.619903773107112</v>
      </c>
      <c r="AC512" s="203" t="s">
        <v>811</v>
      </c>
      <c r="AD512" s="203">
        <v>100</v>
      </c>
    </row>
    <row r="513" spans="1:30">
      <c r="A513" s="202">
        <v>21</v>
      </c>
      <c r="B513" s="202">
        <v>224500</v>
      </c>
      <c r="C513" s="202">
        <v>1460</v>
      </c>
      <c r="D513" s="202">
        <v>501</v>
      </c>
      <c r="E513" s="202" t="s">
        <v>1463</v>
      </c>
      <c r="F513" s="203">
        <v>5497.4000000000005</v>
      </c>
      <c r="G513" s="203">
        <v>1825.9</v>
      </c>
      <c r="H513" s="203">
        <v>3105.3</v>
      </c>
      <c r="I513" s="203"/>
      <c r="J513" s="203">
        <v>566.20000000000005</v>
      </c>
      <c r="K513" s="203">
        <v>5987.0000000000009</v>
      </c>
      <c r="L513" s="203">
        <v>1825.9</v>
      </c>
      <c r="M513" s="203">
        <v>3439.3</v>
      </c>
      <c r="N513" s="203"/>
      <c r="O513" s="203">
        <v>721.8</v>
      </c>
      <c r="P513" s="203">
        <v>5987.0000000000009</v>
      </c>
      <c r="Q513" s="203">
        <v>1825.9</v>
      </c>
      <c r="R513" s="203">
        <v>3439.3</v>
      </c>
      <c r="S513" s="203"/>
      <c r="T513" s="203">
        <v>721.8</v>
      </c>
      <c r="U513" s="203" t="s">
        <v>811</v>
      </c>
      <c r="V513" s="203" t="s">
        <v>811</v>
      </c>
      <c r="W513" s="203" t="s">
        <v>811</v>
      </c>
      <c r="X513" s="203" t="s">
        <v>811</v>
      </c>
      <c r="Y513" s="203" t="s">
        <v>811</v>
      </c>
      <c r="Z513" s="203">
        <v>100</v>
      </c>
      <c r="AA513" s="203">
        <v>100</v>
      </c>
      <c r="AB513" s="203">
        <v>100</v>
      </c>
      <c r="AC513" s="203" t="s">
        <v>811</v>
      </c>
      <c r="AD513" s="203">
        <v>100</v>
      </c>
    </row>
    <row r="514" spans="1:30">
      <c r="A514" s="202">
        <v>21</v>
      </c>
      <c r="B514" s="202">
        <v>224500</v>
      </c>
      <c r="C514" s="202">
        <v>1461</v>
      </c>
      <c r="D514" s="202">
        <v>502</v>
      </c>
      <c r="E514" s="202" t="s">
        <v>1464</v>
      </c>
      <c r="F514" s="203">
        <v>2640.5999999999995</v>
      </c>
      <c r="G514" s="203">
        <v>1273.3</v>
      </c>
      <c r="H514" s="203">
        <v>1136.5999999999999</v>
      </c>
      <c r="I514" s="203"/>
      <c r="J514" s="203">
        <v>230.7</v>
      </c>
      <c r="K514" s="203">
        <v>2803.7999999999997</v>
      </c>
      <c r="L514" s="203">
        <v>1273.3</v>
      </c>
      <c r="M514" s="203">
        <v>1161.5999999999999</v>
      </c>
      <c r="N514" s="203"/>
      <c r="O514" s="203">
        <v>368.9</v>
      </c>
      <c r="P514" s="203">
        <v>2803.7999999999997</v>
      </c>
      <c r="Q514" s="203">
        <v>1273.3</v>
      </c>
      <c r="R514" s="203">
        <v>1161.5999999999999</v>
      </c>
      <c r="S514" s="203"/>
      <c r="T514" s="203">
        <v>368.9</v>
      </c>
      <c r="U514" s="203" t="s">
        <v>811</v>
      </c>
      <c r="V514" s="203" t="s">
        <v>811</v>
      </c>
      <c r="W514" s="203" t="s">
        <v>811</v>
      </c>
      <c r="X514" s="203" t="s">
        <v>811</v>
      </c>
      <c r="Y514" s="203" t="s">
        <v>811</v>
      </c>
      <c r="Z514" s="203">
        <v>100</v>
      </c>
      <c r="AA514" s="203">
        <v>100</v>
      </c>
      <c r="AB514" s="203">
        <v>100</v>
      </c>
      <c r="AC514" s="203" t="s">
        <v>811</v>
      </c>
      <c r="AD514" s="203">
        <v>100</v>
      </c>
    </row>
    <row r="515" spans="1:30">
      <c r="A515" s="200"/>
      <c r="B515" s="200"/>
      <c r="C515" s="200"/>
      <c r="D515" s="200">
        <v>503</v>
      </c>
      <c r="E515" s="200"/>
      <c r="F515" s="201"/>
      <c r="G515" s="201"/>
      <c r="H515" s="201"/>
      <c r="I515" s="201"/>
      <c r="J515" s="201"/>
      <c r="K515" s="201"/>
      <c r="L515" s="201"/>
      <c r="M515" s="201"/>
      <c r="N515" s="201"/>
      <c r="O515" s="201"/>
      <c r="P515" s="201"/>
      <c r="Q515" s="201"/>
      <c r="R515" s="201"/>
      <c r="S515" s="201"/>
      <c r="T515" s="201"/>
      <c r="U515" s="201" t="s">
        <v>811</v>
      </c>
      <c r="V515" s="201" t="s">
        <v>811</v>
      </c>
      <c r="W515" s="201" t="s">
        <v>811</v>
      </c>
      <c r="X515" s="201" t="s">
        <v>811</v>
      </c>
      <c r="Y515" s="201" t="s">
        <v>811</v>
      </c>
      <c r="Z515" s="201" t="s">
        <v>811</v>
      </c>
      <c r="AA515" s="201" t="s">
        <v>811</v>
      </c>
      <c r="AB515" s="201" t="s">
        <v>811</v>
      </c>
      <c r="AC515" s="201" t="s">
        <v>811</v>
      </c>
      <c r="AD515" s="201" t="s">
        <v>811</v>
      </c>
    </row>
    <row r="516" spans="1:30">
      <c r="A516" s="200">
        <v>20</v>
      </c>
      <c r="B516" s="200">
        <v>224800</v>
      </c>
      <c r="C516" s="200"/>
      <c r="D516" s="200">
        <v>504</v>
      </c>
      <c r="E516" s="200" t="s">
        <v>1465</v>
      </c>
      <c r="F516" s="201">
        <v>326873.09999999998</v>
      </c>
      <c r="G516" s="201">
        <v>51193.899999999994</v>
      </c>
      <c r="H516" s="201">
        <v>259594.4</v>
      </c>
      <c r="I516" s="201">
        <v>48.800000000000004</v>
      </c>
      <c r="J516" s="201">
        <v>16036</v>
      </c>
      <c r="K516" s="201">
        <v>373621.6</v>
      </c>
      <c r="L516" s="201">
        <v>51193.899999999994</v>
      </c>
      <c r="M516" s="201">
        <v>303204.7</v>
      </c>
      <c r="N516" s="201">
        <v>48.800000000000004</v>
      </c>
      <c r="O516" s="201">
        <v>19174.2</v>
      </c>
      <c r="P516" s="201">
        <v>371906.06000000006</v>
      </c>
      <c r="Q516" s="201">
        <v>51193.899999999994</v>
      </c>
      <c r="R516" s="201">
        <v>301489.16000000003</v>
      </c>
      <c r="S516" s="201">
        <v>48.800000000000004</v>
      </c>
      <c r="T516" s="201">
        <v>19174.2</v>
      </c>
      <c r="U516" s="201">
        <v>-1715.5399999999208</v>
      </c>
      <c r="V516" s="201" t="s">
        <v>811</v>
      </c>
      <c r="W516" s="201">
        <v>-1715.539999999979</v>
      </c>
      <c r="X516" s="201" t="s">
        <v>811</v>
      </c>
      <c r="Y516" s="201" t="s">
        <v>811</v>
      </c>
      <c r="Z516" s="201">
        <v>99.540834898196479</v>
      </c>
      <c r="AA516" s="201">
        <v>100</v>
      </c>
      <c r="AB516" s="201">
        <v>99.434197425039926</v>
      </c>
      <c r="AC516" s="201">
        <v>100</v>
      </c>
      <c r="AD516" s="201">
        <v>100</v>
      </c>
    </row>
    <row r="517" spans="1:30">
      <c r="A517" s="200">
        <v>22</v>
      </c>
      <c r="B517" s="200">
        <v>224800</v>
      </c>
      <c r="C517" s="200"/>
      <c r="D517" s="200">
        <v>505</v>
      </c>
      <c r="E517" s="200" t="s">
        <v>1055</v>
      </c>
      <c r="F517" s="201">
        <v>194215.4</v>
      </c>
      <c r="G517" s="201">
        <v>16214.5</v>
      </c>
      <c r="H517" s="201">
        <v>178000.9</v>
      </c>
      <c r="I517" s="201">
        <v>0</v>
      </c>
      <c r="J517" s="201">
        <v>0</v>
      </c>
      <c r="K517" s="201">
        <v>234202.4</v>
      </c>
      <c r="L517" s="201">
        <v>16214.5</v>
      </c>
      <c r="M517" s="201">
        <v>217987.9</v>
      </c>
      <c r="N517" s="201">
        <v>0</v>
      </c>
      <c r="O517" s="201">
        <v>0</v>
      </c>
      <c r="P517" s="201">
        <v>233961.65</v>
      </c>
      <c r="Q517" s="201">
        <v>16214.5</v>
      </c>
      <c r="R517" s="201">
        <v>217747.15</v>
      </c>
      <c r="S517" s="201">
        <v>0</v>
      </c>
      <c r="T517" s="201">
        <v>0</v>
      </c>
      <c r="U517" s="201">
        <v>-240.75</v>
      </c>
      <c r="V517" s="201" t="s">
        <v>811</v>
      </c>
      <c r="W517" s="201">
        <v>-240.75</v>
      </c>
      <c r="X517" s="201" t="s">
        <v>811</v>
      </c>
      <c r="Y517" s="201" t="s">
        <v>811</v>
      </c>
      <c r="Z517" s="201">
        <v>99.897204298504207</v>
      </c>
      <c r="AA517" s="201">
        <v>100</v>
      </c>
      <c r="AB517" s="201">
        <v>99.889558090150871</v>
      </c>
      <c r="AC517" s="201" t="s">
        <v>811</v>
      </c>
      <c r="AD517" s="201" t="s">
        <v>811</v>
      </c>
    </row>
    <row r="518" spans="1:30">
      <c r="A518" s="200">
        <v>21</v>
      </c>
      <c r="B518" s="200">
        <v>224800</v>
      </c>
      <c r="C518" s="200"/>
      <c r="D518" s="200">
        <v>506</v>
      </c>
      <c r="E518" s="200" t="s">
        <v>1056</v>
      </c>
      <c r="F518" s="201">
        <v>132657.70000000001</v>
      </c>
      <c r="G518" s="201">
        <v>34979.399999999994</v>
      </c>
      <c r="H518" s="201">
        <v>81593.5</v>
      </c>
      <c r="I518" s="201">
        <v>48.800000000000004</v>
      </c>
      <c r="J518" s="201">
        <v>16036</v>
      </c>
      <c r="K518" s="201">
        <v>139419.20000000001</v>
      </c>
      <c r="L518" s="201">
        <v>34979.399999999994</v>
      </c>
      <c r="M518" s="201">
        <v>85216.8</v>
      </c>
      <c r="N518" s="201">
        <v>48.800000000000004</v>
      </c>
      <c r="O518" s="201">
        <v>19174.2</v>
      </c>
      <c r="P518" s="201">
        <v>137944.41</v>
      </c>
      <c r="Q518" s="201">
        <v>34979.399999999994</v>
      </c>
      <c r="R518" s="201">
        <v>83742.010000000009</v>
      </c>
      <c r="S518" s="201">
        <v>48.800000000000004</v>
      </c>
      <c r="T518" s="201">
        <v>19174.2</v>
      </c>
      <c r="U518" s="201">
        <v>-1474.7900000000081</v>
      </c>
      <c r="V518" s="201" t="s">
        <v>811</v>
      </c>
      <c r="W518" s="201">
        <v>-1474.7899999999936</v>
      </c>
      <c r="X518" s="201" t="s">
        <v>811</v>
      </c>
      <c r="Y518" s="201" t="s">
        <v>811</v>
      </c>
      <c r="Z518" s="201">
        <v>98.94219017179843</v>
      </c>
      <c r="AA518" s="201">
        <v>100</v>
      </c>
      <c r="AB518" s="201">
        <v>98.269367073159287</v>
      </c>
      <c r="AC518" s="201">
        <v>100</v>
      </c>
      <c r="AD518" s="201">
        <v>100</v>
      </c>
    </row>
    <row r="519" spans="1:30">
      <c r="A519" s="202">
        <v>22</v>
      </c>
      <c r="B519" s="202">
        <v>224800</v>
      </c>
      <c r="C519" s="202">
        <v>1462</v>
      </c>
      <c r="D519" s="202">
        <v>507</v>
      </c>
      <c r="E519" s="202" t="s">
        <v>1081</v>
      </c>
      <c r="F519" s="203">
        <v>194215.4</v>
      </c>
      <c r="G519" s="203">
        <v>16214.5</v>
      </c>
      <c r="H519" s="203">
        <v>178000.9</v>
      </c>
      <c r="I519" s="203"/>
      <c r="J519" s="203"/>
      <c r="K519" s="203">
        <v>234202.4</v>
      </c>
      <c r="L519" s="203">
        <v>16214.5</v>
      </c>
      <c r="M519" s="203">
        <v>217987.9</v>
      </c>
      <c r="N519" s="203"/>
      <c r="O519" s="203"/>
      <c r="P519" s="203">
        <v>233961.65</v>
      </c>
      <c r="Q519" s="203">
        <v>16214.5</v>
      </c>
      <c r="R519" s="203">
        <v>217747.15</v>
      </c>
      <c r="S519" s="203"/>
      <c r="T519" s="203"/>
      <c r="U519" s="203">
        <v>-240.75</v>
      </c>
      <c r="V519" s="203" t="s">
        <v>811</v>
      </c>
      <c r="W519" s="203">
        <v>-240.75</v>
      </c>
      <c r="X519" s="203" t="s">
        <v>811</v>
      </c>
      <c r="Y519" s="203" t="s">
        <v>811</v>
      </c>
      <c r="Z519" s="203">
        <v>99.897204298504207</v>
      </c>
      <c r="AA519" s="203">
        <v>100</v>
      </c>
      <c r="AB519" s="203">
        <v>99.889558090150871</v>
      </c>
      <c r="AC519" s="203" t="s">
        <v>811</v>
      </c>
      <c r="AD519" s="203" t="s">
        <v>811</v>
      </c>
    </row>
    <row r="520" spans="1:30">
      <c r="A520" s="202">
        <v>21</v>
      </c>
      <c r="B520" s="202">
        <v>224800</v>
      </c>
      <c r="C520" s="202">
        <v>1463</v>
      </c>
      <c r="D520" s="202">
        <v>508</v>
      </c>
      <c r="E520" s="202" t="s">
        <v>1466</v>
      </c>
      <c r="F520" s="203">
        <v>11376.6</v>
      </c>
      <c r="G520" s="203">
        <v>2423.4</v>
      </c>
      <c r="H520" s="203">
        <v>7512.5</v>
      </c>
      <c r="I520" s="203"/>
      <c r="J520" s="203">
        <v>1440.7</v>
      </c>
      <c r="K520" s="203">
        <v>11965.199999999999</v>
      </c>
      <c r="L520" s="203">
        <v>2423.4</v>
      </c>
      <c r="M520" s="203">
        <v>7843.4</v>
      </c>
      <c r="N520" s="203"/>
      <c r="O520" s="203">
        <v>1698.4</v>
      </c>
      <c r="P520" s="203">
        <v>11673.15</v>
      </c>
      <c r="Q520" s="203">
        <v>2423.4</v>
      </c>
      <c r="R520" s="203">
        <v>7551.35</v>
      </c>
      <c r="S520" s="203"/>
      <c r="T520" s="203">
        <v>1698.4</v>
      </c>
      <c r="U520" s="203">
        <v>-292.04999999999927</v>
      </c>
      <c r="V520" s="203" t="s">
        <v>811</v>
      </c>
      <c r="W520" s="203">
        <v>-292.04999999999927</v>
      </c>
      <c r="X520" s="203" t="s">
        <v>811</v>
      </c>
      <c r="Y520" s="203" t="s">
        <v>811</v>
      </c>
      <c r="Z520" s="203">
        <v>97.559171597633139</v>
      </c>
      <c r="AA520" s="203">
        <v>100</v>
      </c>
      <c r="AB520" s="203">
        <v>96.276487237677543</v>
      </c>
      <c r="AC520" s="203" t="s">
        <v>811</v>
      </c>
      <c r="AD520" s="203">
        <v>100</v>
      </c>
    </row>
    <row r="521" spans="1:30">
      <c r="A521" s="202">
        <v>21</v>
      </c>
      <c r="B521" s="202">
        <v>224800</v>
      </c>
      <c r="C521" s="202">
        <v>1464</v>
      </c>
      <c r="D521" s="202">
        <v>509</v>
      </c>
      <c r="E521" s="202" t="s">
        <v>1467</v>
      </c>
      <c r="F521" s="203">
        <v>4140.3999999999996</v>
      </c>
      <c r="G521" s="203">
        <v>1524.5</v>
      </c>
      <c r="H521" s="203">
        <v>2184.9</v>
      </c>
      <c r="I521" s="203">
        <v>7.2</v>
      </c>
      <c r="J521" s="203">
        <v>423.8</v>
      </c>
      <c r="K521" s="203">
        <v>4325.5</v>
      </c>
      <c r="L521" s="203">
        <v>1524.5</v>
      </c>
      <c r="M521" s="203">
        <v>2221.5</v>
      </c>
      <c r="N521" s="203">
        <v>7.2</v>
      </c>
      <c r="O521" s="203">
        <v>572.29999999999995</v>
      </c>
      <c r="P521" s="203">
        <v>4308.04</v>
      </c>
      <c r="Q521" s="203">
        <v>1524.5</v>
      </c>
      <c r="R521" s="203">
        <v>2204.04</v>
      </c>
      <c r="S521" s="203">
        <v>7.2</v>
      </c>
      <c r="T521" s="203">
        <v>572.29999999999995</v>
      </c>
      <c r="U521" s="203">
        <v>-17.460000000000036</v>
      </c>
      <c r="V521" s="203" t="s">
        <v>811</v>
      </c>
      <c r="W521" s="203">
        <v>-17.460000000000036</v>
      </c>
      <c r="X521" s="203" t="s">
        <v>811</v>
      </c>
      <c r="Y521" s="203" t="s">
        <v>811</v>
      </c>
      <c r="Z521" s="203">
        <v>99.596347243093291</v>
      </c>
      <c r="AA521" s="203">
        <v>100</v>
      </c>
      <c r="AB521" s="203">
        <v>99.214044564483444</v>
      </c>
      <c r="AC521" s="203">
        <v>100</v>
      </c>
      <c r="AD521" s="203">
        <v>100</v>
      </c>
    </row>
    <row r="522" spans="1:30">
      <c r="A522" s="202">
        <v>21</v>
      </c>
      <c r="B522" s="202">
        <v>224800</v>
      </c>
      <c r="C522" s="202">
        <v>1465</v>
      </c>
      <c r="D522" s="202">
        <v>510</v>
      </c>
      <c r="E522" s="202" t="s">
        <v>1468</v>
      </c>
      <c r="F522" s="203">
        <v>5143.7</v>
      </c>
      <c r="G522" s="203">
        <v>1745.5</v>
      </c>
      <c r="H522" s="203">
        <v>2836.3</v>
      </c>
      <c r="I522" s="203"/>
      <c r="J522" s="203">
        <v>561.9</v>
      </c>
      <c r="K522" s="203">
        <v>5419.5</v>
      </c>
      <c r="L522" s="203">
        <v>1745.5</v>
      </c>
      <c r="M522" s="203">
        <v>2956.5</v>
      </c>
      <c r="N522" s="203"/>
      <c r="O522" s="203">
        <v>717.5</v>
      </c>
      <c r="P522" s="203">
        <v>5361.75</v>
      </c>
      <c r="Q522" s="203">
        <v>1745.5</v>
      </c>
      <c r="R522" s="203">
        <v>2898.75</v>
      </c>
      <c r="S522" s="203"/>
      <c r="T522" s="203">
        <v>717.5</v>
      </c>
      <c r="U522" s="203">
        <v>-57.75</v>
      </c>
      <c r="V522" s="203" t="s">
        <v>811</v>
      </c>
      <c r="W522" s="203">
        <v>-57.75</v>
      </c>
      <c r="X522" s="203" t="s">
        <v>811</v>
      </c>
      <c r="Y522" s="203" t="s">
        <v>811</v>
      </c>
      <c r="Z522" s="203">
        <v>98.934403542762254</v>
      </c>
      <c r="AA522" s="203">
        <v>100</v>
      </c>
      <c r="AB522" s="203">
        <v>98.046676813800104</v>
      </c>
      <c r="AC522" s="203" t="s">
        <v>811</v>
      </c>
      <c r="AD522" s="203">
        <v>100</v>
      </c>
    </row>
    <row r="523" spans="1:30">
      <c r="A523" s="202">
        <v>21</v>
      </c>
      <c r="B523" s="202">
        <v>224800</v>
      </c>
      <c r="C523" s="202">
        <v>1466</v>
      </c>
      <c r="D523" s="202">
        <v>511</v>
      </c>
      <c r="E523" s="202" t="s">
        <v>1469</v>
      </c>
      <c r="F523" s="203">
        <v>6853.5</v>
      </c>
      <c r="G523" s="203">
        <v>2122.6999999999998</v>
      </c>
      <c r="H523" s="203">
        <v>3757.8</v>
      </c>
      <c r="I523" s="203"/>
      <c r="J523" s="203">
        <v>973</v>
      </c>
      <c r="K523" s="203">
        <v>7256.6</v>
      </c>
      <c r="L523" s="203">
        <v>2122.6999999999998</v>
      </c>
      <c r="M523" s="203">
        <v>4009</v>
      </c>
      <c r="N523" s="203"/>
      <c r="O523" s="203">
        <v>1124.9000000000001</v>
      </c>
      <c r="P523" s="203">
        <v>7245.0299999999988</v>
      </c>
      <c r="Q523" s="203">
        <v>2122.6999999999998</v>
      </c>
      <c r="R523" s="203">
        <v>3997.43</v>
      </c>
      <c r="S523" s="203"/>
      <c r="T523" s="203">
        <v>1124.9000000000001</v>
      </c>
      <c r="U523" s="203">
        <v>-11.570000000001528</v>
      </c>
      <c r="V523" s="203" t="s">
        <v>811</v>
      </c>
      <c r="W523" s="203">
        <v>-11.570000000000164</v>
      </c>
      <c r="X523" s="203" t="s">
        <v>811</v>
      </c>
      <c r="Y523" s="203" t="s">
        <v>811</v>
      </c>
      <c r="Z523" s="203">
        <v>99.840558939448215</v>
      </c>
      <c r="AA523" s="203">
        <v>100</v>
      </c>
      <c r="AB523" s="203">
        <v>99.711399351459221</v>
      </c>
      <c r="AC523" s="203" t="s">
        <v>811</v>
      </c>
      <c r="AD523" s="203">
        <v>100</v>
      </c>
    </row>
    <row r="524" spans="1:30">
      <c r="A524" s="202">
        <v>21</v>
      </c>
      <c r="B524" s="202">
        <v>224800</v>
      </c>
      <c r="C524" s="202">
        <v>1467</v>
      </c>
      <c r="D524" s="202">
        <v>512</v>
      </c>
      <c r="E524" s="202" t="s">
        <v>1470</v>
      </c>
      <c r="F524" s="203">
        <v>4765.8</v>
      </c>
      <c r="G524" s="203">
        <v>1344.1</v>
      </c>
      <c r="H524" s="203">
        <v>2781.4</v>
      </c>
      <c r="I524" s="203">
        <v>41.6</v>
      </c>
      <c r="J524" s="203">
        <v>598.70000000000005</v>
      </c>
      <c r="K524" s="203">
        <v>5132</v>
      </c>
      <c r="L524" s="203">
        <v>1344.1</v>
      </c>
      <c r="M524" s="203">
        <v>2994.4</v>
      </c>
      <c r="N524" s="203">
        <v>41.6</v>
      </c>
      <c r="O524" s="203">
        <v>751.9</v>
      </c>
      <c r="P524" s="203">
        <v>5132</v>
      </c>
      <c r="Q524" s="203">
        <v>1344.1</v>
      </c>
      <c r="R524" s="203">
        <v>2994.4</v>
      </c>
      <c r="S524" s="203">
        <v>41.6</v>
      </c>
      <c r="T524" s="203">
        <v>751.9</v>
      </c>
      <c r="U524" s="203" t="s">
        <v>811</v>
      </c>
      <c r="V524" s="203" t="s">
        <v>811</v>
      </c>
      <c r="W524" s="203" t="s">
        <v>811</v>
      </c>
      <c r="X524" s="203" t="s">
        <v>811</v>
      </c>
      <c r="Y524" s="203" t="s">
        <v>811</v>
      </c>
      <c r="Z524" s="203">
        <v>100</v>
      </c>
      <c r="AA524" s="203">
        <v>100</v>
      </c>
      <c r="AB524" s="203">
        <v>100</v>
      </c>
      <c r="AC524" s="203">
        <v>100</v>
      </c>
      <c r="AD524" s="203">
        <v>100</v>
      </c>
    </row>
    <row r="525" spans="1:30">
      <c r="A525" s="202">
        <v>21</v>
      </c>
      <c r="B525" s="202">
        <v>224800</v>
      </c>
      <c r="C525" s="202">
        <v>1468</v>
      </c>
      <c r="D525" s="202">
        <v>513</v>
      </c>
      <c r="E525" s="202" t="s">
        <v>1471</v>
      </c>
      <c r="F525" s="203">
        <v>8064.8</v>
      </c>
      <c r="G525" s="203">
        <v>1953</v>
      </c>
      <c r="H525" s="203">
        <v>5312.1</v>
      </c>
      <c r="I525" s="203"/>
      <c r="J525" s="203">
        <v>799.7</v>
      </c>
      <c r="K525" s="203">
        <v>8352.6999999999989</v>
      </c>
      <c r="L525" s="203">
        <v>1953</v>
      </c>
      <c r="M525" s="203">
        <v>5444.4</v>
      </c>
      <c r="N525" s="203"/>
      <c r="O525" s="203">
        <v>955.3</v>
      </c>
      <c r="P525" s="203">
        <v>8230.4699999999993</v>
      </c>
      <c r="Q525" s="203">
        <v>1953</v>
      </c>
      <c r="R525" s="203">
        <v>5322.17</v>
      </c>
      <c r="S525" s="203"/>
      <c r="T525" s="203">
        <v>955.3</v>
      </c>
      <c r="U525" s="203">
        <v>-122.22999999999956</v>
      </c>
      <c r="V525" s="203" t="s">
        <v>811</v>
      </c>
      <c r="W525" s="203">
        <v>-122.22999999999956</v>
      </c>
      <c r="X525" s="203" t="s">
        <v>811</v>
      </c>
      <c r="Y525" s="203" t="s">
        <v>811</v>
      </c>
      <c r="Z525" s="203">
        <v>98.536640846672341</v>
      </c>
      <c r="AA525" s="203">
        <v>100</v>
      </c>
      <c r="AB525" s="203">
        <v>97.75494085666007</v>
      </c>
      <c r="AC525" s="203" t="s">
        <v>811</v>
      </c>
      <c r="AD525" s="203">
        <v>100</v>
      </c>
    </row>
    <row r="526" spans="1:30">
      <c r="A526" s="202">
        <v>21</v>
      </c>
      <c r="B526" s="202">
        <v>224800</v>
      </c>
      <c r="C526" s="202">
        <v>1469</v>
      </c>
      <c r="D526" s="202">
        <v>514</v>
      </c>
      <c r="E526" s="202" t="s">
        <v>1472</v>
      </c>
      <c r="F526" s="203">
        <v>6345.9000000000005</v>
      </c>
      <c r="G526" s="203">
        <v>2111.6</v>
      </c>
      <c r="H526" s="203">
        <v>3260.5</v>
      </c>
      <c r="I526" s="203"/>
      <c r="J526" s="203">
        <v>973.8</v>
      </c>
      <c r="K526" s="203">
        <v>6591.6</v>
      </c>
      <c r="L526" s="203">
        <v>2111.6</v>
      </c>
      <c r="M526" s="203">
        <v>3350.6</v>
      </c>
      <c r="N526" s="203"/>
      <c r="O526" s="203">
        <v>1129.4000000000001</v>
      </c>
      <c r="P526" s="203">
        <v>6584.2199999999993</v>
      </c>
      <c r="Q526" s="203">
        <v>2111.6</v>
      </c>
      <c r="R526" s="203">
        <v>3343.22</v>
      </c>
      <c r="S526" s="203"/>
      <c r="T526" s="203">
        <v>1129.4000000000001</v>
      </c>
      <c r="U526" s="203">
        <v>-7.3800000000010186</v>
      </c>
      <c r="V526" s="203" t="s">
        <v>811</v>
      </c>
      <c r="W526" s="203">
        <v>-7.3800000000001091</v>
      </c>
      <c r="X526" s="203" t="s">
        <v>811</v>
      </c>
      <c r="Y526" s="203" t="s">
        <v>811</v>
      </c>
      <c r="Z526" s="203">
        <v>99.888039322774418</v>
      </c>
      <c r="AA526" s="203">
        <v>100</v>
      </c>
      <c r="AB526" s="203">
        <v>99.779740941920849</v>
      </c>
      <c r="AC526" s="203" t="s">
        <v>811</v>
      </c>
      <c r="AD526" s="203">
        <v>100</v>
      </c>
    </row>
    <row r="527" spans="1:30">
      <c r="A527" s="202">
        <v>21</v>
      </c>
      <c r="B527" s="202">
        <v>224800</v>
      </c>
      <c r="C527" s="202">
        <v>1470</v>
      </c>
      <c r="D527" s="202">
        <v>515</v>
      </c>
      <c r="E527" s="202" t="s">
        <v>1473</v>
      </c>
      <c r="F527" s="203">
        <v>5509.1</v>
      </c>
      <c r="G527" s="203">
        <v>1658.1</v>
      </c>
      <c r="H527" s="203">
        <v>3306.5</v>
      </c>
      <c r="I527" s="203"/>
      <c r="J527" s="203">
        <v>544.5</v>
      </c>
      <c r="K527" s="203">
        <v>5859.3</v>
      </c>
      <c r="L527" s="203">
        <v>1658.1</v>
      </c>
      <c r="M527" s="203">
        <v>3501.1</v>
      </c>
      <c r="N527" s="203"/>
      <c r="O527" s="203">
        <v>700.1</v>
      </c>
      <c r="P527" s="203">
        <v>5676.18</v>
      </c>
      <c r="Q527" s="203">
        <v>1658.1</v>
      </c>
      <c r="R527" s="203">
        <v>3317.98</v>
      </c>
      <c r="S527" s="203"/>
      <c r="T527" s="203">
        <v>700.1</v>
      </c>
      <c r="U527" s="203">
        <v>-183.11999999999989</v>
      </c>
      <c r="V527" s="203" t="s">
        <v>811</v>
      </c>
      <c r="W527" s="203">
        <v>-183.11999999999989</v>
      </c>
      <c r="X527" s="203" t="s">
        <v>811</v>
      </c>
      <c r="Y527" s="203" t="s">
        <v>811</v>
      </c>
      <c r="Z527" s="203">
        <v>96.87471199631355</v>
      </c>
      <c r="AA527" s="203">
        <v>100</v>
      </c>
      <c r="AB527" s="203">
        <v>94.769643826226044</v>
      </c>
      <c r="AC527" s="203" t="s">
        <v>811</v>
      </c>
      <c r="AD527" s="203">
        <v>100</v>
      </c>
    </row>
    <row r="528" spans="1:30">
      <c r="A528" s="202">
        <v>21</v>
      </c>
      <c r="B528" s="202">
        <v>224800</v>
      </c>
      <c r="C528" s="202">
        <v>1471</v>
      </c>
      <c r="D528" s="202">
        <v>516</v>
      </c>
      <c r="E528" s="202" t="s">
        <v>1474</v>
      </c>
      <c r="F528" s="203">
        <v>1241.1999999999998</v>
      </c>
      <c r="G528" s="203">
        <v>1025.5999999999999</v>
      </c>
      <c r="H528" s="203"/>
      <c r="I528" s="203"/>
      <c r="J528" s="203">
        <v>215.6</v>
      </c>
      <c r="K528" s="203">
        <v>1382.3999999999999</v>
      </c>
      <c r="L528" s="203">
        <v>1025.5999999999999</v>
      </c>
      <c r="M528" s="203"/>
      <c r="N528" s="203"/>
      <c r="O528" s="203">
        <v>356.8</v>
      </c>
      <c r="P528" s="203">
        <v>1382.3999999999999</v>
      </c>
      <c r="Q528" s="203">
        <v>1025.5999999999999</v>
      </c>
      <c r="R528" s="203"/>
      <c r="S528" s="203"/>
      <c r="T528" s="203">
        <v>356.8</v>
      </c>
      <c r="U528" s="203" t="s">
        <v>811</v>
      </c>
      <c r="V528" s="203" t="s">
        <v>811</v>
      </c>
      <c r="W528" s="203" t="s">
        <v>811</v>
      </c>
      <c r="X528" s="203" t="s">
        <v>811</v>
      </c>
      <c r="Y528" s="203" t="s">
        <v>811</v>
      </c>
      <c r="Z528" s="203">
        <v>100</v>
      </c>
      <c r="AA528" s="203">
        <v>100</v>
      </c>
      <c r="AB528" s="203" t="s">
        <v>811</v>
      </c>
      <c r="AC528" s="203" t="s">
        <v>811</v>
      </c>
      <c r="AD528" s="203">
        <v>100</v>
      </c>
    </row>
    <row r="529" spans="1:30">
      <c r="A529" s="202">
        <v>21</v>
      </c>
      <c r="B529" s="202">
        <v>224800</v>
      </c>
      <c r="C529" s="202">
        <v>1472</v>
      </c>
      <c r="D529" s="202">
        <v>517</v>
      </c>
      <c r="E529" s="202" t="s">
        <v>1475</v>
      </c>
      <c r="F529" s="203">
        <v>6982.7999999999993</v>
      </c>
      <c r="G529" s="203">
        <v>1924.1</v>
      </c>
      <c r="H529" s="203">
        <v>4211.2</v>
      </c>
      <c r="I529" s="203"/>
      <c r="J529" s="203">
        <v>847.5</v>
      </c>
      <c r="K529" s="203">
        <v>7647.7000000000007</v>
      </c>
      <c r="L529" s="203">
        <v>1924.1</v>
      </c>
      <c r="M529" s="203">
        <v>4720.5</v>
      </c>
      <c r="N529" s="203"/>
      <c r="O529" s="203">
        <v>1003.1</v>
      </c>
      <c r="P529" s="203">
        <v>7606.25</v>
      </c>
      <c r="Q529" s="203">
        <v>1924.1</v>
      </c>
      <c r="R529" s="203">
        <v>4679.05</v>
      </c>
      <c r="S529" s="203"/>
      <c r="T529" s="203">
        <v>1003.1</v>
      </c>
      <c r="U529" s="203">
        <v>-41.450000000000728</v>
      </c>
      <c r="V529" s="203" t="s">
        <v>811</v>
      </c>
      <c r="W529" s="203">
        <v>-41.449999999999818</v>
      </c>
      <c r="X529" s="203" t="s">
        <v>811</v>
      </c>
      <c r="Y529" s="203" t="s">
        <v>811</v>
      </c>
      <c r="Z529" s="203">
        <v>99.458006982491455</v>
      </c>
      <c r="AA529" s="203">
        <v>100</v>
      </c>
      <c r="AB529" s="203">
        <v>99.121915051371673</v>
      </c>
      <c r="AC529" s="203" t="s">
        <v>811</v>
      </c>
      <c r="AD529" s="203">
        <v>100</v>
      </c>
    </row>
    <row r="530" spans="1:30">
      <c r="A530" s="202">
        <v>21</v>
      </c>
      <c r="B530" s="202">
        <v>224800</v>
      </c>
      <c r="C530" s="202">
        <v>1477</v>
      </c>
      <c r="D530" s="202">
        <v>518</v>
      </c>
      <c r="E530" s="202" t="s">
        <v>1465</v>
      </c>
      <c r="F530" s="203">
        <v>22819.5</v>
      </c>
      <c r="G530" s="203">
        <v>2025.6</v>
      </c>
      <c r="H530" s="203">
        <v>17960.400000000001</v>
      </c>
      <c r="I530" s="203"/>
      <c r="J530" s="203">
        <v>2833.5</v>
      </c>
      <c r="K530" s="203">
        <v>23744.3</v>
      </c>
      <c r="L530" s="203">
        <v>2025.6</v>
      </c>
      <c r="M530" s="203">
        <v>18617.8</v>
      </c>
      <c r="N530" s="203"/>
      <c r="O530" s="203">
        <v>3100.9</v>
      </c>
      <c r="P530" s="203">
        <v>23730.74</v>
      </c>
      <c r="Q530" s="203">
        <v>2025.6</v>
      </c>
      <c r="R530" s="203">
        <v>18604.240000000002</v>
      </c>
      <c r="S530" s="203"/>
      <c r="T530" s="203">
        <v>3100.9</v>
      </c>
      <c r="U530" s="203">
        <v>-13.559999999997672</v>
      </c>
      <c r="V530" s="203" t="s">
        <v>811</v>
      </c>
      <c r="W530" s="203">
        <v>-13.559999999997672</v>
      </c>
      <c r="X530" s="203" t="s">
        <v>811</v>
      </c>
      <c r="Y530" s="203" t="s">
        <v>811</v>
      </c>
      <c r="Z530" s="203">
        <v>99.942891557131617</v>
      </c>
      <c r="AA530" s="203">
        <v>100</v>
      </c>
      <c r="AB530" s="203">
        <v>99.927166475093742</v>
      </c>
      <c r="AC530" s="203" t="s">
        <v>811</v>
      </c>
      <c r="AD530" s="203">
        <v>100</v>
      </c>
    </row>
    <row r="531" spans="1:30">
      <c r="A531" s="202">
        <v>21</v>
      </c>
      <c r="B531" s="202">
        <v>224800</v>
      </c>
      <c r="C531" s="202">
        <v>1473</v>
      </c>
      <c r="D531" s="202">
        <v>519</v>
      </c>
      <c r="E531" s="202" t="s">
        <v>1476</v>
      </c>
      <c r="F531" s="203">
        <v>9145.6</v>
      </c>
      <c r="G531" s="203">
        <v>2062.6999999999998</v>
      </c>
      <c r="H531" s="203">
        <v>6036.3</v>
      </c>
      <c r="I531" s="203"/>
      <c r="J531" s="203">
        <v>1046.5999999999999</v>
      </c>
      <c r="K531" s="203">
        <v>9584.1999999999989</v>
      </c>
      <c r="L531" s="203">
        <v>2062.6999999999998</v>
      </c>
      <c r="M531" s="203">
        <v>6321.7</v>
      </c>
      <c r="N531" s="203"/>
      <c r="O531" s="203">
        <v>1199.8</v>
      </c>
      <c r="P531" s="203">
        <v>9180.77</v>
      </c>
      <c r="Q531" s="203">
        <v>2062.6999999999998</v>
      </c>
      <c r="R531" s="203">
        <v>5918.27</v>
      </c>
      <c r="S531" s="203"/>
      <c r="T531" s="203">
        <v>1199.8</v>
      </c>
      <c r="U531" s="203">
        <v>-403.42999999999847</v>
      </c>
      <c r="V531" s="203" t="s">
        <v>811</v>
      </c>
      <c r="W531" s="203">
        <v>-403.42999999999938</v>
      </c>
      <c r="X531" s="203" t="s">
        <v>811</v>
      </c>
      <c r="Y531" s="203" t="s">
        <v>811</v>
      </c>
      <c r="Z531" s="203">
        <v>95.79067632144573</v>
      </c>
      <c r="AA531" s="203">
        <v>100</v>
      </c>
      <c r="AB531" s="203">
        <v>93.618330512362192</v>
      </c>
      <c r="AC531" s="203" t="s">
        <v>811</v>
      </c>
      <c r="AD531" s="203">
        <v>100</v>
      </c>
    </row>
    <row r="532" spans="1:30">
      <c r="A532" s="202">
        <v>21</v>
      </c>
      <c r="B532" s="202">
        <v>224800</v>
      </c>
      <c r="C532" s="202">
        <v>1474</v>
      </c>
      <c r="D532" s="202">
        <v>520</v>
      </c>
      <c r="E532" s="202" t="s">
        <v>1477</v>
      </c>
      <c r="F532" s="203">
        <v>6316.7</v>
      </c>
      <c r="G532" s="203">
        <v>1928.3</v>
      </c>
      <c r="H532" s="203">
        <v>3651.2</v>
      </c>
      <c r="I532" s="203"/>
      <c r="J532" s="203">
        <v>737.2</v>
      </c>
      <c r="K532" s="203">
        <v>6519.7</v>
      </c>
      <c r="L532" s="203">
        <v>1928.3</v>
      </c>
      <c r="M532" s="203">
        <v>3698.6</v>
      </c>
      <c r="N532" s="203"/>
      <c r="O532" s="203">
        <v>892.8</v>
      </c>
      <c r="P532" s="203">
        <v>6515.17</v>
      </c>
      <c r="Q532" s="203">
        <v>1928.3</v>
      </c>
      <c r="R532" s="203">
        <v>3694.07</v>
      </c>
      <c r="S532" s="203"/>
      <c r="T532" s="203">
        <v>892.8</v>
      </c>
      <c r="U532" s="203">
        <v>-4.5299999999997453</v>
      </c>
      <c r="V532" s="203" t="s">
        <v>811</v>
      </c>
      <c r="W532" s="203">
        <v>-4.5299999999997453</v>
      </c>
      <c r="X532" s="203" t="s">
        <v>811</v>
      </c>
      <c r="Y532" s="203" t="s">
        <v>811</v>
      </c>
      <c r="Z532" s="203">
        <v>99.930518275380777</v>
      </c>
      <c r="AA532" s="203">
        <v>100</v>
      </c>
      <c r="AB532" s="203">
        <v>99.877521224247019</v>
      </c>
      <c r="AC532" s="203" t="s">
        <v>811</v>
      </c>
      <c r="AD532" s="203">
        <v>100</v>
      </c>
    </row>
    <row r="533" spans="1:30">
      <c r="A533" s="202">
        <v>21</v>
      </c>
      <c r="B533" s="202">
        <v>224800</v>
      </c>
      <c r="C533" s="202">
        <v>1475</v>
      </c>
      <c r="D533" s="202">
        <v>521</v>
      </c>
      <c r="E533" s="202" t="s">
        <v>1478</v>
      </c>
      <c r="F533" s="203">
        <v>4461.8</v>
      </c>
      <c r="G533" s="203">
        <v>1763.3</v>
      </c>
      <c r="H533" s="203">
        <v>2199.1999999999998</v>
      </c>
      <c r="I533" s="203"/>
      <c r="J533" s="203">
        <v>499.3</v>
      </c>
      <c r="K533" s="203">
        <v>4734.5999999999995</v>
      </c>
      <c r="L533" s="203">
        <v>1763.3</v>
      </c>
      <c r="M533" s="203">
        <v>2316.4</v>
      </c>
      <c r="N533" s="203"/>
      <c r="O533" s="203">
        <v>654.9</v>
      </c>
      <c r="P533" s="203">
        <v>4689</v>
      </c>
      <c r="Q533" s="203">
        <v>1763.3</v>
      </c>
      <c r="R533" s="203">
        <v>2270.8000000000002</v>
      </c>
      <c r="S533" s="203"/>
      <c r="T533" s="203">
        <v>654.9</v>
      </c>
      <c r="U533" s="203">
        <v>-45.599999999999454</v>
      </c>
      <c r="V533" s="203" t="s">
        <v>811</v>
      </c>
      <c r="W533" s="203">
        <v>-45.599999999999909</v>
      </c>
      <c r="X533" s="203" t="s">
        <v>811</v>
      </c>
      <c r="Y533" s="203" t="s">
        <v>811</v>
      </c>
      <c r="Z533" s="203">
        <v>99.036877455328863</v>
      </c>
      <c r="AA533" s="203">
        <v>100</v>
      </c>
      <c r="AB533" s="203">
        <v>98.031428078052159</v>
      </c>
      <c r="AC533" s="203" t="s">
        <v>811</v>
      </c>
      <c r="AD533" s="203">
        <v>100</v>
      </c>
    </row>
    <row r="534" spans="1:30">
      <c r="A534" s="202">
        <v>21</v>
      </c>
      <c r="B534" s="202">
        <v>224800</v>
      </c>
      <c r="C534" s="202">
        <v>1476</v>
      </c>
      <c r="D534" s="202">
        <v>522</v>
      </c>
      <c r="E534" s="202" t="s">
        <v>1479</v>
      </c>
      <c r="F534" s="203">
        <v>4678.4000000000005</v>
      </c>
      <c r="G534" s="203">
        <v>1601.2</v>
      </c>
      <c r="H534" s="203">
        <v>2588.1</v>
      </c>
      <c r="I534" s="203"/>
      <c r="J534" s="203">
        <v>489.1</v>
      </c>
      <c r="K534" s="203">
        <v>4893.5</v>
      </c>
      <c r="L534" s="203">
        <v>1601.2</v>
      </c>
      <c r="M534" s="203">
        <v>2647.6</v>
      </c>
      <c r="N534" s="203"/>
      <c r="O534" s="203">
        <v>644.70000000000005</v>
      </c>
      <c r="P534" s="203">
        <v>4893.25</v>
      </c>
      <c r="Q534" s="203">
        <v>1601.2</v>
      </c>
      <c r="R534" s="203">
        <v>2647.35</v>
      </c>
      <c r="S534" s="203"/>
      <c r="T534" s="203">
        <v>644.70000000000005</v>
      </c>
      <c r="U534" s="203">
        <v>-0.25</v>
      </c>
      <c r="V534" s="203" t="s">
        <v>811</v>
      </c>
      <c r="W534" s="203">
        <v>-0.25</v>
      </c>
      <c r="X534" s="203" t="s">
        <v>811</v>
      </c>
      <c r="Y534" s="203" t="s">
        <v>811</v>
      </c>
      <c r="Z534" s="203">
        <v>99.994891182180439</v>
      </c>
      <c r="AA534" s="203">
        <v>100</v>
      </c>
      <c r="AB534" s="203">
        <v>99.990557486025082</v>
      </c>
      <c r="AC534" s="203" t="s">
        <v>811</v>
      </c>
      <c r="AD534" s="203">
        <v>100</v>
      </c>
    </row>
    <row r="535" spans="1:30">
      <c r="A535" s="202">
        <v>21</v>
      </c>
      <c r="B535" s="202">
        <v>224800</v>
      </c>
      <c r="C535" s="202">
        <v>1478</v>
      </c>
      <c r="D535" s="202">
        <v>523</v>
      </c>
      <c r="E535" s="202" t="s">
        <v>1480</v>
      </c>
      <c r="F535" s="203">
        <v>5951.7</v>
      </c>
      <c r="G535" s="203">
        <v>1791.6</v>
      </c>
      <c r="H535" s="203">
        <v>3535.3</v>
      </c>
      <c r="I535" s="203"/>
      <c r="J535" s="203">
        <v>624.79999999999995</v>
      </c>
      <c r="K535" s="203">
        <v>6297.7999999999993</v>
      </c>
      <c r="L535" s="203">
        <v>1791.6</v>
      </c>
      <c r="M535" s="203">
        <v>3725.8</v>
      </c>
      <c r="N535" s="203"/>
      <c r="O535" s="203">
        <v>780.4</v>
      </c>
      <c r="P535" s="203">
        <v>6267.09</v>
      </c>
      <c r="Q535" s="203">
        <v>1791.6</v>
      </c>
      <c r="R535" s="203">
        <v>3695.09</v>
      </c>
      <c r="S535" s="203"/>
      <c r="T535" s="203">
        <v>780.4</v>
      </c>
      <c r="U535" s="203">
        <v>-30.709999999999127</v>
      </c>
      <c r="V535" s="203" t="s">
        <v>811</v>
      </c>
      <c r="W535" s="203">
        <v>-30.710000000000036</v>
      </c>
      <c r="X535" s="203" t="s">
        <v>811</v>
      </c>
      <c r="Y535" s="203" t="s">
        <v>811</v>
      </c>
      <c r="Z535" s="203">
        <v>99.512369398837706</v>
      </c>
      <c r="AA535" s="203">
        <v>100</v>
      </c>
      <c r="AB535" s="203">
        <v>99.175747490471849</v>
      </c>
      <c r="AC535" s="203" t="s">
        <v>811</v>
      </c>
      <c r="AD535" s="203">
        <v>100</v>
      </c>
    </row>
    <row r="536" spans="1:30">
      <c r="A536" s="202">
        <v>21</v>
      </c>
      <c r="B536" s="202">
        <v>224800</v>
      </c>
      <c r="C536" s="202">
        <v>1479</v>
      </c>
      <c r="D536" s="202">
        <v>524</v>
      </c>
      <c r="E536" s="202" t="s">
        <v>1481</v>
      </c>
      <c r="F536" s="203">
        <v>9254</v>
      </c>
      <c r="G536" s="203">
        <v>2358.8000000000002</v>
      </c>
      <c r="H536" s="203">
        <v>5517.8</v>
      </c>
      <c r="I536" s="203"/>
      <c r="J536" s="203">
        <v>1377.4</v>
      </c>
      <c r="K536" s="203">
        <v>9592.4</v>
      </c>
      <c r="L536" s="203">
        <v>2358.8000000000002</v>
      </c>
      <c r="M536" s="203">
        <v>5702.7</v>
      </c>
      <c r="N536" s="203"/>
      <c r="O536" s="203">
        <v>1530.9</v>
      </c>
      <c r="P536" s="203">
        <v>9592.4</v>
      </c>
      <c r="Q536" s="203">
        <v>2358.8000000000002</v>
      </c>
      <c r="R536" s="203">
        <v>5702.7</v>
      </c>
      <c r="S536" s="203"/>
      <c r="T536" s="203">
        <v>1530.9</v>
      </c>
      <c r="U536" s="203" t="s">
        <v>811</v>
      </c>
      <c r="V536" s="203" t="s">
        <v>811</v>
      </c>
      <c r="W536" s="203" t="s">
        <v>811</v>
      </c>
      <c r="X536" s="203" t="s">
        <v>811</v>
      </c>
      <c r="Y536" s="203" t="s">
        <v>811</v>
      </c>
      <c r="Z536" s="203">
        <v>100</v>
      </c>
      <c r="AA536" s="203">
        <v>100</v>
      </c>
      <c r="AB536" s="203">
        <v>100</v>
      </c>
      <c r="AC536" s="203" t="s">
        <v>811</v>
      </c>
      <c r="AD536" s="203">
        <v>100</v>
      </c>
    </row>
    <row r="537" spans="1:30">
      <c r="A537" s="202">
        <v>21</v>
      </c>
      <c r="B537" s="202">
        <v>224800</v>
      </c>
      <c r="C537" s="202">
        <v>1480</v>
      </c>
      <c r="D537" s="202">
        <v>525</v>
      </c>
      <c r="E537" s="202" t="s">
        <v>1364</v>
      </c>
      <c r="F537" s="203">
        <v>4626</v>
      </c>
      <c r="G537" s="203">
        <v>1730.8</v>
      </c>
      <c r="H537" s="203">
        <v>2393.9</v>
      </c>
      <c r="I537" s="203"/>
      <c r="J537" s="203">
        <v>501.3</v>
      </c>
      <c r="K537" s="203">
        <v>4873.3999999999996</v>
      </c>
      <c r="L537" s="203">
        <v>1730.8</v>
      </c>
      <c r="M537" s="203">
        <v>2485.6999999999998</v>
      </c>
      <c r="N537" s="203"/>
      <c r="O537" s="203">
        <v>656.9</v>
      </c>
      <c r="P537" s="203">
        <v>4629.7</v>
      </c>
      <c r="Q537" s="203">
        <v>1730.8</v>
      </c>
      <c r="R537" s="203">
        <v>2242</v>
      </c>
      <c r="S537" s="203"/>
      <c r="T537" s="203">
        <v>656.9</v>
      </c>
      <c r="U537" s="203">
        <v>-243.69999999999982</v>
      </c>
      <c r="V537" s="203" t="s">
        <v>811</v>
      </c>
      <c r="W537" s="203">
        <v>-243.69999999999982</v>
      </c>
      <c r="X537" s="203" t="s">
        <v>811</v>
      </c>
      <c r="Y537" s="203" t="s">
        <v>811</v>
      </c>
      <c r="Z537" s="203">
        <v>94.999384413345922</v>
      </c>
      <c r="AA537" s="203">
        <v>100</v>
      </c>
      <c r="AB537" s="203">
        <v>90.195920666210725</v>
      </c>
      <c r="AC537" s="203" t="s">
        <v>811</v>
      </c>
      <c r="AD537" s="203">
        <v>100</v>
      </c>
    </row>
    <row r="538" spans="1:30">
      <c r="A538" s="202">
        <v>21</v>
      </c>
      <c r="B538" s="202">
        <v>224800</v>
      </c>
      <c r="C538" s="202">
        <v>1481</v>
      </c>
      <c r="D538" s="202">
        <v>526</v>
      </c>
      <c r="E538" s="202" t="s">
        <v>1394</v>
      </c>
      <c r="F538" s="203">
        <v>4980.2000000000007</v>
      </c>
      <c r="G538" s="203">
        <v>1884.5</v>
      </c>
      <c r="H538" s="203">
        <v>2548.1</v>
      </c>
      <c r="I538" s="203"/>
      <c r="J538" s="203">
        <v>547.6</v>
      </c>
      <c r="K538" s="203">
        <v>5246.8</v>
      </c>
      <c r="L538" s="203">
        <v>1884.5</v>
      </c>
      <c r="M538" s="203">
        <v>2659.1</v>
      </c>
      <c r="N538" s="203"/>
      <c r="O538" s="203">
        <v>703.2</v>
      </c>
      <c r="P538" s="203">
        <v>5246.8</v>
      </c>
      <c r="Q538" s="203">
        <v>1884.5</v>
      </c>
      <c r="R538" s="203">
        <v>2659.1</v>
      </c>
      <c r="S538" s="203"/>
      <c r="T538" s="203">
        <v>703.2</v>
      </c>
      <c r="U538" s="203" t="s">
        <v>811</v>
      </c>
      <c r="V538" s="203" t="s">
        <v>811</v>
      </c>
      <c r="W538" s="203" t="s">
        <v>811</v>
      </c>
      <c r="X538" s="203" t="s">
        <v>811</v>
      </c>
      <c r="Y538" s="203" t="s">
        <v>811</v>
      </c>
      <c r="Z538" s="203">
        <v>100</v>
      </c>
      <c r="AA538" s="203">
        <v>100</v>
      </c>
      <c r="AB538" s="203">
        <v>100</v>
      </c>
      <c r="AC538" s="203" t="s">
        <v>811</v>
      </c>
      <c r="AD538" s="203">
        <v>100</v>
      </c>
    </row>
    <row r="539" spans="1:30">
      <c r="A539" s="200"/>
      <c r="B539" s="200"/>
      <c r="C539" s="200"/>
      <c r="D539" s="200">
        <v>527</v>
      </c>
      <c r="E539" s="200"/>
      <c r="F539" s="201"/>
      <c r="G539" s="201"/>
      <c r="H539" s="201"/>
      <c r="I539" s="201"/>
      <c r="J539" s="201"/>
      <c r="K539" s="201"/>
      <c r="L539" s="201"/>
      <c r="M539" s="201"/>
      <c r="N539" s="201"/>
      <c r="O539" s="201"/>
      <c r="P539" s="201"/>
      <c r="Q539" s="201"/>
      <c r="R539" s="201"/>
      <c r="S539" s="201"/>
      <c r="T539" s="201"/>
      <c r="U539" s="201" t="s">
        <v>811</v>
      </c>
      <c r="V539" s="201" t="s">
        <v>811</v>
      </c>
      <c r="W539" s="201" t="s">
        <v>811</v>
      </c>
      <c r="X539" s="201" t="s">
        <v>811</v>
      </c>
      <c r="Y539" s="201" t="s">
        <v>811</v>
      </c>
      <c r="Z539" s="201" t="s">
        <v>811</v>
      </c>
      <c r="AA539" s="201" t="s">
        <v>811</v>
      </c>
      <c r="AB539" s="201" t="s">
        <v>811</v>
      </c>
      <c r="AC539" s="201" t="s">
        <v>811</v>
      </c>
      <c r="AD539" s="201" t="s">
        <v>811</v>
      </c>
    </row>
    <row r="540" spans="1:30">
      <c r="A540" s="200">
        <v>20</v>
      </c>
      <c r="B540" s="200">
        <v>225300</v>
      </c>
      <c r="C540" s="200"/>
      <c r="D540" s="200">
        <v>528</v>
      </c>
      <c r="E540" s="200" t="s">
        <v>1408</v>
      </c>
      <c r="F540" s="201">
        <v>590130.10000000009</v>
      </c>
      <c r="G540" s="201">
        <v>93749.3</v>
      </c>
      <c r="H540" s="201">
        <v>463110.30000000005</v>
      </c>
      <c r="I540" s="201">
        <v>5402.4</v>
      </c>
      <c r="J540" s="201">
        <v>27868.099999999995</v>
      </c>
      <c r="K540" s="201">
        <v>643225.19999999995</v>
      </c>
      <c r="L540" s="201">
        <v>93749.3</v>
      </c>
      <c r="M540" s="201">
        <v>509837.3</v>
      </c>
      <c r="N540" s="201">
        <v>5402.4</v>
      </c>
      <c r="O540" s="201">
        <v>34236.19999999999</v>
      </c>
      <c r="P540" s="201">
        <v>636405.77</v>
      </c>
      <c r="Q540" s="201">
        <v>93749.3</v>
      </c>
      <c r="R540" s="201">
        <v>503017.87000000005</v>
      </c>
      <c r="S540" s="201">
        <v>5402.4</v>
      </c>
      <c r="T540" s="201">
        <v>34236.19999999999</v>
      </c>
      <c r="U540" s="201">
        <v>-6819.4299999999348</v>
      </c>
      <c r="V540" s="201" t="s">
        <v>811</v>
      </c>
      <c r="W540" s="201">
        <v>-6819.4299999999348</v>
      </c>
      <c r="X540" s="201" t="s">
        <v>811</v>
      </c>
      <c r="Y540" s="201" t="s">
        <v>811</v>
      </c>
      <c r="Z540" s="201">
        <v>98.939806773739591</v>
      </c>
      <c r="AA540" s="201">
        <v>100</v>
      </c>
      <c r="AB540" s="201">
        <v>98.662430151736658</v>
      </c>
      <c r="AC540" s="201">
        <v>100</v>
      </c>
      <c r="AD540" s="201">
        <v>100</v>
      </c>
    </row>
    <row r="541" spans="1:30">
      <c r="A541" s="200">
        <v>22</v>
      </c>
      <c r="B541" s="200">
        <v>225300</v>
      </c>
      <c r="C541" s="200"/>
      <c r="D541" s="200">
        <v>529</v>
      </c>
      <c r="E541" s="200" t="s">
        <v>1055</v>
      </c>
      <c r="F541" s="201">
        <v>344640.89999999997</v>
      </c>
      <c r="G541" s="201">
        <v>29600.3</v>
      </c>
      <c r="H541" s="201">
        <v>315040.59999999998</v>
      </c>
      <c r="I541" s="201">
        <v>0</v>
      </c>
      <c r="J541" s="201">
        <v>0</v>
      </c>
      <c r="K541" s="201">
        <v>382656.1</v>
      </c>
      <c r="L541" s="201">
        <v>29600.3</v>
      </c>
      <c r="M541" s="201">
        <v>353055.8</v>
      </c>
      <c r="N541" s="201">
        <v>0</v>
      </c>
      <c r="O541" s="201">
        <v>0</v>
      </c>
      <c r="P541" s="201">
        <v>378844.2</v>
      </c>
      <c r="Q541" s="201">
        <v>29600.3</v>
      </c>
      <c r="R541" s="201">
        <v>349243.9</v>
      </c>
      <c r="S541" s="201">
        <v>0</v>
      </c>
      <c r="T541" s="201">
        <v>0</v>
      </c>
      <c r="U541" s="201">
        <v>-3811.8999999999651</v>
      </c>
      <c r="V541" s="201" t="s">
        <v>811</v>
      </c>
      <c r="W541" s="201">
        <v>-3811.8999999999651</v>
      </c>
      <c r="X541" s="201" t="s">
        <v>811</v>
      </c>
      <c r="Y541" s="201" t="s">
        <v>811</v>
      </c>
      <c r="Z541" s="201">
        <v>99.003831377573761</v>
      </c>
      <c r="AA541" s="201">
        <v>100</v>
      </c>
      <c r="AB541" s="201">
        <v>98.920312313237744</v>
      </c>
      <c r="AC541" s="201" t="s">
        <v>811</v>
      </c>
      <c r="AD541" s="201" t="s">
        <v>811</v>
      </c>
    </row>
    <row r="542" spans="1:30">
      <c r="A542" s="200">
        <v>21</v>
      </c>
      <c r="B542" s="200">
        <v>225300</v>
      </c>
      <c r="C542" s="200"/>
      <c r="D542" s="200">
        <v>530</v>
      </c>
      <c r="E542" s="200" t="s">
        <v>1056</v>
      </c>
      <c r="F542" s="201">
        <v>245489.20000000004</v>
      </c>
      <c r="G542" s="201">
        <v>64149.000000000007</v>
      </c>
      <c r="H542" s="201">
        <v>148069.70000000004</v>
      </c>
      <c r="I542" s="201">
        <v>5402.4</v>
      </c>
      <c r="J542" s="201">
        <v>27868.099999999995</v>
      </c>
      <c r="K542" s="201">
        <v>260569.09999999998</v>
      </c>
      <c r="L542" s="201">
        <v>64149.000000000007</v>
      </c>
      <c r="M542" s="201">
        <v>156781.5</v>
      </c>
      <c r="N542" s="201">
        <v>5402.4</v>
      </c>
      <c r="O542" s="201">
        <v>34236.19999999999</v>
      </c>
      <c r="P542" s="201">
        <v>257561.57</v>
      </c>
      <c r="Q542" s="201">
        <v>64149.000000000007</v>
      </c>
      <c r="R542" s="201">
        <v>153773.97000000003</v>
      </c>
      <c r="S542" s="201">
        <v>5402.4</v>
      </c>
      <c r="T542" s="201">
        <v>34236.19999999999</v>
      </c>
      <c r="U542" s="201">
        <v>-3007.5299999999697</v>
      </c>
      <c r="V542" s="201" t="s">
        <v>811</v>
      </c>
      <c r="W542" s="201">
        <v>-3007.5299999999697</v>
      </c>
      <c r="X542" s="201" t="s">
        <v>811</v>
      </c>
      <c r="Y542" s="201" t="s">
        <v>811</v>
      </c>
      <c r="Z542" s="201">
        <v>98.845784093355675</v>
      </c>
      <c r="AA542" s="201">
        <v>100</v>
      </c>
      <c r="AB542" s="201">
        <v>98.081706068636947</v>
      </c>
      <c r="AC542" s="201">
        <v>100</v>
      </c>
      <c r="AD542" s="201">
        <v>100</v>
      </c>
    </row>
    <row r="543" spans="1:30">
      <c r="A543" s="202">
        <v>22</v>
      </c>
      <c r="B543" s="202">
        <v>225300</v>
      </c>
      <c r="C543" s="202">
        <v>1482</v>
      </c>
      <c r="D543" s="202">
        <v>531</v>
      </c>
      <c r="E543" s="202" t="s">
        <v>1081</v>
      </c>
      <c r="F543" s="203">
        <v>344640.89999999997</v>
      </c>
      <c r="G543" s="203">
        <v>29600.3</v>
      </c>
      <c r="H543" s="203">
        <v>315040.59999999998</v>
      </c>
      <c r="I543" s="203"/>
      <c r="J543" s="203"/>
      <c r="K543" s="203">
        <v>382656.1</v>
      </c>
      <c r="L543" s="203">
        <v>29600.3</v>
      </c>
      <c r="M543" s="203">
        <v>353055.8</v>
      </c>
      <c r="N543" s="203"/>
      <c r="O543" s="203"/>
      <c r="P543" s="203">
        <v>378844.2</v>
      </c>
      <c r="Q543" s="203">
        <v>29600.3</v>
      </c>
      <c r="R543" s="203">
        <v>349243.9</v>
      </c>
      <c r="S543" s="203"/>
      <c r="T543" s="203"/>
      <c r="U543" s="203">
        <v>-3811.8999999999651</v>
      </c>
      <c r="V543" s="203" t="s">
        <v>811</v>
      </c>
      <c r="W543" s="203">
        <v>-3811.8999999999651</v>
      </c>
      <c r="X543" s="203" t="s">
        <v>811</v>
      </c>
      <c r="Y543" s="203" t="s">
        <v>811</v>
      </c>
      <c r="Z543" s="203">
        <v>99.003831377573761</v>
      </c>
      <c r="AA543" s="203">
        <v>100</v>
      </c>
      <c r="AB543" s="203">
        <v>98.920312313237744</v>
      </c>
      <c r="AC543" s="203" t="s">
        <v>811</v>
      </c>
      <c r="AD543" s="203" t="s">
        <v>811</v>
      </c>
    </row>
    <row r="544" spans="1:30">
      <c r="A544" s="202">
        <v>21</v>
      </c>
      <c r="B544" s="202">
        <v>225300</v>
      </c>
      <c r="C544" s="202">
        <v>1483</v>
      </c>
      <c r="D544" s="202">
        <v>532</v>
      </c>
      <c r="E544" s="202" t="s">
        <v>1482</v>
      </c>
      <c r="F544" s="203">
        <v>4447.6000000000004</v>
      </c>
      <c r="G544" s="203">
        <v>1771.9</v>
      </c>
      <c r="H544" s="203">
        <v>2223.5</v>
      </c>
      <c r="I544" s="203">
        <v>42.7</v>
      </c>
      <c r="J544" s="203">
        <v>409.5</v>
      </c>
      <c r="K544" s="203">
        <v>4660.3</v>
      </c>
      <c r="L544" s="203">
        <v>1771.9</v>
      </c>
      <c r="M544" s="203">
        <v>2287.9</v>
      </c>
      <c r="N544" s="203">
        <v>42.7</v>
      </c>
      <c r="O544" s="203">
        <v>557.79999999999995</v>
      </c>
      <c r="P544" s="203">
        <v>4635.95</v>
      </c>
      <c r="Q544" s="203">
        <v>1771.9</v>
      </c>
      <c r="R544" s="203">
        <v>2263.5500000000002</v>
      </c>
      <c r="S544" s="203">
        <v>42.7</v>
      </c>
      <c r="T544" s="203">
        <v>557.79999999999995</v>
      </c>
      <c r="U544" s="203">
        <v>-24.350000000000364</v>
      </c>
      <c r="V544" s="203" t="s">
        <v>811</v>
      </c>
      <c r="W544" s="203">
        <v>-24.349999999999909</v>
      </c>
      <c r="X544" s="203" t="s">
        <v>811</v>
      </c>
      <c r="Y544" s="203" t="s">
        <v>811</v>
      </c>
      <c r="Z544" s="203">
        <v>99.47750144840461</v>
      </c>
      <c r="AA544" s="203">
        <v>100</v>
      </c>
      <c r="AB544" s="203">
        <v>98.935705231872035</v>
      </c>
      <c r="AC544" s="203">
        <v>100</v>
      </c>
      <c r="AD544" s="203">
        <v>100</v>
      </c>
    </row>
    <row r="545" spans="1:30">
      <c r="A545" s="202">
        <v>21</v>
      </c>
      <c r="B545" s="202">
        <v>225300</v>
      </c>
      <c r="C545" s="202">
        <v>1484</v>
      </c>
      <c r="D545" s="202">
        <v>533</v>
      </c>
      <c r="E545" s="202" t="s">
        <v>1483</v>
      </c>
      <c r="F545" s="203">
        <v>5404.1</v>
      </c>
      <c r="G545" s="203">
        <v>1760.4</v>
      </c>
      <c r="H545" s="203">
        <v>2908.7</v>
      </c>
      <c r="I545" s="203">
        <v>69.5</v>
      </c>
      <c r="J545" s="203">
        <v>665.5</v>
      </c>
      <c r="K545" s="203">
        <v>5756.8</v>
      </c>
      <c r="L545" s="203">
        <v>1760.4</v>
      </c>
      <c r="M545" s="203">
        <v>3108.1</v>
      </c>
      <c r="N545" s="203">
        <v>69.5</v>
      </c>
      <c r="O545" s="203">
        <v>818.8</v>
      </c>
      <c r="P545" s="203">
        <v>5715.9800000000005</v>
      </c>
      <c r="Q545" s="203">
        <v>1760.4</v>
      </c>
      <c r="R545" s="203">
        <v>3067.28</v>
      </c>
      <c r="S545" s="203">
        <v>69.5</v>
      </c>
      <c r="T545" s="203">
        <v>818.8</v>
      </c>
      <c r="U545" s="203">
        <v>-40.819999999999709</v>
      </c>
      <c r="V545" s="203" t="s">
        <v>811</v>
      </c>
      <c r="W545" s="203">
        <v>-40.819999999999709</v>
      </c>
      <c r="X545" s="203" t="s">
        <v>811</v>
      </c>
      <c r="Y545" s="203" t="s">
        <v>811</v>
      </c>
      <c r="Z545" s="203">
        <v>99.290925514174546</v>
      </c>
      <c r="AA545" s="203">
        <v>100</v>
      </c>
      <c r="AB545" s="203">
        <v>98.686657443454209</v>
      </c>
      <c r="AC545" s="203">
        <v>100</v>
      </c>
      <c r="AD545" s="203">
        <v>100</v>
      </c>
    </row>
    <row r="546" spans="1:30">
      <c r="A546" s="202">
        <v>21</v>
      </c>
      <c r="B546" s="202">
        <v>225300</v>
      </c>
      <c r="C546" s="202">
        <v>1485</v>
      </c>
      <c r="D546" s="202">
        <v>534</v>
      </c>
      <c r="E546" s="202" t="s">
        <v>1484</v>
      </c>
      <c r="F546" s="203">
        <v>5460.7999999999993</v>
      </c>
      <c r="G546" s="203">
        <v>1753.1</v>
      </c>
      <c r="H546" s="203">
        <v>2987.6</v>
      </c>
      <c r="I546" s="203">
        <v>168.9</v>
      </c>
      <c r="J546" s="203">
        <v>551.20000000000005</v>
      </c>
      <c r="K546" s="203">
        <v>5921.4</v>
      </c>
      <c r="L546" s="203">
        <v>1753.1</v>
      </c>
      <c r="M546" s="203">
        <v>3292.8</v>
      </c>
      <c r="N546" s="203">
        <v>168.9</v>
      </c>
      <c r="O546" s="203">
        <v>706.6</v>
      </c>
      <c r="P546" s="203">
        <v>5921.4</v>
      </c>
      <c r="Q546" s="203">
        <v>1753.1</v>
      </c>
      <c r="R546" s="203">
        <v>3292.8</v>
      </c>
      <c r="S546" s="203">
        <v>168.9</v>
      </c>
      <c r="T546" s="203">
        <v>706.6</v>
      </c>
      <c r="U546" s="203" t="s">
        <v>811</v>
      </c>
      <c r="V546" s="203" t="s">
        <v>811</v>
      </c>
      <c r="W546" s="203" t="s">
        <v>811</v>
      </c>
      <c r="X546" s="203" t="s">
        <v>811</v>
      </c>
      <c r="Y546" s="203" t="s">
        <v>811</v>
      </c>
      <c r="Z546" s="203">
        <v>100</v>
      </c>
      <c r="AA546" s="203">
        <v>100</v>
      </c>
      <c r="AB546" s="203">
        <v>100</v>
      </c>
      <c r="AC546" s="203">
        <v>100</v>
      </c>
      <c r="AD546" s="203">
        <v>100</v>
      </c>
    </row>
    <row r="547" spans="1:30">
      <c r="A547" s="202">
        <v>21</v>
      </c>
      <c r="B547" s="202">
        <v>225300</v>
      </c>
      <c r="C547" s="202">
        <v>1486</v>
      </c>
      <c r="D547" s="202">
        <v>535</v>
      </c>
      <c r="E547" s="202" t="s">
        <v>1485</v>
      </c>
      <c r="F547" s="203">
        <v>5983.5</v>
      </c>
      <c r="G547" s="203">
        <v>1497.2</v>
      </c>
      <c r="H547" s="203">
        <v>3793.8</v>
      </c>
      <c r="I547" s="203">
        <v>5.6</v>
      </c>
      <c r="J547" s="203">
        <v>686.9</v>
      </c>
      <c r="K547" s="203">
        <v>6373.2</v>
      </c>
      <c r="L547" s="203">
        <v>1497.2</v>
      </c>
      <c r="M547" s="203">
        <v>4031.7</v>
      </c>
      <c r="N547" s="203">
        <v>5.6</v>
      </c>
      <c r="O547" s="203">
        <v>838.7</v>
      </c>
      <c r="P547" s="203">
        <v>6373.2</v>
      </c>
      <c r="Q547" s="203">
        <v>1497.2</v>
      </c>
      <c r="R547" s="203">
        <v>4031.7</v>
      </c>
      <c r="S547" s="203">
        <v>5.6</v>
      </c>
      <c r="T547" s="203">
        <v>838.7</v>
      </c>
      <c r="U547" s="203" t="s">
        <v>811</v>
      </c>
      <c r="V547" s="203" t="s">
        <v>811</v>
      </c>
      <c r="W547" s="203" t="s">
        <v>811</v>
      </c>
      <c r="X547" s="203" t="s">
        <v>811</v>
      </c>
      <c r="Y547" s="203" t="s">
        <v>811</v>
      </c>
      <c r="Z547" s="203">
        <v>100</v>
      </c>
      <c r="AA547" s="203">
        <v>100</v>
      </c>
      <c r="AB547" s="203">
        <v>100</v>
      </c>
      <c r="AC547" s="203">
        <v>100</v>
      </c>
      <c r="AD547" s="203">
        <v>100</v>
      </c>
    </row>
    <row r="548" spans="1:30">
      <c r="A548" s="202">
        <v>21</v>
      </c>
      <c r="B548" s="202">
        <v>225300</v>
      </c>
      <c r="C548" s="202">
        <v>1487</v>
      </c>
      <c r="D548" s="202">
        <v>536</v>
      </c>
      <c r="E548" s="202" t="s">
        <v>1486</v>
      </c>
      <c r="F548" s="203">
        <v>6400.2999999999993</v>
      </c>
      <c r="G548" s="203">
        <v>1794.6</v>
      </c>
      <c r="H548" s="203">
        <v>3626.6</v>
      </c>
      <c r="I548" s="203">
        <v>113.7</v>
      </c>
      <c r="J548" s="203">
        <v>865.4</v>
      </c>
      <c r="K548" s="203">
        <v>6628.5</v>
      </c>
      <c r="L548" s="203">
        <v>1794.6</v>
      </c>
      <c r="M548" s="203">
        <v>3699.4</v>
      </c>
      <c r="N548" s="203">
        <v>113.7</v>
      </c>
      <c r="O548" s="203">
        <v>1020.8</v>
      </c>
      <c r="P548" s="203">
        <v>6404.38</v>
      </c>
      <c r="Q548" s="203">
        <v>1794.6</v>
      </c>
      <c r="R548" s="203">
        <v>3475.28</v>
      </c>
      <c r="S548" s="203">
        <v>113.7</v>
      </c>
      <c r="T548" s="203">
        <v>1020.8</v>
      </c>
      <c r="U548" s="203">
        <v>-224.11999999999989</v>
      </c>
      <c r="V548" s="203" t="s">
        <v>811</v>
      </c>
      <c r="W548" s="203">
        <v>-224.11999999999989</v>
      </c>
      <c r="X548" s="203" t="s">
        <v>811</v>
      </c>
      <c r="Y548" s="203" t="s">
        <v>811</v>
      </c>
      <c r="Z548" s="203">
        <v>96.618842875462022</v>
      </c>
      <c r="AA548" s="203">
        <v>100</v>
      </c>
      <c r="AB548" s="203">
        <v>93.941720278964155</v>
      </c>
      <c r="AC548" s="203">
        <v>100</v>
      </c>
      <c r="AD548" s="203">
        <v>100</v>
      </c>
    </row>
    <row r="549" spans="1:30">
      <c r="A549" s="202">
        <v>21</v>
      </c>
      <c r="B549" s="202">
        <v>225300</v>
      </c>
      <c r="C549" s="202">
        <v>1488</v>
      </c>
      <c r="D549" s="202">
        <v>537</v>
      </c>
      <c r="E549" s="202" t="s">
        <v>1487</v>
      </c>
      <c r="F549" s="203">
        <v>7267.4999999999991</v>
      </c>
      <c r="G549" s="203">
        <v>2059.1</v>
      </c>
      <c r="H549" s="203">
        <v>4247.7</v>
      </c>
      <c r="I549" s="203">
        <v>86.2</v>
      </c>
      <c r="J549" s="203">
        <v>874.5</v>
      </c>
      <c r="K549" s="203">
        <v>7456.0999999999995</v>
      </c>
      <c r="L549" s="203">
        <v>2059.1</v>
      </c>
      <c r="M549" s="203">
        <v>4293.7</v>
      </c>
      <c r="N549" s="203">
        <v>86.2</v>
      </c>
      <c r="O549" s="203">
        <v>1017.1</v>
      </c>
      <c r="P549" s="203">
        <v>7309.4000000000005</v>
      </c>
      <c r="Q549" s="203">
        <v>2059.1</v>
      </c>
      <c r="R549" s="203">
        <v>4147</v>
      </c>
      <c r="S549" s="203">
        <v>86.2</v>
      </c>
      <c r="T549" s="203">
        <v>1017.1</v>
      </c>
      <c r="U549" s="203">
        <v>-146.69999999999891</v>
      </c>
      <c r="V549" s="203" t="s">
        <v>811</v>
      </c>
      <c r="W549" s="203">
        <v>-146.69999999999982</v>
      </c>
      <c r="X549" s="203" t="s">
        <v>811</v>
      </c>
      <c r="Y549" s="203" t="s">
        <v>811</v>
      </c>
      <c r="Z549" s="203">
        <v>98.032483469910559</v>
      </c>
      <c r="AA549" s="203">
        <v>100</v>
      </c>
      <c r="AB549" s="203">
        <v>96.583366327409919</v>
      </c>
      <c r="AC549" s="203">
        <v>100</v>
      </c>
      <c r="AD549" s="203">
        <v>100</v>
      </c>
    </row>
    <row r="550" spans="1:30">
      <c r="A550" s="202">
        <v>21</v>
      </c>
      <c r="B550" s="202">
        <v>225300</v>
      </c>
      <c r="C550" s="202">
        <v>1490</v>
      </c>
      <c r="D550" s="202">
        <v>538</v>
      </c>
      <c r="E550" s="202" t="s">
        <v>1488</v>
      </c>
      <c r="F550" s="203">
        <v>5088.7</v>
      </c>
      <c r="G550" s="203">
        <v>1933</v>
      </c>
      <c r="H550" s="203">
        <v>2494.6999999999998</v>
      </c>
      <c r="I550" s="203">
        <v>62.3</v>
      </c>
      <c r="J550" s="203">
        <v>598.70000000000005</v>
      </c>
      <c r="K550" s="203">
        <v>5277.5</v>
      </c>
      <c r="L550" s="203">
        <v>1933</v>
      </c>
      <c r="M550" s="203">
        <v>2537.3000000000002</v>
      </c>
      <c r="N550" s="203">
        <v>62.3</v>
      </c>
      <c r="O550" s="203">
        <v>744.9</v>
      </c>
      <c r="P550" s="203">
        <v>5164.8999999999996</v>
      </c>
      <c r="Q550" s="203">
        <v>1933</v>
      </c>
      <c r="R550" s="203">
        <v>2424.6999999999998</v>
      </c>
      <c r="S550" s="203">
        <v>62.3</v>
      </c>
      <c r="T550" s="203">
        <v>744.9</v>
      </c>
      <c r="U550" s="203">
        <v>-112.60000000000036</v>
      </c>
      <c r="V550" s="203" t="s">
        <v>811</v>
      </c>
      <c r="W550" s="203">
        <v>-112.60000000000036</v>
      </c>
      <c r="X550" s="203" t="s">
        <v>811</v>
      </c>
      <c r="Y550" s="203" t="s">
        <v>811</v>
      </c>
      <c r="Z550" s="203">
        <v>97.866414021790618</v>
      </c>
      <c r="AA550" s="203">
        <v>100</v>
      </c>
      <c r="AB550" s="203">
        <v>95.562211799944805</v>
      </c>
      <c r="AC550" s="203">
        <v>100</v>
      </c>
      <c r="AD550" s="203">
        <v>100</v>
      </c>
    </row>
    <row r="551" spans="1:30">
      <c r="A551" s="202">
        <v>21</v>
      </c>
      <c r="B551" s="202">
        <v>225300</v>
      </c>
      <c r="C551" s="202">
        <v>1489</v>
      </c>
      <c r="D551" s="202">
        <v>539</v>
      </c>
      <c r="E551" s="202" t="s">
        <v>1489</v>
      </c>
      <c r="F551" s="203">
        <v>3575.6</v>
      </c>
      <c r="G551" s="203">
        <v>1708.3</v>
      </c>
      <c r="H551" s="203">
        <v>1418.8</v>
      </c>
      <c r="I551" s="203">
        <v>1.8</v>
      </c>
      <c r="J551" s="203">
        <v>446.7</v>
      </c>
      <c r="K551" s="203">
        <v>3750.3</v>
      </c>
      <c r="L551" s="203">
        <v>1708.3</v>
      </c>
      <c r="M551" s="203">
        <v>1439.5</v>
      </c>
      <c r="N551" s="203">
        <v>1.8</v>
      </c>
      <c r="O551" s="203">
        <v>600.70000000000005</v>
      </c>
      <c r="P551" s="203">
        <v>3749.37</v>
      </c>
      <c r="Q551" s="203">
        <v>1708.3</v>
      </c>
      <c r="R551" s="203">
        <v>1438.57</v>
      </c>
      <c r="S551" s="203">
        <v>1.8</v>
      </c>
      <c r="T551" s="203">
        <v>600.70000000000005</v>
      </c>
      <c r="U551" s="203">
        <v>-0.93000000000029104</v>
      </c>
      <c r="V551" s="203" t="s">
        <v>811</v>
      </c>
      <c r="W551" s="203">
        <v>-0.93000000000006366</v>
      </c>
      <c r="X551" s="203" t="s">
        <v>811</v>
      </c>
      <c r="Y551" s="203" t="s">
        <v>811</v>
      </c>
      <c r="Z551" s="203">
        <v>99.975201983841288</v>
      </c>
      <c r="AA551" s="203">
        <v>100</v>
      </c>
      <c r="AB551" s="203">
        <v>99.935394234109069</v>
      </c>
      <c r="AC551" s="203">
        <v>100</v>
      </c>
      <c r="AD551" s="203">
        <v>100</v>
      </c>
    </row>
    <row r="552" spans="1:30">
      <c r="A552" s="202">
        <v>21</v>
      </c>
      <c r="B552" s="202">
        <v>225300</v>
      </c>
      <c r="C552" s="202">
        <v>1491</v>
      </c>
      <c r="D552" s="202">
        <v>540</v>
      </c>
      <c r="E552" s="202" t="s">
        <v>1490</v>
      </c>
      <c r="F552" s="203">
        <v>13812.5</v>
      </c>
      <c r="G552" s="203">
        <v>3167.3</v>
      </c>
      <c r="H552" s="203">
        <v>7851.5</v>
      </c>
      <c r="I552" s="203">
        <v>467.1</v>
      </c>
      <c r="J552" s="203">
        <v>2326.6</v>
      </c>
      <c r="K552" s="203">
        <v>14379.2</v>
      </c>
      <c r="L552" s="203">
        <v>3167.3</v>
      </c>
      <c r="M552" s="203">
        <v>8152.1</v>
      </c>
      <c r="N552" s="203">
        <v>467.1</v>
      </c>
      <c r="O552" s="203">
        <v>2592.6999999999998</v>
      </c>
      <c r="P552" s="203">
        <v>14146.55</v>
      </c>
      <c r="Q552" s="203">
        <v>3167.3</v>
      </c>
      <c r="R552" s="203">
        <v>7919.45</v>
      </c>
      <c r="S552" s="203">
        <v>467.1</v>
      </c>
      <c r="T552" s="203">
        <v>2592.6999999999998</v>
      </c>
      <c r="U552" s="203">
        <v>-232.65000000000146</v>
      </c>
      <c r="V552" s="203" t="s">
        <v>811</v>
      </c>
      <c r="W552" s="203">
        <v>-232.65000000000055</v>
      </c>
      <c r="X552" s="203" t="s">
        <v>811</v>
      </c>
      <c r="Y552" s="203" t="s">
        <v>811</v>
      </c>
      <c r="Z552" s="203">
        <v>98.382037943696446</v>
      </c>
      <c r="AA552" s="203">
        <v>100</v>
      </c>
      <c r="AB552" s="203">
        <v>97.146134124949384</v>
      </c>
      <c r="AC552" s="203">
        <v>100</v>
      </c>
      <c r="AD552" s="203">
        <v>100</v>
      </c>
    </row>
    <row r="553" spans="1:30">
      <c r="A553" s="202">
        <v>21</v>
      </c>
      <c r="B553" s="202">
        <v>225300</v>
      </c>
      <c r="C553" s="202">
        <v>1492</v>
      </c>
      <c r="D553" s="202">
        <v>541</v>
      </c>
      <c r="E553" s="202" t="s">
        <v>1491</v>
      </c>
      <c r="F553" s="203">
        <v>3326</v>
      </c>
      <c r="G553" s="203">
        <v>1513.4</v>
      </c>
      <c r="H553" s="203">
        <v>1451.1</v>
      </c>
      <c r="I553" s="203">
        <v>42.2</v>
      </c>
      <c r="J553" s="203">
        <v>319.3</v>
      </c>
      <c r="K553" s="203">
        <v>3604.3999999999996</v>
      </c>
      <c r="L553" s="203">
        <v>1513.4</v>
      </c>
      <c r="M553" s="203">
        <v>1584.8</v>
      </c>
      <c r="N553" s="203">
        <v>42.2</v>
      </c>
      <c r="O553" s="203">
        <v>464</v>
      </c>
      <c r="P553" s="203">
        <v>3528.54</v>
      </c>
      <c r="Q553" s="203">
        <v>1513.4</v>
      </c>
      <c r="R553" s="203">
        <v>1508.94</v>
      </c>
      <c r="S553" s="203">
        <v>42.2</v>
      </c>
      <c r="T553" s="203">
        <v>464</v>
      </c>
      <c r="U553" s="203">
        <v>-75.859999999999673</v>
      </c>
      <c r="V553" s="203" t="s">
        <v>811</v>
      </c>
      <c r="W553" s="203">
        <v>-75.8599999999999</v>
      </c>
      <c r="X553" s="203" t="s">
        <v>811</v>
      </c>
      <c r="Y553" s="203" t="s">
        <v>811</v>
      </c>
      <c r="Z553" s="203">
        <v>97.895350127621811</v>
      </c>
      <c r="AA553" s="203">
        <v>100</v>
      </c>
      <c r="AB553" s="203">
        <v>95.213276123170118</v>
      </c>
      <c r="AC553" s="203">
        <v>100</v>
      </c>
      <c r="AD553" s="203">
        <v>100</v>
      </c>
    </row>
    <row r="554" spans="1:30">
      <c r="A554" s="202">
        <v>21</v>
      </c>
      <c r="B554" s="202">
        <v>225300</v>
      </c>
      <c r="C554" s="202">
        <v>1493</v>
      </c>
      <c r="D554" s="202">
        <v>542</v>
      </c>
      <c r="E554" s="202" t="s">
        <v>1492</v>
      </c>
      <c r="F554" s="203">
        <v>5249.5</v>
      </c>
      <c r="G554" s="203">
        <v>1732.2</v>
      </c>
      <c r="H554" s="203">
        <v>2909.8</v>
      </c>
      <c r="I554" s="203">
        <v>33.799999999999997</v>
      </c>
      <c r="J554" s="203">
        <v>573.70000000000005</v>
      </c>
      <c r="K554" s="203">
        <v>5634.2</v>
      </c>
      <c r="L554" s="203">
        <v>1732.2</v>
      </c>
      <c r="M554" s="203">
        <v>3140.5</v>
      </c>
      <c r="N554" s="203">
        <v>33.799999999999997</v>
      </c>
      <c r="O554" s="203">
        <v>727.7</v>
      </c>
      <c r="P554" s="203">
        <v>5243.85</v>
      </c>
      <c r="Q554" s="203">
        <v>1732.2</v>
      </c>
      <c r="R554" s="203">
        <v>2750.15</v>
      </c>
      <c r="S554" s="203">
        <v>33.799999999999997</v>
      </c>
      <c r="T554" s="203">
        <v>727.7</v>
      </c>
      <c r="U554" s="203">
        <v>-390.34999999999945</v>
      </c>
      <c r="V554" s="203" t="s">
        <v>811</v>
      </c>
      <c r="W554" s="203">
        <v>-390.34999999999991</v>
      </c>
      <c r="X554" s="203" t="s">
        <v>811</v>
      </c>
      <c r="Y554" s="203" t="s">
        <v>811</v>
      </c>
      <c r="Z554" s="203">
        <v>93.071775939796254</v>
      </c>
      <c r="AA554" s="203">
        <v>100</v>
      </c>
      <c r="AB554" s="203">
        <v>87.570450565196623</v>
      </c>
      <c r="AC554" s="203">
        <v>100</v>
      </c>
      <c r="AD554" s="203">
        <v>100</v>
      </c>
    </row>
    <row r="555" spans="1:30">
      <c r="A555" s="202">
        <v>21</v>
      </c>
      <c r="B555" s="202">
        <v>225300</v>
      </c>
      <c r="C555" s="202">
        <v>1494</v>
      </c>
      <c r="D555" s="202">
        <v>543</v>
      </c>
      <c r="E555" s="202" t="s">
        <v>1493</v>
      </c>
      <c r="F555" s="203">
        <v>6952.9000000000005</v>
      </c>
      <c r="G555" s="203">
        <v>2135.1</v>
      </c>
      <c r="H555" s="203">
        <v>3582</v>
      </c>
      <c r="I555" s="203">
        <v>131.80000000000001</v>
      </c>
      <c r="J555" s="203">
        <v>1104</v>
      </c>
      <c r="K555" s="203">
        <v>7166.5</v>
      </c>
      <c r="L555" s="203">
        <v>2135.1</v>
      </c>
      <c r="M555" s="203">
        <v>3647.3</v>
      </c>
      <c r="N555" s="203">
        <v>131.80000000000001</v>
      </c>
      <c r="O555" s="203">
        <v>1252.3</v>
      </c>
      <c r="P555" s="203">
        <v>7136.35</v>
      </c>
      <c r="Q555" s="203">
        <v>2135.1</v>
      </c>
      <c r="R555" s="203">
        <v>3617.15</v>
      </c>
      <c r="S555" s="203">
        <v>131.80000000000001</v>
      </c>
      <c r="T555" s="203">
        <v>1252.3</v>
      </c>
      <c r="U555" s="203">
        <v>-30.149999999999636</v>
      </c>
      <c r="V555" s="203" t="s">
        <v>811</v>
      </c>
      <c r="W555" s="203">
        <v>-30.150000000000091</v>
      </c>
      <c r="X555" s="203" t="s">
        <v>811</v>
      </c>
      <c r="Y555" s="203" t="s">
        <v>811</v>
      </c>
      <c r="Z555" s="203">
        <v>99.579292541687025</v>
      </c>
      <c r="AA555" s="203">
        <v>100</v>
      </c>
      <c r="AB555" s="203">
        <v>99.173361116442294</v>
      </c>
      <c r="AC555" s="203">
        <v>100</v>
      </c>
      <c r="AD555" s="203">
        <v>100</v>
      </c>
    </row>
    <row r="556" spans="1:30">
      <c r="A556" s="202">
        <v>21</v>
      </c>
      <c r="B556" s="202">
        <v>225300</v>
      </c>
      <c r="C556" s="202">
        <v>1495</v>
      </c>
      <c r="D556" s="202">
        <v>544</v>
      </c>
      <c r="E556" s="202" t="s">
        <v>1494</v>
      </c>
      <c r="F556" s="203">
        <v>2238.2999999999997</v>
      </c>
      <c r="G556" s="203">
        <v>1741</v>
      </c>
      <c r="H556" s="203"/>
      <c r="I556" s="203">
        <v>1.1000000000000001</v>
      </c>
      <c r="J556" s="203">
        <v>496.2</v>
      </c>
      <c r="K556" s="203">
        <v>2386.6</v>
      </c>
      <c r="L556" s="203">
        <v>1741</v>
      </c>
      <c r="M556" s="203"/>
      <c r="N556" s="203">
        <v>1.1000000000000001</v>
      </c>
      <c r="O556" s="203">
        <v>644.5</v>
      </c>
      <c r="P556" s="203">
        <v>2386.6</v>
      </c>
      <c r="Q556" s="203">
        <v>1741</v>
      </c>
      <c r="R556" s="203"/>
      <c r="S556" s="203">
        <v>1.1000000000000001</v>
      </c>
      <c r="T556" s="203">
        <v>644.5</v>
      </c>
      <c r="U556" s="203" t="s">
        <v>811</v>
      </c>
      <c r="V556" s="203" t="s">
        <v>811</v>
      </c>
      <c r="W556" s="203" t="s">
        <v>811</v>
      </c>
      <c r="X556" s="203" t="s">
        <v>811</v>
      </c>
      <c r="Y556" s="203" t="s">
        <v>811</v>
      </c>
      <c r="Z556" s="203">
        <v>100</v>
      </c>
      <c r="AA556" s="203">
        <v>100</v>
      </c>
      <c r="AB556" s="203" t="s">
        <v>811</v>
      </c>
      <c r="AC556" s="203">
        <v>100</v>
      </c>
      <c r="AD556" s="203">
        <v>100</v>
      </c>
    </row>
    <row r="557" spans="1:30">
      <c r="A557" s="202">
        <v>21</v>
      </c>
      <c r="B557" s="202">
        <v>225300</v>
      </c>
      <c r="C557" s="202">
        <v>1496</v>
      </c>
      <c r="D557" s="202">
        <v>545</v>
      </c>
      <c r="E557" s="202" t="s">
        <v>1495</v>
      </c>
      <c r="F557" s="203">
        <v>8206.7000000000007</v>
      </c>
      <c r="G557" s="203">
        <v>2229.4</v>
      </c>
      <c r="H557" s="203">
        <v>4802.1000000000004</v>
      </c>
      <c r="I557" s="203">
        <v>22.2</v>
      </c>
      <c r="J557" s="203">
        <v>1153</v>
      </c>
      <c r="K557" s="203">
        <v>8502.2000000000007</v>
      </c>
      <c r="L557" s="203">
        <v>2229.4</v>
      </c>
      <c r="M557" s="203">
        <v>4949.3</v>
      </c>
      <c r="N557" s="203">
        <v>22.2</v>
      </c>
      <c r="O557" s="203">
        <v>1301.3</v>
      </c>
      <c r="P557" s="203">
        <v>8499.81</v>
      </c>
      <c r="Q557" s="203">
        <v>2229.4</v>
      </c>
      <c r="R557" s="203">
        <v>4946.91</v>
      </c>
      <c r="S557" s="203">
        <v>22.2</v>
      </c>
      <c r="T557" s="203">
        <v>1301.3</v>
      </c>
      <c r="U557" s="203">
        <v>-2.3900000000012369</v>
      </c>
      <c r="V557" s="203" t="s">
        <v>811</v>
      </c>
      <c r="W557" s="203">
        <v>-2.3900000000003274</v>
      </c>
      <c r="X557" s="203" t="s">
        <v>811</v>
      </c>
      <c r="Y557" s="203" t="s">
        <v>811</v>
      </c>
      <c r="Z557" s="203">
        <v>99.971889628566714</v>
      </c>
      <c r="AA557" s="203">
        <v>100</v>
      </c>
      <c r="AB557" s="203">
        <v>99.951710342876765</v>
      </c>
      <c r="AC557" s="203">
        <v>100</v>
      </c>
      <c r="AD557" s="203">
        <v>100</v>
      </c>
    </row>
    <row r="558" spans="1:30">
      <c r="A558" s="202">
        <v>21</v>
      </c>
      <c r="B558" s="202">
        <v>225300</v>
      </c>
      <c r="C558" s="202">
        <v>1497</v>
      </c>
      <c r="D558" s="202">
        <v>546</v>
      </c>
      <c r="E558" s="202" t="s">
        <v>1496</v>
      </c>
      <c r="F558" s="203">
        <v>3910.7000000000003</v>
      </c>
      <c r="G558" s="203">
        <v>1324.2</v>
      </c>
      <c r="H558" s="203">
        <v>2086.4</v>
      </c>
      <c r="I558" s="203">
        <v>179.6</v>
      </c>
      <c r="J558" s="203">
        <v>320.5</v>
      </c>
      <c r="K558" s="203">
        <v>4360.5</v>
      </c>
      <c r="L558" s="203">
        <v>1324.2</v>
      </c>
      <c r="M558" s="203">
        <v>2389.3000000000002</v>
      </c>
      <c r="N558" s="203">
        <v>179.6</v>
      </c>
      <c r="O558" s="203">
        <v>467.4</v>
      </c>
      <c r="P558" s="203">
        <v>4345.3</v>
      </c>
      <c r="Q558" s="203">
        <v>1324.2</v>
      </c>
      <c r="R558" s="203">
        <v>2374.1</v>
      </c>
      <c r="S558" s="203">
        <v>179.6</v>
      </c>
      <c r="T558" s="203">
        <v>467.4</v>
      </c>
      <c r="U558" s="203">
        <v>-15.199999999999818</v>
      </c>
      <c r="V558" s="203" t="s">
        <v>811</v>
      </c>
      <c r="W558" s="203">
        <v>-15.200000000000273</v>
      </c>
      <c r="X558" s="203" t="s">
        <v>811</v>
      </c>
      <c r="Y558" s="203" t="s">
        <v>811</v>
      </c>
      <c r="Z558" s="203">
        <v>99.651416122004363</v>
      </c>
      <c r="AA558" s="203">
        <v>100</v>
      </c>
      <c r="AB558" s="203">
        <v>99.363830410580491</v>
      </c>
      <c r="AC558" s="203">
        <v>100</v>
      </c>
      <c r="AD558" s="203">
        <v>100</v>
      </c>
    </row>
    <row r="559" spans="1:30">
      <c r="A559" s="202">
        <v>21</v>
      </c>
      <c r="B559" s="202">
        <v>225300</v>
      </c>
      <c r="C559" s="202">
        <v>1498</v>
      </c>
      <c r="D559" s="202">
        <v>547</v>
      </c>
      <c r="E559" s="202" t="s">
        <v>1497</v>
      </c>
      <c r="F559" s="203">
        <v>3964.5</v>
      </c>
      <c r="G559" s="203">
        <v>1474.4</v>
      </c>
      <c r="H559" s="203">
        <v>1949.5</v>
      </c>
      <c r="I559" s="203">
        <v>44</v>
      </c>
      <c r="J559" s="203">
        <v>496.6</v>
      </c>
      <c r="K559" s="203">
        <v>4165.9000000000005</v>
      </c>
      <c r="L559" s="203">
        <v>1474.4</v>
      </c>
      <c r="M559" s="203">
        <v>2004.7</v>
      </c>
      <c r="N559" s="203">
        <v>44</v>
      </c>
      <c r="O559" s="203">
        <v>642.79999999999995</v>
      </c>
      <c r="P559" s="203">
        <v>4040.96</v>
      </c>
      <c r="Q559" s="203">
        <v>1474.4</v>
      </c>
      <c r="R559" s="203">
        <v>1879.76</v>
      </c>
      <c r="S559" s="203">
        <v>44</v>
      </c>
      <c r="T559" s="203">
        <v>642.79999999999995</v>
      </c>
      <c r="U559" s="203">
        <v>-124.94000000000051</v>
      </c>
      <c r="V559" s="203" t="s">
        <v>811</v>
      </c>
      <c r="W559" s="203">
        <v>-124.94000000000005</v>
      </c>
      <c r="X559" s="203" t="s">
        <v>811</v>
      </c>
      <c r="Y559" s="203" t="s">
        <v>811</v>
      </c>
      <c r="Z559" s="203">
        <v>97.000888163422061</v>
      </c>
      <c r="AA559" s="203">
        <v>100</v>
      </c>
      <c r="AB559" s="203">
        <v>93.767646031825208</v>
      </c>
      <c r="AC559" s="203">
        <v>100</v>
      </c>
      <c r="AD559" s="203">
        <v>100</v>
      </c>
    </row>
    <row r="560" spans="1:30">
      <c r="A560" s="202">
        <v>21</v>
      </c>
      <c r="B560" s="202">
        <v>225300</v>
      </c>
      <c r="C560" s="202">
        <v>1499</v>
      </c>
      <c r="D560" s="202">
        <v>548</v>
      </c>
      <c r="E560" s="202" t="s">
        <v>1243</v>
      </c>
      <c r="F560" s="203">
        <v>1916.8</v>
      </c>
      <c r="G560" s="203">
        <v>824.1</v>
      </c>
      <c r="H560" s="203">
        <v>828.4</v>
      </c>
      <c r="I560" s="203"/>
      <c r="J560" s="203">
        <v>264.3</v>
      </c>
      <c r="K560" s="203">
        <v>2075.1999999999998</v>
      </c>
      <c r="L560" s="203">
        <v>824.1</v>
      </c>
      <c r="M560" s="203">
        <v>843.5</v>
      </c>
      <c r="N560" s="203"/>
      <c r="O560" s="203">
        <v>407.6</v>
      </c>
      <c r="P560" s="203">
        <v>2075.1999999999998</v>
      </c>
      <c r="Q560" s="203">
        <v>824.1</v>
      </c>
      <c r="R560" s="203">
        <v>843.5</v>
      </c>
      <c r="S560" s="203"/>
      <c r="T560" s="203">
        <v>407.6</v>
      </c>
      <c r="U560" s="203" t="s">
        <v>811</v>
      </c>
      <c r="V560" s="203" t="s">
        <v>811</v>
      </c>
      <c r="W560" s="203" t="s">
        <v>811</v>
      </c>
      <c r="X560" s="203" t="s">
        <v>811</v>
      </c>
      <c r="Y560" s="203" t="s">
        <v>811</v>
      </c>
      <c r="Z560" s="203">
        <v>100</v>
      </c>
      <c r="AA560" s="203">
        <v>100</v>
      </c>
      <c r="AB560" s="203">
        <v>100</v>
      </c>
      <c r="AC560" s="203" t="s">
        <v>811</v>
      </c>
      <c r="AD560" s="203">
        <v>100</v>
      </c>
    </row>
    <row r="561" spans="1:30">
      <c r="A561" s="202">
        <v>21</v>
      </c>
      <c r="B561" s="202">
        <v>225300</v>
      </c>
      <c r="C561" s="202">
        <v>1500</v>
      </c>
      <c r="D561" s="202">
        <v>549</v>
      </c>
      <c r="E561" s="202" t="s">
        <v>1498</v>
      </c>
      <c r="F561" s="203">
        <v>5951.8</v>
      </c>
      <c r="G561" s="203">
        <v>1642.6</v>
      </c>
      <c r="H561" s="203">
        <v>3610.6</v>
      </c>
      <c r="I561" s="203">
        <v>88.5</v>
      </c>
      <c r="J561" s="203">
        <v>610.1</v>
      </c>
      <c r="K561" s="203">
        <v>6211.1999999999989</v>
      </c>
      <c r="L561" s="203">
        <v>1642.6</v>
      </c>
      <c r="M561" s="203">
        <v>3721.7</v>
      </c>
      <c r="N561" s="203">
        <v>88.5</v>
      </c>
      <c r="O561" s="203">
        <v>758.4</v>
      </c>
      <c r="P561" s="203">
        <v>6211.1999999999989</v>
      </c>
      <c r="Q561" s="203">
        <v>1642.6</v>
      </c>
      <c r="R561" s="203">
        <v>3721.7</v>
      </c>
      <c r="S561" s="203">
        <v>88.5</v>
      </c>
      <c r="T561" s="203">
        <v>758.4</v>
      </c>
      <c r="U561" s="203" t="s">
        <v>811</v>
      </c>
      <c r="V561" s="203" t="s">
        <v>811</v>
      </c>
      <c r="W561" s="203" t="s">
        <v>811</v>
      </c>
      <c r="X561" s="203" t="s">
        <v>811</v>
      </c>
      <c r="Y561" s="203" t="s">
        <v>811</v>
      </c>
      <c r="Z561" s="203">
        <v>100</v>
      </c>
      <c r="AA561" s="203">
        <v>100</v>
      </c>
      <c r="AB561" s="203">
        <v>100</v>
      </c>
      <c r="AC561" s="203">
        <v>100</v>
      </c>
      <c r="AD561" s="203">
        <v>100</v>
      </c>
    </row>
    <row r="562" spans="1:30">
      <c r="A562" s="202">
        <v>21</v>
      </c>
      <c r="B562" s="202">
        <v>225300</v>
      </c>
      <c r="C562" s="202">
        <v>1512</v>
      </c>
      <c r="D562" s="202">
        <v>550</v>
      </c>
      <c r="E562" s="202" t="s">
        <v>1408</v>
      </c>
      <c r="F562" s="203">
        <v>41059.199999999997</v>
      </c>
      <c r="G562" s="203">
        <v>2898.9</v>
      </c>
      <c r="H562" s="203">
        <v>33942.199999999997</v>
      </c>
      <c r="I562" s="203">
        <v>378</v>
      </c>
      <c r="J562" s="203">
        <v>3840.1</v>
      </c>
      <c r="K562" s="203">
        <v>45562.5</v>
      </c>
      <c r="L562" s="203">
        <v>2898.9</v>
      </c>
      <c r="M562" s="203">
        <v>38078</v>
      </c>
      <c r="N562" s="203">
        <v>378</v>
      </c>
      <c r="O562" s="203">
        <v>4207.6000000000004</v>
      </c>
      <c r="P562" s="203">
        <v>45535.79</v>
      </c>
      <c r="Q562" s="203">
        <v>2898.9</v>
      </c>
      <c r="R562" s="203">
        <v>38051.29</v>
      </c>
      <c r="S562" s="203">
        <v>378</v>
      </c>
      <c r="T562" s="203">
        <v>4207.6000000000004</v>
      </c>
      <c r="U562" s="203">
        <v>-26.709999999999127</v>
      </c>
      <c r="V562" s="203" t="s">
        <v>811</v>
      </c>
      <c r="W562" s="203">
        <v>-26.709999999999127</v>
      </c>
      <c r="X562" s="203" t="s">
        <v>811</v>
      </c>
      <c r="Y562" s="203" t="s">
        <v>811</v>
      </c>
      <c r="Z562" s="203">
        <v>99.941377229080928</v>
      </c>
      <c r="AA562" s="203">
        <v>100</v>
      </c>
      <c r="AB562" s="203">
        <v>99.929854509165395</v>
      </c>
      <c r="AC562" s="203">
        <v>100</v>
      </c>
      <c r="AD562" s="203">
        <v>100</v>
      </c>
    </row>
    <row r="563" spans="1:30">
      <c r="A563" s="202">
        <v>21</v>
      </c>
      <c r="B563" s="202">
        <v>225300</v>
      </c>
      <c r="C563" s="202">
        <v>1501</v>
      </c>
      <c r="D563" s="202">
        <v>551</v>
      </c>
      <c r="E563" s="202" t="s">
        <v>1499</v>
      </c>
      <c r="F563" s="203">
        <v>1491.6</v>
      </c>
      <c r="G563" s="203">
        <v>1192.5</v>
      </c>
      <c r="H563" s="203"/>
      <c r="I563" s="203"/>
      <c r="J563" s="203">
        <v>299.10000000000002</v>
      </c>
      <c r="K563" s="203">
        <v>1636.3</v>
      </c>
      <c r="L563" s="203">
        <v>1192.5</v>
      </c>
      <c r="M563" s="203"/>
      <c r="N563" s="203"/>
      <c r="O563" s="203">
        <v>443.8</v>
      </c>
      <c r="P563" s="203">
        <v>1636.3</v>
      </c>
      <c r="Q563" s="203">
        <v>1192.5</v>
      </c>
      <c r="R563" s="203"/>
      <c r="S563" s="203"/>
      <c r="T563" s="203">
        <v>443.8</v>
      </c>
      <c r="U563" s="203" t="s">
        <v>811</v>
      </c>
      <c r="V563" s="203" t="s">
        <v>811</v>
      </c>
      <c r="W563" s="203" t="s">
        <v>811</v>
      </c>
      <c r="X563" s="203" t="s">
        <v>811</v>
      </c>
      <c r="Y563" s="203" t="s">
        <v>811</v>
      </c>
      <c r="Z563" s="203">
        <v>100</v>
      </c>
      <c r="AA563" s="203">
        <v>100</v>
      </c>
      <c r="AB563" s="203" t="s">
        <v>811</v>
      </c>
      <c r="AC563" s="203" t="s">
        <v>811</v>
      </c>
      <c r="AD563" s="203">
        <v>100</v>
      </c>
    </row>
    <row r="564" spans="1:30">
      <c r="A564" s="202">
        <v>21</v>
      </c>
      <c r="B564" s="202">
        <v>225300</v>
      </c>
      <c r="C564" s="202">
        <v>1502</v>
      </c>
      <c r="D564" s="202">
        <v>552</v>
      </c>
      <c r="E564" s="202" t="s">
        <v>1500</v>
      </c>
      <c r="F564" s="203">
        <v>8826.4</v>
      </c>
      <c r="G564" s="203">
        <v>1839.1</v>
      </c>
      <c r="H564" s="203">
        <v>5383.3</v>
      </c>
      <c r="I564" s="203">
        <v>364.7</v>
      </c>
      <c r="J564" s="203">
        <v>1239.3</v>
      </c>
      <c r="K564" s="203">
        <v>9222.7999999999993</v>
      </c>
      <c r="L564" s="203">
        <v>1839.1</v>
      </c>
      <c r="M564" s="203">
        <v>5520.7</v>
      </c>
      <c r="N564" s="203">
        <v>364.7</v>
      </c>
      <c r="O564" s="203">
        <v>1498.3</v>
      </c>
      <c r="P564" s="203">
        <v>9093.32</v>
      </c>
      <c r="Q564" s="203">
        <v>1839.1</v>
      </c>
      <c r="R564" s="203">
        <v>5391.22</v>
      </c>
      <c r="S564" s="203">
        <v>364.7</v>
      </c>
      <c r="T564" s="203">
        <v>1498.3</v>
      </c>
      <c r="U564" s="203">
        <v>-129.47999999999956</v>
      </c>
      <c r="V564" s="203" t="s">
        <v>811</v>
      </c>
      <c r="W564" s="203">
        <v>-129.47999999999956</v>
      </c>
      <c r="X564" s="203" t="s">
        <v>811</v>
      </c>
      <c r="Y564" s="203" t="s">
        <v>811</v>
      </c>
      <c r="Z564" s="203">
        <v>98.596087955935303</v>
      </c>
      <c r="AA564" s="203">
        <v>100</v>
      </c>
      <c r="AB564" s="203">
        <v>97.654645244262511</v>
      </c>
      <c r="AC564" s="203">
        <v>100</v>
      </c>
      <c r="AD564" s="203">
        <v>100</v>
      </c>
    </row>
    <row r="565" spans="1:30">
      <c r="A565" s="202">
        <v>21</v>
      </c>
      <c r="B565" s="202">
        <v>225300</v>
      </c>
      <c r="C565" s="202">
        <v>1503</v>
      </c>
      <c r="D565" s="202">
        <v>553</v>
      </c>
      <c r="E565" s="202" t="s">
        <v>1501</v>
      </c>
      <c r="F565" s="203">
        <v>3665.5000000000005</v>
      </c>
      <c r="G565" s="203">
        <v>469.3</v>
      </c>
      <c r="H565" s="203">
        <v>2621.1</v>
      </c>
      <c r="I565" s="203">
        <v>83.3</v>
      </c>
      <c r="J565" s="203">
        <v>491.8</v>
      </c>
      <c r="K565" s="203">
        <v>3852.7000000000003</v>
      </c>
      <c r="L565" s="203">
        <v>469.3</v>
      </c>
      <c r="M565" s="203">
        <v>2665.7</v>
      </c>
      <c r="N565" s="203">
        <v>83.3</v>
      </c>
      <c r="O565" s="203">
        <v>634.4</v>
      </c>
      <c r="P565" s="203">
        <v>3789.5200000000004</v>
      </c>
      <c r="Q565" s="203">
        <v>469.3</v>
      </c>
      <c r="R565" s="203">
        <v>2602.52</v>
      </c>
      <c r="S565" s="203">
        <v>83.3</v>
      </c>
      <c r="T565" s="203">
        <v>634.4</v>
      </c>
      <c r="U565" s="203">
        <v>-63.179999999999836</v>
      </c>
      <c r="V565" s="203" t="s">
        <v>811</v>
      </c>
      <c r="W565" s="203">
        <v>-63.179999999999836</v>
      </c>
      <c r="X565" s="203" t="s">
        <v>811</v>
      </c>
      <c r="Y565" s="203" t="s">
        <v>811</v>
      </c>
      <c r="Z565" s="203">
        <v>98.360111090923255</v>
      </c>
      <c r="AA565" s="203">
        <v>100</v>
      </c>
      <c r="AB565" s="203">
        <v>97.629890835427844</v>
      </c>
      <c r="AC565" s="203">
        <v>100</v>
      </c>
      <c r="AD565" s="203">
        <v>100</v>
      </c>
    </row>
    <row r="566" spans="1:30">
      <c r="A566" s="202">
        <v>21</v>
      </c>
      <c r="B566" s="202">
        <v>225300</v>
      </c>
      <c r="C566" s="202">
        <v>1504</v>
      </c>
      <c r="D566" s="202">
        <v>554</v>
      </c>
      <c r="E566" s="202" t="s">
        <v>1502</v>
      </c>
      <c r="F566" s="203">
        <v>7583.5</v>
      </c>
      <c r="G566" s="203">
        <v>1573.1</v>
      </c>
      <c r="H566" s="203">
        <v>4967.8999999999996</v>
      </c>
      <c r="I566" s="203">
        <v>142.69999999999999</v>
      </c>
      <c r="J566" s="203">
        <v>899.8</v>
      </c>
      <c r="K566" s="203">
        <v>8059.5</v>
      </c>
      <c r="L566" s="203">
        <v>1573.1</v>
      </c>
      <c r="M566" s="203">
        <v>5284.3</v>
      </c>
      <c r="N566" s="203">
        <v>142.69999999999999</v>
      </c>
      <c r="O566" s="203">
        <v>1059.4000000000001</v>
      </c>
      <c r="P566" s="203">
        <v>8059.48</v>
      </c>
      <c r="Q566" s="203">
        <v>1573.1</v>
      </c>
      <c r="R566" s="203">
        <v>5284.28</v>
      </c>
      <c r="S566" s="203">
        <v>142.69999999999999</v>
      </c>
      <c r="T566" s="203">
        <v>1059.4000000000001</v>
      </c>
      <c r="U566" s="203">
        <v>-2.0000000000436557E-2</v>
      </c>
      <c r="V566" s="203" t="s">
        <v>811</v>
      </c>
      <c r="W566" s="203">
        <v>-2.0000000000436557E-2</v>
      </c>
      <c r="X566" s="203" t="s">
        <v>811</v>
      </c>
      <c r="Y566" s="203" t="s">
        <v>811</v>
      </c>
      <c r="Z566" s="203">
        <v>99.999751845647992</v>
      </c>
      <c r="AA566" s="203">
        <v>100</v>
      </c>
      <c r="AB566" s="203">
        <v>99.999621520352733</v>
      </c>
      <c r="AC566" s="203">
        <v>100</v>
      </c>
      <c r="AD566" s="203">
        <v>100</v>
      </c>
    </row>
    <row r="567" spans="1:30">
      <c r="A567" s="202">
        <v>21</v>
      </c>
      <c r="B567" s="202">
        <v>225300</v>
      </c>
      <c r="C567" s="202">
        <v>1505</v>
      </c>
      <c r="D567" s="202">
        <v>555</v>
      </c>
      <c r="E567" s="202" t="s">
        <v>1503</v>
      </c>
      <c r="F567" s="203">
        <v>5174.8999999999996</v>
      </c>
      <c r="G567" s="203">
        <v>1820.9</v>
      </c>
      <c r="H567" s="203">
        <v>2654.6</v>
      </c>
      <c r="I567" s="203">
        <v>31.5</v>
      </c>
      <c r="J567" s="203">
        <v>667.9</v>
      </c>
      <c r="K567" s="203">
        <v>5430.4000000000005</v>
      </c>
      <c r="L567" s="203">
        <v>1820.9</v>
      </c>
      <c r="M567" s="203">
        <v>2759.7</v>
      </c>
      <c r="N567" s="203">
        <v>31.5</v>
      </c>
      <c r="O567" s="203">
        <v>818.3</v>
      </c>
      <c r="P567" s="203">
        <v>5414.97</v>
      </c>
      <c r="Q567" s="203">
        <v>1820.9</v>
      </c>
      <c r="R567" s="203">
        <v>2744.27</v>
      </c>
      <c r="S567" s="203">
        <v>31.5</v>
      </c>
      <c r="T567" s="203">
        <v>818.3</v>
      </c>
      <c r="U567" s="203">
        <v>-15.430000000000291</v>
      </c>
      <c r="V567" s="203" t="s">
        <v>811</v>
      </c>
      <c r="W567" s="203">
        <v>-15.429999999999836</v>
      </c>
      <c r="X567" s="203" t="s">
        <v>811</v>
      </c>
      <c r="Y567" s="203" t="s">
        <v>811</v>
      </c>
      <c r="Z567" s="203">
        <v>99.715858868591624</v>
      </c>
      <c r="AA567" s="203">
        <v>100</v>
      </c>
      <c r="AB567" s="203">
        <v>99.440881255208907</v>
      </c>
      <c r="AC567" s="203">
        <v>100</v>
      </c>
      <c r="AD567" s="203">
        <v>100</v>
      </c>
    </row>
    <row r="568" spans="1:30">
      <c r="A568" s="202">
        <v>21</v>
      </c>
      <c r="B568" s="202">
        <v>225300</v>
      </c>
      <c r="C568" s="202">
        <v>1506</v>
      </c>
      <c r="D568" s="202">
        <v>556</v>
      </c>
      <c r="E568" s="202" t="s">
        <v>1504</v>
      </c>
      <c r="F568" s="203">
        <v>12448.3</v>
      </c>
      <c r="G568" s="203">
        <v>2523.3000000000002</v>
      </c>
      <c r="H568" s="203">
        <v>8525.2999999999993</v>
      </c>
      <c r="I568" s="203">
        <v>27.1</v>
      </c>
      <c r="J568" s="203">
        <v>1372.6</v>
      </c>
      <c r="K568" s="203">
        <v>12738.5</v>
      </c>
      <c r="L568" s="203">
        <v>2523.3000000000002</v>
      </c>
      <c r="M568" s="203">
        <v>8658</v>
      </c>
      <c r="N568" s="203">
        <v>27.1</v>
      </c>
      <c r="O568" s="203">
        <v>1530.1</v>
      </c>
      <c r="P568" s="203">
        <v>12662.850000000002</v>
      </c>
      <c r="Q568" s="203">
        <v>2523.3000000000002</v>
      </c>
      <c r="R568" s="203">
        <v>8582.35</v>
      </c>
      <c r="S568" s="203">
        <v>27.1</v>
      </c>
      <c r="T568" s="203">
        <v>1530.1</v>
      </c>
      <c r="U568" s="203">
        <v>-75.649999999997817</v>
      </c>
      <c r="V568" s="203" t="s">
        <v>811</v>
      </c>
      <c r="W568" s="203">
        <v>-75.649999999999636</v>
      </c>
      <c r="X568" s="203" t="s">
        <v>811</v>
      </c>
      <c r="Y568" s="203" t="s">
        <v>811</v>
      </c>
      <c r="Z568" s="203">
        <v>99.406131020135831</v>
      </c>
      <c r="AA568" s="203">
        <v>100</v>
      </c>
      <c r="AB568" s="203">
        <v>99.126241626241622</v>
      </c>
      <c r="AC568" s="203">
        <v>100</v>
      </c>
      <c r="AD568" s="203">
        <v>100</v>
      </c>
    </row>
    <row r="569" spans="1:30">
      <c r="A569" s="202">
        <v>21</v>
      </c>
      <c r="B569" s="202">
        <v>225300</v>
      </c>
      <c r="C569" s="202">
        <v>1507</v>
      </c>
      <c r="D569" s="202">
        <v>557</v>
      </c>
      <c r="E569" s="202" t="s">
        <v>1505</v>
      </c>
      <c r="F569" s="203">
        <v>4164.8</v>
      </c>
      <c r="G569" s="203">
        <v>1454.2</v>
      </c>
      <c r="H569" s="203">
        <v>2339.1</v>
      </c>
      <c r="I569" s="203"/>
      <c r="J569" s="203">
        <v>371.5</v>
      </c>
      <c r="K569" s="203">
        <v>4558.7</v>
      </c>
      <c r="L569" s="203">
        <v>1454.2</v>
      </c>
      <c r="M569" s="203">
        <v>2587.5</v>
      </c>
      <c r="N569" s="203"/>
      <c r="O569" s="203">
        <v>517</v>
      </c>
      <c r="P569" s="203">
        <v>4383.29</v>
      </c>
      <c r="Q569" s="203">
        <v>1454.2</v>
      </c>
      <c r="R569" s="203">
        <v>2412.09</v>
      </c>
      <c r="S569" s="203"/>
      <c r="T569" s="203">
        <v>517</v>
      </c>
      <c r="U569" s="203">
        <v>-175.40999999999985</v>
      </c>
      <c r="V569" s="203" t="s">
        <v>811</v>
      </c>
      <c r="W569" s="203">
        <v>-175.40999999999985</v>
      </c>
      <c r="X569" s="203" t="s">
        <v>811</v>
      </c>
      <c r="Y569" s="203" t="s">
        <v>811</v>
      </c>
      <c r="Z569" s="203">
        <v>96.152192511022889</v>
      </c>
      <c r="AA569" s="203">
        <v>100</v>
      </c>
      <c r="AB569" s="203">
        <v>93.220869565217399</v>
      </c>
      <c r="AC569" s="203" t="s">
        <v>811</v>
      </c>
      <c r="AD569" s="203">
        <v>100</v>
      </c>
    </row>
    <row r="570" spans="1:30">
      <c r="A570" s="202">
        <v>21</v>
      </c>
      <c r="B570" s="202">
        <v>225300</v>
      </c>
      <c r="C570" s="202">
        <v>1508</v>
      </c>
      <c r="D570" s="202">
        <v>558</v>
      </c>
      <c r="E570" s="202" t="s">
        <v>1506</v>
      </c>
      <c r="F570" s="203">
        <v>4905.3999999999996</v>
      </c>
      <c r="G570" s="203">
        <v>1439.8</v>
      </c>
      <c r="H570" s="203">
        <v>2854.6</v>
      </c>
      <c r="I570" s="203">
        <v>220.9</v>
      </c>
      <c r="J570" s="203">
        <v>390.1</v>
      </c>
      <c r="K570" s="203">
        <v>5416.7999999999993</v>
      </c>
      <c r="L570" s="203">
        <v>1439.8</v>
      </c>
      <c r="M570" s="203">
        <v>3217.7</v>
      </c>
      <c r="N570" s="203">
        <v>220.9</v>
      </c>
      <c r="O570" s="203">
        <v>538.4</v>
      </c>
      <c r="P570" s="203">
        <v>5416.7999999999993</v>
      </c>
      <c r="Q570" s="203">
        <v>1439.8</v>
      </c>
      <c r="R570" s="203">
        <v>3217.7</v>
      </c>
      <c r="S570" s="203">
        <v>220.9</v>
      </c>
      <c r="T570" s="203">
        <v>538.4</v>
      </c>
      <c r="U570" s="203" t="s">
        <v>811</v>
      </c>
      <c r="V570" s="203" t="s">
        <v>811</v>
      </c>
      <c r="W570" s="203" t="s">
        <v>811</v>
      </c>
      <c r="X570" s="203" t="s">
        <v>811</v>
      </c>
      <c r="Y570" s="203" t="s">
        <v>811</v>
      </c>
      <c r="Z570" s="203">
        <v>100</v>
      </c>
      <c r="AA570" s="203">
        <v>100</v>
      </c>
      <c r="AB570" s="203">
        <v>100</v>
      </c>
      <c r="AC570" s="203">
        <v>100</v>
      </c>
      <c r="AD570" s="203">
        <v>100</v>
      </c>
    </row>
    <row r="571" spans="1:30">
      <c r="A571" s="202">
        <v>21</v>
      </c>
      <c r="B571" s="202">
        <v>225300</v>
      </c>
      <c r="C571" s="202">
        <v>1509</v>
      </c>
      <c r="D571" s="202">
        <v>559</v>
      </c>
      <c r="E571" s="202" t="s">
        <v>1507</v>
      </c>
      <c r="F571" s="203">
        <v>3851</v>
      </c>
      <c r="G571" s="203">
        <v>972.6</v>
      </c>
      <c r="H571" s="203">
        <v>2296.3000000000002</v>
      </c>
      <c r="I571" s="203">
        <v>178.5</v>
      </c>
      <c r="J571" s="203">
        <v>403.6</v>
      </c>
      <c r="K571" s="203">
        <v>4085.7</v>
      </c>
      <c r="L571" s="203">
        <v>972.6</v>
      </c>
      <c r="M571" s="203">
        <v>2377</v>
      </c>
      <c r="N571" s="203">
        <v>178.5</v>
      </c>
      <c r="O571" s="203">
        <v>557.6</v>
      </c>
      <c r="P571" s="203">
        <v>3982.9199999999996</v>
      </c>
      <c r="Q571" s="203">
        <v>972.6</v>
      </c>
      <c r="R571" s="203">
        <v>2274.2199999999998</v>
      </c>
      <c r="S571" s="203">
        <v>178.5</v>
      </c>
      <c r="T571" s="203">
        <v>557.6</v>
      </c>
      <c r="U571" s="203">
        <v>-102.7800000000002</v>
      </c>
      <c r="V571" s="203" t="s">
        <v>811</v>
      </c>
      <c r="W571" s="203">
        <v>-102.7800000000002</v>
      </c>
      <c r="X571" s="203" t="s">
        <v>811</v>
      </c>
      <c r="Y571" s="203" t="s">
        <v>811</v>
      </c>
      <c r="Z571" s="203">
        <v>97.484396798590197</v>
      </c>
      <c r="AA571" s="203">
        <v>100</v>
      </c>
      <c r="AB571" s="203">
        <v>95.676062263357167</v>
      </c>
      <c r="AC571" s="203">
        <v>100</v>
      </c>
      <c r="AD571" s="203">
        <v>100</v>
      </c>
    </row>
    <row r="572" spans="1:30">
      <c r="A572" s="202">
        <v>21</v>
      </c>
      <c r="B572" s="202">
        <v>225300</v>
      </c>
      <c r="C572" s="202">
        <v>1510</v>
      </c>
      <c r="D572" s="202">
        <v>560</v>
      </c>
      <c r="E572" s="202" t="s">
        <v>1508</v>
      </c>
      <c r="F572" s="203">
        <v>4316.8999999999996</v>
      </c>
      <c r="G572" s="203">
        <v>1445.8</v>
      </c>
      <c r="H572" s="203">
        <v>2455.6</v>
      </c>
      <c r="I572" s="203">
        <v>47.1</v>
      </c>
      <c r="J572" s="203">
        <v>368.4</v>
      </c>
      <c r="K572" s="203">
        <v>4647.5000000000009</v>
      </c>
      <c r="L572" s="203">
        <v>1445.8</v>
      </c>
      <c r="M572" s="203">
        <v>2641.5</v>
      </c>
      <c r="N572" s="203">
        <v>47.1</v>
      </c>
      <c r="O572" s="203">
        <v>513.1</v>
      </c>
      <c r="P572" s="203">
        <v>4623.5600000000004</v>
      </c>
      <c r="Q572" s="203">
        <v>1445.8</v>
      </c>
      <c r="R572" s="203">
        <v>2617.56</v>
      </c>
      <c r="S572" s="203">
        <v>47.1</v>
      </c>
      <c r="T572" s="203">
        <v>513.1</v>
      </c>
      <c r="U572" s="203">
        <v>-23.940000000000509</v>
      </c>
      <c r="V572" s="203" t="s">
        <v>811</v>
      </c>
      <c r="W572" s="203">
        <v>-23.940000000000055</v>
      </c>
      <c r="X572" s="203" t="s">
        <v>811</v>
      </c>
      <c r="Y572" s="203" t="s">
        <v>811</v>
      </c>
      <c r="Z572" s="203">
        <v>99.484884346422803</v>
      </c>
      <c r="AA572" s="203">
        <v>100</v>
      </c>
      <c r="AB572" s="203">
        <v>99.093696763202715</v>
      </c>
      <c r="AC572" s="203">
        <v>100</v>
      </c>
      <c r="AD572" s="203">
        <v>100</v>
      </c>
    </row>
    <row r="573" spans="1:30">
      <c r="A573" s="202">
        <v>21</v>
      </c>
      <c r="B573" s="202">
        <v>225300</v>
      </c>
      <c r="C573" s="202">
        <v>1511</v>
      </c>
      <c r="D573" s="202">
        <v>561</v>
      </c>
      <c r="E573" s="202" t="s">
        <v>1509</v>
      </c>
      <c r="F573" s="203">
        <v>4250.9000000000005</v>
      </c>
      <c r="G573" s="203">
        <v>1485.8</v>
      </c>
      <c r="H573" s="203">
        <v>2333.8000000000002</v>
      </c>
      <c r="I573" s="203">
        <v>99.3</v>
      </c>
      <c r="J573" s="203">
        <v>332</v>
      </c>
      <c r="K573" s="203">
        <v>4461.3</v>
      </c>
      <c r="L573" s="203">
        <v>1485.8</v>
      </c>
      <c r="M573" s="203">
        <v>2395.9</v>
      </c>
      <c r="N573" s="203">
        <v>99.3</v>
      </c>
      <c r="O573" s="203">
        <v>480.3</v>
      </c>
      <c r="P573" s="203">
        <v>4436.34</v>
      </c>
      <c r="Q573" s="203">
        <v>1485.8</v>
      </c>
      <c r="R573" s="203">
        <v>2370.94</v>
      </c>
      <c r="S573" s="203">
        <v>99.3</v>
      </c>
      <c r="T573" s="203">
        <v>480.3</v>
      </c>
      <c r="U573" s="203">
        <v>-24.960000000000036</v>
      </c>
      <c r="V573" s="203" t="s">
        <v>811</v>
      </c>
      <c r="W573" s="203">
        <v>-24.960000000000036</v>
      </c>
      <c r="X573" s="203" t="s">
        <v>811</v>
      </c>
      <c r="Y573" s="203" t="s">
        <v>811</v>
      </c>
      <c r="Z573" s="203">
        <v>99.440521820993879</v>
      </c>
      <c r="AA573" s="203">
        <v>100</v>
      </c>
      <c r="AB573" s="203">
        <v>98.958220293000537</v>
      </c>
      <c r="AC573" s="203">
        <v>100</v>
      </c>
      <c r="AD573" s="203">
        <v>100</v>
      </c>
    </row>
    <row r="574" spans="1:30">
      <c r="A574" s="202">
        <v>21</v>
      </c>
      <c r="B574" s="202">
        <v>225300</v>
      </c>
      <c r="C574" s="202">
        <v>1513</v>
      </c>
      <c r="D574" s="202">
        <v>562</v>
      </c>
      <c r="E574" s="202" t="s">
        <v>1302</v>
      </c>
      <c r="F574" s="203">
        <v>5778.4</v>
      </c>
      <c r="G574" s="203">
        <v>1912.1</v>
      </c>
      <c r="H574" s="203">
        <v>3177.8</v>
      </c>
      <c r="I574" s="203">
        <v>32.1</v>
      </c>
      <c r="J574" s="203">
        <v>656.4</v>
      </c>
      <c r="K574" s="203">
        <v>5989.3</v>
      </c>
      <c r="L574" s="203">
        <v>1912.1</v>
      </c>
      <c r="M574" s="203">
        <v>3235.4</v>
      </c>
      <c r="N574" s="203">
        <v>32.1</v>
      </c>
      <c r="O574" s="203">
        <v>809.7</v>
      </c>
      <c r="P574" s="203">
        <v>5869.54</v>
      </c>
      <c r="Q574" s="203">
        <v>1912.1</v>
      </c>
      <c r="R574" s="203">
        <v>3115.64</v>
      </c>
      <c r="S574" s="203">
        <v>32.1</v>
      </c>
      <c r="T574" s="203">
        <v>809.7</v>
      </c>
      <c r="U574" s="203">
        <v>-119.76000000000022</v>
      </c>
      <c r="V574" s="203" t="s">
        <v>811</v>
      </c>
      <c r="W574" s="203">
        <v>-119.76000000000022</v>
      </c>
      <c r="X574" s="203" t="s">
        <v>811</v>
      </c>
      <c r="Y574" s="203" t="s">
        <v>811</v>
      </c>
      <c r="Z574" s="203">
        <v>98.000434107491685</v>
      </c>
      <c r="AA574" s="203">
        <v>100</v>
      </c>
      <c r="AB574" s="203">
        <v>96.298448414415518</v>
      </c>
      <c r="AC574" s="203">
        <v>100</v>
      </c>
      <c r="AD574" s="203">
        <v>100</v>
      </c>
    </row>
    <row r="575" spans="1:30">
      <c r="A575" s="202">
        <v>21</v>
      </c>
      <c r="B575" s="202">
        <v>225300</v>
      </c>
      <c r="C575" s="202">
        <v>1514</v>
      </c>
      <c r="D575" s="202">
        <v>563</v>
      </c>
      <c r="E575" s="202" t="s">
        <v>1345</v>
      </c>
      <c r="F575" s="203">
        <v>917.9</v>
      </c>
      <c r="G575" s="203">
        <v>217.3</v>
      </c>
      <c r="H575" s="203"/>
      <c r="I575" s="203">
        <v>561.70000000000005</v>
      </c>
      <c r="J575" s="203">
        <v>138.9</v>
      </c>
      <c r="K575" s="203">
        <v>1064.8</v>
      </c>
      <c r="L575" s="203">
        <v>217.3</v>
      </c>
      <c r="M575" s="203"/>
      <c r="N575" s="203">
        <v>561.70000000000005</v>
      </c>
      <c r="O575" s="203">
        <v>285.8</v>
      </c>
      <c r="P575" s="203">
        <v>1064.8</v>
      </c>
      <c r="Q575" s="203">
        <v>217.3</v>
      </c>
      <c r="R575" s="203"/>
      <c r="S575" s="203">
        <v>561.70000000000005</v>
      </c>
      <c r="T575" s="203">
        <v>285.8</v>
      </c>
      <c r="U575" s="203" t="s">
        <v>811</v>
      </c>
      <c r="V575" s="203" t="s">
        <v>811</v>
      </c>
      <c r="W575" s="203" t="s">
        <v>811</v>
      </c>
      <c r="X575" s="203" t="s">
        <v>811</v>
      </c>
      <c r="Y575" s="203" t="s">
        <v>811</v>
      </c>
      <c r="Z575" s="203">
        <v>100</v>
      </c>
      <c r="AA575" s="203">
        <v>100</v>
      </c>
      <c r="AB575" s="203" t="s">
        <v>811</v>
      </c>
      <c r="AC575" s="203">
        <v>100</v>
      </c>
      <c r="AD575" s="203">
        <v>100</v>
      </c>
    </row>
    <row r="576" spans="1:30">
      <c r="A576" s="202">
        <v>21</v>
      </c>
      <c r="B576" s="202">
        <v>225300</v>
      </c>
      <c r="C576" s="202">
        <v>1515</v>
      </c>
      <c r="D576" s="202">
        <v>564</v>
      </c>
      <c r="E576" s="202" t="s">
        <v>1510</v>
      </c>
      <c r="F576" s="203">
        <v>4823.4999999999991</v>
      </c>
      <c r="G576" s="203">
        <v>1560.9</v>
      </c>
      <c r="H576" s="203">
        <v>2842</v>
      </c>
      <c r="I576" s="203">
        <v>40.4</v>
      </c>
      <c r="J576" s="203">
        <v>380.2</v>
      </c>
      <c r="K576" s="203">
        <v>5065.3</v>
      </c>
      <c r="L576" s="203">
        <v>1560.9</v>
      </c>
      <c r="M576" s="203">
        <v>2933.4</v>
      </c>
      <c r="N576" s="203">
        <v>40.4</v>
      </c>
      <c r="O576" s="203">
        <v>530.6</v>
      </c>
      <c r="P576" s="203">
        <v>4736.43</v>
      </c>
      <c r="Q576" s="203">
        <v>1560.9</v>
      </c>
      <c r="R576" s="203">
        <v>2604.5300000000002</v>
      </c>
      <c r="S576" s="203">
        <v>40.4</v>
      </c>
      <c r="T576" s="203">
        <v>530.6</v>
      </c>
      <c r="U576" s="203">
        <v>-328.86999999999989</v>
      </c>
      <c r="V576" s="203" t="s">
        <v>811</v>
      </c>
      <c r="W576" s="203">
        <v>-328.86999999999989</v>
      </c>
      <c r="X576" s="203" t="s">
        <v>811</v>
      </c>
      <c r="Y576" s="203" t="s">
        <v>811</v>
      </c>
      <c r="Z576" s="203">
        <v>93.507393441652027</v>
      </c>
      <c r="AA576" s="203">
        <v>100</v>
      </c>
      <c r="AB576" s="203">
        <v>88.788777527783466</v>
      </c>
      <c r="AC576" s="203">
        <v>100</v>
      </c>
      <c r="AD576" s="203">
        <v>100</v>
      </c>
    </row>
    <row r="577" spans="1:30">
      <c r="A577" s="202">
        <v>21</v>
      </c>
      <c r="B577" s="202">
        <v>225300</v>
      </c>
      <c r="C577" s="202">
        <v>1516</v>
      </c>
      <c r="D577" s="202">
        <v>565</v>
      </c>
      <c r="E577" s="202" t="s">
        <v>1511</v>
      </c>
      <c r="F577" s="203">
        <v>12802.100000000002</v>
      </c>
      <c r="G577" s="203">
        <v>2237.1999999999998</v>
      </c>
      <c r="H577" s="203">
        <v>9053.5</v>
      </c>
      <c r="I577" s="203">
        <v>156.19999999999999</v>
      </c>
      <c r="J577" s="203">
        <v>1355.2</v>
      </c>
      <c r="K577" s="203">
        <v>13241.5</v>
      </c>
      <c r="L577" s="203">
        <v>2237.1999999999998</v>
      </c>
      <c r="M577" s="203">
        <v>9240.2999999999993</v>
      </c>
      <c r="N577" s="203">
        <v>156.19999999999999</v>
      </c>
      <c r="O577" s="203">
        <v>1607.8</v>
      </c>
      <c r="P577" s="203">
        <v>12980.34</v>
      </c>
      <c r="Q577" s="203">
        <v>2237.1999999999998</v>
      </c>
      <c r="R577" s="203">
        <v>8979.14</v>
      </c>
      <c r="S577" s="203">
        <v>156.19999999999999</v>
      </c>
      <c r="T577" s="203">
        <v>1607.8</v>
      </c>
      <c r="U577" s="203">
        <v>-261.15999999999985</v>
      </c>
      <c r="V577" s="203" t="s">
        <v>811</v>
      </c>
      <c r="W577" s="203">
        <v>-261.15999999999985</v>
      </c>
      <c r="X577" s="203" t="s">
        <v>811</v>
      </c>
      <c r="Y577" s="203" t="s">
        <v>811</v>
      </c>
      <c r="Z577" s="203">
        <v>98.02771589321452</v>
      </c>
      <c r="AA577" s="203">
        <v>100</v>
      </c>
      <c r="AB577" s="203">
        <v>97.1736848370724</v>
      </c>
      <c r="AC577" s="203">
        <v>100</v>
      </c>
      <c r="AD577" s="203">
        <v>100</v>
      </c>
    </row>
    <row r="578" spans="1:30">
      <c r="A578" s="202">
        <v>21</v>
      </c>
      <c r="B578" s="202">
        <v>225300</v>
      </c>
      <c r="C578" s="202">
        <v>1517</v>
      </c>
      <c r="D578" s="202">
        <v>566</v>
      </c>
      <c r="E578" s="202" t="s">
        <v>1512</v>
      </c>
      <c r="F578" s="203">
        <v>2173.8999999999996</v>
      </c>
      <c r="G578" s="203">
        <v>1713.6</v>
      </c>
      <c r="H578" s="203"/>
      <c r="I578" s="203">
        <v>10.8</v>
      </c>
      <c r="J578" s="203">
        <v>449.5</v>
      </c>
      <c r="K578" s="203">
        <v>2324.2999999999997</v>
      </c>
      <c r="L578" s="203">
        <v>1713.6</v>
      </c>
      <c r="M578" s="203"/>
      <c r="N578" s="203">
        <v>10.8</v>
      </c>
      <c r="O578" s="203">
        <v>599.9</v>
      </c>
      <c r="P578" s="203">
        <v>2324.2999999999997</v>
      </c>
      <c r="Q578" s="203">
        <v>1713.6</v>
      </c>
      <c r="R578" s="203"/>
      <c r="S578" s="203">
        <v>10.8</v>
      </c>
      <c r="T578" s="203">
        <v>599.9</v>
      </c>
      <c r="U578" s="203" t="s">
        <v>811</v>
      </c>
      <c r="V578" s="203" t="s">
        <v>811</v>
      </c>
      <c r="W578" s="203" t="s">
        <v>811</v>
      </c>
      <c r="X578" s="203" t="s">
        <v>811</v>
      </c>
      <c r="Y578" s="203" t="s">
        <v>811</v>
      </c>
      <c r="Z578" s="203">
        <v>100</v>
      </c>
      <c r="AA578" s="203">
        <v>100</v>
      </c>
      <c r="AB578" s="203" t="s">
        <v>811</v>
      </c>
      <c r="AC578" s="203">
        <v>100</v>
      </c>
      <c r="AD578" s="203">
        <v>100</v>
      </c>
    </row>
    <row r="579" spans="1:30">
      <c r="A579" s="202">
        <v>21</v>
      </c>
      <c r="B579" s="202">
        <v>225300</v>
      </c>
      <c r="C579" s="202">
        <v>1519</v>
      </c>
      <c r="D579" s="202">
        <v>567</v>
      </c>
      <c r="E579" s="202" t="s">
        <v>1350</v>
      </c>
      <c r="F579" s="203">
        <v>3894.8</v>
      </c>
      <c r="G579" s="203">
        <v>1631.5</v>
      </c>
      <c r="H579" s="203">
        <v>1843.2</v>
      </c>
      <c r="I579" s="203">
        <v>127.3</v>
      </c>
      <c r="J579" s="203">
        <v>292.8</v>
      </c>
      <c r="K579" s="203">
        <v>4130.5</v>
      </c>
      <c r="L579" s="203">
        <v>1631.5</v>
      </c>
      <c r="M579" s="203">
        <v>1929.2</v>
      </c>
      <c r="N579" s="203">
        <v>127.3</v>
      </c>
      <c r="O579" s="203">
        <v>442.5</v>
      </c>
      <c r="P579" s="203">
        <v>4130.24</v>
      </c>
      <c r="Q579" s="203">
        <v>1631.5</v>
      </c>
      <c r="R579" s="203">
        <v>1928.94</v>
      </c>
      <c r="S579" s="203">
        <v>127.3</v>
      </c>
      <c r="T579" s="203">
        <v>442.5</v>
      </c>
      <c r="U579" s="203">
        <v>-0.26000000000021828</v>
      </c>
      <c r="V579" s="203" t="s">
        <v>811</v>
      </c>
      <c r="W579" s="203">
        <v>-0.25999999999999091</v>
      </c>
      <c r="X579" s="203" t="s">
        <v>811</v>
      </c>
      <c r="Y579" s="203" t="s">
        <v>811</v>
      </c>
      <c r="Z579" s="203">
        <v>99.993705362546905</v>
      </c>
      <c r="AA579" s="203">
        <v>100</v>
      </c>
      <c r="AB579" s="203">
        <v>99.98652291105121</v>
      </c>
      <c r="AC579" s="203">
        <v>100</v>
      </c>
      <c r="AD579" s="203">
        <v>100</v>
      </c>
    </row>
    <row r="580" spans="1:30">
      <c r="A580" s="202">
        <v>21</v>
      </c>
      <c r="B580" s="202">
        <v>225300</v>
      </c>
      <c r="C580" s="202">
        <v>1520</v>
      </c>
      <c r="D580" s="202">
        <v>568</v>
      </c>
      <c r="E580" s="202" t="s">
        <v>1390</v>
      </c>
      <c r="F580" s="203">
        <v>4760.8</v>
      </c>
      <c r="G580" s="203">
        <v>1606.4</v>
      </c>
      <c r="H580" s="203">
        <v>2687</v>
      </c>
      <c r="I580" s="203">
        <v>107.3</v>
      </c>
      <c r="J580" s="203">
        <v>360.1</v>
      </c>
      <c r="K580" s="203">
        <v>4943.0999999999995</v>
      </c>
      <c r="L580" s="203">
        <v>1606.4</v>
      </c>
      <c r="M580" s="203">
        <v>2721</v>
      </c>
      <c r="N580" s="203">
        <v>107.3</v>
      </c>
      <c r="O580" s="203">
        <v>508.4</v>
      </c>
      <c r="P580" s="203">
        <v>4867.3100000000004</v>
      </c>
      <c r="Q580" s="203">
        <v>1606.4</v>
      </c>
      <c r="R580" s="203">
        <v>2645.21</v>
      </c>
      <c r="S580" s="203">
        <v>107.3</v>
      </c>
      <c r="T580" s="203">
        <v>508.4</v>
      </c>
      <c r="U580" s="203">
        <v>-75.789999999999054</v>
      </c>
      <c r="V580" s="203" t="s">
        <v>811</v>
      </c>
      <c r="W580" s="203">
        <v>-75.789999999999964</v>
      </c>
      <c r="X580" s="203" t="s">
        <v>811</v>
      </c>
      <c r="Y580" s="203" t="s">
        <v>811</v>
      </c>
      <c r="Z580" s="203">
        <v>98.466751633590277</v>
      </c>
      <c r="AA580" s="203">
        <v>100</v>
      </c>
      <c r="AB580" s="203">
        <v>97.214626975376703</v>
      </c>
      <c r="AC580" s="203">
        <v>100</v>
      </c>
      <c r="AD580" s="203">
        <v>100</v>
      </c>
    </row>
    <row r="581" spans="1:30">
      <c r="A581" s="202">
        <v>21</v>
      </c>
      <c r="B581" s="202">
        <v>225300</v>
      </c>
      <c r="C581" s="202">
        <v>1518</v>
      </c>
      <c r="D581" s="202">
        <v>569</v>
      </c>
      <c r="E581" s="202" t="s">
        <v>1513</v>
      </c>
      <c r="F581" s="203">
        <v>1784.1000000000001</v>
      </c>
      <c r="G581" s="203">
        <v>1554.4</v>
      </c>
      <c r="H581" s="203"/>
      <c r="I581" s="203">
        <v>35.4</v>
      </c>
      <c r="J581" s="203">
        <v>194.3</v>
      </c>
      <c r="K581" s="203">
        <v>1932.4</v>
      </c>
      <c r="L581" s="203">
        <v>1554.4</v>
      </c>
      <c r="M581" s="203"/>
      <c r="N581" s="203">
        <v>35.4</v>
      </c>
      <c r="O581" s="203">
        <v>342.6</v>
      </c>
      <c r="P581" s="203">
        <v>1932.4</v>
      </c>
      <c r="Q581" s="203">
        <v>1554.4</v>
      </c>
      <c r="R581" s="203"/>
      <c r="S581" s="203">
        <v>35.4</v>
      </c>
      <c r="T581" s="203">
        <v>342.6</v>
      </c>
      <c r="U581" s="203" t="s">
        <v>811</v>
      </c>
      <c r="V581" s="203" t="s">
        <v>811</v>
      </c>
      <c r="W581" s="203" t="s">
        <v>811</v>
      </c>
      <c r="X581" s="203" t="s">
        <v>811</v>
      </c>
      <c r="Y581" s="203" t="s">
        <v>811</v>
      </c>
      <c r="Z581" s="203">
        <v>100</v>
      </c>
      <c r="AA581" s="203">
        <v>100</v>
      </c>
      <c r="AB581" s="203" t="s">
        <v>811</v>
      </c>
      <c r="AC581" s="203">
        <v>100</v>
      </c>
      <c r="AD581" s="203">
        <v>100</v>
      </c>
    </row>
    <row r="582" spans="1:30">
      <c r="A582" s="202">
        <v>21</v>
      </c>
      <c r="B582" s="202">
        <v>225300</v>
      </c>
      <c r="C582" s="202">
        <v>1521</v>
      </c>
      <c r="D582" s="202">
        <v>570</v>
      </c>
      <c r="E582" s="202" t="s">
        <v>1514</v>
      </c>
      <c r="F582" s="203">
        <v>7657.5000000000009</v>
      </c>
      <c r="G582" s="203">
        <v>539</v>
      </c>
      <c r="H582" s="203">
        <v>5319.6</v>
      </c>
      <c r="I582" s="203">
        <v>1197.0999999999999</v>
      </c>
      <c r="J582" s="203">
        <v>601.79999999999995</v>
      </c>
      <c r="K582" s="203">
        <v>7895.2000000000007</v>
      </c>
      <c r="L582" s="203">
        <v>539</v>
      </c>
      <c r="M582" s="203">
        <v>5412.6</v>
      </c>
      <c r="N582" s="203">
        <v>1197.0999999999999</v>
      </c>
      <c r="O582" s="203">
        <v>746.5</v>
      </c>
      <c r="P582" s="203">
        <v>7732.1299999999992</v>
      </c>
      <c r="Q582" s="203">
        <v>539</v>
      </c>
      <c r="R582" s="203">
        <v>5249.53</v>
      </c>
      <c r="S582" s="203">
        <v>1197.0999999999999</v>
      </c>
      <c r="T582" s="203">
        <v>746.5</v>
      </c>
      <c r="U582" s="203">
        <v>-163.07000000000153</v>
      </c>
      <c r="V582" s="203" t="s">
        <v>811</v>
      </c>
      <c r="W582" s="203">
        <v>-163.07000000000062</v>
      </c>
      <c r="X582" s="203" t="s">
        <v>811</v>
      </c>
      <c r="Y582" s="203" t="s">
        <v>811</v>
      </c>
      <c r="Z582" s="203">
        <v>97.934567838686775</v>
      </c>
      <c r="AA582" s="203">
        <v>100</v>
      </c>
      <c r="AB582" s="203">
        <v>96.987215016812613</v>
      </c>
      <c r="AC582" s="203">
        <v>100</v>
      </c>
      <c r="AD582" s="203">
        <v>100</v>
      </c>
    </row>
    <row r="583" spans="1:30">
      <c r="A583" s="200"/>
      <c r="B583" s="200"/>
      <c r="C583" s="200"/>
      <c r="D583" s="200">
        <v>571</v>
      </c>
      <c r="E583" s="200"/>
      <c r="F583" s="201"/>
      <c r="G583" s="201"/>
      <c r="H583" s="201"/>
      <c r="I583" s="201"/>
      <c r="J583" s="201"/>
      <c r="K583" s="201"/>
      <c r="L583" s="201"/>
      <c r="M583" s="201"/>
      <c r="N583" s="201"/>
      <c r="O583" s="201"/>
      <c r="P583" s="201"/>
      <c r="Q583" s="201"/>
      <c r="R583" s="201"/>
      <c r="S583" s="201"/>
      <c r="T583" s="201"/>
      <c r="U583" s="201" t="s">
        <v>811</v>
      </c>
      <c r="V583" s="201" t="s">
        <v>811</v>
      </c>
      <c r="W583" s="201" t="s">
        <v>811</v>
      </c>
      <c r="X583" s="201" t="s">
        <v>811</v>
      </c>
      <c r="Y583" s="201" t="s">
        <v>811</v>
      </c>
      <c r="Z583" s="201" t="s">
        <v>811</v>
      </c>
      <c r="AA583" s="201" t="s">
        <v>811</v>
      </c>
      <c r="AB583" s="201" t="s">
        <v>811</v>
      </c>
      <c r="AC583" s="201" t="s">
        <v>811</v>
      </c>
      <c r="AD583" s="201" t="s">
        <v>811</v>
      </c>
    </row>
    <row r="584" spans="1:30">
      <c r="A584" s="200">
        <v>20</v>
      </c>
      <c r="B584" s="200">
        <v>225500</v>
      </c>
      <c r="C584" s="200"/>
      <c r="D584" s="200">
        <v>572</v>
      </c>
      <c r="E584" s="200" t="s">
        <v>1515</v>
      </c>
      <c r="F584" s="201">
        <v>607918.50000000012</v>
      </c>
      <c r="G584" s="201">
        <v>69461.799999999988</v>
      </c>
      <c r="H584" s="201">
        <v>509796.5</v>
      </c>
      <c r="I584" s="201">
        <v>1053.4000000000001</v>
      </c>
      <c r="J584" s="201">
        <v>27606.800000000003</v>
      </c>
      <c r="K584" s="201">
        <v>663046.60000000009</v>
      </c>
      <c r="L584" s="201">
        <v>69461.799999999988</v>
      </c>
      <c r="M584" s="201">
        <v>560096.30000000005</v>
      </c>
      <c r="N584" s="201">
        <v>1053.4000000000001</v>
      </c>
      <c r="O584" s="201">
        <v>32435.1</v>
      </c>
      <c r="P584" s="201">
        <v>656126.59000000008</v>
      </c>
      <c r="Q584" s="201">
        <v>69461.799999999988</v>
      </c>
      <c r="R584" s="201">
        <v>553176.29</v>
      </c>
      <c r="S584" s="201">
        <v>1053.4000000000001</v>
      </c>
      <c r="T584" s="201">
        <v>32435.1</v>
      </c>
      <c r="U584" s="201">
        <v>-6920.0100000000093</v>
      </c>
      <c r="V584" s="201" t="s">
        <v>811</v>
      </c>
      <c r="W584" s="201">
        <v>-6920.0100000000093</v>
      </c>
      <c r="X584" s="201" t="s">
        <v>811</v>
      </c>
      <c r="Y584" s="201" t="s">
        <v>811</v>
      </c>
      <c r="Z584" s="201">
        <v>98.956331274453419</v>
      </c>
      <c r="AA584" s="201">
        <v>100</v>
      </c>
      <c r="AB584" s="201">
        <v>98.764496391067041</v>
      </c>
      <c r="AC584" s="201">
        <v>100</v>
      </c>
      <c r="AD584" s="201">
        <v>100</v>
      </c>
    </row>
    <row r="585" spans="1:30">
      <c r="A585" s="200">
        <v>22</v>
      </c>
      <c r="B585" s="200">
        <v>225500</v>
      </c>
      <c r="C585" s="200"/>
      <c r="D585" s="200">
        <v>573</v>
      </c>
      <c r="E585" s="200" t="s">
        <v>1055</v>
      </c>
      <c r="F585" s="201">
        <v>329295.5</v>
      </c>
      <c r="G585" s="201">
        <v>23381.7</v>
      </c>
      <c r="H585" s="201">
        <v>305913.8</v>
      </c>
      <c r="I585" s="201">
        <v>0</v>
      </c>
      <c r="J585" s="201">
        <v>0</v>
      </c>
      <c r="K585" s="201">
        <v>365949.10000000003</v>
      </c>
      <c r="L585" s="201">
        <v>23381.7</v>
      </c>
      <c r="M585" s="201">
        <v>342567.4</v>
      </c>
      <c r="N585" s="201">
        <v>0</v>
      </c>
      <c r="O585" s="201">
        <v>0</v>
      </c>
      <c r="P585" s="201">
        <v>365153.64</v>
      </c>
      <c r="Q585" s="201">
        <v>23381.7</v>
      </c>
      <c r="R585" s="201">
        <v>341771.94</v>
      </c>
      <c r="S585" s="201">
        <v>0</v>
      </c>
      <c r="T585" s="201">
        <v>0</v>
      </c>
      <c r="U585" s="201">
        <v>-795.46000000002095</v>
      </c>
      <c r="V585" s="201" t="s">
        <v>811</v>
      </c>
      <c r="W585" s="201">
        <v>-795.46000000002095</v>
      </c>
      <c r="X585" s="201" t="s">
        <v>811</v>
      </c>
      <c r="Y585" s="201" t="s">
        <v>811</v>
      </c>
      <c r="Z585" s="201">
        <v>99.782630972449439</v>
      </c>
      <c r="AA585" s="201">
        <v>100</v>
      </c>
      <c r="AB585" s="201">
        <v>99.767794600420231</v>
      </c>
      <c r="AC585" s="201" t="s">
        <v>811</v>
      </c>
      <c r="AD585" s="201" t="s">
        <v>811</v>
      </c>
    </row>
    <row r="586" spans="1:30">
      <c r="A586" s="200">
        <v>21</v>
      </c>
      <c r="B586" s="200">
        <v>225500</v>
      </c>
      <c r="C586" s="200"/>
      <c r="D586" s="200">
        <v>574</v>
      </c>
      <c r="E586" s="200" t="s">
        <v>1056</v>
      </c>
      <c r="F586" s="201">
        <v>278623</v>
      </c>
      <c r="G586" s="201">
        <v>46080.099999999991</v>
      </c>
      <c r="H586" s="201">
        <v>203882.69999999998</v>
      </c>
      <c r="I586" s="201">
        <v>1053.4000000000001</v>
      </c>
      <c r="J586" s="201">
        <v>27606.800000000003</v>
      </c>
      <c r="K586" s="201">
        <v>297097.5</v>
      </c>
      <c r="L586" s="201">
        <v>46080.099999999991</v>
      </c>
      <c r="M586" s="201">
        <v>217528.9</v>
      </c>
      <c r="N586" s="201">
        <v>1053.4000000000001</v>
      </c>
      <c r="O586" s="201">
        <v>32435.1</v>
      </c>
      <c r="P586" s="201">
        <v>290972.95</v>
      </c>
      <c r="Q586" s="201">
        <v>46080.099999999991</v>
      </c>
      <c r="R586" s="201">
        <v>211404.35</v>
      </c>
      <c r="S586" s="201">
        <v>1053.4000000000001</v>
      </c>
      <c r="T586" s="201">
        <v>32435.1</v>
      </c>
      <c r="U586" s="201">
        <v>-6124.5499999999884</v>
      </c>
      <c r="V586" s="201" t="s">
        <v>811</v>
      </c>
      <c r="W586" s="201">
        <v>-6124.5499999999884</v>
      </c>
      <c r="X586" s="201" t="s">
        <v>811</v>
      </c>
      <c r="Y586" s="201" t="s">
        <v>811</v>
      </c>
      <c r="Z586" s="201">
        <v>97.938538695209488</v>
      </c>
      <c r="AA586" s="201">
        <v>100</v>
      </c>
      <c r="AB586" s="201">
        <v>97.184489049501011</v>
      </c>
      <c r="AC586" s="201">
        <v>100</v>
      </c>
      <c r="AD586" s="201">
        <v>100</v>
      </c>
    </row>
    <row r="587" spans="1:30">
      <c r="A587" s="202">
        <v>22</v>
      </c>
      <c r="B587" s="202">
        <v>225500</v>
      </c>
      <c r="C587" s="202">
        <v>1522</v>
      </c>
      <c r="D587" s="202">
        <v>575</v>
      </c>
      <c r="E587" s="202" t="s">
        <v>1081</v>
      </c>
      <c r="F587" s="203">
        <v>329295.5</v>
      </c>
      <c r="G587" s="203">
        <v>23381.7</v>
      </c>
      <c r="H587" s="203">
        <v>305913.8</v>
      </c>
      <c r="I587" s="203"/>
      <c r="J587" s="203"/>
      <c r="K587" s="203">
        <v>365949.10000000003</v>
      </c>
      <c r="L587" s="203">
        <v>23381.7</v>
      </c>
      <c r="M587" s="203">
        <v>342567.4</v>
      </c>
      <c r="N587" s="203"/>
      <c r="O587" s="203"/>
      <c r="P587" s="203">
        <v>365153.64</v>
      </c>
      <c r="Q587" s="203">
        <v>23381.7</v>
      </c>
      <c r="R587" s="203">
        <v>341771.94</v>
      </c>
      <c r="S587" s="203"/>
      <c r="T587" s="203"/>
      <c r="U587" s="203">
        <v>-795.46000000002095</v>
      </c>
      <c r="V587" s="203" t="s">
        <v>811</v>
      </c>
      <c r="W587" s="203">
        <v>-795.46000000002095</v>
      </c>
      <c r="X587" s="203" t="s">
        <v>811</v>
      </c>
      <c r="Y587" s="203" t="s">
        <v>811</v>
      </c>
      <c r="Z587" s="203">
        <v>99.782630972449439</v>
      </c>
      <c r="AA587" s="203">
        <v>100</v>
      </c>
      <c r="AB587" s="203">
        <v>99.767794600420231</v>
      </c>
      <c r="AC587" s="203" t="s">
        <v>811</v>
      </c>
      <c r="AD587" s="203" t="s">
        <v>811</v>
      </c>
    </row>
    <row r="588" spans="1:30">
      <c r="A588" s="202">
        <v>21</v>
      </c>
      <c r="B588" s="202">
        <v>225500</v>
      </c>
      <c r="C588" s="202">
        <v>1523</v>
      </c>
      <c r="D588" s="202">
        <v>576</v>
      </c>
      <c r="E588" s="202" t="s">
        <v>1516</v>
      </c>
      <c r="F588" s="203">
        <v>14137.9</v>
      </c>
      <c r="G588" s="203">
        <v>1524</v>
      </c>
      <c r="H588" s="203">
        <v>11162.9</v>
      </c>
      <c r="I588" s="203"/>
      <c r="J588" s="203">
        <v>1451</v>
      </c>
      <c r="K588" s="203">
        <v>14767.699999999999</v>
      </c>
      <c r="L588" s="203">
        <v>1524</v>
      </c>
      <c r="M588" s="203">
        <v>11539.9</v>
      </c>
      <c r="N588" s="203"/>
      <c r="O588" s="203">
        <v>1703.8</v>
      </c>
      <c r="P588" s="203">
        <v>12859.25</v>
      </c>
      <c r="Q588" s="203">
        <v>1524</v>
      </c>
      <c r="R588" s="203">
        <v>9631.4500000000007</v>
      </c>
      <c r="S588" s="203"/>
      <c r="T588" s="203">
        <v>1703.8</v>
      </c>
      <c r="U588" s="203">
        <v>-1908.4499999999989</v>
      </c>
      <c r="V588" s="203" t="s">
        <v>811</v>
      </c>
      <c r="W588" s="203">
        <v>-1908.4499999999989</v>
      </c>
      <c r="X588" s="203" t="s">
        <v>811</v>
      </c>
      <c r="Y588" s="203" t="s">
        <v>811</v>
      </c>
      <c r="Z588" s="203">
        <v>87.076863695768466</v>
      </c>
      <c r="AA588" s="203">
        <v>100</v>
      </c>
      <c r="AB588" s="203">
        <v>83.462161717172606</v>
      </c>
      <c r="AC588" s="203" t="s">
        <v>811</v>
      </c>
      <c r="AD588" s="203">
        <v>100</v>
      </c>
    </row>
    <row r="589" spans="1:30">
      <c r="A589" s="202">
        <v>21</v>
      </c>
      <c r="B589" s="202">
        <v>225500</v>
      </c>
      <c r="C589" s="202">
        <v>1524</v>
      </c>
      <c r="D589" s="202">
        <v>577</v>
      </c>
      <c r="E589" s="202" t="s">
        <v>1517</v>
      </c>
      <c r="F589" s="203">
        <v>6525.7000000000007</v>
      </c>
      <c r="G589" s="203">
        <v>1724.3</v>
      </c>
      <c r="H589" s="203">
        <v>4277.1000000000004</v>
      </c>
      <c r="I589" s="203">
        <v>51.1</v>
      </c>
      <c r="J589" s="203">
        <v>473.2</v>
      </c>
      <c r="K589" s="203">
        <v>6807.8000000000011</v>
      </c>
      <c r="L589" s="203">
        <v>1724.3</v>
      </c>
      <c r="M589" s="203">
        <v>4403.6000000000004</v>
      </c>
      <c r="N589" s="203">
        <v>51.1</v>
      </c>
      <c r="O589" s="203">
        <v>628.79999999999995</v>
      </c>
      <c r="P589" s="203">
        <v>6807.8000000000011</v>
      </c>
      <c r="Q589" s="203">
        <v>1724.3</v>
      </c>
      <c r="R589" s="203">
        <v>4403.6000000000004</v>
      </c>
      <c r="S589" s="203">
        <v>51.1</v>
      </c>
      <c r="T589" s="203">
        <v>628.79999999999995</v>
      </c>
      <c r="U589" s="203" t="s">
        <v>811</v>
      </c>
      <c r="V589" s="203" t="s">
        <v>811</v>
      </c>
      <c r="W589" s="203" t="s">
        <v>811</v>
      </c>
      <c r="X589" s="203" t="s">
        <v>811</v>
      </c>
      <c r="Y589" s="203" t="s">
        <v>811</v>
      </c>
      <c r="Z589" s="203">
        <v>100</v>
      </c>
      <c r="AA589" s="203">
        <v>100</v>
      </c>
      <c r="AB589" s="203">
        <v>100</v>
      </c>
      <c r="AC589" s="203">
        <v>100</v>
      </c>
      <c r="AD589" s="203">
        <v>100</v>
      </c>
    </row>
    <row r="590" spans="1:30">
      <c r="A590" s="202">
        <v>21</v>
      </c>
      <c r="B590" s="202">
        <v>225500</v>
      </c>
      <c r="C590" s="202">
        <v>1525</v>
      </c>
      <c r="D590" s="202">
        <v>578</v>
      </c>
      <c r="E590" s="202" t="s">
        <v>1518</v>
      </c>
      <c r="F590" s="203">
        <v>9160.6999999999989</v>
      </c>
      <c r="G590" s="203">
        <v>2089.1999999999998</v>
      </c>
      <c r="H590" s="203">
        <v>6341.9</v>
      </c>
      <c r="I590" s="203"/>
      <c r="J590" s="203">
        <v>729.6</v>
      </c>
      <c r="K590" s="203">
        <v>9608.6</v>
      </c>
      <c r="L590" s="203">
        <v>2089.1999999999998</v>
      </c>
      <c r="M590" s="203">
        <v>6638</v>
      </c>
      <c r="N590" s="203"/>
      <c r="O590" s="203">
        <v>881.4</v>
      </c>
      <c r="P590" s="203">
        <v>9147.6799999999985</v>
      </c>
      <c r="Q590" s="203">
        <v>2089.1999999999998</v>
      </c>
      <c r="R590" s="203">
        <v>6177.08</v>
      </c>
      <c r="S590" s="203"/>
      <c r="T590" s="203">
        <v>881.4</v>
      </c>
      <c r="U590" s="203">
        <v>-460.92000000000189</v>
      </c>
      <c r="V590" s="203" t="s">
        <v>811</v>
      </c>
      <c r="W590" s="203">
        <v>-460.92000000000007</v>
      </c>
      <c r="X590" s="203" t="s">
        <v>811</v>
      </c>
      <c r="Y590" s="203" t="s">
        <v>811</v>
      </c>
      <c r="Z590" s="203">
        <v>95.203047270153789</v>
      </c>
      <c r="AA590" s="203">
        <v>100</v>
      </c>
      <c r="AB590" s="203">
        <v>93.0563422717686</v>
      </c>
      <c r="AC590" s="203" t="s">
        <v>811</v>
      </c>
      <c r="AD590" s="203">
        <v>100</v>
      </c>
    </row>
    <row r="591" spans="1:30">
      <c r="A591" s="202">
        <v>21</v>
      </c>
      <c r="B591" s="202">
        <v>225500</v>
      </c>
      <c r="C591" s="202">
        <v>1526</v>
      </c>
      <c r="D591" s="202">
        <v>579</v>
      </c>
      <c r="E591" s="202" t="s">
        <v>1519</v>
      </c>
      <c r="F591" s="203">
        <v>35211.800000000003</v>
      </c>
      <c r="G591" s="203">
        <v>2975.3</v>
      </c>
      <c r="H591" s="203">
        <v>29123.200000000001</v>
      </c>
      <c r="I591" s="203">
        <v>311.5</v>
      </c>
      <c r="J591" s="203">
        <v>2801.8</v>
      </c>
      <c r="K591" s="203">
        <v>37007.100000000006</v>
      </c>
      <c r="L591" s="203">
        <v>2975.3</v>
      </c>
      <c r="M591" s="203">
        <v>30549</v>
      </c>
      <c r="N591" s="203">
        <v>311.5</v>
      </c>
      <c r="O591" s="203">
        <v>3171.3</v>
      </c>
      <c r="P591" s="203">
        <v>36591.950000000004</v>
      </c>
      <c r="Q591" s="203">
        <v>2975.3</v>
      </c>
      <c r="R591" s="203">
        <v>30133.85</v>
      </c>
      <c r="S591" s="203">
        <v>311.5</v>
      </c>
      <c r="T591" s="203">
        <v>3171.3</v>
      </c>
      <c r="U591" s="203">
        <v>-415.15000000000146</v>
      </c>
      <c r="V591" s="203" t="s">
        <v>811</v>
      </c>
      <c r="W591" s="203">
        <v>-415.15000000000146</v>
      </c>
      <c r="X591" s="203" t="s">
        <v>811</v>
      </c>
      <c r="Y591" s="203" t="s">
        <v>811</v>
      </c>
      <c r="Z591" s="203">
        <v>98.878188239554035</v>
      </c>
      <c r="AA591" s="203">
        <v>100</v>
      </c>
      <c r="AB591" s="203">
        <v>98.641035713116636</v>
      </c>
      <c r="AC591" s="203">
        <v>100</v>
      </c>
      <c r="AD591" s="203">
        <v>100</v>
      </c>
    </row>
    <row r="592" spans="1:30">
      <c r="A592" s="202">
        <v>21</v>
      </c>
      <c r="B592" s="202">
        <v>225500</v>
      </c>
      <c r="C592" s="202">
        <v>1527</v>
      </c>
      <c r="D592" s="202">
        <v>580</v>
      </c>
      <c r="E592" s="202" t="s">
        <v>1520</v>
      </c>
      <c r="F592" s="203">
        <v>7635.9</v>
      </c>
      <c r="G592" s="203">
        <v>1632.6</v>
      </c>
      <c r="H592" s="203">
        <v>5252.3</v>
      </c>
      <c r="I592" s="203"/>
      <c r="J592" s="203">
        <v>751</v>
      </c>
      <c r="K592" s="203">
        <v>7884.4000000000005</v>
      </c>
      <c r="L592" s="203">
        <v>1632.6</v>
      </c>
      <c r="M592" s="203">
        <v>5350.1</v>
      </c>
      <c r="N592" s="203"/>
      <c r="O592" s="203">
        <v>901.7</v>
      </c>
      <c r="P592" s="203">
        <v>7570.5700000000006</v>
      </c>
      <c r="Q592" s="203">
        <v>1632.6</v>
      </c>
      <c r="R592" s="203">
        <v>5036.2700000000004</v>
      </c>
      <c r="S592" s="203"/>
      <c r="T592" s="203">
        <v>901.7</v>
      </c>
      <c r="U592" s="203">
        <v>-313.82999999999993</v>
      </c>
      <c r="V592" s="203" t="s">
        <v>811</v>
      </c>
      <c r="W592" s="203">
        <v>-313.82999999999993</v>
      </c>
      <c r="X592" s="203" t="s">
        <v>811</v>
      </c>
      <c r="Y592" s="203" t="s">
        <v>811</v>
      </c>
      <c r="Z592" s="203">
        <v>96.01960834052052</v>
      </c>
      <c r="AA592" s="203">
        <v>100</v>
      </c>
      <c r="AB592" s="203">
        <v>94.134128334049834</v>
      </c>
      <c r="AC592" s="203" t="s">
        <v>811</v>
      </c>
      <c r="AD592" s="203">
        <v>100</v>
      </c>
    </row>
    <row r="593" spans="1:30">
      <c r="A593" s="202">
        <v>21</v>
      </c>
      <c r="B593" s="202">
        <v>225500</v>
      </c>
      <c r="C593" s="202">
        <v>1528</v>
      </c>
      <c r="D593" s="202">
        <v>581</v>
      </c>
      <c r="E593" s="202" t="s">
        <v>1521</v>
      </c>
      <c r="F593" s="203">
        <v>6954.6</v>
      </c>
      <c r="G593" s="203">
        <v>1770.3</v>
      </c>
      <c r="H593" s="203">
        <v>4487.5</v>
      </c>
      <c r="I593" s="203"/>
      <c r="J593" s="203">
        <v>696.8</v>
      </c>
      <c r="K593" s="203">
        <v>7290.5999999999995</v>
      </c>
      <c r="L593" s="203">
        <v>1770.3</v>
      </c>
      <c r="M593" s="203">
        <v>4667.8999999999996</v>
      </c>
      <c r="N593" s="203"/>
      <c r="O593" s="203">
        <v>852.4</v>
      </c>
      <c r="P593" s="203">
        <v>7252.48</v>
      </c>
      <c r="Q593" s="203">
        <v>1770.3</v>
      </c>
      <c r="R593" s="203">
        <v>4629.78</v>
      </c>
      <c r="S593" s="203"/>
      <c r="T593" s="203">
        <v>852.4</v>
      </c>
      <c r="U593" s="203">
        <v>-38.119999999999891</v>
      </c>
      <c r="V593" s="203" t="s">
        <v>811</v>
      </c>
      <c r="W593" s="203">
        <v>-38.119999999999891</v>
      </c>
      <c r="X593" s="203" t="s">
        <v>811</v>
      </c>
      <c r="Y593" s="203" t="s">
        <v>811</v>
      </c>
      <c r="Z593" s="203">
        <v>99.477134940882777</v>
      </c>
      <c r="AA593" s="203">
        <v>100</v>
      </c>
      <c r="AB593" s="203">
        <v>99.183358683776433</v>
      </c>
      <c r="AC593" s="203" t="s">
        <v>811</v>
      </c>
      <c r="AD593" s="203">
        <v>100</v>
      </c>
    </row>
    <row r="594" spans="1:30">
      <c r="A594" s="202">
        <v>21</v>
      </c>
      <c r="B594" s="202">
        <v>225500</v>
      </c>
      <c r="C594" s="202">
        <v>1529</v>
      </c>
      <c r="D594" s="202">
        <v>582</v>
      </c>
      <c r="E594" s="202" t="s">
        <v>1522</v>
      </c>
      <c r="F594" s="203">
        <v>4504.5999999999995</v>
      </c>
      <c r="G594" s="203">
        <v>1483.6</v>
      </c>
      <c r="H594" s="203">
        <v>2698.1</v>
      </c>
      <c r="I594" s="203"/>
      <c r="J594" s="203">
        <v>322.89999999999998</v>
      </c>
      <c r="K594" s="203">
        <v>4809.3</v>
      </c>
      <c r="L594" s="203">
        <v>1483.6</v>
      </c>
      <c r="M594" s="203">
        <v>2855.9</v>
      </c>
      <c r="N594" s="203"/>
      <c r="O594" s="203">
        <v>469.8</v>
      </c>
      <c r="P594" s="203">
        <v>4782.72</v>
      </c>
      <c r="Q594" s="203">
        <v>1483.6</v>
      </c>
      <c r="R594" s="203">
        <v>2829.32</v>
      </c>
      <c r="S594" s="203"/>
      <c r="T594" s="203">
        <v>469.8</v>
      </c>
      <c r="U594" s="203">
        <v>-26.579999999999927</v>
      </c>
      <c r="V594" s="203" t="s">
        <v>811</v>
      </c>
      <c r="W594" s="203">
        <v>-26.579999999999927</v>
      </c>
      <c r="X594" s="203" t="s">
        <v>811</v>
      </c>
      <c r="Y594" s="203" t="s">
        <v>811</v>
      </c>
      <c r="Z594" s="203">
        <v>99.447320815919156</v>
      </c>
      <c r="AA594" s="203">
        <v>100</v>
      </c>
      <c r="AB594" s="203">
        <v>99.069295143387379</v>
      </c>
      <c r="AC594" s="203" t="s">
        <v>811</v>
      </c>
      <c r="AD594" s="203">
        <v>100</v>
      </c>
    </row>
    <row r="595" spans="1:30">
      <c r="A595" s="202">
        <v>21</v>
      </c>
      <c r="B595" s="202">
        <v>225500</v>
      </c>
      <c r="C595" s="202">
        <v>1530</v>
      </c>
      <c r="D595" s="202">
        <v>583</v>
      </c>
      <c r="E595" s="202" t="s">
        <v>1409</v>
      </c>
      <c r="F595" s="203">
        <v>9151.2999999999993</v>
      </c>
      <c r="G595" s="203">
        <v>1727.3</v>
      </c>
      <c r="H595" s="203">
        <v>6397.8</v>
      </c>
      <c r="I595" s="203">
        <v>85.3</v>
      </c>
      <c r="J595" s="203">
        <v>940.9</v>
      </c>
      <c r="K595" s="203">
        <v>9476.5999999999985</v>
      </c>
      <c r="L595" s="203">
        <v>1727.3</v>
      </c>
      <c r="M595" s="203">
        <v>6562.1</v>
      </c>
      <c r="N595" s="203">
        <v>85.3</v>
      </c>
      <c r="O595" s="203">
        <v>1101.9000000000001</v>
      </c>
      <c r="P595" s="203">
        <v>9472.64</v>
      </c>
      <c r="Q595" s="203">
        <v>1727.3</v>
      </c>
      <c r="R595" s="203">
        <v>6558.14</v>
      </c>
      <c r="S595" s="203">
        <v>85.3</v>
      </c>
      <c r="T595" s="203">
        <v>1101.9000000000001</v>
      </c>
      <c r="U595" s="203">
        <v>-3.9599999999991269</v>
      </c>
      <c r="V595" s="203" t="s">
        <v>811</v>
      </c>
      <c r="W595" s="203">
        <v>-3.9600000000000364</v>
      </c>
      <c r="X595" s="203" t="s">
        <v>811</v>
      </c>
      <c r="Y595" s="203" t="s">
        <v>811</v>
      </c>
      <c r="Z595" s="203">
        <v>99.958212861152745</v>
      </c>
      <c r="AA595" s="203">
        <v>100</v>
      </c>
      <c r="AB595" s="203">
        <v>99.939653464592126</v>
      </c>
      <c r="AC595" s="203">
        <v>100</v>
      </c>
      <c r="AD595" s="203">
        <v>100</v>
      </c>
    </row>
    <row r="596" spans="1:30">
      <c r="A596" s="202">
        <v>21</v>
      </c>
      <c r="B596" s="202">
        <v>225500</v>
      </c>
      <c r="C596" s="202">
        <v>1531</v>
      </c>
      <c r="D596" s="202">
        <v>584</v>
      </c>
      <c r="E596" s="202" t="s">
        <v>1523</v>
      </c>
      <c r="F596" s="203">
        <v>1984.5</v>
      </c>
      <c r="G596" s="203">
        <v>1647.1</v>
      </c>
      <c r="H596" s="203"/>
      <c r="I596" s="203">
        <v>0.3</v>
      </c>
      <c r="J596" s="203">
        <v>337.1</v>
      </c>
      <c r="K596" s="203">
        <v>2129.1</v>
      </c>
      <c r="L596" s="203">
        <v>1647.1</v>
      </c>
      <c r="M596" s="203"/>
      <c r="N596" s="203">
        <v>0.3</v>
      </c>
      <c r="O596" s="203">
        <v>481.7</v>
      </c>
      <c r="P596" s="203">
        <v>2129.1</v>
      </c>
      <c r="Q596" s="203">
        <v>1647.1</v>
      </c>
      <c r="R596" s="203"/>
      <c r="S596" s="203">
        <v>0.3</v>
      </c>
      <c r="T596" s="203">
        <v>481.7</v>
      </c>
      <c r="U596" s="203" t="s">
        <v>811</v>
      </c>
      <c r="V596" s="203" t="s">
        <v>811</v>
      </c>
      <c r="W596" s="203" t="s">
        <v>811</v>
      </c>
      <c r="X596" s="203" t="s">
        <v>811</v>
      </c>
      <c r="Y596" s="203" t="s">
        <v>811</v>
      </c>
      <c r="Z596" s="203">
        <v>100</v>
      </c>
      <c r="AA596" s="203">
        <v>100</v>
      </c>
      <c r="AB596" s="203" t="s">
        <v>811</v>
      </c>
      <c r="AC596" s="203">
        <v>100</v>
      </c>
      <c r="AD596" s="203">
        <v>100</v>
      </c>
    </row>
    <row r="597" spans="1:30">
      <c r="A597" s="202">
        <v>21</v>
      </c>
      <c r="B597" s="202">
        <v>225500</v>
      </c>
      <c r="C597" s="202">
        <v>1536</v>
      </c>
      <c r="D597" s="202">
        <v>585</v>
      </c>
      <c r="E597" s="202" t="s">
        <v>1515</v>
      </c>
      <c r="F597" s="203">
        <v>44462.799999999996</v>
      </c>
      <c r="G597" s="203">
        <v>3149</v>
      </c>
      <c r="H597" s="203">
        <v>36701.199999999997</v>
      </c>
      <c r="I597" s="203">
        <v>75.7</v>
      </c>
      <c r="J597" s="203">
        <v>4536.8999999999996</v>
      </c>
      <c r="K597" s="203">
        <v>50605.5</v>
      </c>
      <c r="L597" s="203">
        <v>3149</v>
      </c>
      <c r="M597" s="203">
        <v>42474.400000000001</v>
      </c>
      <c r="N597" s="203">
        <v>75.7</v>
      </c>
      <c r="O597" s="203">
        <v>4906.3999999999996</v>
      </c>
      <c r="P597" s="203">
        <v>50482.71</v>
      </c>
      <c r="Q597" s="203">
        <v>3149</v>
      </c>
      <c r="R597" s="203">
        <v>42351.61</v>
      </c>
      <c r="S597" s="203">
        <v>75.7</v>
      </c>
      <c r="T597" s="203">
        <v>4906.3999999999996</v>
      </c>
      <c r="U597" s="203">
        <v>-122.79000000000087</v>
      </c>
      <c r="V597" s="203" t="s">
        <v>811</v>
      </c>
      <c r="W597" s="203">
        <v>-122.79000000000087</v>
      </c>
      <c r="X597" s="203" t="s">
        <v>811</v>
      </c>
      <c r="Y597" s="203" t="s">
        <v>811</v>
      </c>
      <c r="Z597" s="203">
        <v>99.757358389898329</v>
      </c>
      <c r="AA597" s="203">
        <v>100</v>
      </c>
      <c r="AB597" s="203">
        <v>99.710908217655813</v>
      </c>
      <c r="AC597" s="203">
        <v>100</v>
      </c>
      <c r="AD597" s="203">
        <v>100</v>
      </c>
    </row>
    <row r="598" spans="1:30">
      <c r="A598" s="202">
        <v>21</v>
      </c>
      <c r="B598" s="202">
        <v>225500</v>
      </c>
      <c r="C598" s="202">
        <v>1532</v>
      </c>
      <c r="D598" s="202">
        <v>586</v>
      </c>
      <c r="E598" s="202" t="s">
        <v>1524</v>
      </c>
      <c r="F598" s="203">
        <v>8420.0999999999985</v>
      </c>
      <c r="G598" s="203">
        <v>1839.2</v>
      </c>
      <c r="H598" s="203">
        <v>5873.4</v>
      </c>
      <c r="I598" s="203"/>
      <c r="J598" s="203">
        <v>707.5</v>
      </c>
      <c r="K598" s="203">
        <v>8813.6999999999989</v>
      </c>
      <c r="L598" s="203">
        <v>1839.2</v>
      </c>
      <c r="M598" s="203">
        <v>6111.4</v>
      </c>
      <c r="N598" s="203"/>
      <c r="O598" s="203">
        <v>863.1</v>
      </c>
      <c r="P598" s="203">
        <v>8813.6999999999989</v>
      </c>
      <c r="Q598" s="203">
        <v>1839.2</v>
      </c>
      <c r="R598" s="203">
        <v>6111.4</v>
      </c>
      <c r="S598" s="203"/>
      <c r="T598" s="203">
        <v>863.1</v>
      </c>
      <c r="U598" s="203" t="s">
        <v>811</v>
      </c>
      <c r="V598" s="203" t="s">
        <v>811</v>
      </c>
      <c r="W598" s="203" t="s">
        <v>811</v>
      </c>
      <c r="X598" s="203" t="s">
        <v>811</v>
      </c>
      <c r="Y598" s="203" t="s">
        <v>811</v>
      </c>
      <c r="Z598" s="203">
        <v>100</v>
      </c>
      <c r="AA598" s="203">
        <v>100</v>
      </c>
      <c r="AB598" s="203">
        <v>100</v>
      </c>
      <c r="AC598" s="203" t="s">
        <v>811</v>
      </c>
      <c r="AD598" s="203">
        <v>100</v>
      </c>
    </row>
    <row r="599" spans="1:30">
      <c r="A599" s="202">
        <v>21</v>
      </c>
      <c r="B599" s="202">
        <v>225500</v>
      </c>
      <c r="C599" s="202">
        <v>1533</v>
      </c>
      <c r="D599" s="202">
        <v>587</v>
      </c>
      <c r="E599" s="202" t="s">
        <v>1525</v>
      </c>
      <c r="F599" s="203">
        <v>12318.500000000002</v>
      </c>
      <c r="G599" s="203">
        <v>1940.6</v>
      </c>
      <c r="H599" s="203">
        <v>8933.7000000000007</v>
      </c>
      <c r="I599" s="203"/>
      <c r="J599" s="203">
        <v>1444.2</v>
      </c>
      <c r="K599" s="203">
        <v>12692.800000000001</v>
      </c>
      <c r="L599" s="203">
        <v>1940.6</v>
      </c>
      <c r="M599" s="203">
        <v>9057</v>
      </c>
      <c r="N599" s="203"/>
      <c r="O599" s="203">
        <v>1695.2</v>
      </c>
      <c r="P599" s="203">
        <v>12186.94</v>
      </c>
      <c r="Q599" s="203">
        <v>1940.6</v>
      </c>
      <c r="R599" s="203">
        <v>8551.14</v>
      </c>
      <c r="S599" s="203"/>
      <c r="T599" s="203">
        <v>1695.2</v>
      </c>
      <c r="U599" s="203">
        <v>-505.86000000000058</v>
      </c>
      <c r="V599" s="203" t="s">
        <v>811</v>
      </c>
      <c r="W599" s="203">
        <v>-505.86000000000058</v>
      </c>
      <c r="X599" s="203" t="s">
        <v>811</v>
      </c>
      <c r="Y599" s="203" t="s">
        <v>811</v>
      </c>
      <c r="Z599" s="203">
        <v>96.014590949199544</v>
      </c>
      <c r="AA599" s="203">
        <v>100</v>
      </c>
      <c r="AB599" s="203">
        <v>94.414706856575009</v>
      </c>
      <c r="AC599" s="203" t="s">
        <v>811</v>
      </c>
      <c r="AD599" s="203">
        <v>100</v>
      </c>
    </row>
    <row r="600" spans="1:30">
      <c r="A600" s="202">
        <v>21</v>
      </c>
      <c r="B600" s="202">
        <v>225500</v>
      </c>
      <c r="C600" s="202">
        <v>1534</v>
      </c>
      <c r="D600" s="202">
        <v>588</v>
      </c>
      <c r="E600" s="202" t="s">
        <v>1526</v>
      </c>
      <c r="F600" s="203">
        <v>8681.4</v>
      </c>
      <c r="G600" s="203">
        <v>1862.6</v>
      </c>
      <c r="H600" s="203">
        <v>5975.8</v>
      </c>
      <c r="I600" s="203">
        <v>75.400000000000006</v>
      </c>
      <c r="J600" s="203">
        <v>767.6</v>
      </c>
      <c r="K600" s="203">
        <v>9151.8000000000011</v>
      </c>
      <c r="L600" s="203">
        <v>1862.6</v>
      </c>
      <c r="M600" s="203">
        <v>6290.6</v>
      </c>
      <c r="N600" s="203">
        <v>75.400000000000006</v>
      </c>
      <c r="O600" s="203">
        <v>923.2</v>
      </c>
      <c r="P600" s="203">
        <v>9145.880000000001</v>
      </c>
      <c r="Q600" s="203">
        <v>1862.6</v>
      </c>
      <c r="R600" s="203">
        <v>6284.68</v>
      </c>
      <c r="S600" s="203">
        <v>75.400000000000006</v>
      </c>
      <c r="T600" s="203">
        <v>923.2</v>
      </c>
      <c r="U600" s="203">
        <v>-5.9200000000000728</v>
      </c>
      <c r="V600" s="203" t="s">
        <v>811</v>
      </c>
      <c r="W600" s="203">
        <v>-5.9200000000000728</v>
      </c>
      <c r="X600" s="203" t="s">
        <v>811</v>
      </c>
      <c r="Y600" s="203" t="s">
        <v>811</v>
      </c>
      <c r="Z600" s="203">
        <v>99.935313271706121</v>
      </c>
      <c r="AA600" s="203">
        <v>100</v>
      </c>
      <c r="AB600" s="203">
        <v>99.905891329920834</v>
      </c>
      <c r="AC600" s="203">
        <v>100</v>
      </c>
      <c r="AD600" s="203">
        <v>100</v>
      </c>
    </row>
    <row r="601" spans="1:30">
      <c r="A601" s="202">
        <v>21</v>
      </c>
      <c r="B601" s="202">
        <v>225500</v>
      </c>
      <c r="C601" s="202">
        <v>1535</v>
      </c>
      <c r="D601" s="202">
        <v>589</v>
      </c>
      <c r="E601" s="202" t="s">
        <v>1527</v>
      </c>
      <c r="F601" s="203">
        <v>5391</v>
      </c>
      <c r="G601" s="203">
        <v>1227.9000000000001</v>
      </c>
      <c r="H601" s="203">
        <v>3529.1</v>
      </c>
      <c r="I601" s="203">
        <v>54.7</v>
      </c>
      <c r="J601" s="203">
        <v>579.29999999999995</v>
      </c>
      <c r="K601" s="203">
        <v>5831.3</v>
      </c>
      <c r="L601" s="203">
        <v>1227.9000000000001</v>
      </c>
      <c r="M601" s="203">
        <v>3817.6</v>
      </c>
      <c r="N601" s="203">
        <v>54.7</v>
      </c>
      <c r="O601" s="203">
        <v>731.1</v>
      </c>
      <c r="P601" s="203">
        <v>5831.3</v>
      </c>
      <c r="Q601" s="203">
        <v>1227.9000000000001</v>
      </c>
      <c r="R601" s="203">
        <v>3817.6</v>
      </c>
      <c r="S601" s="203">
        <v>54.7</v>
      </c>
      <c r="T601" s="203">
        <v>731.1</v>
      </c>
      <c r="U601" s="203" t="s">
        <v>811</v>
      </c>
      <c r="V601" s="203" t="s">
        <v>811</v>
      </c>
      <c r="W601" s="203" t="s">
        <v>811</v>
      </c>
      <c r="X601" s="203" t="s">
        <v>811</v>
      </c>
      <c r="Y601" s="203" t="s">
        <v>811</v>
      </c>
      <c r="Z601" s="203">
        <v>100</v>
      </c>
      <c r="AA601" s="203">
        <v>100</v>
      </c>
      <c r="AB601" s="203">
        <v>100</v>
      </c>
      <c r="AC601" s="203">
        <v>100</v>
      </c>
      <c r="AD601" s="203">
        <v>100</v>
      </c>
    </row>
    <row r="602" spans="1:30">
      <c r="A602" s="202">
        <v>21</v>
      </c>
      <c r="B602" s="202">
        <v>225500</v>
      </c>
      <c r="C602" s="202">
        <v>1537</v>
      </c>
      <c r="D602" s="202">
        <v>590</v>
      </c>
      <c r="E602" s="202" t="s">
        <v>1528</v>
      </c>
      <c r="F602" s="203">
        <v>1802.9</v>
      </c>
      <c r="G602" s="203">
        <v>1520.1</v>
      </c>
      <c r="H602" s="203"/>
      <c r="I602" s="203">
        <v>47.4</v>
      </c>
      <c r="J602" s="203">
        <v>235.4</v>
      </c>
      <c r="K602" s="203">
        <v>1950.9</v>
      </c>
      <c r="L602" s="203">
        <v>1520.1</v>
      </c>
      <c r="M602" s="203"/>
      <c r="N602" s="203">
        <v>47.4</v>
      </c>
      <c r="O602" s="203">
        <v>383.4</v>
      </c>
      <c r="P602" s="203">
        <v>1950.9</v>
      </c>
      <c r="Q602" s="203">
        <v>1520.1</v>
      </c>
      <c r="R602" s="203"/>
      <c r="S602" s="203">
        <v>47.4</v>
      </c>
      <c r="T602" s="203">
        <v>383.4</v>
      </c>
      <c r="U602" s="203" t="s">
        <v>811</v>
      </c>
      <c r="V602" s="203" t="s">
        <v>811</v>
      </c>
      <c r="W602" s="203" t="s">
        <v>811</v>
      </c>
      <c r="X602" s="203" t="s">
        <v>811</v>
      </c>
      <c r="Y602" s="203" t="s">
        <v>811</v>
      </c>
      <c r="Z602" s="203">
        <v>100</v>
      </c>
      <c r="AA602" s="203">
        <v>100</v>
      </c>
      <c r="AB602" s="203" t="s">
        <v>811</v>
      </c>
      <c r="AC602" s="203">
        <v>100</v>
      </c>
      <c r="AD602" s="203">
        <v>100</v>
      </c>
    </row>
    <row r="603" spans="1:30">
      <c r="A603" s="202">
        <v>21</v>
      </c>
      <c r="B603" s="202">
        <v>225500</v>
      </c>
      <c r="C603" s="202">
        <v>1538</v>
      </c>
      <c r="D603" s="202">
        <v>591</v>
      </c>
      <c r="E603" s="202" t="s">
        <v>1529</v>
      </c>
      <c r="F603" s="203">
        <v>15281.300000000001</v>
      </c>
      <c r="G603" s="203">
        <v>2278.1</v>
      </c>
      <c r="H603" s="203">
        <v>11377</v>
      </c>
      <c r="I603" s="203"/>
      <c r="J603" s="203">
        <v>1626.2</v>
      </c>
      <c r="K603" s="203">
        <v>16152.7</v>
      </c>
      <c r="L603" s="203">
        <v>2278.1</v>
      </c>
      <c r="M603" s="203">
        <v>11988</v>
      </c>
      <c r="N603" s="203"/>
      <c r="O603" s="203">
        <v>1886.6</v>
      </c>
      <c r="P603" s="203">
        <v>16128.93</v>
      </c>
      <c r="Q603" s="203">
        <v>2278.1</v>
      </c>
      <c r="R603" s="203">
        <v>11964.23</v>
      </c>
      <c r="S603" s="203"/>
      <c r="T603" s="203">
        <v>1886.6</v>
      </c>
      <c r="U603" s="203">
        <v>-23.770000000000437</v>
      </c>
      <c r="V603" s="203" t="s">
        <v>811</v>
      </c>
      <c r="W603" s="203">
        <v>-23.770000000000437</v>
      </c>
      <c r="X603" s="203" t="s">
        <v>811</v>
      </c>
      <c r="Y603" s="203" t="s">
        <v>811</v>
      </c>
      <c r="Z603" s="203">
        <v>99.85284193973763</v>
      </c>
      <c r="AA603" s="203">
        <v>100</v>
      </c>
      <c r="AB603" s="203">
        <v>99.801718385051714</v>
      </c>
      <c r="AC603" s="203" t="s">
        <v>811</v>
      </c>
      <c r="AD603" s="203">
        <v>100</v>
      </c>
    </row>
    <row r="604" spans="1:30">
      <c r="A604" s="202">
        <v>21</v>
      </c>
      <c r="B604" s="202">
        <v>225500</v>
      </c>
      <c r="C604" s="202">
        <v>1539</v>
      </c>
      <c r="D604" s="202">
        <v>592</v>
      </c>
      <c r="E604" s="202" t="s">
        <v>1530</v>
      </c>
      <c r="F604" s="203">
        <v>18311</v>
      </c>
      <c r="G604" s="203">
        <v>2504.4</v>
      </c>
      <c r="H604" s="203">
        <v>13662.4</v>
      </c>
      <c r="I604" s="203">
        <v>127</v>
      </c>
      <c r="J604" s="203">
        <v>2017.2</v>
      </c>
      <c r="K604" s="203">
        <v>19456.2</v>
      </c>
      <c r="L604" s="203">
        <v>2504.4</v>
      </c>
      <c r="M604" s="203">
        <v>14558.3</v>
      </c>
      <c r="N604" s="203">
        <v>127</v>
      </c>
      <c r="O604" s="203">
        <v>2266.5</v>
      </c>
      <c r="P604" s="203">
        <v>18963.54</v>
      </c>
      <c r="Q604" s="203">
        <v>2504.4</v>
      </c>
      <c r="R604" s="203">
        <v>14065.64</v>
      </c>
      <c r="S604" s="203">
        <v>127</v>
      </c>
      <c r="T604" s="203">
        <v>2266.5</v>
      </c>
      <c r="U604" s="203">
        <v>-492.65999999999985</v>
      </c>
      <c r="V604" s="203" t="s">
        <v>811</v>
      </c>
      <c r="W604" s="203">
        <v>-492.65999999999985</v>
      </c>
      <c r="X604" s="203" t="s">
        <v>811</v>
      </c>
      <c r="Y604" s="203" t="s">
        <v>811</v>
      </c>
      <c r="Z604" s="203">
        <v>97.467850865019884</v>
      </c>
      <c r="AA604" s="203">
        <v>100</v>
      </c>
      <c r="AB604" s="203">
        <v>96.615951038239359</v>
      </c>
      <c r="AC604" s="203">
        <v>100</v>
      </c>
      <c r="AD604" s="203">
        <v>100</v>
      </c>
    </row>
    <row r="605" spans="1:30">
      <c r="A605" s="202">
        <v>21</v>
      </c>
      <c r="B605" s="202">
        <v>225500</v>
      </c>
      <c r="C605" s="202">
        <v>1540</v>
      </c>
      <c r="D605" s="202">
        <v>593</v>
      </c>
      <c r="E605" s="202" t="s">
        <v>1531</v>
      </c>
      <c r="F605" s="203">
        <v>13586</v>
      </c>
      <c r="G605" s="203">
        <v>2479.1</v>
      </c>
      <c r="H605" s="203">
        <v>9415.7999999999993</v>
      </c>
      <c r="I605" s="203"/>
      <c r="J605" s="203">
        <v>1691.1</v>
      </c>
      <c r="K605" s="203">
        <v>14450.2</v>
      </c>
      <c r="L605" s="203">
        <v>2479.1</v>
      </c>
      <c r="M605" s="203">
        <v>10027.200000000001</v>
      </c>
      <c r="N605" s="203"/>
      <c r="O605" s="203">
        <v>1943.9</v>
      </c>
      <c r="P605" s="203">
        <v>14366.31</v>
      </c>
      <c r="Q605" s="203">
        <v>2479.1</v>
      </c>
      <c r="R605" s="203">
        <v>9943.31</v>
      </c>
      <c r="S605" s="203"/>
      <c r="T605" s="203">
        <v>1943.9</v>
      </c>
      <c r="U605" s="203">
        <v>-83.890000000001237</v>
      </c>
      <c r="V605" s="203" t="s">
        <v>811</v>
      </c>
      <c r="W605" s="203">
        <v>-83.890000000001237</v>
      </c>
      <c r="X605" s="203" t="s">
        <v>811</v>
      </c>
      <c r="Y605" s="203" t="s">
        <v>811</v>
      </c>
      <c r="Z605" s="203">
        <v>99.419454402015191</v>
      </c>
      <c r="AA605" s="203">
        <v>100</v>
      </c>
      <c r="AB605" s="203">
        <v>99.163375618318156</v>
      </c>
      <c r="AC605" s="203" t="s">
        <v>811</v>
      </c>
      <c r="AD605" s="203">
        <v>100</v>
      </c>
    </row>
    <row r="606" spans="1:30">
      <c r="A606" s="202">
        <v>21</v>
      </c>
      <c r="B606" s="202">
        <v>225500</v>
      </c>
      <c r="C606" s="202">
        <v>1541</v>
      </c>
      <c r="D606" s="202">
        <v>594</v>
      </c>
      <c r="E606" s="202" t="s">
        <v>1532</v>
      </c>
      <c r="F606" s="203">
        <v>4093.6000000000004</v>
      </c>
      <c r="G606" s="203">
        <v>386.3</v>
      </c>
      <c r="H606" s="203">
        <v>3189.4</v>
      </c>
      <c r="I606" s="203"/>
      <c r="J606" s="203">
        <v>517.9</v>
      </c>
      <c r="K606" s="203">
        <v>4532.4000000000005</v>
      </c>
      <c r="L606" s="203">
        <v>386.3</v>
      </c>
      <c r="M606" s="203">
        <v>3396</v>
      </c>
      <c r="N606" s="203"/>
      <c r="O606" s="203">
        <v>750.1</v>
      </c>
      <c r="P606" s="203">
        <v>4519.29</v>
      </c>
      <c r="Q606" s="203">
        <v>386.3</v>
      </c>
      <c r="R606" s="203">
        <v>3382.89</v>
      </c>
      <c r="S606" s="203"/>
      <c r="T606" s="203">
        <v>750.1</v>
      </c>
      <c r="U606" s="203">
        <v>-13.110000000000582</v>
      </c>
      <c r="V606" s="203" t="s">
        <v>811</v>
      </c>
      <c r="W606" s="203">
        <v>-13.110000000000127</v>
      </c>
      <c r="X606" s="203" t="s">
        <v>811</v>
      </c>
      <c r="Y606" s="203" t="s">
        <v>811</v>
      </c>
      <c r="Z606" s="203">
        <v>99.710749271908909</v>
      </c>
      <c r="AA606" s="203">
        <v>100</v>
      </c>
      <c r="AB606" s="203">
        <v>99.61395759717314</v>
      </c>
      <c r="AC606" s="203" t="s">
        <v>811</v>
      </c>
      <c r="AD606" s="203">
        <v>100</v>
      </c>
    </row>
    <row r="607" spans="1:30">
      <c r="A607" s="202">
        <v>21</v>
      </c>
      <c r="B607" s="202">
        <v>225500</v>
      </c>
      <c r="C607" s="202">
        <v>1542</v>
      </c>
      <c r="D607" s="202">
        <v>595</v>
      </c>
      <c r="E607" s="202" t="s">
        <v>1533</v>
      </c>
      <c r="F607" s="203">
        <v>7950.0000000000009</v>
      </c>
      <c r="G607" s="203">
        <v>1499.6</v>
      </c>
      <c r="H607" s="203">
        <v>5526.1</v>
      </c>
      <c r="I607" s="203"/>
      <c r="J607" s="203">
        <v>924.3</v>
      </c>
      <c r="K607" s="203">
        <v>8392.6</v>
      </c>
      <c r="L607" s="203">
        <v>1499.6</v>
      </c>
      <c r="M607" s="203">
        <v>5815.5</v>
      </c>
      <c r="N607" s="203"/>
      <c r="O607" s="203">
        <v>1077.5</v>
      </c>
      <c r="P607" s="203">
        <v>8366</v>
      </c>
      <c r="Q607" s="203">
        <v>1499.6</v>
      </c>
      <c r="R607" s="203">
        <v>5788.9</v>
      </c>
      <c r="S607" s="203"/>
      <c r="T607" s="203">
        <v>1077.5</v>
      </c>
      <c r="U607" s="203">
        <v>-26.600000000000364</v>
      </c>
      <c r="V607" s="203" t="s">
        <v>811</v>
      </c>
      <c r="W607" s="203">
        <v>-26.600000000000364</v>
      </c>
      <c r="X607" s="203" t="s">
        <v>811</v>
      </c>
      <c r="Y607" s="203" t="s">
        <v>811</v>
      </c>
      <c r="Z607" s="203">
        <v>99.683054119104924</v>
      </c>
      <c r="AA607" s="203">
        <v>100</v>
      </c>
      <c r="AB607" s="203">
        <v>99.542601667956319</v>
      </c>
      <c r="AC607" s="203" t="s">
        <v>811</v>
      </c>
      <c r="AD607" s="203">
        <v>100</v>
      </c>
    </row>
    <row r="608" spans="1:30">
      <c r="A608" s="202">
        <v>21</v>
      </c>
      <c r="B608" s="202">
        <v>225500</v>
      </c>
      <c r="C608" s="202">
        <v>1543</v>
      </c>
      <c r="D608" s="202">
        <v>596</v>
      </c>
      <c r="E608" s="202" t="s">
        <v>1534</v>
      </c>
      <c r="F608" s="203">
        <v>12667.800000000001</v>
      </c>
      <c r="G608" s="203">
        <v>2261.1</v>
      </c>
      <c r="H608" s="203">
        <v>9146.1</v>
      </c>
      <c r="I608" s="203"/>
      <c r="J608" s="203">
        <v>1260.5999999999999</v>
      </c>
      <c r="K608" s="203">
        <v>13158.6</v>
      </c>
      <c r="L608" s="203">
        <v>2261.1</v>
      </c>
      <c r="M608" s="203">
        <v>9478.5</v>
      </c>
      <c r="N608" s="203"/>
      <c r="O608" s="203">
        <v>1419</v>
      </c>
      <c r="P608" s="203">
        <v>13158.6</v>
      </c>
      <c r="Q608" s="203">
        <v>2261.1</v>
      </c>
      <c r="R608" s="203">
        <v>9478.5</v>
      </c>
      <c r="S608" s="203"/>
      <c r="T608" s="203">
        <v>1419</v>
      </c>
      <c r="U608" s="203" t="s">
        <v>811</v>
      </c>
      <c r="V608" s="203" t="s">
        <v>811</v>
      </c>
      <c r="W608" s="203" t="s">
        <v>811</v>
      </c>
      <c r="X608" s="203" t="s">
        <v>811</v>
      </c>
      <c r="Y608" s="203" t="s">
        <v>811</v>
      </c>
      <c r="Z608" s="203">
        <v>100</v>
      </c>
      <c r="AA608" s="203">
        <v>100</v>
      </c>
      <c r="AB608" s="203">
        <v>100</v>
      </c>
      <c r="AC608" s="203" t="s">
        <v>811</v>
      </c>
      <c r="AD608" s="203">
        <v>100</v>
      </c>
    </row>
    <row r="609" spans="1:30">
      <c r="A609" s="202">
        <v>21</v>
      </c>
      <c r="B609" s="202">
        <v>225500</v>
      </c>
      <c r="C609" s="202">
        <v>1544</v>
      </c>
      <c r="D609" s="202">
        <v>597</v>
      </c>
      <c r="E609" s="202" t="s">
        <v>1535</v>
      </c>
      <c r="F609" s="203">
        <v>7022.4000000000005</v>
      </c>
      <c r="G609" s="203">
        <v>1610.5</v>
      </c>
      <c r="H609" s="203">
        <v>4593.3</v>
      </c>
      <c r="I609" s="203">
        <v>37.1</v>
      </c>
      <c r="J609" s="203">
        <v>781.5</v>
      </c>
      <c r="K609" s="203">
        <v>7290.9000000000005</v>
      </c>
      <c r="L609" s="203">
        <v>1610.5</v>
      </c>
      <c r="M609" s="203">
        <v>4712.3</v>
      </c>
      <c r="N609" s="203">
        <v>37.1</v>
      </c>
      <c r="O609" s="203">
        <v>931</v>
      </c>
      <c r="P609" s="203">
        <v>6897.09</v>
      </c>
      <c r="Q609" s="203">
        <v>1610.5</v>
      </c>
      <c r="R609" s="203">
        <v>4318.49</v>
      </c>
      <c r="S609" s="203">
        <v>37.1</v>
      </c>
      <c r="T609" s="203">
        <v>931</v>
      </c>
      <c r="U609" s="203">
        <v>-393.8100000000004</v>
      </c>
      <c r="V609" s="203" t="s">
        <v>811</v>
      </c>
      <c r="W609" s="203">
        <v>-393.8100000000004</v>
      </c>
      <c r="X609" s="203" t="s">
        <v>811</v>
      </c>
      <c r="Y609" s="203" t="s">
        <v>811</v>
      </c>
      <c r="Z609" s="203">
        <v>94.59860922519853</v>
      </c>
      <c r="AA609" s="203">
        <v>100</v>
      </c>
      <c r="AB609" s="203">
        <v>91.642934448146335</v>
      </c>
      <c r="AC609" s="203">
        <v>100</v>
      </c>
      <c r="AD609" s="203">
        <v>100</v>
      </c>
    </row>
    <row r="610" spans="1:30">
      <c r="A610" s="202">
        <v>21</v>
      </c>
      <c r="B610" s="202">
        <v>225500</v>
      </c>
      <c r="C610" s="202">
        <v>1546</v>
      </c>
      <c r="D610" s="202">
        <v>598</v>
      </c>
      <c r="E610" s="202" t="s">
        <v>1536</v>
      </c>
      <c r="F610" s="203">
        <v>11189.400000000001</v>
      </c>
      <c r="G610" s="203">
        <v>1869.5</v>
      </c>
      <c r="H610" s="203">
        <v>8202.7000000000007</v>
      </c>
      <c r="I610" s="203">
        <v>145</v>
      </c>
      <c r="J610" s="203">
        <v>972.2</v>
      </c>
      <c r="K610" s="203">
        <v>11903.300000000001</v>
      </c>
      <c r="L610" s="203">
        <v>1869.5</v>
      </c>
      <c r="M610" s="203">
        <v>8763.1</v>
      </c>
      <c r="N610" s="203">
        <v>145</v>
      </c>
      <c r="O610" s="203">
        <v>1125.7</v>
      </c>
      <c r="P610" s="203">
        <v>10626.810000000001</v>
      </c>
      <c r="Q610" s="203">
        <v>1869.5</v>
      </c>
      <c r="R610" s="203">
        <v>7486.61</v>
      </c>
      <c r="S610" s="203">
        <v>145</v>
      </c>
      <c r="T610" s="203">
        <v>1125.7</v>
      </c>
      <c r="U610" s="203">
        <v>-1276.4899999999998</v>
      </c>
      <c r="V610" s="203" t="s">
        <v>811</v>
      </c>
      <c r="W610" s="203">
        <v>-1276.4900000000007</v>
      </c>
      <c r="X610" s="203" t="s">
        <v>811</v>
      </c>
      <c r="Y610" s="203" t="s">
        <v>811</v>
      </c>
      <c r="Z610" s="203">
        <v>89.27616711332152</v>
      </c>
      <c r="AA610" s="203">
        <v>100</v>
      </c>
      <c r="AB610" s="203">
        <v>85.43335121132931</v>
      </c>
      <c r="AC610" s="203">
        <v>100</v>
      </c>
      <c r="AD610" s="203">
        <v>100</v>
      </c>
    </row>
    <row r="611" spans="1:30">
      <c r="A611" s="202">
        <v>21</v>
      </c>
      <c r="B611" s="202">
        <v>225500</v>
      </c>
      <c r="C611" s="202">
        <v>1545</v>
      </c>
      <c r="D611" s="202">
        <v>599</v>
      </c>
      <c r="E611" s="202" t="s">
        <v>1537</v>
      </c>
      <c r="F611" s="203">
        <v>4747.8</v>
      </c>
      <c r="G611" s="203">
        <v>1318.3</v>
      </c>
      <c r="H611" s="203">
        <v>3090.8</v>
      </c>
      <c r="I611" s="203"/>
      <c r="J611" s="203">
        <v>338.7</v>
      </c>
      <c r="K611" s="203">
        <v>5117.3</v>
      </c>
      <c r="L611" s="203">
        <v>1318.3</v>
      </c>
      <c r="M611" s="203">
        <v>3309.7</v>
      </c>
      <c r="N611" s="203"/>
      <c r="O611" s="203">
        <v>489.3</v>
      </c>
      <c r="P611" s="203">
        <v>5111.13</v>
      </c>
      <c r="Q611" s="203">
        <v>1318.3</v>
      </c>
      <c r="R611" s="203">
        <v>3303.53</v>
      </c>
      <c r="S611" s="203"/>
      <c r="T611" s="203">
        <v>489.3</v>
      </c>
      <c r="U611" s="203">
        <v>-6.1700000000000728</v>
      </c>
      <c r="V611" s="203" t="s">
        <v>811</v>
      </c>
      <c r="W611" s="203">
        <v>-6.169999999999618</v>
      </c>
      <c r="X611" s="203" t="s">
        <v>811</v>
      </c>
      <c r="Y611" s="203" t="s">
        <v>811</v>
      </c>
      <c r="Z611" s="203">
        <v>99.879428604928378</v>
      </c>
      <c r="AA611" s="203">
        <v>100</v>
      </c>
      <c r="AB611" s="203">
        <v>99.813578269933842</v>
      </c>
      <c r="AC611" s="203" t="s">
        <v>811</v>
      </c>
      <c r="AD611" s="203">
        <v>100</v>
      </c>
    </row>
    <row r="612" spans="1:30">
      <c r="A612" s="202">
        <v>21</v>
      </c>
      <c r="B612" s="202">
        <v>225500</v>
      </c>
      <c r="C612" s="202">
        <v>1547</v>
      </c>
      <c r="D612" s="202">
        <v>600</v>
      </c>
      <c r="E612" s="202" t="s">
        <v>1538</v>
      </c>
      <c r="F612" s="203">
        <v>7430</v>
      </c>
      <c r="G612" s="203">
        <v>1760.1</v>
      </c>
      <c r="H612" s="203">
        <v>4925.1000000000004</v>
      </c>
      <c r="I612" s="203">
        <v>42.9</v>
      </c>
      <c r="J612" s="203">
        <v>701.9</v>
      </c>
      <c r="K612" s="203">
        <v>7816.0999999999995</v>
      </c>
      <c r="L612" s="203">
        <v>1760.1</v>
      </c>
      <c r="M612" s="203">
        <v>5162.8</v>
      </c>
      <c r="N612" s="203">
        <v>42.9</v>
      </c>
      <c r="O612" s="203">
        <v>850.3</v>
      </c>
      <c r="P612" s="203">
        <v>7809.63</v>
      </c>
      <c r="Q612" s="203">
        <v>1760.1</v>
      </c>
      <c r="R612" s="203">
        <v>5156.33</v>
      </c>
      <c r="S612" s="203">
        <v>42.9</v>
      </c>
      <c r="T612" s="203">
        <v>850.3</v>
      </c>
      <c r="U612" s="203">
        <v>-6.4699999999993452</v>
      </c>
      <c r="V612" s="203" t="s">
        <v>811</v>
      </c>
      <c r="W612" s="203">
        <v>-6.4700000000002547</v>
      </c>
      <c r="X612" s="203" t="s">
        <v>811</v>
      </c>
      <c r="Y612" s="203" t="s">
        <v>811</v>
      </c>
      <c r="Z612" s="203">
        <v>99.917222144036032</v>
      </c>
      <c r="AA612" s="203">
        <v>100</v>
      </c>
      <c r="AB612" s="203">
        <v>99.874680405981238</v>
      </c>
      <c r="AC612" s="203">
        <v>100</v>
      </c>
      <c r="AD612" s="203">
        <v>100</v>
      </c>
    </row>
    <row r="613" spans="1:30">
      <c r="A613" s="200"/>
      <c r="B613" s="200"/>
      <c r="C613" s="200"/>
      <c r="D613" s="200">
        <v>601</v>
      </c>
      <c r="E613" s="200"/>
      <c r="F613" s="201"/>
      <c r="G613" s="201"/>
      <c r="H613" s="201"/>
      <c r="I613" s="201"/>
      <c r="J613" s="201"/>
      <c r="K613" s="201"/>
      <c r="L613" s="201"/>
      <c r="M613" s="201"/>
      <c r="N613" s="201"/>
      <c r="O613" s="201"/>
      <c r="P613" s="201"/>
      <c r="Q613" s="201"/>
      <c r="R613" s="201"/>
      <c r="S613" s="201"/>
      <c r="T613" s="201"/>
      <c r="U613" s="201" t="s">
        <v>811</v>
      </c>
      <c r="V613" s="201" t="s">
        <v>811</v>
      </c>
      <c r="W613" s="201" t="s">
        <v>811</v>
      </c>
      <c r="X613" s="201" t="s">
        <v>811</v>
      </c>
      <c r="Y613" s="201" t="s">
        <v>811</v>
      </c>
      <c r="Z613" s="201" t="s">
        <v>811</v>
      </c>
      <c r="AA613" s="201" t="s">
        <v>811</v>
      </c>
      <c r="AB613" s="201" t="s">
        <v>811</v>
      </c>
      <c r="AC613" s="201" t="s">
        <v>811</v>
      </c>
      <c r="AD613" s="201" t="s">
        <v>811</v>
      </c>
    </row>
    <row r="614" spans="1:30">
      <c r="A614" s="200">
        <v>20</v>
      </c>
      <c r="B614" s="200">
        <v>225700</v>
      </c>
      <c r="C614" s="200"/>
      <c r="D614" s="200">
        <v>602</v>
      </c>
      <c r="E614" s="200" t="s">
        <v>1539</v>
      </c>
      <c r="F614" s="201">
        <v>283412.09999999998</v>
      </c>
      <c r="G614" s="201">
        <v>52583.5</v>
      </c>
      <c r="H614" s="201">
        <v>216193.3</v>
      </c>
      <c r="I614" s="201">
        <v>2208.8000000000002</v>
      </c>
      <c r="J614" s="201">
        <v>12426.500000000002</v>
      </c>
      <c r="K614" s="201">
        <v>309186.8</v>
      </c>
      <c r="L614" s="201">
        <v>52583.5</v>
      </c>
      <c r="M614" s="201">
        <v>238353.7</v>
      </c>
      <c r="N614" s="201">
        <v>2208.8000000000002</v>
      </c>
      <c r="O614" s="201">
        <v>16040.8</v>
      </c>
      <c r="P614" s="201">
        <v>304413.43000000005</v>
      </c>
      <c r="Q614" s="201">
        <v>52583.39</v>
      </c>
      <c r="R614" s="201">
        <v>233580.66000000003</v>
      </c>
      <c r="S614" s="201">
        <v>2208.7000000000003</v>
      </c>
      <c r="T614" s="201">
        <v>16040.68</v>
      </c>
      <c r="U614" s="201">
        <v>-4773.3699999999371</v>
      </c>
      <c r="V614" s="201">
        <v>-0.11000000000058208</v>
      </c>
      <c r="W614" s="201">
        <v>-4773.039999999979</v>
      </c>
      <c r="X614" s="201">
        <v>-9.9999999999909051E-2</v>
      </c>
      <c r="Y614" s="201">
        <v>-0.11999999999898137</v>
      </c>
      <c r="Z614" s="201">
        <v>98.456153367478834</v>
      </c>
      <c r="AA614" s="201">
        <v>99.999790808903938</v>
      </c>
      <c r="AB614" s="201">
        <v>97.997496997109764</v>
      </c>
      <c r="AC614" s="201">
        <v>99.995472654835211</v>
      </c>
      <c r="AD614" s="201">
        <v>99.999251907635539</v>
      </c>
    </row>
    <row r="615" spans="1:30">
      <c r="A615" s="200">
        <v>22</v>
      </c>
      <c r="B615" s="200">
        <v>225700</v>
      </c>
      <c r="C615" s="200"/>
      <c r="D615" s="200">
        <v>603</v>
      </c>
      <c r="E615" s="200" t="s">
        <v>1055</v>
      </c>
      <c r="F615" s="201">
        <v>156322.69999999998</v>
      </c>
      <c r="G615" s="201">
        <v>14152.3</v>
      </c>
      <c r="H615" s="201">
        <v>142170.4</v>
      </c>
      <c r="I615" s="201">
        <v>0</v>
      </c>
      <c r="J615" s="201">
        <v>0</v>
      </c>
      <c r="K615" s="201">
        <v>168440.4</v>
      </c>
      <c r="L615" s="201">
        <v>14152.3</v>
      </c>
      <c r="M615" s="201">
        <v>154288.1</v>
      </c>
      <c r="N615" s="201">
        <v>0</v>
      </c>
      <c r="O615" s="201">
        <v>0</v>
      </c>
      <c r="P615" s="201">
        <v>165792.60999999999</v>
      </c>
      <c r="Q615" s="201">
        <v>14152.3</v>
      </c>
      <c r="R615" s="201">
        <v>151640.31</v>
      </c>
      <c r="S615" s="201">
        <v>0</v>
      </c>
      <c r="T615" s="201">
        <v>0</v>
      </c>
      <c r="U615" s="201">
        <v>-2647.7900000000081</v>
      </c>
      <c r="V615" s="201" t="s">
        <v>811</v>
      </c>
      <c r="W615" s="201">
        <v>-2647.7900000000081</v>
      </c>
      <c r="X615" s="201" t="s">
        <v>811</v>
      </c>
      <c r="Y615" s="201" t="s">
        <v>811</v>
      </c>
      <c r="Z615" s="201">
        <v>98.428055264651476</v>
      </c>
      <c r="AA615" s="201">
        <v>100</v>
      </c>
      <c r="AB615" s="201">
        <v>98.283866351325855</v>
      </c>
      <c r="AC615" s="201" t="s">
        <v>811</v>
      </c>
      <c r="AD615" s="201" t="s">
        <v>811</v>
      </c>
    </row>
    <row r="616" spans="1:30">
      <c r="A616" s="200">
        <v>21</v>
      </c>
      <c r="B616" s="200">
        <v>225700</v>
      </c>
      <c r="C616" s="200"/>
      <c r="D616" s="200">
        <v>604</v>
      </c>
      <c r="E616" s="200" t="s">
        <v>1056</v>
      </c>
      <c r="F616" s="201">
        <v>127089.40000000001</v>
      </c>
      <c r="G616" s="201">
        <v>38431.200000000004</v>
      </c>
      <c r="H616" s="201">
        <v>74022.899999999994</v>
      </c>
      <c r="I616" s="201">
        <v>2208.8000000000002</v>
      </c>
      <c r="J616" s="201">
        <v>12426.500000000002</v>
      </c>
      <c r="K616" s="201">
        <v>140746.4</v>
      </c>
      <c r="L616" s="201">
        <v>38431.200000000004</v>
      </c>
      <c r="M616" s="201">
        <v>84065.599999999991</v>
      </c>
      <c r="N616" s="201">
        <v>2208.8000000000002</v>
      </c>
      <c r="O616" s="201">
        <v>16040.8</v>
      </c>
      <c r="P616" s="201">
        <v>138620.82000000004</v>
      </c>
      <c r="Q616" s="201">
        <v>38431.090000000004</v>
      </c>
      <c r="R616" s="201">
        <v>81940.35000000002</v>
      </c>
      <c r="S616" s="201">
        <v>2208.7000000000003</v>
      </c>
      <c r="T616" s="201">
        <v>16040.68</v>
      </c>
      <c r="U616" s="201">
        <v>-2125.5799999999581</v>
      </c>
      <c r="V616" s="201">
        <v>-0.11000000000058208</v>
      </c>
      <c r="W616" s="201">
        <v>-2125.2499999999709</v>
      </c>
      <c r="X616" s="201">
        <v>-9.9999999999909051E-2</v>
      </c>
      <c r="Y616" s="201">
        <v>-0.11999999999898137</v>
      </c>
      <c r="Z616" s="201">
        <v>98.489780200417229</v>
      </c>
      <c r="AA616" s="201">
        <v>99.999713774225114</v>
      </c>
      <c r="AB616" s="201">
        <v>97.471914790354234</v>
      </c>
      <c r="AC616" s="201">
        <v>99.995472654835211</v>
      </c>
      <c r="AD616" s="201">
        <v>99.999251907635539</v>
      </c>
    </row>
    <row r="617" spans="1:30">
      <c r="A617" s="202">
        <v>22</v>
      </c>
      <c r="B617" s="202">
        <v>225700</v>
      </c>
      <c r="C617" s="202">
        <v>1548</v>
      </c>
      <c r="D617" s="202">
        <v>605</v>
      </c>
      <c r="E617" s="202" t="s">
        <v>1081</v>
      </c>
      <c r="F617" s="203">
        <v>156322.69999999998</v>
      </c>
      <c r="G617" s="203">
        <v>14152.3</v>
      </c>
      <c r="H617" s="203">
        <v>142170.4</v>
      </c>
      <c r="I617" s="203"/>
      <c r="J617" s="203"/>
      <c r="K617" s="203">
        <v>168440.4</v>
      </c>
      <c r="L617" s="203">
        <v>14152.3</v>
      </c>
      <c r="M617" s="203">
        <v>154288.1</v>
      </c>
      <c r="N617" s="203"/>
      <c r="O617" s="203"/>
      <c r="P617" s="203">
        <v>165792.60999999999</v>
      </c>
      <c r="Q617" s="203">
        <v>14152.3</v>
      </c>
      <c r="R617" s="203">
        <v>151640.31</v>
      </c>
      <c r="S617" s="203"/>
      <c r="T617" s="203"/>
      <c r="U617" s="203">
        <v>-2647.7900000000081</v>
      </c>
      <c r="V617" s="203" t="s">
        <v>811</v>
      </c>
      <c r="W617" s="203">
        <v>-2647.7900000000081</v>
      </c>
      <c r="X617" s="203" t="s">
        <v>811</v>
      </c>
      <c r="Y617" s="203" t="s">
        <v>811</v>
      </c>
      <c r="Z617" s="203">
        <v>98.428055264651476</v>
      </c>
      <c r="AA617" s="203">
        <v>100</v>
      </c>
      <c r="AB617" s="203">
        <v>98.283866351325855</v>
      </c>
      <c r="AC617" s="203" t="s">
        <v>811</v>
      </c>
      <c r="AD617" s="203" t="s">
        <v>811</v>
      </c>
    </row>
    <row r="618" spans="1:30">
      <c r="A618" s="202">
        <v>21</v>
      </c>
      <c r="B618" s="202">
        <v>225700</v>
      </c>
      <c r="C618" s="202">
        <v>1549</v>
      </c>
      <c r="D618" s="202">
        <v>606</v>
      </c>
      <c r="E618" s="202" t="s">
        <v>1540</v>
      </c>
      <c r="F618" s="203">
        <v>3613.9</v>
      </c>
      <c r="G618" s="203">
        <v>1667.7</v>
      </c>
      <c r="H618" s="203">
        <v>1635</v>
      </c>
      <c r="I618" s="203">
        <v>39.799999999999997</v>
      </c>
      <c r="J618" s="203">
        <v>271.39999999999998</v>
      </c>
      <c r="K618" s="203">
        <v>3832.9</v>
      </c>
      <c r="L618" s="203">
        <v>1667.7</v>
      </c>
      <c r="M618" s="203">
        <v>1708.3</v>
      </c>
      <c r="N618" s="203">
        <v>39.799999999999997</v>
      </c>
      <c r="O618" s="203">
        <v>417.1</v>
      </c>
      <c r="P618" s="203">
        <v>3673.02</v>
      </c>
      <c r="Q618" s="203">
        <v>1667.7</v>
      </c>
      <c r="R618" s="203">
        <v>1548.42</v>
      </c>
      <c r="S618" s="203">
        <v>39.799999999999997</v>
      </c>
      <c r="T618" s="203">
        <v>417.1</v>
      </c>
      <c r="U618" s="203">
        <v>-159.88000000000011</v>
      </c>
      <c r="V618" s="203" t="s">
        <v>811</v>
      </c>
      <c r="W618" s="203">
        <v>-159.87999999999988</v>
      </c>
      <c r="X618" s="203" t="s">
        <v>811</v>
      </c>
      <c r="Y618" s="203" t="s">
        <v>811</v>
      </c>
      <c r="Z618" s="203">
        <v>95.82874585822745</v>
      </c>
      <c r="AA618" s="203">
        <v>100</v>
      </c>
      <c r="AB618" s="203">
        <v>90.640988116841314</v>
      </c>
      <c r="AC618" s="203">
        <v>100</v>
      </c>
      <c r="AD618" s="203">
        <v>100</v>
      </c>
    </row>
    <row r="619" spans="1:30">
      <c r="A619" s="202">
        <v>21</v>
      </c>
      <c r="B619" s="202">
        <v>225700</v>
      </c>
      <c r="C619" s="202">
        <v>1550</v>
      </c>
      <c r="D619" s="202">
        <v>607</v>
      </c>
      <c r="E619" s="202" t="s">
        <v>1541</v>
      </c>
      <c r="F619" s="203">
        <v>2815.2000000000003</v>
      </c>
      <c r="G619" s="203">
        <v>1176.2</v>
      </c>
      <c r="H619" s="203">
        <v>1210.8</v>
      </c>
      <c r="I619" s="203">
        <v>226.4</v>
      </c>
      <c r="J619" s="203">
        <v>201.8</v>
      </c>
      <c r="K619" s="203">
        <v>2975.1000000000004</v>
      </c>
      <c r="L619" s="203">
        <v>1176.2</v>
      </c>
      <c r="M619" s="203">
        <v>1230.6000000000001</v>
      </c>
      <c r="N619" s="203">
        <v>226.4</v>
      </c>
      <c r="O619" s="203">
        <v>341.9</v>
      </c>
      <c r="P619" s="203">
        <v>2829.57</v>
      </c>
      <c r="Q619" s="203">
        <v>1176.2</v>
      </c>
      <c r="R619" s="203">
        <v>1085.07</v>
      </c>
      <c r="S619" s="203">
        <v>226.4</v>
      </c>
      <c r="T619" s="203">
        <v>341.9</v>
      </c>
      <c r="U619" s="203">
        <v>-145.5300000000002</v>
      </c>
      <c r="V619" s="203" t="s">
        <v>811</v>
      </c>
      <c r="W619" s="203">
        <v>-145.5300000000002</v>
      </c>
      <c r="X619" s="203" t="s">
        <v>811</v>
      </c>
      <c r="Y619" s="203" t="s">
        <v>811</v>
      </c>
      <c r="Z619" s="203">
        <v>95.108399717656539</v>
      </c>
      <c r="AA619" s="203">
        <v>100</v>
      </c>
      <c r="AB619" s="203">
        <v>88.174061433447079</v>
      </c>
      <c r="AC619" s="203">
        <v>100</v>
      </c>
      <c r="AD619" s="203">
        <v>100</v>
      </c>
    </row>
    <row r="620" spans="1:30">
      <c r="A620" s="202">
        <v>21</v>
      </c>
      <c r="B620" s="202">
        <v>225700</v>
      </c>
      <c r="C620" s="202">
        <v>1551</v>
      </c>
      <c r="D620" s="202">
        <v>608</v>
      </c>
      <c r="E620" s="202" t="s">
        <v>1542</v>
      </c>
      <c r="F620" s="203">
        <v>8832.6</v>
      </c>
      <c r="G620" s="203">
        <v>2335.9</v>
      </c>
      <c r="H620" s="203">
        <v>5366.6</v>
      </c>
      <c r="I620" s="203">
        <v>102.9</v>
      </c>
      <c r="J620" s="203">
        <v>1027.2</v>
      </c>
      <c r="K620" s="203">
        <v>9267.8000000000011</v>
      </c>
      <c r="L620" s="203">
        <v>2335.9</v>
      </c>
      <c r="M620" s="203">
        <v>5648.3</v>
      </c>
      <c r="N620" s="203">
        <v>102.9</v>
      </c>
      <c r="O620" s="203">
        <v>1180.7</v>
      </c>
      <c r="P620" s="203">
        <v>9267.8000000000011</v>
      </c>
      <c r="Q620" s="203">
        <v>2335.9</v>
      </c>
      <c r="R620" s="203">
        <v>5648.3</v>
      </c>
      <c r="S620" s="203">
        <v>102.9</v>
      </c>
      <c r="T620" s="203">
        <v>1180.7</v>
      </c>
      <c r="U620" s="203" t="s">
        <v>811</v>
      </c>
      <c r="V620" s="203" t="s">
        <v>811</v>
      </c>
      <c r="W620" s="203" t="s">
        <v>811</v>
      </c>
      <c r="X620" s="203" t="s">
        <v>811</v>
      </c>
      <c r="Y620" s="203" t="s">
        <v>811</v>
      </c>
      <c r="Z620" s="203">
        <v>100</v>
      </c>
      <c r="AA620" s="203">
        <v>100</v>
      </c>
      <c r="AB620" s="203">
        <v>100</v>
      </c>
      <c r="AC620" s="203">
        <v>100</v>
      </c>
      <c r="AD620" s="203">
        <v>100</v>
      </c>
    </row>
    <row r="621" spans="1:30">
      <c r="A621" s="202">
        <v>21</v>
      </c>
      <c r="B621" s="202">
        <v>225700</v>
      </c>
      <c r="C621" s="202">
        <v>1552</v>
      </c>
      <c r="D621" s="202">
        <v>609</v>
      </c>
      <c r="E621" s="202" t="s">
        <v>1543</v>
      </c>
      <c r="F621" s="203">
        <v>5008.0999999999995</v>
      </c>
      <c r="G621" s="203">
        <v>1194</v>
      </c>
      <c r="H621" s="203">
        <v>3323.9</v>
      </c>
      <c r="I621" s="203"/>
      <c r="J621" s="203">
        <v>490.2</v>
      </c>
      <c r="K621" s="203">
        <v>8818.8000000000011</v>
      </c>
      <c r="L621" s="203">
        <v>1194</v>
      </c>
      <c r="M621" s="203">
        <v>6985.1</v>
      </c>
      <c r="N621" s="203"/>
      <c r="O621" s="203">
        <v>639.70000000000005</v>
      </c>
      <c r="P621" s="203">
        <v>8818.8000000000011</v>
      </c>
      <c r="Q621" s="203">
        <v>1194</v>
      </c>
      <c r="R621" s="203">
        <v>6985.1</v>
      </c>
      <c r="S621" s="203"/>
      <c r="T621" s="203">
        <v>639.70000000000005</v>
      </c>
      <c r="U621" s="203" t="s">
        <v>811</v>
      </c>
      <c r="V621" s="203" t="s">
        <v>811</v>
      </c>
      <c r="W621" s="203" t="s">
        <v>811</v>
      </c>
      <c r="X621" s="203" t="s">
        <v>811</v>
      </c>
      <c r="Y621" s="203" t="s">
        <v>811</v>
      </c>
      <c r="Z621" s="203">
        <v>100</v>
      </c>
      <c r="AA621" s="203">
        <v>100</v>
      </c>
      <c r="AB621" s="203">
        <v>100</v>
      </c>
      <c r="AC621" s="203" t="s">
        <v>811</v>
      </c>
      <c r="AD621" s="203">
        <v>100</v>
      </c>
    </row>
    <row r="622" spans="1:30">
      <c r="A622" s="202">
        <v>21</v>
      </c>
      <c r="B622" s="202">
        <v>225700</v>
      </c>
      <c r="C622" s="202">
        <v>1553</v>
      </c>
      <c r="D622" s="202">
        <v>610</v>
      </c>
      <c r="E622" s="202" t="s">
        <v>1544</v>
      </c>
      <c r="F622" s="203">
        <v>4922.7</v>
      </c>
      <c r="G622" s="203">
        <v>1653.9</v>
      </c>
      <c r="H622" s="203">
        <v>2898</v>
      </c>
      <c r="I622" s="203"/>
      <c r="J622" s="203">
        <v>370.8</v>
      </c>
      <c r="K622" s="203">
        <v>8810.2000000000007</v>
      </c>
      <c r="L622" s="203">
        <v>1653.9</v>
      </c>
      <c r="M622" s="203">
        <v>6636.2</v>
      </c>
      <c r="N622" s="203"/>
      <c r="O622" s="203">
        <v>520.1</v>
      </c>
      <c r="P622" s="203">
        <v>8762.4700000000012</v>
      </c>
      <c r="Q622" s="203">
        <v>1653.9</v>
      </c>
      <c r="R622" s="203">
        <v>6588.47</v>
      </c>
      <c r="S622" s="203"/>
      <c r="T622" s="203">
        <v>520.1</v>
      </c>
      <c r="U622" s="203">
        <v>-47.729999999999563</v>
      </c>
      <c r="V622" s="203" t="s">
        <v>811</v>
      </c>
      <c r="W622" s="203">
        <v>-47.729999999999563</v>
      </c>
      <c r="X622" s="203" t="s">
        <v>811</v>
      </c>
      <c r="Y622" s="203" t="s">
        <v>811</v>
      </c>
      <c r="Z622" s="203">
        <v>99.458241583618985</v>
      </c>
      <c r="AA622" s="203">
        <v>100</v>
      </c>
      <c r="AB622" s="203">
        <v>99.280763087309012</v>
      </c>
      <c r="AC622" s="203" t="s">
        <v>811</v>
      </c>
      <c r="AD622" s="203">
        <v>100</v>
      </c>
    </row>
    <row r="623" spans="1:30">
      <c r="A623" s="202">
        <v>21</v>
      </c>
      <c r="B623" s="202">
        <v>225700</v>
      </c>
      <c r="C623" s="202">
        <v>1554</v>
      </c>
      <c r="D623" s="202">
        <v>611</v>
      </c>
      <c r="E623" s="202" t="s">
        <v>1545</v>
      </c>
      <c r="F623" s="203">
        <v>2646.2</v>
      </c>
      <c r="G623" s="203">
        <v>1206.5999999999999</v>
      </c>
      <c r="H623" s="203">
        <v>1171.0999999999999</v>
      </c>
      <c r="I623" s="203">
        <v>17.600000000000001</v>
      </c>
      <c r="J623" s="203">
        <v>250.9</v>
      </c>
      <c r="K623" s="203">
        <v>2822.1</v>
      </c>
      <c r="L623" s="203">
        <v>1206.5999999999999</v>
      </c>
      <c r="M623" s="203">
        <v>1199</v>
      </c>
      <c r="N623" s="203">
        <v>17.600000000000001</v>
      </c>
      <c r="O623" s="203">
        <v>398.9</v>
      </c>
      <c r="P623" s="203">
        <v>2821.6</v>
      </c>
      <c r="Q623" s="203">
        <v>1206.5999999999999</v>
      </c>
      <c r="R623" s="203">
        <v>1198.5</v>
      </c>
      <c r="S623" s="203">
        <v>17.600000000000001</v>
      </c>
      <c r="T623" s="203">
        <v>398.9</v>
      </c>
      <c r="U623" s="203">
        <v>-0.5</v>
      </c>
      <c r="V623" s="203" t="s">
        <v>811</v>
      </c>
      <c r="W623" s="203">
        <v>-0.5</v>
      </c>
      <c r="X623" s="203" t="s">
        <v>811</v>
      </c>
      <c r="Y623" s="203" t="s">
        <v>811</v>
      </c>
      <c r="Z623" s="203">
        <v>99.982282697282159</v>
      </c>
      <c r="AA623" s="203">
        <v>100</v>
      </c>
      <c r="AB623" s="203">
        <v>99.958298582151798</v>
      </c>
      <c r="AC623" s="203">
        <v>100</v>
      </c>
      <c r="AD623" s="203">
        <v>100</v>
      </c>
    </row>
    <row r="624" spans="1:30">
      <c r="A624" s="202">
        <v>21</v>
      </c>
      <c r="B624" s="202">
        <v>225700</v>
      </c>
      <c r="C624" s="202">
        <v>1555</v>
      </c>
      <c r="D624" s="202">
        <v>612</v>
      </c>
      <c r="E624" s="202" t="s">
        <v>1546</v>
      </c>
      <c r="F624" s="203">
        <v>3513.5</v>
      </c>
      <c r="G624" s="203">
        <v>1611.7</v>
      </c>
      <c r="H624" s="203">
        <v>1588</v>
      </c>
      <c r="I624" s="203"/>
      <c r="J624" s="203">
        <v>313.8</v>
      </c>
      <c r="K624" s="203">
        <v>3670.8</v>
      </c>
      <c r="L624" s="203">
        <v>1611.7</v>
      </c>
      <c r="M624" s="203">
        <v>1600.7</v>
      </c>
      <c r="N624" s="203"/>
      <c r="O624" s="203">
        <v>458.4</v>
      </c>
      <c r="P624" s="203">
        <v>3517.34</v>
      </c>
      <c r="Q624" s="203">
        <v>1611.7</v>
      </c>
      <c r="R624" s="203">
        <v>1447.24</v>
      </c>
      <c r="S624" s="203"/>
      <c r="T624" s="203">
        <v>458.4</v>
      </c>
      <c r="U624" s="203">
        <v>-153.46000000000004</v>
      </c>
      <c r="V624" s="203" t="s">
        <v>811</v>
      </c>
      <c r="W624" s="203">
        <v>-153.46000000000004</v>
      </c>
      <c r="X624" s="203" t="s">
        <v>811</v>
      </c>
      <c r="Y624" s="203" t="s">
        <v>811</v>
      </c>
      <c r="Z624" s="203">
        <v>95.819439904108094</v>
      </c>
      <c r="AA624" s="203">
        <v>100</v>
      </c>
      <c r="AB624" s="203">
        <v>90.412944336852632</v>
      </c>
      <c r="AC624" s="203" t="s">
        <v>811</v>
      </c>
      <c r="AD624" s="203">
        <v>100</v>
      </c>
    </row>
    <row r="625" spans="1:30">
      <c r="A625" s="202">
        <v>21</v>
      </c>
      <c r="B625" s="202">
        <v>225700</v>
      </c>
      <c r="C625" s="202">
        <v>1556</v>
      </c>
      <c r="D625" s="202">
        <v>613</v>
      </c>
      <c r="E625" s="202" t="s">
        <v>1547</v>
      </c>
      <c r="F625" s="203">
        <v>4648.0999999999995</v>
      </c>
      <c r="G625" s="203">
        <v>1822.3</v>
      </c>
      <c r="H625" s="203">
        <v>2367.6</v>
      </c>
      <c r="I625" s="203"/>
      <c r="J625" s="203">
        <v>458.2</v>
      </c>
      <c r="K625" s="203">
        <v>4829.5</v>
      </c>
      <c r="L625" s="203">
        <v>1822.3</v>
      </c>
      <c r="M625" s="203">
        <v>2399.5</v>
      </c>
      <c r="N625" s="203"/>
      <c r="O625" s="203">
        <v>607.70000000000005</v>
      </c>
      <c r="P625" s="203">
        <v>4589.34</v>
      </c>
      <c r="Q625" s="203">
        <v>1822.3</v>
      </c>
      <c r="R625" s="203">
        <v>2159.34</v>
      </c>
      <c r="S625" s="203"/>
      <c r="T625" s="203">
        <v>607.70000000000005</v>
      </c>
      <c r="U625" s="203">
        <v>-240.15999999999985</v>
      </c>
      <c r="V625" s="203" t="s">
        <v>811</v>
      </c>
      <c r="W625" s="203">
        <v>-240.15999999999985</v>
      </c>
      <c r="X625" s="203" t="s">
        <v>811</v>
      </c>
      <c r="Y625" s="203" t="s">
        <v>811</v>
      </c>
      <c r="Z625" s="203">
        <v>95.027228491562283</v>
      </c>
      <c r="AA625" s="203">
        <v>100</v>
      </c>
      <c r="AB625" s="203">
        <v>89.991248176703493</v>
      </c>
      <c r="AC625" s="203" t="s">
        <v>811</v>
      </c>
      <c r="AD625" s="203">
        <v>100</v>
      </c>
    </row>
    <row r="626" spans="1:30">
      <c r="A626" s="202">
        <v>21</v>
      </c>
      <c r="B626" s="202">
        <v>225700</v>
      </c>
      <c r="C626" s="202">
        <v>1557</v>
      </c>
      <c r="D626" s="202">
        <v>614</v>
      </c>
      <c r="E626" s="202" t="s">
        <v>1548</v>
      </c>
      <c r="F626" s="203">
        <v>4477.8999999999996</v>
      </c>
      <c r="G626" s="203">
        <v>1687.8</v>
      </c>
      <c r="H626" s="203">
        <v>2327.9</v>
      </c>
      <c r="I626" s="203"/>
      <c r="J626" s="203">
        <v>462.2</v>
      </c>
      <c r="K626" s="203">
        <v>4824.3</v>
      </c>
      <c r="L626" s="203">
        <v>1687.8</v>
      </c>
      <c r="M626" s="203">
        <v>2531.4</v>
      </c>
      <c r="N626" s="203"/>
      <c r="O626" s="203">
        <v>605.1</v>
      </c>
      <c r="P626" s="203">
        <v>4690.33</v>
      </c>
      <c r="Q626" s="203">
        <v>1687.8</v>
      </c>
      <c r="R626" s="203">
        <v>2397.4299999999998</v>
      </c>
      <c r="S626" s="203"/>
      <c r="T626" s="203">
        <v>605.1</v>
      </c>
      <c r="U626" s="203">
        <v>-133.97000000000025</v>
      </c>
      <c r="V626" s="203" t="s">
        <v>811</v>
      </c>
      <c r="W626" s="203">
        <v>-133.97000000000025</v>
      </c>
      <c r="X626" s="203" t="s">
        <v>811</v>
      </c>
      <c r="Y626" s="203" t="s">
        <v>811</v>
      </c>
      <c r="Z626" s="203">
        <v>97.223016810729007</v>
      </c>
      <c r="AA626" s="203">
        <v>100</v>
      </c>
      <c r="AB626" s="203">
        <v>94.707671644149471</v>
      </c>
      <c r="AC626" s="203" t="s">
        <v>811</v>
      </c>
      <c r="AD626" s="203">
        <v>100</v>
      </c>
    </row>
    <row r="627" spans="1:30">
      <c r="A627" s="202">
        <v>21</v>
      </c>
      <c r="B627" s="202">
        <v>225700</v>
      </c>
      <c r="C627" s="202">
        <v>1558</v>
      </c>
      <c r="D627" s="202">
        <v>615</v>
      </c>
      <c r="E627" s="202" t="s">
        <v>1549</v>
      </c>
      <c r="F627" s="203">
        <v>8613.6</v>
      </c>
      <c r="G627" s="203">
        <v>2026.6</v>
      </c>
      <c r="H627" s="203">
        <v>5639.5</v>
      </c>
      <c r="I627" s="203">
        <v>135.19999999999999</v>
      </c>
      <c r="J627" s="203">
        <v>812.3</v>
      </c>
      <c r="K627" s="203">
        <v>9235.4000000000015</v>
      </c>
      <c r="L627" s="203">
        <v>2026.6</v>
      </c>
      <c r="M627" s="203">
        <v>6108.1</v>
      </c>
      <c r="N627" s="203">
        <v>135.19999999999999</v>
      </c>
      <c r="O627" s="203">
        <v>965.5</v>
      </c>
      <c r="P627" s="203">
        <v>9045.11</v>
      </c>
      <c r="Q627" s="203">
        <v>2026.6</v>
      </c>
      <c r="R627" s="203">
        <v>5917.81</v>
      </c>
      <c r="S627" s="203">
        <v>135.19999999999999</v>
      </c>
      <c r="T627" s="203">
        <v>965.5</v>
      </c>
      <c r="U627" s="203">
        <v>-190.29000000000087</v>
      </c>
      <c r="V627" s="203" t="s">
        <v>811</v>
      </c>
      <c r="W627" s="203">
        <v>-190.28999999999996</v>
      </c>
      <c r="X627" s="203" t="s">
        <v>811</v>
      </c>
      <c r="Y627" s="203" t="s">
        <v>811</v>
      </c>
      <c r="Z627" s="203">
        <v>97.939558654741532</v>
      </c>
      <c r="AA627" s="203">
        <v>100</v>
      </c>
      <c r="AB627" s="203">
        <v>96.884628607914081</v>
      </c>
      <c r="AC627" s="203">
        <v>100</v>
      </c>
      <c r="AD627" s="203">
        <v>100</v>
      </c>
    </row>
    <row r="628" spans="1:30">
      <c r="A628" s="202">
        <v>21</v>
      </c>
      <c r="B628" s="202">
        <v>225700</v>
      </c>
      <c r="C628" s="202">
        <v>1559</v>
      </c>
      <c r="D628" s="202">
        <v>616</v>
      </c>
      <c r="E628" s="202" t="s">
        <v>1550</v>
      </c>
      <c r="F628" s="203">
        <v>3058.1</v>
      </c>
      <c r="G628" s="203">
        <v>1402.5</v>
      </c>
      <c r="H628" s="203">
        <v>1371.4</v>
      </c>
      <c r="I628" s="203">
        <v>66.2</v>
      </c>
      <c r="J628" s="203">
        <v>218</v>
      </c>
      <c r="K628" s="203">
        <v>3228.2</v>
      </c>
      <c r="L628" s="203">
        <v>1402.5</v>
      </c>
      <c r="M628" s="203">
        <v>1390.9</v>
      </c>
      <c r="N628" s="203">
        <v>66.2</v>
      </c>
      <c r="O628" s="203">
        <v>368.6</v>
      </c>
      <c r="P628" s="203">
        <v>3164.2099999999996</v>
      </c>
      <c r="Q628" s="203">
        <v>1402.5</v>
      </c>
      <c r="R628" s="203">
        <v>1326.91</v>
      </c>
      <c r="S628" s="203">
        <v>66.2</v>
      </c>
      <c r="T628" s="203">
        <v>368.6</v>
      </c>
      <c r="U628" s="203">
        <v>-63.990000000000236</v>
      </c>
      <c r="V628" s="203" t="s">
        <v>811</v>
      </c>
      <c r="W628" s="203">
        <v>-63.990000000000009</v>
      </c>
      <c r="X628" s="203" t="s">
        <v>811</v>
      </c>
      <c r="Y628" s="203" t="s">
        <v>811</v>
      </c>
      <c r="Z628" s="203">
        <v>98.017780806641468</v>
      </c>
      <c r="AA628" s="203">
        <v>100</v>
      </c>
      <c r="AB628" s="203">
        <v>95.399381695305195</v>
      </c>
      <c r="AC628" s="203">
        <v>100</v>
      </c>
      <c r="AD628" s="203">
        <v>100</v>
      </c>
    </row>
    <row r="629" spans="1:30">
      <c r="A629" s="202">
        <v>21</v>
      </c>
      <c r="B629" s="202">
        <v>225700</v>
      </c>
      <c r="C629" s="202">
        <v>1561</v>
      </c>
      <c r="D629" s="202">
        <v>617</v>
      </c>
      <c r="E629" s="202" t="s">
        <v>1551</v>
      </c>
      <c r="F629" s="203">
        <v>8136.5</v>
      </c>
      <c r="G629" s="203">
        <v>1509.7</v>
      </c>
      <c r="H629" s="203">
        <v>5410.3</v>
      </c>
      <c r="I629" s="203">
        <v>87.6</v>
      </c>
      <c r="J629" s="203">
        <v>1128.9000000000001</v>
      </c>
      <c r="K629" s="203">
        <v>8473.4</v>
      </c>
      <c r="L629" s="203">
        <v>1509.7</v>
      </c>
      <c r="M629" s="203">
        <v>5592.5</v>
      </c>
      <c r="N629" s="203">
        <v>87.6</v>
      </c>
      <c r="O629" s="203">
        <v>1283.5999999999999</v>
      </c>
      <c r="P629" s="203">
        <v>8468.77</v>
      </c>
      <c r="Q629" s="203">
        <v>1509.7</v>
      </c>
      <c r="R629" s="203">
        <v>5587.87</v>
      </c>
      <c r="S629" s="203">
        <v>87.6</v>
      </c>
      <c r="T629" s="203">
        <v>1283.5999999999999</v>
      </c>
      <c r="U629" s="203">
        <v>-4.6299999999991996</v>
      </c>
      <c r="V629" s="203" t="s">
        <v>811</v>
      </c>
      <c r="W629" s="203">
        <v>-4.6300000000001091</v>
      </c>
      <c r="X629" s="203" t="s">
        <v>811</v>
      </c>
      <c r="Y629" s="203" t="s">
        <v>811</v>
      </c>
      <c r="Z629" s="203">
        <v>99.945358415748117</v>
      </c>
      <c r="AA629" s="203">
        <v>100</v>
      </c>
      <c r="AB629" s="203">
        <v>99.917210549843531</v>
      </c>
      <c r="AC629" s="203">
        <v>100</v>
      </c>
      <c r="AD629" s="203">
        <v>100</v>
      </c>
    </row>
    <row r="630" spans="1:30">
      <c r="A630" s="202">
        <v>21</v>
      </c>
      <c r="B630" s="202">
        <v>225700</v>
      </c>
      <c r="C630" s="202">
        <v>1562</v>
      </c>
      <c r="D630" s="202">
        <v>618</v>
      </c>
      <c r="E630" s="202" t="s">
        <v>1539</v>
      </c>
      <c r="F630" s="203">
        <v>21975.7</v>
      </c>
      <c r="G630" s="203">
        <v>1601.5</v>
      </c>
      <c r="H630" s="203">
        <v>17522.3</v>
      </c>
      <c r="I630" s="203">
        <v>685.5</v>
      </c>
      <c r="J630" s="203">
        <v>2166.4</v>
      </c>
      <c r="K630" s="203">
        <v>27156.100000000002</v>
      </c>
      <c r="L630" s="203">
        <v>2900.9</v>
      </c>
      <c r="M630" s="203">
        <v>20562.599999999999</v>
      </c>
      <c r="N630" s="203">
        <v>751.4</v>
      </c>
      <c r="O630" s="203">
        <v>2941.2</v>
      </c>
      <c r="P630" s="203">
        <v>26823.360000000004</v>
      </c>
      <c r="Q630" s="203">
        <v>2900.9</v>
      </c>
      <c r="R630" s="203">
        <v>20229.86</v>
      </c>
      <c r="S630" s="203">
        <v>751.4</v>
      </c>
      <c r="T630" s="203">
        <v>2941.2</v>
      </c>
      <c r="U630" s="203">
        <v>-332.73999999999796</v>
      </c>
      <c r="V630" s="203" t="s">
        <v>811</v>
      </c>
      <c r="W630" s="203">
        <v>-332.73999999999796</v>
      </c>
      <c r="X630" s="203" t="s">
        <v>811</v>
      </c>
      <c r="Y630" s="203" t="s">
        <v>811</v>
      </c>
      <c r="Z630" s="203">
        <v>98.774713600259247</v>
      </c>
      <c r="AA630" s="203">
        <v>100</v>
      </c>
      <c r="AB630" s="203">
        <v>98.3818194197232</v>
      </c>
      <c r="AC630" s="203">
        <v>100</v>
      </c>
      <c r="AD630" s="203">
        <v>100</v>
      </c>
    </row>
    <row r="631" spans="1:30">
      <c r="A631" s="202">
        <v>21</v>
      </c>
      <c r="B631" s="202">
        <v>225700</v>
      </c>
      <c r="C631" s="202">
        <v>1560</v>
      </c>
      <c r="D631" s="202">
        <v>619</v>
      </c>
      <c r="E631" s="202" t="s">
        <v>1552</v>
      </c>
      <c r="F631" s="203">
        <v>3374.3</v>
      </c>
      <c r="G631" s="203">
        <v>1485.2</v>
      </c>
      <c r="H631" s="203">
        <v>1560.1</v>
      </c>
      <c r="I631" s="203">
        <v>63.1</v>
      </c>
      <c r="J631" s="203">
        <v>265.89999999999998</v>
      </c>
      <c r="K631" s="203">
        <v>3543.7999999999997</v>
      </c>
      <c r="L631" s="203">
        <v>1485.2</v>
      </c>
      <c r="M631" s="203">
        <v>1579</v>
      </c>
      <c r="N631" s="203">
        <v>63.1</v>
      </c>
      <c r="O631" s="203">
        <v>416.5</v>
      </c>
      <c r="P631" s="203">
        <v>3435.72</v>
      </c>
      <c r="Q631" s="203">
        <v>1485.2</v>
      </c>
      <c r="R631" s="203">
        <v>1470.92</v>
      </c>
      <c r="S631" s="203">
        <v>63.1</v>
      </c>
      <c r="T631" s="203">
        <v>416.5</v>
      </c>
      <c r="U631" s="203">
        <v>-108.07999999999993</v>
      </c>
      <c r="V631" s="203" t="s">
        <v>811</v>
      </c>
      <c r="W631" s="203">
        <v>-108.07999999999993</v>
      </c>
      <c r="X631" s="203" t="s">
        <v>811</v>
      </c>
      <c r="Y631" s="203" t="s">
        <v>811</v>
      </c>
      <c r="Z631" s="203">
        <v>96.950166487950781</v>
      </c>
      <c r="AA631" s="203">
        <v>100</v>
      </c>
      <c r="AB631" s="203">
        <v>93.155161494616863</v>
      </c>
      <c r="AC631" s="203">
        <v>100</v>
      </c>
      <c r="AD631" s="203">
        <v>100</v>
      </c>
    </row>
    <row r="632" spans="1:30">
      <c r="A632" s="202">
        <v>21</v>
      </c>
      <c r="B632" s="202">
        <v>225700</v>
      </c>
      <c r="C632" s="202">
        <v>1563</v>
      </c>
      <c r="D632" s="202">
        <v>620</v>
      </c>
      <c r="E632" s="202" t="s">
        <v>1553</v>
      </c>
      <c r="F632" s="203">
        <v>2725.8</v>
      </c>
      <c r="G632" s="203">
        <v>1436.4</v>
      </c>
      <c r="H632" s="203">
        <v>1142.5999999999999</v>
      </c>
      <c r="I632" s="203">
        <v>32.4</v>
      </c>
      <c r="J632" s="203">
        <v>114.4</v>
      </c>
      <c r="K632" s="203">
        <v>2899.3000000000006</v>
      </c>
      <c r="L632" s="203">
        <v>1436.4</v>
      </c>
      <c r="M632" s="203">
        <v>1172.7</v>
      </c>
      <c r="N632" s="203">
        <v>32.4</v>
      </c>
      <c r="O632" s="203">
        <v>257.8</v>
      </c>
      <c r="P632" s="203">
        <v>2827.4800000000005</v>
      </c>
      <c r="Q632" s="203">
        <v>1436.4</v>
      </c>
      <c r="R632" s="203">
        <v>1100.8800000000001</v>
      </c>
      <c r="S632" s="203">
        <v>32.4</v>
      </c>
      <c r="T632" s="203">
        <v>257.8</v>
      </c>
      <c r="U632" s="203">
        <v>-71.820000000000164</v>
      </c>
      <c r="V632" s="203" t="s">
        <v>811</v>
      </c>
      <c r="W632" s="203">
        <v>-71.819999999999936</v>
      </c>
      <c r="X632" s="203" t="s">
        <v>811</v>
      </c>
      <c r="Y632" s="203" t="s">
        <v>811</v>
      </c>
      <c r="Z632" s="203">
        <v>97.522850343186292</v>
      </c>
      <c r="AA632" s="203">
        <v>100</v>
      </c>
      <c r="AB632" s="203">
        <v>93.875671527244833</v>
      </c>
      <c r="AC632" s="203">
        <v>100</v>
      </c>
      <c r="AD632" s="203">
        <v>100</v>
      </c>
    </row>
    <row r="633" spans="1:30">
      <c r="A633" s="202">
        <v>21</v>
      </c>
      <c r="B633" s="202">
        <v>225700</v>
      </c>
      <c r="C633" s="202">
        <v>1564</v>
      </c>
      <c r="D633" s="202">
        <v>621</v>
      </c>
      <c r="E633" s="202" t="s">
        <v>1554</v>
      </c>
      <c r="F633" s="203">
        <v>3488.9999999999995</v>
      </c>
      <c r="G633" s="203">
        <v>1171.5</v>
      </c>
      <c r="H633" s="203">
        <v>1872.7</v>
      </c>
      <c r="I633" s="203">
        <v>5.2</v>
      </c>
      <c r="J633" s="203">
        <v>439.6</v>
      </c>
      <c r="K633" s="203">
        <v>3655.1</v>
      </c>
      <c r="L633" s="203">
        <v>1171.5</v>
      </c>
      <c r="M633" s="203">
        <v>1890.4</v>
      </c>
      <c r="N633" s="203">
        <v>5.2</v>
      </c>
      <c r="O633" s="203">
        <v>588</v>
      </c>
      <c r="P633" s="203">
        <v>3654.91</v>
      </c>
      <c r="Q633" s="203">
        <v>1171.5</v>
      </c>
      <c r="R633" s="203">
        <v>1890.21</v>
      </c>
      <c r="S633" s="203">
        <v>5.2</v>
      </c>
      <c r="T633" s="203">
        <v>588</v>
      </c>
      <c r="U633" s="203">
        <v>-0.19000000000005457</v>
      </c>
      <c r="V633" s="203" t="s">
        <v>811</v>
      </c>
      <c r="W633" s="203">
        <v>-0.19000000000005457</v>
      </c>
      <c r="X633" s="203" t="s">
        <v>811</v>
      </c>
      <c r="Y633" s="203" t="s">
        <v>811</v>
      </c>
      <c r="Z633" s="203">
        <v>99.994801783808924</v>
      </c>
      <c r="AA633" s="203">
        <v>100</v>
      </c>
      <c r="AB633" s="203">
        <v>99.989949217096907</v>
      </c>
      <c r="AC633" s="203">
        <v>100</v>
      </c>
      <c r="AD633" s="203">
        <v>100</v>
      </c>
    </row>
    <row r="634" spans="1:30">
      <c r="A634" s="202">
        <v>21</v>
      </c>
      <c r="B634" s="202">
        <v>225700</v>
      </c>
      <c r="C634" s="202">
        <v>1565</v>
      </c>
      <c r="D634" s="202">
        <v>622</v>
      </c>
      <c r="E634" s="202" t="s">
        <v>1555</v>
      </c>
      <c r="F634" s="203">
        <v>2886.9999999999995</v>
      </c>
      <c r="G634" s="203">
        <v>1424.1</v>
      </c>
      <c r="H634" s="203">
        <v>1042.3</v>
      </c>
      <c r="I634" s="203">
        <v>172.1</v>
      </c>
      <c r="J634" s="203">
        <v>248.5</v>
      </c>
      <c r="K634" s="203">
        <v>1943.3</v>
      </c>
      <c r="L634" s="203">
        <v>996.9</v>
      </c>
      <c r="M634" s="203">
        <v>651.9</v>
      </c>
      <c r="N634" s="203">
        <v>120.5</v>
      </c>
      <c r="O634" s="203">
        <v>174</v>
      </c>
      <c r="P634" s="203">
        <v>1943.14</v>
      </c>
      <c r="Q634" s="203">
        <v>996.87</v>
      </c>
      <c r="R634" s="203">
        <v>651.85</v>
      </c>
      <c r="S634" s="203">
        <v>120.47</v>
      </c>
      <c r="T634" s="203">
        <v>173.95</v>
      </c>
      <c r="U634" s="203">
        <v>-0.15999999999985448</v>
      </c>
      <c r="V634" s="203">
        <v>-2.9999999999972715E-2</v>
      </c>
      <c r="W634" s="203">
        <v>-4.9999999999954525E-2</v>
      </c>
      <c r="X634" s="203">
        <v>-3.0000000000001137E-2</v>
      </c>
      <c r="Y634" s="203">
        <v>-5.0000000000011369E-2</v>
      </c>
      <c r="Z634" s="203">
        <v>99.991766582617203</v>
      </c>
      <c r="AA634" s="203">
        <v>99.996990671080354</v>
      </c>
      <c r="AB634" s="203">
        <v>99.99233011198038</v>
      </c>
      <c r="AC634" s="203">
        <v>99.975103734439827</v>
      </c>
      <c r="AD634" s="203">
        <v>99.971264367816076</v>
      </c>
    </row>
    <row r="635" spans="1:30">
      <c r="A635" s="202">
        <v>21</v>
      </c>
      <c r="B635" s="202">
        <v>225700</v>
      </c>
      <c r="C635" s="202">
        <v>1566</v>
      </c>
      <c r="D635" s="202">
        <v>623</v>
      </c>
      <c r="E635" s="202" t="s">
        <v>1556</v>
      </c>
      <c r="F635" s="203">
        <v>2951.5</v>
      </c>
      <c r="G635" s="203">
        <v>1092.8</v>
      </c>
      <c r="H635" s="203">
        <v>1574.2</v>
      </c>
      <c r="I635" s="203"/>
      <c r="J635" s="203">
        <v>284.5</v>
      </c>
      <c r="K635" s="203">
        <v>3119.9999999999995</v>
      </c>
      <c r="L635" s="203">
        <v>1092.8</v>
      </c>
      <c r="M635" s="203">
        <v>1592.1</v>
      </c>
      <c r="N635" s="203"/>
      <c r="O635" s="203">
        <v>435.1</v>
      </c>
      <c r="P635" s="203">
        <v>2697.2499999999995</v>
      </c>
      <c r="Q635" s="203">
        <v>1092.8</v>
      </c>
      <c r="R635" s="203">
        <v>1169.3499999999999</v>
      </c>
      <c r="S635" s="203"/>
      <c r="T635" s="203">
        <v>435.1</v>
      </c>
      <c r="U635" s="203">
        <v>-422.75</v>
      </c>
      <c r="V635" s="203" t="s">
        <v>811</v>
      </c>
      <c r="W635" s="203">
        <v>-422.75</v>
      </c>
      <c r="X635" s="203" t="s">
        <v>811</v>
      </c>
      <c r="Y635" s="203" t="s">
        <v>811</v>
      </c>
      <c r="Z635" s="203">
        <v>86.450320512820511</v>
      </c>
      <c r="AA635" s="203">
        <v>100</v>
      </c>
      <c r="AB635" s="203">
        <v>73.447019659569122</v>
      </c>
      <c r="AC635" s="203" t="s">
        <v>811</v>
      </c>
      <c r="AD635" s="203">
        <v>100</v>
      </c>
    </row>
    <row r="636" spans="1:30">
      <c r="A636" s="202">
        <v>21</v>
      </c>
      <c r="B636" s="202">
        <v>225700</v>
      </c>
      <c r="C636" s="202">
        <v>1567</v>
      </c>
      <c r="D636" s="202">
        <v>624</v>
      </c>
      <c r="E636" s="202" t="s">
        <v>1557</v>
      </c>
      <c r="F636" s="203">
        <v>3265.8999999999996</v>
      </c>
      <c r="G636" s="203">
        <v>1432.5</v>
      </c>
      <c r="H636" s="203">
        <v>1559.5</v>
      </c>
      <c r="I636" s="203">
        <v>22.2</v>
      </c>
      <c r="J636" s="203">
        <v>251.7</v>
      </c>
      <c r="K636" s="203">
        <v>3444.3</v>
      </c>
      <c r="L636" s="203">
        <v>1432.5</v>
      </c>
      <c r="M636" s="203">
        <v>1587.3</v>
      </c>
      <c r="N636" s="203">
        <v>22.2</v>
      </c>
      <c r="O636" s="203">
        <v>402.3</v>
      </c>
      <c r="P636" s="203">
        <v>3424.19</v>
      </c>
      <c r="Q636" s="203">
        <v>1432.5</v>
      </c>
      <c r="R636" s="203">
        <v>1567.19</v>
      </c>
      <c r="S636" s="203">
        <v>22.2</v>
      </c>
      <c r="T636" s="203">
        <v>402.3</v>
      </c>
      <c r="U636" s="203">
        <v>-20.110000000000127</v>
      </c>
      <c r="V636" s="203" t="s">
        <v>811</v>
      </c>
      <c r="W636" s="203">
        <v>-20.1099999999999</v>
      </c>
      <c r="X636" s="203" t="s">
        <v>811</v>
      </c>
      <c r="Y636" s="203" t="s">
        <v>811</v>
      </c>
      <c r="Z636" s="203">
        <v>99.416136805737011</v>
      </c>
      <c r="AA636" s="203">
        <v>100</v>
      </c>
      <c r="AB636" s="203">
        <v>98.733068733068734</v>
      </c>
      <c r="AC636" s="203">
        <v>100</v>
      </c>
      <c r="AD636" s="203">
        <v>100</v>
      </c>
    </row>
    <row r="637" spans="1:30">
      <c r="A637" s="202">
        <v>21</v>
      </c>
      <c r="B637" s="202">
        <v>225700</v>
      </c>
      <c r="C637" s="202">
        <v>1568</v>
      </c>
      <c r="D637" s="202">
        <v>625</v>
      </c>
      <c r="E637" s="202" t="s">
        <v>1558</v>
      </c>
      <c r="F637" s="203">
        <v>4082.7</v>
      </c>
      <c r="G637" s="203">
        <v>1438.7</v>
      </c>
      <c r="H637" s="203">
        <v>2351.1</v>
      </c>
      <c r="I637" s="203">
        <v>26.2</v>
      </c>
      <c r="J637" s="203">
        <v>266.7</v>
      </c>
      <c r="K637" s="203">
        <v>2588.2999999999997</v>
      </c>
      <c r="L637" s="203">
        <v>1007.1</v>
      </c>
      <c r="M637" s="203">
        <v>1376.1</v>
      </c>
      <c r="N637" s="203">
        <v>18.399999999999999</v>
      </c>
      <c r="O637" s="203">
        <v>186.7</v>
      </c>
      <c r="P637" s="203">
        <v>2588.1200000000003</v>
      </c>
      <c r="Q637" s="203">
        <v>1007.09</v>
      </c>
      <c r="R637" s="203">
        <v>1376</v>
      </c>
      <c r="S637" s="203">
        <v>18.34</v>
      </c>
      <c r="T637" s="203">
        <v>186.69</v>
      </c>
      <c r="U637" s="203">
        <v>-0.17999999999938154</v>
      </c>
      <c r="V637" s="203">
        <v>-9.9999999999909051E-3</v>
      </c>
      <c r="W637" s="203">
        <v>-9.9999999999909051E-2</v>
      </c>
      <c r="X637" s="203">
        <v>-5.9999999999998721E-2</v>
      </c>
      <c r="Y637" s="203">
        <v>-9.9999999999909051E-3</v>
      </c>
      <c r="Z637" s="203">
        <v>99.993045628404758</v>
      </c>
      <c r="AA637" s="203">
        <v>99.999007049945391</v>
      </c>
      <c r="AB637" s="203">
        <v>99.992733086258269</v>
      </c>
      <c r="AC637" s="203">
        <v>99.673913043478265</v>
      </c>
      <c r="AD637" s="203">
        <v>99.994643813604725</v>
      </c>
    </row>
    <row r="638" spans="1:30">
      <c r="A638" s="202">
        <v>21</v>
      </c>
      <c r="B638" s="202">
        <v>225700</v>
      </c>
      <c r="C638" s="202">
        <v>1569</v>
      </c>
      <c r="D638" s="202">
        <v>626</v>
      </c>
      <c r="E638" s="202" t="s">
        <v>1559</v>
      </c>
      <c r="F638" s="203">
        <v>5467.9000000000005</v>
      </c>
      <c r="G638" s="203">
        <v>1117.2</v>
      </c>
      <c r="H638" s="203">
        <v>3414.1</v>
      </c>
      <c r="I638" s="203">
        <v>407.6</v>
      </c>
      <c r="J638" s="203">
        <v>529</v>
      </c>
      <c r="K638" s="203">
        <v>5680.1</v>
      </c>
      <c r="L638" s="203">
        <v>1117.2</v>
      </c>
      <c r="M638" s="203">
        <v>3483.4</v>
      </c>
      <c r="N638" s="203">
        <v>407.6</v>
      </c>
      <c r="O638" s="203">
        <v>671.9</v>
      </c>
      <c r="P638" s="203">
        <v>5651.45</v>
      </c>
      <c r="Q638" s="203">
        <v>1117.2</v>
      </c>
      <c r="R638" s="203">
        <v>3454.75</v>
      </c>
      <c r="S638" s="203">
        <v>407.6</v>
      </c>
      <c r="T638" s="203">
        <v>671.9</v>
      </c>
      <c r="U638" s="203">
        <v>-28.650000000000546</v>
      </c>
      <c r="V638" s="203" t="s">
        <v>811</v>
      </c>
      <c r="W638" s="203">
        <v>-28.650000000000091</v>
      </c>
      <c r="X638" s="203" t="s">
        <v>811</v>
      </c>
      <c r="Y638" s="203" t="s">
        <v>811</v>
      </c>
      <c r="Z638" s="203">
        <v>99.495607471699429</v>
      </c>
      <c r="AA638" s="203">
        <v>100</v>
      </c>
      <c r="AB638" s="203">
        <v>99.177527702819077</v>
      </c>
      <c r="AC638" s="203">
        <v>100</v>
      </c>
      <c r="AD638" s="203">
        <v>100</v>
      </c>
    </row>
    <row r="639" spans="1:30">
      <c r="A639" s="202">
        <v>21</v>
      </c>
      <c r="B639" s="202">
        <v>225700</v>
      </c>
      <c r="C639" s="202">
        <v>1570</v>
      </c>
      <c r="D639" s="202">
        <v>627</v>
      </c>
      <c r="E639" s="202" t="s">
        <v>1560</v>
      </c>
      <c r="F639" s="203">
        <v>3439</v>
      </c>
      <c r="G639" s="203">
        <v>1468.9</v>
      </c>
      <c r="H639" s="203">
        <v>1547.2</v>
      </c>
      <c r="I639" s="203">
        <v>21.7</v>
      </c>
      <c r="J639" s="203">
        <v>401.2</v>
      </c>
      <c r="K639" s="203">
        <v>2221.4</v>
      </c>
      <c r="L639" s="203">
        <v>1028.3</v>
      </c>
      <c r="M639" s="203">
        <v>897</v>
      </c>
      <c r="N639" s="203">
        <v>15.2</v>
      </c>
      <c r="O639" s="203">
        <v>280.89999999999998</v>
      </c>
      <c r="P639" s="203">
        <v>2221.2400000000002</v>
      </c>
      <c r="Q639" s="203">
        <v>1028.23</v>
      </c>
      <c r="R639" s="203">
        <v>896.98</v>
      </c>
      <c r="S639" s="203">
        <v>15.19</v>
      </c>
      <c r="T639" s="203">
        <v>280.83999999999997</v>
      </c>
      <c r="U639" s="203">
        <v>-0.15999999999985448</v>
      </c>
      <c r="V639" s="203">
        <v>-6.9999999999936335E-2</v>
      </c>
      <c r="W639" s="203">
        <v>-1.999999999998181E-2</v>
      </c>
      <c r="X639" s="203">
        <v>-9.9999999999997868E-3</v>
      </c>
      <c r="Y639" s="203">
        <v>-6.0000000000002274E-2</v>
      </c>
      <c r="Z639" s="203">
        <v>99.992797335013961</v>
      </c>
      <c r="AA639" s="203">
        <v>99.993192648059917</v>
      </c>
      <c r="AB639" s="203">
        <v>99.997770345596436</v>
      </c>
      <c r="AC639" s="203">
        <v>99.934210526315795</v>
      </c>
      <c r="AD639" s="203">
        <v>99.978640085439665</v>
      </c>
    </row>
    <row r="640" spans="1:30">
      <c r="A640" s="202">
        <v>21</v>
      </c>
      <c r="B640" s="202">
        <v>225700</v>
      </c>
      <c r="C640" s="202">
        <v>1571</v>
      </c>
      <c r="D640" s="202">
        <v>628</v>
      </c>
      <c r="E640" s="202" t="s">
        <v>1561</v>
      </c>
      <c r="F640" s="203">
        <v>6727.2000000000007</v>
      </c>
      <c r="G640" s="203">
        <v>2139.1999999999998</v>
      </c>
      <c r="H640" s="203">
        <v>3679.8</v>
      </c>
      <c r="I640" s="203">
        <v>97.1</v>
      </c>
      <c r="J640" s="203">
        <v>811.1</v>
      </c>
      <c r="K640" s="203">
        <v>6948.5</v>
      </c>
      <c r="L640" s="203">
        <v>2139.1999999999998</v>
      </c>
      <c r="M640" s="203">
        <v>3746.7</v>
      </c>
      <c r="N640" s="203">
        <v>97.1</v>
      </c>
      <c r="O640" s="203">
        <v>965.5</v>
      </c>
      <c r="P640" s="203">
        <v>6948.5</v>
      </c>
      <c r="Q640" s="203">
        <v>2139.1999999999998</v>
      </c>
      <c r="R640" s="203">
        <v>3746.7</v>
      </c>
      <c r="S640" s="203">
        <v>97.1</v>
      </c>
      <c r="T640" s="203">
        <v>965.5</v>
      </c>
      <c r="U640" s="203" t="s">
        <v>811</v>
      </c>
      <c r="V640" s="203" t="s">
        <v>811</v>
      </c>
      <c r="W640" s="203" t="s">
        <v>811</v>
      </c>
      <c r="X640" s="203" t="s">
        <v>811</v>
      </c>
      <c r="Y640" s="203" t="s">
        <v>811</v>
      </c>
      <c r="Z640" s="203">
        <v>100</v>
      </c>
      <c r="AA640" s="203">
        <v>100</v>
      </c>
      <c r="AB640" s="203">
        <v>100</v>
      </c>
      <c r="AC640" s="203">
        <v>100</v>
      </c>
      <c r="AD640" s="203">
        <v>100</v>
      </c>
    </row>
    <row r="641" spans="1:30">
      <c r="A641" s="202">
        <v>21</v>
      </c>
      <c r="B641" s="202">
        <v>225700</v>
      </c>
      <c r="C641" s="202">
        <v>1572</v>
      </c>
      <c r="D641" s="202">
        <v>629</v>
      </c>
      <c r="E641" s="202" t="s">
        <v>1562</v>
      </c>
      <c r="F641" s="203">
        <v>2784.3</v>
      </c>
      <c r="G641" s="203">
        <v>1517.8</v>
      </c>
      <c r="H641" s="203">
        <v>1028.7</v>
      </c>
      <c r="I641" s="203"/>
      <c r="J641" s="203">
        <v>237.8</v>
      </c>
      <c r="K641" s="203">
        <v>2952.7</v>
      </c>
      <c r="L641" s="203">
        <v>1517.8</v>
      </c>
      <c r="M641" s="203">
        <v>1055.9000000000001</v>
      </c>
      <c r="N641" s="203"/>
      <c r="O641" s="203">
        <v>379</v>
      </c>
      <c r="P641" s="203">
        <v>2952.1499999999996</v>
      </c>
      <c r="Q641" s="203">
        <v>1517.8</v>
      </c>
      <c r="R641" s="203">
        <v>1055.3499999999999</v>
      </c>
      <c r="S641" s="203"/>
      <c r="T641" s="203">
        <v>379</v>
      </c>
      <c r="U641" s="203">
        <v>-0.5500000000001819</v>
      </c>
      <c r="V641" s="203" t="s">
        <v>811</v>
      </c>
      <c r="W641" s="203">
        <v>-0.5500000000001819</v>
      </c>
      <c r="X641" s="203" t="s">
        <v>811</v>
      </c>
      <c r="Y641" s="203" t="s">
        <v>811</v>
      </c>
      <c r="Z641" s="203">
        <v>99.98137298066176</v>
      </c>
      <c r="AA641" s="203">
        <v>100</v>
      </c>
      <c r="AB641" s="203">
        <v>99.947911734065713</v>
      </c>
      <c r="AC641" s="203" t="s">
        <v>811</v>
      </c>
      <c r="AD641" s="203">
        <v>100</v>
      </c>
    </row>
    <row r="642" spans="1:30">
      <c r="A642" s="202">
        <v>21</v>
      </c>
      <c r="B642" s="202">
        <v>225700</v>
      </c>
      <c r="C642" s="202">
        <v>1573</v>
      </c>
      <c r="D642" s="202">
        <v>630</v>
      </c>
      <c r="E642" s="202" t="s">
        <v>1563</v>
      </c>
      <c r="F642" s="203">
        <v>3632.7</v>
      </c>
      <c r="G642" s="203">
        <v>1810.5</v>
      </c>
      <c r="H642" s="203">
        <v>1418.2</v>
      </c>
      <c r="I642" s="203"/>
      <c r="J642" s="203">
        <v>404</v>
      </c>
      <c r="K642" s="203">
        <v>3805</v>
      </c>
      <c r="L642" s="203">
        <v>1810.5</v>
      </c>
      <c r="M642" s="203">
        <v>1439.9</v>
      </c>
      <c r="N642" s="203"/>
      <c r="O642" s="203">
        <v>554.6</v>
      </c>
      <c r="P642" s="203">
        <v>3804.95</v>
      </c>
      <c r="Q642" s="203">
        <v>1810.5</v>
      </c>
      <c r="R642" s="203">
        <v>1439.85</v>
      </c>
      <c r="S642" s="203"/>
      <c r="T642" s="203">
        <v>554.6</v>
      </c>
      <c r="U642" s="203">
        <v>-5.0000000000181899E-2</v>
      </c>
      <c r="V642" s="203" t="s">
        <v>811</v>
      </c>
      <c r="W642" s="203">
        <v>-5.0000000000181899E-2</v>
      </c>
      <c r="X642" s="203" t="s">
        <v>811</v>
      </c>
      <c r="Y642" s="203" t="s">
        <v>811</v>
      </c>
      <c r="Z642" s="203">
        <v>99.998685939553212</v>
      </c>
      <c r="AA642" s="203">
        <v>100</v>
      </c>
      <c r="AB642" s="203">
        <v>99.996527536634474</v>
      </c>
      <c r="AC642" s="203" t="s">
        <v>811</v>
      </c>
      <c r="AD642" s="203">
        <v>100</v>
      </c>
    </row>
    <row r="643" spans="1:30">
      <c r="A643" s="200"/>
      <c r="B643" s="200"/>
      <c r="C643" s="200"/>
      <c r="D643" s="200">
        <v>631</v>
      </c>
      <c r="E643" s="200"/>
      <c r="F643" s="201"/>
      <c r="G643" s="201"/>
      <c r="H643" s="201"/>
      <c r="I643" s="201"/>
      <c r="J643" s="201"/>
      <c r="K643" s="201"/>
      <c r="L643" s="201"/>
      <c r="M643" s="201"/>
      <c r="N643" s="201"/>
      <c r="O643" s="201"/>
      <c r="P643" s="201"/>
      <c r="Q643" s="201"/>
      <c r="R643" s="201"/>
      <c r="S643" s="201"/>
      <c r="T643" s="201"/>
      <c r="U643" s="201" t="s">
        <v>811</v>
      </c>
      <c r="V643" s="201" t="s">
        <v>811</v>
      </c>
      <c r="W643" s="201" t="s">
        <v>811</v>
      </c>
      <c r="X643" s="201" t="s">
        <v>811</v>
      </c>
      <c r="Y643" s="201" t="s">
        <v>811</v>
      </c>
      <c r="Z643" s="201" t="s">
        <v>811</v>
      </c>
      <c r="AA643" s="201" t="s">
        <v>811</v>
      </c>
      <c r="AB643" s="201" t="s">
        <v>811</v>
      </c>
      <c r="AC643" s="201" t="s">
        <v>811</v>
      </c>
      <c r="AD643" s="201" t="s">
        <v>811</v>
      </c>
    </row>
    <row r="644" spans="1:30">
      <c r="A644" s="200">
        <v>20</v>
      </c>
      <c r="B644" s="200">
        <v>226000</v>
      </c>
      <c r="C644" s="200"/>
      <c r="D644" s="200">
        <v>632</v>
      </c>
      <c r="E644" s="200" t="s">
        <v>1564</v>
      </c>
      <c r="F644" s="201">
        <v>341696.9</v>
      </c>
      <c r="G644" s="201">
        <v>54321.100000000006</v>
      </c>
      <c r="H644" s="201">
        <v>271072.89999999997</v>
      </c>
      <c r="I644" s="201">
        <v>1612.4</v>
      </c>
      <c r="J644" s="201">
        <v>14690.500000000002</v>
      </c>
      <c r="K644" s="201">
        <v>379106.9</v>
      </c>
      <c r="L644" s="201">
        <v>54321.100000000006</v>
      </c>
      <c r="M644" s="201">
        <v>304851.8</v>
      </c>
      <c r="N644" s="201">
        <v>1612.4</v>
      </c>
      <c r="O644" s="201">
        <v>18321.599999999999</v>
      </c>
      <c r="P644" s="201">
        <v>375034.4</v>
      </c>
      <c r="Q644" s="201">
        <v>54321.100000000006</v>
      </c>
      <c r="R644" s="201">
        <v>300779.3</v>
      </c>
      <c r="S644" s="201">
        <v>1612.4</v>
      </c>
      <c r="T644" s="201">
        <v>18321.599999999999</v>
      </c>
      <c r="U644" s="201">
        <v>-4072.5</v>
      </c>
      <c r="V644" s="201" t="s">
        <v>811</v>
      </c>
      <c r="W644" s="201">
        <v>-4072.5</v>
      </c>
      <c r="X644" s="201" t="s">
        <v>811</v>
      </c>
      <c r="Y644" s="201" t="s">
        <v>811</v>
      </c>
      <c r="Z644" s="201">
        <v>98.925764738125309</v>
      </c>
      <c r="AA644" s="201">
        <v>100</v>
      </c>
      <c r="AB644" s="201">
        <v>98.664104984782767</v>
      </c>
      <c r="AC644" s="201">
        <v>100</v>
      </c>
      <c r="AD644" s="201">
        <v>100</v>
      </c>
    </row>
    <row r="645" spans="1:30">
      <c r="A645" s="200">
        <v>22</v>
      </c>
      <c r="B645" s="200">
        <v>226000</v>
      </c>
      <c r="C645" s="200"/>
      <c r="D645" s="200">
        <v>633</v>
      </c>
      <c r="E645" s="200" t="s">
        <v>1055</v>
      </c>
      <c r="F645" s="201">
        <v>203862.59999999998</v>
      </c>
      <c r="G645" s="201">
        <v>14309.3</v>
      </c>
      <c r="H645" s="201">
        <v>189553.3</v>
      </c>
      <c r="I645" s="201">
        <v>0</v>
      </c>
      <c r="J645" s="201">
        <v>0</v>
      </c>
      <c r="K645" s="201">
        <v>227652</v>
      </c>
      <c r="L645" s="201">
        <v>14309.3</v>
      </c>
      <c r="M645" s="201">
        <v>213342.7</v>
      </c>
      <c r="N645" s="201">
        <v>0</v>
      </c>
      <c r="O645" s="201">
        <v>0</v>
      </c>
      <c r="P645" s="201">
        <v>225607.50999999998</v>
      </c>
      <c r="Q645" s="201">
        <v>14309.3</v>
      </c>
      <c r="R645" s="201">
        <v>211298.21</v>
      </c>
      <c r="S645" s="201">
        <v>0</v>
      </c>
      <c r="T645" s="201">
        <v>0</v>
      </c>
      <c r="U645" s="201">
        <v>-2044.4900000000198</v>
      </c>
      <c r="V645" s="201" t="s">
        <v>811</v>
      </c>
      <c r="W645" s="201">
        <v>-2044.4900000000198</v>
      </c>
      <c r="X645" s="201" t="s">
        <v>811</v>
      </c>
      <c r="Y645" s="201" t="s">
        <v>811</v>
      </c>
      <c r="Z645" s="201">
        <v>99.101923110712832</v>
      </c>
      <c r="AA645" s="201">
        <v>100</v>
      </c>
      <c r="AB645" s="201">
        <v>99.041687388413095</v>
      </c>
      <c r="AC645" s="201" t="s">
        <v>811</v>
      </c>
      <c r="AD645" s="201" t="s">
        <v>811</v>
      </c>
    </row>
    <row r="646" spans="1:30">
      <c r="A646" s="200">
        <v>21</v>
      </c>
      <c r="B646" s="200">
        <v>226000</v>
      </c>
      <c r="C646" s="200"/>
      <c r="D646" s="200">
        <v>634</v>
      </c>
      <c r="E646" s="200" t="s">
        <v>1056</v>
      </c>
      <c r="F646" s="201">
        <v>137834.29999999999</v>
      </c>
      <c r="G646" s="201">
        <v>40011.800000000003</v>
      </c>
      <c r="H646" s="201">
        <v>81519.599999999991</v>
      </c>
      <c r="I646" s="201">
        <v>1612.4</v>
      </c>
      <c r="J646" s="201">
        <v>14690.500000000002</v>
      </c>
      <c r="K646" s="201">
        <v>151454.89999999997</v>
      </c>
      <c r="L646" s="201">
        <v>40011.800000000003</v>
      </c>
      <c r="M646" s="201">
        <v>91509.099999999977</v>
      </c>
      <c r="N646" s="201">
        <v>1612.4</v>
      </c>
      <c r="O646" s="201">
        <v>18321.599999999999</v>
      </c>
      <c r="P646" s="201">
        <v>149426.88999999998</v>
      </c>
      <c r="Q646" s="201">
        <v>40011.800000000003</v>
      </c>
      <c r="R646" s="201">
        <v>89481.089999999982</v>
      </c>
      <c r="S646" s="201">
        <v>1612.4</v>
      </c>
      <c r="T646" s="201">
        <v>18321.599999999999</v>
      </c>
      <c r="U646" s="201">
        <v>-2028.0099999999802</v>
      </c>
      <c r="V646" s="201" t="s">
        <v>811</v>
      </c>
      <c r="W646" s="201">
        <v>-2028.0099999999948</v>
      </c>
      <c r="X646" s="201" t="s">
        <v>811</v>
      </c>
      <c r="Y646" s="201" t="s">
        <v>811</v>
      </c>
      <c r="Z646" s="201">
        <v>98.660980925674906</v>
      </c>
      <c r="AA646" s="201">
        <v>100</v>
      </c>
      <c r="AB646" s="201">
        <v>97.783816035782237</v>
      </c>
      <c r="AC646" s="201">
        <v>100</v>
      </c>
      <c r="AD646" s="201">
        <v>100</v>
      </c>
    </row>
    <row r="647" spans="1:30">
      <c r="A647" s="202">
        <v>22</v>
      </c>
      <c r="B647" s="202">
        <v>226000</v>
      </c>
      <c r="C647" s="202">
        <v>1574</v>
      </c>
      <c r="D647" s="202">
        <v>635</v>
      </c>
      <c r="E647" s="202" t="s">
        <v>1081</v>
      </c>
      <c r="F647" s="203">
        <v>203862.59999999998</v>
      </c>
      <c r="G647" s="203">
        <v>14309.3</v>
      </c>
      <c r="H647" s="203">
        <v>189553.3</v>
      </c>
      <c r="I647" s="203"/>
      <c r="J647" s="203"/>
      <c r="K647" s="203">
        <v>227652</v>
      </c>
      <c r="L647" s="203">
        <v>14309.3</v>
      </c>
      <c r="M647" s="203">
        <v>213342.7</v>
      </c>
      <c r="N647" s="203"/>
      <c r="O647" s="203"/>
      <c r="P647" s="203">
        <v>225607.50999999998</v>
      </c>
      <c r="Q647" s="203">
        <v>14309.3</v>
      </c>
      <c r="R647" s="203">
        <v>211298.21</v>
      </c>
      <c r="S647" s="203"/>
      <c r="T647" s="203"/>
      <c r="U647" s="203">
        <v>-2044.4900000000198</v>
      </c>
      <c r="V647" s="203" t="s">
        <v>811</v>
      </c>
      <c r="W647" s="203">
        <v>-2044.4900000000198</v>
      </c>
      <c r="X647" s="203" t="s">
        <v>811</v>
      </c>
      <c r="Y647" s="203" t="s">
        <v>811</v>
      </c>
      <c r="Z647" s="203">
        <v>99.101923110712832</v>
      </c>
      <c r="AA647" s="203">
        <v>100</v>
      </c>
      <c r="AB647" s="203">
        <v>99.041687388413095</v>
      </c>
      <c r="AC647" s="203" t="s">
        <v>811</v>
      </c>
      <c r="AD647" s="203" t="s">
        <v>811</v>
      </c>
    </row>
    <row r="648" spans="1:30">
      <c r="A648" s="202">
        <v>21</v>
      </c>
      <c r="B648" s="202">
        <v>226000</v>
      </c>
      <c r="C648" s="202">
        <v>1576</v>
      </c>
      <c r="D648" s="202">
        <v>636</v>
      </c>
      <c r="E648" s="202" t="s">
        <v>1565</v>
      </c>
      <c r="F648" s="203">
        <v>5464.8000000000011</v>
      </c>
      <c r="G648" s="203">
        <v>1835.4</v>
      </c>
      <c r="H648" s="203">
        <v>2997.2</v>
      </c>
      <c r="I648" s="203">
        <v>77.099999999999994</v>
      </c>
      <c r="J648" s="203">
        <v>555.1</v>
      </c>
      <c r="K648" s="203">
        <v>5680.2000000000007</v>
      </c>
      <c r="L648" s="203">
        <v>1835.4</v>
      </c>
      <c r="M648" s="203">
        <v>3064.2</v>
      </c>
      <c r="N648" s="203">
        <v>77.099999999999994</v>
      </c>
      <c r="O648" s="203">
        <v>703.5</v>
      </c>
      <c r="P648" s="203">
        <v>5680.2000000000007</v>
      </c>
      <c r="Q648" s="203">
        <v>1835.4</v>
      </c>
      <c r="R648" s="203">
        <v>3064.2</v>
      </c>
      <c r="S648" s="203">
        <v>77.099999999999994</v>
      </c>
      <c r="T648" s="203">
        <v>703.5</v>
      </c>
      <c r="U648" s="203" t="s">
        <v>811</v>
      </c>
      <c r="V648" s="203" t="s">
        <v>811</v>
      </c>
      <c r="W648" s="203" t="s">
        <v>811</v>
      </c>
      <c r="X648" s="203" t="s">
        <v>811</v>
      </c>
      <c r="Y648" s="203" t="s">
        <v>811</v>
      </c>
      <c r="Z648" s="203">
        <v>100</v>
      </c>
      <c r="AA648" s="203">
        <v>100</v>
      </c>
      <c r="AB648" s="203">
        <v>100</v>
      </c>
      <c r="AC648" s="203">
        <v>100</v>
      </c>
      <c r="AD648" s="203">
        <v>100</v>
      </c>
    </row>
    <row r="649" spans="1:30">
      <c r="A649" s="202">
        <v>21</v>
      </c>
      <c r="B649" s="202">
        <v>226000</v>
      </c>
      <c r="C649" s="202">
        <v>1575</v>
      </c>
      <c r="D649" s="202">
        <v>637</v>
      </c>
      <c r="E649" s="202" t="s">
        <v>1566</v>
      </c>
      <c r="F649" s="203">
        <v>4702.7999999999993</v>
      </c>
      <c r="G649" s="203">
        <v>1770.3</v>
      </c>
      <c r="H649" s="203">
        <v>2251.4</v>
      </c>
      <c r="I649" s="203">
        <v>136.19999999999999</v>
      </c>
      <c r="J649" s="203">
        <v>544.9</v>
      </c>
      <c r="K649" s="203">
        <v>4888.8999999999996</v>
      </c>
      <c r="L649" s="203">
        <v>1770.3</v>
      </c>
      <c r="M649" s="203">
        <v>2285.6999999999998</v>
      </c>
      <c r="N649" s="203">
        <v>136.19999999999999</v>
      </c>
      <c r="O649" s="203">
        <v>696.7</v>
      </c>
      <c r="P649" s="203">
        <v>4580.1799999999994</v>
      </c>
      <c r="Q649" s="203">
        <v>1770.3</v>
      </c>
      <c r="R649" s="203">
        <v>1976.98</v>
      </c>
      <c r="S649" s="203">
        <v>136.19999999999999</v>
      </c>
      <c r="T649" s="203">
        <v>696.7</v>
      </c>
      <c r="U649" s="203">
        <v>-308.72000000000025</v>
      </c>
      <c r="V649" s="203" t="s">
        <v>811</v>
      </c>
      <c r="W649" s="203">
        <v>-308.7199999999998</v>
      </c>
      <c r="X649" s="203" t="s">
        <v>811</v>
      </c>
      <c r="Y649" s="203" t="s">
        <v>811</v>
      </c>
      <c r="Z649" s="203">
        <v>93.685287078892998</v>
      </c>
      <c r="AA649" s="203">
        <v>100</v>
      </c>
      <c r="AB649" s="203">
        <v>86.493415583847408</v>
      </c>
      <c r="AC649" s="203">
        <v>100</v>
      </c>
      <c r="AD649" s="203">
        <v>100</v>
      </c>
    </row>
    <row r="650" spans="1:30">
      <c r="A650" s="202">
        <v>21</v>
      </c>
      <c r="B650" s="202">
        <v>226000</v>
      </c>
      <c r="C650" s="202">
        <v>1577</v>
      </c>
      <c r="D650" s="202">
        <v>638</v>
      </c>
      <c r="E650" s="202" t="s">
        <v>1567</v>
      </c>
      <c r="F650" s="203">
        <v>3256.1000000000004</v>
      </c>
      <c r="G650" s="203">
        <v>1339.9</v>
      </c>
      <c r="H650" s="203">
        <v>1672.9</v>
      </c>
      <c r="I650" s="203"/>
      <c r="J650" s="203">
        <v>243.3</v>
      </c>
      <c r="K650" s="203">
        <v>3507.6</v>
      </c>
      <c r="L650" s="203">
        <v>1339.9</v>
      </c>
      <c r="M650" s="203">
        <v>1779.8</v>
      </c>
      <c r="N650" s="203"/>
      <c r="O650" s="203">
        <v>387.9</v>
      </c>
      <c r="P650" s="203">
        <v>3507.5000000000005</v>
      </c>
      <c r="Q650" s="203">
        <v>1339.9</v>
      </c>
      <c r="R650" s="203">
        <v>1779.7</v>
      </c>
      <c r="S650" s="203"/>
      <c r="T650" s="203">
        <v>387.9</v>
      </c>
      <c r="U650" s="203">
        <v>-9.9999999999454303E-2</v>
      </c>
      <c r="V650" s="203" t="s">
        <v>811</v>
      </c>
      <c r="W650" s="203">
        <v>-9.9999999999909051E-2</v>
      </c>
      <c r="X650" s="203" t="s">
        <v>811</v>
      </c>
      <c r="Y650" s="203" t="s">
        <v>811</v>
      </c>
      <c r="Z650" s="203">
        <v>99.997149047781974</v>
      </c>
      <c r="AA650" s="203">
        <v>100</v>
      </c>
      <c r="AB650" s="203">
        <v>99.994381391167551</v>
      </c>
      <c r="AC650" s="203" t="s">
        <v>811</v>
      </c>
      <c r="AD650" s="203">
        <v>100</v>
      </c>
    </row>
    <row r="651" spans="1:30">
      <c r="A651" s="202">
        <v>21</v>
      </c>
      <c r="B651" s="202">
        <v>226000</v>
      </c>
      <c r="C651" s="202">
        <v>1578</v>
      </c>
      <c r="D651" s="202">
        <v>639</v>
      </c>
      <c r="E651" s="202" t="s">
        <v>1568</v>
      </c>
      <c r="F651" s="203">
        <v>6739.2</v>
      </c>
      <c r="G651" s="203">
        <v>2168.1999999999998</v>
      </c>
      <c r="H651" s="203">
        <v>3569.5</v>
      </c>
      <c r="I651" s="203">
        <v>207.8</v>
      </c>
      <c r="J651" s="203">
        <v>793.7</v>
      </c>
      <c r="K651" s="203">
        <v>6980.9</v>
      </c>
      <c r="L651" s="203">
        <v>2168.1999999999998</v>
      </c>
      <c r="M651" s="203">
        <v>3654</v>
      </c>
      <c r="N651" s="203">
        <v>207.8</v>
      </c>
      <c r="O651" s="203">
        <v>950.9</v>
      </c>
      <c r="P651" s="203">
        <v>6857.95</v>
      </c>
      <c r="Q651" s="203">
        <v>2168.1999999999998</v>
      </c>
      <c r="R651" s="203">
        <v>3531.05</v>
      </c>
      <c r="S651" s="203">
        <v>207.8</v>
      </c>
      <c r="T651" s="203">
        <v>950.9</v>
      </c>
      <c r="U651" s="203">
        <v>-122.94999999999982</v>
      </c>
      <c r="V651" s="203" t="s">
        <v>811</v>
      </c>
      <c r="W651" s="203">
        <v>-122.94999999999982</v>
      </c>
      <c r="X651" s="203" t="s">
        <v>811</v>
      </c>
      <c r="Y651" s="203" t="s">
        <v>811</v>
      </c>
      <c r="Z651" s="203">
        <v>98.238765775186593</v>
      </c>
      <c r="AA651" s="203">
        <v>100</v>
      </c>
      <c r="AB651" s="203">
        <v>96.635194307608103</v>
      </c>
      <c r="AC651" s="203">
        <v>100</v>
      </c>
      <c r="AD651" s="203">
        <v>100</v>
      </c>
    </row>
    <row r="652" spans="1:30">
      <c r="A652" s="202">
        <v>21</v>
      </c>
      <c r="B652" s="202">
        <v>226000</v>
      </c>
      <c r="C652" s="202">
        <v>1579</v>
      </c>
      <c r="D652" s="202">
        <v>640</v>
      </c>
      <c r="E652" s="202" t="s">
        <v>1569</v>
      </c>
      <c r="F652" s="203">
        <v>4042.5</v>
      </c>
      <c r="G652" s="203">
        <v>1544.4</v>
      </c>
      <c r="H652" s="203">
        <v>2220.1999999999998</v>
      </c>
      <c r="I652" s="203">
        <v>16.8</v>
      </c>
      <c r="J652" s="203">
        <v>261.10000000000002</v>
      </c>
      <c r="K652" s="203">
        <v>4214.9000000000005</v>
      </c>
      <c r="L652" s="203">
        <v>1544.4</v>
      </c>
      <c r="M652" s="203">
        <v>2248</v>
      </c>
      <c r="N652" s="203">
        <v>16.8</v>
      </c>
      <c r="O652" s="203">
        <v>405.7</v>
      </c>
      <c r="P652" s="203">
        <v>4165.2800000000007</v>
      </c>
      <c r="Q652" s="203">
        <v>1544.4</v>
      </c>
      <c r="R652" s="203">
        <v>2198.38</v>
      </c>
      <c r="S652" s="203">
        <v>16.8</v>
      </c>
      <c r="T652" s="203">
        <v>405.7</v>
      </c>
      <c r="U652" s="203">
        <v>-49.619999999999891</v>
      </c>
      <c r="V652" s="203" t="s">
        <v>811</v>
      </c>
      <c r="W652" s="203">
        <v>-49.619999999999891</v>
      </c>
      <c r="X652" s="203" t="s">
        <v>811</v>
      </c>
      <c r="Y652" s="203" t="s">
        <v>811</v>
      </c>
      <c r="Z652" s="203">
        <v>98.822747870649366</v>
      </c>
      <c r="AA652" s="203">
        <v>100</v>
      </c>
      <c r="AB652" s="203">
        <v>97.792704626334526</v>
      </c>
      <c r="AC652" s="203">
        <v>100</v>
      </c>
      <c r="AD652" s="203">
        <v>100</v>
      </c>
    </row>
    <row r="653" spans="1:30">
      <c r="A653" s="202">
        <v>21</v>
      </c>
      <c r="B653" s="202">
        <v>226000</v>
      </c>
      <c r="C653" s="202">
        <v>1580</v>
      </c>
      <c r="D653" s="202">
        <v>641</v>
      </c>
      <c r="E653" s="202" t="s">
        <v>1570</v>
      </c>
      <c r="F653" s="203">
        <v>5304.9</v>
      </c>
      <c r="G653" s="203">
        <v>1940.1</v>
      </c>
      <c r="H653" s="203">
        <v>2796.6</v>
      </c>
      <c r="I653" s="203"/>
      <c r="J653" s="203">
        <v>568.20000000000005</v>
      </c>
      <c r="K653" s="203">
        <v>5513.2000000000007</v>
      </c>
      <c r="L653" s="203">
        <v>1940.1</v>
      </c>
      <c r="M653" s="203">
        <v>2862</v>
      </c>
      <c r="N653" s="203"/>
      <c r="O653" s="203">
        <v>711.1</v>
      </c>
      <c r="P653" s="203">
        <v>4961.74</v>
      </c>
      <c r="Q653" s="203">
        <v>1940.1</v>
      </c>
      <c r="R653" s="203">
        <v>2310.54</v>
      </c>
      <c r="S653" s="203"/>
      <c r="T653" s="203">
        <v>711.1</v>
      </c>
      <c r="U653" s="203">
        <v>-551.46000000000095</v>
      </c>
      <c r="V653" s="203" t="s">
        <v>811</v>
      </c>
      <c r="W653" s="203">
        <v>-551.46</v>
      </c>
      <c r="X653" s="203" t="s">
        <v>811</v>
      </c>
      <c r="Y653" s="203" t="s">
        <v>811</v>
      </c>
      <c r="Z653" s="203">
        <v>89.997460639918728</v>
      </c>
      <c r="AA653" s="203">
        <v>100</v>
      </c>
      <c r="AB653" s="203">
        <v>80.731656184486368</v>
      </c>
      <c r="AC653" s="203" t="s">
        <v>811</v>
      </c>
      <c r="AD653" s="203">
        <v>100</v>
      </c>
    </row>
    <row r="654" spans="1:30">
      <c r="A654" s="202">
        <v>21</v>
      </c>
      <c r="B654" s="202">
        <v>226000</v>
      </c>
      <c r="C654" s="202">
        <v>1581</v>
      </c>
      <c r="D654" s="202">
        <v>642</v>
      </c>
      <c r="E654" s="202" t="s">
        <v>1571</v>
      </c>
      <c r="F654" s="203">
        <v>3180.7</v>
      </c>
      <c r="G654" s="203">
        <v>1558.5</v>
      </c>
      <c r="H654" s="203">
        <v>1285.0999999999999</v>
      </c>
      <c r="I654" s="203">
        <v>57.7</v>
      </c>
      <c r="J654" s="203">
        <v>279.39999999999998</v>
      </c>
      <c r="K654" s="203">
        <v>3352.7999999999997</v>
      </c>
      <c r="L654" s="203">
        <v>1558.5</v>
      </c>
      <c r="M654" s="203">
        <v>1314.9</v>
      </c>
      <c r="N654" s="203">
        <v>57.7</v>
      </c>
      <c r="O654" s="203">
        <v>421.7</v>
      </c>
      <c r="P654" s="203">
        <v>3103.4399999999996</v>
      </c>
      <c r="Q654" s="203">
        <v>1558.5</v>
      </c>
      <c r="R654" s="203">
        <v>1065.54</v>
      </c>
      <c r="S654" s="203">
        <v>57.7</v>
      </c>
      <c r="T654" s="203">
        <v>421.7</v>
      </c>
      <c r="U654" s="203">
        <v>-249.36000000000013</v>
      </c>
      <c r="V654" s="203" t="s">
        <v>811</v>
      </c>
      <c r="W654" s="203">
        <v>-249.36000000000013</v>
      </c>
      <c r="X654" s="203" t="s">
        <v>811</v>
      </c>
      <c r="Y654" s="203" t="s">
        <v>811</v>
      </c>
      <c r="Z654" s="203">
        <v>92.562634216177514</v>
      </c>
      <c r="AA654" s="203">
        <v>100</v>
      </c>
      <c r="AB654" s="203">
        <v>81.035820214464977</v>
      </c>
      <c r="AC654" s="203">
        <v>100</v>
      </c>
      <c r="AD654" s="203">
        <v>100</v>
      </c>
    </row>
    <row r="655" spans="1:30">
      <c r="A655" s="202">
        <v>21</v>
      </c>
      <c r="B655" s="202">
        <v>226000</v>
      </c>
      <c r="C655" s="202">
        <v>1582</v>
      </c>
      <c r="D655" s="202">
        <v>643</v>
      </c>
      <c r="E655" s="202" t="s">
        <v>1572</v>
      </c>
      <c r="F655" s="203">
        <v>3226.8</v>
      </c>
      <c r="G655" s="203">
        <v>1389</v>
      </c>
      <c r="H655" s="203">
        <v>1585.4</v>
      </c>
      <c r="I655" s="203">
        <v>49.8</v>
      </c>
      <c r="J655" s="203">
        <v>202.6</v>
      </c>
      <c r="K655" s="203">
        <v>3420.3</v>
      </c>
      <c r="L655" s="203">
        <v>1389</v>
      </c>
      <c r="M655" s="203">
        <v>1638.8</v>
      </c>
      <c r="N655" s="203">
        <v>49.8</v>
      </c>
      <c r="O655" s="203">
        <v>342.7</v>
      </c>
      <c r="P655" s="203">
        <v>3417.88</v>
      </c>
      <c r="Q655" s="203">
        <v>1389</v>
      </c>
      <c r="R655" s="203">
        <v>1636.38</v>
      </c>
      <c r="S655" s="203">
        <v>49.8</v>
      </c>
      <c r="T655" s="203">
        <v>342.7</v>
      </c>
      <c r="U655" s="203">
        <v>-2.4200000000000728</v>
      </c>
      <c r="V655" s="203" t="s">
        <v>811</v>
      </c>
      <c r="W655" s="203">
        <v>-2.4199999999998454</v>
      </c>
      <c r="X655" s="203" t="s">
        <v>811</v>
      </c>
      <c r="Y655" s="203" t="s">
        <v>811</v>
      </c>
      <c r="Z655" s="203">
        <v>99.929245972575501</v>
      </c>
      <c r="AA655" s="203">
        <v>100</v>
      </c>
      <c r="AB655" s="203">
        <v>99.85233097388334</v>
      </c>
      <c r="AC655" s="203">
        <v>100</v>
      </c>
      <c r="AD655" s="203">
        <v>100</v>
      </c>
    </row>
    <row r="656" spans="1:30">
      <c r="A656" s="202">
        <v>21</v>
      </c>
      <c r="B656" s="202">
        <v>226000</v>
      </c>
      <c r="C656" s="202">
        <v>1583</v>
      </c>
      <c r="D656" s="202">
        <v>644</v>
      </c>
      <c r="E656" s="202" t="s">
        <v>1573</v>
      </c>
      <c r="F656" s="203">
        <v>7167</v>
      </c>
      <c r="G656" s="203">
        <v>2058.1999999999998</v>
      </c>
      <c r="H656" s="203">
        <v>4018.6</v>
      </c>
      <c r="I656" s="203">
        <v>159.6</v>
      </c>
      <c r="J656" s="203">
        <v>930.6</v>
      </c>
      <c r="K656" s="203">
        <v>7438.4</v>
      </c>
      <c r="L656" s="203">
        <v>2058.1999999999998</v>
      </c>
      <c r="M656" s="203">
        <v>4138.7</v>
      </c>
      <c r="N656" s="203">
        <v>159.6</v>
      </c>
      <c r="O656" s="203">
        <v>1081.9000000000001</v>
      </c>
      <c r="P656" s="203">
        <v>7436.49</v>
      </c>
      <c r="Q656" s="203">
        <v>2058.1999999999998</v>
      </c>
      <c r="R656" s="203">
        <v>4136.79</v>
      </c>
      <c r="S656" s="203">
        <v>159.6</v>
      </c>
      <c r="T656" s="203">
        <v>1081.9000000000001</v>
      </c>
      <c r="U656" s="203">
        <v>-1.9099999999998545</v>
      </c>
      <c r="V656" s="203" t="s">
        <v>811</v>
      </c>
      <c r="W656" s="203">
        <v>-1.9099999999998545</v>
      </c>
      <c r="X656" s="203" t="s">
        <v>811</v>
      </c>
      <c r="Y656" s="203" t="s">
        <v>811</v>
      </c>
      <c r="Z656" s="203">
        <v>99.974322434932247</v>
      </c>
      <c r="AA656" s="203">
        <v>100</v>
      </c>
      <c r="AB656" s="203">
        <v>99.953850242829873</v>
      </c>
      <c r="AC656" s="203">
        <v>100</v>
      </c>
      <c r="AD656" s="203">
        <v>100</v>
      </c>
    </row>
    <row r="657" spans="1:30">
      <c r="A657" s="202">
        <v>21</v>
      </c>
      <c r="B657" s="202">
        <v>226000</v>
      </c>
      <c r="C657" s="202">
        <v>1584</v>
      </c>
      <c r="D657" s="202">
        <v>645</v>
      </c>
      <c r="E657" s="202" t="s">
        <v>1574</v>
      </c>
      <c r="F657" s="203">
        <v>3906.5</v>
      </c>
      <c r="G657" s="203">
        <v>1586.3</v>
      </c>
      <c r="H657" s="203">
        <v>1871.7</v>
      </c>
      <c r="I657" s="203">
        <v>84.5</v>
      </c>
      <c r="J657" s="203">
        <v>364</v>
      </c>
      <c r="K657" s="203">
        <v>4084.5</v>
      </c>
      <c r="L657" s="203">
        <v>1586.3</v>
      </c>
      <c r="M657" s="203">
        <v>1895.3</v>
      </c>
      <c r="N657" s="203">
        <v>84.5</v>
      </c>
      <c r="O657" s="203">
        <v>518.4</v>
      </c>
      <c r="P657" s="203">
        <v>3995.82</v>
      </c>
      <c r="Q657" s="203">
        <v>1586.3</v>
      </c>
      <c r="R657" s="203">
        <v>1806.62</v>
      </c>
      <c r="S657" s="203">
        <v>84.5</v>
      </c>
      <c r="T657" s="203">
        <v>518.4</v>
      </c>
      <c r="U657" s="203">
        <v>-88.679999999999836</v>
      </c>
      <c r="V657" s="203" t="s">
        <v>811</v>
      </c>
      <c r="W657" s="203">
        <v>-88.680000000000064</v>
      </c>
      <c r="X657" s="203" t="s">
        <v>811</v>
      </c>
      <c r="Y657" s="203" t="s">
        <v>811</v>
      </c>
      <c r="Z657" s="203">
        <v>97.82886522218142</v>
      </c>
      <c r="AA657" s="203">
        <v>100</v>
      </c>
      <c r="AB657" s="203">
        <v>95.321057352398029</v>
      </c>
      <c r="AC657" s="203">
        <v>100</v>
      </c>
      <c r="AD657" s="203">
        <v>100</v>
      </c>
    </row>
    <row r="658" spans="1:30">
      <c r="A658" s="202">
        <v>21</v>
      </c>
      <c r="B658" s="202">
        <v>226000</v>
      </c>
      <c r="C658" s="202">
        <v>1585</v>
      </c>
      <c r="D658" s="202">
        <v>646</v>
      </c>
      <c r="E658" s="202" t="s">
        <v>1575</v>
      </c>
      <c r="F658" s="203">
        <v>3916.5000000000005</v>
      </c>
      <c r="G658" s="203">
        <v>1156.9000000000001</v>
      </c>
      <c r="H658" s="203">
        <v>2465.3000000000002</v>
      </c>
      <c r="I658" s="203">
        <v>37.9</v>
      </c>
      <c r="J658" s="203">
        <v>256.39999999999998</v>
      </c>
      <c r="K658" s="203">
        <v>4096.8</v>
      </c>
      <c r="L658" s="203">
        <v>1156.9000000000001</v>
      </c>
      <c r="M658" s="203">
        <v>2507.4</v>
      </c>
      <c r="N658" s="203">
        <v>37.9</v>
      </c>
      <c r="O658" s="203">
        <v>394.6</v>
      </c>
      <c r="P658" s="203">
        <v>4096.8</v>
      </c>
      <c r="Q658" s="203">
        <v>1156.9000000000001</v>
      </c>
      <c r="R658" s="203">
        <v>2507.4</v>
      </c>
      <c r="S658" s="203">
        <v>37.9</v>
      </c>
      <c r="T658" s="203">
        <v>394.6</v>
      </c>
      <c r="U658" s="203" t="s">
        <v>811</v>
      </c>
      <c r="V658" s="203" t="s">
        <v>811</v>
      </c>
      <c r="W658" s="203" t="s">
        <v>811</v>
      </c>
      <c r="X658" s="203" t="s">
        <v>811</v>
      </c>
      <c r="Y658" s="203" t="s">
        <v>811</v>
      </c>
      <c r="Z658" s="203">
        <v>100</v>
      </c>
      <c r="AA658" s="203">
        <v>100</v>
      </c>
      <c r="AB658" s="203">
        <v>100</v>
      </c>
      <c r="AC658" s="203">
        <v>100</v>
      </c>
      <c r="AD658" s="203">
        <v>100</v>
      </c>
    </row>
    <row r="659" spans="1:30">
      <c r="A659" s="202">
        <v>21</v>
      </c>
      <c r="B659" s="202">
        <v>226000</v>
      </c>
      <c r="C659" s="202">
        <v>1586</v>
      </c>
      <c r="D659" s="202">
        <v>647</v>
      </c>
      <c r="E659" s="202" t="s">
        <v>1576</v>
      </c>
      <c r="F659" s="203">
        <v>4501.5999999999995</v>
      </c>
      <c r="G659" s="203">
        <v>1384.7</v>
      </c>
      <c r="H659" s="203">
        <v>2586</v>
      </c>
      <c r="I659" s="203">
        <v>35.1</v>
      </c>
      <c r="J659" s="203">
        <v>495.8</v>
      </c>
      <c r="K659" s="203">
        <v>4697</v>
      </c>
      <c r="L659" s="203">
        <v>1384.7</v>
      </c>
      <c r="M659" s="203">
        <v>2625.8</v>
      </c>
      <c r="N659" s="203">
        <v>35.1</v>
      </c>
      <c r="O659" s="203">
        <v>651.4</v>
      </c>
      <c r="P659" s="203">
        <v>4483.29</v>
      </c>
      <c r="Q659" s="203">
        <v>1384.7</v>
      </c>
      <c r="R659" s="203">
        <v>2412.09</v>
      </c>
      <c r="S659" s="203">
        <v>35.1</v>
      </c>
      <c r="T659" s="203">
        <v>651.4</v>
      </c>
      <c r="U659" s="203">
        <v>-213.71000000000004</v>
      </c>
      <c r="V659" s="203" t="s">
        <v>811</v>
      </c>
      <c r="W659" s="203">
        <v>-213.71000000000004</v>
      </c>
      <c r="X659" s="203" t="s">
        <v>811</v>
      </c>
      <c r="Y659" s="203" t="s">
        <v>811</v>
      </c>
      <c r="Z659" s="203">
        <v>95.450074515648282</v>
      </c>
      <c r="AA659" s="203">
        <v>100</v>
      </c>
      <c r="AB659" s="203">
        <v>91.861147078985454</v>
      </c>
      <c r="AC659" s="203">
        <v>100</v>
      </c>
      <c r="AD659" s="203">
        <v>100</v>
      </c>
    </row>
    <row r="660" spans="1:30">
      <c r="A660" s="202">
        <v>21</v>
      </c>
      <c r="B660" s="202">
        <v>226000</v>
      </c>
      <c r="C660" s="202">
        <v>1587</v>
      </c>
      <c r="D660" s="202">
        <v>648</v>
      </c>
      <c r="E660" s="202" t="s">
        <v>1577</v>
      </c>
      <c r="F660" s="203">
        <v>5420.5</v>
      </c>
      <c r="G660" s="203">
        <v>1776.1</v>
      </c>
      <c r="H660" s="203">
        <v>3127.3</v>
      </c>
      <c r="I660" s="203">
        <v>18.100000000000001</v>
      </c>
      <c r="J660" s="203">
        <v>499</v>
      </c>
      <c r="K660" s="203">
        <v>5647.5</v>
      </c>
      <c r="L660" s="203">
        <v>1776.1</v>
      </c>
      <c r="M660" s="203">
        <v>3205.9</v>
      </c>
      <c r="N660" s="203">
        <v>18.100000000000001</v>
      </c>
      <c r="O660" s="203">
        <v>647.4</v>
      </c>
      <c r="P660" s="203">
        <v>5647.5</v>
      </c>
      <c r="Q660" s="203">
        <v>1776.1</v>
      </c>
      <c r="R660" s="203">
        <v>3205.9</v>
      </c>
      <c r="S660" s="203">
        <v>18.100000000000001</v>
      </c>
      <c r="T660" s="203">
        <v>647.4</v>
      </c>
      <c r="U660" s="203" t="s">
        <v>811</v>
      </c>
      <c r="V660" s="203" t="s">
        <v>811</v>
      </c>
      <c r="W660" s="203" t="s">
        <v>811</v>
      </c>
      <c r="X660" s="203" t="s">
        <v>811</v>
      </c>
      <c r="Y660" s="203" t="s">
        <v>811</v>
      </c>
      <c r="Z660" s="203">
        <v>100</v>
      </c>
      <c r="AA660" s="203">
        <v>100</v>
      </c>
      <c r="AB660" s="203">
        <v>100</v>
      </c>
      <c r="AC660" s="203">
        <v>100</v>
      </c>
      <c r="AD660" s="203">
        <v>100</v>
      </c>
    </row>
    <row r="661" spans="1:30">
      <c r="A661" s="202">
        <v>21</v>
      </c>
      <c r="B661" s="202">
        <v>226000</v>
      </c>
      <c r="C661" s="202">
        <v>1588</v>
      </c>
      <c r="D661" s="202">
        <v>649</v>
      </c>
      <c r="E661" s="202" t="s">
        <v>1578</v>
      </c>
      <c r="F661" s="203">
        <v>5740</v>
      </c>
      <c r="G661" s="203">
        <v>1821.9</v>
      </c>
      <c r="H661" s="203">
        <v>3268.6</v>
      </c>
      <c r="I661" s="203">
        <v>26.3</v>
      </c>
      <c r="J661" s="203">
        <v>623.20000000000005</v>
      </c>
      <c r="K661" s="203">
        <v>6126</v>
      </c>
      <c r="L661" s="203">
        <v>1821.9</v>
      </c>
      <c r="M661" s="203">
        <v>3505.1</v>
      </c>
      <c r="N661" s="203">
        <v>26.3</v>
      </c>
      <c r="O661" s="203">
        <v>772.7</v>
      </c>
      <c r="P661" s="203">
        <v>6126</v>
      </c>
      <c r="Q661" s="203">
        <v>1821.9</v>
      </c>
      <c r="R661" s="203">
        <v>3505.1</v>
      </c>
      <c r="S661" s="203">
        <v>26.3</v>
      </c>
      <c r="T661" s="203">
        <v>772.7</v>
      </c>
      <c r="U661" s="203" t="s">
        <v>811</v>
      </c>
      <c r="V661" s="203" t="s">
        <v>811</v>
      </c>
      <c r="W661" s="203" t="s">
        <v>811</v>
      </c>
      <c r="X661" s="203" t="s">
        <v>811</v>
      </c>
      <c r="Y661" s="203" t="s">
        <v>811</v>
      </c>
      <c r="Z661" s="203">
        <v>100</v>
      </c>
      <c r="AA661" s="203">
        <v>100</v>
      </c>
      <c r="AB661" s="203">
        <v>100</v>
      </c>
      <c r="AC661" s="203">
        <v>100</v>
      </c>
      <c r="AD661" s="203">
        <v>100</v>
      </c>
    </row>
    <row r="662" spans="1:30">
      <c r="A662" s="202">
        <v>21</v>
      </c>
      <c r="B662" s="202">
        <v>226000</v>
      </c>
      <c r="C662" s="202">
        <v>1589</v>
      </c>
      <c r="D662" s="202">
        <v>650</v>
      </c>
      <c r="E662" s="202" t="s">
        <v>1579</v>
      </c>
      <c r="F662" s="203">
        <v>6313.7</v>
      </c>
      <c r="G662" s="203">
        <v>2009.7</v>
      </c>
      <c r="H662" s="203">
        <v>3559.5</v>
      </c>
      <c r="I662" s="203">
        <v>63.5</v>
      </c>
      <c r="J662" s="203">
        <v>681</v>
      </c>
      <c r="K662" s="203">
        <v>6516.5999999999995</v>
      </c>
      <c r="L662" s="203">
        <v>2009.7</v>
      </c>
      <c r="M662" s="203">
        <v>3616.2</v>
      </c>
      <c r="N662" s="203">
        <v>63.5</v>
      </c>
      <c r="O662" s="203">
        <v>827.2</v>
      </c>
      <c r="P662" s="203">
        <v>6516.5999999999995</v>
      </c>
      <c r="Q662" s="203">
        <v>2009.7</v>
      </c>
      <c r="R662" s="203">
        <v>3616.2</v>
      </c>
      <c r="S662" s="203">
        <v>63.5</v>
      </c>
      <c r="T662" s="203">
        <v>827.2</v>
      </c>
      <c r="U662" s="203" t="s">
        <v>811</v>
      </c>
      <c r="V662" s="203" t="s">
        <v>811</v>
      </c>
      <c r="W662" s="203" t="s">
        <v>811</v>
      </c>
      <c r="X662" s="203" t="s">
        <v>811</v>
      </c>
      <c r="Y662" s="203" t="s">
        <v>811</v>
      </c>
      <c r="Z662" s="203">
        <v>100</v>
      </c>
      <c r="AA662" s="203">
        <v>100</v>
      </c>
      <c r="AB662" s="203">
        <v>100</v>
      </c>
      <c r="AC662" s="203">
        <v>100</v>
      </c>
      <c r="AD662" s="203">
        <v>100</v>
      </c>
    </row>
    <row r="663" spans="1:30">
      <c r="A663" s="202">
        <v>21</v>
      </c>
      <c r="B663" s="202">
        <v>226000</v>
      </c>
      <c r="C663" s="202">
        <v>1590</v>
      </c>
      <c r="D663" s="202">
        <v>651</v>
      </c>
      <c r="E663" s="202" t="s">
        <v>1564</v>
      </c>
      <c r="F663" s="203">
        <v>25537</v>
      </c>
      <c r="G663" s="203">
        <v>2468.6999999999998</v>
      </c>
      <c r="H663" s="203">
        <v>19883.8</v>
      </c>
      <c r="I663" s="203">
        <v>153.19999999999999</v>
      </c>
      <c r="J663" s="203">
        <v>3031.3</v>
      </c>
      <c r="K663" s="203">
        <v>35319.599999999999</v>
      </c>
      <c r="L663" s="203">
        <v>2468.6999999999998</v>
      </c>
      <c r="M663" s="203">
        <v>29396.3</v>
      </c>
      <c r="N663" s="203">
        <v>153.19999999999999</v>
      </c>
      <c r="O663" s="203">
        <v>3301.4</v>
      </c>
      <c r="P663" s="203">
        <v>35319.599999999999</v>
      </c>
      <c r="Q663" s="203">
        <v>2468.6999999999998</v>
      </c>
      <c r="R663" s="203">
        <v>29396.3</v>
      </c>
      <c r="S663" s="203">
        <v>153.19999999999999</v>
      </c>
      <c r="T663" s="203">
        <v>3301.4</v>
      </c>
      <c r="U663" s="203" t="s">
        <v>811</v>
      </c>
      <c r="V663" s="203" t="s">
        <v>811</v>
      </c>
      <c r="W663" s="203" t="s">
        <v>811</v>
      </c>
      <c r="X663" s="203" t="s">
        <v>811</v>
      </c>
      <c r="Y663" s="203" t="s">
        <v>811</v>
      </c>
      <c r="Z663" s="203">
        <v>100</v>
      </c>
      <c r="AA663" s="203">
        <v>100</v>
      </c>
      <c r="AB663" s="203">
        <v>100</v>
      </c>
      <c r="AC663" s="203">
        <v>100</v>
      </c>
      <c r="AD663" s="203">
        <v>100</v>
      </c>
    </row>
    <row r="664" spans="1:30">
      <c r="A664" s="202">
        <v>21</v>
      </c>
      <c r="B664" s="202">
        <v>226000</v>
      </c>
      <c r="C664" s="202">
        <v>1591</v>
      </c>
      <c r="D664" s="202">
        <v>652</v>
      </c>
      <c r="E664" s="202" t="s">
        <v>1580</v>
      </c>
      <c r="F664" s="203">
        <v>5156.4999999999991</v>
      </c>
      <c r="G664" s="203">
        <v>1946</v>
      </c>
      <c r="H664" s="203">
        <v>2389.9</v>
      </c>
      <c r="I664" s="203">
        <v>82.7</v>
      </c>
      <c r="J664" s="203">
        <v>737.9</v>
      </c>
      <c r="K664" s="203">
        <v>5375.7999999999993</v>
      </c>
      <c r="L664" s="203">
        <v>1946</v>
      </c>
      <c r="M664" s="203">
        <v>2457.4</v>
      </c>
      <c r="N664" s="203">
        <v>82.7</v>
      </c>
      <c r="O664" s="203">
        <v>889.7</v>
      </c>
      <c r="P664" s="203">
        <v>5336.8799999999992</v>
      </c>
      <c r="Q664" s="203">
        <v>1946</v>
      </c>
      <c r="R664" s="203">
        <v>2418.48</v>
      </c>
      <c r="S664" s="203">
        <v>82.7</v>
      </c>
      <c r="T664" s="203">
        <v>889.7</v>
      </c>
      <c r="U664" s="203">
        <v>-38.920000000000073</v>
      </c>
      <c r="V664" s="203" t="s">
        <v>811</v>
      </c>
      <c r="W664" s="203">
        <v>-38.920000000000073</v>
      </c>
      <c r="X664" s="203" t="s">
        <v>811</v>
      </c>
      <c r="Y664" s="203" t="s">
        <v>811</v>
      </c>
      <c r="Z664" s="203">
        <v>99.276014732690939</v>
      </c>
      <c r="AA664" s="203">
        <v>100</v>
      </c>
      <c r="AB664" s="203">
        <v>98.416212256856838</v>
      </c>
      <c r="AC664" s="203">
        <v>100</v>
      </c>
      <c r="AD664" s="203">
        <v>100</v>
      </c>
    </row>
    <row r="665" spans="1:30">
      <c r="A665" s="202">
        <v>21</v>
      </c>
      <c r="B665" s="202">
        <v>226000</v>
      </c>
      <c r="C665" s="202">
        <v>1593</v>
      </c>
      <c r="D665" s="202">
        <v>653</v>
      </c>
      <c r="E665" s="202" t="s">
        <v>1581</v>
      </c>
      <c r="F665" s="203">
        <v>3955.9999999999995</v>
      </c>
      <c r="G665" s="203">
        <v>1060</v>
      </c>
      <c r="H665" s="203">
        <v>2464.6999999999998</v>
      </c>
      <c r="I665" s="203">
        <v>54.2</v>
      </c>
      <c r="J665" s="203">
        <v>377.1</v>
      </c>
      <c r="K665" s="203">
        <v>4171.3999999999996</v>
      </c>
      <c r="L665" s="203">
        <v>1060</v>
      </c>
      <c r="M665" s="203">
        <v>2537.1999999999998</v>
      </c>
      <c r="N665" s="203">
        <v>54.2</v>
      </c>
      <c r="O665" s="203">
        <v>520</v>
      </c>
      <c r="P665" s="203">
        <v>4134.51</v>
      </c>
      <c r="Q665" s="203">
        <v>1060</v>
      </c>
      <c r="R665" s="203">
        <v>2500.31</v>
      </c>
      <c r="S665" s="203">
        <v>54.2</v>
      </c>
      <c r="T665" s="203">
        <v>520</v>
      </c>
      <c r="U665" s="203">
        <v>-36.889999999999418</v>
      </c>
      <c r="V665" s="203" t="s">
        <v>811</v>
      </c>
      <c r="W665" s="203">
        <v>-36.889999999999873</v>
      </c>
      <c r="X665" s="203" t="s">
        <v>811</v>
      </c>
      <c r="Y665" s="203" t="s">
        <v>811</v>
      </c>
      <c r="Z665" s="203">
        <v>99.115644627702949</v>
      </c>
      <c r="AA665" s="203">
        <v>100</v>
      </c>
      <c r="AB665" s="203">
        <v>98.546034999211727</v>
      </c>
      <c r="AC665" s="203">
        <v>100</v>
      </c>
      <c r="AD665" s="203">
        <v>100</v>
      </c>
    </row>
    <row r="666" spans="1:30">
      <c r="A666" s="202">
        <v>21</v>
      </c>
      <c r="B666" s="202">
        <v>226000</v>
      </c>
      <c r="C666" s="202">
        <v>1592</v>
      </c>
      <c r="D666" s="202">
        <v>654</v>
      </c>
      <c r="E666" s="202" t="s">
        <v>1582</v>
      </c>
      <c r="F666" s="203">
        <v>7112.5</v>
      </c>
      <c r="G666" s="203">
        <v>1864.7</v>
      </c>
      <c r="H666" s="203">
        <v>4565.3</v>
      </c>
      <c r="I666" s="203">
        <v>73.900000000000006</v>
      </c>
      <c r="J666" s="203">
        <v>608.6</v>
      </c>
      <c r="K666" s="203">
        <v>7353.0999999999995</v>
      </c>
      <c r="L666" s="203">
        <v>1864.7</v>
      </c>
      <c r="M666" s="203">
        <v>4652.7</v>
      </c>
      <c r="N666" s="203">
        <v>73.900000000000006</v>
      </c>
      <c r="O666" s="203">
        <v>761.8</v>
      </c>
      <c r="P666" s="203">
        <v>7318.0999999999995</v>
      </c>
      <c r="Q666" s="203">
        <v>1864.7</v>
      </c>
      <c r="R666" s="203">
        <v>4617.7</v>
      </c>
      <c r="S666" s="203">
        <v>73.900000000000006</v>
      </c>
      <c r="T666" s="203">
        <v>761.8</v>
      </c>
      <c r="U666" s="203">
        <v>-35</v>
      </c>
      <c r="V666" s="203" t="s">
        <v>811</v>
      </c>
      <c r="W666" s="203">
        <v>-35</v>
      </c>
      <c r="X666" s="203" t="s">
        <v>811</v>
      </c>
      <c r="Y666" s="203" t="s">
        <v>811</v>
      </c>
      <c r="Z666" s="203">
        <v>99.524010281377912</v>
      </c>
      <c r="AA666" s="203">
        <v>100</v>
      </c>
      <c r="AB666" s="203">
        <v>99.247748619081392</v>
      </c>
      <c r="AC666" s="203">
        <v>100</v>
      </c>
      <c r="AD666" s="203">
        <v>100</v>
      </c>
    </row>
    <row r="667" spans="1:30">
      <c r="A667" s="202">
        <v>21</v>
      </c>
      <c r="B667" s="202">
        <v>226000</v>
      </c>
      <c r="C667" s="202">
        <v>1594</v>
      </c>
      <c r="D667" s="202">
        <v>655</v>
      </c>
      <c r="E667" s="202" t="s">
        <v>1583</v>
      </c>
      <c r="F667" s="203">
        <v>3495.1000000000004</v>
      </c>
      <c r="G667" s="203">
        <v>1801.7</v>
      </c>
      <c r="H667" s="203">
        <v>1162.4000000000001</v>
      </c>
      <c r="I667" s="203"/>
      <c r="J667" s="203">
        <v>531</v>
      </c>
      <c r="K667" s="203">
        <v>2482.1999999999998</v>
      </c>
      <c r="L667" s="203">
        <v>1801.7</v>
      </c>
      <c r="M667" s="203"/>
      <c r="N667" s="203"/>
      <c r="O667" s="203">
        <v>680.5</v>
      </c>
      <c r="P667" s="203">
        <v>2482.1999999999998</v>
      </c>
      <c r="Q667" s="203">
        <v>1801.7</v>
      </c>
      <c r="R667" s="203"/>
      <c r="S667" s="203"/>
      <c r="T667" s="203">
        <v>680.5</v>
      </c>
      <c r="U667" s="203" t="s">
        <v>811</v>
      </c>
      <c r="V667" s="203" t="s">
        <v>811</v>
      </c>
      <c r="W667" s="203" t="s">
        <v>811</v>
      </c>
      <c r="X667" s="203" t="s">
        <v>811</v>
      </c>
      <c r="Y667" s="203" t="s">
        <v>811</v>
      </c>
      <c r="Z667" s="203">
        <v>100</v>
      </c>
      <c r="AA667" s="203">
        <v>100</v>
      </c>
      <c r="AB667" s="203" t="s">
        <v>811</v>
      </c>
      <c r="AC667" s="203" t="s">
        <v>811</v>
      </c>
      <c r="AD667" s="203">
        <v>100</v>
      </c>
    </row>
    <row r="668" spans="1:30">
      <c r="A668" s="202">
        <v>21</v>
      </c>
      <c r="B668" s="202">
        <v>226000</v>
      </c>
      <c r="C668" s="202">
        <v>1595</v>
      </c>
      <c r="D668" s="202">
        <v>656</v>
      </c>
      <c r="E668" s="202" t="s">
        <v>1584</v>
      </c>
      <c r="F668" s="203">
        <v>12224.9</v>
      </c>
      <c r="G668" s="203">
        <v>2506.4</v>
      </c>
      <c r="H668" s="203">
        <v>8046.9</v>
      </c>
      <c r="I668" s="203">
        <v>221.4</v>
      </c>
      <c r="J668" s="203">
        <v>1450.2</v>
      </c>
      <c r="K668" s="203">
        <v>12677.199999999999</v>
      </c>
      <c r="L668" s="203">
        <v>2506.4</v>
      </c>
      <c r="M668" s="203">
        <v>8238.7999999999993</v>
      </c>
      <c r="N668" s="203">
        <v>221.4</v>
      </c>
      <c r="O668" s="203">
        <v>1710.6</v>
      </c>
      <c r="P668" s="203">
        <v>12392.460000000001</v>
      </c>
      <c r="Q668" s="203">
        <v>2506.4</v>
      </c>
      <c r="R668" s="203">
        <v>7954.06</v>
      </c>
      <c r="S668" s="203">
        <v>221.4</v>
      </c>
      <c r="T668" s="203">
        <v>1710.6</v>
      </c>
      <c r="U668" s="203">
        <v>-284.73999999999796</v>
      </c>
      <c r="V668" s="203" t="s">
        <v>811</v>
      </c>
      <c r="W668" s="203">
        <v>-284.73999999999887</v>
      </c>
      <c r="X668" s="203" t="s">
        <v>811</v>
      </c>
      <c r="Y668" s="203" t="s">
        <v>811</v>
      </c>
      <c r="Z668" s="203">
        <v>97.753920424068426</v>
      </c>
      <c r="AA668" s="203">
        <v>100</v>
      </c>
      <c r="AB668" s="203">
        <v>96.543914162256655</v>
      </c>
      <c r="AC668" s="203">
        <v>100</v>
      </c>
      <c r="AD668" s="203">
        <v>100</v>
      </c>
    </row>
    <row r="669" spans="1:30">
      <c r="A669" s="202">
        <v>21</v>
      </c>
      <c r="B669" s="202">
        <v>226000</v>
      </c>
      <c r="C669" s="202">
        <v>1596</v>
      </c>
      <c r="D669" s="202">
        <v>657</v>
      </c>
      <c r="E669" s="202" t="s">
        <v>1585</v>
      </c>
      <c r="F669" s="203">
        <v>3015.6</v>
      </c>
      <c r="G669" s="203">
        <v>1348.5</v>
      </c>
      <c r="H669" s="203">
        <v>1407.5</v>
      </c>
      <c r="I669" s="203">
        <v>26.5</v>
      </c>
      <c r="J669" s="203">
        <v>233.1</v>
      </c>
      <c r="K669" s="203">
        <v>3260.2000000000003</v>
      </c>
      <c r="L669" s="203">
        <v>1348.5</v>
      </c>
      <c r="M669" s="203">
        <v>1513.9</v>
      </c>
      <c r="N669" s="203">
        <v>26.5</v>
      </c>
      <c r="O669" s="203">
        <v>371.3</v>
      </c>
      <c r="P669" s="203">
        <v>3225.8900000000003</v>
      </c>
      <c r="Q669" s="203">
        <v>1348.5</v>
      </c>
      <c r="R669" s="203">
        <v>1479.59</v>
      </c>
      <c r="S669" s="203">
        <v>26.5</v>
      </c>
      <c r="T669" s="203">
        <v>371.3</v>
      </c>
      <c r="U669" s="203">
        <v>-34.309999999999945</v>
      </c>
      <c r="V669" s="203" t="s">
        <v>811</v>
      </c>
      <c r="W669" s="203">
        <v>-34.310000000000173</v>
      </c>
      <c r="X669" s="203" t="s">
        <v>811</v>
      </c>
      <c r="Y669" s="203" t="s">
        <v>811</v>
      </c>
      <c r="Z669" s="203">
        <v>98.947610576038286</v>
      </c>
      <c r="AA669" s="203">
        <v>100</v>
      </c>
      <c r="AB669" s="203">
        <v>97.733668009776068</v>
      </c>
      <c r="AC669" s="203">
        <v>100</v>
      </c>
      <c r="AD669" s="203">
        <v>100</v>
      </c>
    </row>
    <row r="670" spans="1:30">
      <c r="A670" s="202">
        <v>21</v>
      </c>
      <c r="B670" s="202">
        <v>226000</v>
      </c>
      <c r="C670" s="202">
        <v>1597</v>
      </c>
      <c r="D670" s="202">
        <v>658</v>
      </c>
      <c r="E670" s="202" t="s">
        <v>1586</v>
      </c>
      <c r="F670" s="203">
        <v>4453.1000000000004</v>
      </c>
      <c r="G670" s="203">
        <v>1676.2</v>
      </c>
      <c r="H670" s="203">
        <v>2323.8000000000002</v>
      </c>
      <c r="I670" s="203">
        <v>30.1</v>
      </c>
      <c r="J670" s="203">
        <v>423</v>
      </c>
      <c r="K670" s="203">
        <v>4649.7999999999993</v>
      </c>
      <c r="L670" s="203">
        <v>1676.2</v>
      </c>
      <c r="M670" s="203">
        <v>2371</v>
      </c>
      <c r="N670" s="203">
        <v>30.1</v>
      </c>
      <c r="O670" s="203">
        <v>572.5</v>
      </c>
      <c r="P670" s="203">
        <v>4640.58</v>
      </c>
      <c r="Q670" s="203">
        <v>1676.2</v>
      </c>
      <c r="R670" s="203">
        <v>2361.7800000000002</v>
      </c>
      <c r="S670" s="203">
        <v>30.1</v>
      </c>
      <c r="T670" s="203">
        <v>572.5</v>
      </c>
      <c r="U670" s="203">
        <v>-9.2199999999993452</v>
      </c>
      <c r="V670" s="203" t="s">
        <v>811</v>
      </c>
      <c r="W670" s="203">
        <v>-9.2199999999997999</v>
      </c>
      <c r="X670" s="203" t="s">
        <v>811</v>
      </c>
      <c r="Y670" s="203" t="s">
        <v>811</v>
      </c>
      <c r="Z670" s="203">
        <v>99.801711901587169</v>
      </c>
      <c r="AA670" s="203">
        <v>100</v>
      </c>
      <c r="AB670" s="203">
        <v>99.611134542387191</v>
      </c>
      <c r="AC670" s="203">
        <v>100</v>
      </c>
      <c r="AD670" s="203">
        <v>100</v>
      </c>
    </row>
    <row r="671" spans="1:30">
      <c r="A671" s="200"/>
      <c r="B671" s="200"/>
      <c r="C671" s="200"/>
      <c r="D671" s="200">
        <v>659</v>
      </c>
      <c r="E671" s="200"/>
      <c r="F671" s="201"/>
      <c r="G671" s="201"/>
      <c r="H671" s="201"/>
      <c r="I671" s="201"/>
      <c r="J671" s="201"/>
      <c r="K671" s="201"/>
      <c r="L671" s="201"/>
      <c r="M671" s="201"/>
      <c r="N671" s="201"/>
      <c r="O671" s="201"/>
      <c r="P671" s="201"/>
      <c r="Q671" s="201"/>
      <c r="R671" s="201"/>
      <c r="S671" s="201"/>
      <c r="T671" s="201"/>
      <c r="U671" s="201" t="s">
        <v>811</v>
      </c>
      <c r="V671" s="201" t="s">
        <v>811</v>
      </c>
      <c r="W671" s="201" t="s">
        <v>811</v>
      </c>
      <c r="X671" s="201" t="s">
        <v>811</v>
      </c>
      <c r="Y671" s="201" t="s">
        <v>811</v>
      </c>
      <c r="Z671" s="201" t="s">
        <v>811</v>
      </c>
      <c r="AA671" s="201" t="s">
        <v>811</v>
      </c>
      <c r="AB671" s="201" t="s">
        <v>811</v>
      </c>
      <c r="AC671" s="201" t="s">
        <v>811</v>
      </c>
      <c r="AD671" s="201" t="s">
        <v>811</v>
      </c>
    </row>
    <row r="672" spans="1:30">
      <c r="A672" s="200">
        <v>20</v>
      </c>
      <c r="B672" s="200">
        <v>226200</v>
      </c>
      <c r="C672" s="200"/>
      <c r="D672" s="200">
        <v>660</v>
      </c>
      <c r="E672" s="200" t="s">
        <v>1587</v>
      </c>
      <c r="F672" s="201">
        <v>265325.09999999998</v>
      </c>
      <c r="G672" s="201">
        <v>49434.7</v>
      </c>
      <c r="H672" s="201">
        <v>200128.30000000002</v>
      </c>
      <c r="I672" s="201">
        <v>1020.3</v>
      </c>
      <c r="J672" s="201">
        <v>14741.8</v>
      </c>
      <c r="K672" s="201">
        <v>295508.3</v>
      </c>
      <c r="L672" s="201">
        <v>49434.7</v>
      </c>
      <c r="M672" s="201">
        <v>226845.5</v>
      </c>
      <c r="N672" s="201">
        <v>1020.3</v>
      </c>
      <c r="O672" s="201">
        <v>18207.8</v>
      </c>
      <c r="P672" s="201">
        <v>293498.02999999997</v>
      </c>
      <c r="Q672" s="201">
        <v>49434.7</v>
      </c>
      <c r="R672" s="201">
        <v>224835.22999999998</v>
      </c>
      <c r="S672" s="201">
        <v>1020.3</v>
      </c>
      <c r="T672" s="201">
        <v>18207.8</v>
      </c>
      <c r="U672" s="201">
        <v>-2010.2700000000186</v>
      </c>
      <c r="V672" s="201" t="s">
        <v>811</v>
      </c>
      <c r="W672" s="201">
        <v>-2010.2700000000186</v>
      </c>
      <c r="X672" s="201" t="s">
        <v>811</v>
      </c>
      <c r="Y672" s="201" t="s">
        <v>811</v>
      </c>
      <c r="Z672" s="201">
        <v>99.319724691320005</v>
      </c>
      <c r="AA672" s="201">
        <v>100</v>
      </c>
      <c r="AB672" s="201">
        <v>99.113815350095109</v>
      </c>
      <c r="AC672" s="201">
        <v>100</v>
      </c>
      <c r="AD672" s="201">
        <v>100</v>
      </c>
    </row>
    <row r="673" spans="1:30">
      <c r="A673" s="200">
        <v>22</v>
      </c>
      <c r="B673" s="200">
        <v>226200</v>
      </c>
      <c r="C673" s="200"/>
      <c r="D673" s="200">
        <v>661</v>
      </c>
      <c r="E673" s="200" t="s">
        <v>1055</v>
      </c>
      <c r="F673" s="201">
        <v>162798.39999999999</v>
      </c>
      <c r="G673" s="201">
        <v>14062.3</v>
      </c>
      <c r="H673" s="201">
        <v>148736.1</v>
      </c>
      <c r="I673" s="201">
        <v>0</v>
      </c>
      <c r="J673" s="201">
        <v>0</v>
      </c>
      <c r="K673" s="201">
        <v>187826.9</v>
      </c>
      <c r="L673" s="201">
        <v>14062.3</v>
      </c>
      <c r="M673" s="201">
        <v>173764.6</v>
      </c>
      <c r="N673" s="201">
        <v>0</v>
      </c>
      <c r="O673" s="201">
        <v>0</v>
      </c>
      <c r="P673" s="201">
        <v>187703.3</v>
      </c>
      <c r="Q673" s="201">
        <v>14062.3</v>
      </c>
      <c r="R673" s="201">
        <v>173641</v>
      </c>
      <c r="S673" s="201">
        <v>0</v>
      </c>
      <c r="T673" s="201">
        <v>0</v>
      </c>
      <c r="U673" s="201">
        <v>-123.60000000000582</v>
      </c>
      <c r="V673" s="201" t="s">
        <v>811</v>
      </c>
      <c r="W673" s="201">
        <v>-123.60000000000582</v>
      </c>
      <c r="X673" s="201" t="s">
        <v>811</v>
      </c>
      <c r="Y673" s="201" t="s">
        <v>811</v>
      </c>
      <c r="Z673" s="201">
        <v>99.934194729295953</v>
      </c>
      <c r="AA673" s="201">
        <v>100</v>
      </c>
      <c r="AB673" s="201">
        <v>99.928869286379381</v>
      </c>
      <c r="AC673" s="201" t="s">
        <v>811</v>
      </c>
      <c r="AD673" s="201" t="s">
        <v>811</v>
      </c>
    </row>
    <row r="674" spans="1:30">
      <c r="A674" s="200">
        <v>21</v>
      </c>
      <c r="B674" s="200">
        <v>226200</v>
      </c>
      <c r="C674" s="200"/>
      <c r="D674" s="200">
        <v>662</v>
      </c>
      <c r="E674" s="200" t="s">
        <v>1056</v>
      </c>
      <c r="F674" s="201">
        <v>102526.70000000001</v>
      </c>
      <c r="G674" s="201">
        <v>35372.399999999994</v>
      </c>
      <c r="H674" s="201">
        <v>51392.200000000004</v>
      </c>
      <c r="I674" s="201">
        <v>1020.3</v>
      </c>
      <c r="J674" s="201">
        <v>14741.8</v>
      </c>
      <c r="K674" s="201">
        <v>107681.4</v>
      </c>
      <c r="L674" s="201">
        <v>35372.399999999994</v>
      </c>
      <c r="M674" s="201">
        <v>53080.9</v>
      </c>
      <c r="N674" s="201">
        <v>1020.3</v>
      </c>
      <c r="O674" s="201">
        <v>18207.8</v>
      </c>
      <c r="P674" s="201">
        <v>105794.73</v>
      </c>
      <c r="Q674" s="201">
        <v>35372.399999999994</v>
      </c>
      <c r="R674" s="201">
        <v>51194.229999999996</v>
      </c>
      <c r="S674" s="201">
        <v>1020.3</v>
      </c>
      <c r="T674" s="201">
        <v>18207.8</v>
      </c>
      <c r="U674" s="201">
        <v>-1886.6699999999983</v>
      </c>
      <c r="V674" s="201" t="s">
        <v>811</v>
      </c>
      <c r="W674" s="201">
        <v>-1886.6700000000055</v>
      </c>
      <c r="X674" s="201" t="s">
        <v>811</v>
      </c>
      <c r="Y674" s="201" t="s">
        <v>811</v>
      </c>
      <c r="Z674" s="201">
        <v>98.24791468164419</v>
      </c>
      <c r="AA674" s="201">
        <v>100</v>
      </c>
      <c r="AB674" s="201">
        <v>96.445670664966116</v>
      </c>
      <c r="AC674" s="201">
        <v>100</v>
      </c>
      <c r="AD674" s="201">
        <v>100</v>
      </c>
    </row>
    <row r="675" spans="1:30">
      <c r="A675" s="202">
        <v>22</v>
      </c>
      <c r="B675" s="202">
        <v>226200</v>
      </c>
      <c r="C675" s="202">
        <v>1598</v>
      </c>
      <c r="D675" s="202">
        <v>663</v>
      </c>
      <c r="E675" s="202" t="s">
        <v>1081</v>
      </c>
      <c r="F675" s="203">
        <v>162798.39999999999</v>
      </c>
      <c r="G675" s="203">
        <v>14062.3</v>
      </c>
      <c r="H675" s="203">
        <v>148736.1</v>
      </c>
      <c r="I675" s="203"/>
      <c r="J675" s="203"/>
      <c r="K675" s="203">
        <v>187826.9</v>
      </c>
      <c r="L675" s="203">
        <v>14062.3</v>
      </c>
      <c r="M675" s="203">
        <v>173764.6</v>
      </c>
      <c r="N675" s="203"/>
      <c r="O675" s="203"/>
      <c r="P675" s="203">
        <v>187703.3</v>
      </c>
      <c r="Q675" s="203">
        <v>14062.3</v>
      </c>
      <c r="R675" s="203">
        <v>173641</v>
      </c>
      <c r="S675" s="203"/>
      <c r="T675" s="203"/>
      <c r="U675" s="203">
        <v>-123.60000000000582</v>
      </c>
      <c r="V675" s="203" t="s">
        <v>811</v>
      </c>
      <c r="W675" s="203">
        <v>-123.60000000000582</v>
      </c>
      <c r="X675" s="203" t="s">
        <v>811</v>
      </c>
      <c r="Y675" s="203" t="s">
        <v>811</v>
      </c>
      <c r="Z675" s="203">
        <v>99.934194729295953</v>
      </c>
      <c r="AA675" s="203">
        <v>100</v>
      </c>
      <c r="AB675" s="203">
        <v>99.928869286379381</v>
      </c>
      <c r="AC675" s="203" t="s">
        <v>811</v>
      </c>
      <c r="AD675" s="203" t="s">
        <v>811</v>
      </c>
    </row>
    <row r="676" spans="1:30">
      <c r="A676" s="202">
        <v>21</v>
      </c>
      <c r="B676" s="202">
        <v>226200</v>
      </c>
      <c r="C676" s="202">
        <v>1599</v>
      </c>
      <c r="D676" s="202">
        <v>664</v>
      </c>
      <c r="E676" s="202" t="s">
        <v>1588</v>
      </c>
      <c r="F676" s="203">
        <v>6804.6</v>
      </c>
      <c r="G676" s="203">
        <v>1461.7</v>
      </c>
      <c r="H676" s="203">
        <v>4482.3</v>
      </c>
      <c r="I676" s="203"/>
      <c r="J676" s="203">
        <v>860.6</v>
      </c>
      <c r="K676" s="203">
        <v>7151</v>
      </c>
      <c r="L676" s="203">
        <v>1461.7</v>
      </c>
      <c r="M676" s="203">
        <v>4673.1000000000004</v>
      </c>
      <c r="N676" s="203"/>
      <c r="O676" s="203">
        <v>1016.2</v>
      </c>
      <c r="P676" s="203">
        <v>7113.36</v>
      </c>
      <c r="Q676" s="203">
        <v>1461.7</v>
      </c>
      <c r="R676" s="203">
        <v>4635.46</v>
      </c>
      <c r="S676" s="203"/>
      <c r="T676" s="203">
        <v>1016.2</v>
      </c>
      <c r="U676" s="203">
        <v>-37.640000000000327</v>
      </c>
      <c r="V676" s="203" t="s">
        <v>811</v>
      </c>
      <c r="W676" s="203">
        <v>-37.640000000000327</v>
      </c>
      <c r="X676" s="203" t="s">
        <v>811</v>
      </c>
      <c r="Y676" s="203" t="s">
        <v>811</v>
      </c>
      <c r="Z676" s="203">
        <v>99.47364005034261</v>
      </c>
      <c r="AA676" s="203">
        <v>100</v>
      </c>
      <c r="AB676" s="203">
        <v>99.194538957009257</v>
      </c>
      <c r="AC676" s="203" t="s">
        <v>811</v>
      </c>
      <c r="AD676" s="203">
        <v>100</v>
      </c>
    </row>
    <row r="677" spans="1:30">
      <c r="A677" s="202">
        <v>21</v>
      </c>
      <c r="B677" s="202">
        <v>226200</v>
      </c>
      <c r="C677" s="202">
        <v>1600</v>
      </c>
      <c r="D677" s="202">
        <v>665</v>
      </c>
      <c r="E677" s="202" t="s">
        <v>1589</v>
      </c>
      <c r="F677" s="203">
        <v>5545.6</v>
      </c>
      <c r="G677" s="203">
        <v>1967.9</v>
      </c>
      <c r="H677" s="203">
        <v>2781.2</v>
      </c>
      <c r="I677" s="203"/>
      <c r="J677" s="203">
        <v>796.5</v>
      </c>
      <c r="K677" s="203">
        <v>5862</v>
      </c>
      <c r="L677" s="203">
        <v>1967.9</v>
      </c>
      <c r="M677" s="203">
        <v>2944.4</v>
      </c>
      <c r="N677" s="203"/>
      <c r="O677" s="203">
        <v>949.7</v>
      </c>
      <c r="P677" s="203">
        <v>5861.72</v>
      </c>
      <c r="Q677" s="203">
        <v>1967.9</v>
      </c>
      <c r="R677" s="203">
        <v>2944.12</v>
      </c>
      <c r="S677" s="203"/>
      <c r="T677" s="203">
        <v>949.7</v>
      </c>
      <c r="U677" s="203">
        <v>-0.27999999999974534</v>
      </c>
      <c r="V677" s="203" t="s">
        <v>811</v>
      </c>
      <c r="W677" s="203">
        <v>-0.28000000000020009</v>
      </c>
      <c r="X677" s="203" t="s">
        <v>811</v>
      </c>
      <c r="Y677" s="203" t="s">
        <v>811</v>
      </c>
      <c r="Z677" s="203">
        <v>99.995223473217337</v>
      </c>
      <c r="AA677" s="203">
        <v>100</v>
      </c>
      <c r="AB677" s="203">
        <v>99.990490422496933</v>
      </c>
      <c r="AC677" s="203" t="s">
        <v>811</v>
      </c>
      <c r="AD677" s="203">
        <v>100</v>
      </c>
    </row>
    <row r="678" spans="1:30">
      <c r="A678" s="202">
        <v>21</v>
      </c>
      <c r="B678" s="202">
        <v>226200</v>
      </c>
      <c r="C678" s="202">
        <v>1601</v>
      </c>
      <c r="D678" s="202">
        <v>666</v>
      </c>
      <c r="E678" s="202" t="s">
        <v>1590</v>
      </c>
      <c r="F678" s="203">
        <v>3686.8</v>
      </c>
      <c r="G678" s="203">
        <v>1652.4</v>
      </c>
      <c r="H678" s="203">
        <v>1348.7</v>
      </c>
      <c r="I678" s="203"/>
      <c r="J678" s="203">
        <v>685.7</v>
      </c>
      <c r="K678" s="203">
        <v>3869.8</v>
      </c>
      <c r="L678" s="203">
        <v>1652.4</v>
      </c>
      <c r="M678" s="203">
        <v>1383.2</v>
      </c>
      <c r="N678" s="203"/>
      <c r="O678" s="203">
        <v>834.2</v>
      </c>
      <c r="P678" s="203">
        <v>3669.3900000000003</v>
      </c>
      <c r="Q678" s="203">
        <v>1652.4</v>
      </c>
      <c r="R678" s="203">
        <v>1182.79</v>
      </c>
      <c r="S678" s="203"/>
      <c r="T678" s="203">
        <v>834.2</v>
      </c>
      <c r="U678" s="203">
        <v>-200.40999999999985</v>
      </c>
      <c r="V678" s="203" t="s">
        <v>811</v>
      </c>
      <c r="W678" s="203">
        <v>-200.41000000000008</v>
      </c>
      <c r="X678" s="203" t="s">
        <v>811</v>
      </c>
      <c r="Y678" s="203" t="s">
        <v>811</v>
      </c>
      <c r="Z678" s="203">
        <v>94.821179389115713</v>
      </c>
      <c r="AA678" s="203">
        <v>100</v>
      </c>
      <c r="AB678" s="203">
        <v>85.511133603238861</v>
      </c>
      <c r="AC678" s="203" t="s">
        <v>811</v>
      </c>
      <c r="AD678" s="203">
        <v>100</v>
      </c>
    </row>
    <row r="679" spans="1:30">
      <c r="A679" s="202">
        <v>21</v>
      </c>
      <c r="B679" s="202">
        <v>226200</v>
      </c>
      <c r="C679" s="202">
        <v>1602</v>
      </c>
      <c r="D679" s="202">
        <v>667</v>
      </c>
      <c r="E679" s="202" t="s">
        <v>1591</v>
      </c>
      <c r="F679" s="203">
        <v>5117.3000000000011</v>
      </c>
      <c r="G679" s="203">
        <v>1919.9</v>
      </c>
      <c r="H679" s="203">
        <v>2579.3000000000002</v>
      </c>
      <c r="I679" s="203"/>
      <c r="J679" s="203">
        <v>618.1</v>
      </c>
      <c r="K679" s="203">
        <v>5314.2000000000007</v>
      </c>
      <c r="L679" s="203">
        <v>1919.9</v>
      </c>
      <c r="M679" s="203">
        <v>2621.8</v>
      </c>
      <c r="N679" s="203"/>
      <c r="O679" s="203">
        <v>772.5</v>
      </c>
      <c r="P679" s="203">
        <v>5214.38</v>
      </c>
      <c r="Q679" s="203">
        <v>1919.9</v>
      </c>
      <c r="R679" s="203">
        <v>2521.98</v>
      </c>
      <c r="S679" s="203"/>
      <c r="T679" s="203">
        <v>772.5</v>
      </c>
      <c r="U679" s="203">
        <v>-99.820000000000618</v>
      </c>
      <c r="V679" s="203" t="s">
        <v>811</v>
      </c>
      <c r="W679" s="203">
        <v>-99.820000000000164</v>
      </c>
      <c r="X679" s="203" t="s">
        <v>811</v>
      </c>
      <c r="Y679" s="203" t="s">
        <v>811</v>
      </c>
      <c r="Z679" s="203">
        <v>98.121636370479081</v>
      </c>
      <c r="AA679" s="203">
        <v>100</v>
      </c>
      <c r="AB679" s="203">
        <v>96.192692043634139</v>
      </c>
      <c r="AC679" s="203" t="s">
        <v>811</v>
      </c>
      <c r="AD679" s="203">
        <v>100</v>
      </c>
    </row>
    <row r="680" spans="1:30">
      <c r="A680" s="202">
        <v>21</v>
      </c>
      <c r="B680" s="202">
        <v>226200</v>
      </c>
      <c r="C680" s="202">
        <v>1603</v>
      </c>
      <c r="D680" s="202">
        <v>668</v>
      </c>
      <c r="E680" s="202" t="s">
        <v>1592</v>
      </c>
      <c r="F680" s="203">
        <v>3031.4</v>
      </c>
      <c r="G680" s="203">
        <v>1571.2</v>
      </c>
      <c r="H680" s="203">
        <v>1164.2</v>
      </c>
      <c r="I680" s="203"/>
      <c r="J680" s="203">
        <v>296</v>
      </c>
      <c r="K680" s="203">
        <v>3220.1000000000004</v>
      </c>
      <c r="L680" s="203">
        <v>1571.2</v>
      </c>
      <c r="M680" s="203">
        <v>1202.4000000000001</v>
      </c>
      <c r="N680" s="203"/>
      <c r="O680" s="203">
        <v>446.5</v>
      </c>
      <c r="P680" s="203">
        <v>3157.3500000000004</v>
      </c>
      <c r="Q680" s="203">
        <v>1571.2</v>
      </c>
      <c r="R680" s="203">
        <v>1139.6500000000001</v>
      </c>
      <c r="S680" s="203"/>
      <c r="T680" s="203">
        <v>446.5</v>
      </c>
      <c r="U680" s="203">
        <v>-62.75</v>
      </c>
      <c r="V680" s="203" t="s">
        <v>811</v>
      </c>
      <c r="W680" s="203">
        <v>-62.75</v>
      </c>
      <c r="X680" s="203" t="s">
        <v>811</v>
      </c>
      <c r="Y680" s="203" t="s">
        <v>811</v>
      </c>
      <c r="Z680" s="203">
        <v>98.051302754572845</v>
      </c>
      <c r="AA680" s="203">
        <v>100</v>
      </c>
      <c r="AB680" s="203">
        <v>94.781270791749833</v>
      </c>
      <c r="AC680" s="203" t="s">
        <v>811</v>
      </c>
      <c r="AD680" s="203">
        <v>100</v>
      </c>
    </row>
    <row r="681" spans="1:30">
      <c r="A681" s="202">
        <v>21</v>
      </c>
      <c r="B681" s="202">
        <v>226200</v>
      </c>
      <c r="C681" s="202">
        <v>1604</v>
      </c>
      <c r="D681" s="202">
        <v>669</v>
      </c>
      <c r="E681" s="202" t="s">
        <v>1593</v>
      </c>
      <c r="F681" s="203">
        <v>3684.4</v>
      </c>
      <c r="G681" s="203">
        <v>1551</v>
      </c>
      <c r="H681" s="203">
        <v>1670.5</v>
      </c>
      <c r="I681" s="203"/>
      <c r="J681" s="203">
        <v>462.9</v>
      </c>
      <c r="K681" s="203">
        <v>3862.8</v>
      </c>
      <c r="L681" s="203">
        <v>1551</v>
      </c>
      <c r="M681" s="203">
        <v>1705.5</v>
      </c>
      <c r="N681" s="203"/>
      <c r="O681" s="203">
        <v>606.29999999999995</v>
      </c>
      <c r="P681" s="203">
        <v>3846.1100000000006</v>
      </c>
      <c r="Q681" s="203">
        <v>1551</v>
      </c>
      <c r="R681" s="203">
        <v>1688.8100000000002</v>
      </c>
      <c r="S681" s="203"/>
      <c r="T681" s="203">
        <v>606.29999999999995</v>
      </c>
      <c r="U681" s="203">
        <v>-16.6899999999996</v>
      </c>
      <c r="V681" s="203" t="s">
        <v>811</v>
      </c>
      <c r="W681" s="203">
        <v>-16.689999999999827</v>
      </c>
      <c r="X681" s="203" t="s">
        <v>811</v>
      </c>
      <c r="Y681" s="203" t="s">
        <v>811</v>
      </c>
      <c r="Z681" s="203">
        <v>99.567929998964487</v>
      </c>
      <c r="AA681" s="203">
        <v>100</v>
      </c>
      <c r="AB681" s="203">
        <v>99.021401348578138</v>
      </c>
      <c r="AC681" s="203" t="s">
        <v>811</v>
      </c>
      <c r="AD681" s="203">
        <v>100</v>
      </c>
    </row>
    <row r="682" spans="1:30">
      <c r="A682" s="202">
        <v>21</v>
      </c>
      <c r="B682" s="202">
        <v>226200</v>
      </c>
      <c r="C682" s="202">
        <v>1613</v>
      </c>
      <c r="D682" s="202">
        <v>670</v>
      </c>
      <c r="E682" s="202" t="s">
        <v>1594</v>
      </c>
      <c r="F682" s="203">
        <v>1628</v>
      </c>
      <c r="G682" s="203">
        <v>1322.8</v>
      </c>
      <c r="H682" s="203"/>
      <c r="I682" s="203">
        <v>39.700000000000003</v>
      </c>
      <c r="J682" s="203">
        <v>265.5</v>
      </c>
      <c r="K682" s="203">
        <v>1778.5</v>
      </c>
      <c r="L682" s="203">
        <v>1322.8</v>
      </c>
      <c r="M682" s="203"/>
      <c r="N682" s="203">
        <v>39.700000000000003</v>
      </c>
      <c r="O682" s="203">
        <v>416</v>
      </c>
      <c r="P682" s="203">
        <v>1778.5</v>
      </c>
      <c r="Q682" s="203">
        <v>1322.8</v>
      </c>
      <c r="R682" s="203"/>
      <c r="S682" s="203">
        <v>39.700000000000003</v>
      </c>
      <c r="T682" s="203">
        <v>416</v>
      </c>
      <c r="U682" s="203" t="s">
        <v>811</v>
      </c>
      <c r="V682" s="203" t="s">
        <v>811</v>
      </c>
      <c r="W682" s="203" t="s">
        <v>811</v>
      </c>
      <c r="X682" s="203" t="s">
        <v>811</v>
      </c>
      <c r="Y682" s="203" t="s">
        <v>811</v>
      </c>
      <c r="Z682" s="203">
        <v>100</v>
      </c>
      <c r="AA682" s="203">
        <v>100</v>
      </c>
      <c r="AB682" s="203" t="s">
        <v>811</v>
      </c>
      <c r="AC682" s="203">
        <v>100</v>
      </c>
      <c r="AD682" s="203">
        <v>100</v>
      </c>
    </row>
    <row r="683" spans="1:30">
      <c r="A683" s="202">
        <v>21</v>
      </c>
      <c r="B683" s="202">
        <v>226200</v>
      </c>
      <c r="C683" s="202">
        <v>1605</v>
      </c>
      <c r="D683" s="202">
        <v>671</v>
      </c>
      <c r="E683" s="202" t="s">
        <v>1595</v>
      </c>
      <c r="F683" s="203">
        <v>3473.4</v>
      </c>
      <c r="G683" s="203">
        <v>1514.5</v>
      </c>
      <c r="H683" s="203">
        <v>1558.1</v>
      </c>
      <c r="I683" s="203"/>
      <c r="J683" s="203">
        <v>400.8</v>
      </c>
      <c r="K683" s="203">
        <v>3674</v>
      </c>
      <c r="L683" s="203">
        <v>1514.5</v>
      </c>
      <c r="M683" s="203">
        <v>1614.1</v>
      </c>
      <c r="N683" s="203"/>
      <c r="O683" s="203">
        <v>545.4</v>
      </c>
      <c r="P683" s="203">
        <v>3650.36</v>
      </c>
      <c r="Q683" s="203">
        <v>1514.5</v>
      </c>
      <c r="R683" s="203">
        <v>1590.46</v>
      </c>
      <c r="S683" s="203"/>
      <c r="T683" s="203">
        <v>545.4</v>
      </c>
      <c r="U683" s="203">
        <v>-23.639999999999873</v>
      </c>
      <c r="V683" s="203" t="s">
        <v>811</v>
      </c>
      <c r="W683" s="203">
        <v>-23.639999999999873</v>
      </c>
      <c r="X683" s="203" t="s">
        <v>811</v>
      </c>
      <c r="Y683" s="203" t="s">
        <v>811</v>
      </c>
      <c r="Z683" s="203">
        <v>99.356559608056614</v>
      </c>
      <c r="AA683" s="203">
        <v>100</v>
      </c>
      <c r="AB683" s="203">
        <v>98.535406728207676</v>
      </c>
      <c r="AC683" s="203" t="s">
        <v>811</v>
      </c>
      <c r="AD683" s="203">
        <v>100</v>
      </c>
    </row>
    <row r="684" spans="1:30">
      <c r="A684" s="202">
        <v>21</v>
      </c>
      <c r="B684" s="202">
        <v>226200</v>
      </c>
      <c r="C684" s="202">
        <v>1606</v>
      </c>
      <c r="D684" s="202">
        <v>672</v>
      </c>
      <c r="E684" s="202" t="s">
        <v>1596</v>
      </c>
      <c r="F684" s="203">
        <v>4267.6000000000004</v>
      </c>
      <c r="G684" s="203">
        <v>1610.5</v>
      </c>
      <c r="H684" s="203">
        <v>2067.1</v>
      </c>
      <c r="I684" s="203"/>
      <c r="J684" s="203">
        <v>590</v>
      </c>
      <c r="K684" s="203">
        <v>4470.8</v>
      </c>
      <c r="L684" s="203">
        <v>1610.5</v>
      </c>
      <c r="M684" s="203">
        <v>2117.1</v>
      </c>
      <c r="N684" s="203"/>
      <c r="O684" s="203">
        <v>743.2</v>
      </c>
      <c r="P684" s="203">
        <v>4461.96</v>
      </c>
      <c r="Q684" s="203">
        <v>1610.5</v>
      </c>
      <c r="R684" s="203">
        <v>2108.2600000000002</v>
      </c>
      <c r="S684" s="203"/>
      <c r="T684" s="203">
        <v>743.2</v>
      </c>
      <c r="U684" s="203">
        <v>-8.8400000000001455</v>
      </c>
      <c r="V684" s="203" t="s">
        <v>811</v>
      </c>
      <c r="W684" s="203">
        <v>-8.8399999999996908</v>
      </c>
      <c r="X684" s="203" t="s">
        <v>811</v>
      </c>
      <c r="Y684" s="203" t="s">
        <v>811</v>
      </c>
      <c r="Z684" s="203">
        <v>99.802272523933084</v>
      </c>
      <c r="AA684" s="203">
        <v>100</v>
      </c>
      <c r="AB684" s="203">
        <v>99.582447687874946</v>
      </c>
      <c r="AC684" s="203" t="s">
        <v>811</v>
      </c>
      <c r="AD684" s="203">
        <v>100</v>
      </c>
    </row>
    <row r="685" spans="1:30">
      <c r="A685" s="202">
        <v>21</v>
      </c>
      <c r="B685" s="202">
        <v>226200</v>
      </c>
      <c r="C685" s="202">
        <v>1607</v>
      </c>
      <c r="D685" s="202">
        <v>673</v>
      </c>
      <c r="E685" s="202" t="s">
        <v>1597</v>
      </c>
      <c r="F685" s="203">
        <v>2177.4</v>
      </c>
      <c r="G685" s="203">
        <v>1677.3</v>
      </c>
      <c r="H685" s="203"/>
      <c r="I685" s="203"/>
      <c r="J685" s="203">
        <v>500.1</v>
      </c>
      <c r="K685" s="203">
        <v>2326.9</v>
      </c>
      <c r="L685" s="203">
        <v>1677.3</v>
      </c>
      <c r="M685" s="203"/>
      <c r="N685" s="203"/>
      <c r="O685" s="203">
        <v>649.6</v>
      </c>
      <c r="P685" s="203">
        <v>2326.9</v>
      </c>
      <c r="Q685" s="203">
        <v>1677.3</v>
      </c>
      <c r="R685" s="203"/>
      <c r="S685" s="203"/>
      <c r="T685" s="203">
        <v>649.6</v>
      </c>
      <c r="U685" s="203" t="s">
        <v>811</v>
      </c>
      <c r="V685" s="203" t="s">
        <v>811</v>
      </c>
      <c r="W685" s="203" t="s">
        <v>811</v>
      </c>
      <c r="X685" s="203" t="s">
        <v>811</v>
      </c>
      <c r="Y685" s="203" t="s">
        <v>811</v>
      </c>
      <c r="Z685" s="203">
        <v>100</v>
      </c>
      <c r="AA685" s="203">
        <v>100</v>
      </c>
      <c r="AB685" s="203" t="s">
        <v>811</v>
      </c>
      <c r="AC685" s="203" t="s">
        <v>811</v>
      </c>
      <c r="AD685" s="203">
        <v>100</v>
      </c>
    </row>
    <row r="686" spans="1:30">
      <c r="A686" s="202">
        <v>21</v>
      </c>
      <c r="B686" s="202">
        <v>226200</v>
      </c>
      <c r="C686" s="202">
        <v>1608</v>
      </c>
      <c r="D686" s="202">
        <v>674</v>
      </c>
      <c r="E686" s="202" t="s">
        <v>1598</v>
      </c>
      <c r="F686" s="203">
        <v>3708.4</v>
      </c>
      <c r="G686" s="203">
        <v>1870.8</v>
      </c>
      <c r="H686" s="203">
        <v>1306.2</v>
      </c>
      <c r="I686" s="203"/>
      <c r="J686" s="203">
        <v>531.4</v>
      </c>
      <c r="K686" s="203">
        <v>3873.5</v>
      </c>
      <c r="L686" s="203">
        <v>1870.8</v>
      </c>
      <c r="M686" s="203">
        <v>1321.8</v>
      </c>
      <c r="N686" s="203"/>
      <c r="O686" s="203">
        <v>680.9</v>
      </c>
      <c r="P686" s="203">
        <v>3684.34</v>
      </c>
      <c r="Q686" s="203">
        <v>1870.8</v>
      </c>
      <c r="R686" s="203">
        <v>1132.6400000000001</v>
      </c>
      <c r="S686" s="203"/>
      <c r="T686" s="203">
        <v>680.9</v>
      </c>
      <c r="U686" s="203">
        <v>-189.15999999999985</v>
      </c>
      <c r="V686" s="203" t="s">
        <v>811</v>
      </c>
      <c r="W686" s="203">
        <v>-189.15999999999985</v>
      </c>
      <c r="X686" s="203" t="s">
        <v>811</v>
      </c>
      <c r="Y686" s="203" t="s">
        <v>811</v>
      </c>
      <c r="Z686" s="203">
        <v>95.116561249515939</v>
      </c>
      <c r="AA686" s="203">
        <v>100</v>
      </c>
      <c r="AB686" s="203">
        <v>85.689211681041016</v>
      </c>
      <c r="AC686" s="203" t="s">
        <v>811</v>
      </c>
      <c r="AD686" s="203">
        <v>100</v>
      </c>
    </row>
    <row r="687" spans="1:30">
      <c r="A687" s="202">
        <v>21</v>
      </c>
      <c r="B687" s="202">
        <v>226200</v>
      </c>
      <c r="C687" s="202">
        <v>1609</v>
      </c>
      <c r="D687" s="202">
        <v>675</v>
      </c>
      <c r="E687" s="202" t="s">
        <v>1599</v>
      </c>
      <c r="F687" s="203">
        <v>5858</v>
      </c>
      <c r="G687" s="203">
        <v>2295.8000000000002</v>
      </c>
      <c r="H687" s="203">
        <v>2508.5</v>
      </c>
      <c r="I687" s="203"/>
      <c r="J687" s="203">
        <v>1053.7</v>
      </c>
      <c r="K687" s="203">
        <v>6088.4</v>
      </c>
      <c r="L687" s="203">
        <v>2295.8000000000002</v>
      </c>
      <c r="M687" s="203">
        <v>2587</v>
      </c>
      <c r="N687" s="203"/>
      <c r="O687" s="203">
        <v>1205.5999999999999</v>
      </c>
      <c r="P687" s="203">
        <v>6054.08</v>
      </c>
      <c r="Q687" s="203">
        <v>2295.8000000000002</v>
      </c>
      <c r="R687" s="203">
        <v>2552.6799999999998</v>
      </c>
      <c r="S687" s="203"/>
      <c r="T687" s="203">
        <v>1205.5999999999999</v>
      </c>
      <c r="U687" s="203">
        <v>-34.319999999999709</v>
      </c>
      <c r="V687" s="203" t="s">
        <v>811</v>
      </c>
      <c r="W687" s="203">
        <v>-34.320000000000164</v>
      </c>
      <c r="X687" s="203" t="s">
        <v>811</v>
      </c>
      <c r="Y687" s="203" t="s">
        <v>811</v>
      </c>
      <c r="Z687" s="203">
        <v>99.43630510478944</v>
      </c>
      <c r="AA687" s="203">
        <v>100</v>
      </c>
      <c r="AB687" s="203">
        <v>98.673366834170849</v>
      </c>
      <c r="AC687" s="203" t="s">
        <v>811</v>
      </c>
      <c r="AD687" s="203">
        <v>100</v>
      </c>
    </row>
    <row r="688" spans="1:30">
      <c r="A688" s="202">
        <v>21</v>
      </c>
      <c r="B688" s="202">
        <v>226200</v>
      </c>
      <c r="C688" s="202">
        <v>1610</v>
      </c>
      <c r="D688" s="202">
        <v>676</v>
      </c>
      <c r="E688" s="202" t="s">
        <v>1600</v>
      </c>
      <c r="F688" s="203">
        <v>4146.8</v>
      </c>
      <c r="G688" s="203">
        <v>1660</v>
      </c>
      <c r="H688" s="203">
        <v>2108.1</v>
      </c>
      <c r="I688" s="203"/>
      <c r="J688" s="203">
        <v>378.7</v>
      </c>
      <c r="K688" s="203">
        <v>4336.3999999999996</v>
      </c>
      <c r="L688" s="203">
        <v>1660</v>
      </c>
      <c r="M688" s="203">
        <v>2153.1</v>
      </c>
      <c r="N688" s="203"/>
      <c r="O688" s="203">
        <v>523.29999999999995</v>
      </c>
      <c r="P688" s="203">
        <v>4336.3999999999996</v>
      </c>
      <c r="Q688" s="203">
        <v>1660</v>
      </c>
      <c r="R688" s="203">
        <v>2153.1</v>
      </c>
      <c r="S688" s="203"/>
      <c r="T688" s="203">
        <v>523.29999999999995</v>
      </c>
      <c r="U688" s="203" t="s">
        <v>811</v>
      </c>
      <c r="V688" s="203" t="s">
        <v>811</v>
      </c>
      <c r="W688" s="203" t="s">
        <v>811</v>
      </c>
      <c r="X688" s="203" t="s">
        <v>811</v>
      </c>
      <c r="Y688" s="203" t="s">
        <v>811</v>
      </c>
      <c r="Z688" s="203">
        <v>100</v>
      </c>
      <c r="AA688" s="203">
        <v>100</v>
      </c>
      <c r="AB688" s="203">
        <v>100</v>
      </c>
      <c r="AC688" s="203" t="s">
        <v>811</v>
      </c>
      <c r="AD688" s="203">
        <v>100</v>
      </c>
    </row>
    <row r="689" spans="1:30">
      <c r="A689" s="202">
        <v>21</v>
      </c>
      <c r="B689" s="202">
        <v>226200</v>
      </c>
      <c r="C689" s="202">
        <v>1611</v>
      </c>
      <c r="D689" s="202">
        <v>677</v>
      </c>
      <c r="E689" s="202" t="s">
        <v>1601</v>
      </c>
      <c r="F689" s="203">
        <v>3728.8</v>
      </c>
      <c r="G689" s="203">
        <v>1393.8</v>
      </c>
      <c r="H689" s="203">
        <v>1887.5</v>
      </c>
      <c r="I689" s="203"/>
      <c r="J689" s="203">
        <v>447.5</v>
      </c>
      <c r="K689" s="203">
        <v>3900.8</v>
      </c>
      <c r="L689" s="203">
        <v>1393.8</v>
      </c>
      <c r="M689" s="203">
        <v>1909</v>
      </c>
      <c r="N689" s="203"/>
      <c r="O689" s="203">
        <v>598</v>
      </c>
      <c r="P689" s="203">
        <v>3746.71</v>
      </c>
      <c r="Q689" s="203">
        <v>1393.8</v>
      </c>
      <c r="R689" s="203">
        <v>1754.91</v>
      </c>
      <c r="S689" s="203"/>
      <c r="T689" s="203">
        <v>598</v>
      </c>
      <c r="U689" s="203">
        <v>-154.09000000000015</v>
      </c>
      <c r="V689" s="203" t="s">
        <v>811</v>
      </c>
      <c r="W689" s="203">
        <v>-154.08999999999992</v>
      </c>
      <c r="X689" s="203" t="s">
        <v>811</v>
      </c>
      <c r="Y689" s="203" t="s">
        <v>811</v>
      </c>
      <c r="Z689" s="203">
        <v>96.049784659557019</v>
      </c>
      <c r="AA689" s="203">
        <v>100</v>
      </c>
      <c r="AB689" s="203">
        <v>91.9282346778418</v>
      </c>
      <c r="AC689" s="203" t="s">
        <v>811</v>
      </c>
      <c r="AD689" s="203">
        <v>100</v>
      </c>
    </row>
    <row r="690" spans="1:30">
      <c r="A690" s="202">
        <v>21</v>
      </c>
      <c r="B690" s="202">
        <v>226200</v>
      </c>
      <c r="C690" s="202">
        <v>1612</v>
      </c>
      <c r="D690" s="202">
        <v>678</v>
      </c>
      <c r="E690" s="202" t="s">
        <v>1602</v>
      </c>
      <c r="F690" s="203">
        <v>1547.6</v>
      </c>
      <c r="G690" s="203">
        <v>1339.1</v>
      </c>
      <c r="H690" s="203"/>
      <c r="I690" s="203"/>
      <c r="J690" s="203">
        <v>208.5</v>
      </c>
      <c r="K690" s="203">
        <v>1698.1</v>
      </c>
      <c r="L690" s="203">
        <v>1339.1</v>
      </c>
      <c r="M690" s="203"/>
      <c r="N690" s="203"/>
      <c r="O690" s="203">
        <v>359</v>
      </c>
      <c r="P690" s="203">
        <v>1698.1</v>
      </c>
      <c r="Q690" s="203">
        <v>1339.1</v>
      </c>
      <c r="R690" s="203"/>
      <c r="S690" s="203"/>
      <c r="T690" s="203">
        <v>359</v>
      </c>
      <c r="U690" s="203" t="s">
        <v>811</v>
      </c>
      <c r="V690" s="203" t="s">
        <v>811</v>
      </c>
      <c r="W690" s="203" t="s">
        <v>811</v>
      </c>
      <c r="X690" s="203" t="s">
        <v>811</v>
      </c>
      <c r="Y690" s="203" t="s">
        <v>811</v>
      </c>
      <c r="Z690" s="203">
        <v>100</v>
      </c>
      <c r="AA690" s="203">
        <v>100</v>
      </c>
      <c r="AB690" s="203" t="s">
        <v>811</v>
      </c>
      <c r="AC690" s="203" t="s">
        <v>811</v>
      </c>
      <c r="AD690" s="203">
        <v>100</v>
      </c>
    </row>
    <row r="691" spans="1:30">
      <c r="A691" s="202">
        <v>21</v>
      </c>
      <c r="B691" s="202">
        <v>226200</v>
      </c>
      <c r="C691" s="202">
        <v>1616</v>
      </c>
      <c r="D691" s="202">
        <v>679</v>
      </c>
      <c r="E691" s="202" t="s">
        <v>1587</v>
      </c>
      <c r="F691" s="203">
        <v>7637.5999999999995</v>
      </c>
      <c r="G691" s="203">
        <v>2228.6</v>
      </c>
      <c r="H691" s="203">
        <v>4369.2</v>
      </c>
      <c r="I691" s="203"/>
      <c r="J691" s="203">
        <v>1039.8</v>
      </c>
      <c r="K691" s="203">
        <v>7967.0999999999995</v>
      </c>
      <c r="L691" s="203">
        <v>2228.6</v>
      </c>
      <c r="M691" s="203">
        <v>4546.8</v>
      </c>
      <c r="N691" s="203"/>
      <c r="O691" s="203">
        <v>1191.7</v>
      </c>
      <c r="P691" s="203">
        <v>7967.0999999999995</v>
      </c>
      <c r="Q691" s="203">
        <v>2228.6</v>
      </c>
      <c r="R691" s="203">
        <v>4546.8</v>
      </c>
      <c r="S691" s="203"/>
      <c r="T691" s="203">
        <v>1191.7</v>
      </c>
      <c r="U691" s="203" t="s">
        <v>811</v>
      </c>
      <c r="V691" s="203" t="s">
        <v>811</v>
      </c>
      <c r="W691" s="203" t="s">
        <v>811</v>
      </c>
      <c r="X691" s="203" t="s">
        <v>811</v>
      </c>
      <c r="Y691" s="203" t="s">
        <v>811</v>
      </c>
      <c r="Z691" s="203">
        <v>100</v>
      </c>
      <c r="AA691" s="203">
        <v>100</v>
      </c>
      <c r="AB691" s="203">
        <v>100</v>
      </c>
      <c r="AC691" s="203" t="s">
        <v>811</v>
      </c>
      <c r="AD691" s="203">
        <v>100</v>
      </c>
    </row>
    <row r="692" spans="1:30">
      <c r="A692" s="202">
        <v>21</v>
      </c>
      <c r="B692" s="202">
        <v>226200</v>
      </c>
      <c r="C692" s="202">
        <v>1614</v>
      </c>
      <c r="D692" s="202">
        <v>680</v>
      </c>
      <c r="E692" s="202" t="s">
        <v>1603</v>
      </c>
      <c r="F692" s="203">
        <v>13270.1</v>
      </c>
      <c r="G692" s="203">
        <v>1461.5</v>
      </c>
      <c r="H692" s="203">
        <v>9367.5</v>
      </c>
      <c r="I692" s="203">
        <v>269.2</v>
      </c>
      <c r="J692" s="203">
        <v>2171.9</v>
      </c>
      <c r="K692" s="203">
        <v>13985.7</v>
      </c>
      <c r="L692" s="203">
        <v>1461.5</v>
      </c>
      <c r="M692" s="203">
        <v>9732.6999999999989</v>
      </c>
      <c r="N692" s="203">
        <v>269.2</v>
      </c>
      <c r="O692" s="203">
        <v>2522.3000000000002</v>
      </c>
      <c r="P692" s="203">
        <v>13517.79</v>
      </c>
      <c r="Q692" s="203">
        <v>1461.5</v>
      </c>
      <c r="R692" s="203">
        <v>9264.7900000000009</v>
      </c>
      <c r="S692" s="203">
        <v>269.2</v>
      </c>
      <c r="T692" s="203">
        <v>2522.3000000000002</v>
      </c>
      <c r="U692" s="203">
        <v>-467.90999999999985</v>
      </c>
      <c r="V692" s="203" t="s">
        <v>811</v>
      </c>
      <c r="W692" s="203">
        <v>-467.90999999999804</v>
      </c>
      <c r="X692" s="203" t="s">
        <v>811</v>
      </c>
      <c r="Y692" s="203" t="s">
        <v>811</v>
      </c>
      <c r="Z692" s="203">
        <v>96.654368390570369</v>
      </c>
      <c r="AA692" s="203">
        <v>100</v>
      </c>
      <c r="AB692" s="203">
        <v>95.192392655686518</v>
      </c>
      <c r="AC692" s="203">
        <v>100</v>
      </c>
      <c r="AD692" s="203">
        <v>100</v>
      </c>
    </row>
    <row r="693" spans="1:30">
      <c r="A693" s="202">
        <v>21</v>
      </c>
      <c r="B693" s="202">
        <v>226200</v>
      </c>
      <c r="C693" s="202">
        <v>1615</v>
      </c>
      <c r="D693" s="202">
        <v>681</v>
      </c>
      <c r="E693" s="202" t="s">
        <v>1604</v>
      </c>
      <c r="F693" s="203">
        <v>10495.1</v>
      </c>
      <c r="G693" s="203">
        <v>1796.7</v>
      </c>
      <c r="H693" s="203">
        <v>6229.4</v>
      </c>
      <c r="I693" s="203">
        <v>711.4</v>
      </c>
      <c r="J693" s="203">
        <v>1757.6</v>
      </c>
      <c r="K693" s="203">
        <v>10834.5</v>
      </c>
      <c r="L693" s="203">
        <v>1796.7</v>
      </c>
      <c r="M693" s="203">
        <v>6312.3</v>
      </c>
      <c r="N693" s="203">
        <v>711.4</v>
      </c>
      <c r="O693" s="203">
        <v>2014.1</v>
      </c>
      <c r="P693" s="203">
        <v>10794.56</v>
      </c>
      <c r="Q693" s="203">
        <v>1796.7</v>
      </c>
      <c r="R693" s="203">
        <v>6272.36</v>
      </c>
      <c r="S693" s="203">
        <v>711.4</v>
      </c>
      <c r="T693" s="203">
        <v>2014.1</v>
      </c>
      <c r="U693" s="203">
        <v>-39.940000000000509</v>
      </c>
      <c r="V693" s="203" t="s">
        <v>811</v>
      </c>
      <c r="W693" s="203">
        <v>-39.940000000000509</v>
      </c>
      <c r="X693" s="203" t="s">
        <v>811</v>
      </c>
      <c r="Y693" s="203" t="s">
        <v>811</v>
      </c>
      <c r="Z693" s="203">
        <v>99.631362776316394</v>
      </c>
      <c r="AA693" s="203">
        <v>100</v>
      </c>
      <c r="AB693" s="203">
        <v>99.36726708172931</v>
      </c>
      <c r="AC693" s="203">
        <v>100</v>
      </c>
      <c r="AD693" s="203">
        <v>100</v>
      </c>
    </row>
    <row r="694" spans="1:30">
      <c r="A694" s="202">
        <v>21</v>
      </c>
      <c r="B694" s="202">
        <v>226200</v>
      </c>
      <c r="C694" s="202">
        <v>1617</v>
      </c>
      <c r="D694" s="202">
        <v>682</v>
      </c>
      <c r="E694" s="202" t="s">
        <v>1605</v>
      </c>
      <c r="F694" s="203">
        <v>4711.6000000000004</v>
      </c>
      <c r="G694" s="203">
        <v>1786.6</v>
      </c>
      <c r="H694" s="203">
        <v>2460.5</v>
      </c>
      <c r="I694" s="203"/>
      <c r="J694" s="203">
        <v>464.5</v>
      </c>
      <c r="K694" s="203">
        <v>4461</v>
      </c>
      <c r="L694" s="203">
        <v>1786.6</v>
      </c>
      <c r="M694" s="203">
        <v>2055.5</v>
      </c>
      <c r="N694" s="203"/>
      <c r="O694" s="203">
        <v>618.9</v>
      </c>
      <c r="P694" s="203">
        <v>4182.0599999999995</v>
      </c>
      <c r="Q694" s="203">
        <v>1786.6</v>
      </c>
      <c r="R694" s="203">
        <v>1776.56</v>
      </c>
      <c r="S694" s="203"/>
      <c r="T694" s="203">
        <v>618.9</v>
      </c>
      <c r="U694" s="203">
        <v>-278.94000000000051</v>
      </c>
      <c r="V694" s="203" t="s">
        <v>811</v>
      </c>
      <c r="W694" s="203">
        <v>-278.94000000000005</v>
      </c>
      <c r="X694" s="203" t="s">
        <v>811</v>
      </c>
      <c r="Y694" s="203" t="s">
        <v>811</v>
      </c>
      <c r="Z694" s="203">
        <v>93.747141896435764</v>
      </c>
      <c r="AA694" s="203">
        <v>100</v>
      </c>
      <c r="AB694" s="203">
        <v>86.429579177815612</v>
      </c>
      <c r="AC694" s="203" t="s">
        <v>811</v>
      </c>
      <c r="AD694" s="203">
        <v>100</v>
      </c>
    </row>
    <row r="695" spans="1:30">
      <c r="A695" s="202">
        <v>21</v>
      </c>
      <c r="B695" s="202">
        <v>226200</v>
      </c>
      <c r="C695" s="202">
        <v>1618</v>
      </c>
      <c r="D695" s="202">
        <v>683</v>
      </c>
      <c r="E695" s="202" t="s">
        <v>1606</v>
      </c>
      <c r="F695" s="203">
        <v>3762.7000000000003</v>
      </c>
      <c r="G695" s="203">
        <v>1725.4</v>
      </c>
      <c r="H695" s="203">
        <v>1604</v>
      </c>
      <c r="I695" s="203"/>
      <c r="J695" s="203">
        <v>433.3</v>
      </c>
      <c r="K695" s="203">
        <v>3976</v>
      </c>
      <c r="L695" s="203">
        <v>1725.4</v>
      </c>
      <c r="M695" s="203">
        <v>1666.8</v>
      </c>
      <c r="N695" s="203"/>
      <c r="O695" s="203">
        <v>583.79999999999995</v>
      </c>
      <c r="P695" s="203">
        <v>3976</v>
      </c>
      <c r="Q695" s="203">
        <v>1725.4</v>
      </c>
      <c r="R695" s="203">
        <v>1666.8</v>
      </c>
      <c r="S695" s="203"/>
      <c r="T695" s="203">
        <v>583.79999999999995</v>
      </c>
      <c r="U695" s="203" t="s">
        <v>811</v>
      </c>
      <c r="V695" s="203" t="s">
        <v>811</v>
      </c>
      <c r="W695" s="203" t="s">
        <v>811</v>
      </c>
      <c r="X695" s="203" t="s">
        <v>811</v>
      </c>
      <c r="Y695" s="203" t="s">
        <v>811</v>
      </c>
      <c r="Z695" s="203">
        <v>100</v>
      </c>
      <c r="AA695" s="203">
        <v>100</v>
      </c>
      <c r="AB695" s="203">
        <v>100</v>
      </c>
      <c r="AC695" s="203" t="s">
        <v>811</v>
      </c>
      <c r="AD695" s="203">
        <v>100</v>
      </c>
    </row>
    <row r="696" spans="1:30">
      <c r="A696" s="202">
        <v>21</v>
      </c>
      <c r="B696" s="202">
        <v>226200</v>
      </c>
      <c r="C696" s="202">
        <v>1619</v>
      </c>
      <c r="D696" s="202">
        <v>684</v>
      </c>
      <c r="E696" s="202" t="s">
        <v>1231</v>
      </c>
      <c r="F696" s="203">
        <v>4243.5</v>
      </c>
      <c r="G696" s="203">
        <v>1564.9</v>
      </c>
      <c r="H696" s="203">
        <v>1899.9</v>
      </c>
      <c r="I696" s="203"/>
      <c r="J696" s="203">
        <v>778.7</v>
      </c>
      <c r="K696" s="203">
        <v>5029.8000000000011</v>
      </c>
      <c r="L696" s="203">
        <v>1564.9</v>
      </c>
      <c r="M696" s="203">
        <v>2534.3000000000002</v>
      </c>
      <c r="N696" s="203"/>
      <c r="O696" s="203">
        <v>930.6</v>
      </c>
      <c r="P696" s="203">
        <v>4757.5600000000004</v>
      </c>
      <c r="Q696" s="203">
        <v>1564.9</v>
      </c>
      <c r="R696" s="203">
        <v>2262.06</v>
      </c>
      <c r="S696" s="203"/>
      <c r="T696" s="203">
        <v>930.6</v>
      </c>
      <c r="U696" s="203">
        <v>-272.24000000000069</v>
      </c>
      <c r="V696" s="203" t="s">
        <v>811</v>
      </c>
      <c r="W696" s="203">
        <v>-272.24000000000024</v>
      </c>
      <c r="X696" s="203" t="s">
        <v>811</v>
      </c>
      <c r="Y696" s="203" t="s">
        <v>811</v>
      </c>
      <c r="Z696" s="203">
        <v>94.587458745874571</v>
      </c>
      <c r="AA696" s="203">
        <v>100</v>
      </c>
      <c r="AB696" s="203">
        <v>89.257783214299806</v>
      </c>
      <c r="AC696" s="203" t="s">
        <v>811</v>
      </c>
      <c r="AD696" s="203">
        <v>100</v>
      </c>
    </row>
    <row r="697" spans="1:30">
      <c r="A697" s="200"/>
      <c r="B697" s="200"/>
      <c r="C697" s="200"/>
      <c r="D697" s="200">
        <v>685</v>
      </c>
      <c r="E697" s="200"/>
      <c r="F697" s="201"/>
      <c r="G697" s="201"/>
      <c r="H697" s="201"/>
      <c r="I697" s="201"/>
      <c r="J697" s="201"/>
      <c r="K697" s="201"/>
      <c r="L697" s="201"/>
      <c r="M697" s="201"/>
      <c r="N697" s="201"/>
      <c r="O697" s="201"/>
      <c r="P697" s="201"/>
      <c r="Q697" s="201"/>
      <c r="R697" s="201"/>
      <c r="S697" s="201"/>
      <c r="T697" s="201"/>
      <c r="U697" s="201" t="s">
        <v>811</v>
      </c>
      <c r="V697" s="201" t="s">
        <v>811</v>
      </c>
      <c r="W697" s="201" t="s">
        <v>811</v>
      </c>
      <c r="X697" s="201" t="s">
        <v>811</v>
      </c>
      <c r="Y697" s="201" t="s">
        <v>811</v>
      </c>
      <c r="Z697" s="201" t="s">
        <v>811</v>
      </c>
      <c r="AA697" s="201" t="s">
        <v>811</v>
      </c>
      <c r="AB697" s="201" t="s">
        <v>811</v>
      </c>
      <c r="AC697" s="201" t="s">
        <v>811</v>
      </c>
      <c r="AD697" s="201" t="s">
        <v>811</v>
      </c>
    </row>
    <row r="698" spans="1:30">
      <c r="A698" s="200">
        <v>20</v>
      </c>
      <c r="B698" s="200">
        <v>226400</v>
      </c>
      <c r="C698" s="200"/>
      <c r="D698" s="200">
        <v>686</v>
      </c>
      <c r="E698" s="200" t="s">
        <v>1607</v>
      </c>
      <c r="F698" s="201">
        <v>670322.00000000012</v>
      </c>
      <c r="G698" s="201">
        <v>94458.800000000017</v>
      </c>
      <c r="H698" s="201">
        <v>544472.6</v>
      </c>
      <c r="I698" s="201">
        <v>1624.3000000000002</v>
      </c>
      <c r="J698" s="201">
        <v>29766.299999999992</v>
      </c>
      <c r="K698" s="201">
        <v>710434.8</v>
      </c>
      <c r="L698" s="201">
        <v>94458.800000000017</v>
      </c>
      <c r="M698" s="201">
        <v>578514.89999999991</v>
      </c>
      <c r="N698" s="201">
        <v>1624.3000000000002</v>
      </c>
      <c r="O698" s="201">
        <v>35836.799999999996</v>
      </c>
      <c r="P698" s="201">
        <v>707653.13000000012</v>
      </c>
      <c r="Q698" s="201">
        <v>94458.800000000017</v>
      </c>
      <c r="R698" s="201">
        <v>575733.23</v>
      </c>
      <c r="S698" s="201">
        <v>1624.3000000000002</v>
      </c>
      <c r="T698" s="201">
        <v>35836.799999999996</v>
      </c>
      <c r="U698" s="201">
        <v>-2781.6699999999255</v>
      </c>
      <c r="V698" s="201" t="s">
        <v>811</v>
      </c>
      <c r="W698" s="201">
        <v>-2781.6699999999255</v>
      </c>
      <c r="X698" s="201" t="s">
        <v>811</v>
      </c>
      <c r="Y698" s="201" t="s">
        <v>811</v>
      </c>
      <c r="Z698" s="201">
        <v>99.608455272742844</v>
      </c>
      <c r="AA698" s="201">
        <v>100</v>
      </c>
      <c r="AB698" s="201">
        <v>99.519170552046305</v>
      </c>
      <c r="AC698" s="201">
        <v>100</v>
      </c>
      <c r="AD698" s="201">
        <v>100</v>
      </c>
    </row>
    <row r="699" spans="1:30">
      <c r="A699" s="200">
        <v>22</v>
      </c>
      <c r="B699" s="200">
        <v>226400</v>
      </c>
      <c r="C699" s="200"/>
      <c r="D699" s="200">
        <v>687</v>
      </c>
      <c r="E699" s="200" t="s">
        <v>1055</v>
      </c>
      <c r="F699" s="201">
        <v>388350</v>
      </c>
      <c r="G699" s="201">
        <v>28587.1</v>
      </c>
      <c r="H699" s="201">
        <v>359762.9</v>
      </c>
      <c r="I699" s="201">
        <v>0</v>
      </c>
      <c r="J699" s="201">
        <v>0</v>
      </c>
      <c r="K699" s="201">
        <v>414601.89999999997</v>
      </c>
      <c r="L699" s="201">
        <v>28587.1</v>
      </c>
      <c r="M699" s="201">
        <v>386014.8</v>
      </c>
      <c r="N699" s="201">
        <v>0</v>
      </c>
      <c r="O699" s="201">
        <v>0</v>
      </c>
      <c r="P699" s="201">
        <v>413352.17</v>
      </c>
      <c r="Q699" s="201">
        <v>28587.1</v>
      </c>
      <c r="R699" s="201">
        <v>384765.07</v>
      </c>
      <c r="S699" s="201">
        <v>0</v>
      </c>
      <c r="T699" s="201">
        <v>0</v>
      </c>
      <c r="U699" s="201">
        <v>-1249.7299999999814</v>
      </c>
      <c r="V699" s="201" t="s">
        <v>811</v>
      </c>
      <c r="W699" s="201">
        <v>-1249.7299999999814</v>
      </c>
      <c r="X699" s="201" t="s">
        <v>811</v>
      </c>
      <c r="Y699" s="201" t="s">
        <v>811</v>
      </c>
      <c r="Z699" s="201">
        <v>99.698571087107908</v>
      </c>
      <c r="AA699" s="201">
        <v>100</v>
      </c>
      <c r="AB699" s="201">
        <v>99.676248164578155</v>
      </c>
      <c r="AC699" s="201" t="s">
        <v>811</v>
      </c>
      <c r="AD699" s="201" t="s">
        <v>811</v>
      </c>
    </row>
    <row r="700" spans="1:30">
      <c r="A700" s="200">
        <v>21</v>
      </c>
      <c r="B700" s="200">
        <v>226400</v>
      </c>
      <c r="C700" s="200"/>
      <c r="D700" s="200">
        <v>688</v>
      </c>
      <c r="E700" s="200" t="s">
        <v>1056</v>
      </c>
      <c r="F700" s="201">
        <v>281972</v>
      </c>
      <c r="G700" s="201">
        <v>65871.700000000012</v>
      </c>
      <c r="H700" s="201">
        <v>184709.69999999998</v>
      </c>
      <c r="I700" s="201">
        <v>1624.3000000000002</v>
      </c>
      <c r="J700" s="201">
        <v>29766.299999999992</v>
      </c>
      <c r="K700" s="201">
        <v>295832.89999999991</v>
      </c>
      <c r="L700" s="201">
        <v>65871.700000000012</v>
      </c>
      <c r="M700" s="201">
        <v>192500.09999999992</v>
      </c>
      <c r="N700" s="201">
        <v>1624.3000000000002</v>
      </c>
      <c r="O700" s="201">
        <v>35836.799999999996</v>
      </c>
      <c r="P700" s="201">
        <v>294300.95999999996</v>
      </c>
      <c r="Q700" s="201">
        <v>65871.700000000012</v>
      </c>
      <c r="R700" s="201">
        <v>190968.15999999997</v>
      </c>
      <c r="S700" s="201">
        <v>1624.3000000000002</v>
      </c>
      <c r="T700" s="201">
        <v>35836.799999999996</v>
      </c>
      <c r="U700" s="201">
        <v>-1531.9399999999441</v>
      </c>
      <c r="V700" s="201" t="s">
        <v>811</v>
      </c>
      <c r="W700" s="201">
        <v>-1531.9399999999441</v>
      </c>
      <c r="X700" s="201" t="s">
        <v>811</v>
      </c>
      <c r="Y700" s="201" t="s">
        <v>811</v>
      </c>
      <c r="Z700" s="201">
        <v>99.482160368234929</v>
      </c>
      <c r="AA700" s="201">
        <v>100</v>
      </c>
      <c r="AB700" s="201">
        <v>99.204187426396174</v>
      </c>
      <c r="AC700" s="201">
        <v>100</v>
      </c>
      <c r="AD700" s="201">
        <v>100</v>
      </c>
    </row>
    <row r="701" spans="1:30">
      <c r="A701" s="202">
        <v>22</v>
      </c>
      <c r="B701" s="202">
        <v>226400</v>
      </c>
      <c r="C701" s="202">
        <v>1620</v>
      </c>
      <c r="D701" s="202">
        <v>689</v>
      </c>
      <c r="E701" s="202" t="s">
        <v>1081</v>
      </c>
      <c r="F701" s="203">
        <v>388350</v>
      </c>
      <c r="G701" s="203">
        <v>28587.1</v>
      </c>
      <c r="H701" s="203">
        <v>359762.9</v>
      </c>
      <c r="I701" s="203"/>
      <c r="J701" s="203"/>
      <c r="K701" s="203">
        <v>414601.89999999997</v>
      </c>
      <c r="L701" s="203">
        <v>28587.1</v>
      </c>
      <c r="M701" s="203">
        <v>386014.8</v>
      </c>
      <c r="N701" s="203"/>
      <c r="O701" s="203"/>
      <c r="P701" s="203">
        <v>413352.17</v>
      </c>
      <c r="Q701" s="203">
        <v>28587.1</v>
      </c>
      <c r="R701" s="203">
        <v>384765.07</v>
      </c>
      <c r="S701" s="203"/>
      <c r="T701" s="203"/>
      <c r="U701" s="203">
        <v>-1249.7299999999814</v>
      </c>
      <c r="V701" s="203" t="s">
        <v>811</v>
      </c>
      <c r="W701" s="203">
        <v>-1249.7299999999814</v>
      </c>
      <c r="X701" s="203" t="s">
        <v>811</v>
      </c>
      <c r="Y701" s="203" t="s">
        <v>811</v>
      </c>
      <c r="Z701" s="203">
        <v>99.698571087107908</v>
      </c>
      <c r="AA701" s="203">
        <v>100</v>
      </c>
      <c r="AB701" s="203">
        <v>99.676248164578155</v>
      </c>
      <c r="AC701" s="203" t="s">
        <v>811</v>
      </c>
      <c r="AD701" s="203" t="s">
        <v>811</v>
      </c>
    </row>
    <row r="702" spans="1:30">
      <c r="A702" s="202">
        <v>21</v>
      </c>
      <c r="B702" s="202">
        <v>226400</v>
      </c>
      <c r="C702" s="202">
        <v>1621</v>
      </c>
      <c r="D702" s="202">
        <v>690</v>
      </c>
      <c r="E702" s="202" t="s">
        <v>1608</v>
      </c>
      <c r="F702" s="203">
        <v>4912.3</v>
      </c>
      <c r="G702" s="203">
        <v>1769.9</v>
      </c>
      <c r="H702" s="203">
        <v>2615.4</v>
      </c>
      <c r="I702" s="203"/>
      <c r="J702" s="203">
        <v>527</v>
      </c>
      <c r="K702" s="203">
        <v>5193.8000000000011</v>
      </c>
      <c r="L702" s="203">
        <v>1769.9</v>
      </c>
      <c r="M702" s="203">
        <v>2741.3</v>
      </c>
      <c r="N702" s="203"/>
      <c r="O702" s="203">
        <v>682.6</v>
      </c>
      <c r="P702" s="203">
        <v>5153.42</v>
      </c>
      <c r="Q702" s="203">
        <v>1769.9</v>
      </c>
      <c r="R702" s="203">
        <v>2700.92</v>
      </c>
      <c r="S702" s="203"/>
      <c r="T702" s="203">
        <v>682.6</v>
      </c>
      <c r="U702" s="203">
        <v>-40.380000000001019</v>
      </c>
      <c r="V702" s="203" t="s">
        <v>811</v>
      </c>
      <c r="W702" s="203">
        <v>-40.380000000000109</v>
      </c>
      <c r="X702" s="203" t="s">
        <v>811</v>
      </c>
      <c r="Y702" s="203" t="s">
        <v>811</v>
      </c>
      <c r="Z702" s="203">
        <v>99.222534560437424</v>
      </c>
      <c r="AA702" s="203">
        <v>100</v>
      </c>
      <c r="AB702" s="203">
        <v>98.526976252143143</v>
      </c>
      <c r="AC702" s="203" t="s">
        <v>811</v>
      </c>
      <c r="AD702" s="203">
        <v>100</v>
      </c>
    </row>
    <row r="703" spans="1:30">
      <c r="A703" s="202">
        <v>21</v>
      </c>
      <c r="B703" s="202">
        <v>226400</v>
      </c>
      <c r="C703" s="202">
        <v>1622</v>
      </c>
      <c r="D703" s="202">
        <v>691</v>
      </c>
      <c r="E703" s="202" t="s">
        <v>1609</v>
      </c>
      <c r="F703" s="203">
        <v>5965.7</v>
      </c>
      <c r="G703" s="203">
        <v>1888.8</v>
      </c>
      <c r="H703" s="203">
        <v>3357.7</v>
      </c>
      <c r="I703" s="203">
        <v>31.5</v>
      </c>
      <c r="J703" s="203">
        <v>687.7</v>
      </c>
      <c r="K703" s="203">
        <v>6425.5</v>
      </c>
      <c r="L703" s="203">
        <v>1888.8</v>
      </c>
      <c r="M703" s="203">
        <v>3668</v>
      </c>
      <c r="N703" s="203">
        <v>31.5</v>
      </c>
      <c r="O703" s="203">
        <v>837.2</v>
      </c>
      <c r="P703" s="203">
        <v>6121.37</v>
      </c>
      <c r="Q703" s="203">
        <v>1888.8</v>
      </c>
      <c r="R703" s="203">
        <v>3363.87</v>
      </c>
      <c r="S703" s="203">
        <v>31.5</v>
      </c>
      <c r="T703" s="203">
        <v>837.2</v>
      </c>
      <c r="U703" s="203">
        <v>-304.13000000000011</v>
      </c>
      <c r="V703" s="203" t="s">
        <v>811</v>
      </c>
      <c r="W703" s="203">
        <v>-304.13000000000011</v>
      </c>
      <c r="X703" s="203" t="s">
        <v>811</v>
      </c>
      <c r="Y703" s="203" t="s">
        <v>811</v>
      </c>
      <c r="Z703" s="203">
        <v>95.266827484242469</v>
      </c>
      <c r="AA703" s="203">
        <v>100</v>
      </c>
      <c r="AB703" s="203">
        <v>91.70856052344601</v>
      </c>
      <c r="AC703" s="203">
        <v>100</v>
      </c>
      <c r="AD703" s="203">
        <v>100</v>
      </c>
    </row>
    <row r="704" spans="1:30">
      <c r="A704" s="202">
        <v>21</v>
      </c>
      <c r="B704" s="202">
        <v>226400</v>
      </c>
      <c r="C704" s="202">
        <v>1623</v>
      </c>
      <c r="D704" s="202">
        <v>692</v>
      </c>
      <c r="E704" s="202" t="s">
        <v>1610</v>
      </c>
      <c r="F704" s="203">
        <v>4241.2999999999993</v>
      </c>
      <c r="G704" s="203">
        <v>1450.8</v>
      </c>
      <c r="H704" s="203">
        <v>2391.4</v>
      </c>
      <c r="I704" s="203">
        <v>19.600000000000001</v>
      </c>
      <c r="J704" s="203">
        <v>379.5</v>
      </c>
      <c r="K704" s="203">
        <v>4539.7999999999993</v>
      </c>
      <c r="L704" s="203">
        <v>1450.8</v>
      </c>
      <c r="M704" s="203">
        <v>2540.6</v>
      </c>
      <c r="N704" s="203">
        <v>19.600000000000001</v>
      </c>
      <c r="O704" s="203">
        <v>528.79999999999995</v>
      </c>
      <c r="P704" s="203">
        <v>4539.3999999999996</v>
      </c>
      <c r="Q704" s="203">
        <v>1450.8</v>
      </c>
      <c r="R704" s="203">
        <v>2540.1999999999998</v>
      </c>
      <c r="S704" s="203">
        <v>19.600000000000001</v>
      </c>
      <c r="T704" s="203">
        <v>528.79999999999995</v>
      </c>
      <c r="U704" s="203">
        <v>-0.3999999999996362</v>
      </c>
      <c r="V704" s="203" t="s">
        <v>811</v>
      </c>
      <c r="W704" s="203">
        <v>-0.40000000000009095</v>
      </c>
      <c r="X704" s="203" t="s">
        <v>811</v>
      </c>
      <c r="Y704" s="203" t="s">
        <v>811</v>
      </c>
      <c r="Z704" s="203">
        <v>99.991189039164723</v>
      </c>
      <c r="AA704" s="203">
        <v>100</v>
      </c>
      <c r="AB704" s="203">
        <v>99.984255687632839</v>
      </c>
      <c r="AC704" s="203">
        <v>100</v>
      </c>
      <c r="AD704" s="203">
        <v>100</v>
      </c>
    </row>
    <row r="705" spans="1:30">
      <c r="A705" s="202">
        <v>21</v>
      </c>
      <c r="B705" s="202">
        <v>226400</v>
      </c>
      <c r="C705" s="202">
        <v>1624</v>
      </c>
      <c r="D705" s="202">
        <v>693</v>
      </c>
      <c r="E705" s="202" t="s">
        <v>1611</v>
      </c>
      <c r="F705" s="203">
        <v>5027.5999999999995</v>
      </c>
      <c r="G705" s="203">
        <v>1655.1</v>
      </c>
      <c r="H705" s="203">
        <v>2835.2</v>
      </c>
      <c r="I705" s="203"/>
      <c r="J705" s="203">
        <v>537.29999999999995</v>
      </c>
      <c r="K705" s="203">
        <v>5245.5</v>
      </c>
      <c r="L705" s="203">
        <v>1655.1</v>
      </c>
      <c r="M705" s="203">
        <v>2897.5</v>
      </c>
      <c r="N705" s="203"/>
      <c r="O705" s="203">
        <v>692.9</v>
      </c>
      <c r="P705" s="203">
        <v>5239.9699999999993</v>
      </c>
      <c r="Q705" s="203">
        <v>1655.1</v>
      </c>
      <c r="R705" s="203">
        <v>2891.97</v>
      </c>
      <c r="S705" s="203"/>
      <c r="T705" s="203">
        <v>692.9</v>
      </c>
      <c r="U705" s="203">
        <v>-5.5300000000006548</v>
      </c>
      <c r="V705" s="203" t="s">
        <v>811</v>
      </c>
      <c r="W705" s="203">
        <v>-5.5300000000002001</v>
      </c>
      <c r="X705" s="203" t="s">
        <v>811</v>
      </c>
      <c r="Y705" s="203" t="s">
        <v>811</v>
      </c>
      <c r="Z705" s="203">
        <v>99.894576303498226</v>
      </c>
      <c r="AA705" s="203">
        <v>100</v>
      </c>
      <c r="AB705" s="203">
        <v>99.809145815358065</v>
      </c>
      <c r="AC705" s="203" t="s">
        <v>811</v>
      </c>
      <c r="AD705" s="203">
        <v>100</v>
      </c>
    </row>
    <row r="706" spans="1:30">
      <c r="A706" s="202">
        <v>21</v>
      </c>
      <c r="B706" s="202">
        <v>226400</v>
      </c>
      <c r="C706" s="202">
        <v>1625</v>
      </c>
      <c r="D706" s="202">
        <v>694</v>
      </c>
      <c r="E706" s="202" t="s">
        <v>1612</v>
      </c>
      <c r="F706" s="203">
        <v>2003.4</v>
      </c>
      <c r="G706" s="203">
        <v>1578.8</v>
      </c>
      <c r="H706" s="203"/>
      <c r="I706" s="203"/>
      <c r="J706" s="203">
        <v>424.6</v>
      </c>
      <c r="K706" s="203">
        <v>2151.4</v>
      </c>
      <c r="L706" s="203">
        <v>1578.8</v>
      </c>
      <c r="M706" s="203"/>
      <c r="N706" s="203"/>
      <c r="O706" s="203">
        <v>572.6</v>
      </c>
      <c r="P706" s="203">
        <v>2151.4</v>
      </c>
      <c r="Q706" s="203">
        <v>1578.8</v>
      </c>
      <c r="R706" s="203"/>
      <c r="S706" s="203"/>
      <c r="T706" s="203">
        <v>572.6</v>
      </c>
      <c r="U706" s="203" t="s">
        <v>811</v>
      </c>
      <c r="V706" s="203" t="s">
        <v>811</v>
      </c>
      <c r="W706" s="203" t="s">
        <v>811</v>
      </c>
      <c r="X706" s="203" t="s">
        <v>811</v>
      </c>
      <c r="Y706" s="203" t="s">
        <v>811</v>
      </c>
      <c r="Z706" s="203">
        <v>100</v>
      </c>
      <c r="AA706" s="203">
        <v>100</v>
      </c>
      <c r="AB706" s="203" t="s">
        <v>811</v>
      </c>
      <c r="AC706" s="203" t="s">
        <v>811</v>
      </c>
      <c r="AD706" s="203">
        <v>100</v>
      </c>
    </row>
    <row r="707" spans="1:30">
      <c r="A707" s="202">
        <v>21</v>
      </c>
      <c r="B707" s="202">
        <v>226400</v>
      </c>
      <c r="C707" s="202">
        <v>1626</v>
      </c>
      <c r="D707" s="202">
        <v>695</v>
      </c>
      <c r="E707" s="202" t="s">
        <v>1613</v>
      </c>
      <c r="F707" s="203">
        <v>7056.4000000000005</v>
      </c>
      <c r="G707" s="203">
        <v>1924.3</v>
      </c>
      <c r="H707" s="203">
        <v>4244.6000000000004</v>
      </c>
      <c r="I707" s="203">
        <v>32.799999999999997</v>
      </c>
      <c r="J707" s="203">
        <v>854.7</v>
      </c>
      <c r="K707" s="203">
        <v>7398.5</v>
      </c>
      <c r="L707" s="203">
        <v>1924.3</v>
      </c>
      <c r="M707" s="203">
        <v>4436</v>
      </c>
      <c r="N707" s="203">
        <v>32.799999999999997</v>
      </c>
      <c r="O707" s="203">
        <v>1005.4</v>
      </c>
      <c r="P707" s="203">
        <v>7398.5</v>
      </c>
      <c r="Q707" s="203">
        <v>1924.3</v>
      </c>
      <c r="R707" s="203">
        <v>4436</v>
      </c>
      <c r="S707" s="203">
        <v>32.799999999999997</v>
      </c>
      <c r="T707" s="203">
        <v>1005.4</v>
      </c>
      <c r="U707" s="203" t="s">
        <v>811</v>
      </c>
      <c r="V707" s="203" t="s">
        <v>811</v>
      </c>
      <c r="W707" s="203" t="s">
        <v>811</v>
      </c>
      <c r="X707" s="203" t="s">
        <v>811</v>
      </c>
      <c r="Y707" s="203" t="s">
        <v>811</v>
      </c>
      <c r="Z707" s="203">
        <v>100</v>
      </c>
      <c r="AA707" s="203">
        <v>100</v>
      </c>
      <c r="AB707" s="203">
        <v>100</v>
      </c>
      <c r="AC707" s="203">
        <v>100</v>
      </c>
      <c r="AD707" s="203">
        <v>100</v>
      </c>
    </row>
    <row r="708" spans="1:30">
      <c r="A708" s="202">
        <v>21</v>
      </c>
      <c r="B708" s="202">
        <v>226400</v>
      </c>
      <c r="C708" s="202">
        <v>1627</v>
      </c>
      <c r="D708" s="202">
        <v>696</v>
      </c>
      <c r="E708" s="202" t="s">
        <v>1614</v>
      </c>
      <c r="F708" s="203">
        <v>6784.5</v>
      </c>
      <c r="G708" s="203">
        <v>1789.4</v>
      </c>
      <c r="H708" s="203">
        <v>4177.7</v>
      </c>
      <c r="I708" s="203">
        <v>120.2</v>
      </c>
      <c r="J708" s="203">
        <v>697.2</v>
      </c>
      <c r="K708" s="203">
        <v>7021.9000000000005</v>
      </c>
      <c r="L708" s="203">
        <v>1789.4</v>
      </c>
      <c r="M708" s="203">
        <v>4266.7</v>
      </c>
      <c r="N708" s="203">
        <v>120.2</v>
      </c>
      <c r="O708" s="203">
        <v>845.6</v>
      </c>
      <c r="P708" s="203">
        <v>6976.0000000000009</v>
      </c>
      <c r="Q708" s="203">
        <v>1789.4</v>
      </c>
      <c r="R708" s="203">
        <v>4220.8</v>
      </c>
      <c r="S708" s="203">
        <v>120.2</v>
      </c>
      <c r="T708" s="203">
        <v>845.6</v>
      </c>
      <c r="U708" s="203">
        <v>-45.899999999999636</v>
      </c>
      <c r="V708" s="203" t="s">
        <v>811</v>
      </c>
      <c r="W708" s="203">
        <v>-45.899999999999636</v>
      </c>
      <c r="X708" s="203" t="s">
        <v>811</v>
      </c>
      <c r="Y708" s="203" t="s">
        <v>811</v>
      </c>
      <c r="Z708" s="203">
        <v>99.346330765177527</v>
      </c>
      <c r="AA708" s="203">
        <v>100</v>
      </c>
      <c r="AB708" s="203">
        <v>98.924227154475361</v>
      </c>
      <c r="AC708" s="203">
        <v>100</v>
      </c>
      <c r="AD708" s="203">
        <v>100</v>
      </c>
    </row>
    <row r="709" spans="1:30">
      <c r="A709" s="202">
        <v>21</v>
      </c>
      <c r="B709" s="202">
        <v>226400</v>
      </c>
      <c r="C709" s="202">
        <v>1628</v>
      </c>
      <c r="D709" s="202">
        <v>697</v>
      </c>
      <c r="E709" s="202" t="s">
        <v>1615</v>
      </c>
      <c r="F709" s="203">
        <v>3162.9</v>
      </c>
      <c r="G709" s="203">
        <v>1461.6</v>
      </c>
      <c r="H709" s="203">
        <v>1410.4</v>
      </c>
      <c r="I709" s="203">
        <v>5.6</v>
      </c>
      <c r="J709" s="203">
        <v>285.3</v>
      </c>
      <c r="K709" s="203">
        <v>3339.7</v>
      </c>
      <c r="L709" s="203">
        <v>1461.6</v>
      </c>
      <c r="M709" s="203">
        <v>1447.1</v>
      </c>
      <c r="N709" s="203">
        <v>5.6</v>
      </c>
      <c r="O709" s="203">
        <v>425.4</v>
      </c>
      <c r="P709" s="203">
        <v>3337.74</v>
      </c>
      <c r="Q709" s="203">
        <v>1461.6</v>
      </c>
      <c r="R709" s="203">
        <v>1445.14</v>
      </c>
      <c r="S709" s="203">
        <v>5.6</v>
      </c>
      <c r="T709" s="203">
        <v>425.4</v>
      </c>
      <c r="U709" s="203">
        <v>-1.9600000000000364</v>
      </c>
      <c r="V709" s="203" t="s">
        <v>811</v>
      </c>
      <c r="W709" s="203">
        <v>-1.959999999999809</v>
      </c>
      <c r="X709" s="203" t="s">
        <v>811</v>
      </c>
      <c r="Y709" s="203" t="s">
        <v>811</v>
      </c>
      <c r="Z709" s="203">
        <v>99.941312093900649</v>
      </c>
      <c r="AA709" s="203">
        <v>100</v>
      </c>
      <c r="AB709" s="203">
        <v>99.864556699606126</v>
      </c>
      <c r="AC709" s="203">
        <v>100</v>
      </c>
      <c r="AD709" s="203">
        <v>100</v>
      </c>
    </row>
    <row r="710" spans="1:30">
      <c r="A710" s="202">
        <v>21</v>
      </c>
      <c r="B710" s="202">
        <v>226400</v>
      </c>
      <c r="C710" s="202">
        <v>1629</v>
      </c>
      <c r="D710" s="202">
        <v>698</v>
      </c>
      <c r="E710" s="202" t="s">
        <v>1616</v>
      </c>
      <c r="F710" s="203">
        <v>2832.3</v>
      </c>
      <c r="G710" s="203">
        <v>1607.2</v>
      </c>
      <c r="H710" s="203">
        <v>934.7</v>
      </c>
      <c r="I710" s="203"/>
      <c r="J710" s="203">
        <v>290.39999999999998</v>
      </c>
      <c r="K710" s="203">
        <v>3016.8</v>
      </c>
      <c r="L710" s="203">
        <v>1607.2</v>
      </c>
      <c r="M710" s="203">
        <v>968.7</v>
      </c>
      <c r="N710" s="203"/>
      <c r="O710" s="203">
        <v>440.9</v>
      </c>
      <c r="P710" s="203">
        <v>2999.7000000000003</v>
      </c>
      <c r="Q710" s="203">
        <v>1607.2</v>
      </c>
      <c r="R710" s="203">
        <v>951.6</v>
      </c>
      <c r="S710" s="203"/>
      <c r="T710" s="203">
        <v>440.9</v>
      </c>
      <c r="U710" s="203">
        <v>-17.099999999999909</v>
      </c>
      <c r="V710" s="203" t="s">
        <v>811</v>
      </c>
      <c r="W710" s="203">
        <v>-17.100000000000023</v>
      </c>
      <c r="X710" s="203" t="s">
        <v>811</v>
      </c>
      <c r="Y710" s="203" t="s">
        <v>811</v>
      </c>
      <c r="Z710" s="203">
        <v>99.433174224343674</v>
      </c>
      <c r="AA710" s="203">
        <v>100</v>
      </c>
      <c r="AB710" s="203">
        <v>98.234747599876115</v>
      </c>
      <c r="AC710" s="203" t="s">
        <v>811</v>
      </c>
      <c r="AD710" s="203">
        <v>100</v>
      </c>
    </row>
    <row r="711" spans="1:30">
      <c r="A711" s="202">
        <v>21</v>
      </c>
      <c r="B711" s="202">
        <v>226400</v>
      </c>
      <c r="C711" s="202">
        <v>1630</v>
      </c>
      <c r="D711" s="202">
        <v>699</v>
      </c>
      <c r="E711" s="202" t="s">
        <v>1617</v>
      </c>
      <c r="F711" s="203">
        <v>4535.1000000000004</v>
      </c>
      <c r="G711" s="203">
        <v>1538.9</v>
      </c>
      <c r="H711" s="203">
        <v>2497.5</v>
      </c>
      <c r="I711" s="203">
        <v>26.7</v>
      </c>
      <c r="J711" s="203">
        <v>472</v>
      </c>
      <c r="K711" s="203">
        <v>4836.8999999999996</v>
      </c>
      <c r="L711" s="203">
        <v>1538.9</v>
      </c>
      <c r="M711" s="203">
        <v>2648.6</v>
      </c>
      <c r="N711" s="203">
        <v>26.7</v>
      </c>
      <c r="O711" s="203">
        <v>622.70000000000005</v>
      </c>
      <c r="P711" s="203">
        <v>4813.7199999999993</v>
      </c>
      <c r="Q711" s="203">
        <v>1538.9</v>
      </c>
      <c r="R711" s="203">
        <v>2625.42</v>
      </c>
      <c r="S711" s="203">
        <v>26.7</v>
      </c>
      <c r="T711" s="203">
        <v>622.70000000000005</v>
      </c>
      <c r="U711" s="203">
        <v>-23.180000000000291</v>
      </c>
      <c r="V711" s="203" t="s">
        <v>811</v>
      </c>
      <c r="W711" s="203">
        <v>-23.179999999999836</v>
      </c>
      <c r="X711" s="203" t="s">
        <v>811</v>
      </c>
      <c r="Y711" s="203" t="s">
        <v>811</v>
      </c>
      <c r="Z711" s="203">
        <v>99.520767433686856</v>
      </c>
      <c r="AA711" s="203">
        <v>100</v>
      </c>
      <c r="AB711" s="203">
        <v>99.12482065997132</v>
      </c>
      <c r="AC711" s="203">
        <v>100</v>
      </c>
      <c r="AD711" s="203">
        <v>100</v>
      </c>
    </row>
    <row r="712" spans="1:30">
      <c r="A712" s="202">
        <v>21</v>
      </c>
      <c r="B712" s="202">
        <v>226400</v>
      </c>
      <c r="C712" s="202">
        <v>1631</v>
      </c>
      <c r="D712" s="202">
        <v>700</v>
      </c>
      <c r="E712" s="202" t="s">
        <v>1618</v>
      </c>
      <c r="F712" s="203">
        <v>5260.8</v>
      </c>
      <c r="G712" s="203">
        <v>1709.2</v>
      </c>
      <c r="H712" s="203">
        <v>3065.5</v>
      </c>
      <c r="I712" s="203">
        <v>8.5</v>
      </c>
      <c r="J712" s="203">
        <v>477.6</v>
      </c>
      <c r="K712" s="203">
        <v>5500.4</v>
      </c>
      <c r="L712" s="203">
        <v>1709.2</v>
      </c>
      <c r="M712" s="203">
        <v>3149.5</v>
      </c>
      <c r="N712" s="203">
        <v>8.5</v>
      </c>
      <c r="O712" s="203">
        <v>633.20000000000005</v>
      </c>
      <c r="P712" s="203">
        <v>5478.49</v>
      </c>
      <c r="Q712" s="203">
        <v>1709.2</v>
      </c>
      <c r="R712" s="203">
        <v>3127.59</v>
      </c>
      <c r="S712" s="203">
        <v>8.5</v>
      </c>
      <c r="T712" s="203">
        <v>633.20000000000005</v>
      </c>
      <c r="U712" s="203">
        <v>-21.909999999999854</v>
      </c>
      <c r="V712" s="203" t="s">
        <v>811</v>
      </c>
      <c r="W712" s="203">
        <v>-21.909999999999854</v>
      </c>
      <c r="X712" s="203" t="s">
        <v>811</v>
      </c>
      <c r="Y712" s="203" t="s">
        <v>811</v>
      </c>
      <c r="Z712" s="203">
        <v>99.601665333430304</v>
      </c>
      <c r="AA712" s="203">
        <v>100</v>
      </c>
      <c r="AB712" s="203">
        <v>99.30433402127322</v>
      </c>
      <c r="AC712" s="203">
        <v>100</v>
      </c>
      <c r="AD712" s="203">
        <v>100</v>
      </c>
    </row>
    <row r="713" spans="1:30">
      <c r="A713" s="202">
        <v>21</v>
      </c>
      <c r="B713" s="202">
        <v>226400</v>
      </c>
      <c r="C713" s="202">
        <v>1632</v>
      </c>
      <c r="D713" s="202">
        <v>701</v>
      </c>
      <c r="E713" s="202" t="s">
        <v>1619</v>
      </c>
      <c r="F713" s="203">
        <v>6389.8000000000011</v>
      </c>
      <c r="G713" s="203">
        <v>1958.9</v>
      </c>
      <c r="H713" s="203">
        <v>3737.8</v>
      </c>
      <c r="I713" s="203">
        <v>1.1000000000000001</v>
      </c>
      <c r="J713" s="203">
        <v>692</v>
      </c>
      <c r="K713" s="203">
        <v>6608.6000000000013</v>
      </c>
      <c r="L713" s="203">
        <v>1958.9</v>
      </c>
      <c r="M713" s="203">
        <v>3804.8</v>
      </c>
      <c r="N713" s="203">
        <v>1.1000000000000001</v>
      </c>
      <c r="O713" s="203">
        <v>843.8</v>
      </c>
      <c r="P713" s="203">
        <v>6608.6000000000013</v>
      </c>
      <c r="Q713" s="203">
        <v>1958.9</v>
      </c>
      <c r="R713" s="203">
        <v>3804.8</v>
      </c>
      <c r="S713" s="203">
        <v>1.1000000000000001</v>
      </c>
      <c r="T713" s="203">
        <v>843.8</v>
      </c>
      <c r="U713" s="203" t="s">
        <v>811</v>
      </c>
      <c r="V713" s="203" t="s">
        <v>811</v>
      </c>
      <c r="W713" s="203" t="s">
        <v>811</v>
      </c>
      <c r="X713" s="203" t="s">
        <v>811</v>
      </c>
      <c r="Y713" s="203" t="s">
        <v>811</v>
      </c>
      <c r="Z713" s="203">
        <v>100</v>
      </c>
      <c r="AA713" s="203">
        <v>100</v>
      </c>
      <c r="AB713" s="203">
        <v>100</v>
      </c>
      <c r="AC713" s="203">
        <v>100</v>
      </c>
      <c r="AD713" s="203">
        <v>100</v>
      </c>
    </row>
    <row r="714" spans="1:30">
      <c r="A714" s="202">
        <v>21</v>
      </c>
      <c r="B714" s="202">
        <v>226400</v>
      </c>
      <c r="C714" s="202">
        <v>1633</v>
      </c>
      <c r="D714" s="202">
        <v>702</v>
      </c>
      <c r="E714" s="202" t="s">
        <v>1620</v>
      </c>
      <c r="F714" s="203">
        <v>3868.7000000000003</v>
      </c>
      <c r="G714" s="203">
        <v>1546.7</v>
      </c>
      <c r="H714" s="203">
        <v>1862.6</v>
      </c>
      <c r="I714" s="203">
        <v>34</v>
      </c>
      <c r="J714" s="203">
        <v>425.4</v>
      </c>
      <c r="K714" s="203">
        <v>4053.6000000000004</v>
      </c>
      <c r="L714" s="203">
        <v>1546.7</v>
      </c>
      <c r="M714" s="203">
        <v>1895.7</v>
      </c>
      <c r="N714" s="203">
        <v>34</v>
      </c>
      <c r="O714" s="203">
        <v>577.20000000000005</v>
      </c>
      <c r="P714" s="203">
        <v>4044.1099999999997</v>
      </c>
      <c r="Q714" s="203">
        <v>1546.7</v>
      </c>
      <c r="R714" s="203">
        <v>1886.21</v>
      </c>
      <c r="S714" s="203">
        <v>34</v>
      </c>
      <c r="T714" s="203">
        <v>577.20000000000005</v>
      </c>
      <c r="U714" s="203">
        <v>-9.4900000000006912</v>
      </c>
      <c r="V714" s="203" t="s">
        <v>811</v>
      </c>
      <c r="W714" s="203">
        <v>-9.4900000000000091</v>
      </c>
      <c r="X714" s="203" t="s">
        <v>811</v>
      </c>
      <c r="Y714" s="203" t="s">
        <v>811</v>
      </c>
      <c r="Z714" s="203">
        <v>99.765887112689938</v>
      </c>
      <c r="AA714" s="203">
        <v>100</v>
      </c>
      <c r="AB714" s="203">
        <v>99.499393363928888</v>
      </c>
      <c r="AC714" s="203">
        <v>100</v>
      </c>
      <c r="AD714" s="203">
        <v>100</v>
      </c>
    </row>
    <row r="715" spans="1:30">
      <c r="A715" s="202">
        <v>21</v>
      </c>
      <c r="B715" s="202">
        <v>226400</v>
      </c>
      <c r="C715" s="202">
        <v>1634</v>
      </c>
      <c r="D715" s="202">
        <v>703</v>
      </c>
      <c r="E715" s="202" t="s">
        <v>1621</v>
      </c>
      <c r="F715" s="203">
        <v>9457.9</v>
      </c>
      <c r="G715" s="203">
        <v>1902.3</v>
      </c>
      <c r="H715" s="203">
        <v>6067.4</v>
      </c>
      <c r="I715" s="203"/>
      <c r="J715" s="203">
        <v>1488.2</v>
      </c>
      <c r="K715" s="203">
        <v>9878.2000000000007</v>
      </c>
      <c r="L715" s="203">
        <v>1902.3</v>
      </c>
      <c r="M715" s="203">
        <v>6232.4</v>
      </c>
      <c r="N715" s="203"/>
      <c r="O715" s="203">
        <v>1743.5</v>
      </c>
      <c r="P715" s="203">
        <v>9861.2900000000009</v>
      </c>
      <c r="Q715" s="203">
        <v>1902.3</v>
      </c>
      <c r="R715" s="203">
        <v>6215.49</v>
      </c>
      <c r="S715" s="203"/>
      <c r="T715" s="203">
        <v>1743.5</v>
      </c>
      <c r="U715" s="203">
        <v>-16.909999999999854</v>
      </c>
      <c r="V715" s="203" t="s">
        <v>811</v>
      </c>
      <c r="W715" s="203">
        <v>-16.909999999999854</v>
      </c>
      <c r="X715" s="203" t="s">
        <v>811</v>
      </c>
      <c r="Y715" s="203" t="s">
        <v>811</v>
      </c>
      <c r="Z715" s="203">
        <v>99.8288149662894</v>
      </c>
      <c r="AA715" s="203">
        <v>100</v>
      </c>
      <c r="AB715" s="203">
        <v>99.728675951479374</v>
      </c>
      <c r="AC715" s="203" t="s">
        <v>811</v>
      </c>
      <c r="AD715" s="203">
        <v>100</v>
      </c>
    </row>
    <row r="716" spans="1:30">
      <c r="A716" s="202">
        <v>21</v>
      </c>
      <c r="B716" s="202">
        <v>226400</v>
      </c>
      <c r="C716" s="202">
        <v>1635</v>
      </c>
      <c r="D716" s="202">
        <v>704</v>
      </c>
      <c r="E716" s="202" t="s">
        <v>1622</v>
      </c>
      <c r="F716" s="203">
        <v>9360.5</v>
      </c>
      <c r="G716" s="203">
        <v>1942.7</v>
      </c>
      <c r="H716" s="203">
        <v>6406</v>
      </c>
      <c r="I716" s="203">
        <v>154</v>
      </c>
      <c r="J716" s="203">
        <v>857.8</v>
      </c>
      <c r="K716" s="203">
        <v>9803.6999999999989</v>
      </c>
      <c r="L716" s="203">
        <v>1942.7</v>
      </c>
      <c r="M716" s="203">
        <v>6688.2</v>
      </c>
      <c r="N716" s="203">
        <v>154</v>
      </c>
      <c r="O716" s="203">
        <v>1018.8</v>
      </c>
      <c r="P716" s="203">
        <v>9746.58</v>
      </c>
      <c r="Q716" s="203">
        <v>1942.7</v>
      </c>
      <c r="R716" s="203">
        <v>6631.08</v>
      </c>
      <c r="S716" s="203">
        <v>154</v>
      </c>
      <c r="T716" s="203">
        <v>1018.8</v>
      </c>
      <c r="U716" s="203">
        <v>-57.119999999998981</v>
      </c>
      <c r="V716" s="203" t="s">
        <v>811</v>
      </c>
      <c r="W716" s="203">
        <v>-57.119999999999891</v>
      </c>
      <c r="X716" s="203" t="s">
        <v>811</v>
      </c>
      <c r="Y716" s="203" t="s">
        <v>811</v>
      </c>
      <c r="Z716" s="203">
        <v>99.41736283240003</v>
      </c>
      <c r="AA716" s="203">
        <v>100</v>
      </c>
      <c r="AB716" s="203">
        <v>99.145958553870997</v>
      </c>
      <c r="AC716" s="203">
        <v>100</v>
      </c>
      <c r="AD716" s="203">
        <v>100</v>
      </c>
    </row>
    <row r="717" spans="1:30">
      <c r="A717" s="202">
        <v>21</v>
      </c>
      <c r="B717" s="202">
        <v>226400</v>
      </c>
      <c r="C717" s="202">
        <v>1636</v>
      </c>
      <c r="D717" s="202">
        <v>705</v>
      </c>
      <c r="E717" s="202" t="s">
        <v>1623</v>
      </c>
      <c r="F717" s="203">
        <v>4493.0999999999995</v>
      </c>
      <c r="G717" s="203">
        <v>1304.5</v>
      </c>
      <c r="H717" s="203">
        <v>2800.4</v>
      </c>
      <c r="I717" s="203"/>
      <c r="J717" s="203">
        <v>388.2</v>
      </c>
      <c r="K717" s="203">
        <v>4713.8999999999996</v>
      </c>
      <c r="L717" s="203">
        <v>1304.5</v>
      </c>
      <c r="M717" s="203">
        <v>2875.5</v>
      </c>
      <c r="N717" s="203"/>
      <c r="O717" s="203">
        <v>533.9</v>
      </c>
      <c r="P717" s="203">
        <v>4702.2899999999991</v>
      </c>
      <c r="Q717" s="203">
        <v>1304.5</v>
      </c>
      <c r="R717" s="203">
        <v>2863.89</v>
      </c>
      <c r="S717" s="203"/>
      <c r="T717" s="203">
        <v>533.9</v>
      </c>
      <c r="U717" s="203">
        <v>-11.610000000000582</v>
      </c>
      <c r="V717" s="203" t="s">
        <v>811</v>
      </c>
      <c r="W717" s="203">
        <v>-11.610000000000127</v>
      </c>
      <c r="X717" s="203" t="s">
        <v>811</v>
      </c>
      <c r="Y717" s="203" t="s">
        <v>811</v>
      </c>
      <c r="Z717" s="203">
        <v>99.753707121491743</v>
      </c>
      <c r="AA717" s="203">
        <v>100</v>
      </c>
      <c r="AB717" s="203">
        <v>99.596244131455393</v>
      </c>
      <c r="AC717" s="203" t="s">
        <v>811</v>
      </c>
      <c r="AD717" s="203">
        <v>100</v>
      </c>
    </row>
    <row r="718" spans="1:30">
      <c r="A718" s="202">
        <v>21</v>
      </c>
      <c r="B718" s="202">
        <v>226400</v>
      </c>
      <c r="C718" s="202">
        <v>1638</v>
      </c>
      <c r="D718" s="202">
        <v>706</v>
      </c>
      <c r="E718" s="202" t="s">
        <v>1624</v>
      </c>
      <c r="F718" s="203">
        <v>5112</v>
      </c>
      <c r="G718" s="203">
        <v>1848.7</v>
      </c>
      <c r="H718" s="203">
        <v>2493.5</v>
      </c>
      <c r="I718" s="203">
        <v>32.6</v>
      </c>
      <c r="J718" s="203">
        <v>737.2</v>
      </c>
      <c r="K718" s="203">
        <v>5309.1</v>
      </c>
      <c r="L718" s="203">
        <v>1848.7</v>
      </c>
      <c r="M718" s="203">
        <v>2542.1999999999998</v>
      </c>
      <c r="N718" s="203">
        <v>32.6</v>
      </c>
      <c r="O718" s="203">
        <v>885.6</v>
      </c>
      <c r="P718" s="203">
        <v>5239.7100000000009</v>
      </c>
      <c r="Q718" s="203">
        <v>1848.7</v>
      </c>
      <c r="R718" s="203">
        <v>2472.81</v>
      </c>
      <c r="S718" s="203">
        <v>32.6</v>
      </c>
      <c r="T718" s="203">
        <v>885.6</v>
      </c>
      <c r="U718" s="203">
        <v>-69.389999999999418</v>
      </c>
      <c r="V718" s="203" t="s">
        <v>811</v>
      </c>
      <c r="W718" s="203">
        <v>-69.389999999999873</v>
      </c>
      <c r="X718" s="203" t="s">
        <v>811</v>
      </c>
      <c r="Y718" s="203" t="s">
        <v>811</v>
      </c>
      <c r="Z718" s="203">
        <v>98.692998813358216</v>
      </c>
      <c r="AA718" s="203">
        <v>100</v>
      </c>
      <c r="AB718" s="203">
        <v>97.270474392258677</v>
      </c>
      <c r="AC718" s="203">
        <v>100</v>
      </c>
      <c r="AD718" s="203">
        <v>100</v>
      </c>
    </row>
    <row r="719" spans="1:30">
      <c r="A719" s="202">
        <v>21</v>
      </c>
      <c r="B719" s="202">
        <v>226400</v>
      </c>
      <c r="C719" s="202">
        <v>1637</v>
      </c>
      <c r="D719" s="202">
        <v>707</v>
      </c>
      <c r="E719" s="202" t="s">
        <v>1625</v>
      </c>
      <c r="F719" s="203">
        <v>1947.6</v>
      </c>
      <c r="G719" s="203">
        <v>1608.8</v>
      </c>
      <c r="H719" s="203"/>
      <c r="I719" s="203">
        <v>1.7</v>
      </c>
      <c r="J719" s="203">
        <v>337.1</v>
      </c>
      <c r="K719" s="203">
        <v>2091</v>
      </c>
      <c r="L719" s="203">
        <v>1608.8</v>
      </c>
      <c r="M719" s="203"/>
      <c r="N719" s="203">
        <v>1.7</v>
      </c>
      <c r="O719" s="203">
        <v>480.5</v>
      </c>
      <c r="P719" s="203">
        <v>2091</v>
      </c>
      <c r="Q719" s="203">
        <v>1608.8</v>
      </c>
      <c r="R719" s="203"/>
      <c r="S719" s="203">
        <v>1.7</v>
      </c>
      <c r="T719" s="203">
        <v>480.5</v>
      </c>
      <c r="U719" s="203" t="s">
        <v>811</v>
      </c>
      <c r="V719" s="203" t="s">
        <v>811</v>
      </c>
      <c r="W719" s="203" t="s">
        <v>811</v>
      </c>
      <c r="X719" s="203" t="s">
        <v>811</v>
      </c>
      <c r="Y719" s="203" t="s">
        <v>811</v>
      </c>
      <c r="Z719" s="203">
        <v>100</v>
      </c>
      <c r="AA719" s="203">
        <v>100</v>
      </c>
      <c r="AB719" s="203" t="s">
        <v>811</v>
      </c>
      <c r="AC719" s="203">
        <v>100</v>
      </c>
      <c r="AD719" s="203">
        <v>100</v>
      </c>
    </row>
    <row r="720" spans="1:30">
      <c r="A720" s="202">
        <v>21</v>
      </c>
      <c r="B720" s="202">
        <v>226400</v>
      </c>
      <c r="C720" s="202">
        <v>1639</v>
      </c>
      <c r="D720" s="202">
        <v>708</v>
      </c>
      <c r="E720" s="202" t="s">
        <v>1626</v>
      </c>
      <c r="F720" s="203">
        <v>4742.8999999999996</v>
      </c>
      <c r="G720" s="203">
        <v>1612.2</v>
      </c>
      <c r="H720" s="203">
        <v>2615.6</v>
      </c>
      <c r="I720" s="203">
        <v>31.2</v>
      </c>
      <c r="J720" s="203">
        <v>483.9</v>
      </c>
      <c r="K720" s="203">
        <v>5077.0999999999995</v>
      </c>
      <c r="L720" s="203">
        <v>1612.2</v>
      </c>
      <c r="M720" s="203">
        <v>2794.2</v>
      </c>
      <c r="N720" s="203">
        <v>31.2</v>
      </c>
      <c r="O720" s="203">
        <v>639.5</v>
      </c>
      <c r="P720" s="203">
        <v>5068.8099999999995</v>
      </c>
      <c r="Q720" s="203">
        <v>1612.2</v>
      </c>
      <c r="R720" s="203">
        <v>2785.91</v>
      </c>
      <c r="S720" s="203">
        <v>31.2</v>
      </c>
      <c r="T720" s="203">
        <v>639.5</v>
      </c>
      <c r="U720" s="203">
        <v>-8.2899999999999636</v>
      </c>
      <c r="V720" s="203" t="s">
        <v>811</v>
      </c>
      <c r="W720" s="203">
        <v>-8.2899999999999636</v>
      </c>
      <c r="X720" s="203" t="s">
        <v>811</v>
      </c>
      <c r="Y720" s="203" t="s">
        <v>811</v>
      </c>
      <c r="Z720" s="203">
        <v>99.83671781134899</v>
      </c>
      <c r="AA720" s="203">
        <v>100</v>
      </c>
      <c r="AB720" s="203">
        <v>99.703314007587153</v>
      </c>
      <c r="AC720" s="203">
        <v>100</v>
      </c>
      <c r="AD720" s="203">
        <v>100</v>
      </c>
    </row>
    <row r="721" spans="1:30">
      <c r="A721" s="202">
        <v>21</v>
      </c>
      <c r="B721" s="202">
        <v>226400</v>
      </c>
      <c r="C721" s="202">
        <v>1640</v>
      </c>
      <c r="D721" s="202">
        <v>709</v>
      </c>
      <c r="E721" s="202" t="s">
        <v>1627</v>
      </c>
      <c r="F721" s="203">
        <v>1945.9</v>
      </c>
      <c r="G721" s="203">
        <v>1578.4</v>
      </c>
      <c r="H721" s="203"/>
      <c r="I721" s="203">
        <v>60.1</v>
      </c>
      <c r="J721" s="203">
        <v>307.39999999999998</v>
      </c>
      <c r="K721" s="203">
        <v>2092.8000000000002</v>
      </c>
      <c r="L721" s="203">
        <v>1578.4</v>
      </c>
      <c r="M721" s="203"/>
      <c r="N721" s="203">
        <v>60.1</v>
      </c>
      <c r="O721" s="203">
        <v>454.3</v>
      </c>
      <c r="P721" s="203">
        <v>2092.8000000000002</v>
      </c>
      <c r="Q721" s="203">
        <v>1578.4</v>
      </c>
      <c r="R721" s="203"/>
      <c r="S721" s="203">
        <v>60.1</v>
      </c>
      <c r="T721" s="203">
        <v>454.3</v>
      </c>
      <c r="U721" s="203" t="s">
        <v>811</v>
      </c>
      <c r="V721" s="203" t="s">
        <v>811</v>
      </c>
      <c r="W721" s="203" t="s">
        <v>811</v>
      </c>
      <c r="X721" s="203" t="s">
        <v>811</v>
      </c>
      <c r="Y721" s="203" t="s">
        <v>811</v>
      </c>
      <c r="Z721" s="203">
        <v>100</v>
      </c>
      <c r="AA721" s="203">
        <v>100</v>
      </c>
      <c r="AB721" s="203" t="s">
        <v>811</v>
      </c>
      <c r="AC721" s="203">
        <v>100</v>
      </c>
      <c r="AD721" s="203">
        <v>100</v>
      </c>
    </row>
    <row r="722" spans="1:30">
      <c r="A722" s="202">
        <v>21</v>
      </c>
      <c r="B722" s="202">
        <v>226400</v>
      </c>
      <c r="C722" s="202">
        <v>1641</v>
      </c>
      <c r="D722" s="202">
        <v>710</v>
      </c>
      <c r="E722" s="202" t="s">
        <v>1607</v>
      </c>
      <c r="F722" s="203">
        <v>77982.099999999991</v>
      </c>
      <c r="G722" s="203">
        <v>4651.6000000000004</v>
      </c>
      <c r="H722" s="203">
        <v>66181.2</v>
      </c>
      <c r="I722" s="203">
        <v>239.9</v>
      </c>
      <c r="J722" s="203">
        <v>6909.4</v>
      </c>
      <c r="K722" s="203">
        <v>81681.299999999988</v>
      </c>
      <c r="L722" s="203">
        <v>4651.6000000000004</v>
      </c>
      <c r="M722" s="203">
        <v>69598.899999999994</v>
      </c>
      <c r="N722" s="203">
        <v>239.9</v>
      </c>
      <c r="O722" s="203">
        <v>7190.9</v>
      </c>
      <c r="P722" s="203">
        <v>81440.72</v>
      </c>
      <c r="Q722" s="203">
        <v>4651.6000000000004</v>
      </c>
      <c r="R722" s="203">
        <v>69358.320000000007</v>
      </c>
      <c r="S722" s="203">
        <v>239.9</v>
      </c>
      <c r="T722" s="203">
        <v>7190.9</v>
      </c>
      <c r="U722" s="203">
        <v>-240.57999999998719</v>
      </c>
      <c r="V722" s="203" t="s">
        <v>811</v>
      </c>
      <c r="W722" s="203">
        <v>-240.57999999998719</v>
      </c>
      <c r="X722" s="203" t="s">
        <v>811</v>
      </c>
      <c r="Y722" s="203" t="s">
        <v>811</v>
      </c>
      <c r="Z722" s="203">
        <v>99.705465020757515</v>
      </c>
      <c r="AA722" s="203">
        <v>100</v>
      </c>
      <c r="AB722" s="203">
        <v>99.654333617341678</v>
      </c>
      <c r="AC722" s="203">
        <v>100</v>
      </c>
      <c r="AD722" s="203">
        <v>100</v>
      </c>
    </row>
    <row r="723" spans="1:30">
      <c r="A723" s="202">
        <v>21</v>
      </c>
      <c r="B723" s="202">
        <v>226400</v>
      </c>
      <c r="C723" s="202">
        <v>1642</v>
      </c>
      <c r="D723" s="202">
        <v>711</v>
      </c>
      <c r="E723" s="202" t="s">
        <v>1628</v>
      </c>
      <c r="F723" s="203">
        <v>8602.5</v>
      </c>
      <c r="G723" s="203">
        <v>1662.3</v>
      </c>
      <c r="H723" s="203">
        <v>5934.4</v>
      </c>
      <c r="I723" s="203">
        <v>57</v>
      </c>
      <c r="J723" s="203">
        <v>948.8</v>
      </c>
      <c r="K723" s="203">
        <v>8907.7000000000007</v>
      </c>
      <c r="L723" s="203">
        <v>1662.3</v>
      </c>
      <c r="M723" s="203">
        <v>6082.4</v>
      </c>
      <c r="N723" s="203">
        <v>57</v>
      </c>
      <c r="O723" s="203">
        <v>1106</v>
      </c>
      <c r="P723" s="203">
        <v>8904.2200000000012</v>
      </c>
      <c r="Q723" s="203">
        <v>1662.3</v>
      </c>
      <c r="R723" s="203">
        <v>6078.92</v>
      </c>
      <c r="S723" s="203">
        <v>57</v>
      </c>
      <c r="T723" s="203">
        <v>1106</v>
      </c>
      <c r="U723" s="203">
        <v>-3.4799999999995634</v>
      </c>
      <c r="V723" s="203" t="s">
        <v>811</v>
      </c>
      <c r="W723" s="203">
        <v>-3.4799999999995634</v>
      </c>
      <c r="X723" s="203" t="s">
        <v>811</v>
      </c>
      <c r="Y723" s="203" t="s">
        <v>811</v>
      </c>
      <c r="Z723" s="203">
        <v>99.960932676223948</v>
      </c>
      <c r="AA723" s="203">
        <v>100</v>
      </c>
      <c r="AB723" s="203">
        <v>99.942785742470079</v>
      </c>
      <c r="AC723" s="203">
        <v>100</v>
      </c>
      <c r="AD723" s="203">
        <v>100</v>
      </c>
    </row>
    <row r="724" spans="1:30">
      <c r="A724" s="202">
        <v>21</v>
      </c>
      <c r="B724" s="202">
        <v>226400</v>
      </c>
      <c r="C724" s="202">
        <v>1643</v>
      </c>
      <c r="D724" s="202">
        <v>712</v>
      </c>
      <c r="E724" s="202" t="s">
        <v>1629</v>
      </c>
      <c r="F724" s="203">
        <v>16654.600000000002</v>
      </c>
      <c r="G724" s="203">
        <v>2596.3000000000002</v>
      </c>
      <c r="H724" s="203">
        <v>11756.6</v>
      </c>
      <c r="I724" s="203"/>
      <c r="J724" s="203">
        <v>2301.6999999999998</v>
      </c>
      <c r="K724" s="203">
        <v>17421.900000000001</v>
      </c>
      <c r="L724" s="203">
        <v>2596.3000000000002</v>
      </c>
      <c r="M724" s="203">
        <v>12267.4</v>
      </c>
      <c r="N724" s="203"/>
      <c r="O724" s="203">
        <v>2558.1999999999998</v>
      </c>
      <c r="P724" s="203">
        <v>17361.55</v>
      </c>
      <c r="Q724" s="203">
        <v>2596.3000000000002</v>
      </c>
      <c r="R724" s="203">
        <v>12207.05</v>
      </c>
      <c r="S724" s="203"/>
      <c r="T724" s="203">
        <v>2558.1999999999998</v>
      </c>
      <c r="U724" s="203">
        <v>-60.350000000002183</v>
      </c>
      <c r="V724" s="203" t="s">
        <v>811</v>
      </c>
      <c r="W724" s="203">
        <v>-60.350000000000364</v>
      </c>
      <c r="X724" s="203" t="s">
        <v>811</v>
      </c>
      <c r="Y724" s="203" t="s">
        <v>811</v>
      </c>
      <c r="Z724" s="203">
        <v>99.653596909636704</v>
      </c>
      <c r="AA724" s="203">
        <v>100</v>
      </c>
      <c r="AB724" s="203">
        <v>99.508045714658351</v>
      </c>
      <c r="AC724" s="203" t="s">
        <v>811</v>
      </c>
      <c r="AD724" s="203">
        <v>100</v>
      </c>
    </row>
    <row r="725" spans="1:30">
      <c r="A725" s="202">
        <v>21</v>
      </c>
      <c r="B725" s="202">
        <v>226400</v>
      </c>
      <c r="C725" s="202">
        <v>1644</v>
      </c>
      <c r="D725" s="202">
        <v>713</v>
      </c>
      <c r="E725" s="202" t="s">
        <v>1630</v>
      </c>
      <c r="F725" s="203">
        <v>6241.8</v>
      </c>
      <c r="G725" s="203">
        <v>1632.6</v>
      </c>
      <c r="H725" s="203">
        <v>3900.3</v>
      </c>
      <c r="I725" s="203">
        <v>4.5999999999999996</v>
      </c>
      <c r="J725" s="203">
        <v>704.3</v>
      </c>
      <c r="K725" s="203">
        <v>6567.2999999999993</v>
      </c>
      <c r="L725" s="203">
        <v>1632.6</v>
      </c>
      <c r="M725" s="203">
        <v>4070.2</v>
      </c>
      <c r="N725" s="203">
        <v>4.5999999999999996</v>
      </c>
      <c r="O725" s="203">
        <v>859.9</v>
      </c>
      <c r="P725" s="203">
        <v>6567.2999999999993</v>
      </c>
      <c r="Q725" s="203">
        <v>1632.6</v>
      </c>
      <c r="R725" s="203">
        <v>4070.2</v>
      </c>
      <c r="S725" s="203">
        <v>4.5999999999999996</v>
      </c>
      <c r="T725" s="203">
        <v>859.9</v>
      </c>
      <c r="U725" s="203" t="s">
        <v>811</v>
      </c>
      <c r="V725" s="203" t="s">
        <v>811</v>
      </c>
      <c r="W725" s="203" t="s">
        <v>811</v>
      </c>
      <c r="X725" s="203" t="s">
        <v>811</v>
      </c>
      <c r="Y725" s="203" t="s">
        <v>811</v>
      </c>
      <c r="Z725" s="203">
        <v>100</v>
      </c>
      <c r="AA725" s="203">
        <v>100</v>
      </c>
      <c r="AB725" s="203">
        <v>100</v>
      </c>
      <c r="AC725" s="203">
        <v>100</v>
      </c>
      <c r="AD725" s="203">
        <v>100</v>
      </c>
    </row>
    <row r="726" spans="1:30">
      <c r="A726" s="202">
        <v>21</v>
      </c>
      <c r="B726" s="202">
        <v>226400</v>
      </c>
      <c r="C726" s="202">
        <v>1645</v>
      </c>
      <c r="D726" s="202">
        <v>714</v>
      </c>
      <c r="E726" s="202" t="s">
        <v>1631</v>
      </c>
      <c r="F726" s="203">
        <v>3513.2</v>
      </c>
      <c r="G726" s="203">
        <v>1697</v>
      </c>
      <c r="H726" s="203">
        <v>1503.2</v>
      </c>
      <c r="I726" s="203"/>
      <c r="J726" s="203">
        <v>313</v>
      </c>
      <c r="K726" s="203">
        <v>3745</v>
      </c>
      <c r="L726" s="203">
        <v>1697</v>
      </c>
      <c r="M726" s="203">
        <v>1588.1</v>
      </c>
      <c r="N726" s="203"/>
      <c r="O726" s="203">
        <v>459.9</v>
      </c>
      <c r="P726" s="203">
        <v>3728.05</v>
      </c>
      <c r="Q726" s="203">
        <v>1697</v>
      </c>
      <c r="R726" s="203">
        <v>1571.15</v>
      </c>
      <c r="S726" s="203"/>
      <c r="T726" s="203">
        <v>459.9</v>
      </c>
      <c r="U726" s="203">
        <v>-16.949999999999818</v>
      </c>
      <c r="V726" s="203" t="s">
        <v>811</v>
      </c>
      <c r="W726" s="203">
        <v>-16.949999999999818</v>
      </c>
      <c r="X726" s="203" t="s">
        <v>811</v>
      </c>
      <c r="Y726" s="203" t="s">
        <v>811</v>
      </c>
      <c r="Z726" s="203">
        <v>99.547396528704951</v>
      </c>
      <c r="AA726" s="203">
        <v>100</v>
      </c>
      <c r="AB726" s="203">
        <v>98.932686858510181</v>
      </c>
      <c r="AC726" s="203" t="s">
        <v>811</v>
      </c>
      <c r="AD726" s="203">
        <v>100</v>
      </c>
    </row>
    <row r="727" spans="1:30">
      <c r="A727" s="202">
        <v>21</v>
      </c>
      <c r="B727" s="202">
        <v>226400</v>
      </c>
      <c r="C727" s="202">
        <v>1646</v>
      </c>
      <c r="D727" s="202">
        <v>715</v>
      </c>
      <c r="E727" s="202" t="s">
        <v>1632</v>
      </c>
      <c r="F727" s="203">
        <v>3150.1000000000004</v>
      </c>
      <c r="G727" s="203">
        <v>469</v>
      </c>
      <c r="H727" s="203">
        <v>1966</v>
      </c>
      <c r="I727" s="203">
        <v>503.8</v>
      </c>
      <c r="J727" s="203">
        <v>211.3</v>
      </c>
      <c r="K727" s="203">
        <v>3333.2000000000003</v>
      </c>
      <c r="L727" s="203">
        <v>469</v>
      </c>
      <c r="M727" s="203">
        <v>1999.8</v>
      </c>
      <c r="N727" s="203">
        <v>503.8</v>
      </c>
      <c r="O727" s="203">
        <v>360.6</v>
      </c>
      <c r="P727" s="203">
        <v>3259.25</v>
      </c>
      <c r="Q727" s="203">
        <v>469</v>
      </c>
      <c r="R727" s="203">
        <v>1925.85</v>
      </c>
      <c r="S727" s="203">
        <v>503.8</v>
      </c>
      <c r="T727" s="203">
        <v>360.6</v>
      </c>
      <c r="U727" s="203">
        <v>-73.950000000000273</v>
      </c>
      <c r="V727" s="203" t="s">
        <v>811</v>
      </c>
      <c r="W727" s="203">
        <v>-73.950000000000045</v>
      </c>
      <c r="X727" s="203" t="s">
        <v>811</v>
      </c>
      <c r="Y727" s="203" t="s">
        <v>811</v>
      </c>
      <c r="Z727" s="203">
        <v>97.781411256450241</v>
      </c>
      <c r="AA727" s="203">
        <v>100</v>
      </c>
      <c r="AB727" s="203">
        <v>96.3021302130213</v>
      </c>
      <c r="AC727" s="203">
        <v>100</v>
      </c>
      <c r="AD727" s="203">
        <v>100</v>
      </c>
    </row>
    <row r="728" spans="1:30">
      <c r="A728" s="202">
        <v>21</v>
      </c>
      <c r="B728" s="202">
        <v>226400</v>
      </c>
      <c r="C728" s="202">
        <v>1647</v>
      </c>
      <c r="D728" s="202">
        <v>716</v>
      </c>
      <c r="E728" s="202" t="s">
        <v>1633</v>
      </c>
      <c r="F728" s="203">
        <v>7389.4</v>
      </c>
      <c r="G728" s="203">
        <v>1994.4</v>
      </c>
      <c r="H728" s="203">
        <v>4566</v>
      </c>
      <c r="I728" s="203"/>
      <c r="J728" s="203">
        <v>829</v>
      </c>
      <c r="K728" s="203">
        <v>7670.8000000000011</v>
      </c>
      <c r="L728" s="203">
        <v>1994.4</v>
      </c>
      <c r="M728" s="203">
        <v>4691.8</v>
      </c>
      <c r="N728" s="203"/>
      <c r="O728" s="203">
        <v>984.6</v>
      </c>
      <c r="P728" s="203">
        <v>7486.1100000000006</v>
      </c>
      <c r="Q728" s="203">
        <v>1994.4</v>
      </c>
      <c r="R728" s="203">
        <v>4507.1099999999997</v>
      </c>
      <c r="S728" s="203"/>
      <c r="T728" s="203">
        <v>984.6</v>
      </c>
      <c r="U728" s="203">
        <v>-184.69000000000051</v>
      </c>
      <c r="V728" s="203" t="s">
        <v>811</v>
      </c>
      <c r="W728" s="203">
        <v>-184.69000000000051</v>
      </c>
      <c r="X728" s="203" t="s">
        <v>811</v>
      </c>
      <c r="Y728" s="203" t="s">
        <v>811</v>
      </c>
      <c r="Z728" s="203">
        <v>97.592298065390821</v>
      </c>
      <c r="AA728" s="203">
        <v>100</v>
      </c>
      <c r="AB728" s="203">
        <v>96.063557696406491</v>
      </c>
      <c r="AC728" s="203" t="s">
        <v>811</v>
      </c>
      <c r="AD728" s="203">
        <v>100</v>
      </c>
    </row>
    <row r="729" spans="1:30">
      <c r="A729" s="202">
        <v>21</v>
      </c>
      <c r="B729" s="202">
        <v>226400</v>
      </c>
      <c r="C729" s="202">
        <v>1648</v>
      </c>
      <c r="D729" s="202">
        <v>717</v>
      </c>
      <c r="E729" s="202" t="s">
        <v>1634</v>
      </c>
      <c r="F729" s="203">
        <v>6136.3</v>
      </c>
      <c r="G729" s="203">
        <v>1829.9</v>
      </c>
      <c r="H729" s="203">
        <v>3693.4</v>
      </c>
      <c r="I729" s="203">
        <v>63.4</v>
      </c>
      <c r="J729" s="203">
        <v>549.6</v>
      </c>
      <c r="K729" s="203">
        <v>6352.1</v>
      </c>
      <c r="L729" s="203">
        <v>1829.9</v>
      </c>
      <c r="M729" s="203">
        <v>3757.3</v>
      </c>
      <c r="N729" s="203">
        <v>63.4</v>
      </c>
      <c r="O729" s="203">
        <v>701.5</v>
      </c>
      <c r="P729" s="203">
        <v>6208.11</v>
      </c>
      <c r="Q729" s="203">
        <v>1829.9</v>
      </c>
      <c r="R729" s="203">
        <v>3613.31</v>
      </c>
      <c r="S729" s="203">
        <v>63.4</v>
      </c>
      <c r="T729" s="203">
        <v>701.5</v>
      </c>
      <c r="U729" s="203">
        <v>-143.99000000000069</v>
      </c>
      <c r="V729" s="203" t="s">
        <v>811</v>
      </c>
      <c r="W729" s="203">
        <v>-143.99000000000024</v>
      </c>
      <c r="X729" s="203" t="s">
        <v>811</v>
      </c>
      <c r="Y729" s="203" t="s">
        <v>811</v>
      </c>
      <c r="Z729" s="203">
        <v>97.73319059838478</v>
      </c>
      <c r="AA729" s="203">
        <v>100</v>
      </c>
      <c r="AB729" s="203">
        <v>96.167726825113775</v>
      </c>
      <c r="AC729" s="203">
        <v>100</v>
      </c>
      <c r="AD729" s="203">
        <v>100</v>
      </c>
    </row>
    <row r="730" spans="1:30">
      <c r="A730" s="202">
        <v>21</v>
      </c>
      <c r="B730" s="202">
        <v>226400</v>
      </c>
      <c r="C730" s="202">
        <v>1649</v>
      </c>
      <c r="D730" s="202">
        <v>718</v>
      </c>
      <c r="E730" s="202" t="s">
        <v>1635</v>
      </c>
      <c r="F730" s="203">
        <v>3417.2000000000003</v>
      </c>
      <c r="G730" s="203">
        <v>1460.4</v>
      </c>
      <c r="H730" s="203">
        <v>1693.7</v>
      </c>
      <c r="I730" s="203"/>
      <c r="J730" s="203">
        <v>263.10000000000002</v>
      </c>
      <c r="K730" s="203">
        <v>3625.7000000000003</v>
      </c>
      <c r="L730" s="203">
        <v>1460.4</v>
      </c>
      <c r="M730" s="203">
        <v>1752.9</v>
      </c>
      <c r="N730" s="203"/>
      <c r="O730" s="203">
        <v>412.4</v>
      </c>
      <c r="P730" s="203">
        <v>3609.8700000000003</v>
      </c>
      <c r="Q730" s="203">
        <v>1460.4</v>
      </c>
      <c r="R730" s="203">
        <v>1737.07</v>
      </c>
      <c r="S730" s="203"/>
      <c r="T730" s="203">
        <v>412.4</v>
      </c>
      <c r="U730" s="203">
        <v>-15.829999999999927</v>
      </c>
      <c r="V730" s="203" t="s">
        <v>811</v>
      </c>
      <c r="W730" s="203">
        <v>-15.830000000000155</v>
      </c>
      <c r="X730" s="203" t="s">
        <v>811</v>
      </c>
      <c r="Y730" s="203" t="s">
        <v>811</v>
      </c>
      <c r="Z730" s="203">
        <v>99.563394654825274</v>
      </c>
      <c r="AA730" s="203">
        <v>100</v>
      </c>
      <c r="AB730" s="203">
        <v>99.096925095555932</v>
      </c>
      <c r="AC730" s="203" t="s">
        <v>811</v>
      </c>
      <c r="AD730" s="203">
        <v>100</v>
      </c>
    </row>
    <row r="731" spans="1:30">
      <c r="A731" s="202">
        <v>21</v>
      </c>
      <c r="B731" s="202">
        <v>226400</v>
      </c>
      <c r="C731" s="202">
        <v>1650</v>
      </c>
      <c r="D731" s="202">
        <v>719</v>
      </c>
      <c r="E731" s="202" t="s">
        <v>1580</v>
      </c>
      <c r="F731" s="203">
        <v>9893.5</v>
      </c>
      <c r="G731" s="203">
        <v>1610.3</v>
      </c>
      <c r="H731" s="203">
        <v>7128.1</v>
      </c>
      <c r="I731" s="203">
        <v>53.5</v>
      </c>
      <c r="J731" s="203">
        <v>1101.5999999999999</v>
      </c>
      <c r="K731" s="203">
        <v>10193.799999999999</v>
      </c>
      <c r="L731" s="203">
        <v>1610.3</v>
      </c>
      <c r="M731" s="203">
        <v>7274.9</v>
      </c>
      <c r="N731" s="203">
        <v>53.5</v>
      </c>
      <c r="O731" s="203">
        <v>1255.0999999999999</v>
      </c>
      <c r="P731" s="203">
        <v>10121.129999999999</v>
      </c>
      <c r="Q731" s="203">
        <v>1610.3</v>
      </c>
      <c r="R731" s="203">
        <v>7202.23</v>
      </c>
      <c r="S731" s="203">
        <v>53.5</v>
      </c>
      <c r="T731" s="203">
        <v>1255.0999999999999</v>
      </c>
      <c r="U731" s="203">
        <v>-72.670000000000073</v>
      </c>
      <c r="V731" s="203" t="s">
        <v>811</v>
      </c>
      <c r="W731" s="203">
        <v>-72.670000000000073</v>
      </c>
      <c r="X731" s="203" t="s">
        <v>811</v>
      </c>
      <c r="Y731" s="203" t="s">
        <v>811</v>
      </c>
      <c r="Z731" s="203">
        <v>99.287115697777082</v>
      </c>
      <c r="AA731" s="203">
        <v>100</v>
      </c>
      <c r="AB731" s="203">
        <v>99.00108592557973</v>
      </c>
      <c r="AC731" s="203">
        <v>100</v>
      </c>
      <c r="AD731" s="203">
        <v>100</v>
      </c>
    </row>
    <row r="732" spans="1:30">
      <c r="A732" s="202">
        <v>21</v>
      </c>
      <c r="B732" s="202">
        <v>226400</v>
      </c>
      <c r="C732" s="202">
        <v>1652</v>
      </c>
      <c r="D732" s="202">
        <v>720</v>
      </c>
      <c r="E732" s="202" t="s">
        <v>1636</v>
      </c>
      <c r="F732" s="203">
        <v>8137.3</v>
      </c>
      <c r="G732" s="203">
        <v>1866</v>
      </c>
      <c r="H732" s="203">
        <v>5072.3</v>
      </c>
      <c r="I732" s="203">
        <v>142.5</v>
      </c>
      <c r="J732" s="203">
        <v>1056.5</v>
      </c>
      <c r="K732" s="203">
        <v>8417.9</v>
      </c>
      <c r="L732" s="203">
        <v>1866</v>
      </c>
      <c r="M732" s="203">
        <v>5197</v>
      </c>
      <c r="N732" s="203">
        <v>142.5</v>
      </c>
      <c r="O732" s="203">
        <v>1212.4000000000001</v>
      </c>
      <c r="P732" s="203">
        <v>8414.61</v>
      </c>
      <c r="Q732" s="203">
        <v>1866</v>
      </c>
      <c r="R732" s="203">
        <v>5193.71</v>
      </c>
      <c r="S732" s="203">
        <v>142.5</v>
      </c>
      <c r="T732" s="203">
        <v>1212.4000000000001</v>
      </c>
      <c r="U732" s="203">
        <v>-3.2899999999990541</v>
      </c>
      <c r="V732" s="203" t="s">
        <v>811</v>
      </c>
      <c r="W732" s="203">
        <v>-3.2899999999999636</v>
      </c>
      <c r="X732" s="203" t="s">
        <v>811</v>
      </c>
      <c r="Y732" s="203" t="s">
        <v>811</v>
      </c>
      <c r="Z732" s="203">
        <v>99.960916618158933</v>
      </c>
      <c r="AA732" s="203">
        <v>100</v>
      </c>
      <c r="AB732" s="203">
        <v>99.936694246680773</v>
      </c>
      <c r="AC732" s="203">
        <v>100</v>
      </c>
      <c r="AD732" s="203">
        <v>100</v>
      </c>
    </row>
    <row r="733" spans="1:30">
      <c r="A733" s="202">
        <v>21</v>
      </c>
      <c r="B733" s="202">
        <v>226400</v>
      </c>
      <c r="C733" s="202">
        <v>1651</v>
      </c>
      <c r="D733" s="202">
        <v>721</v>
      </c>
      <c r="E733" s="202" t="s">
        <v>1637</v>
      </c>
      <c r="F733" s="203">
        <v>5075.1000000000004</v>
      </c>
      <c r="G733" s="203">
        <v>1831.2</v>
      </c>
      <c r="H733" s="203">
        <v>2591.8000000000002</v>
      </c>
      <c r="I733" s="203"/>
      <c r="J733" s="203">
        <v>652.1</v>
      </c>
      <c r="K733" s="203">
        <v>5423.1</v>
      </c>
      <c r="L733" s="203">
        <v>1831.2</v>
      </c>
      <c r="M733" s="203">
        <v>2787.9</v>
      </c>
      <c r="N733" s="203"/>
      <c r="O733" s="203">
        <v>804</v>
      </c>
      <c r="P733" s="203">
        <v>5423.1</v>
      </c>
      <c r="Q733" s="203">
        <v>1831.2</v>
      </c>
      <c r="R733" s="203">
        <v>2787.9</v>
      </c>
      <c r="S733" s="203"/>
      <c r="T733" s="203">
        <v>804</v>
      </c>
      <c r="U733" s="203" t="s">
        <v>811</v>
      </c>
      <c r="V733" s="203" t="s">
        <v>811</v>
      </c>
      <c r="W733" s="203" t="s">
        <v>811</v>
      </c>
      <c r="X733" s="203" t="s">
        <v>811</v>
      </c>
      <c r="Y733" s="203" t="s">
        <v>811</v>
      </c>
      <c r="Z733" s="203">
        <v>100</v>
      </c>
      <c r="AA733" s="203">
        <v>100</v>
      </c>
      <c r="AB733" s="203">
        <v>100</v>
      </c>
      <c r="AC733" s="203" t="s">
        <v>811</v>
      </c>
      <c r="AD733" s="203">
        <v>100</v>
      </c>
    </row>
    <row r="734" spans="1:30">
      <c r="A734" s="202">
        <v>21</v>
      </c>
      <c r="B734" s="202">
        <v>226400</v>
      </c>
      <c r="C734" s="202">
        <v>1653</v>
      </c>
      <c r="D734" s="202">
        <v>722</v>
      </c>
      <c r="E734" s="202" t="s">
        <v>1638</v>
      </c>
      <c r="F734" s="203">
        <v>4371.1000000000004</v>
      </c>
      <c r="G734" s="203">
        <v>1260.9000000000001</v>
      </c>
      <c r="H734" s="203">
        <v>2737.9</v>
      </c>
      <c r="I734" s="203"/>
      <c r="J734" s="203">
        <v>372.3</v>
      </c>
      <c r="K734" s="203">
        <v>4687.7999999999993</v>
      </c>
      <c r="L734" s="203">
        <v>1260.9000000000001</v>
      </c>
      <c r="M734" s="203">
        <v>2909</v>
      </c>
      <c r="N734" s="203"/>
      <c r="O734" s="203">
        <v>517.9</v>
      </c>
      <c r="P734" s="203">
        <v>4633.8099999999995</v>
      </c>
      <c r="Q734" s="203">
        <v>1260.9000000000001</v>
      </c>
      <c r="R734" s="203">
        <v>2855.01</v>
      </c>
      <c r="S734" s="203"/>
      <c r="T734" s="203">
        <v>517.9</v>
      </c>
      <c r="U734" s="203">
        <v>-53.989999999999782</v>
      </c>
      <c r="V734" s="203" t="s">
        <v>811</v>
      </c>
      <c r="W734" s="203">
        <v>-53.989999999999782</v>
      </c>
      <c r="X734" s="203" t="s">
        <v>811</v>
      </c>
      <c r="Y734" s="203" t="s">
        <v>811</v>
      </c>
      <c r="Z734" s="203">
        <v>98.848287042962596</v>
      </c>
      <c r="AA734" s="203">
        <v>100</v>
      </c>
      <c r="AB734" s="203">
        <v>98.144035751117229</v>
      </c>
      <c r="AC734" s="203" t="s">
        <v>811</v>
      </c>
      <c r="AD734" s="203">
        <v>100</v>
      </c>
    </row>
    <row r="735" spans="1:30">
      <c r="A735" s="202">
        <v>21</v>
      </c>
      <c r="B735" s="202">
        <v>226400</v>
      </c>
      <c r="C735" s="202">
        <v>1654</v>
      </c>
      <c r="D735" s="202">
        <v>723</v>
      </c>
      <c r="E735" s="202" t="s">
        <v>1639</v>
      </c>
      <c r="F735" s="203">
        <v>3784</v>
      </c>
      <c r="G735" s="203">
        <v>1361.2</v>
      </c>
      <c r="H735" s="203">
        <v>1960.2</v>
      </c>
      <c r="I735" s="203"/>
      <c r="J735" s="203">
        <v>462.6</v>
      </c>
      <c r="K735" s="203">
        <v>3995.8</v>
      </c>
      <c r="L735" s="203">
        <v>1361.2</v>
      </c>
      <c r="M735" s="203">
        <v>2018.8</v>
      </c>
      <c r="N735" s="203"/>
      <c r="O735" s="203">
        <v>615.79999999999995</v>
      </c>
      <c r="P735" s="203">
        <v>3995.66</v>
      </c>
      <c r="Q735" s="203">
        <v>1361.2</v>
      </c>
      <c r="R735" s="203">
        <v>2018.66</v>
      </c>
      <c r="S735" s="203"/>
      <c r="T735" s="203">
        <v>615.79999999999995</v>
      </c>
      <c r="U735" s="203">
        <v>-0.14000000000032742</v>
      </c>
      <c r="V735" s="203" t="s">
        <v>811</v>
      </c>
      <c r="W735" s="203">
        <v>-0.13999999999987267</v>
      </c>
      <c r="X735" s="203" t="s">
        <v>811</v>
      </c>
      <c r="Y735" s="203" t="s">
        <v>811</v>
      </c>
      <c r="Z735" s="203">
        <v>99.996496321137187</v>
      </c>
      <c r="AA735" s="203">
        <v>100</v>
      </c>
      <c r="AB735" s="203">
        <v>99.993065187239949</v>
      </c>
      <c r="AC735" s="203" t="s">
        <v>811</v>
      </c>
      <c r="AD735" s="203">
        <v>100</v>
      </c>
    </row>
    <row r="736" spans="1:30">
      <c r="A736" s="202">
        <v>21</v>
      </c>
      <c r="B736" s="202">
        <v>226400</v>
      </c>
      <c r="C736" s="202">
        <v>1655</v>
      </c>
      <c r="D736" s="202">
        <v>724</v>
      </c>
      <c r="E736" s="202" t="s">
        <v>1640</v>
      </c>
      <c r="F736" s="203">
        <v>6459.9</v>
      </c>
      <c r="G736" s="203">
        <v>1517.1</v>
      </c>
      <c r="H736" s="203">
        <v>4345.3</v>
      </c>
      <c r="I736" s="203"/>
      <c r="J736" s="203">
        <v>597.5</v>
      </c>
      <c r="K736" s="203">
        <v>6775.4</v>
      </c>
      <c r="L736" s="203">
        <v>1517.1</v>
      </c>
      <c r="M736" s="203">
        <v>4512.3999999999996</v>
      </c>
      <c r="N736" s="203"/>
      <c r="O736" s="203">
        <v>745.9</v>
      </c>
      <c r="P736" s="203">
        <v>6774.5499999999993</v>
      </c>
      <c r="Q736" s="203">
        <v>1517.1</v>
      </c>
      <c r="R736" s="203">
        <v>4511.55</v>
      </c>
      <c r="S736" s="203"/>
      <c r="T736" s="203">
        <v>745.9</v>
      </c>
      <c r="U736" s="203">
        <v>-0.8500000000003638</v>
      </c>
      <c r="V736" s="203" t="s">
        <v>811</v>
      </c>
      <c r="W736" s="203">
        <v>-0.8499999999994543</v>
      </c>
      <c r="X736" s="203" t="s">
        <v>811</v>
      </c>
      <c r="Y736" s="203" t="s">
        <v>811</v>
      </c>
      <c r="Z736" s="203">
        <v>99.987454615225673</v>
      </c>
      <c r="AA736" s="203">
        <v>100</v>
      </c>
      <c r="AB736" s="203">
        <v>99.981163017463004</v>
      </c>
      <c r="AC736" s="203" t="s">
        <v>811</v>
      </c>
      <c r="AD736" s="203">
        <v>100</v>
      </c>
    </row>
    <row r="737" spans="1:30">
      <c r="A737" s="202">
        <v>21</v>
      </c>
      <c r="B737" s="202">
        <v>226400</v>
      </c>
      <c r="C737" s="202">
        <v>1656</v>
      </c>
      <c r="D737" s="202">
        <v>725</v>
      </c>
      <c r="E737" s="202" t="s">
        <v>1641</v>
      </c>
      <c r="F737" s="203">
        <v>4469.8</v>
      </c>
      <c r="G737" s="203">
        <v>1751.8</v>
      </c>
      <c r="H737" s="203">
        <v>2291.5</v>
      </c>
      <c r="I737" s="203"/>
      <c r="J737" s="203">
        <v>426.5</v>
      </c>
      <c r="K737" s="203">
        <v>4683</v>
      </c>
      <c r="L737" s="203">
        <v>1751.8</v>
      </c>
      <c r="M737" s="203">
        <v>2354.1999999999998</v>
      </c>
      <c r="N737" s="203"/>
      <c r="O737" s="203">
        <v>577</v>
      </c>
      <c r="P737" s="203">
        <v>4655.12</v>
      </c>
      <c r="Q737" s="203">
        <v>1751.8</v>
      </c>
      <c r="R737" s="203">
        <v>2326.3200000000002</v>
      </c>
      <c r="S737" s="203"/>
      <c r="T737" s="203">
        <v>577</v>
      </c>
      <c r="U737" s="203">
        <v>-27.880000000000109</v>
      </c>
      <c r="V737" s="203" t="s">
        <v>811</v>
      </c>
      <c r="W737" s="203">
        <v>-27.879999999999654</v>
      </c>
      <c r="X737" s="203" t="s">
        <v>811</v>
      </c>
      <c r="Y737" s="203" t="s">
        <v>811</v>
      </c>
      <c r="Z737" s="203">
        <v>99.40465513559684</v>
      </c>
      <c r="AA737" s="203">
        <v>100</v>
      </c>
      <c r="AB737" s="203">
        <v>98.815733582533355</v>
      </c>
      <c r="AC737" s="203" t="s">
        <v>811</v>
      </c>
      <c r="AD737" s="203">
        <v>100</v>
      </c>
    </row>
    <row r="738" spans="1:30">
      <c r="A738" s="202">
        <v>21</v>
      </c>
      <c r="B738" s="202">
        <v>226400</v>
      </c>
      <c r="C738" s="202">
        <v>1657</v>
      </c>
      <c r="D738" s="202">
        <v>726</v>
      </c>
      <c r="E738" s="202" t="s">
        <v>1642</v>
      </c>
      <c r="F738" s="203">
        <v>4254.8</v>
      </c>
      <c r="G738" s="203">
        <v>1731.4</v>
      </c>
      <c r="H738" s="203">
        <v>2069.6</v>
      </c>
      <c r="I738" s="203"/>
      <c r="J738" s="203">
        <v>453.8</v>
      </c>
      <c r="K738" s="203">
        <v>4435.4000000000005</v>
      </c>
      <c r="L738" s="203">
        <v>1731.4</v>
      </c>
      <c r="M738" s="203">
        <v>2103.3000000000002</v>
      </c>
      <c r="N738" s="203"/>
      <c r="O738" s="203">
        <v>600.70000000000005</v>
      </c>
      <c r="P738" s="203">
        <v>4435.4000000000005</v>
      </c>
      <c r="Q738" s="203">
        <v>1731.4</v>
      </c>
      <c r="R738" s="203">
        <v>2103.3000000000002</v>
      </c>
      <c r="S738" s="203"/>
      <c r="T738" s="203">
        <v>600.70000000000005</v>
      </c>
      <c r="U738" s="203" t="s">
        <v>811</v>
      </c>
      <c r="V738" s="203" t="s">
        <v>811</v>
      </c>
      <c r="W738" s="203" t="s">
        <v>811</v>
      </c>
      <c r="X738" s="203" t="s">
        <v>811</v>
      </c>
      <c r="Y738" s="203" t="s">
        <v>811</v>
      </c>
      <c r="Z738" s="203">
        <v>100</v>
      </c>
      <c r="AA738" s="203">
        <v>100</v>
      </c>
      <c r="AB738" s="203">
        <v>100</v>
      </c>
      <c r="AC738" s="203" t="s">
        <v>811</v>
      </c>
      <c r="AD738" s="203">
        <v>100</v>
      </c>
    </row>
    <row r="739" spans="1:30">
      <c r="A739" s="202">
        <v>21</v>
      </c>
      <c r="B739" s="202">
        <v>226400</v>
      </c>
      <c r="C739" s="202">
        <v>1658</v>
      </c>
      <c r="D739" s="202">
        <v>727</v>
      </c>
      <c r="E739" s="202" t="s">
        <v>1643</v>
      </c>
      <c r="F739" s="203">
        <v>3338.5999999999995</v>
      </c>
      <c r="G739" s="203">
        <v>1271.0999999999999</v>
      </c>
      <c r="H739" s="203">
        <v>1804.8</v>
      </c>
      <c r="I739" s="203"/>
      <c r="J739" s="203">
        <v>262.7</v>
      </c>
      <c r="K739" s="203">
        <v>3617.4999999999995</v>
      </c>
      <c r="L739" s="203">
        <v>1271.0999999999999</v>
      </c>
      <c r="M739" s="203">
        <v>1936.8</v>
      </c>
      <c r="N739" s="203"/>
      <c r="O739" s="203">
        <v>409.6</v>
      </c>
      <c r="P739" s="203">
        <v>3617.4999999999995</v>
      </c>
      <c r="Q739" s="203">
        <v>1271.0999999999999</v>
      </c>
      <c r="R739" s="203">
        <v>1936.8</v>
      </c>
      <c r="S739" s="203"/>
      <c r="T739" s="203">
        <v>409.6</v>
      </c>
      <c r="U739" s="203" t="s">
        <v>811</v>
      </c>
      <c r="V739" s="203" t="s">
        <v>811</v>
      </c>
      <c r="W739" s="203" t="s">
        <v>811</v>
      </c>
      <c r="X739" s="203" t="s">
        <v>811</v>
      </c>
      <c r="Y739" s="203" t="s">
        <v>811</v>
      </c>
      <c r="Z739" s="203">
        <v>100</v>
      </c>
      <c r="AA739" s="203">
        <v>100</v>
      </c>
      <c r="AB739" s="203">
        <v>100</v>
      </c>
      <c r="AC739" s="203" t="s">
        <v>811</v>
      </c>
      <c r="AD739" s="203">
        <v>100</v>
      </c>
    </row>
    <row r="740" spans="1:30">
      <c r="A740" s="200"/>
      <c r="B740" s="200"/>
      <c r="C740" s="200"/>
      <c r="D740" s="200">
        <v>728</v>
      </c>
      <c r="E740" s="200"/>
      <c r="F740" s="201"/>
      <c r="G740" s="201"/>
      <c r="H740" s="201"/>
      <c r="I740" s="201"/>
      <c r="J740" s="201"/>
      <c r="K740" s="201"/>
      <c r="L740" s="201"/>
      <c r="M740" s="201"/>
      <c r="N740" s="201"/>
      <c r="O740" s="201"/>
      <c r="P740" s="201"/>
      <c r="Q740" s="201"/>
      <c r="R740" s="201"/>
      <c r="S740" s="201"/>
      <c r="T740" s="201"/>
      <c r="U740" s="201" t="s">
        <v>811</v>
      </c>
      <c r="V740" s="201" t="s">
        <v>811</v>
      </c>
      <c r="W740" s="201" t="s">
        <v>811</v>
      </c>
      <c r="X740" s="201" t="s">
        <v>811</v>
      </c>
      <c r="Y740" s="201" t="s">
        <v>811</v>
      </c>
      <c r="Z740" s="201" t="s">
        <v>811</v>
      </c>
      <c r="AA740" s="201" t="s">
        <v>811</v>
      </c>
      <c r="AB740" s="201" t="s">
        <v>811</v>
      </c>
      <c r="AC740" s="201" t="s">
        <v>811</v>
      </c>
      <c r="AD740" s="201" t="s">
        <v>811</v>
      </c>
    </row>
    <row r="741" spans="1:30">
      <c r="A741" s="200">
        <v>20</v>
      </c>
      <c r="B741" s="200">
        <v>226700</v>
      </c>
      <c r="C741" s="200"/>
      <c r="D741" s="200">
        <v>729</v>
      </c>
      <c r="E741" s="200" t="s">
        <v>1644</v>
      </c>
      <c r="F741" s="201">
        <v>306080.7</v>
      </c>
      <c r="G741" s="201">
        <v>51578.5</v>
      </c>
      <c r="H741" s="201">
        <v>241019.5</v>
      </c>
      <c r="I741" s="201">
        <v>614.49999999999989</v>
      </c>
      <c r="J741" s="201">
        <v>12868.2</v>
      </c>
      <c r="K741" s="201">
        <v>332322.8</v>
      </c>
      <c r="L741" s="201">
        <v>51578.5</v>
      </c>
      <c r="M741" s="201">
        <v>260932.09999999998</v>
      </c>
      <c r="N741" s="201">
        <v>614.49999999999989</v>
      </c>
      <c r="O741" s="201">
        <v>19197.700000000004</v>
      </c>
      <c r="P741" s="201">
        <v>329004.28999999998</v>
      </c>
      <c r="Q741" s="201">
        <v>51578.5</v>
      </c>
      <c r="R741" s="201">
        <v>257613.59</v>
      </c>
      <c r="S741" s="201">
        <v>614.49999999999989</v>
      </c>
      <c r="T741" s="201">
        <v>19197.700000000004</v>
      </c>
      <c r="U741" s="201">
        <v>-3318.5100000000093</v>
      </c>
      <c r="V741" s="201" t="s">
        <v>811</v>
      </c>
      <c r="W741" s="201">
        <v>-3318.5099999999802</v>
      </c>
      <c r="X741" s="201" t="s">
        <v>811</v>
      </c>
      <c r="Y741" s="201" t="s">
        <v>811</v>
      </c>
      <c r="Z741" s="201">
        <v>99.001419703974562</v>
      </c>
      <c r="AA741" s="201">
        <v>100</v>
      </c>
      <c r="AB741" s="201">
        <v>98.728209369410663</v>
      </c>
      <c r="AC741" s="201">
        <v>100</v>
      </c>
      <c r="AD741" s="201">
        <v>100</v>
      </c>
    </row>
    <row r="742" spans="1:30">
      <c r="A742" s="200">
        <v>22</v>
      </c>
      <c r="B742" s="200">
        <v>226700</v>
      </c>
      <c r="C742" s="200"/>
      <c r="D742" s="200">
        <v>730</v>
      </c>
      <c r="E742" s="200" t="s">
        <v>1055</v>
      </c>
      <c r="F742" s="201">
        <v>175303.1</v>
      </c>
      <c r="G742" s="201">
        <v>13157.5</v>
      </c>
      <c r="H742" s="201">
        <v>162145.60000000001</v>
      </c>
      <c r="I742" s="201">
        <v>0</v>
      </c>
      <c r="J742" s="201">
        <v>0</v>
      </c>
      <c r="K742" s="201">
        <v>193757</v>
      </c>
      <c r="L742" s="201">
        <v>13157.5</v>
      </c>
      <c r="M742" s="201">
        <v>180599.5</v>
      </c>
      <c r="N742" s="201">
        <v>0</v>
      </c>
      <c r="O742" s="201">
        <v>0</v>
      </c>
      <c r="P742" s="201">
        <v>192989.93</v>
      </c>
      <c r="Q742" s="201">
        <v>13157.5</v>
      </c>
      <c r="R742" s="201">
        <v>179832.43</v>
      </c>
      <c r="S742" s="201">
        <v>0</v>
      </c>
      <c r="T742" s="201">
        <v>0</v>
      </c>
      <c r="U742" s="201">
        <v>-767.07000000000698</v>
      </c>
      <c r="V742" s="201" t="s">
        <v>811</v>
      </c>
      <c r="W742" s="201">
        <v>-767.07000000000698</v>
      </c>
      <c r="X742" s="201" t="s">
        <v>811</v>
      </c>
      <c r="Y742" s="201" t="s">
        <v>811</v>
      </c>
      <c r="Z742" s="201">
        <v>99.604107206449314</v>
      </c>
      <c r="AA742" s="201">
        <v>100</v>
      </c>
      <c r="AB742" s="201">
        <v>99.575264604830011</v>
      </c>
      <c r="AC742" s="201" t="s">
        <v>811</v>
      </c>
      <c r="AD742" s="201" t="s">
        <v>811</v>
      </c>
    </row>
    <row r="743" spans="1:30">
      <c r="A743" s="200">
        <v>21</v>
      </c>
      <c r="B743" s="200">
        <v>226700</v>
      </c>
      <c r="C743" s="200"/>
      <c r="D743" s="200">
        <v>731</v>
      </c>
      <c r="E743" s="200" t="s">
        <v>1056</v>
      </c>
      <c r="F743" s="201">
        <v>130777.60000000001</v>
      </c>
      <c r="G743" s="201">
        <v>38421</v>
      </c>
      <c r="H743" s="201">
        <v>78873.900000000009</v>
      </c>
      <c r="I743" s="201">
        <v>614.49999999999989</v>
      </c>
      <c r="J743" s="201">
        <v>12868.2</v>
      </c>
      <c r="K743" s="201">
        <v>138565.79999999999</v>
      </c>
      <c r="L743" s="201">
        <v>38421</v>
      </c>
      <c r="M743" s="201">
        <v>80332.599999999991</v>
      </c>
      <c r="N743" s="201">
        <v>614.49999999999989</v>
      </c>
      <c r="O743" s="201">
        <v>19197.700000000004</v>
      </c>
      <c r="P743" s="201">
        <v>136014.36000000002</v>
      </c>
      <c r="Q743" s="201">
        <v>38421</v>
      </c>
      <c r="R743" s="201">
        <v>77781.16</v>
      </c>
      <c r="S743" s="201">
        <v>614.49999999999989</v>
      </c>
      <c r="T743" s="201">
        <v>19197.700000000004</v>
      </c>
      <c r="U743" s="201">
        <v>-2551.4399999999732</v>
      </c>
      <c r="V743" s="201" t="s">
        <v>811</v>
      </c>
      <c r="W743" s="201">
        <v>-2551.4399999999878</v>
      </c>
      <c r="X743" s="201" t="s">
        <v>811</v>
      </c>
      <c r="Y743" s="201" t="s">
        <v>811</v>
      </c>
      <c r="Z743" s="201">
        <v>98.158679847408266</v>
      </c>
      <c r="AA743" s="201">
        <v>100</v>
      </c>
      <c r="AB743" s="201">
        <v>96.823904616556675</v>
      </c>
      <c r="AC743" s="201">
        <v>100</v>
      </c>
      <c r="AD743" s="201">
        <v>100</v>
      </c>
    </row>
    <row r="744" spans="1:30">
      <c r="A744" s="202">
        <v>22</v>
      </c>
      <c r="B744" s="202">
        <v>226700</v>
      </c>
      <c r="C744" s="202">
        <v>1659</v>
      </c>
      <c r="D744" s="202">
        <v>732</v>
      </c>
      <c r="E744" s="202" t="s">
        <v>1081</v>
      </c>
      <c r="F744" s="203">
        <v>175303.1</v>
      </c>
      <c r="G744" s="203">
        <v>13157.5</v>
      </c>
      <c r="H744" s="203">
        <v>162145.60000000001</v>
      </c>
      <c r="I744" s="203"/>
      <c r="J744" s="203"/>
      <c r="K744" s="203">
        <v>193757</v>
      </c>
      <c r="L744" s="203">
        <v>13157.5</v>
      </c>
      <c r="M744" s="203">
        <v>180599.5</v>
      </c>
      <c r="N744" s="203"/>
      <c r="O744" s="203"/>
      <c r="P744" s="203">
        <v>192989.93</v>
      </c>
      <c r="Q744" s="203">
        <v>13157.5</v>
      </c>
      <c r="R744" s="203">
        <v>179832.43</v>
      </c>
      <c r="S744" s="203"/>
      <c r="T744" s="203"/>
      <c r="U744" s="203">
        <v>-767.07000000000698</v>
      </c>
      <c r="V744" s="203" t="s">
        <v>811</v>
      </c>
      <c r="W744" s="203">
        <v>-767.07000000000698</v>
      </c>
      <c r="X744" s="203" t="s">
        <v>811</v>
      </c>
      <c r="Y744" s="203" t="s">
        <v>811</v>
      </c>
      <c r="Z744" s="203">
        <v>99.604107206449314</v>
      </c>
      <c r="AA744" s="203">
        <v>100</v>
      </c>
      <c r="AB744" s="203">
        <v>99.575264604830011</v>
      </c>
      <c r="AC744" s="203" t="s">
        <v>811</v>
      </c>
      <c r="AD744" s="203" t="s">
        <v>811</v>
      </c>
    </row>
    <row r="745" spans="1:30">
      <c r="A745" s="202">
        <v>21</v>
      </c>
      <c r="B745" s="202">
        <v>226700</v>
      </c>
      <c r="C745" s="202">
        <v>1660</v>
      </c>
      <c r="D745" s="202">
        <v>733</v>
      </c>
      <c r="E745" s="202" t="s">
        <v>1645</v>
      </c>
      <c r="F745" s="203">
        <v>1840.6</v>
      </c>
      <c r="G745" s="203">
        <v>1557.5</v>
      </c>
      <c r="H745" s="203"/>
      <c r="I745" s="203">
        <v>12.1</v>
      </c>
      <c r="J745" s="203">
        <v>271</v>
      </c>
      <c r="K745" s="203">
        <v>1986.3</v>
      </c>
      <c r="L745" s="203">
        <v>1557.5</v>
      </c>
      <c r="M745" s="203"/>
      <c r="N745" s="203">
        <v>12.1</v>
      </c>
      <c r="O745" s="203">
        <v>416.7</v>
      </c>
      <c r="P745" s="203">
        <v>1986.3</v>
      </c>
      <c r="Q745" s="203">
        <v>1557.5</v>
      </c>
      <c r="R745" s="203"/>
      <c r="S745" s="203">
        <v>12.1</v>
      </c>
      <c r="T745" s="203">
        <v>416.7</v>
      </c>
      <c r="U745" s="203" t="s">
        <v>811</v>
      </c>
      <c r="V745" s="203" t="s">
        <v>811</v>
      </c>
      <c r="W745" s="203" t="s">
        <v>811</v>
      </c>
      <c r="X745" s="203" t="s">
        <v>811</v>
      </c>
      <c r="Y745" s="203" t="s">
        <v>811</v>
      </c>
      <c r="Z745" s="203">
        <v>100</v>
      </c>
      <c r="AA745" s="203">
        <v>100</v>
      </c>
      <c r="AB745" s="203" t="s">
        <v>811</v>
      </c>
      <c r="AC745" s="203">
        <v>100</v>
      </c>
      <c r="AD745" s="203">
        <v>100</v>
      </c>
    </row>
    <row r="746" spans="1:30">
      <c r="A746" s="202">
        <v>21</v>
      </c>
      <c r="B746" s="202">
        <v>226700</v>
      </c>
      <c r="C746" s="202">
        <v>1661</v>
      </c>
      <c r="D746" s="202">
        <v>734</v>
      </c>
      <c r="E746" s="202" t="s">
        <v>1646</v>
      </c>
      <c r="F746" s="203">
        <v>6928.8</v>
      </c>
      <c r="G746" s="203">
        <v>1214.0999999999999</v>
      </c>
      <c r="H746" s="203">
        <v>4862.3999999999996</v>
      </c>
      <c r="I746" s="203"/>
      <c r="J746" s="203">
        <v>852.3</v>
      </c>
      <c r="K746" s="203">
        <v>7531.5</v>
      </c>
      <c r="L746" s="203">
        <v>1214.0999999999999</v>
      </c>
      <c r="M746" s="203">
        <v>5309.5</v>
      </c>
      <c r="N746" s="203"/>
      <c r="O746" s="203">
        <v>1007.9</v>
      </c>
      <c r="P746" s="203">
        <v>7531.5</v>
      </c>
      <c r="Q746" s="203">
        <v>1214.0999999999999</v>
      </c>
      <c r="R746" s="203">
        <v>5309.5</v>
      </c>
      <c r="S746" s="203"/>
      <c r="T746" s="203">
        <v>1007.9</v>
      </c>
      <c r="U746" s="203" t="s">
        <v>811</v>
      </c>
      <c r="V746" s="203" t="s">
        <v>811</v>
      </c>
      <c r="W746" s="203" t="s">
        <v>811</v>
      </c>
      <c r="X746" s="203" t="s">
        <v>811</v>
      </c>
      <c r="Y746" s="203" t="s">
        <v>811</v>
      </c>
      <c r="Z746" s="203">
        <v>100</v>
      </c>
      <c r="AA746" s="203">
        <v>100</v>
      </c>
      <c r="AB746" s="203">
        <v>100</v>
      </c>
      <c r="AC746" s="203" t="s">
        <v>811</v>
      </c>
      <c r="AD746" s="203">
        <v>100</v>
      </c>
    </row>
    <row r="747" spans="1:30">
      <c r="A747" s="202">
        <v>21</v>
      </c>
      <c r="B747" s="202">
        <v>226700</v>
      </c>
      <c r="C747" s="202">
        <v>1662</v>
      </c>
      <c r="D747" s="202">
        <v>735</v>
      </c>
      <c r="E747" s="202" t="s">
        <v>1647</v>
      </c>
      <c r="F747" s="203">
        <v>3548.1000000000004</v>
      </c>
      <c r="G747" s="203">
        <v>1582.9</v>
      </c>
      <c r="H747" s="203">
        <v>1810.9</v>
      </c>
      <c r="I747" s="203"/>
      <c r="J747" s="203">
        <v>154.30000000000001</v>
      </c>
      <c r="K747" s="203">
        <v>3738.9</v>
      </c>
      <c r="L747" s="203">
        <v>1582.9</v>
      </c>
      <c r="M747" s="203">
        <v>1857.1</v>
      </c>
      <c r="N747" s="203"/>
      <c r="O747" s="203">
        <v>298.89999999999998</v>
      </c>
      <c r="P747" s="203">
        <v>3738.9</v>
      </c>
      <c r="Q747" s="203">
        <v>1582.9</v>
      </c>
      <c r="R747" s="203">
        <v>1857.1</v>
      </c>
      <c r="S747" s="203"/>
      <c r="T747" s="203">
        <v>298.89999999999998</v>
      </c>
      <c r="U747" s="203" t="s">
        <v>811</v>
      </c>
      <c r="V747" s="203" t="s">
        <v>811</v>
      </c>
      <c r="W747" s="203" t="s">
        <v>811</v>
      </c>
      <c r="X747" s="203" t="s">
        <v>811</v>
      </c>
      <c r="Y747" s="203" t="s">
        <v>811</v>
      </c>
      <c r="Z747" s="203">
        <v>100</v>
      </c>
      <c r="AA747" s="203">
        <v>100</v>
      </c>
      <c r="AB747" s="203">
        <v>100</v>
      </c>
      <c r="AC747" s="203" t="s">
        <v>811</v>
      </c>
      <c r="AD747" s="203">
        <v>100</v>
      </c>
    </row>
    <row r="748" spans="1:30">
      <c r="A748" s="202">
        <v>21</v>
      </c>
      <c r="B748" s="202">
        <v>226700</v>
      </c>
      <c r="C748" s="202">
        <v>1663</v>
      </c>
      <c r="D748" s="202">
        <v>736</v>
      </c>
      <c r="E748" s="202" t="s">
        <v>1648</v>
      </c>
      <c r="F748" s="203">
        <v>3967.4</v>
      </c>
      <c r="G748" s="203">
        <v>1148.0999999999999</v>
      </c>
      <c r="H748" s="203">
        <v>2427.4</v>
      </c>
      <c r="I748" s="203">
        <v>33</v>
      </c>
      <c r="J748" s="203">
        <v>358.9</v>
      </c>
      <c r="K748" s="203">
        <v>4172.7</v>
      </c>
      <c r="L748" s="203">
        <v>1148.0999999999999</v>
      </c>
      <c r="M748" s="203">
        <v>2494.5</v>
      </c>
      <c r="N748" s="203">
        <v>33</v>
      </c>
      <c r="O748" s="203">
        <v>497.1</v>
      </c>
      <c r="P748" s="203">
        <v>4172.7</v>
      </c>
      <c r="Q748" s="203">
        <v>1148.0999999999999</v>
      </c>
      <c r="R748" s="203">
        <v>2494.5</v>
      </c>
      <c r="S748" s="203">
        <v>33</v>
      </c>
      <c r="T748" s="203">
        <v>497.1</v>
      </c>
      <c r="U748" s="203" t="s">
        <v>811</v>
      </c>
      <c r="V748" s="203" t="s">
        <v>811</v>
      </c>
      <c r="W748" s="203" t="s">
        <v>811</v>
      </c>
      <c r="X748" s="203" t="s">
        <v>811</v>
      </c>
      <c r="Y748" s="203" t="s">
        <v>811</v>
      </c>
      <c r="Z748" s="203">
        <v>100</v>
      </c>
      <c r="AA748" s="203">
        <v>100</v>
      </c>
      <c r="AB748" s="203">
        <v>100</v>
      </c>
      <c r="AC748" s="203">
        <v>100</v>
      </c>
      <c r="AD748" s="203">
        <v>100</v>
      </c>
    </row>
    <row r="749" spans="1:30">
      <c r="A749" s="202">
        <v>21</v>
      </c>
      <c r="B749" s="202">
        <v>226700</v>
      </c>
      <c r="C749" s="202">
        <v>1664</v>
      </c>
      <c r="D749" s="202">
        <v>737</v>
      </c>
      <c r="E749" s="202" t="s">
        <v>1649</v>
      </c>
      <c r="F749" s="203">
        <v>4792.5</v>
      </c>
      <c r="G749" s="203">
        <v>1533.5</v>
      </c>
      <c r="H749" s="203">
        <v>2724.4</v>
      </c>
      <c r="I749" s="203"/>
      <c r="J749" s="203">
        <v>534.6</v>
      </c>
      <c r="K749" s="203">
        <v>7344.2999999999993</v>
      </c>
      <c r="L749" s="203">
        <v>1533.5</v>
      </c>
      <c r="M749" s="203">
        <v>2624.4</v>
      </c>
      <c r="N749" s="203"/>
      <c r="O749" s="203">
        <v>3186.4</v>
      </c>
      <c r="P749" s="203">
        <v>7344.2999999999993</v>
      </c>
      <c r="Q749" s="203">
        <v>1533.5</v>
      </c>
      <c r="R749" s="203">
        <v>2624.4</v>
      </c>
      <c r="S749" s="203"/>
      <c r="T749" s="203">
        <v>3186.4</v>
      </c>
      <c r="U749" s="203" t="s">
        <v>811</v>
      </c>
      <c r="V749" s="203" t="s">
        <v>811</v>
      </c>
      <c r="W749" s="203" t="s">
        <v>811</v>
      </c>
      <c r="X749" s="203" t="s">
        <v>811</v>
      </c>
      <c r="Y749" s="203" t="s">
        <v>811</v>
      </c>
      <c r="Z749" s="203">
        <v>100</v>
      </c>
      <c r="AA749" s="203">
        <v>100</v>
      </c>
      <c r="AB749" s="203">
        <v>100</v>
      </c>
      <c r="AC749" s="203" t="s">
        <v>811</v>
      </c>
      <c r="AD749" s="203">
        <v>100</v>
      </c>
    </row>
    <row r="750" spans="1:30">
      <c r="A750" s="202">
        <v>21</v>
      </c>
      <c r="B750" s="202">
        <v>226700</v>
      </c>
      <c r="C750" s="202">
        <v>1665</v>
      </c>
      <c r="D750" s="202">
        <v>738</v>
      </c>
      <c r="E750" s="202" t="s">
        <v>1650</v>
      </c>
      <c r="F750" s="203">
        <v>2002</v>
      </c>
      <c r="G750" s="203">
        <v>1681.1</v>
      </c>
      <c r="H750" s="203"/>
      <c r="I750" s="203"/>
      <c r="J750" s="203">
        <v>320.89999999999998</v>
      </c>
      <c r="K750" s="203">
        <v>2151.2999999999997</v>
      </c>
      <c r="L750" s="203">
        <v>1681.1</v>
      </c>
      <c r="M750" s="203"/>
      <c r="N750" s="203"/>
      <c r="O750" s="203">
        <v>470.2</v>
      </c>
      <c r="P750" s="203">
        <v>2151.2999999999997</v>
      </c>
      <c r="Q750" s="203">
        <v>1681.1</v>
      </c>
      <c r="R750" s="203"/>
      <c r="S750" s="203"/>
      <c r="T750" s="203">
        <v>470.2</v>
      </c>
      <c r="U750" s="203" t="s">
        <v>811</v>
      </c>
      <c r="V750" s="203" t="s">
        <v>811</v>
      </c>
      <c r="W750" s="203" t="s">
        <v>811</v>
      </c>
      <c r="X750" s="203" t="s">
        <v>811</v>
      </c>
      <c r="Y750" s="203" t="s">
        <v>811</v>
      </c>
      <c r="Z750" s="203">
        <v>100</v>
      </c>
      <c r="AA750" s="203">
        <v>100</v>
      </c>
      <c r="AB750" s="203" t="s">
        <v>811</v>
      </c>
      <c r="AC750" s="203" t="s">
        <v>811</v>
      </c>
      <c r="AD750" s="203">
        <v>100</v>
      </c>
    </row>
    <row r="751" spans="1:30">
      <c r="A751" s="202">
        <v>21</v>
      </c>
      <c r="B751" s="202">
        <v>226700</v>
      </c>
      <c r="C751" s="202">
        <v>1666</v>
      </c>
      <c r="D751" s="202">
        <v>739</v>
      </c>
      <c r="E751" s="202" t="s">
        <v>1382</v>
      </c>
      <c r="F751" s="203">
        <v>2809.0000000000005</v>
      </c>
      <c r="G751" s="203">
        <v>1309.7</v>
      </c>
      <c r="H751" s="203">
        <v>1114.9000000000001</v>
      </c>
      <c r="I751" s="203">
        <v>135.5</v>
      </c>
      <c r="J751" s="203">
        <v>248.9</v>
      </c>
      <c r="K751" s="203">
        <v>2975.6</v>
      </c>
      <c r="L751" s="203">
        <v>1309.7</v>
      </c>
      <c r="M751" s="203">
        <v>1132.2</v>
      </c>
      <c r="N751" s="203">
        <v>135.5</v>
      </c>
      <c r="O751" s="203">
        <v>398.2</v>
      </c>
      <c r="P751" s="203">
        <v>2903.45</v>
      </c>
      <c r="Q751" s="203">
        <v>1309.7</v>
      </c>
      <c r="R751" s="203">
        <v>1060.05</v>
      </c>
      <c r="S751" s="203">
        <v>135.5</v>
      </c>
      <c r="T751" s="203">
        <v>398.2</v>
      </c>
      <c r="U751" s="203">
        <v>-72.150000000000091</v>
      </c>
      <c r="V751" s="203" t="s">
        <v>811</v>
      </c>
      <c r="W751" s="203">
        <v>-72.150000000000091</v>
      </c>
      <c r="X751" s="203" t="s">
        <v>811</v>
      </c>
      <c r="Y751" s="203" t="s">
        <v>811</v>
      </c>
      <c r="Z751" s="203">
        <v>97.575278935340776</v>
      </c>
      <c r="AA751" s="203">
        <v>100</v>
      </c>
      <c r="AB751" s="203">
        <v>93.62745098039214</v>
      </c>
      <c r="AC751" s="203">
        <v>100</v>
      </c>
      <c r="AD751" s="203">
        <v>100</v>
      </c>
    </row>
    <row r="752" spans="1:30">
      <c r="A752" s="202">
        <v>21</v>
      </c>
      <c r="B752" s="202">
        <v>226700</v>
      </c>
      <c r="C752" s="202">
        <v>1667</v>
      </c>
      <c r="D752" s="202">
        <v>740</v>
      </c>
      <c r="E752" s="202" t="s">
        <v>1215</v>
      </c>
      <c r="F752" s="203">
        <v>4571.1000000000004</v>
      </c>
      <c r="G752" s="203">
        <v>1640.9</v>
      </c>
      <c r="H752" s="203">
        <v>2451.4</v>
      </c>
      <c r="I752" s="203"/>
      <c r="J752" s="203">
        <v>478.8</v>
      </c>
      <c r="K752" s="203">
        <v>4763.5999999999995</v>
      </c>
      <c r="L752" s="203">
        <v>1640.9</v>
      </c>
      <c r="M752" s="203">
        <v>2495.5</v>
      </c>
      <c r="N752" s="203"/>
      <c r="O752" s="203">
        <v>627.20000000000005</v>
      </c>
      <c r="P752" s="203">
        <v>4695.99</v>
      </c>
      <c r="Q752" s="203">
        <v>1640.9</v>
      </c>
      <c r="R752" s="203">
        <v>2427.89</v>
      </c>
      <c r="S752" s="203"/>
      <c r="T752" s="203">
        <v>627.20000000000005</v>
      </c>
      <c r="U752" s="203">
        <v>-67.609999999999673</v>
      </c>
      <c r="V752" s="203" t="s">
        <v>811</v>
      </c>
      <c r="W752" s="203">
        <v>-67.610000000000127</v>
      </c>
      <c r="X752" s="203" t="s">
        <v>811</v>
      </c>
      <c r="Y752" s="203" t="s">
        <v>811</v>
      </c>
      <c r="Z752" s="203">
        <v>98.580695272482998</v>
      </c>
      <c r="AA752" s="203">
        <v>100</v>
      </c>
      <c r="AB752" s="203">
        <v>97.290723301943487</v>
      </c>
      <c r="AC752" s="203" t="s">
        <v>811</v>
      </c>
      <c r="AD752" s="203">
        <v>100</v>
      </c>
    </row>
    <row r="753" spans="1:30">
      <c r="A753" s="202">
        <v>21</v>
      </c>
      <c r="B753" s="202">
        <v>226700</v>
      </c>
      <c r="C753" s="202">
        <v>1668</v>
      </c>
      <c r="D753" s="202">
        <v>741</v>
      </c>
      <c r="E753" s="202" t="s">
        <v>1651</v>
      </c>
      <c r="F753" s="203">
        <v>6013.4000000000005</v>
      </c>
      <c r="G753" s="203">
        <v>1474.3</v>
      </c>
      <c r="H753" s="203">
        <v>3933.8</v>
      </c>
      <c r="I753" s="203">
        <v>35.1</v>
      </c>
      <c r="J753" s="203">
        <v>570.20000000000005</v>
      </c>
      <c r="K753" s="203">
        <v>6218.4000000000005</v>
      </c>
      <c r="L753" s="203">
        <v>1474.3</v>
      </c>
      <c r="M753" s="203">
        <v>3990.4</v>
      </c>
      <c r="N753" s="203">
        <v>35.1</v>
      </c>
      <c r="O753" s="203">
        <v>718.6</v>
      </c>
      <c r="P753" s="203">
        <v>5885.35</v>
      </c>
      <c r="Q753" s="203">
        <v>1474.3</v>
      </c>
      <c r="R753" s="203">
        <v>3657.35</v>
      </c>
      <c r="S753" s="203">
        <v>35.1</v>
      </c>
      <c r="T753" s="203">
        <v>718.6</v>
      </c>
      <c r="U753" s="203">
        <v>-333.05000000000018</v>
      </c>
      <c r="V753" s="203" t="s">
        <v>811</v>
      </c>
      <c r="W753" s="203">
        <v>-333.05000000000018</v>
      </c>
      <c r="X753" s="203" t="s">
        <v>811</v>
      </c>
      <c r="Y753" s="203" t="s">
        <v>811</v>
      </c>
      <c r="Z753" s="203">
        <v>94.644120674128402</v>
      </c>
      <c r="AA753" s="203">
        <v>100</v>
      </c>
      <c r="AB753" s="203">
        <v>91.653718925421003</v>
      </c>
      <c r="AC753" s="203">
        <v>100</v>
      </c>
      <c r="AD753" s="203">
        <v>100</v>
      </c>
    </row>
    <row r="754" spans="1:30">
      <c r="A754" s="202">
        <v>21</v>
      </c>
      <c r="B754" s="202">
        <v>226700</v>
      </c>
      <c r="C754" s="202">
        <v>1669</v>
      </c>
      <c r="D754" s="202">
        <v>742</v>
      </c>
      <c r="E754" s="202" t="s">
        <v>1652</v>
      </c>
      <c r="F754" s="203">
        <v>3397.3</v>
      </c>
      <c r="G754" s="203">
        <v>1647.7</v>
      </c>
      <c r="H754" s="203">
        <v>1347.9</v>
      </c>
      <c r="I754" s="203">
        <v>2.5</v>
      </c>
      <c r="J754" s="203">
        <v>399.2</v>
      </c>
      <c r="K754" s="203">
        <v>3610.0000000000005</v>
      </c>
      <c r="L754" s="203">
        <v>1647.7</v>
      </c>
      <c r="M754" s="203">
        <v>1419.4</v>
      </c>
      <c r="N754" s="203">
        <v>2.5</v>
      </c>
      <c r="O754" s="203">
        <v>540.4</v>
      </c>
      <c r="P754" s="203">
        <v>3453.35</v>
      </c>
      <c r="Q754" s="203">
        <v>1647.7</v>
      </c>
      <c r="R754" s="203">
        <v>1262.75</v>
      </c>
      <c r="S754" s="203">
        <v>2.5</v>
      </c>
      <c r="T754" s="203">
        <v>540.4</v>
      </c>
      <c r="U754" s="203">
        <v>-156.65000000000055</v>
      </c>
      <c r="V754" s="203" t="s">
        <v>811</v>
      </c>
      <c r="W754" s="203">
        <v>-156.65000000000009</v>
      </c>
      <c r="X754" s="203" t="s">
        <v>811</v>
      </c>
      <c r="Y754" s="203" t="s">
        <v>811</v>
      </c>
      <c r="Z754" s="203">
        <v>95.660664819944586</v>
      </c>
      <c r="AA754" s="203">
        <v>100</v>
      </c>
      <c r="AB754" s="203">
        <v>88.963646611244187</v>
      </c>
      <c r="AC754" s="203">
        <v>100</v>
      </c>
      <c r="AD754" s="203">
        <v>100</v>
      </c>
    </row>
    <row r="755" spans="1:30">
      <c r="A755" s="202">
        <v>21</v>
      </c>
      <c r="B755" s="202">
        <v>226700</v>
      </c>
      <c r="C755" s="202">
        <v>1670</v>
      </c>
      <c r="D755" s="202">
        <v>743</v>
      </c>
      <c r="E755" s="202" t="s">
        <v>1653</v>
      </c>
      <c r="F755" s="203">
        <v>2704.6</v>
      </c>
      <c r="G755" s="203">
        <v>1554.3</v>
      </c>
      <c r="H755" s="203">
        <v>1005.9</v>
      </c>
      <c r="I755" s="203"/>
      <c r="J755" s="203">
        <v>144.4</v>
      </c>
      <c r="K755" s="203">
        <v>2950.7</v>
      </c>
      <c r="L755" s="203">
        <v>1554.3</v>
      </c>
      <c r="M755" s="203">
        <v>1108.5999999999999</v>
      </c>
      <c r="N755" s="203"/>
      <c r="O755" s="203">
        <v>287.8</v>
      </c>
      <c r="P755" s="203">
        <v>2939.09</v>
      </c>
      <c r="Q755" s="203">
        <v>1554.3</v>
      </c>
      <c r="R755" s="203">
        <v>1096.99</v>
      </c>
      <c r="S755" s="203"/>
      <c r="T755" s="203">
        <v>287.8</v>
      </c>
      <c r="U755" s="203">
        <v>-11.609999999999673</v>
      </c>
      <c r="V755" s="203" t="s">
        <v>811</v>
      </c>
      <c r="W755" s="203">
        <v>-11.6099999999999</v>
      </c>
      <c r="X755" s="203" t="s">
        <v>811</v>
      </c>
      <c r="Y755" s="203" t="s">
        <v>811</v>
      </c>
      <c r="Z755" s="203">
        <v>99.606534042769525</v>
      </c>
      <c r="AA755" s="203">
        <v>100</v>
      </c>
      <c r="AB755" s="203">
        <v>98.952733176979976</v>
      </c>
      <c r="AC755" s="203" t="s">
        <v>811</v>
      </c>
      <c r="AD755" s="203">
        <v>100</v>
      </c>
    </row>
    <row r="756" spans="1:30">
      <c r="A756" s="202">
        <v>21</v>
      </c>
      <c r="B756" s="202">
        <v>226700</v>
      </c>
      <c r="C756" s="202">
        <v>1671</v>
      </c>
      <c r="D756" s="202">
        <v>744</v>
      </c>
      <c r="E756" s="202" t="s">
        <v>1654</v>
      </c>
      <c r="F756" s="203">
        <v>5187.5</v>
      </c>
      <c r="G756" s="203">
        <v>1631.2</v>
      </c>
      <c r="H756" s="203">
        <v>2969.9</v>
      </c>
      <c r="I756" s="203"/>
      <c r="J756" s="203">
        <v>586.4</v>
      </c>
      <c r="K756" s="203">
        <v>5644.4</v>
      </c>
      <c r="L756" s="203">
        <v>1631.2</v>
      </c>
      <c r="M756" s="203">
        <v>3275</v>
      </c>
      <c r="N756" s="203"/>
      <c r="O756" s="203">
        <v>738.2</v>
      </c>
      <c r="P756" s="203">
        <v>5644.4</v>
      </c>
      <c r="Q756" s="203">
        <v>1631.2</v>
      </c>
      <c r="R756" s="203">
        <v>3275</v>
      </c>
      <c r="S756" s="203"/>
      <c r="T756" s="203">
        <v>738.2</v>
      </c>
      <c r="U756" s="203" t="s">
        <v>811</v>
      </c>
      <c r="V756" s="203" t="s">
        <v>811</v>
      </c>
      <c r="W756" s="203" t="s">
        <v>811</v>
      </c>
      <c r="X756" s="203" t="s">
        <v>811</v>
      </c>
      <c r="Y756" s="203" t="s">
        <v>811</v>
      </c>
      <c r="Z756" s="203">
        <v>100</v>
      </c>
      <c r="AA756" s="203">
        <v>100</v>
      </c>
      <c r="AB756" s="203">
        <v>100</v>
      </c>
      <c r="AC756" s="203" t="s">
        <v>811</v>
      </c>
      <c r="AD756" s="203">
        <v>100</v>
      </c>
    </row>
    <row r="757" spans="1:30">
      <c r="A757" s="202">
        <v>21</v>
      </c>
      <c r="B757" s="202">
        <v>226700</v>
      </c>
      <c r="C757" s="202">
        <v>1672</v>
      </c>
      <c r="D757" s="202">
        <v>745</v>
      </c>
      <c r="E757" s="202" t="s">
        <v>1655</v>
      </c>
      <c r="F757" s="203">
        <v>3567.2999999999997</v>
      </c>
      <c r="G757" s="203">
        <v>1565</v>
      </c>
      <c r="H757" s="203">
        <v>1761.7</v>
      </c>
      <c r="I757" s="203"/>
      <c r="J757" s="203">
        <v>240.6</v>
      </c>
      <c r="K757" s="203">
        <v>3744.2999999999997</v>
      </c>
      <c r="L757" s="203">
        <v>1565</v>
      </c>
      <c r="M757" s="203">
        <v>1794.1</v>
      </c>
      <c r="N757" s="203"/>
      <c r="O757" s="203">
        <v>385.2</v>
      </c>
      <c r="P757" s="203">
        <v>3143.88</v>
      </c>
      <c r="Q757" s="203">
        <v>1565</v>
      </c>
      <c r="R757" s="203">
        <v>1193.68</v>
      </c>
      <c r="S757" s="203"/>
      <c r="T757" s="203">
        <v>385.2</v>
      </c>
      <c r="U757" s="203">
        <v>-600.41999999999962</v>
      </c>
      <c r="V757" s="203" t="s">
        <v>811</v>
      </c>
      <c r="W757" s="203">
        <v>-600.41999999999985</v>
      </c>
      <c r="X757" s="203" t="s">
        <v>811</v>
      </c>
      <c r="Y757" s="203" t="s">
        <v>811</v>
      </c>
      <c r="Z757" s="203">
        <v>83.964425927409664</v>
      </c>
      <c r="AA757" s="203">
        <v>100</v>
      </c>
      <c r="AB757" s="203">
        <v>66.533638035783966</v>
      </c>
      <c r="AC757" s="203" t="s">
        <v>811</v>
      </c>
      <c r="AD757" s="203">
        <v>100</v>
      </c>
    </row>
    <row r="758" spans="1:30">
      <c r="A758" s="202">
        <v>21</v>
      </c>
      <c r="B758" s="202">
        <v>226700</v>
      </c>
      <c r="C758" s="202">
        <v>1673</v>
      </c>
      <c r="D758" s="202">
        <v>746</v>
      </c>
      <c r="E758" s="202" t="s">
        <v>1656</v>
      </c>
      <c r="F758" s="203">
        <v>1998.8</v>
      </c>
      <c r="G758" s="203">
        <v>1241.7</v>
      </c>
      <c r="H758" s="203">
        <v>579.4</v>
      </c>
      <c r="I758" s="203"/>
      <c r="J758" s="203">
        <v>177.7</v>
      </c>
      <c r="K758" s="203">
        <v>2263.1</v>
      </c>
      <c r="L758" s="203">
        <v>1241.7</v>
      </c>
      <c r="M758" s="203">
        <v>694.4</v>
      </c>
      <c r="N758" s="203"/>
      <c r="O758" s="203">
        <v>327</v>
      </c>
      <c r="P758" s="203">
        <v>2212.88</v>
      </c>
      <c r="Q758" s="203">
        <v>1241.7</v>
      </c>
      <c r="R758" s="203">
        <v>644.17999999999995</v>
      </c>
      <c r="S758" s="203"/>
      <c r="T758" s="203">
        <v>327</v>
      </c>
      <c r="U758" s="203">
        <v>-50.2199999999998</v>
      </c>
      <c r="V758" s="203" t="s">
        <v>811</v>
      </c>
      <c r="W758" s="203">
        <v>-50.220000000000027</v>
      </c>
      <c r="X758" s="203" t="s">
        <v>811</v>
      </c>
      <c r="Y758" s="203" t="s">
        <v>811</v>
      </c>
      <c r="Z758" s="203">
        <v>97.780919977022677</v>
      </c>
      <c r="AA758" s="203">
        <v>100</v>
      </c>
      <c r="AB758" s="203">
        <v>92.767857142857139</v>
      </c>
      <c r="AC758" s="203" t="s">
        <v>811</v>
      </c>
      <c r="AD758" s="203">
        <v>100</v>
      </c>
    </row>
    <row r="759" spans="1:30">
      <c r="A759" s="202">
        <v>21</v>
      </c>
      <c r="B759" s="202">
        <v>226700</v>
      </c>
      <c r="C759" s="202">
        <v>1675</v>
      </c>
      <c r="D759" s="202">
        <v>747</v>
      </c>
      <c r="E759" s="202" t="s">
        <v>1657</v>
      </c>
      <c r="F759" s="203">
        <v>2393.6999999999998</v>
      </c>
      <c r="G759" s="203">
        <v>1618.4</v>
      </c>
      <c r="H759" s="203">
        <v>628.9</v>
      </c>
      <c r="I759" s="203">
        <v>8.6999999999999993</v>
      </c>
      <c r="J759" s="203">
        <v>137.69999999999999</v>
      </c>
      <c r="K759" s="203">
        <v>2554.2000000000003</v>
      </c>
      <c r="L759" s="203">
        <v>1618.4</v>
      </c>
      <c r="M759" s="203">
        <v>643.70000000000005</v>
      </c>
      <c r="N759" s="203">
        <v>8.6999999999999993</v>
      </c>
      <c r="O759" s="203">
        <v>283.39999999999998</v>
      </c>
      <c r="P759" s="203">
        <v>2515.92</v>
      </c>
      <c r="Q759" s="203">
        <v>1618.4</v>
      </c>
      <c r="R759" s="203">
        <v>605.41999999999996</v>
      </c>
      <c r="S759" s="203">
        <v>8.6999999999999993</v>
      </c>
      <c r="T759" s="203">
        <v>283.39999999999998</v>
      </c>
      <c r="U759" s="203">
        <v>-38.2800000000002</v>
      </c>
      <c r="V759" s="203" t="s">
        <v>811</v>
      </c>
      <c r="W759" s="203">
        <v>-38.280000000000086</v>
      </c>
      <c r="X759" s="203" t="s">
        <v>811</v>
      </c>
      <c r="Y759" s="203" t="s">
        <v>811</v>
      </c>
      <c r="Z759" s="203">
        <v>98.501291989664068</v>
      </c>
      <c r="AA759" s="203">
        <v>100</v>
      </c>
      <c r="AB759" s="203">
        <v>94.053130340220591</v>
      </c>
      <c r="AC759" s="203">
        <v>100</v>
      </c>
      <c r="AD759" s="203">
        <v>100</v>
      </c>
    </row>
    <row r="760" spans="1:30">
      <c r="A760" s="202">
        <v>21</v>
      </c>
      <c r="B760" s="202">
        <v>226700</v>
      </c>
      <c r="C760" s="202">
        <v>1676</v>
      </c>
      <c r="D760" s="202">
        <v>748</v>
      </c>
      <c r="E760" s="202" t="s">
        <v>1658</v>
      </c>
      <c r="F760" s="203">
        <v>4709.3999999999996</v>
      </c>
      <c r="G760" s="203">
        <v>1695.3</v>
      </c>
      <c r="H760" s="203">
        <v>2599.4</v>
      </c>
      <c r="I760" s="203"/>
      <c r="J760" s="203">
        <v>414.7</v>
      </c>
      <c r="K760" s="203">
        <v>4898.7000000000007</v>
      </c>
      <c r="L760" s="203">
        <v>1695.3</v>
      </c>
      <c r="M760" s="203">
        <v>2641.8</v>
      </c>
      <c r="N760" s="203"/>
      <c r="O760" s="203">
        <v>561.6</v>
      </c>
      <c r="P760" s="203">
        <v>4752.3</v>
      </c>
      <c r="Q760" s="203">
        <v>1695.3</v>
      </c>
      <c r="R760" s="203">
        <v>2495.4</v>
      </c>
      <c r="S760" s="203"/>
      <c r="T760" s="203">
        <v>561.6</v>
      </c>
      <c r="U760" s="203">
        <v>-146.40000000000055</v>
      </c>
      <c r="V760" s="203" t="s">
        <v>811</v>
      </c>
      <c r="W760" s="203">
        <v>-146.40000000000009</v>
      </c>
      <c r="X760" s="203" t="s">
        <v>811</v>
      </c>
      <c r="Y760" s="203" t="s">
        <v>811</v>
      </c>
      <c r="Z760" s="203">
        <v>97.011452017882277</v>
      </c>
      <c r="AA760" s="203">
        <v>100</v>
      </c>
      <c r="AB760" s="203">
        <v>94.458323870088563</v>
      </c>
      <c r="AC760" s="203" t="s">
        <v>811</v>
      </c>
      <c r="AD760" s="203">
        <v>100</v>
      </c>
    </row>
    <row r="761" spans="1:30">
      <c r="A761" s="202">
        <v>21</v>
      </c>
      <c r="B761" s="202">
        <v>226700</v>
      </c>
      <c r="C761" s="202">
        <v>1677</v>
      </c>
      <c r="D761" s="202">
        <v>749</v>
      </c>
      <c r="E761" s="202" t="s">
        <v>1659</v>
      </c>
      <c r="F761" s="203">
        <v>5250.2</v>
      </c>
      <c r="G761" s="203">
        <v>1775.2</v>
      </c>
      <c r="H761" s="203">
        <v>2952.7</v>
      </c>
      <c r="I761" s="203"/>
      <c r="J761" s="203">
        <v>522.29999999999995</v>
      </c>
      <c r="K761" s="203">
        <v>5436.8</v>
      </c>
      <c r="L761" s="203">
        <v>1775.2</v>
      </c>
      <c r="M761" s="203">
        <v>2987.5</v>
      </c>
      <c r="N761" s="203"/>
      <c r="O761" s="203">
        <v>674.1</v>
      </c>
      <c r="P761" s="203">
        <v>5252.1900000000005</v>
      </c>
      <c r="Q761" s="203">
        <v>1775.2</v>
      </c>
      <c r="R761" s="203">
        <v>2802.89</v>
      </c>
      <c r="S761" s="203"/>
      <c r="T761" s="203">
        <v>674.1</v>
      </c>
      <c r="U761" s="203">
        <v>-184.60999999999967</v>
      </c>
      <c r="V761" s="203" t="s">
        <v>811</v>
      </c>
      <c r="W761" s="203">
        <v>-184.61000000000013</v>
      </c>
      <c r="X761" s="203" t="s">
        <v>811</v>
      </c>
      <c r="Y761" s="203" t="s">
        <v>811</v>
      </c>
      <c r="Z761" s="203">
        <v>96.604436433196</v>
      </c>
      <c r="AA761" s="203">
        <v>100</v>
      </c>
      <c r="AB761" s="203">
        <v>93.820585774058571</v>
      </c>
      <c r="AC761" s="203" t="s">
        <v>811</v>
      </c>
      <c r="AD761" s="203">
        <v>100</v>
      </c>
    </row>
    <row r="762" spans="1:30">
      <c r="A762" s="202">
        <v>21</v>
      </c>
      <c r="B762" s="202">
        <v>226700</v>
      </c>
      <c r="C762" s="202">
        <v>1678</v>
      </c>
      <c r="D762" s="202">
        <v>750</v>
      </c>
      <c r="E762" s="202" t="s">
        <v>1660</v>
      </c>
      <c r="F762" s="203">
        <v>2666.4</v>
      </c>
      <c r="G762" s="203">
        <v>1080.4000000000001</v>
      </c>
      <c r="H762" s="203">
        <v>1400.4</v>
      </c>
      <c r="I762" s="203"/>
      <c r="J762" s="203">
        <v>185.6</v>
      </c>
      <c r="K762" s="203">
        <v>2837.5</v>
      </c>
      <c r="L762" s="203">
        <v>1080.4000000000001</v>
      </c>
      <c r="M762" s="203">
        <v>1420.9</v>
      </c>
      <c r="N762" s="203"/>
      <c r="O762" s="203">
        <v>336.2</v>
      </c>
      <c r="P762" s="203">
        <v>2769.14</v>
      </c>
      <c r="Q762" s="203">
        <v>1080.4000000000001</v>
      </c>
      <c r="R762" s="203">
        <v>1352.54</v>
      </c>
      <c r="S762" s="203"/>
      <c r="T762" s="203">
        <v>336.2</v>
      </c>
      <c r="U762" s="203">
        <v>-68.360000000000127</v>
      </c>
      <c r="V762" s="203" t="s">
        <v>811</v>
      </c>
      <c r="W762" s="203">
        <v>-68.360000000000127</v>
      </c>
      <c r="X762" s="203" t="s">
        <v>811</v>
      </c>
      <c r="Y762" s="203" t="s">
        <v>811</v>
      </c>
      <c r="Z762" s="203">
        <v>97.590837004405287</v>
      </c>
      <c r="AA762" s="203">
        <v>100</v>
      </c>
      <c r="AB762" s="203">
        <v>95.188964740657326</v>
      </c>
      <c r="AC762" s="203" t="s">
        <v>811</v>
      </c>
      <c r="AD762" s="203">
        <v>100</v>
      </c>
    </row>
    <row r="763" spans="1:30">
      <c r="A763" s="202">
        <v>21</v>
      </c>
      <c r="B763" s="202">
        <v>226700</v>
      </c>
      <c r="C763" s="202">
        <v>1679</v>
      </c>
      <c r="D763" s="202">
        <v>751</v>
      </c>
      <c r="E763" s="202" t="s">
        <v>1661</v>
      </c>
      <c r="F763" s="203">
        <v>3853.7000000000003</v>
      </c>
      <c r="G763" s="203">
        <v>1018.4</v>
      </c>
      <c r="H763" s="203">
        <v>2531.5</v>
      </c>
      <c r="I763" s="203">
        <v>3.9</v>
      </c>
      <c r="J763" s="203">
        <v>299.89999999999998</v>
      </c>
      <c r="K763" s="203">
        <v>4046.7000000000003</v>
      </c>
      <c r="L763" s="203">
        <v>1018.4</v>
      </c>
      <c r="M763" s="203">
        <v>2573.9</v>
      </c>
      <c r="N763" s="203">
        <v>3.9</v>
      </c>
      <c r="O763" s="203">
        <v>450.5</v>
      </c>
      <c r="P763" s="203">
        <v>4046.7000000000003</v>
      </c>
      <c r="Q763" s="203">
        <v>1018.4</v>
      </c>
      <c r="R763" s="203">
        <v>2573.9</v>
      </c>
      <c r="S763" s="203">
        <v>3.9</v>
      </c>
      <c r="T763" s="203">
        <v>450.5</v>
      </c>
      <c r="U763" s="203" t="s">
        <v>811</v>
      </c>
      <c r="V763" s="203" t="s">
        <v>811</v>
      </c>
      <c r="W763" s="203" t="s">
        <v>811</v>
      </c>
      <c r="X763" s="203" t="s">
        <v>811</v>
      </c>
      <c r="Y763" s="203" t="s">
        <v>811</v>
      </c>
      <c r="Z763" s="203">
        <v>100</v>
      </c>
      <c r="AA763" s="203">
        <v>100</v>
      </c>
      <c r="AB763" s="203">
        <v>100</v>
      </c>
      <c r="AC763" s="203">
        <v>100</v>
      </c>
      <c r="AD763" s="203">
        <v>100</v>
      </c>
    </row>
    <row r="764" spans="1:30">
      <c r="A764" s="202">
        <v>21</v>
      </c>
      <c r="B764" s="202">
        <v>226700</v>
      </c>
      <c r="C764" s="202">
        <v>1674</v>
      </c>
      <c r="D764" s="202">
        <v>752</v>
      </c>
      <c r="E764" s="202" t="s">
        <v>1644</v>
      </c>
      <c r="F764" s="203">
        <v>40033.700000000004</v>
      </c>
      <c r="G764" s="203">
        <v>2514.8000000000002</v>
      </c>
      <c r="H764" s="203">
        <v>33601.699999999997</v>
      </c>
      <c r="I764" s="203">
        <v>358.4</v>
      </c>
      <c r="J764" s="203">
        <v>3558.8</v>
      </c>
      <c r="K764" s="203">
        <v>40843</v>
      </c>
      <c r="L764" s="203">
        <v>2514.8000000000002</v>
      </c>
      <c r="M764" s="203">
        <v>34138.1</v>
      </c>
      <c r="N764" s="203">
        <v>358.4</v>
      </c>
      <c r="O764" s="203">
        <v>3831.7</v>
      </c>
      <c r="P764" s="203">
        <v>40254.71</v>
      </c>
      <c r="Q764" s="203">
        <v>2514.8000000000002</v>
      </c>
      <c r="R764" s="203">
        <v>33549.81</v>
      </c>
      <c r="S764" s="203">
        <v>358.4</v>
      </c>
      <c r="T764" s="203">
        <v>3831.7</v>
      </c>
      <c r="U764" s="203">
        <v>-588.29000000000087</v>
      </c>
      <c r="V764" s="203" t="s">
        <v>811</v>
      </c>
      <c r="W764" s="203">
        <v>-588.29000000000087</v>
      </c>
      <c r="X764" s="203" t="s">
        <v>811</v>
      </c>
      <c r="Y764" s="203" t="s">
        <v>811</v>
      </c>
      <c r="Z764" s="203">
        <v>98.559630781284426</v>
      </c>
      <c r="AA764" s="203">
        <v>100</v>
      </c>
      <c r="AB764" s="203">
        <v>98.276734791918713</v>
      </c>
      <c r="AC764" s="203">
        <v>100</v>
      </c>
      <c r="AD764" s="203">
        <v>100</v>
      </c>
    </row>
    <row r="765" spans="1:30">
      <c r="A765" s="202">
        <v>21</v>
      </c>
      <c r="B765" s="202">
        <v>226700</v>
      </c>
      <c r="C765" s="202">
        <v>1680</v>
      </c>
      <c r="D765" s="202">
        <v>753</v>
      </c>
      <c r="E765" s="202" t="s">
        <v>1662</v>
      </c>
      <c r="F765" s="203">
        <v>3131.5</v>
      </c>
      <c r="G765" s="203">
        <v>1779.5</v>
      </c>
      <c r="H765" s="203">
        <v>962.6</v>
      </c>
      <c r="I765" s="203"/>
      <c r="J765" s="203">
        <v>389.4</v>
      </c>
      <c r="K765" s="203">
        <v>3304.2</v>
      </c>
      <c r="L765" s="203">
        <v>1779.5</v>
      </c>
      <c r="M765" s="203">
        <v>980.9</v>
      </c>
      <c r="N765" s="203"/>
      <c r="O765" s="203">
        <v>543.79999999999995</v>
      </c>
      <c r="P765" s="203">
        <v>3304.2</v>
      </c>
      <c r="Q765" s="203">
        <v>1779.5</v>
      </c>
      <c r="R765" s="203">
        <v>980.9</v>
      </c>
      <c r="S765" s="203"/>
      <c r="T765" s="203">
        <v>543.79999999999995</v>
      </c>
      <c r="U765" s="203" t="s">
        <v>811</v>
      </c>
      <c r="V765" s="203" t="s">
        <v>811</v>
      </c>
      <c r="W765" s="203" t="s">
        <v>811</v>
      </c>
      <c r="X765" s="203" t="s">
        <v>811</v>
      </c>
      <c r="Y765" s="203" t="s">
        <v>811</v>
      </c>
      <c r="Z765" s="203">
        <v>100</v>
      </c>
      <c r="AA765" s="203">
        <v>100</v>
      </c>
      <c r="AB765" s="203">
        <v>100</v>
      </c>
      <c r="AC765" s="203" t="s">
        <v>811</v>
      </c>
      <c r="AD765" s="203">
        <v>100</v>
      </c>
    </row>
    <row r="766" spans="1:30">
      <c r="A766" s="202">
        <v>21</v>
      </c>
      <c r="B766" s="202">
        <v>226700</v>
      </c>
      <c r="C766" s="202">
        <v>1681</v>
      </c>
      <c r="D766" s="202">
        <v>754</v>
      </c>
      <c r="E766" s="202" t="s">
        <v>1663</v>
      </c>
      <c r="F766" s="203">
        <v>5246</v>
      </c>
      <c r="G766" s="203">
        <v>1961.4</v>
      </c>
      <c r="H766" s="203">
        <v>2667.7</v>
      </c>
      <c r="I766" s="203"/>
      <c r="J766" s="203">
        <v>616.9</v>
      </c>
      <c r="K766" s="203">
        <v>5551</v>
      </c>
      <c r="L766" s="203">
        <v>1961.4</v>
      </c>
      <c r="M766" s="203">
        <v>2819.5</v>
      </c>
      <c r="N766" s="203"/>
      <c r="O766" s="203">
        <v>770.1</v>
      </c>
      <c r="P766" s="203">
        <v>5539.5700000000006</v>
      </c>
      <c r="Q766" s="203">
        <v>1961.4</v>
      </c>
      <c r="R766" s="203">
        <v>2808.07</v>
      </c>
      <c r="S766" s="203"/>
      <c r="T766" s="203">
        <v>770.1</v>
      </c>
      <c r="U766" s="203">
        <v>-11.429999999999382</v>
      </c>
      <c r="V766" s="203" t="s">
        <v>811</v>
      </c>
      <c r="W766" s="203">
        <v>-11.429999999999836</v>
      </c>
      <c r="X766" s="203" t="s">
        <v>811</v>
      </c>
      <c r="Y766" s="203" t="s">
        <v>811</v>
      </c>
      <c r="Z766" s="203">
        <v>99.794091154746894</v>
      </c>
      <c r="AA766" s="203">
        <v>100</v>
      </c>
      <c r="AB766" s="203">
        <v>99.594608973222208</v>
      </c>
      <c r="AC766" s="203" t="s">
        <v>811</v>
      </c>
      <c r="AD766" s="203">
        <v>100</v>
      </c>
    </row>
    <row r="767" spans="1:30">
      <c r="A767" s="202">
        <v>21</v>
      </c>
      <c r="B767" s="202">
        <v>226700</v>
      </c>
      <c r="C767" s="202">
        <v>1682</v>
      </c>
      <c r="D767" s="202">
        <v>755</v>
      </c>
      <c r="E767" s="202" t="s">
        <v>1664</v>
      </c>
      <c r="F767" s="203">
        <v>2780.1</v>
      </c>
      <c r="G767" s="203">
        <v>1632.1</v>
      </c>
      <c r="H767" s="203">
        <v>695.8</v>
      </c>
      <c r="I767" s="203">
        <v>7.8</v>
      </c>
      <c r="J767" s="203">
        <v>444.4</v>
      </c>
      <c r="K767" s="203">
        <v>2229.2999999999997</v>
      </c>
      <c r="L767" s="203">
        <v>1632.1</v>
      </c>
      <c r="M767" s="203"/>
      <c r="N767" s="203">
        <v>7.8</v>
      </c>
      <c r="O767" s="203">
        <v>589.4</v>
      </c>
      <c r="P767" s="203">
        <v>2229.2999999999997</v>
      </c>
      <c r="Q767" s="203">
        <v>1632.1</v>
      </c>
      <c r="R767" s="203"/>
      <c r="S767" s="203">
        <v>7.8</v>
      </c>
      <c r="T767" s="203">
        <v>589.4</v>
      </c>
      <c r="U767" s="203" t="s">
        <v>811</v>
      </c>
      <c r="V767" s="203" t="s">
        <v>811</v>
      </c>
      <c r="W767" s="203" t="s">
        <v>811</v>
      </c>
      <c r="X767" s="203" t="s">
        <v>811</v>
      </c>
      <c r="Y767" s="203" t="s">
        <v>811</v>
      </c>
      <c r="Z767" s="203">
        <v>100</v>
      </c>
      <c r="AA767" s="203">
        <v>100</v>
      </c>
      <c r="AB767" s="203" t="s">
        <v>811</v>
      </c>
      <c r="AC767" s="203">
        <v>100</v>
      </c>
      <c r="AD767" s="203">
        <v>100</v>
      </c>
    </row>
    <row r="768" spans="1:30">
      <c r="A768" s="202">
        <v>21</v>
      </c>
      <c r="B768" s="202">
        <v>226700</v>
      </c>
      <c r="C768" s="202">
        <v>1683</v>
      </c>
      <c r="D768" s="202">
        <v>756</v>
      </c>
      <c r="E768" s="202" t="s">
        <v>1665</v>
      </c>
      <c r="F768" s="203">
        <v>6356.6</v>
      </c>
      <c r="G768" s="203">
        <v>1754.8</v>
      </c>
      <c r="H768" s="203">
        <v>3843.2</v>
      </c>
      <c r="I768" s="203">
        <v>17.5</v>
      </c>
      <c r="J768" s="203">
        <v>741.1</v>
      </c>
      <c r="K768" s="203">
        <v>6600.2</v>
      </c>
      <c r="L768" s="203">
        <v>1754.8</v>
      </c>
      <c r="M768" s="203">
        <v>3931.2</v>
      </c>
      <c r="N768" s="203">
        <v>17.5</v>
      </c>
      <c r="O768" s="203">
        <v>896.7</v>
      </c>
      <c r="P768" s="203">
        <v>6377.84</v>
      </c>
      <c r="Q768" s="203">
        <v>1754.8</v>
      </c>
      <c r="R768" s="203">
        <v>3708.84</v>
      </c>
      <c r="S768" s="203">
        <v>17.5</v>
      </c>
      <c r="T768" s="203">
        <v>896.7</v>
      </c>
      <c r="U768" s="203">
        <v>-222.35999999999967</v>
      </c>
      <c r="V768" s="203" t="s">
        <v>811</v>
      </c>
      <c r="W768" s="203">
        <v>-222.35999999999967</v>
      </c>
      <c r="X768" s="203" t="s">
        <v>811</v>
      </c>
      <c r="Y768" s="203" t="s">
        <v>811</v>
      </c>
      <c r="Z768" s="203">
        <v>96.631011181479352</v>
      </c>
      <c r="AA768" s="203">
        <v>100</v>
      </c>
      <c r="AB768" s="203">
        <v>94.343711843711858</v>
      </c>
      <c r="AC768" s="203">
        <v>100</v>
      </c>
      <c r="AD768" s="203">
        <v>100</v>
      </c>
    </row>
    <row r="769" spans="1:30">
      <c r="A769" s="202">
        <v>21</v>
      </c>
      <c r="B769" s="202">
        <v>226700</v>
      </c>
      <c r="C769" s="202">
        <v>1684</v>
      </c>
      <c r="D769" s="202">
        <v>757</v>
      </c>
      <c r="E769" s="202" t="s">
        <v>1666</v>
      </c>
      <c r="F769" s="203">
        <v>1027.9000000000001</v>
      </c>
      <c r="G769" s="203">
        <v>808.7</v>
      </c>
      <c r="H769" s="203"/>
      <c r="I769" s="203"/>
      <c r="J769" s="203">
        <v>219.2</v>
      </c>
      <c r="K769" s="203">
        <v>1169.0999999999999</v>
      </c>
      <c r="L769" s="203">
        <v>808.7</v>
      </c>
      <c r="M769" s="203"/>
      <c r="N769" s="203"/>
      <c r="O769" s="203">
        <v>360.4</v>
      </c>
      <c r="P769" s="203">
        <v>1169.0999999999999</v>
      </c>
      <c r="Q769" s="203">
        <v>808.7</v>
      </c>
      <c r="R769" s="203"/>
      <c r="S769" s="203"/>
      <c r="T769" s="203">
        <v>360.4</v>
      </c>
      <c r="U769" s="203" t="s">
        <v>811</v>
      </c>
      <c r="V769" s="203" t="s">
        <v>811</v>
      </c>
      <c r="W769" s="203" t="s">
        <v>811</v>
      </c>
      <c r="X769" s="203" t="s">
        <v>811</v>
      </c>
      <c r="Y769" s="203" t="s">
        <v>811</v>
      </c>
      <c r="Z769" s="203">
        <v>100</v>
      </c>
      <c r="AA769" s="203">
        <v>100</v>
      </c>
      <c r="AB769" s="203" t="s">
        <v>811</v>
      </c>
      <c r="AC769" s="203" t="s">
        <v>811</v>
      </c>
      <c r="AD769" s="203">
        <v>100</v>
      </c>
    </row>
    <row r="770" spans="1:30">
      <c r="A770" s="200"/>
      <c r="B770" s="200"/>
      <c r="C770" s="200"/>
      <c r="D770" s="200">
        <v>758</v>
      </c>
      <c r="E770" s="200"/>
      <c r="F770" s="201"/>
      <c r="G770" s="201"/>
      <c r="H770" s="201"/>
      <c r="I770" s="201"/>
      <c r="J770" s="201"/>
      <c r="K770" s="201"/>
      <c r="L770" s="201"/>
      <c r="M770" s="201"/>
      <c r="N770" s="201"/>
      <c r="O770" s="201"/>
      <c r="P770" s="201"/>
      <c r="Q770" s="201"/>
      <c r="R770" s="201"/>
      <c r="S770" s="201"/>
      <c r="T770" s="201"/>
      <c r="U770" s="201" t="s">
        <v>811</v>
      </c>
      <c r="V770" s="201" t="s">
        <v>811</v>
      </c>
      <c r="W770" s="201" t="s">
        <v>811</v>
      </c>
      <c r="X770" s="201" t="s">
        <v>811</v>
      </c>
      <c r="Y770" s="201" t="s">
        <v>811</v>
      </c>
      <c r="Z770" s="201" t="s">
        <v>811</v>
      </c>
      <c r="AA770" s="201" t="s">
        <v>811</v>
      </c>
      <c r="AB770" s="201" t="s">
        <v>811</v>
      </c>
      <c r="AC770" s="201" t="s">
        <v>811</v>
      </c>
      <c r="AD770" s="201" t="s">
        <v>811</v>
      </c>
    </row>
    <row r="771" spans="1:30">
      <c r="A771" s="200">
        <v>20</v>
      </c>
      <c r="B771" s="200">
        <v>227100</v>
      </c>
      <c r="C771" s="200"/>
      <c r="D771" s="200">
        <v>759</v>
      </c>
      <c r="E771" s="200" t="s">
        <v>1667</v>
      </c>
      <c r="F771" s="201">
        <v>387052.79999999993</v>
      </c>
      <c r="G771" s="201">
        <v>65409.80000000001</v>
      </c>
      <c r="H771" s="201">
        <v>302340.59999999998</v>
      </c>
      <c r="I771" s="201">
        <v>757.6</v>
      </c>
      <c r="J771" s="201">
        <v>18544.800000000003</v>
      </c>
      <c r="K771" s="201">
        <v>417622.29999999993</v>
      </c>
      <c r="L771" s="201">
        <v>65409.80000000001</v>
      </c>
      <c r="M771" s="201">
        <v>328454.59999999998</v>
      </c>
      <c r="N771" s="201">
        <v>757.6</v>
      </c>
      <c r="O771" s="201">
        <v>23000.299999999996</v>
      </c>
      <c r="P771" s="201">
        <v>414552.79</v>
      </c>
      <c r="Q771" s="201">
        <v>65409.80000000001</v>
      </c>
      <c r="R771" s="201">
        <v>325385.09000000003</v>
      </c>
      <c r="S771" s="201">
        <v>757.6</v>
      </c>
      <c r="T771" s="201">
        <v>23000.299999999996</v>
      </c>
      <c r="U771" s="201">
        <v>-3069.5099999999511</v>
      </c>
      <c r="V771" s="201" t="s">
        <v>811</v>
      </c>
      <c r="W771" s="201">
        <v>-3069.5099999999511</v>
      </c>
      <c r="X771" s="201" t="s">
        <v>811</v>
      </c>
      <c r="Y771" s="201" t="s">
        <v>811</v>
      </c>
      <c r="Z771" s="201">
        <v>99.265003329563598</v>
      </c>
      <c r="AA771" s="201">
        <v>100</v>
      </c>
      <c r="AB771" s="201">
        <v>99.065469017635948</v>
      </c>
      <c r="AC771" s="201">
        <v>100</v>
      </c>
      <c r="AD771" s="201">
        <v>100</v>
      </c>
    </row>
    <row r="772" spans="1:30">
      <c r="A772" s="200">
        <v>22</v>
      </c>
      <c r="B772" s="200">
        <v>227100</v>
      </c>
      <c r="C772" s="200"/>
      <c r="D772" s="200">
        <v>760</v>
      </c>
      <c r="E772" s="200" t="s">
        <v>1055</v>
      </c>
      <c r="F772" s="201">
        <v>228889.2</v>
      </c>
      <c r="G772" s="201">
        <v>19313.599999999999</v>
      </c>
      <c r="H772" s="201">
        <v>209575.6</v>
      </c>
      <c r="I772" s="201">
        <v>0</v>
      </c>
      <c r="J772" s="201">
        <v>0</v>
      </c>
      <c r="K772" s="201">
        <v>250608.1</v>
      </c>
      <c r="L772" s="201">
        <v>19313.599999999999</v>
      </c>
      <c r="M772" s="201">
        <v>231294.5</v>
      </c>
      <c r="N772" s="201">
        <v>0</v>
      </c>
      <c r="O772" s="201">
        <v>0</v>
      </c>
      <c r="P772" s="201">
        <v>249708.98</v>
      </c>
      <c r="Q772" s="201">
        <v>19313.599999999999</v>
      </c>
      <c r="R772" s="201">
        <v>230395.38</v>
      </c>
      <c r="S772" s="201">
        <v>0</v>
      </c>
      <c r="T772" s="201">
        <v>0</v>
      </c>
      <c r="U772" s="201">
        <v>-899.11999999999534</v>
      </c>
      <c r="V772" s="201" t="s">
        <v>811</v>
      </c>
      <c r="W772" s="201">
        <v>-899.11999999999534</v>
      </c>
      <c r="X772" s="201" t="s">
        <v>811</v>
      </c>
      <c r="Y772" s="201" t="s">
        <v>811</v>
      </c>
      <c r="Z772" s="201">
        <v>99.641224685076025</v>
      </c>
      <c r="AA772" s="201">
        <v>100</v>
      </c>
      <c r="AB772" s="201">
        <v>99.611266156350453</v>
      </c>
      <c r="AC772" s="201" t="s">
        <v>811</v>
      </c>
      <c r="AD772" s="201" t="s">
        <v>811</v>
      </c>
    </row>
    <row r="773" spans="1:30">
      <c r="A773" s="200">
        <v>21</v>
      </c>
      <c r="B773" s="200">
        <v>227100</v>
      </c>
      <c r="C773" s="200"/>
      <c r="D773" s="200">
        <v>761</v>
      </c>
      <c r="E773" s="200" t="s">
        <v>1056</v>
      </c>
      <c r="F773" s="201">
        <v>158163.60000000003</v>
      </c>
      <c r="G773" s="201">
        <v>46096.200000000012</v>
      </c>
      <c r="H773" s="201">
        <v>92764.999999999985</v>
      </c>
      <c r="I773" s="201">
        <v>757.6</v>
      </c>
      <c r="J773" s="201">
        <v>18544.800000000003</v>
      </c>
      <c r="K773" s="201">
        <v>167014.19999999998</v>
      </c>
      <c r="L773" s="201">
        <v>46096.200000000012</v>
      </c>
      <c r="M773" s="201">
        <v>97160.099999999991</v>
      </c>
      <c r="N773" s="201">
        <v>757.6</v>
      </c>
      <c r="O773" s="201">
        <v>23000.299999999996</v>
      </c>
      <c r="P773" s="201">
        <v>164843.81000000003</v>
      </c>
      <c r="Q773" s="201">
        <v>46096.200000000012</v>
      </c>
      <c r="R773" s="201">
        <v>94989.71</v>
      </c>
      <c r="S773" s="201">
        <v>757.6</v>
      </c>
      <c r="T773" s="201">
        <v>23000.299999999996</v>
      </c>
      <c r="U773" s="201">
        <v>-2170.3899999999558</v>
      </c>
      <c r="V773" s="201" t="s">
        <v>811</v>
      </c>
      <c r="W773" s="201">
        <v>-2170.3899999999849</v>
      </c>
      <c r="X773" s="201" t="s">
        <v>811</v>
      </c>
      <c r="Y773" s="201" t="s">
        <v>811</v>
      </c>
      <c r="Z773" s="201">
        <v>98.700475767928737</v>
      </c>
      <c r="AA773" s="201">
        <v>100</v>
      </c>
      <c r="AB773" s="201">
        <v>97.766171504557946</v>
      </c>
      <c r="AC773" s="201">
        <v>100</v>
      </c>
      <c r="AD773" s="201">
        <v>100</v>
      </c>
    </row>
    <row r="774" spans="1:30">
      <c r="A774" s="202">
        <v>22</v>
      </c>
      <c r="B774" s="202">
        <v>227100</v>
      </c>
      <c r="C774" s="202">
        <v>1685</v>
      </c>
      <c r="D774" s="202">
        <v>762</v>
      </c>
      <c r="E774" s="202" t="s">
        <v>1081</v>
      </c>
      <c r="F774" s="203">
        <v>228889.2</v>
      </c>
      <c r="G774" s="203">
        <v>19313.599999999999</v>
      </c>
      <c r="H774" s="203">
        <v>209575.6</v>
      </c>
      <c r="I774" s="203"/>
      <c r="J774" s="203"/>
      <c r="K774" s="203">
        <v>250608.1</v>
      </c>
      <c r="L774" s="203">
        <v>19313.599999999999</v>
      </c>
      <c r="M774" s="203">
        <v>231294.5</v>
      </c>
      <c r="N774" s="203"/>
      <c r="O774" s="203"/>
      <c r="P774" s="203">
        <v>249708.98</v>
      </c>
      <c r="Q774" s="203">
        <v>19313.599999999999</v>
      </c>
      <c r="R774" s="203">
        <v>230395.38</v>
      </c>
      <c r="S774" s="203"/>
      <c r="T774" s="203"/>
      <c r="U774" s="203">
        <v>-899.11999999999534</v>
      </c>
      <c r="V774" s="203" t="s">
        <v>811</v>
      </c>
      <c r="W774" s="203">
        <v>-899.11999999999534</v>
      </c>
      <c r="X774" s="203" t="s">
        <v>811</v>
      </c>
      <c r="Y774" s="203" t="s">
        <v>811</v>
      </c>
      <c r="Z774" s="203">
        <v>99.641224685076025</v>
      </c>
      <c r="AA774" s="203">
        <v>100</v>
      </c>
      <c r="AB774" s="203">
        <v>99.611266156350453</v>
      </c>
      <c r="AC774" s="203" t="s">
        <v>811</v>
      </c>
      <c r="AD774" s="203" t="s">
        <v>811</v>
      </c>
    </row>
    <row r="775" spans="1:30">
      <c r="A775" s="202">
        <v>21</v>
      </c>
      <c r="B775" s="202">
        <v>227100</v>
      </c>
      <c r="C775" s="202">
        <v>1687</v>
      </c>
      <c r="D775" s="202">
        <v>763</v>
      </c>
      <c r="E775" s="202" t="s">
        <v>1668</v>
      </c>
      <c r="F775" s="203">
        <v>1920.7</v>
      </c>
      <c r="G775" s="203">
        <v>566</v>
      </c>
      <c r="H775" s="203">
        <v>1112.5</v>
      </c>
      <c r="I775" s="203"/>
      <c r="J775" s="203">
        <v>242.2</v>
      </c>
      <c r="K775" s="203">
        <v>2089.9</v>
      </c>
      <c r="L775" s="203">
        <v>566</v>
      </c>
      <c r="M775" s="203">
        <v>1131.0999999999999</v>
      </c>
      <c r="N775" s="203"/>
      <c r="O775" s="203">
        <v>392.8</v>
      </c>
      <c r="P775" s="203">
        <v>2040.1699999999998</v>
      </c>
      <c r="Q775" s="203">
        <v>566</v>
      </c>
      <c r="R775" s="203">
        <v>1081.3699999999999</v>
      </c>
      <c r="S775" s="203"/>
      <c r="T775" s="203">
        <v>392.8</v>
      </c>
      <c r="U775" s="203">
        <v>-49.730000000000246</v>
      </c>
      <c r="V775" s="203" t="s">
        <v>811</v>
      </c>
      <c r="W775" s="203">
        <v>-49.730000000000018</v>
      </c>
      <c r="X775" s="203" t="s">
        <v>811</v>
      </c>
      <c r="Y775" s="203" t="s">
        <v>811</v>
      </c>
      <c r="Z775" s="203">
        <v>97.620460309105681</v>
      </c>
      <c r="AA775" s="203">
        <v>100</v>
      </c>
      <c r="AB775" s="203">
        <v>95.603394925293955</v>
      </c>
      <c r="AC775" s="203" t="s">
        <v>811</v>
      </c>
      <c r="AD775" s="203">
        <v>100</v>
      </c>
    </row>
    <row r="776" spans="1:30">
      <c r="A776" s="202">
        <v>21</v>
      </c>
      <c r="B776" s="202">
        <v>227100</v>
      </c>
      <c r="C776" s="202">
        <v>1688</v>
      </c>
      <c r="D776" s="202">
        <v>764</v>
      </c>
      <c r="E776" s="202" t="s">
        <v>1669</v>
      </c>
      <c r="F776" s="203">
        <v>5259.0999999999995</v>
      </c>
      <c r="G776" s="203">
        <v>1910.1</v>
      </c>
      <c r="H776" s="203">
        <v>2735.7</v>
      </c>
      <c r="I776" s="203"/>
      <c r="J776" s="203">
        <v>613.29999999999995</v>
      </c>
      <c r="K776" s="203">
        <v>5514.4999999999991</v>
      </c>
      <c r="L776" s="203">
        <v>1910.1</v>
      </c>
      <c r="M776" s="203">
        <v>2836.7</v>
      </c>
      <c r="N776" s="203"/>
      <c r="O776" s="203">
        <v>767.7</v>
      </c>
      <c r="P776" s="203">
        <v>5514.4999999999991</v>
      </c>
      <c r="Q776" s="203">
        <v>1910.1</v>
      </c>
      <c r="R776" s="203">
        <v>2836.7</v>
      </c>
      <c r="S776" s="203"/>
      <c r="T776" s="203">
        <v>767.7</v>
      </c>
      <c r="U776" s="203" t="s">
        <v>811</v>
      </c>
      <c r="V776" s="203" t="s">
        <v>811</v>
      </c>
      <c r="W776" s="203" t="s">
        <v>811</v>
      </c>
      <c r="X776" s="203" t="s">
        <v>811</v>
      </c>
      <c r="Y776" s="203" t="s">
        <v>811</v>
      </c>
      <c r="Z776" s="203">
        <v>100</v>
      </c>
      <c r="AA776" s="203">
        <v>100</v>
      </c>
      <c r="AB776" s="203">
        <v>100</v>
      </c>
      <c r="AC776" s="203" t="s">
        <v>811</v>
      </c>
      <c r="AD776" s="203">
        <v>100</v>
      </c>
    </row>
    <row r="777" spans="1:30">
      <c r="A777" s="202">
        <v>21</v>
      </c>
      <c r="B777" s="202">
        <v>227100</v>
      </c>
      <c r="C777" s="202">
        <v>1689</v>
      </c>
      <c r="D777" s="202">
        <v>765</v>
      </c>
      <c r="E777" s="202" t="s">
        <v>1670</v>
      </c>
      <c r="F777" s="203">
        <v>3728.5</v>
      </c>
      <c r="G777" s="203">
        <v>1743.5</v>
      </c>
      <c r="H777" s="203">
        <v>1457.6</v>
      </c>
      <c r="I777" s="203"/>
      <c r="J777" s="203">
        <v>527.4</v>
      </c>
      <c r="K777" s="203">
        <v>3993.9</v>
      </c>
      <c r="L777" s="203">
        <v>1743.5</v>
      </c>
      <c r="M777" s="203">
        <v>1569.8</v>
      </c>
      <c r="N777" s="203"/>
      <c r="O777" s="203">
        <v>680.6</v>
      </c>
      <c r="P777" s="203">
        <v>3993.9</v>
      </c>
      <c r="Q777" s="203">
        <v>1743.5</v>
      </c>
      <c r="R777" s="203">
        <v>1569.8</v>
      </c>
      <c r="S777" s="203"/>
      <c r="T777" s="203">
        <v>680.6</v>
      </c>
      <c r="U777" s="203" t="s">
        <v>811</v>
      </c>
      <c r="V777" s="203" t="s">
        <v>811</v>
      </c>
      <c r="W777" s="203" t="s">
        <v>811</v>
      </c>
      <c r="X777" s="203" t="s">
        <v>811</v>
      </c>
      <c r="Y777" s="203" t="s">
        <v>811</v>
      </c>
      <c r="Z777" s="203">
        <v>100</v>
      </c>
      <c r="AA777" s="203">
        <v>100</v>
      </c>
      <c r="AB777" s="203">
        <v>100</v>
      </c>
      <c r="AC777" s="203" t="s">
        <v>811</v>
      </c>
      <c r="AD777" s="203">
        <v>100</v>
      </c>
    </row>
    <row r="778" spans="1:30">
      <c r="A778" s="202">
        <v>21</v>
      </c>
      <c r="B778" s="202">
        <v>227100</v>
      </c>
      <c r="C778" s="202">
        <v>1690</v>
      </c>
      <c r="D778" s="202">
        <v>766</v>
      </c>
      <c r="E778" s="202" t="s">
        <v>1671</v>
      </c>
      <c r="F778" s="203">
        <v>3579.2000000000003</v>
      </c>
      <c r="G778" s="203">
        <v>1733.1</v>
      </c>
      <c r="H778" s="203">
        <v>1443.7</v>
      </c>
      <c r="I778" s="203"/>
      <c r="J778" s="203">
        <v>402.4</v>
      </c>
      <c r="K778" s="203">
        <v>3803.1</v>
      </c>
      <c r="L778" s="203">
        <v>1733.1</v>
      </c>
      <c r="M778" s="203">
        <v>1521.9</v>
      </c>
      <c r="N778" s="203"/>
      <c r="O778" s="203">
        <v>548.1</v>
      </c>
      <c r="P778" s="203">
        <v>3803.1</v>
      </c>
      <c r="Q778" s="203">
        <v>1733.1</v>
      </c>
      <c r="R778" s="203">
        <v>1521.9</v>
      </c>
      <c r="S778" s="203"/>
      <c r="T778" s="203">
        <v>548.1</v>
      </c>
      <c r="U778" s="203" t="s">
        <v>811</v>
      </c>
      <c r="V778" s="203" t="s">
        <v>811</v>
      </c>
      <c r="W778" s="203" t="s">
        <v>811</v>
      </c>
      <c r="X778" s="203" t="s">
        <v>811</v>
      </c>
      <c r="Y778" s="203" t="s">
        <v>811</v>
      </c>
      <c r="Z778" s="203">
        <v>100</v>
      </c>
      <c r="AA778" s="203">
        <v>100</v>
      </c>
      <c r="AB778" s="203">
        <v>100</v>
      </c>
      <c r="AC778" s="203" t="s">
        <v>811</v>
      </c>
      <c r="AD778" s="203">
        <v>100</v>
      </c>
    </row>
    <row r="779" spans="1:30">
      <c r="A779" s="202">
        <v>21</v>
      </c>
      <c r="B779" s="202">
        <v>227100</v>
      </c>
      <c r="C779" s="202">
        <v>1691</v>
      </c>
      <c r="D779" s="202">
        <v>767</v>
      </c>
      <c r="E779" s="202" t="s">
        <v>1672</v>
      </c>
      <c r="F779" s="203">
        <v>12014</v>
      </c>
      <c r="G779" s="203">
        <v>2142.9</v>
      </c>
      <c r="H779" s="203">
        <v>8169.7</v>
      </c>
      <c r="I779" s="203"/>
      <c r="J779" s="203">
        <v>1701.4</v>
      </c>
      <c r="K779" s="203">
        <v>12556.699999999999</v>
      </c>
      <c r="L779" s="203">
        <v>2142.9</v>
      </c>
      <c r="M779" s="203">
        <v>8452</v>
      </c>
      <c r="N779" s="203"/>
      <c r="O779" s="203">
        <v>1961.8</v>
      </c>
      <c r="P779" s="203">
        <v>11343.029999999999</v>
      </c>
      <c r="Q779" s="203">
        <v>2142.9</v>
      </c>
      <c r="R779" s="203">
        <v>7238.33</v>
      </c>
      <c r="S779" s="203"/>
      <c r="T779" s="203">
        <v>1961.8</v>
      </c>
      <c r="U779" s="203">
        <v>-1213.67</v>
      </c>
      <c r="V779" s="203" t="s">
        <v>811</v>
      </c>
      <c r="W779" s="203">
        <v>-1213.67</v>
      </c>
      <c r="X779" s="203" t="s">
        <v>811</v>
      </c>
      <c r="Y779" s="203" t="s">
        <v>811</v>
      </c>
      <c r="Z779" s="203">
        <v>90.334482786082333</v>
      </c>
      <c r="AA779" s="203">
        <v>100</v>
      </c>
      <c r="AB779" s="203">
        <v>85.640440132513021</v>
      </c>
      <c r="AC779" s="203" t="s">
        <v>811</v>
      </c>
      <c r="AD779" s="203">
        <v>100</v>
      </c>
    </row>
    <row r="780" spans="1:30">
      <c r="A780" s="202">
        <v>21</v>
      </c>
      <c r="B780" s="202">
        <v>227100</v>
      </c>
      <c r="C780" s="202">
        <v>1699</v>
      </c>
      <c r="D780" s="202">
        <v>768</v>
      </c>
      <c r="E780" s="202" t="s">
        <v>1519</v>
      </c>
      <c r="F780" s="203">
        <v>7352.9</v>
      </c>
      <c r="G780" s="203">
        <v>1354.4</v>
      </c>
      <c r="H780" s="203">
        <v>4925.3999999999996</v>
      </c>
      <c r="I780" s="203"/>
      <c r="J780" s="203">
        <v>1073.0999999999999</v>
      </c>
      <c r="K780" s="203">
        <v>7702.2</v>
      </c>
      <c r="L780" s="203">
        <v>1354.4</v>
      </c>
      <c r="M780" s="203">
        <v>5115</v>
      </c>
      <c r="N780" s="203"/>
      <c r="O780" s="203">
        <v>1232.8</v>
      </c>
      <c r="P780" s="203">
        <v>7702.2</v>
      </c>
      <c r="Q780" s="203">
        <v>1354.4</v>
      </c>
      <c r="R780" s="203">
        <v>5115</v>
      </c>
      <c r="S780" s="203"/>
      <c r="T780" s="203">
        <v>1232.8</v>
      </c>
      <c r="U780" s="203" t="s">
        <v>811</v>
      </c>
      <c r="V780" s="203" t="s">
        <v>811</v>
      </c>
      <c r="W780" s="203" t="s">
        <v>811</v>
      </c>
      <c r="X780" s="203" t="s">
        <v>811</v>
      </c>
      <c r="Y780" s="203" t="s">
        <v>811</v>
      </c>
      <c r="Z780" s="203">
        <v>100</v>
      </c>
      <c r="AA780" s="203">
        <v>100</v>
      </c>
      <c r="AB780" s="203">
        <v>100</v>
      </c>
      <c r="AC780" s="203" t="s">
        <v>811</v>
      </c>
      <c r="AD780" s="203">
        <v>100</v>
      </c>
    </row>
    <row r="781" spans="1:30">
      <c r="A781" s="202">
        <v>21</v>
      </c>
      <c r="B781" s="202">
        <v>227100</v>
      </c>
      <c r="C781" s="202">
        <v>1692</v>
      </c>
      <c r="D781" s="202">
        <v>769</v>
      </c>
      <c r="E781" s="202" t="s">
        <v>1673</v>
      </c>
      <c r="F781" s="203">
        <v>4341.6000000000004</v>
      </c>
      <c r="G781" s="203">
        <v>1577.1</v>
      </c>
      <c r="H781" s="203">
        <v>2503.4</v>
      </c>
      <c r="I781" s="203"/>
      <c r="J781" s="203">
        <v>261.10000000000002</v>
      </c>
      <c r="K781" s="203">
        <v>4575</v>
      </c>
      <c r="L781" s="203">
        <v>1577.1</v>
      </c>
      <c r="M781" s="203">
        <v>2593.4</v>
      </c>
      <c r="N781" s="203"/>
      <c r="O781" s="203">
        <v>404.5</v>
      </c>
      <c r="P781" s="203">
        <v>4571.34</v>
      </c>
      <c r="Q781" s="203">
        <v>1577.1</v>
      </c>
      <c r="R781" s="203">
        <v>2589.7399999999998</v>
      </c>
      <c r="S781" s="203"/>
      <c r="T781" s="203">
        <v>404.5</v>
      </c>
      <c r="U781" s="203">
        <v>-3.6599999999998545</v>
      </c>
      <c r="V781" s="203" t="s">
        <v>811</v>
      </c>
      <c r="W781" s="203">
        <v>-3.6600000000003092</v>
      </c>
      <c r="X781" s="203" t="s">
        <v>811</v>
      </c>
      <c r="Y781" s="203" t="s">
        <v>811</v>
      </c>
      <c r="Z781" s="203">
        <v>99.92</v>
      </c>
      <c r="AA781" s="203">
        <v>100</v>
      </c>
      <c r="AB781" s="203">
        <v>99.858872522557249</v>
      </c>
      <c r="AC781" s="203" t="s">
        <v>811</v>
      </c>
      <c r="AD781" s="203">
        <v>100</v>
      </c>
    </row>
    <row r="782" spans="1:30">
      <c r="A782" s="202">
        <v>21</v>
      </c>
      <c r="B782" s="202">
        <v>227100</v>
      </c>
      <c r="C782" s="202">
        <v>1686</v>
      </c>
      <c r="D782" s="202">
        <v>770</v>
      </c>
      <c r="E782" s="202" t="s">
        <v>1674</v>
      </c>
      <c r="F782" s="203">
        <v>4263.3</v>
      </c>
      <c r="G782" s="203">
        <v>1727.3</v>
      </c>
      <c r="H782" s="203">
        <v>2060.4</v>
      </c>
      <c r="I782" s="203"/>
      <c r="J782" s="203">
        <v>475.6</v>
      </c>
      <c r="K782" s="203">
        <v>4460.9000000000005</v>
      </c>
      <c r="L782" s="203">
        <v>1727.3</v>
      </c>
      <c r="M782" s="203">
        <v>2104.8000000000002</v>
      </c>
      <c r="N782" s="203"/>
      <c r="O782" s="203">
        <v>628.79999999999995</v>
      </c>
      <c r="P782" s="203">
        <v>4433.96</v>
      </c>
      <c r="Q782" s="203">
        <v>1727.3</v>
      </c>
      <c r="R782" s="203">
        <v>2077.86</v>
      </c>
      <c r="S782" s="203"/>
      <c r="T782" s="203">
        <v>628.79999999999995</v>
      </c>
      <c r="U782" s="203">
        <v>-26.940000000000509</v>
      </c>
      <c r="V782" s="203" t="s">
        <v>811</v>
      </c>
      <c r="W782" s="203">
        <v>-26.940000000000055</v>
      </c>
      <c r="X782" s="203" t="s">
        <v>811</v>
      </c>
      <c r="Y782" s="203" t="s">
        <v>811</v>
      </c>
      <c r="Z782" s="203">
        <v>99.396085991616033</v>
      </c>
      <c r="AA782" s="203">
        <v>100</v>
      </c>
      <c r="AB782" s="203">
        <v>98.720068415051315</v>
      </c>
      <c r="AC782" s="203" t="s">
        <v>811</v>
      </c>
      <c r="AD782" s="203">
        <v>100</v>
      </c>
    </row>
    <row r="783" spans="1:30">
      <c r="A783" s="202">
        <v>21</v>
      </c>
      <c r="B783" s="202">
        <v>227100</v>
      </c>
      <c r="C783" s="202">
        <v>1693</v>
      </c>
      <c r="D783" s="202">
        <v>771</v>
      </c>
      <c r="E783" s="202" t="s">
        <v>1675</v>
      </c>
      <c r="F783" s="203">
        <v>3311.4</v>
      </c>
      <c r="G783" s="203">
        <v>1512</v>
      </c>
      <c r="H783" s="203">
        <v>1503.8</v>
      </c>
      <c r="I783" s="203"/>
      <c r="J783" s="203">
        <v>295.60000000000002</v>
      </c>
      <c r="K783" s="203">
        <v>3479.3</v>
      </c>
      <c r="L783" s="203">
        <v>1512</v>
      </c>
      <c r="M783" s="203">
        <v>1530.5</v>
      </c>
      <c r="N783" s="203"/>
      <c r="O783" s="203">
        <v>436.8</v>
      </c>
      <c r="P783" s="203">
        <v>3438.3900000000003</v>
      </c>
      <c r="Q783" s="203">
        <v>1512</v>
      </c>
      <c r="R783" s="203">
        <v>1489.59</v>
      </c>
      <c r="S783" s="203"/>
      <c r="T783" s="203">
        <v>436.8</v>
      </c>
      <c r="U783" s="203">
        <v>-40.909999999999854</v>
      </c>
      <c r="V783" s="203" t="s">
        <v>811</v>
      </c>
      <c r="W783" s="203">
        <v>-40.910000000000082</v>
      </c>
      <c r="X783" s="203" t="s">
        <v>811</v>
      </c>
      <c r="Y783" s="203" t="s">
        <v>811</v>
      </c>
      <c r="Z783" s="203">
        <v>98.824188773603893</v>
      </c>
      <c r="AA783" s="203">
        <v>100</v>
      </c>
      <c r="AB783" s="203">
        <v>97.327017314603069</v>
      </c>
      <c r="AC783" s="203" t="s">
        <v>811</v>
      </c>
      <c r="AD783" s="203">
        <v>100</v>
      </c>
    </row>
    <row r="784" spans="1:30">
      <c r="A784" s="202">
        <v>21</v>
      </c>
      <c r="B784" s="202">
        <v>227100</v>
      </c>
      <c r="C784" s="202">
        <v>1694</v>
      </c>
      <c r="D784" s="202">
        <v>772</v>
      </c>
      <c r="E784" s="202" t="s">
        <v>1407</v>
      </c>
      <c r="F784" s="203">
        <v>4016.6000000000004</v>
      </c>
      <c r="G784" s="203">
        <v>1625.1</v>
      </c>
      <c r="H784" s="203">
        <v>1759.2</v>
      </c>
      <c r="I784" s="203"/>
      <c r="J784" s="203">
        <v>632.29999999999995</v>
      </c>
      <c r="K784" s="203">
        <v>4206.3</v>
      </c>
      <c r="L784" s="203">
        <v>1625.1</v>
      </c>
      <c r="M784" s="203">
        <v>1794.5</v>
      </c>
      <c r="N784" s="203"/>
      <c r="O784" s="203">
        <v>786.7</v>
      </c>
      <c r="P784" s="203">
        <v>4142.2</v>
      </c>
      <c r="Q784" s="203">
        <v>1625.1</v>
      </c>
      <c r="R784" s="203">
        <v>1730.4</v>
      </c>
      <c r="S784" s="203"/>
      <c r="T784" s="203">
        <v>786.7</v>
      </c>
      <c r="U784" s="203">
        <v>-64.100000000000364</v>
      </c>
      <c r="V784" s="203" t="s">
        <v>811</v>
      </c>
      <c r="W784" s="203">
        <v>-64.099999999999909</v>
      </c>
      <c r="X784" s="203" t="s">
        <v>811</v>
      </c>
      <c r="Y784" s="203" t="s">
        <v>811</v>
      </c>
      <c r="Z784" s="203">
        <v>98.4760953807384</v>
      </c>
      <c r="AA784" s="203">
        <v>100</v>
      </c>
      <c r="AB784" s="203">
        <v>96.42797436611869</v>
      </c>
      <c r="AC784" s="203" t="s">
        <v>811</v>
      </c>
      <c r="AD784" s="203">
        <v>100</v>
      </c>
    </row>
    <row r="785" spans="1:30">
      <c r="A785" s="202">
        <v>21</v>
      </c>
      <c r="B785" s="202">
        <v>227100</v>
      </c>
      <c r="C785" s="202">
        <v>1695</v>
      </c>
      <c r="D785" s="202">
        <v>773</v>
      </c>
      <c r="E785" s="202" t="s">
        <v>1215</v>
      </c>
      <c r="F785" s="203">
        <v>2583.6</v>
      </c>
      <c r="G785" s="203">
        <v>1295.7</v>
      </c>
      <c r="H785" s="203">
        <v>1048.5</v>
      </c>
      <c r="I785" s="203"/>
      <c r="J785" s="203">
        <v>239.4</v>
      </c>
      <c r="K785" s="203">
        <v>2797.4000000000005</v>
      </c>
      <c r="L785" s="203">
        <v>1295.7</v>
      </c>
      <c r="M785" s="203">
        <v>1118.9000000000001</v>
      </c>
      <c r="N785" s="203"/>
      <c r="O785" s="203">
        <v>382.8</v>
      </c>
      <c r="P785" s="203">
        <v>2780.11</v>
      </c>
      <c r="Q785" s="203">
        <v>1295.7</v>
      </c>
      <c r="R785" s="203">
        <v>1101.6099999999999</v>
      </c>
      <c r="S785" s="203"/>
      <c r="T785" s="203">
        <v>382.8</v>
      </c>
      <c r="U785" s="203">
        <v>-17.290000000000418</v>
      </c>
      <c r="V785" s="203" t="s">
        <v>811</v>
      </c>
      <c r="W785" s="203">
        <v>-17.290000000000191</v>
      </c>
      <c r="X785" s="203" t="s">
        <v>811</v>
      </c>
      <c r="Y785" s="203" t="s">
        <v>811</v>
      </c>
      <c r="Z785" s="203">
        <v>99.381926074211762</v>
      </c>
      <c r="AA785" s="203">
        <v>100</v>
      </c>
      <c r="AB785" s="203">
        <v>98.454732326391976</v>
      </c>
      <c r="AC785" s="203" t="s">
        <v>811</v>
      </c>
      <c r="AD785" s="203">
        <v>100</v>
      </c>
    </row>
    <row r="786" spans="1:30">
      <c r="A786" s="202">
        <v>21</v>
      </c>
      <c r="B786" s="202">
        <v>227100</v>
      </c>
      <c r="C786" s="202">
        <v>1696</v>
      </c>
      <c r="D786" s="202">
        <v>774</v>
      </c>
      <c r="E786" s="202" t="s">
        <v>1676</v>
      </c>
      <c r="F786" s="203">
        <v>2739.2</v>
      </c>
      <c r="G786" s="203">
        <v>1432.8</v>
      </c>
      <c r="H786" s="203">
        <v>981.9</v>
      </c>
      <c r="I786" s="203"/>
      <c r="J786" s="203">
        <v>324.5</v>
      </c>
      <c r="K786" s="203">
        <v>2905.7</v>
      </c>
      <c r="L786" s="203">
        <v>1432.8</v>
      </c>
      <c r="M786" s="203">
        <v>1000.4</v>
      </c>
      <c r="N786" s="203"/>
      <c r="O786" s="203">
        <v>472.5</v>
      </c>
      <c r="P786" s="203">
        <v>2905.7</v>
      </c>
      <c r="Q786" s="203">
        <v>1432.8</v>
      </c>
      <c r="R786" s="203">
        <v>1000.4</v>
      </c>
      <c r="S786" s="203"/>
      <c r="T786" s="203">
        <v>472.5</v>
      </c>
      <c r="U786" s="203" t="s">
        <v>811</v>
      </c>
      <c r="V786" s="203" t="s">
        <v>811</v>
      </c>
      <c r="W786" s="203" t="s">
        <v>811</v>
      </c>
      <c r="X786" s="203" t="s">
        <v>811</v>
      </c>
      <c r="Y786" s="203" t="s">
        <v>811</v>
      </c>
      <c r="Z786" s="203">
        <v>100</v>
      </c>
      <c r="AA786" s="203">
        <v>100</v>
      </c>
      <c r="AB786" s="203">
        <v>100</v>
      </c>
      <c r="AC786" s="203" t="s">
        <v>811</v>
      </c>
      <c r="AD786" s="203">
        <v>100</v>
      </c>
    </row>
    <row r="787" spans="1:30">
      <c r="A787" s="202">
        <v>21</v>
      </c>
      <c r="B787" s="202">
        <v>227100</v>
      </c>
      <c r="C787" s="202">
        <v>1697</v>
      </c>
      <c r="D787" s="202">
        <v>775</v>
      </c>
      <c r="E787" s="202" t="s">
        <v>1134</v>
      </c>
      <c r="F787" s="203">
        <v>9576</v>
      </c>
      <c r="G787" s="203">
        <v>2433.4</v>
      </c>
      <c r="H787" s="203">
        <v>5787.4</v>
      </c>
      <c r="I787" s="203"/>
      <c r="J787" s="203">
        <v>1355.2</v>
      </c>
      <c r="K787" s="203">
        <v>9837.7000000000007</v>
      </c>
      <c r="L787" s="203">
        <v>2433.4</v>
      </c>
      <c r="M787" s="203">
        <v>5888.0999999999995</v>
      </c>
      <c r="N787" s="203"/>
      <c r="O787" s="203">
        <v>1516.2</v>
      </c>
      <c r="P787" s="203">
        <v>9571.08</v>
      </c>
      <c r="Q787" s="203">
        <v>2433.4</v>
      </c>
      <c r="R787" s="203">
        <v>5621.48</v>
      </c>
      <c r="S787" s="203"/>
      <c r="T787" s="203">
        <v>1516.2</v>
      </c>
      <c r="U787" s="203">
        <v>-266.6200000000008</v>
      </c>
      <c r="V787" s="203" t="s">
        <v>811</v>
      </c>
      <c r="W787" s="203">
        <v>-266.61999999999989</v>
      </c>
      <c r="X787" s="203" t="s">
        <v>811</v>
      </c>
      <c r="Y787" s="203" t="s">
        <v>811</v>
      </c>
      <c r="Z787" s="203">
        <v>97.289813675960829</v>
      </c>
      <c r="AA787" s="203">
        <v>100</v>
      </c>
      <c r="AB787" s="203">
        <v>95.47188396936194</v>
      </c>
      <c r="AC787" s="203" t="s">
        <v>811</v>
      </c>
      <c r="AD787" s="203">
        <v>100</v>
      </c>
    </row>
    <row r="788" spans="1:30">
      <c r="A788" s="202">
        <v>21</v>
      </c>
      <c r="B788" s="202">
        <v>227100</v>
      </c>
      <c r="C788" s="202">
        <v>1698</v>
      </c>
      <c r="D788" s="202">
        <v>776</v>
      </c>
      <c r="E788" s="202" t="s">
        <v>1677</v>
      </c>
      <c r="F788" s="203">
        <v>6703.8</v>
      </c>
      <c r="G788" s="203">
        <v>2164.5</v>
      </c>
      <c r="H788" s="203">
        <v>3531.1</v>
      </c>
      <c r="I788" s="203"/>
      <c r="J788" s="203">
        <v>1008.2</v>
      </c>
      <c r="K788" s="203">
        <v>6953.8</v>
      </c>
      <c r="L788" s="203">
        <v>2164.5</v>
      </c>
      <c r="M788" s="203">
        <v>3625.5</v>
      </c>
      <c r="N788" s="203"/>
      <c r="O788" s="203">
        <v>1163.8</v>
      </c>
      <c r="P788" s="203">
        <v>6953.5199999999995</v>
      </c>
      <c r="Q788" s="203">
        <v>2164.5</v>
      </c>
      <c r="R788" s="203">
        <v>3625.22</v>
      </c>
      <c r="S788" s="203"/>
      <c r="T788" s="203">
        <v>1163.8</v>
      </c>
      <c r="U788" s="203">
        <v>-0.28000000000065484</v>
      </c>
      <c r="V788" s="203" t="s">
        <v>811</v>
      </c>
      <c r="W788" s="203">
        <v>-0.28000000000020009</v>
      </c>
      <c r="X788" s="203" t="s">
        <v>811</v>
      </c>
      <c r="Y788" s="203" t="s">
        <v>811</v>
      </c>
      <c r="Z788" s="203">
        <v>99.995973424602369</v>
      </c>
      <c r="AA788" s="203">
        <v>100</v>
      </c>
      <c r="AB788" s="203">
        <v>99.992276927320361</v>
      </c>
      <c r="AC788" s="203" t="s">
        <v>811</v>
      </c>
      <c r="AD788" s="203">
        <v>100</v>
      </c>
    </row>
    <row r="789" spans="1:30">
      <c r="A789" s="202">
        <v>21</v>
      </c>
      <c r="B789" s="202">
        <v>227100</v>
      </c>
      <c r="C789" s="202">
        <v>1701</v>
      </c>
      <c r="D789" s="202">
        <v>777</v>
      </c>
      <c r="E789" s="202" t="s">
        <v>1678</v>
      </c>
      <c r="F789" s="203">
        <v>3030.2000000000003</v>
      </c>
      <c r="G789" s="203">
        <v>1552.2</v>
      </c>
      <c r="H789" s="203">
        <v>1136.0999999999999</v>
      </c>
      <c r="I789" s="203"/>
      <c r="J789" s="203">
        <v>341.9</v>
      </c>
      <c r="K789" s="203">
        <v>3199.1000000000004</v>
      </c>
      <c r="L789" s="203">
        <v>1552.2</v>
      </c>
      <c r="M789" s="203">
        <v>1158.0999999999999</v>
      </c>
      <c r="N789" s="203"/>
      <c r="O789" s="203">
        <v>488.8</v>
      </c>
      <c r="P789" s="203">
        <v>3199.1000000000004</v>
      </c>
      <c r="Q789" s="203">
        <v>1552.2</v>
      </c>
      <c r="R789" s="203">
        <v>1158.0999999999999</v>
      </c>
      <c r="S789" s="203"/>
      <c r="T789" s="203">
        <v>488.8</v>
      </c>
      <c r="U789" s="203" t="s">
        <v>811</v>
      </c>
      <c r="V789" s="203" t="s">
        <v>811</v>
      </c>
      <c r="W789" s="203" t="s">
        <v>811</v>
      </c>
      <c r="X789" s="203" t="s">
        <v>811</v>
      </c>
      <c r="Y789" s="203" t="s">
        <v>811</v>
      </c>
      <c r="Z789" s="203">
        <v>100</v>
      </c>
      <c r="AA789" s="203">
        <v>100</v>
      </c>
      <c r="AB789" s="203">
        <v>100</v>
      </c>
      <c r="AC789" s="203" t="s">
        <v>811</v>
      </c>
      <c r="AD789" s="203">
        <v>100</v>
      </c>
    </row>
    <row r="790" spans="1:30">
      <c r="A790" s="202">
        <v>21</v>
      </c>
      <c r="B790" s="202">
        <v>227100</v>
      </c>
      <c r="C790" s="202">
        <v>1703</v>
      </c>
      <c r="D790" s="202">
        <v>778</v>
      </c>
      <c r="E790" s="202" t="s">
        <v>1679</v>
      </c>
      <c r="F790" s="203">
        <v>2228.5</v>
      </c>
      <c r="G790" s="203">
        <v>1237.9000000000001</v>
      </c>
      <c r="H790" s="203">
        <v>811.4</v>
      </c>
      <c r="I790" s="203"/>
      <c r="J790" s="203">
        <v>179.2</v>
      </c>
      <c r="K790" s="203">
        <v>2392.7000000000003</v>
      </c>
      <c r="L790" s="203">
        <v>1237.9000000000001</v>
      </c>
      <c r="M790" s="203">
        <v>828.7</v>
      </c>
      <c r="N790" s="203"/>
      <c r="O790" s="203">
        <v>326.10000000000002</v>
      </c>
      <c r="P790" s="203">
        <v>2392.7000000000003</v>
      </c>
      <c r="Q790" s="203">
        <v>1237.9000000000001</v>
      </c>
      <c r="R790" s="203">
        <v>828.7</v>
      </c>
      <c r="S790" s="203"/>
      <c r="T790" s="203">
        <v>326.10000000000002</v>
      </c>
      <c r="U790" s="203" t="s">
        <v>811</v>
      </c>
      <c r="V790" s="203" t="s">
        <v>811</v>
      </c>
      <c r="W790" s="203" t="s">
        <v>811</v>
      </c>
      <c r="X790" s="203" t="s">
        <v>811</v>
      </c>
      <c r="Y790" s="203" t="s">
        <v>811</v>
      </c>
      <c r="Z790" s="203">
        <v>100</v>
      </c>
      <c r="AA790" s="203">
        <v>100</v>
      </c>
      <c r="AB790" s="203">
        <v>100</v>
      </c>
      <c r="AC790" s="203" t="s">
        <v>811</v>
      </c>
      <c r="AD790" s="203">
        <v>100</v>
      </c>
    </row>
    <row r="791" spans="1:30">
      <c r="A791" s="202">
        <v>21</v>
      </c>
      <c r="B791" s="202">
        <v>227100</v>
      </c>
      <c r="C791" s="202">
        <v>1704</v>
      </c>
      <c r="D791" s="202">
        <v>779</v>
      </c>
      <c r="E791" s="202" t="s">
        <v>1680</v>
      </c>
      <c r="F791" s="203">
        <v>4100.6000000000004</v>
      </c>
      <c r="G791" s="203">
        <v>1463.5</v>
      </c>
      <c r="H791" s="203">
        <v>2277.4</v>
      </c>
      <c r="I791" s="203"/>
      <c r="J791" s="203">
        <v>359.7</v>
      </c>
      <c r="K791" s="203">
        <v>4293.8999999999996</v>
      </c>
      <c r="L791" s="203">
        <v>1463.5</v>
      </c>
      <c r="M791" s="203">
        <v>2320.1</v>
      </c>
      <c r="N791" s="203"/>
      <c r="O791" s="203">
        <v>510.3</v>
      </c>
      <c r="P791" s="203">
        <v>4199.2699999999995</v>
      </c>
      <c r="Q791" s="203">
        <v>1463.5</v>
      </c>
      <c r="R791" s="203">
        <v>2225.4699999999998</v>
      </c>
      <c r="S791" s="203"/>
      <c r="T791" s="203">
        <v>510.3</v>
      </c>
      <c r="U791" s="203">
        <v>-94.630000000000109</v>
      </c>
      <c r="V791" s="203" t="s">
        <v>811</v>
      </c>
      <c r="W791" s="203">
        <v>-94.630000000000109</v>
      </c>
      <c r="X791" s="203" t="s">
        <v>811</v>
      </c>
      <c r="Y791" s="203" t="s">
        <v>811</v>
      </c>
      <c r="Z791" s="203">
        <v>97.796175970562899</v>
      </c>
      <c r="AA791" s="203">
        <v>100</v>
      </c>
      <c r="AB791" s="203">
        <v>95.921296495840693</v>
      </c>
      <c r="AC791" s="203" t="s">
        <v>811</v>
      </c>
      <c r="AD791" s="203">
        <v>100</v>
      </c>
    </row>
    <row r="792" spans="1:30">
      <c r="A792" s="202">
        <v>21</v>
      </c>
      <c r="B792" s="202">
        <v>227100</v>
      </c>
      <c r="C792" s="202">
        <v>1702</v>
      </c>
      <c r="D792" s="202">
        <v>780</v>
      </c>
      <c r="E792" s="202" t="s">
        <v>1681</v>
      </c>
      <c r="F792" s="203">
        <v>3571.3</v>
      </c>
      <c r="G792" s="203">
        <v>1667.9</v>
      </c>
      <c r="H792" s="203">
        <v>1407.2</v>
      </c>
      <c r="I792" s="203"/>
      <c r="J792" s="203">
        <v>496.2</v>
      </c>
      <c r="K792" s="203">
        <v>3787.3</v>
      </c>
      <c r="L792" s="203">
        <v>1667.9</v>
      </c>
      <c r="M792" s="203">
        <v>1475.2</v>
      </c>
      <c r="N792" s="203"/>
      <c r="O792" s="203">
        <v>644.20000000000005</v>
      </c>
      <c r="P792" s="203">
        <v>3787.3</v>
      </c>
      <c r="Q792" s="203">
        <v>1667.9</v>
      </c>
      <c r="R792" s="203">
        <v>1475.2</v>
      </c>
      <c r="S792" s="203"/>
      <c r="T792" s="203">
        <v>644.20000000000005</v>
      </c>
      <c r="U792" s="203" t="s">
        <v>811</v>
      </c>
      <c r="V792" s="203" t="s">
        <v>811</v>
      </c>
      <c r="W792" s="203" t="s">
        <v>811</v>
      </c>
      <c r="X792" s="203" t="s">
        <v>811</v>
      </c>
      <c r="Y792" s="203" t="s">
        <v>811</v>
      </c>
      <c r="Z792" s="203">
        <v>100</v>
      </c>
      <c r="AA792" s="203">
        <v>100</v>
      </c>
      <c r="AB792" s="203">
        <v>100</v>
      </c>
      <c r="AC792" s="203" t="s">
        <v>811</v>
      </c>
      <c r="AD792" s="203">
        <v>100</v>
      </c>
    </row>
    <row r="793" spans="1:30">
      <c r="A793" s="202">
        <v>21</v>
      </c>
      <c r="B793" s="202">
        <v>227100</v>
      </c>
      <c r="C793" s="202">
        <v>1705</v>
      </c>
      <c r="D793" s="202">
        <v>781</v>
      </c>
      <c r="E793" s="202" t="s">
        <v>1682</v>
      </c>
      <c r="F793" s="203">
        <v>5319.1</v>
      </c>
      <c r="G793" s="203">
        <v>1749.9</v>
      </c>
      <c r="H793" s="203">
        <v>3044.9</v>
      </c>
      <c r="I793" s="203"/>
      <c r="J793" s="203">
        <v>524.29999999999995</v>
      </c>
      <c r="K793" s="203">
        <v>5601.2999999999993</v>
      </c>
      <c r="L793" s="203">
        <v>1749.9</v>
      </c>
      <c r="M793" s="203">
        <v>3171.5</v>
      </c>
      <c r="N793" s="203"/>
      <c r="O793" s="203">
        <v>679.9</v>
      </c>
      <c r="P793" s="203">
        <v>5598.85</v>
      </c>
      <c r="Q793" s="203">
        <v>1749.9</v>
      </c>
      <c r="R793" s="203">
        <v>3169.05</v>
      </c>
      <c r="S793" s="203"/>
      <c r="T793" s="203">
        <v>679.9</v>
      </c>
      <c r="U793" s="203">
        <v>-2.4499999999989086</v>
      </c>
      <c r="V793" s="203" t="s">
        <v>811</v>
      </c>
      <c r="W793" s="203">
        <v>-2.4499999999998181</v>
      </c>
      <c r="X793" s="203" t="s">
        <v>811</v>
      </c>
      <c r="Y793" s="203" t="s">
        <v>811</v>
      </c>
      <c r="Z793" s="203">
        <v>99.956260153892856</v>
      </c>
      <c r="AA793" s="203">
        <v>100</v>
      </c>
      <c r="AB793" s="203">
        <v>99.922749487624159</v>
      </c>
      <c r="AC793" s="203" t="s">
        <v>811</v>
      </c>
      <c r="AD793" s="203">
        <v>100</v>
      </c>
    </row>
    <row r="794" spans="1:30">
      <c r="A794" s="202">
        <v>21</v>
      </c>
      <c r="B794" s="202">
        <v>227100</v>
      </c>
      <c r="C794" s="202">
        <v>1706</v>
      </c>
      <c r="D794" s="202">
        <v>782</v>
      </c>
      <c r="E794" s="202" t="s">
        <v>1683</v>
      </c>
      <c r="F794" s="203">
        <v>7838.5999999999995</v>
      </c>
      <c r="G794" s="203">
        <v>1704.4</v>
      </c>
      <c r="H794" s="203">
        <v>5188.5</v>
      </c>
      <c r="I794" s="203"/>
      <c r="J794" s="203">
        <v>945.7</v>
      </c>
      <c r="K794" s="203">
        <v>8257.9</v>
      </c>
      <c r="L794" s="203">
        <v>1704.4</v>
      </c>
      <c r="M794" s="203">
        <v>5454.6</v>
      </c>
      <c r="N794" s="203"/>
      <c r="O794" s="203">
        <v>1098.9000000000001</v>
      </c>
      <c r="P794" s="203">
        <v>8257.9</v>
      </c>
      <c r="Q794" s="203">
        <v>1704.4</v>
      </c>
      <c r="R794" s="203">
        <v>5454.6</v>
      </c>
      <c r="S794" s="203"/>
      <c r="T794" s="203">
        <v>1098.9000000000001</v>
      </c>
      <c r="U794" s="203" t="s">
        <v>811</v>
      </c>
      <c r="V794" s="203" t="s">
        <v>811</v>
      </c>
      <c r="W794" s="203" t="s">
        <v>811</v>
      </c>
      <c r="X794" s="203" t="s">
        <v>811</v>
      </c>
      <c r="Y794" s="203" t="s">
        <v>811</v>
      </c>
      <c r="Z794" s="203">
        <v>100</v>
      </c>
      <c r="AA794" s="203">
        <v>100</v>
      </c>
      <c r="AB794" s="203">
        <v>100</v>
      </c>
      <c r="AC794" s="203" t="s">
        <v>811</v>
      </c>
      <c r="AD794" s="203">
        <v>100</v>
      </c>
    </row>
    <row r="795" spans="1:30">
      <c r="A795" s="202">
        <v>21</v>
      </c>
      <c r="B795" s="202">
        <v>227100</v>
      </c>
      <c r="C795" s="202">
        <v>1700</v>
      </c>
      <c r="D795" s="202">
        <v>783</v>
      </c>
      <c r="E795" s="202" t="s">
        <v>1684</v>
      </c>
      <c r="F795" s="203">
        <v>30598.499999999996</v>
      </c>
      <c r="G795" s="203">
        <v>1890.6</v>
      </c>
      <c r="H795" s="203">
        <v>25485.599999999999</v>
      </c>
      <c r="I795" s="203">
        <v>757.6</v>
      </c>
      <c r="J795" s="203">
        <v>2464.6999999999998</v>
      </c>
      <c r="K795" s="203">
        <v>32802.400000000001</v>
      </c>
      <c r="L795" s="203">
        <v>1890.6</v>
      </c>
      <c r="M795" s="203">
        <v>27417.9</v>
      </c>
      <c r="N795" s="203">
        <v>757.6</v>
      </c>
      <c r="O795" s="203">
        <v>2736.3</v>
      </c>
      <c r="P795" s="203">
        <v>32472.789999999997</v>
      </c>
      <c r="Q795" s="203">
        <v>1890.6</v>
      </c>
      <c r="R795" s="203">
        <v>27088.29</v>
      </c>
      <c r="S795" s="203">
        <v>757.6</v>
      </c>
      <c r="T795" s="203">
        <v>2736.3</v>
      </c>
      <c r="U795" s="203">
        <v>-329.61000000000422</v>
      </c>
      <c r="V795" s="203" t="s">
        <v>811</v>
      </c>
      <c r="W795" s="203">
        <v>-329.61000000000058</v>
      </c>
      <c r="X795" s="203" t="s">
        <v>811</v>
      </c>
      <c r="Y795" s="203" t="s">
        <v>811</v>
      </c>
      <c r="Z795" s="203">
        <v>98.995164987927694</v>
      </c>
      <c r="AA795" s="203">
        <v>100</v>
      </c>
      <c r="AB795" s="203">
        <v>98.797829155405765</v>
      </c>
      <c r="AC795" s="203">
        <v>100</v>
      </c>
      <c r="AD795" s="203">
        <v>100</v>
      </c>
    </row>
    <row r="796" spans="1:30">
      <c r="A796" s="202">
        <v>21</v>
      </c>
      <c r="B796" s="202">
        <v>227100</v>
      </c>
      <c r="C796" s="202">
        <v>1708</v>
      </c>
      <c r="D796" s="202">
        <v>784</v>
      </c>
      <c r="E796" s="202" t="s">
        <v>1685</v>
      </c>
      <c r="F796" s="203">
        <v>4885</v>
      </c>
      <c r="G796" s="203">
        <v>1724.9</v>
      </c>
      <c r="H796" s="203">
        <v>2506.4</v>
      </c>
      <c r="I796" s="203"/>
      <c r="J796" s="203">
        <v>653.70000000000005</v>
      </c>
      <c r="K796" s="203">
        <v>5089.5000000000009</v>
      </c>
      <c r="L796" s="203">
        <v>1724.9</v>
      </c>
      <c r="M796" s="203">
        <v>2555.3000000000002</v>
      </c>
      <c r="N796" s="203"/>
      <c r="O796" s="203">
        <v>809.3</v>
      </c>
      <c r="P796" s="203">
        <v>5089.5000000000009</v>
      </c>
      <c r="Q796" s="203">
        <v>1724.9</v>
      </c>
      <c r="R796" s="203">
        <v>2555.3000000000002</v>
      </c>
      <c r="S796" s="203"/>
      <c r="T796" s="203">
        <v>809.3</v>
      </c>
      <c r="U796" s="203" t="s">
        <v>811</v>
      </c>
      <c r="V796" s="203" t="s">
        <v>811</v>
      </c>
      <c r="W796" s="203" t="s">
        <v>811</v>
      </c>
      <c r="X796" s="203" t="s">
        <v>811</v>
      </c>
      <c r="Y796" s="203" t="s">
        <v>811</v>
      </c>
      <c r="Z796" s="203">
        <v>100</v>
      </c>
      <c r="AA796" s="203">
        <v>100</v>
      </c>
      <c r="AB796" s="203">
        <v>100</v>
      </c>
      <c r="AC796" s="203" t="s">
        <v>811</v>
      </c>
      <c r="AD796" s="203">
        <v>100</v>
      </c>
    </row>
    <row r="797" spans="1:30">
      <c r="A797" s="202">
        <v>21</v>
      </c>
      <c r="B797" s="202">
        <v>227100</v>
      </c>
      <c r="C797" s="202">
        <v>1709</v>
      </c>
      <c r="D797" s="202">
        <v>785</v>
      </c>
      <c r="E797" s="202" t="s">
        <v>1686</v>
      </c>
      <c r="F797" s="203">
        <v>2639.7999999999997</v>
      </c>
      <c r="G797" s="203">
        <v>1332.6</v>
      </c>
      <c r="H797" s="203">
        <v>980</v>
      </c>
      <c r="I797" s="203"/>
      <c r="J797" s="203">
        <v>327.2</v>
      </c>
      <c r="K797" s="203">
        <v>2805.3</v>
      </c>
      <c r="L797" s="203">
        <v>1332.6</v>
      </c>
      <c r="M797" s="203">
        <v>994.9</v>
      </c>
      <c r="N797" s="203"/>
      <c r="O797" s="203">
        <v>477.8</v>
      </c>
      <c r="P797" s="203">
        <v>2783.7200000000003</v>
      </c>
      <c r="Q797" s="203">
        <v>1332.6</v>
      </c>
      <c r="R797" s="203">
        <v>973.32</v>
      </c>
      <c r="S797" s="203"/>
      <c r="T797" s="203">
        <v>477.8</v>
      </c>
      <c r="U797" s="203">
        <v>-21.579999999999927</v>
      </c>
      <c r="V797" s="203" t="s">
        <v>811</v>
      </c>
      <c r="W797" s="203">
        <v>-21.579999999999927</v>
      </c>
      <c r="X797" s="203" t="s">
        <v>811</v>
      </c>
      <c r="Y797" s="203" t="s">
        <v>811</v>
      </c>
      <c r="Z797" s="203">
        <v>99.230741810145091</v>
      </c>
      <c r="AA797" s="203">
        <v>100</v>
      </c>
      <c r="AB797" s="203">
        <v>97.830937782691734</v>
      </c>
      <c r="AC797" s="203" t="s">
        <v>811</v>
      </c>
      <c r="AD797" s="203">
        <v>100</v>
      </c>
    </row>
    <row r="798" spans="1:30">
      <c r="A798" s="202">
        <v>21</v>
      </c>
      <c r="B798" s="202">
        <v>227100</v>
      </c>
      <c r="C798" s="202">
        <v>1710</v>
      </c>
      <c r="D798" s="202">
        <v>786</v>
      </c>
      <c r="E798" s="202" t="s">
        <v>1687</v>
      </c>
      <c r="F798" s="203">
        <v>1716.6000000000001</v>
      </c>
      <c r="G798" s="203">
        <v>1557.9</v>
      </c>
      <c r="H798" s="203"/>
      <c r="I798" s="203"/>
      <c r="J798" s="203">
        <v>158.69999999999999</v>
      </c>
      <c r="K798" s="203">
        <v>1863.5</v>
      </c>
      <c r="L798" s="203">
        <v>1557.9</v>
      </c>
      <c r="M798" s="203"/>
      <c r="N798" s="203"/>
      <c r="O798" s="203">
        <v>305.60000000000002</v>
      </c>
      <c r="P798" s="203">
        <v>1863.5</v>
      </c>
      <c r="Q798" s="203">
        <v>1557.9</v>
      </c>
      <c r="R798" s="203"/>
      <c r="S798" s="203"/>
      <c r="T798" s="203">
        <v>305.60000000000002</v>
      </c>
      <c r="U798" s="203" t="s">
        <v>811</v>
      </c>
      <c r="V798" s="203" t="s">
        <v>811</v>
      </c>
      <c r="W798" s="203" t="s">
        <v>811</v>
      </c>
      <c r="X798" s="203" t="s">
        <v>811</v>
      </c>
      <c r="Y798" s="203" t="s">
        <v>811</v>
      </c>
      <c r="Z798" s="203">
        <v>100</v>
      </c>
      <c r="AA798" s="203">
        <v>100</v>
      </c>
      <c r="AB798" s="203" t="s">
        <v>811</v>
      </c>
      <c r="AC798" s="203" t="s">
        <v>811</v>
      </c>
      <c r="AD798" s="203">
        <v>100</v>
      </c>
    </row>
    <row r="799" spans="1:30">
      <c r="A799" s="202">
        <v>21</v>
      </c>
      <c r="B799" s="202">
        <v>227100</v>
      </c>
      <c r="C799" s="202">
        <v>1707</v>
      </c>
      <c r="D799" s="202">
        <v>787</v>
      </c>
      <c r="E799" s="202" t="s">
        <v>1688</v>
      </c>
      <c r="F799" s="203">
        <v>3106.5</v>
      </c>
      <c r="G799" s="203">
        <v>1311.5</v>
      </c>
      <c r="H799" s="203">
        <v>1313.1</v>
      </c>
      <c r="I799" s="203"/>
      <c r="J799" s="203">
        <v>481.9</v>
      </c>
      <c r="K799" s="203">
        <v>3282.4</v>
      </c>
      <c r="L799" s="203">
        <v>1311.5</v>
      </c>
      <c r="M799" s="203">
        <v>1338.4</v>
      </c>
      <c r="N799" s="203"/>
      <c r="O799" s="203">
        <v>632.5</v>
      </c>
      <c r="P799" s="203">
        <v>3276.2</v>
      </c>
      <c r="Q799" s="203">
        <v>1311.5</v>
      </c>
      <c r="R799" s="203">
        <v>1332.2</v>
      </c>
      <c r="S799" s="203"/>
      <c r="T799" s="203">
        <v>632.5</v>
      </c>
      <c r="U799" s="203">
        <v>-6.2000000000002728</v>
      </c>
      <c r="V799" s="203" t="s">
        <v>811</v>
      </c>
      <c r="W799" s="203">
        <v>-6.2000000000000455</v>
      </c>
      <c r="X799" s="203" t="s">
        <v>811</v>
      </c>
      <c r="Y799" s="203" t="s">
        <v>811</v>
      </c>
      <c r="Z799" s="203">
        <v>99.811113819156702</v>
      </c>
      <c r="AA799" s="203">
        <v>100</v>
      </c>
      <c r="AB799" s="203">
        <v>99.536760310818877</v>
      </c>
      <c r="AC799" s="203" t="s">
        <v>811</v>
      </c>
      <c r="AD799" s="203">
        <v>100</v>
      </c>
    </row>
    <row r="800" spans="1:30">
      <c r="A800" s="202">
        <v>21</v>
      </c>
      <c r="B800" s="202">
        <v>227100</v>
      </c>
      <c r="C800" s="202">
        <v>1712</v>
      </c>
      <c r="D800" s="202">
        <v>788</v>
      </c>
      <c r="E800" s="202" t="s">
        <v>1689</v>
      </c>
      <c r="F800" s="203">
        <v>6512.9</v>
      </c>
      <c r="G800" s="203">
        <v>2172</v>
      </c>
      <c r="H800" s="203">
        <v>3385.7</v>
      </c>
      <c r="I800" s="203"/>
      <c r="J800" s="203">
        <v>955.2</v>
      </c>
      <c r="K800" s="203">
        <v>6816.7999999999993</v>
      </c>
      <c r="L800" s="203">
        <v>2172</v>
      </c>
      <c r="M800" s="203">
        <v>3537.7</v>
      </c>
      <c r="N800" s="203"/>
      <c r="O800" s="203">
        <v>1107.0999999999999</v>
      </c>
      <c r="P800" s="203">
        <v>6785.4</v>
      </c>
      <c r="Q800" s="203">
        <v>2172</v>
      </c>
      <c r="R800" s="203">
        <v>3506.3</v>
      </c>
      <c r="S800" s="203"/>
      <c r="T800" s="203">
        <v>1107.0999999999999</v>
      </c>
      <c r="U800" s="203">
        <v>-31.399999999999636</v>
      </c>
      <c r="V800" s="203" t="s">
        <v>811</v>
      </c>
      <c r="W800" s="203">
        <v>-31.399999999999636</v>
      </c>
      <c r="X800" s="203" t="s">
        <v>811</v>
      </c>
      <c r="Y800" s="203" t="s">
        <v>811</v>
      </c>
      <c r="Z800" s="203">
        <v>99.539373312991444</v>
      </c>
      <c r="AA800" s="203">
        <v>100</v>
      </c>
      <c r="AB800" s="203">
        <v>99.112417672499092</v>
      </c>
      <c r="AC800" s="203" t="s">
        <v>811</v>
      </c>
      <c r="AD800" s="203">
        <v>100</v>
      </c>
    </row>
    <row r="801" spans="1:30">
      <c r="A801" s="202">
        <v>21</v>
      </c>
      <c r="B801" s="202">
        <v>227100</v>
      </c>
      <c r="C801" s="202">
        <v>1711</v>
      </c>
      <c r="D801" s="202">
        <v>789</v>
      </c>
      <c r="E801" s="202" t="s">
        <v>1537</v>
      </c>
      <c r="F801" s="203">
        <v>5765.0999999999995</v>
      </c>
      <c r="G801" s="203">
        <v>1677.6</v>
      </c>
      <c r="H801" s="203">
        <v>3476.2</v>
      </c>
      <c r="I801" s="203"/>
      <c r="J801" s="203">
        <v>611.29999999999995</v>
      </c>
      <c r="K801" s="203">
        <v>6128.8</v>
      </c>
      <c r="L801" s="203">
        <v>1677.6</v>
      </c>
      <c r="M801" s="203">
        <v>3685.5</v>
      </c>
      <c r="N801" s="203"/>
      <c r="O801" s="203">
        <v>765.7</v>
      </c>
      <c r="P801" s="203">
        <v>6128.8</v>
      </c>
      <c r="Q801" s="203">
        <v>1677.6</v>
      </c>
      <c r="R801" s="203">
        <v>3685.5</v>
      </c>
      <c r="S801" s="203"/>
      <c r="T801" s="203">
        <v>765.7</v>
      </c>
      <c r="U801" s="203" t="s">
        <v>811</v>
      </c>
      <c r="V801" s="203" t="s">
        <v>811</v>
      </c>
      <c r="W801" s="203" t="s">
        <v>811</v>
      </c>
      <c r="X801" s="203" t="s">
        <v>811</v>
      </c>
      <c r="Y801" s="203" t="s">
        <v>811</v>
      </c>
      <c r="Z801" s="203">
        <v>100</v>
      </c>
      <c r="AA801" s="203">
        <v>100</v>
      </c>
      <c r="AB801" s="203">
        <v>100</v>
      </c>
      <c r="AC801" s="203" t="s">
        <v>811</v>
      </c>
      <c r="AD801" s="203">
        <v>100</v>
      </c>
    </row>
    <row r="802" spans="1:30">
      <c r="A802" s="202">
        <v>21</v>
      </c>
      <c r="B802" s="202">
        <v>227100</v>
      </c>
      <c r="C802" s="202">
        <v>1713</v>
      </c>
      <c r="D802" s="202">
        <v>790</v>
      </c>
      <c r="E802" s="202" t="s">
        <v>1690</v>
      </c>
      <c r="F802" s="203">
        <v>5461</v>
      </c>
      <c r="G802" s="203">
        <v>1835.4</v>
      </c>
      <c r="H802" s="203">
        <v>2732.2</v>
      </c>
      <c r="I802" s="203"/>
      <c r="J802" s="203">
        <v>893.4</v>
      </c>
      <c r="K802" s="203">
        <v>5816.9</v>
      </c>
      <c r="L802" s="203">
        <v>1835.4</v>
      </c>
      <c r="M802" s="203">
        <v>2939.6</v>
      </c>
      <c r="N802" s="203"/>
      <c r="O802" s="203">
        <v>1041.9000000000001</v>
      </c>
      <c r="P802" s="203">
        <v>5815.58</v>
      </c>
      <c r="Q802" s="203">
        <v>1835.4</v>
      </c>
      <c r="R802" s="203">
        <v>2938.28</v>
      </c>
      <c r="S802" s="203"/>
      <c r="T802" s="203">
        <v>1041.9000000000001</v>
      </c>
      <c r="U802" s="203">
        <v>-1.319999999999709</v>
      </c>
      <c r="V802" s="203" t="s">
        <v>811</v>
      </c>
      <c r="W802" s="203">
        <v>-1.319999999999709</v>
      </c>
      <c r="X802" s="203" t="s">
        <v>811</v>
      </c>
      <c r="Y802" s="203" t="s">
        <v>811</v>
      </c>
      <c r="Z802" s="203">
        <v>99.977307500558723</v>
      </c>
      <c r="AA802" s="203">
        <v>100</v>
      </c>
      <c r="AB802" s="203">
        <v>99.955095931419251</v>
      </c>
      <c r="AC802" s="203" t="s">
        <v>811</v>
      </c>
      <c r="AD802" s="203">
        <v>100</v>
      </c>
    </row>
    <row r="803" spans="1:30">
      <c r="A803" s="200"/>
      <c r="B803" s="200"/>
      <c r="C803" s="200"/>
      <c r="D803" s="200">
        <v>791</v>
      </c>
      <c r="E803" s="200"/>
      <c r="F803" s="201"/>
      <c r="G803" s="201"/>
      <c r="H803" s="201"/>
      <c r="I803" s="201"/>
      <c r="J803" s="201"/>
      <c r="K803" s="201"/>
      <c r="L803" s="201"/>
      <c r="M803" s="201"/>
      <c r="N803" s="201"/>
      <c r="O803" s="201"/>
      <c r="P803" s="201"/>
      <c r="Q803" s="201"/>
      <c r="R803" s="201"/>
      <c r="S803" s="201"/>
      <c r="T803" s="201"/>
      <c r="U803" s="201" t="s">
        <v>811</v>
      </c>
      <c r="V803" s="201" t="s">
        <v>811</v>
      </c>
      <c r="W803" s="201" t="s">
        <v>811</v>
      </c>
      <c r="X803" s="201" t="s">
        <v>811</v>
      </c>
      <c r="Y803" s="201" t="s">
        <v>811</v>
      </c>
      <c r="Z803" s="201" t="s">
        <v>811</v>
      </c>
      <c r="AA803" s="201" t="s">
        <v>811</v>
      </c>
      <c r="AB803" s="201" t="s">
        <v>811</v>
      </c>
      <c r="AC803" s="201" t="s">
        <v>811</v>
      </c>
      <c r="AD803" s="201" t="s">
        <v>811</v>
      </c>
    </row>
    <row r="804" spans="1:30">
      <c r="A804" s="200">
        <v>20</v>
      </c>
      <c r="B804" s="200">
        <v>227400</v>
      </c>
      <c r="C804" s="200"/>
      <c r="D804" s="200">
        <v>792</v>
      </c>
      <c r="E804" s="200" t="s">
        <v>1691</v>
      </c>
      <c r="F804" s="201">
        <v>511176.8</v>
      </c>
      <c r="G804" s="201">
        <v>74352.900000000009</v>
      </c>
      <c r="H804" s="201">
        <v>412167.89999999997</v>
      </c>
      <c r="I804" s="201">
        <v>270.5</v>
      </c>
      <c r="J804" s="201">
        <v>24385.500000000004</v>
      </c>
      <c r="K804" s="201">
        <v>549077.9</v>
      </c>
      <c r="L804" s="201">
        <v>74352.900000000009</v>
      </c>
      <c r="M804" s="201">
        <v>442937.10000000003</v>
      </c>
      <c r="N804" s="201">
        <v>270.5</v>
      </c>
      <c r="O804" s="201">
        <v>31517.400000000009</v>
      </c>
      <c r="P804" s="201">
        <v>546649.94000000006</v>
      </c>
      <c r="Q804" s="201">
        <v>74352.900000000009</v>
      </c>
      <c r="R804" s="201">
        <v>440509.14</v>
      </c>
      <c r="S804" s="201">
        <v>270.5</v>
      </c>
      <c r="T804" s="201">
        <v>31517.400000000009</v>
      </c>
      <c r="U804" s="201">
        <v>-2427.9599999999627</v>
      </c>
      <c r="V804" s="201" t="s">
        <v>811</v>
      </c>
      <c r="W804" s="201">
        <v>-2427.960000000021</v>
      </c>
      <c r="X804" s="201" t="s">
        <v>811</v>
      </c>
      <c r="Y804" s="201" t="s">
        <v>811</v>
      </c>
      <c r="Z804" s="201">
        <v>99.557811377948383</v>
      </c>
      <c r="AA804" s="201">
        <v>100</v>
      </c>
      <c r="AB804" s="201">
        <v>99.451849935351987</v>
      </c>
      <c r="AC804" s="201">
        <v>100</v>
      </c>
      <c r="AD804" s="201">
        <v>100</v>
      </c>
    </row>
    <row r="805" spans="1:30">
      <c r="A805" s="200">
        <v>22</v>
      </c>
      <c r="B805" s="200">
        <v>227400</v>
      </c>
      <c r="C805" s="200"/>
      <c r="D805" s="200">
        <v>793</v>
      </c>
      <c r="E805" s="200" t="s">
        <v>1055</v>
      </c>
      <c r="F805" s="201">
        <v>306813.3</v>
      </c>
      <c r="G805" s="201">
        <v>23661</v>
      </c>
      <c r="H805" s="201">
        <v>283152.3</v>
      </c>
      <c r="I805" s="201">
        <v>0</v>
      </c>
      <c r="J805" s="201">
        <v>0</v>
      </c>
      <c r="K805" s="201">
        <v>331745.40000000002</v>
      </c>
      <c r="L805" s="201">
        <v>23661</v>
      </c>
      <c r="M805" s="201">
        <v>308084.40000000002</v>
      </c>
      <c r="N805" s="201">
        <v>0</v>
      </c>
      <c r="O805" s="201">
        <v>0</v>
      </c>
      <c r="P805" s="201">
        <v>331717.55</v>
      </c>
      <c r="Q805" s="201">
        <v>23661</v>
      </c>
      <c r="R805" s="201">
        <v>308056.55</v>
      </c>
      <c r="S805" s="201">
        <v>0</v>
      </c>
      <c r="T805" s="201">
        <v>0</v>
      </c>
      <c r="U805" s="201">
        <v>-27.850000000034925</v>
      </c>
      <c r="V805" s="201" t="s">
        <v>811</v>
      </c>
      <c r="W805" s="201">
        <v>-27.850000000034925</v>
      </c>
      <c r="X805" s="201" t="s">
        <v>811</v>
      </c>
      <c r="Y805" s="201" t="s">
        <v>811</v>
      </c>
      <c r="Z805" s="201">
        <v>99.991605007936798</v>
      </c>
      <c r="AA805" s="201">
        <v>100</v>
      </c>
      <c r="AB805" s="201">
        <v>99.990960269328781</v>
      </c>
      <c r="AC805" s="201" t="s">
        <v>811</v>
      </c>
      <c r="AD805" s="201" t="s">
        <v>811</v>
      </c>
    </row>
    <row r="806" spans="1:30">
      <c r="A806" s="200">
        <v>21</v>
      </c>
      <c r="B806" s="200">
        <v>227400</v>
      </c>
      <c r="C806" s="200"/>
      <c r="D806" s="200">
        <v>794</v>
      </c>
      <c r="E806" s="200" t="s">
        <v>1056</v>
      </c>
      <c r="F806" s="201">
        <v>204363.5</v>
      </c>
      <c r="G806" s="201">
        <v>50691.900000000009</v>
      </c>
      <c r="H806" s="201">
        <v>129015.59999999999</v>
      </c>
      <c r="I806" s="201">
        <v>270.5</v>
      </c>
      <c r="J806" s="201">
        <v>24385.500000000004</v>
      </c>
      <c r="K806" s="201">
        <v>217332.50000000006</v>
      </c>
      <c r="L806" s="201">
        <v>50691.900000000009</v>
      </c>
      <c r="M806" s="201">
        <v>134852.70000000001</v>
      </c>
      <c r="N806" s="201">
        <v>270.5</v>
      </c>
      <c r="O806" s="201">
        <v>31517.400000000009</v>
      </c>
      <c r="P806" s="201">
        <v>214932.39</v>
      </c>
      <c r="Q806" s="201">
        <v>50691.900000000009</v>
      </c>
      <c r="R806" s="201">
        <v>132452.59</v>
      </c>
      <c r="S806" s="201">
        <v>270.5</v>
      </c>
      <c r="T806" s="201">
        <v>31517.400000000009</v>
      </c>
      <c r="U806" s="201">
        <v>-2400.1100000000442</v>
      </c>
      <c r="V806" s="201" t="s">
        <v>811</v>
      </c>
      <c r="W806" s="201">
        <v>-2400.1100000000151</v>
      </c>
      <c r="X806" s="201" t="s">
        <v>811</v>
      </c>
      <c r="Y806" s="201" t="s">
        <v>811</v>
      </c>
      <c r="Z806" s="201">
        <v>98.895650673507163</v>
      </c>
      <c r="AA806" s="201">
        <v>100</v>
      </c>
      <c r="AB806" s="201">
        <v>98.22019877985386</v>
      </c>
      <c r="AC806" s="201">
        <v>100</v>
      </c>
      <c r="AD806" s="201">
        <v>100</v>
      </c>
    </row>
    <row r="807" spans="1:30">
      <c r="A807" s="202">
        <v>22</v>
      </c>
      <c r="B807" s="202">
        <v>227400</v>
      </c>
      <c r="C807" s="202">
        <v>1714</v>
      </c>
      <c r="D807" s="202">
        <v>795</v>
      </c>
      <c r="E807" s="202" t="s">
        <v>1081</v>
      </c>
      <c r="F807" s="203">
        <v>306813.3</v>
      </c>
      <c r="G807" s="203">
        <v>23661</v>
      </c>
      <c r="H807" s="203">
        <v>283152.3</v>
      </c>
      <c r="I807" s="203"/>
      <c r="J807" s="203"/>
      <c r="K807" s="203">
        <v>331745.40000000002</v>
      </c>
      <c r="L807" s="203">
        <v>23661</v>
      </c>
      <c r="M807" s="203">
        <v>308084.40000000002</v>
      </c>
      <c r="N807" s="203"/>
      <c r="O807" s="203"/>
      <c r="P807" s="203">
        <v>331717.55</v>
      </c>
      <c r="Q807" s="203">
        <v>23661</v>
      </c>
      <c r="R807" s="203">
        <v>308056.55</v>
      </c>
      <c r="S807" s="203"/>
      <c r="T807" s="203"/>
      <c r="U807" s="203">
        <v>-27.850000000034925</v>
      </c>
      <c r="V807" s="203" t="s">
        <v>811</v>
      </c>
      <c r="W807" s="203">
        <v>-27.850000000034925</v>
      </c>
      <c r="X807" s="203" t="s">
        <v>811</v>
      </c>
      <c r="Y807" s="203" t="s">
        <v>811</v>
      </c>
      <c r="Z807" s="203">
        <v>99.991605007936798</v>
      </c>
      <c r="AA807" s="203">
        <v>100</v>
      </c>
      <c r="AB807" s="203">
        <v>99.990960269328781</v>
      </c>
      <c r="AC807" s="203" t="s">
        <v>811</v>
      </c>
      <c r="AD807" s="203" t="s">
        <v>811</v>
      </c>
    </row>
    <row r="808" spans="1:30">
      <c r="A808" s="202">
        <v>21</v>
      </c>
      <c r="B808" s="202">
        <v>227400</v>
      </c>
      <c r="C808" s="202">
        <v>1715</v>
      </c>
      <c r="D808" s="202">
        <v>796</v>
      </c>
      <c r="E808" s="202" t="s">
        <v>1692</v>
      </c>
      <c r="F808" s="203">
        <v>12285.699999999999</v>
      </c>
      <c r="G808" s="203">
        <v>2678.6</v>
      </c>
      <c r="H808" s="203">
        <v>7840.8</v>
      </c>
      <c r="I808" s="203"/>
      <c r="J808" s="203">
        <v>1766.3</v>
      </c>
      <c r="K808" s="203">
        <v>12872.4</v>
      </c>
      <c r="L808" s="203">
        <v>2678.6</v>
      </c>
      <c r="M808" s="203">
        <v>8169.8</v>
      </c>
      <c r="N808" s="203"/>
      <c r="O808" s="203">
        <v>2024</v>
      </c>
      <c r="P808" s="203">
        <v>12859.01</v>
      </c>
      <c r="Q808" s="203">
        <v>2678.6</v>
      </c>
      <c r="R808" s="203">
        <v>8156.41</v>
      </c>
      <c r="S808" s="203"/>
      <c r="T808" s="203">
        <v>2024</v>
      </c>
      <c r="U808" s="203">
        <v>-13.389999999999418</v>
      </c>
      <c r="V808" s="203" t="s">
        <v>811</v>
      </c>
      <c r="W808" s="203">
        <v>-13.390000000000327</v>
      </c>
      <c r="X808" s="203" t="s">
        <v>811</v>
      </c>
      <c r="Y808" s="203" t="s">
        <v>811</v>
      </c>
      <c r="Z808" s="203">
        <v>99.895978993816243</v>
      </c>
      <c r="AA808" s="203">
        <v>100</v>
      </c>
      <c r="AB808" s="203">
        <v>99.83610369898895</v>
      </c>
      <c r="AC808" s="203" t="s">
        <v>811</v>
      </c>
      <c r="AD808" s="203">
        <v>100</v>
      </c>
    </row>
    <row r="809" spans="1:30">
      <c r="A809" s="202">
        <v>21</v>
      </c>
      <c r="B809" s="202">
        <v>227400</v>
      </c>
      <c r="C809" s="202">
        <v>1716</v>
      </c>
      <c r="D809" s="202">
        <v>797</v>
      </c>
      <c r="E809" s="202" t="s">
        <v>1693</v>
      </c>
      <c r="F809" s="203">
        <v>7036.4</v>
      </c>
      <c r="G809" s="203">
        <v>1888.7</v>
      </c>
      <c r="H809" s="203">
        <v>4445.8</v>
      </c>
      <c r="I809" s="203"/>
      <c r="J809" s="203">
        <v>701.9</v>
      </c>
      <c r="K809" s="203">
        <v>7320.3</v>
      </c>
      <c r="L809" s="203">
        <v>1888.7</v>
      </c>
      <c r="M809" s="203">
        <v>4579</v>
      </c>
      <c r="N809" s="203"/>
      <c r="O809" s="203">
        <v>852.6</v>
      </c>
      <c r="P809" s="203">
        <v>7312.3</v>
      </c>
      <c r="Q809" s="203">
        <v>1888.7</v>
      </c>
      <c r="R809" s="203">
        <v>4571</v>
      </c>
      <c r="S809" s="203"/>
      <c r="T809" s="203">
        <v>852.6</v>
      </c>
      <c r="U809" s="203">
        <v>-8</v>
      </c>
      <c r="V809" s="203" t="s">
        <v>811</v>
      </c>
      <c r="W809" s="203">
        <v>-8</v>
      </c>
      <c r="X809" s="203" t="s">
        <v>811</v>
      </c>
      <c r="Y809" s="203" t="s">
        <v>811</v>
      </c>
      <c r="Z809" s="203">
        <v>99.890714861412789</v>
      </c>
      <c r="AA809" s="203">
        <v>100</v>
      </c>
      <c r="AB809" s="203">
        <v>99.825289364490061</v>
      </c>
      <c r="AC809" s="203" t="s">
        <v>811</v>
      </c>
      <c r="AD809" s="203">
        <v>100</v>
      </c>
    </row>
    <row r="810" spans="1:30">
      <c r="A810" s="202">
        <v>21</v>
      </c>
      <c r="B810" s="202">
        <v>227400</v>
      </c>
      <c r="C810" s="202">
        <v>1717</v>
      </c>
      <c r="D810" s="202">
        <v>798</v>
      </c>
      <c r="E810" s="202" t="s">
        <v>1694</v>
      </c>
      <c r="F810" s="203">
        <v>4631.5999999999995</v>
      </c>
      <c r="G810" s="203">
        <v>1714.2</v>
      </c>
      <c r="H810" s="203">
        <v>2349.1999999999998</v>
      </c>
      <c r="I810" s="203"/>
      <c r="J810" s="203">
        <v>568.20000000000005</v>
      </c>
      <c r="K810" s="203">
        <v>4852.5999999999995</v>
      </c>
      <c r="L810" s="203">
        <v>1714.2</v>
      </c>
      <c r="M810" s="203">
        <v>2419.5</v>
      </c>
      <c r="N810" s="203"/>
      <c r="O810" s="203">
        <v>718.9</v>
      </c>
      <c r="P810" s="203">
        <v>4852.5999999999995</v>
      </c>
      <c r="Q810" s="203">
        <v>1714.2</v>
      </c>
      <c r="R810" s="203">
        <v>2419.5</v>
      </c>
      <c r="S810" s="203"/>
      <c r="T810" s="203">
        <v>718.9</v>
      </c>
      <c r="U810" s="203" t="s">
        <v>811</v>
      </c>
      <c r="V810" s="203" t="s">
        <v>811</v>
      </c>
      <c r="W810" s="203" t="s">
        <v>811</v>
      </c>
      <c r="X810" s="203" t="s">
        <v>811</v>
      </c>
      <c r="Y810" s="203" t="s">
        <v>811</v>
      </c>
      <c r="Z810" s="203">
        <v>100</v>
      </c>
      <c r="AA810" s="203">
        <v>100</v>
      </c>
      <c r="AB810" s="203">
        <v>100</v>
      </c>
      <c r="AC810" s="203" t="s">
        <v>811</v>
      </c>
      <c r="AD810" s="203">
        <v>100</v>
      </c>
    </row>
    <row r="811" spans="1:30">
      <c r="A811" s="202">
        <v>21</v>
      </c>
      <c r="B811" s="202">
        <v>227400</v>
      </c>
      <c r="C811" s="202">
        <v>1718</v>
      </c>
      <c r="D811" s="202">
        <v>799</v>
      </c>
      <c r="E811" s="202" t="s">
        <v>1695</v>
      </c>
      <c r="F811" s="203">
        <v>8732.2000000000007</v>
      </c>
      <c r="G811" s="203">
        <v>1996.5</v>
      </c>
      <c r="H811" s="203">
        <v>5769.8</v>
      </c>
      <c r="I811" s="203"/>
      <c r="J811" s="203">
        <v>965.9</v>
      </c>
      <c r="K811" s="203">
        <v>9089.4</v>
      </c>
      <c r="L811" s="203">
        <v>1996.5</v>
      </c>
      <c r="M811" s="203">
        <v>5973.5</v>
      </c>
      <c r="N811" s="203"/>
      <c r="O811" s="203">
        <v>1119.4000000000001</v>
      </c>
      <c r="P811" s="203">
        <v>8536.7900000000009</v>
      </c>
      <c r="Q811" s="203">
        <v>1996.5</v>
      </c>
      <c r="R811" s="203">
        <v>5420.89</v>
      </c>
      <c r="S811" s="203"/>
      <c r="T811" s="203">
        <v>1119.4000000000001</v>
      </c>
      <c r="U811" s="203">
        <v>-552.60999999999876</v>
      </c>
      <c r="V811" s="203" t="s">
        <v>811</v>
      </c>
      <c r="W811" s="203">
        <v>-552.60999999999967</v>
      </c>
      <c r="X811" s="203" t="s">
        <v>811</v>
      </c>
      <c r="Y811" s="203" t="s">
        <v>811</v>
      </c>
      <c r="Z811" s="203">
        <v>93.920280766607263</v>
      </c>
      <c r="AA811" s="203">
        <v>100</v>
      </c>
      <c r="AB811" s="203">
        <v>90.748974637984432</v>
      </c>
      <c r="AC811" s="203" t="s">
        <v>811</v>
      </c>
      <c r="AD811" s="203">
        <v>100</v>
      </c>
    </row>
    <row r="812" spans="1:30">
      <c r="A812" s="202">
        <v>21</v>
      </c>
      <c r="B812" s="202">
        <v>227400</v>
      </c>
      <c r="C812" s="202">
        <v>1733</v>
      </c>
      <c r="D812" s="202">
        <v>800</v>
      </c>
      <c r="E812" s="202" t="s">
        <v>1696</v>
      </c>
      <c r="F812" s="203">
        <v>9708.4</v>
      </c>
      <c r="G812" s="203">
        <v>1096.5</v>
      </c>
      <c r="H812" s="203">
        <v>7682.4</v>
      </c>
      <c r="I812" s="203"/>
      <c r="J812" s="203">
        <v>929.5</v>
      </c>
      <c r="K812" s="203">
        <v>13173.5</v>
      </c>
      <c r="L812" s="203">
        <v>1096.5</v>
      </c>
      <c r="M812" s="203">
        <v>8294.2999999999993</v>
      </c>
      <c r="N812" s="203"/>
      <c r="O812" s="203">
        <v>3782.7</v>
      </c>
      <c r="P812" s="203">
        <v>13141.509999999998</v>
      </c>
      <c r="Q812" s="203">
        <v>1096.5</v>
      </c>
      <c r="R812" s="203">
        <v>8262.31</v>
      </c>
      <c r="S812" s="203"/>
      <c r="T812" s="203">
        <v>3782.7</v>
      </c>
      <c r="U812" s="203">
        <v>-31.990000000001601</v>
      </c>
      <c r="V812" s="203" t="s">
        <v>811</v>
      </c>
      <c r="W812" s="203">
        <v>-31.989999999999782</v>
      </c>
      <c r="X812" s="203" t="s">
        <v>811</v>
      </c>
      <c r="Y812" s="203" t="s">
        <v>811</v>
      </c>
      <c r="Z812" s="203">
        <v>99.757164003491852</v>
      </c>
      <c r="AA812" s="203">
        <v>100</v>
      </c>
      <c r="AB812" s="203">
        <v>99.61431344417251</v>
      </c>
      <c r="AC812" s="203" t="s">
        <v>811</v>
      </c>
      <c r="AD812" s="203">
        <v>100</v>
      </c>
    </row>
    <row r="813" spans="1:30">
      <c r="A813" s="202">
        <v>21</v>
      </c>
      <c r="B813" s="202">
        <v>227400</v>
      </c>
      <c r="C813" s="202">
        <v>1719</v>
      </c>
      <c r="D813" s="202">
        <v>801</v>
      </c>
      <c r="E813" s="202" t="s">
        <v>1697</v>
      </c>
      <c r="F813" s="203">
        <v>3728.8</v>
      </c>
      <c r="G813" s="203">
        <v>1743</v>
      </c>
      <c r="H813" s="203">
        <v>1609.5</v>
      </c>
      <c r="I813" s="203"/>
      <c r="J813" s="203">
        <v>376.3</v>
      </c>
      <c r="K813" s="203">
        <v>3903.1000000000004</v>
      </c>
      <c r="L813" s="203">
        <v>1743</v>
      </c>
      <c r="M813" s="203">
        <v>1639.3</v>
      </c>
      <c r="N813" s="203"/>
      <c r="O813" s="203">
        <v>520.79999999999995</v>
      </c>
      <c r="P813" s="203">
        <v>3903.1000000000004</v>
      </c>
      <c r="Q813" s="203">
        <v>1743</v>
      </c>
      <c r="R813" s="203">
        <v>1639.3</v>
      </c>
      <c r="S813" s="203"/>
      <c r="T813" s="203">
        <v>520.79999999999995</v>
      </c>
      <c r="U813" s="203" t="s">
        <v>811</v>
      </c>
      <c r="V813" s="203" t="s">
        <v>811</v>
      </c>
      <c r="W813" s="203" t="s">
        <v>811</v>
      </c>
      <c r="X813" s="203" t="s">
        <v>811</v>
      </c>
      <c r="Y813" s="203" t="s">
        <v>811</v>
      </c>
      <c r="Z813" s="203">
        <v>100</v>
      </c>
      <c r="AA813" s="203">
        <v>100</v>
      </c>
      <c r="AB813" s="203">
        <v>100</v>
      </c>
      <c r="AC813" s="203" t="s">
        <v>811</v>
      </c>
      <c r="AD813" s="203">
        <v>100</v>
      </c>
    </row>
    <row r="814" spans="1:30">
      <c r="A814" s="202">
        <v>21</v>
      </c>
      <c r="B814" s="202">
        <v>227400</v>
      </c>
      <c r="C814" s="202">
        <v>1720</v>
      </c>
      <c r="D814" s="202">
        <v>802</v>
      </c>
      <c r="E814" s="202" t="s">
        <v>1698</v>
      </c>
      <c r="F814" s="203">
        <v>10254.1</v>
      </c>
      <c r="G814" s="203">
        <v>2334.3000000000002</v>
      </c>
      <c r="H814" s="203">
        <v>6445.7</v>
      </c>
      <c r="I814" s="203">
        <v>33</v>
      </c>
      <c r="J814" s="203">
        <v>1441.1</v>
      </c>
      <c r="K814" s="203">
        <v>10756.6</v>
      </c>
      <c r="L814" s="203">
        <v>2334.3000000000002</v>
      </c>
      <c r="M814" s="203">
        <v>6691.7</v>
      </c>
      <c r="N814" s="203">
        <v>33</v>
      </c>
      <c r="O814" s="203">
        <v>1697.6</v>
      </c>
      <c r="P814" s="203">
        <v>10551.45</v>
      </c>
      <c r="Q814" s="203">
        <v>2334.3000000000002</v>
      </c>
      <c r="R814" s="203">
        <v>6486.55</v>
      </c>
      <c r="S814" s="203">
        <v>33</v>
      </c>
      <c r="T814" s="203">
        <v>1697.6</v>
      </c>
      <c r="U814" s="203">
        <v>-205.14999999999964</v>
      </c>
      <c r="V814" s="203" t="s">
        <v>811</v>
      </c>
      <c r="W814" s="203">
        <v>-205.14999999999964</v>
      </c>
      <c r="X814" s="203" t="s">
        <v>811</v>
      </c>
      <c r="Y814" s="203" t="s">
        <v>811</v>
      </c>
      <c r="Z814" s="203">
        <v>98.092798839782091</v>
      </c>
      <c r="AA814" s="203">
        <v>100</v>
      </c>
      <c r="AB814" s="203">
        <v>96.934261846765395</v>
      </c>
      <c r="AC814" s="203">
        <v>100</v>
      </c>
      <c r="AD814" s="203">
        <v>100</v>
      </c>
    </row>
    <row r="815" spans="1:30">
      <c r="A815" s="202">
        <v>21</v>
      </c>
      <c r="B815" s="202">
        <v>227400</v>
      </c>
      <c r="C815" s="202">
        <v>1721</v>
      </c>
      <c r="D815" s="202">
        <v>803</v>
      </c>
      <c r="E815" s="202" t="s">
        <v>1699</v>
      </c>
      <c r="F815" s="203">
        <v>3703.6000000000004</v>
      </c>
      <c r="G815" s="203">
        <v>1659.9</v>
      </c>
      <c r="H815" s="203">
        <v>1648.4</v>
      </c>
      <c r="I815" s="203"/>
      <c r="J815" s="203">
        <v>395.3</v>
      </c>
      <c r="K815" s="203">
        <v>3940.3</v>
      </c>
      <c r="L815" s="203">
        <v>1659.9</v>
      </c>
      <c r="M815" s="203">
        <v>1739.4</v>
      </c>
      <c r="N815" s="203"/>
      <c r="O815" s="203">
        <v>541</v>
      </c>
      <c r="P815" s="203">
        <v>3940.3</v>
      </c>
      <c r="Q815" s="203">
        <v>1659.9</v>
      </c>
      <c r="R815" s="203">
        <v>1739.4</v>
      </c>
      <c r="S815" s="203"/>
      <c r="T815" s="203">
        <v>541</v>
      </c>
      <c r="U815" s="203" t="s">
        <v>811</v>
      </c>
      <c r="V815" s="203" t="s">
        <v>811</v>
      </c>
      <c r="W815" s="203" t="s">
        <v>811</v>
      </c>
      <c r="X815" s="203" t="s">
        <v>811</v>
      </c>
      <c r="Y815" s="203" t="s">
        <v>811</v>
      </c>
      <c r="Z815" s="203">
        <v>100</v>
      </c>
      <c r="AA815" s="203">
        <v>100</v>
      </c>
      <c r="AB815" s="203">
        <v>100</v>
      </c>
      <c r="AC815" s="203" t="s">
        <v>811</v>
      </c>
      <c r="AD815" s="203">
        <v>100</v>
      </c>
    </row>
    <row r="816" spans="1:30">
      <c r="A816" s="202">
        <v>21</v>
      </c>
      <c r="B816" s="202">
        <v>227400</v>
      </c>
      <c r="C816" s="202">
        <v>1722</v>
      </c>
      <c r="D816" s="202">
        <v>804</v>
      </c>
      <c r="E816" s="202" t="s">
        <v>1700</v>
      </c>
      <c r="F816" s="203">
        <v>5705</v>
      </c>
      <c r="G816" s="203">
        <v>1636.8</v>
      </c>
      <c r="H816" s="203">
        <v>3285.5</v>
      </c>
      <c r="I816" s="203">
        <v>133</v>
      </c>
      <c r="J816" s="203">
        <v>649.70000000000005</v>
      </c>
      <c r="K816" s="203">
        <v>6051.5</v>
      </c>
      <c r="L816" s="203">
        <v>1636.8</v>
      </c>
      <c r="M816" s="203">
        <v>3481.3</v>
      </c>
      <c r="N816" s="203">
        <v>133</v>
      </c>
      <c r="O816" s="203">
        <v>800.4</v>
      </c>
      <c r="P816" s="203">
        <v>6051.5</v>
      </c>
      <c r="Q816" s="203">
        <v>1636.8</v>
      </c>
      <c r="R816" s="203">
        <v>3481.3</v>
      </c>
      <c r="S816" s="203">
        <v>133</v>
      </c>
      <c r="T816" s="203">
        <v>800.4</v>
      </c>
      <c r="U816" s="203" t="s">
        <v>811</v>
      </c>
      <c r="V816" s="203" t="s">
        <v>811</v>
      </c>
      <c r="W816" s="203" t="s">
        <v>811</v>
      </c>
      <c r="X816" s="203" t="s">
        <v>811</v>
      </c>
      <c r="Y816" s="203" t="s">
        <v>811</v>
      </c>
      <c r="Z816" s="203">
        <v>100</v>
      </c>
      <c r="AA816" s="203">
        <v>100</v>
      </c>
      <c r="AB816" s="203">
        <v>100</v>
      </c>
      <c r="AC816" s="203">
        <v>100</v>
      </c>
      <c r="AD816" s="203">
        <v>100</v>
      </c>
    </row>
    <row r="817" spans="1:30">
      <c r="A817" s="202">
        <v>21</v>
      </c>
      <c r="B817" s="202">
        <v>227400</v>
      </c>
      <c r="C817" s="202">
        <v>1723</v>
      </c>
      <c r="D817" s="202">
        <v>805</v>
      </c>
      <c r="E817" s="202" t="s">
        <v>1701</v>
      </c>
      <c r="F817" s="203">
        <v>7043</v>
      </c>
      <c r="G817" s="203">
        <v>1948.5</v>
      </c>
      <c r="H817" s="203">
        <v>4315.8</v>
      </c>
      <c r="I817" s="203"/>
      <c r="J817" s="203">
        <v>778.7</v>
      </c>
      <c r="K817" s="203">
        <v>7374.9</v>
      </c>
      <c r="L817" s="203">
        <v>1948.5</v>
      </c>
      <c r="M817" s="203">
        <v>4498.2</v>
      </c>
      <c r="N817" s="203"/>
      <c r="O817" s="203">
        <v>928.2</v>
      </c>
      <c r="P817" s="203">
        <v>7303.78</v>
      </c>
      <c r="Q817" s="203">
        <v>1948.5</v>
      </c>
      <c r="R817" s="203">
        <v>4427.08</v>
      </c>
      <c r="S817" s="203"/>
      <c r="T817" s="203">
        <v>928.2</v>
      </c>
      <c r="U817" s="203">
        <v>-71.119999999999891</v>
      </c>
      <c r="V817" s="203" t="s">
        <v>811</v>
      </c>
      <c r="W817" s="203">
        <v>-71.119999999999891</v>
      </c>
      <c r="X817" s="203" t="s">
        <v>811</v>
      </c>
      <c r="Y817" s="203" t="s">
        <v>811</v>
      </c>
      <c r="Z817" s="203">
        <v>99.035647940989037</v>
      </c>
      <c r="AA817" s="203">
        <v>100</v>
      </c>
      <c r="AB817" s="203">
        <v>98.418923124805474</v>
      </c>
      <c r="AC817" s="203" t="s">
        <v>811</v>
      </c>
      <c r="AD817" s="203">
        <v>100</v>
      </c>
    </row>
    <row r="818" spans="1:30">
      <c r="A818" s="202">
        <v>21</v>
      </c>
      <c r="B818" s="202">
        <v>227400</v>
      </c>
      <c r="C818" s="202">
        <v>1724</v>
      </c>
      <c r="D818" s="202">
        <v>806</v>
      </c>
      <c r="E818" s="202" t="s">
        <v>1702</v>
      </c>
      <c r="F818" s="203">
        <v>4244.5</v>
      </c>
      <c r="G818" s="203">
        <v>1631.4</v>
      </c>
      <c r="H818" s="203">
        <v>2126.8000000000002</v>
      </c>
      <c r="I818" s="203"/>
      <c r="J818" s="203">
        <v>486.3</v>
      </c>
      <c r="K818" s="203">
        <v>4464.2000000000007</v>
      </c>
      <c r="L818" s="203">
        <v>1631.4</v>
      </c>
      <c r="M818" s="203">
        <v>2199.3000000000002</v>
      </c>
      <c r="N818" s="203"/>
      <c r="O818" s="203">
        <v>633.5</v>
      </c>
      <c r="P818" s="203">
        <v>4424.7000000000007</v>
      </c>
      <c r="Q818" s="203">
        <v>1631.4</v>
      </c>
      <c r="R818" s="203">
        <v>2159.8000000000002</v>
      </c>
      <c r="S818" s="203"/>
      <c r="T818" s="203">
        <v>633.5</v>
      </c>
      <c r="U818" s="203">
        <v>-39.5</v>
      </c>
      <c r="V818" s="203" t="s">
        <v>811</v>
      </c>
      <c r="W818" s="203">
        <v>-39.5</v>
      </c>
      <c r="X818" s="203" t="s">
        <v>811</v>
      </c>
      <c r="Y818" s="203" t="s">
        <v>811</v>
      </c>
      <c r="Z818" s="203">
        <v>99.115183011513821</v>
      </c>
      <c r="AA818" s="203">
        <v>100</v>
      </c>
      <c r="AB818" s="203">
        <v>98.203973991724638</v>
      </c>
      <c r="AC818" s="203" t="s">
        <v>811</v>
      </c>
      <c r="AD818" s="203">
        <v>100</v>
      </c>
    </row>
    <row r="819" spans="1:30">
      <c r="A819" s="202">
        <v>21</v>
      </c>
      <c r="B819" s="202">
        <v>227400</v>
      </c>
      <c r="C819" s="202">
        <v>1725</v>
      </c>
      <c r="D819" s="202">
        <v>807</v>
      </c>
      <c r="E819" s="202" t="s">
        <v>1703</v>
      </c>
      <c r="F819" s="203">
        <v>5072</v>
      </c>
      <c r="G819" s="203">
        <v>1698.2</v>
      </c>
      <c r="H819" s="203">
        <v>2780.3</v>
      </c>
      <c r="I819" s="203"/>
      <c r="J819" s="203">
        <v>593.5</v>
      </c>
      <c r="K819" s="203">
        <v>5395.5</v>
      </c>
      <c r="L819" s="203">
        <v>1698.2</v>
      </c>
      <c r="M819" s="203">
        <v>2952</v>
      </c>
      <c r="N819" s="203"/>
      <c r="O819" s="203">
        <v>745.3</v>
      </c>
      <c r="P819" s="203">
        <v>5395.5</v>
      </c>
      <c r="Q819" s="203">
        <v>1698.2</v>
      </c>
      <c r="R819" s="203">
        <v>2952</v>
      </c>
      <c r="S819" s="203"/>
      <c r="T819" s="203">
        <v>745.3</v>
      </c>
      <c r="U819" s="203" t="s">
        <v>811</v>
      </c>
      <c r="V819" s="203" t="s">
        <v>811</v>
      </c>
      <c r="W819" s="203" t="s">
        <v>811</v>
      </c>
      <c r="X819" s="203" t="s">
        <v>811</v>
      </c>
      <c r="Y819" s="203" t="s">
        <v>811</v>
      </c>
      <c r="Z819" s="203">
        <v>100</v>
      </c>
      <c r="AA819" s="203">
        <v>100</v>
      </c>
      <c r="AB819" s="203">
        <v>100</v>
      </c>
      <c r="AC819" s="203" t="s">
        <v>811</v>
      </c>
      <c r="AD819" s="203">
        <v>100</v>
      </c>
    </row>
    <row r="820" spans="1:30">
      <c r="A820" s="202">
        <v>21</v>
      </c>
      <c r="B820" s="202">
        <v>227400</v>
      </c>
      <c r="C820" s="202">
        <v>1726</v>
      </c>
      <c r="D820" s="202">
        <v>808</v>
      </c>
      <c r="E820" s="202" t="s">
        <v>1704</v>
      </c>
      <c r="F820" s="203">
        <v>5113.8999999999996</v>
      </c>
      <c r="G820" s="203">
        <v>1721.4</v>
      </c>
      <c r="H820" s="203">
        <v>2899.1</v>
      </c>
      <c r="I820" s="203"/>
      <c r="J820" s="203">
        <v>493.4</v>
      </c>
      <c r="K820" s="203">
        <v>5299.7000000000007</v>
      </c>
      <c r="L820" s="203">
        <v>1721.4</v>
      </c>
      <c r="M820" s="203">
        <v>2929.3</v>
      </c>
      <c r="N820" s="203"/>
      <c r="O820" s="203">
        <v>649</v>
      </c>
      <c r="P820" s="203">
        <v>4943.43</v>
      </c>
      <c r="Q820" s="203">
        <v>1721.4</v>
      </c>
      <c r="R820" s="203">
        <v>2573.0300000000002</v>
      </c>
      <c r="S820" s="203"/>
      <c r="T820" s="203">
        <v>649</v>
      </c>
      <c r="U820" s="203">
        <v>-356.27000000000044</v>
      </c>
      <c r="V820" s="203" t="s">
        <v>811</v>
      </c>
      <c r="W820" s="203">
        <v>-356.27</v>
      </c>
      <c r="X820" s="203" t="s">
        <v>811</v>
      </c>
      <c r="Y820" s="203" t="s">
        <v>811</v>
      </c>
      <c r="Z820" s="203">
        <v>93.277544011925201</v>
      </c>
      <c r="AA820" s="203">
        <v>100</v>
      </c>
      <c r="AB820" s="203">
        <v>87.83770866759977</v>
      </c>
      <c r="AC820" s="203" t="s">
        <v>811</v>
      </c>
      <c r="AD820" s="203">
        <v>100</v>
      </c>
    </row>
    <row r="821" spans="1:30">
      <c r="A821" s="202">
        <v>21</v>
      </c>
      <c r="B821" s="202">
        <v>227400</v>
      </c>
      <c r="C821" s="202">
        <v>1727</v>
      </c>
      <c r="D821" s="202">
        <v>809</v>
      </c>
      <c r="E821" s="202" t="s">
        <v>1705</v>
      </c>
      <c r="F821" s="203">
        <v>7402.3</v>
      </c>
      <c r="G821" s="203">
        <v>1917.3</v>
      </c>
      <c r="H821" s="203">
        <v>4627.6000000000004</v>
      </c>
      <c r="I821" s="203"/>
      <c r="J821" s="203">
        <v>857.4</v>
      </c>
      <c r="K821" s="203">
        <v>7690</v>
      </c>
      <c r="L821" s="203">
        <v>1917.3</v>
      </c>
      <c r="M821" s="203">
        <v>4770.3</v>
      </c>
      <c r="N821" s="203"/>
      <c r="O821" s="203">
        <v>1002.4</v>
      </c>
      <c r="P821" s="203">
        <v>7486.69</v>
      </c>
      <c r="Q821" s="203">
        <v>1917.3</v>
      </c>
      <c r="R821" s="203">
        <v>4566.99</v>
      </c>
      <c r="S821" s="203"/>
      <c r="T821" s="203">
        <v>1002.4</v>
      </c>
      <c r="U821" s="203">
        <v>-203.3100000000004</v>
      </c>
      <c r="V821" s="203" t="s">
        <v>811</v>
      </c>
      <c r="W821" s="203">
        <v>-203.3100000000004</v>
      </c>
      <c r="X821" s="203" t="s">
        <v>811</v>
      </c>
      <c r="Y821" s="203" t="s">
        <v>811</v>
      </c>
      <c r="Z821" s="203">
        <v>97.356176853055914</v>
      </c>
      <c r="AA821" s="203">
        <v>100</v>
      </c>
      <c r="AB821" s="203">
        <v>95.738003899125829</v>
      </c>
      <c r="AC821" s="203" t="s">
        <v>811</v>
      </c>
      <c r="AD821" s="203">
        <v>100</v>
      </c>
    </row>
    <row r="822" spans="1:30">
      <c r="A822" s="202">
        <v>21</v>
      </c>
      <c r="B822" s="202">
        <v>227400</v>
      </c>
      <c r="C822" s="202">
        <v>1728</v>
      </c>
      <c r="D822" s="202">
        <v>810</v>
      </c>
      <c r="E822" s="202" t="s">
        <v>1706</v>
      </c>
      <c r="F822" s="203">
        <v>5691.5</v>
      </c>
      <c r="G822" s="203">
        <v>2024.5</v>
      </c>
      <c r="H822" s="203">
        <v>2967.8</v>
      </c>
      <c r="I822" s="203"/>
      <c r="J822" s="203">
        <v>699.2</v>
      </c>
      <c r="K822" s="203">
        <v>5944</v>
      </c>
      <c r="L822" s="203">
        <v>2024.5</v>
      </c>
      <c r="M822" s="203">
        <v>3064.7</v>
      </c>
      <c r="N822" s="203"/>
      <c r="O822" s="203">
        <v>854.8</v>
      </c>
      <c r="P822" s="203">
        <v>5940.43</v>
      </c>
      <c r="Q822" s="203">
        <v>2024.5</v>
      </c>
      <c r="R822" s="203">
        <v>3061.13</v>
      </c>
      <c r="S822" s="203"/>
      <c r="T822" s="203">
        <v>854.8</v>
      </c>
      <c r="U822" s="203">
        <v>-3.569999999999709</v>
      </c>
      <c r="V822" s="203" t="s">
        <v>811</v>
      </c>
      <c r="W822" s="203">
        <v>-3.569999999999709</v>
      </c>
      <c r="X822" s="203" t="s">
        <v>811</v>
      </c>
      <c r="Y822" s="203" t="s">
        <v>811</v>
      </c>
      <c r="Z822" s="203">
        <v>99.939939434724096</v>
      </c>
      <c r="AA822" s="203">
        <v>100</v>
      </c>
      <c r="AB822" s="203">
        <v>99.883512252422761</v>
      </c>
      <c r="AC822" s="203" t="s">
        <v>811</v>
      </c>
      <c r="AD822" s="203">
        <v>100</v>
      </c>
    </row>
    <row r="823" spans="1:30">
      <c r="A823" s="202">
        <v>21</v>
      </c>
      <c r="B823" s="202">
        <v>227400</v>
      </c>
      <c r="C823" s="202">
        <v>1729</v>
      </c>
      <c r="D823" s="202">
        <v>811</v>
      </c>
      <c r="E823" s="202" t="s">
        <v>1707</v>
      </c>
      <c r="F823" s="203">
        <v>7205.7</v>
      </c>
      <c r="G823" s="203">
        <v>1812.5</v>
      </c>
      <c r="H823" s="203">
        <v>4686.8999999999996</v>
      </c>
      <c r="I823" s="203"/>
      <c r="J823" s="203">
        <v>706.3</v>
      </c>
      <c r="K823" s="203">
        <v>7509.7</v>
      </c>
      <c r="L823" s="203">
        <v>1812.5</v>
      </c>
      <c r="M823" s="203">
        <v>4835.3</v>
      </c>
      <c r="N823" s="203"/>
      <c r="O823" s="203">
        <v>861.9</v>
      </c>
      <c r="P823" s="203">
        <v>7509.5199999999995</v>
      </c>
      <c r="Q823" s="203">
        <v>1812.5</v>
      </c>
      <c r="R823" s="203">
        <v>4835.12</v>
      </c>
      <c r="S823" s="203"/>
      <c r="T823" s="203">
        <v>861.9</v>
      </c>
      <c r="U823" s="203">
        <v>-0.18000000000029104</v>
      </c>
      <c r="V823" s="203" t="s">
        <v>811</v>
      </c>
      <c r="W823" s="203">
        <v>-0.18000000000029104</v>
      </c>
      <c r="X823" s="203" t="s">
        <v>811</v>
      </c>
      <c r="Y823" s="203" t="s">
        <v>811</v>
      </c>
      <c r="Z823" s="203">
        <v>99.99760309999067</v>
      </c>
      <c r="AA823" s="203">
        <v>100</v>
      </c>
      <c r="AB823" s="203">
        <v>99.996277376791511</v>
      </c>
      <c r="AC823" s="203" t="s">
        <v>811</v>
      </c>
      <c r="AD823" s="203">
        <v>100</v>
      </c>
    </row>
    <row r="824" spans="1:30">
      <c r="A824" s="202">
        <v>21</v>
      </c>
      <c r="B824" s="202">
        <v>227400</v>
      </c>
      <c r="C824" s="202">
        <v>1730</v>
      </c>
      <c r="D824" s="202">
        <v>812</v>
      </c>
      <c r="E824" s="202" t="s">
        <v>1708</v>
      </c>
      <c r="F824" s="203">
        <v>7662.7999999999993</v>
      </c>
      <c r="G824" s="203">
        <v>2156.6999999999998</v>
      </c>
      <c r="H824" s="203">
        <v>4636.3999999999996</v>
      </c>
      <c r="I824" s="203"/>
      <c r="J824" s="203">
        <v>869.7</v>
      </c>
      <c r="K824" s="203">
        <v>7905.0999999999995</v>
      </c>
      <c r="L824" s="203">
        <v>2156.6999999999998</v>
      </c>
      <c r="M824" s="203">
        <v>4726.8999999999996</v>
      </c>
      <c r="N824" s="203"/>
      <c r="O824" s="203">
        <v>1021.5</v>
      </c>
      <c r="P824" s="203">
        <v>7562.05</v>
      </c>
      <c r="Q824" s="203">
        <v>2156.6999999999998</v>
      </c>
      <c r="R824" s="203">
        <v>4383.8500000000004</v>
      </c>
      <c r="S824" s="203"/>
      <c r="T824" s="203">
        <v>1021.5</v>
      </c>
      <c r="U824" s="203">
        <v>-343.04999999999927</v>
      </c>
      <c r="V824" s="203" t="s">
        <v>811</v>
      </c>
      <c r="W824" s="203">
        <v>-343.04999999999927</v>
      </c>
      <c r="X824" s="203" t="s">
        <v>811</v>
      </c>
      <c r="Y824" s="203" t="s">
        <v>811</v>
      </c>
      <c r="Z824" s="203">
        <v>95.660396452922797</v>
      </c>
      <c r="AA824" s="203">
        <v>100</v>
      </c>
      <c r="AB824" s="203">
        <v>92.742600858913889</v>
      </c>
      <c r="AC824" s="203" t="s">
        <v>811</v>
      </c>
      <c r="AD824" s="203">
        <v>100</v>
      </c>
    </row>
    <row r="825" spans="1:30">
      <c r="A825" s="202">
        <v>21</v>
      </c>
      <c r="B825" s="202">
        <v>227400</v>
      </c>
      <c r="C825" s="202">
        <v>1731</v>
      </c>
      <c r="D825" s="202">
        <v>813</v>
      </c>
      <c r="E825" s="202" t="s">
        <v>1709</v>
      </c>
      <c r="F825" s="203">
        <v>5282.8</v>
      </c>
      <c r="G825" s="203">
        <v>1922.6</v>
      </c>
      <c r="H825" s="203">
        <v>2780.5</v>
      </c>
      <c r="I825" s="203"/>
      <c r="J825" s="203">
        <v>579.70000000000005</v>
      </c>
      <c r="K825" s="203">
        <v>5484.2999999999993</v>
      </c>
      <c r="L825" s="203">
        <v>1922.6</v>
      </c>
      <c r="M825" s="203">
        <v>2831.3</v>
      </c>
      <c r="N825" s="203"/>
      <c r="O825" s="203">
        <v>730.4</v>
      </c>
      <c r="P825" s="203">
        <v>5484.2999999999993</v>
      </c>
      <c r="Q825" s="203">
        <v>1922.6</v>
      </c>
      <c r="R825" s="203">
        <v>2831.3</v>
      </c>
      <c r="S825" s="203"/>
      <c r="T825" s="203">
        <v>730.4</v>
      </c>
      <c r="U825" s="203" t="s">
        <v>811</v>
      </c>
      <c r="V825" s="203" t="s">
        <v>811</v>
      </c>
      <c r="W825" s="203" t="s">
        <v>811</v>
      </c>
      <c r="X825" s="203" t="s">
        <v>811</v>
      </c>
      <c r="Y825" s="203" t="s">
        <v>811</v>
      </c>
      <c r="Z825" s="203">
        <v>100</v>
      </c>
      <c r="AA825" s="203">
        <v>100</v>
      </c>
      <c r="AB825" s="203">
        <v>100</v>
      </c>
      <c r="AC825" s="203" t="s">
        <v>811</v>
      </c>
      <c r="AD825" s="203">
        <v>100</v>
      </c>
    </row>
    <row r="826" spans="1:30">
      <c r="A826" s="202">
        <v>21</v>
      </c>
      <c r="B826" s="202">
        <v>227400</v>
      </c>
      <c r="C826" s="202">
        <v>1732</v>
      </c>
      <c r="D826" s="202">
        <v>814</v>
      </c>
      <c r="E826" s="202" t="s">
        <v>1412</v>
      </c>
      <c r="F826" s="203">
        <v>3194.1000000000004</v>
      </c>
      <c r="G826" s="203">
        <v>1288</v>
      </c>
      <c r="H826" s="203">
        <v>1658.8</v>
      </c>
      <c r="I826" s="203"/>
      <c r="J826" s="203">
        <v>247.3</v>
      </c>
      <c r="K826" s="203">
        <v>3363.7</v>
      </c>
      <c r="L826" s="203">
        <v>1288</v>
      </c>
      <c r="M826" s="203">
        <v>1681.5</v>
      </c>
      <c r="N826" s="203"/>
      <c r="O826" s="203">
        <v>394.2</v>
      </c>
      <c r="P826" s="203">
        <v>3299.43</v>
      </c>
      <c r="Q826" s="203">
        <v>1288</v>
      </c>
      <c r="R826" s="203">
        <v>1617.23</v>
      </c>
      <c r="S826" s="203"/>
      <c r="T826" s="203">
        <v>394.2</v>
      </c>
      <c r="U826" s="203">
        <v>-64.269999999999982</v>
      </c>
      <c r="V826" s="203" t="s">
        <v>811</v>
      </c>
      <c r="W826" s="203">
        <v>-64.269999999999982</v>
      </c>
      <c r="X826" s="203" t="s">
        <v>811</v>
      </c>
      <c r="Y826" s="203" t="s">
        <v>811</v>
      </c>
      <c r="Z826" s="203">
        <v>98.089306418527229</v>
      </c>
      <c r="AA826" s="203">
        <v>100</v>
      </c>
      <c r="AB826" s="203">
        <v>96.177817424918231</v>
      </c>
      <c r="AC826" s="203" t="s">
        <v>811</v>
      </c>
      <c r="AD826" s="203">
        <v>100</v>
      </c>
    </row>
    <row r="827" spans="1:30">
      <c r="A827" s="202">
        <v>21</v>
      </c>
      <c r="B827" s="202">
        <v>227400</v>
      </c>
      <c r="C827" s="202">
        <v>1735</v>
      </c>
      <c r="D827" s="202">
        <v>815</v>
      </c>
      <c r="E827" s="202" t="s">
        <v>1710</v>
      </c>
      <c r="F827" s="203">
        <v>13245.5</v>
      </c>
      <c r="G827" s="203">
        <v>2406.9</v>
      </c>
      <c r="H827" s="203">
        <v>9213.5</v>
      </c>
      <c r="I827" s="203">
        <v>104.5</v>
      </c>
      <c r="J827" s="203">
        <v>1520.6</v>
      </c>
      <c r="K827" s="203">
        <v>14002.699999999999</v>
      </c>
      <c r="L827" s="203">
        <v>2406.9</v>
      </c>
      <c r="M827" s="203">
        <v>9710.2999999999993</v>
      </c>
      <c r="N827" s="203">
        <v>104.5</v>
      </c>
      <c r="O827" s="203">
        <v>1781</v>
      </c>
      <c r="P827" s="203">
        <v>14002.699999999999</v>
      </c>
      <c r="Q827" s="203">
        <v>2406.9</v>
      </c>
      <c r="R827" s="203">
        <v>9710.2999999999993</v>
      </c>
      <c r="S827" s="203">
        <v>104.5</v>
      </c>
      <c r="T827" s="203">
        <v>1781</v>
      </c>
      <c r="U827" s="203" t="s">
        <v>811</v>
      </c>
      <c r="V827" s="203" t="s">
        <v>811</v>
      </c>
      <c r="W827" s="203" t="s">
        <v>811</v>
      </c>
      <c r="X827" s="203" t="s">
        <v>811</v>
      </c>
      <c r="Y827" s="203" t="s">
        <v>811</v>
      </c>
      <c r="Z827" s="203">
        <v>100</v>
      </c>
      <c r="AA827" s="203">
        <v>100</v>
      </c>
      <c r="AB827" s="203">
        <v>100</v>
      </c>
      <c r="AC827" s="203">
        <v>100</v>
      </c>
      <c r="AD827" s="203">
        <v>100</v>
      </c>
    </row>
    <row r="828" spans="1:30">
      <c r="A828" s="202">
        <v>21</v>
      </c>
      <c r="B828" s="202">
        <v>227400</v>
      </c>
      <c r="C828" s="202">
        <v>1736</v>
      </c>
      <c r="D828" s="202">
        <v>816</v>
      </c>
      <c r="E828" s="202" t="s">
        <v>1711</v>
      </c>
      <c r="F828" s="203">
        <v>7918.4</v>
      </c>
      <c r="G828" s="203">
        <v>2218.4</v>
      </c>
      <c r="H828" s="203">
        <v>4721.5</v>
      </c>
      <c r="I828" s="203"/>
      <c r="J828" s="203">
        <v>978.5</v>
      </c>
      <c r="K828" s="203">
        <v>8312.6</v>
      </c>
      <c r="L828" s="203">
        <v>2218.4</v>
      </c>
      <c r="M828" s="203">
        <v>4954.8</v>
      </c>
      <c r="N828" s="203"/>
      <c r="O828" s="203">
        <v>1139.4000000000001</v>
      </c>
      <c r="P828" s="203">
        <v>8306.2899999999991</v>
      </c>
      <c r="Q828" s="203">
        <v>2218.4</v>
      </c>
      <c r="R828" s="203">
        <v>4948.49</v>
      </c>
      <c r="S828" s="203"/>
      <c r="T828" s="203">
        <v>1139.4000000000001</v>
      </c>
      <c r="U828" s="203">
        <v>-6.3100000000013097</v>
      </c>
      <c r="V828" s="203" t="s">
        <v>811</v>
      </c>
      <c r="W828" s="203">
        <v>-6.3100000000004002</v>
      </c>
      <c r="X828" s="203" t="s">
        <v>811</v>
      </c>
      <c r="Y828" s="203" t="s">
        <v>811</v>
      </c>
      <c r="Z828" s="203">
        <v>99.924091138753198</v>
      </c>
      <c r="AA828" s="203">
        <v>100</v>
      </c>
      <c r="AB828" s="203">
        <v>99.872648744651642</v>
      </c>
      <c r="AC828" s="203" t="s">
        <v>811</v>
      </c>
      <c r="AD828" s="203">
        <v>100</v>
      </c>
    </row>
    <row r="829" spans="1:30">
      <c r="A829" s="202">
        <v>21</v>
      </c>
      <c r="B829" s="202">
        <v>227400</v>
      </c>
      <c r="C829" s="202">
        <v>1737</v>
      </c>
      <c r="D829" s="202">
        <v>817</v>
      </c>
      <c r="E829" s="202" t="s">
        <v>1712</v>
      </c>
      <c r="F829" s="203">
        <v>11416.6</v>
      </c>
      <c r="G829" s="203">
        <v>2567.5</v>
      </c>
      <c r="H829" s="203">
        <v>7263.2</v>
      </c>
      <c r="I829" s="203"/>
      <c r="J829" s="203">
        <v>1585.9</v>
      </c>
      <c r="K829" s="203">
        <v>11761</v>
      </c>
      <c r="L829" s="203">
        <v>2567.5</v>
      </c>
      <c r="M829" s="203">
        <v>7348.6</v>
      </c>
      <c r="N829" s="203"/>
      <c r="O829" s="203">
        <v>1844.9</v>
      </c>
      <c r="P829" s="203">
        <v>11470.64</v>
      </c>
      <c r="Q829" s="203">
        <v>2567.5</v>
      </c>
      <c r="R829" s="203">
        <v>7058.24</v>
      </c>
      <c r="S829" s="203"/>
      <c r="T829" s="203">
        <v>1844.9</v>
      </c>
      <c r="U829" s="203">
        <v>-290.36000000000058</v>
      </c>
      <c r="V829" s="203" t="s">
        <v>811</v>
      </c>
      <c r="W829" s="203">
        <v>-290.36000000000058</v>
      </c>
      <c r="X829" s="203" t="s">
        <v>811</v>
      </c>
      <c r="Y829" s="203" t="s">
        <v>811</v>
      </c>
      <c r="Z829" s="203">
        <v>97.531162316129567</v>
      </c>
      <c r="AA829" s="203">
        <v>100</v>
      </c>
      <c r="AB829" s="203">
        <v>96.048771194513236</v>
      </c>
      <c r="AC829" s="203" t="s">
        <v>811</v>
      </c>
      <c r="AD829" s="203">
        <v>100</v>
      </c>
    </row>
    <row r="830" spans="1:30">
      <c r="A830" s="202">
        <v>21</v>
      </c>
      <c r="B830" s="202">
        <v>227400</v>
      </c>
      <c r="C830" s="202">
        <v>1734</v>
      </c>
      <c r="D830" s="202">
        <v>818</v>
      </c>
      <c r="E830" s="202" t="s">
        <v>1691</v>
      </c>
      <c r="F830" s="203">
        <v>30873.9</v>
      </c>
      <c r="G830" s="203">
        <v>3025.9</v>
      </c>
      <c r="H830" s="203">
        <v>23898.3</v>
      </c>
      <c r="I830" s="203"/>
      <c r="J830" s="203">
        <v>3949.7</v>
      </c>
      <c r="K830" s="203">
        <v>32887.4</v>
      </c>
      <c r="L830" s="203">
        <v>3025.9</v>
      </c>
      <c r="M830" s="203">
        <v>25638.9</v>
      </c>
      <c r="N830" s="203"/>
      <c r="O830" s="203">
        <v>4222.6000000000004</v>
      </c>
      <c r="P830" s="203">
        <v>32795.83</v>
      </c>
      <c r="Q830" s="203">
        <v>3025.9</v>
      </c>
      <c r="R830" s="203">
        <v>25547.33</v>
      </c>
      <c r="S830" s="203"/>
      <c r="T830" s="203">
        <v>4222.6000000000004</v>
      </c>
      <c r="U830" s="203">
        <v>-91.569999999999709</v>
      </c>
      <c r="V830" s="203" t="s">
        <v>811</v>
      </c>
      <c r="W830" s="203">
        <v>-91.569999999999709</v>
      </c>
      <c r="X830" s="203" t="s">
        <v>811</v>
      </c>
      <c r="Y830" s="203" t="s">
        <v>811</v>
      </c>
      <c r="Z830" s="203">
        <v>99.721565097879434</v>
      </c>
      <c r="AA830" s="203">
        <v>100</v>
      </c>
      <c r="AB830" s="203">
        <v>99.642847392048807</v>
      </c>
      <c r="AC830" s="203" t="s">
        <v>811</v>
      </c>
      <c r="AD830" s="203">
        <v>100</v>
      </c>
    </row>
    <row r="831" spans="1:30">
      <c r="A831" s="202">
        <v>21</v>
      </c>
      <c r="B831" s="202">
        <v>227400</v>
      </c>
      <c r="C831" s="202">
        <v>1738</v>
      </c>
      <c r="D831" s="202">
        <v>819</v>
      </c>
      <c r="E831" s="202" t="s">
        <v>1713</v>
      </c>
      <c r="F831" s="203">
        <v>10979.3</v>
      </c>
      <c r="G831" s="203">
        <v>2476.1</v>
      </c>
      <c r="H831" s="203">
        <v>6931.2</v>
      </c>
      <c r="I831" s="203"/>
      <c r="J831" s="203">
        <v>1572</v>
      </c>
      <c r="K831" s="203">
        <v>11276</v>
      </c>
      <c r="L831" s="203">
        <v>2476.1</v>
      </c>
      <c r="M831" s="203">
        <v>7066.5</v>
      </c>
      <c r="N831" s="203"/>
      <c r="O831" s="203">
        <v>1733.4</v>
      </c>
      <c r="P831" s="203">
        <v>11276</v>
      </c>
      <c r="Q831" s="203">
        <v>2476.1</v>
      </c>
      <c r="R831" s="203">
        <v>7066.5</v>
      </c>
      <c r="S831" s="203"/>
      <c r="T831" s="203">
        <v>1733.4</v>
      </c>
      <c r="U831" s="203" t="s">
        <v>811</v>
      </c>
      <c r="V831" s="203" t="s">
        <v>811</v>
      </c>
      <c r="W831" s="203" t="s">
        <v>811</v>
      </c>
      <c r="X831" s="203" t="s">
        <v>811</v>
      </c>
      <c r="Y831" s="203" t="s">
        <v>811</v>
      </c>
      <c r="Z831" s="203">
        <v>100</v>
      </c>
      <c r="AA831" s="203">
        <v>100</v>
      </c>
      <c r="AB831" s="203">
        <v>100</v>
      </c>
      <c r="AC831" s="203" t="s">
        <v>811</v>
      </c>
      <c r="AD831" s="203">
        <v>100</v>
      </c>
    </row>
    <row r="832" spans="1:30">
      <c r="A832" s="202">
        <v>21</v>
      </c>
      <c r="B832" s="202">
        <v>227400</v>
      </c>
      <c r="C832" s="202">
        <v>1739</v>
      </c>
      <c r="D832" s="202">
        <v>820</v>
      </c>
      <c r="E832" s="202" t="s">
        <v>1714</v>
      </c>
      <c r="F832" s="203">
        <v>3374.2000000000003</v>
      </c>
      <c r="G832" s="203">
        <v>1405.4</v>
      </c>
      <c r="H832" s="203">
        <v>1499.9</v>
      </c>
      <c r="I832" s="203"/>
      <c r="J832" s="203">
        <v>468.9</v>
      </c>
      <c r="K832" s="203">
        <v>3512.3</v>
      </c>
      <c r="L832" s="203">
        <v>1405.4</v>
      </c>
      <c r="M832" s="203">
        <v>1544.1</v>
      </c>
      <c r="N832" s="203"/>
      <c r="O832" s="203">
        <v>562.79999999999995</v>
      </c>
      <c r="P832" s="203">
        <v>3411</v>
      </c>
      <c r="Q832" s="203">
        <v>1405.4</v>
      </c>
      <c r="R832" s="203">
        <v>1442.8</v>
      </c>
      <c r="S832" s="203"/>
      <c r="T832" s="203">
        <v>562.79999999999995</v>
      </c>
      <c r="U832" s="203">
        <v>-101.30000000000018</v>
      </c>
      <c r="V832" s="203" t="s">
        <v>811</v>
      </c>
      <c r="W832" s="203">
        <v>-101.29999999999995</v>
      </c>
      <c r="X832" s="203" t="s">
        <v>811</v>
      </c>
      <c r="Y832" s="203" t="s">
        <v>811</v>
      </c>
      <c r="Z832" s="203">
        <v>97.115850012812103</v>
      </c>
      <c r="AA832" s="203">
        <v>100</v>
      </c>
      <c r="AB832" s="203">
        <v>93.439544070979863</v>
      </c>
      <c r="AC832" s="203" t="s">
        <v>811</v>
      </c>
      <c r="AD832" s="203">
        <v>100</v>
      </c>
    </row>
    <row r="833" spans="1:30">
      <c r="A833" s="202">
        <v>21</v>
      </c>
      <c r="B833" s="202">
        <v>227400</v>
      </c>
      <c r="C833" s="202">
        <v>1740</v>
      </c>
      <c r="D833" s="202">
        <v>821</v>
      </c>
      <c r="E833" s="202" t="s">
        <v>1715</v>
      </c>
      <c r="F833" s="203">
        <v>2857.2</v>
      </c>
      <c r="G833" s="203">
        <v>1722.1</v>
      </c>
      <c r="H833" s="203">
        <v>930.9</v>
      </c>
      <c r="I833" s="203"/>
      <c r="J833" s="203">
        <v>204.2</v>
      </c>
      <c r="K833" s="203">
        <v>3189.7</v>
      </c>
      <c r="L833" s="203">
        <v>1722.1</v>
      </c>
      <c r="M833" s="203">
        <v>1112.9000000000001</v>
      </c>
      <c r="N833" s="203"/>
      <c r="O833" s="203">
        <v>354.7</v>
      </c>
      <c r="P833" s="203">
        <v>3171.54</v>
      </c>
      <c r="Q833" s="203">
        <v>1722.1</v>
      </c>
      <c r="R833" s="203">
        <v>1094.74</v>
      </c>
      <c r="S833" s="203"/>
      <c r="T833" s="203">
        <v>354.7</v>
      </c>
      <c r="U833" s="203">
        <v>-18.159999999999854</v>
      </c>
      <c r="V833" s="203" t="s">
        <v>811</v>
      </c>
      <c r="W833" s="203">
        <v>-18.160000000000082</v>
      </c>
      <c r="X833" s="203" t="s">
        <v>811</v>
      </c>
      <c r="Y833" s="203" t="s">
        <v>811</v>
      </c>
      <c r="Z833" s="203">
        <v>99.430667460889737</v>
      </c>
      <c r="AA833" s="203">
        <v>100</v>
      </c>
      <c r="AB833" s="203">
        <v>98.368227154281598</v>
      </c>
      <c r="AC833" s="203" t="s">
        <v>811</v>
      </c>
      <c r="AD833" s="203">
        <v>100</v>
      </c>
    </row>
    <row r="834" spans="1:30">
      <c r="A834" s="200"/>
      <c r="B834" s="200"/>
      <c r="C834" s="200"/>
      <c r="D834" s="200">
        <v>822</v>
      </c>
      <c r="E834" s="200"/>
      <c r="F834" s="201"/>
      <c r="G834" s="201"/>
      <c r="H834" s="201"/>
      <c r="I834" s="201"/>
      <c r="J834" s="201"/>
      <c r="K834" s="201"/>
      <c r="L834" s="201"/>
      <c r="M834" s="201"/>
      <c r="N834" s="201"/>
      <c r="O834" s="201"/>
      <c r="P834" s="201"/>
      <c r="Q834" s="201"/>
      <c r="R834" s="201"/>
      <c r="S834" s="201"/>
      <c r="T834" s="201"/>
      <c r="U834" s="201" t="s">
        <v>811</v>
      </c>
      <c r="V834" s="201" t="s">
        <v>811</v>
      </c>
      <c r="W834" s="201" t="s">
        <v>811</v>
      </c>
      <c r="X834" s="201" t="s">
        <v>811</v>
      </c>
      <c r="Y834" s="201" t="s">
        <v>811</v>
      </c>
      <c r="Z834" s="201" t="s">
        <v>811</v>
      </c>
      <c r="AA834" s="201" t="s">
        <v>811</v>
      </c>
      <c r="AB834" s="201" t="s">
        <v>811</v>
      </c>
      <c r="AC834" s="201" t="s">
        <v>811</v>
      </c>
      <c r="AD834" s="201" t="s">
        <v>811</v>
      </c>
    </row>
    <row r="835" spans="1:30">
      <c r="A835" s="200">
        <v>20</v>
      </c>
      <c r="B835" s="200">
        <v>227800</v>
      </c>
      <c r="C835" s="200"/>
      <c r="D835" s="200">
        <v>823</v>
      </c>
      <c r="E835" s="200" t="s">
        <v>1716</v>
      </c>
      <c r="F835" s="201">
        <v>535231.30000000005</v>
      </c>
      <c r="G835" s="201">
        <v>82226.200000000012</v>
      </c>
      <c r="H835" s="201">
        <v>425116.60000000003</v>
      </c>
      <c r="I835" s="201">
        <v>4268.5999999999995</v>
      </c>
      <c r="J835" s="201">
        <v>23619.900000000005</v>
      </c>
      <c r="K835" s="201">
        <v>572281.30000000005</v>
      </c>
      <c r="L835" s="201">
        <v>82226.200000000012</v>
      </c>
      <c r="M835" s="201">
        <v>456572.9</v>
      </c>
      <c r="N835" s="201">
        <v>4268.5999999999995</v>
      </c>
      <c r="O835" s="201">
        <v>29213.600000000006</v>
      </c>
      <c r="P835" s="201">
        <v>568092.17999999993</v>
      </c>
      <c r="Q835" s="201">
        <v>82226.200000000012</v>
      </c>
      <c r="R835" s="201">
        <v>452383.78</v>
      </c>
      <c r="S835" s="201">
        <v>4268.5999999999995</v>
      </c>
      <c r="T835" s="201">
        <v>29213.600000000006</v>
      </c>
      <c r="U835" s="201">
        <v>-4189.1200000001118</v>
      </c>
      <c r="V835" s="201" t="s">
        <v>811</v>
      </c>
      <c r="W835" s="201">
        <v>-4189.1199999999953</v>
      </c>
      <c r="X835" s="201" t="s">
        <v>811</v>
      </c>
      <c r="Y835" s="201" t="s">
        <v>811</v>
      </c>
      <c r="Z835" s="201">
        <v>99.267996350745662</v>
      </c>
      <c r="AA835" s="201">
        <v>100</v>
      </c>
      <c r="AB835" s="201">
        <v>99.082486060824024</v>
      </c>
      <c r="AC835" s="201">
        <v>100</v>
      </c>
      <c r="AD835" s="201">
        <v>100</v>
      </c>
    </row>
    <row r="836" spans="1:30">
      <c r="A836" s="200">
        <v>22</v>
      </c>
      <c r="B836" s="200">
        <v>227800</v>
      </c>
      <c r="C836" s="200"/>
      <c r="D836" s="200">
        <v>824</v>
      </c>
      <c r="E836" s="200" t="s">
        <v>1055</v>
      </c>
      <c r="F836" s="201">
        <v>316089.5</v>
      </c>
      <c r="G836" s="201">
        <v>23285.8</v>
      </c>
      <c r="H836" s="201">
        <v>292803.7</v>
      </c>
      <c r="I836" s="201">
        <v>0</v>
      </c>
      <c r="J836" s="201">
        <v>0</v>
      </c>
      <c r="K836" s="201">
        <v>339230.3</v>
      </c>
      <c r="L836" s="201">
        <v>23285.8</v>
      </c>
      <c r="M836" s="201">
        <v>315944.5</v>
      </c>
      <c r="N836" s="201">
        <v>0</v>
      </c>
      <c r="O836" s="201">
        <v>0</v>
      </c>
      <c r="P836" s="201">
        <v>337514.26</v>
      </c>
      <c r="Q836" s="201">
        <v>23285.8</v>
      </c>
      <c r="R836" s="201">
        <v>314228.46000000002</v>
      </c>
      <c r="S836" s="201">
        <v>0</v>
      </c>
      <c r="T836" s="201">
        <v>0</v>
      </c>
      <c r="U836" s="201">
        <v>-1716.039999999979</v>
      </c>
      <c r="V836" s="201" t="s">
        <v>811</v>
      </c>
      <c r="W836" s="201">
        <v>-1716.039999999979</v>
      </c>
      <c r="X836" s="201" t="s">
        <v>811</v>
      </c>
      <c r="Y836" s="201" t="s">
        <v>811</v>
      </c>
      <c r="Z836" s="201">
        <v>99.494137168761171</v>
      </c>
      <c r="AA836" s="201">
        <v>100</v>
      </c>
      <c r="AB836" s="201">
        <v>99.456853972770546</v>
      </c>
      <c r="AC836" s="201" t="s">
        <v>811</v>
      </c>
      <c r="AD836" s="201" t="s">
        <v>811</v>
      </c>
    </row>
    <row r="837" spans="1:30">
      <c r="A837" s="200">
        <v>21</v>
      </c>
      <c r="B837" s="200">
        <v>227800</v>
      </c>
      <c r="C837" s="200"/>
      <c r="D837" s="200">
        <v>825</v>
      </c>
      <c r="E837" s="200" t="s">
        <v>1056</v>
      </c>
      <c r="F837" s="201">
        <v>219141.80000000005</v>
      </c>
      <c r="G837" s="201">
        <v>58940.400000000009</v>
      </c>
      <c r="H837" s="201">
        <v>132312.90000000002</v>
      </c>
      <c r="I837" s="201">
        <v>4268.5999999999995</v>
      </c>
      <c r="J837" s="201">
        <v>23619.900000000005</v>
      </c>
      <c r="K837" s="201">
        <v>233051.00000000006</v>
      </c>
      <c r="L837" s="201">
        <v>58940.400000000009</v>
      </c>
      <c r="M837" s="201">
        <v>140628.40000000002</v>
      </c>
      <c r="N837" s="201">
        <v>4268.5999999999995</v>
      </c>
      <c r="O837" s="201">
        <v>29213.600000000006</v>
      </c>
      <c r="P837" s="201">
        <v>230577.92000000004</v>
      </c>
      <c r="Q837" s="201">
        <v>58940.400000000009</v>
      </c>
      <c r="R837" s="201">
        <v>138155.32</v>
      </c>
      <c r="S837" s="201">
        <v>4268.5999999999995</v>
      </c>
      <c r="T837" s="201">
        <v>29213.600000000006</v>
      </c>
      <c r="U837" s="201">
        <v>-2473.0800000000163</v>
      </c>
      <c r="V837" s="201" t="s">
        <v>811</v>
      </c>
      <c r="W837" s="201">
        <v>-2473.0800000000163</v>
      </c>
      <c r="X837" s="201" t="s">
        <v>811</v>
      </c>
      <c r="Y837" s="201" t="s">
        <v>811</v>
      </c>
      <c r="Z837" s="201">
        <v>98.938824549133017</v>
      </c>
      <c r="AA837" s="201">
        <v>100</v>
      </c>
      <c r="AB837" s="201">
        <v>98.241407852183471</v>
      </c>
      <c r="AC837" s="201">
        <v>100</v>
      </c>
      <c r="AD837" s="201">
        <v>100</v>
      </c>
    </row>
    <row r="838" spans="1:30">
      <c r="A838" s="202">
        <v>22</v>
      </c>
      <c r="B838" s="202">
        <v>227800</v>
      </c>
      <c r="C838" s="202">
        <v>1741</v>
      </c>
      <c r="D838" s="202">
        <v>826</v>
      </c>
      <c r="E838" s="202" t="s">
        <v>1081</v>
      </c>
      <c r="F838" s="203">
        <v>316089.5</v>
      </c>
      <c r="G838" s="203">
        <v>23285.8</v>
      </c>
      <c r="H838" s="203">
        <v>292803.7</v>
      </c>
      <c r="I838" s="203"/>
      <c r="J838" s="203"/>
      <c r="K838" s="203">
        <v>339230.3</v>
      </c>
      <c r="L838" s="203">
        <v>23285.8</v>
      </c>
      <c r="M838" s="203">
        <v>315944.5</v>
      </c>
      <c r="N838" s="203"/>
      <c r="O838" s="203"/>
      <c r="P838" s="203">
        <v>337514.26</v>
      </c>
      <c r="Q838" s="203">
        <v>23285.8</v>
      </c>
      <c r="R838" s="203">
        <v>314228.46000000002</v>
      </c>
      <c r="S838" s="203"/>
      <c r="T838" s="203"/>
      <c r="U838" s="203">
        <v>-1716.039999999979</v>
      </c>
      <c r="V838" s="203" t="s">
        <v>811</v>
      </c>
      <c r="W838" s="203">
        <v>-1716.039999999979</v>
      </c>
      <c r="X838" s="203" t="s">
        <v>811</v>
      </c>
      <c r="Y838" s="203" t="s">
        <v>811</v>
      </c>
      <c r="Z838" s="203">
        <v>99.494137168761171</v>
      </c>
      <c r="AA838" s="203">
        <v>100</v>
      </c>
      <c r="AB838" s="203">
        <v>99.456853972770546</v>
      </c>
      <c r="AC838" s="203" t="s">
        <v>811</v>
      </c>
      <c r="AD838" s="203" t="s">
        <v>811</v>
      </c>
    </row>
    <row r="839" spans="1:30">
      <c r="A839" s="202">
        <v>21</v>
      </c>
      <c r="B839" s="202">
        <v>227800</v>
      </c>
      <c r="C839" s="202">
        <v>1743</v>
      </c>
      <c r="D839" s="202">
        <v>827</v>
      </c>
      <c r="E839" s="202" t="s">
        <v>1717</v>
      </c>
      <c r="F839" s="203">
        <v>3275.3</v>
      </c>
      <c r="G839" s="203">
        <v>1467.7</v>
      </c>
      <c r="H839" s="203">
        <v>1564.7</v>
      </c>
      <c r="I839" s="203"/>
      <c r="J839" s="203">
        <v>242.9</v>
      </c>
      <c r="K839" s="203">
        <v>3900.1</v>
      </c>
      <c r="L839" s="203">
        <v>1467.7</v>
      </c>
      <c r="M839" s="203">
        <v>2046.2</v>
      </c>
      <c r="N839" s="203"/>
      <c r="O839" s="203">
        <v>386.2</v>
      </c>
      <c r="P839" s="203">
        <v>3892.42</v>
      </c>
      <c r="Q839" s="203">
        <v>1467.7</v>
      </c>
      <c r="R839" s="203">
        <v>2038.52</v>
      </c>
      <c r="S839" s="203"/>
      <c r="T839" s="203">
        <v>386.2</v>
      </c>
      <c r="U839" s="203">
        <v>-7.6799999999998363</v>
      </c>
      <c r="V839" s="203" t="s">
        <v>811</v>
      </c>
      <c r="W839" s="203">
        <v>-7.6800000000000637</v>
      </c>
      <c r="X839" s="203" t="s">
        <v>811</v>
      </c>
      <c r="Y839" s="203" t="s">
        <v>811</v>
      </c>
      <c r="Z839" s="203">
        <v>99.803081972257118</v>
      </c>
      <c r="AA839" s="203">
        <v>100</v>
      </c>
      <c r="AB839" s="203">
        <v>99.624670120222845</v>
      </c>
      <c r="AC839" s="203" t="s">
        <v>811</v>
      </c>
      <c r="AD839" s="203">
        <v>100</v>
      </c>
    </row>
    <row r="840" spans="1:30">
      <c r="A840" s="202">
        <v>21</v>
      </c>
      <c r="B840" s="202">
        <v>227800</v>
      </c>
      <c r="C840" s="202">
        <v>1742</v>
      </c>
      <c r="D840" s="202">
        <v>828</v>
      </c>
      <c r="E840" s="202" t="s">
        <v>1718</v>
      </c>
      <c r="F840" s="203">
        <v>5776</v>
      </c>
      <c r="G840" s="203">
        <v>1431.3</v>
      </c>
      <c r="H840" s="203">
        <v>3458.4</v>
      </c>
      <c r="I840" s="203"/>
      <c r="J840" s="203">
        <v>886.3</v>
      </c>
      <c r="K840" s="203">
        <v>6063.8</v>
      </c>
      <c r="L840" s="203">
        <v>1431.3</v>
      </c>
      <c r="M840" s="203">
        <v>3590.7</v>
      </c>
      <c r="N840" s="203"/>
      <c r="O840" s="203">
        <v>1041.8</v>
      </c>
      <c r="P840" s="203">
        <v>6063.8</v>
      </c>
      <c r="Q840" s="203">
        <v>1431.3</v>
      </c>
      <c r="R840" s="203">
        <v>3590.7</v>
      </c>
      <c r="S840" s="203"/>
      <c r="T840" s="203">
        <v>1041.8</v>
      </c>
      <c r="U840" s="203" t="s">
        <v>811</v>
      </c>
      <c r="V840" s="203" t="s">
        <v>811</v>
      </c>
      <c r="W840" s="203" t="s">
        <v>811</v>
      </c>
      <c r="X840" s="203" t="s">
        <v>811</v>
      </c>
      <c r="Y840" s="203" t="s">
        <v>811</v>
      </c>
      <c r="Z840" s="203">
        <v>100</v>
      </c>
      <c r="AA840" s="203">
        <v>100</v>
      </c>
      <c r="AB840" s="203">
        <v>100</v>
      </c>
      <c r="AC840" s="203" t="s">
        <v>811</v>
      </c>
      <c r="AD840" s="203">
        <v>100</v>
      </c>
    </row>
    <row r="841" spans="1:30">
      <c r="A841" s="202">
        <v>21</v>
      </c>
      <c r="B841" s="202">
        <v>227800</v>
      </c>
      <c r="C841" s="202">
        <v>1744</v>
      </c>
      <c r="D841" s="202">
        <v>829</v>
      </c>
      <c r="E841" s="202" t="s">
        <v>1719</v>
      </c>
      <c r="F841" s="203">
        <v>5054.7999999999993</v>
      </c>
      <c r="G841" s="203">
        <v>1932.7</v>
      </c>
      <c r="H841" s="203">
        <v>2537.6999999999998</v>
      </c>
      <c r="I841" s="203"/>
      <c r="J841" s="203">
        <v>584.4</v>
      </c>
      <c r="K841" s="203">
        <v>5263.8</v>
      </c>
      <c r="L841" s="203">
        <v>1932.7</v>
      </c>
      <c r="M841" s="203">
        <v>2593.6</v>
      </c>
      <c r="N841" s="203"/>
      <c r="O841" s="203">
        <v>737.5</v>
      </c>
      <c r="P841" s="203">
        <v>5250.02</v>
      </c>
      <c r="Q841" s="203">
        <v>1932.7</v>
      </c>
      <c r="R841" s="203">
        <v>2579.8200000000002</v>
      </c>
      <c r="S841" s="203"/>
      <c r="T841" s="203">
        <v>737.5</v>
      </c>
      <c r="U841" s="203">
        <v>-13.779999999999745</v>
      </c>
      <c r="V841" s="203" t="s">
        <v>811</v>
      </c>
      <c r="W841" s="203">
        <v>-13.779999999999745</v>
      </c>
      <c r="X841" s="203" t="s">
        <v>811</v>
      </c>
      <c r="Y841" s="203" t="s">
        <v>811</v>
      </c>
      <c r="Z841" s="203">
        <v>99.73821193814355</v>
      </c>
      <c r="AA841" s="203">
        <v>100</v>
      </c>
      <c r="AB841" s="203">
        <v>99.468692165330054</v>
      </c>
      <c r="AC841" s="203" t="s">
        <v>811</v>
      </c>
      <c r="AD841" s="203">
        <v>100</v>
      </c>
    </row>
    <row r="842" spans="1:30">
      <c r="A842" s="202">
        <v>21</v>
      </c>
      <c r="B842" s="202">
        <v>227800</v>
      </c>
      <c r="C842" s="202">
        <v>1745</v>
      </c>
      <c r="D842" s="202">
        <v>830</v>
      </c>
      <c r="E842" s="202" t="s">
        <v>1720</v>
      </c>
      <c r="F842" s="203">
        <v>5707</v>
      </c>
      <c r="G842" s="203">
        <v>2065.5</v>
      </c>
      <c r="H842" s="203">
        <v>2812.2</v>
      </c>
      <c r="I842" s="203"/>
      <c r="J842" s="203">
        <v>829.3</v>
      </c>
      <c r="K842" s="203">
        <v>5936.9</v>
      </c>
      <c r="L842" s="203">
        <v>2065.5</v>
      </c>
      <c r="M842" s="203">
        <v>2889</v>
      </c>
      <c r="N842" s="203"/>
      <c r="O842" s="203">
        <v>982.4</v>
      </c>
      <c r="P842" s="203">
        <v>5875.42</v>
      </c>
      <c r="Q842" s="203">
        <v>2065.5</v>
      </c>
      <c r="R842" s="203">
        <v>2827.52</v>
      </c>
      <c r="S842" s="203"/>
      <c r="T842" s="203">
        <v>982.4</v>
      </c>
      <c r="U842" s="203">
        <v>-61.479999999999563</v>
      </c>
      <c r="V842" s="203" t="s">
        <v>811</v>
      </c>
      <c r="W842" s="203">
        <v>-61.480000000000018</v>
      </c>
      <c r="X842" s="203" t="s">
        <v>811</v>
      </c>
      <c r="Y842" s="203" t="s">
        <v>811</v>
      </c>
      <c r="Z842" s="203">
        <v>98.964442722633024</v>
      </c>
      <c r="AA842" s="203">
        <v>100</v>
      </c>
      <c r="AB842" s="203">
        <v>97.871928002769124</v>
      </c>
      <c r="AC842" s="203" t="s">
        <v>811</v>
      </c>
      <c r="AD842" s="203">
        <v>100</v>
      </c>
    </row>
    <row r="843" spans="1:30">
      <c r="A843" s="202">
        <v>21</v>
      </c>
      <c r="B843" s="202">
        <v>227800</v>
      </c>
      <c r="C843" s="202">
        <v>1746</v>
      </c>
      <c r="D843" s="202">
        <v>831</v>
      </c>
      <c r="E843" s="202" t="s">
        <v>1721</v>
      </c>
      <c r="F843" s="203">
        <v>6571</v>
      </c>
      <c r="G843" s="203">
        <v>1765.5</v>
      </c>
      <c r="H843" s="203">
        <v>3832.9</v>
      </c>
      <c r="I843" s="203"/>
      <c r="J843" s="203">
        <v>972.6</v>
      </c>
      <c r="K843" s="203">
        <v>6825.9</v>
      </c>
      <c r="L843" s="203">
        <v>1765.5</v>
      </c>
      <c r="M843" s="203">
        <v>3932.3</v>
      </c>
      <c r="N843" s="203"/>
      <c r="O843" s="203">
        <v>1128.0999999999999</v>
      </c>
      <c r="P843" s="203">
        <v>6825.9</v>
      </c>
      <c r="Q843" s="203">
        <v>1765.5</v>
      </c>
      <c r="R843" s="203">
        <v>3932.3</v>
      </c>
      <c r="S843" s="203"/>
      <c r="T843" s="203">
        <v>1128.0999999999999</v>
      </c>
      <c r="U843" s="203" t="s">
        <v>811</v>
      </c>
      <c r="V843" s="203" t="s">
        <v>811</v>
      </c>
      <c r="W843" s="203" t="s">
        <v>811</v>
      </c>
      <c r="X843" s="203" t="s">
        <v>811</v>
      </c>
      <c r="Y843" s="203" t="s">
        <v>811</v>
      </c>
      <c r="Z843" s="203">
        <v>100</v>
      </c>
      <c r="AA843" s="203">
        <v>100</v>
      </c>
      <c r="AB843" s="203">
        <v>100</v>
      </c>
      <c r="AC843" s="203" t="s">
        <v>811</v>
      </c>
      <c r="AD843" s="203">
        <v>100</v>
      </c>
    </row>
    <row r="844" spans="1:30">
      <c r="A844" s="202">
        <v>21</v>
      </c>
      <c r="B844" s="202">
        <v>227800</v>
      </c>
      <c r="C844" s="202">
        <v>1747</v>
      </c>
      <c r="D844" s="202">
        <v>832</v>
      </c>
      <c r="E844" s="202" t="s">
        <v>1722</v>
      </c>
      <c r="F844" s="203">
        <v>3307.3999999999996</v>
      </c>
      <c r="G844" s="203">
        <v>1391.1</v>
      </c>
      <c r="H844" s="203">
        <v>1634.6</v>
      </c>
      <c r="I844" s="203"/>
      <c r="J844" s="203">
        <v>281.7</v>
      </c>
      <c r="K844" s="203">
        <v>3201.8999999999996</v>
      </c>
      <c r="L844" s="203">
        <v>1391.1</v>
      </c>
      <c r="M844" s="203">
        <v>1384.6</v>
      </c>
      <c r="N844" s="203"/>
      <c r="O844" s="203">
        <v>426.2</v>
      </c>
      <c r="P844" s="203">
        <v>3010.46</v>
      </c>
      <c r="Q844" s="203">
        <v>1391.1</v>
      </c>
      <c r="R844" s="203">
        <v>1193.1600000000001</v>
      </c>
      <c r="S844" s="203"/>
      <c r="T844" s="203">
        <v>426.2</v>
      </c>
      <c r="U844" s="203">
        <v>-191.4399999999996</v>
      </c>
      <c r="V844" s="203" t="s">
        <v>811</v>
      </c>
      <c r="W844" s="203">
        <v>-191.43999999999983</v>
      </c>
      <c r="X844" s="203" t="s">
        <v>811</v>
      </c>
      <c r="Y844" s="203" t="s">
        <v>811</v>
      </c>
      <c r="Z844" s="203">
        <v>94.021050001561576</v>
      </c>
      <c r="AA844" s="203">
        <v>100</v>
      </c>
      <c r="AB844" s="203">
        <v>86.173624151379471</v>
      </c>
      <c r="AC844" s="203" t="s">
        <v>811</v>
      </c>
      <c r="AD844" s="203">
        <v>100</v>
      </c>
    </row>
    <row r="845" spans="1:30">
      <c r="A845" s="202">
        <v>21</v>
      </c>
      <c r="B845" s="202">
        <v>227800</v>
      </c>
      <c r="C845" s="202">
        <v>1748</v>
      </c>
      <c r="D845" s="202">
        <v>833</v>
      </c>
      <c r="E845" s="202" t="s">
        <v>1723</v>
      </c>
      <c r="F845" s="203">
        <v>4980.7999999999993</v>
      </c>
      <c r="G845" s="203">
        <v>1782.8</v>
      </c>
      <c r="H845" s="203">
        <v>2782.1</v>
      </c>
      <c r="I845" s="203"/>
      <c r="J845" s="203">
        <v>415.9</v>
      </c>
      <c r="K845" s="203">
        <v>5198.2</v>
      </c>
      <c r="L845" s="203">
        <v>1782.8</v>
      </c>
      <c r="M845" s="203">
        <v>2851.5</v>
      </c>
      <c r="N845" s="203"/>
      <c r="O845" s="203">
        <v>563.9</v>
      </c>
      <c r="P845" s="203">
        <v>5166.87</v>
      </c>
      <c r="Q845" s="203">
        <v>1782.8</v>
      </c>
      <c r="R845" s="203">
        <v>2820.17</v>
      </c>
      <c r="S845" s="203"/>
      <c r="T845" s="203">
        <v>563.9</v>
      </c>
      <c r="U845" s="203">
        <v>-31.329999999999927</v>
      </c>
      <c r="V845" s="203" t="s">
        <v>811</v>
      </c>
      <c r="W845" s="203">
        <v>-31.329999999999927</v>
      </c>
      <c r="X845" s="203" t="s">
        <v>811</v>
      </c>
      <c r="Y845" s="203" t="s">
        <v>811</v>
      </c>
      <c r="Z845" s="203">
        <v>99.397291370089647</v>
      </c>
      <c r="AA845" s="203">
        <v>100</v>
      </c>
      <c r="AB845" s="203">
        <v>98.90128002805541</v>
      </c>
      <c r="AC845" s="203" t="s">
        <v>811</v>
      </c>
      <c r="AD845" s="203">
        <v>100</v>
      </c>
    </row>
    <row r="846" spans="1:30">
      <c r="A846" s="202">
        <v>21</v>
      </c>
      <c r="B846" s="202">
        <v>227800</v>
      </c>
      <c r="C846" s="202">
        <v>1749</v>
      </c>
      <c r="D846" s="202">
        <v>834</v>
      </c>
      <c r="E846" s="202" t="s">
        <v>1724</v>
      </c>
      <c r="F846" s="203">
        <v>1411.8</v>
      </c>
      <c r="G846" s="203">
        <v>1203.3</v>
      </c>
      <c r="H846" s="203"/>
      <c r="I846" s="203"/>
      <c r="J846" s="203">
        <v>208.5</v>
      </c>
      <c r="K846" s="203">
        <v>1555.1</v>
      </c>
      <c r="L846" s="203">
        <v>1203.3</v>
      </c>
      <c r="M846" s="203"/>
      <c r="N846" s="203"/>
      <c r="O846" s="203">
        <v>351.8</v>
      </c>
      <c r="P846" s="203">
        <v>1555.1</v>
      </c>
      <c r="Q846" s="203">
        <v>1203.3</v>
      </c>
      <c r="R846" s="203"/>
      <c r="S846" s="203"/>
      <c r="T846" s="203">
        <v>351.8</v>
      </c>
      <c r="U846" s="203" t="s">
        <v>811</v>
      </c>
      <c r="V846" s="203" t="s">
        <v>811</v>
      </c>
      <c r="W846" s="203" t="s">
        <v>811</v>
      </c>
      <c r="X846" s="203" t="s">
        <v>811</v>
      </c>
      <c r="Y846" s="203" t="s">
        <v>811</v>
      </c>
      <c r="Z846" s="203">
        <v>100</v>
      </c>
      <c r="AA846" s="203">
        <v>100</v>
      </c>
      <c r="AB846" s="203" t="s">
        <v>811</v>
      </c>
      <c r="AC846" s="203" t="s">
        <v>811</v>
      </c>
      <c r="AD846" s="203">
        <v>100</v>
      </c>
    </row>
    <row r="847" spans="1:30">
      <c r="A847" s="202">
        <v>21</v>
      </c>
      <c r="B847" s="202">
        <v>227800</v>
      </c>
      <c r="C847" s="202">
        <v>1750</v>
      </c>
      <c r="D847" s="202">
        <v>835</v>
      </c>
      <c r="E847" s="202" t="s">
        <v>1725</v>
      </c>
      <c r="F847" s="203">
        <v>3598.7</v>
      </c>
      <c r="G847" s="203">
        <v>1562</v>
      </c>
      <c r="H847" s="203">
        <v>1728.5</v>
      </c>
      <c r="I847" s="203"/>
      <c r="J847" s="203">
        <v>308.2</v>
      </c>
      <c r="K847" s="203">
        <v>3797.5</v>
      </c>
      <c r="L847" s="203">
        <v>1562</v>
      </c>
      <c r="M847" s="203">
        <v>1776.8</v>
      </c>
      <c r="N847" s="203"/>
      <c r="O847" s="203">
        <v>458.7</v>
      </c>
      <c r="P847" s="203">
        <v>3659.96</v>
      </c>
      <c r="Q847" s="203">
        <v>1562</v>
      </c>
      <c r="R847" s="203">
        <v>1639.26</v>
      </c>
      <c r="S847" s="203"/>
      <c r="T847" s="203">
        <v>458.7</v>
      </c>
      <c r="U847" s="203">
        <v>-137.53999999999996</v>
      </c>
      <c r="V847" s="203" t="s">
        <v>811</v>
      </c>
      <c r="W847" s="203">
        <v>-137.53999999999996</v>
      </c>
      <c r="X847" s="203" t="s">
        <v>811</v>
      </c>
      <c r="Y847" s="203" t="s">
        <v>811</v>
      </c>
      <c r="Z847" s="203">
        <v>96.378143515470711</v>
      </c>
      <c r="AA847" s="203">
        <v>100</v>
      </c>
      <c r="AB847" s="203">
        <v>92.259117514633047</v>
      </c>
      <c r="AC847" s="203" t="s">
        <v>811</v>
      </c>
      <c r="AD847" s="203">
        <v>100</v>
      </c>
    </row>
    <row r="848" spans="1:30">
      <c r="A848" s="202">
        <v>21</v>
      </c>
      <c r="B848" s="202">
        <v>227800</v>
      </c>
      <c r="C848" s="202">
        <v>1751</v>
      </c>
      <c r="D848" s="202">
        <v>836</v>
      </c>
      <c r="E848" s="202" t="s">
        <v>1726</v>
      </c>
      <c r="F848" s="203">
        <v>4322.6000000000004</v>
      </c>
      <c r="G848" s="203">
        <v>1690.7</v>
      </c>
      <c r="H848" s="203">
        <v>2267.1</v>
      </c>
      <c r="I848" s="203"/>
      <c r="J848" s="203">
        <v>364.8</v>
      </c>
      <c r="K848" s="203">
        <v>5036.5</v>
      </c>
      <c r="L848" s="203">
        <v>1690.7</v>
      </c>
      <c r="M848" s="203">
        <v>2831.7</v>
      </c>
      <c r="N848" s="203"/>
      <c r="O848" s="203">
        <v>514.1</v>
      </c>
      <c r="P848" s="203">
        <v>5036.5</v>
      </c>
      <c r="Q848" s="203">
        <v>1690.7</v>
      </c>
      <c r="R848" s="203">
        <v>2831.7</v>
      </c>
      <c r="S848" s="203"/>
      <c r="T848" s="203">
        <v>514.1</v>
      </c>
      <c r="U848" s="203" t="s">
        <v>811</v>
      </c>
      <c r="V848" s="203" t="s">
        <v>811</v>
      </c>
      <c r="W848" s="203" t="s">
        <v>811</v>
      </c>
      <c r="X848" s="203" t="s">
        <v>811</v>
      </c>
      <c r="Y848" s="203" t="s">
        <v>811</v>
      </c>
      <c r="Z848" s="203">
        <v>100</v>
      </c>
      <c r="AA848" s="203">
        <v>100</v>
      </c>
      <c r="AB848" s="203">
        <v>100</v>
      </c>
      <c r="AC848" s="203" t="s">
        <v>811</v>
      </c>
      <c r="AD848" s="203">
        <v>100</v>
      </c>
    </row>
    <row r="849" spans="1:30">
      <c r="A849" s="202">
        <v>21</v>
      </c>
      <c r="B849" s="202">
        <v>227800</v>
      </c>
      <c r="C849" s="202">
        <v>1752</v>
      </c>
      <c r="D849" s="202">
        <v>837</v>
      </c>
      <c r="E849" s="202" t="s">
        <v>1727</v>
      </c>
      <c r="F849" s="203">
        <v>3509.1</v>
      </c>
      <c r="G849" s="203">
        <v>1637.1</v>
      </c>
      <c r="H849" s="203">
        <v>1555.1</v>
      </c>
      <c r="I849" s="203"/>
      <c r="J849" s="203">
        <v>316.89999999999998</v>
      </c>
      <c r="K849" s="203">
        <v>3690.5</v>
      </c>
      <c r="L849" s="203">
        <v>1637.1</v>
      </c>
      <c r="M849" s="203">
        <v>1592</v>
      </c>
      <c r="N849" s="203"/>
      <c r="O849" s="203">
        <v>461.4</v>
      </c>
      <c r="P849" s="203">
        <v>3662.23</v>
      </c>
      <c r="Q849" s="203">
        <v>1637.1</v>
      </c>
      <c r="R849" s="203">
        <v>1563.73</v>
      </c>
      <c r="S849" s="203"/>
      <c r="T849" s="203">
        <v>461.4</v>
      </c>
      <c r="U849" s="203">
        <v>-28.269999999999982</v>
      </c>
      <c r="V849" s="203" t="s">
        <v>811</v>
      </c>
      <c r="W849" s="203">
        <v>-28.269999999999982</v>
      </c>
      <c r="X849" s="203" t="s">
        <v>811</v>
      </c>
      <c r="Y849" s="203" t="s">
        <v>811</v>
      </c>
      <c r="Z849" s="203">
        <v>99.233979135618483</v>
      </c>
      <c r="AA849" s="203">
        <v>100</v>
      </c>
      <c r="AB849" s="203">
        <v>98.224246231155774</v>
      </c>
      <c r="AC849" s="203" t="s">
        <v>811</v>
      </c>
      <c r="AD849" s="203">
        <v>100</v>
      </c>
    </row>
    <row r="850" spans="1:30">
      <c r="A850" s="202">
        <v>21</v>
      </c>
      <c r="B850" s="202">
        <v>227800</v>
      </c>
      <c r="C850" s="202">
        <v>1753</v>
      </c>
      <c r="D850" s="202">
        <v>838</v>
      </c>
      <c r="E850" s="202" t="s">
        <v>1728</v>
      </c>
      <c r="F850" s="203">
        <v>1832.5</v>
      </c>
      <c r="G850" s="203">
        <v>1590.7</v>
      </c>
      <c r="H850" s="203"/>
      <c r="I850" s="203"/>
      <c r="J850" s="203">
        <v>241.8</v>
      </c>
      <c r="K850" s="203">
        <v>1981.8000000000002</v>
      </c>
      <c r="L850" s="203">
        <v>1590.7</v>
      </c>
      <c r="M850" s="203"/>
      <c r="N850" s="203"/>
      <c r="O850" s="203">
        <v>391.1</v>
      </c>
      <c r="P850" s="203">
        <v>1981.8000000000002</v>
      </c>
      <c r="Q850" s="203">
        <v>1590.7</v>
      </c>
      <c r="R850" s="203"/>
      <c r="S850" s="203"/>
      <c r="T850" s="203">
        <v>391.1</v>
      </c>
      <c r="U850" s="203" t="s">
        <v>811</v>
      </c>
      <c r="V850" s="203" t="s">
        <v>811</v>
      </c>
      <c r="W850" s="203" t="s">
        <v>811</v>
      </c>
      <c r="X850" s="203" t="s">
        <v>811</v>
      </c>
      <c r="Y850" s="203" t="s">
        <v>811</v>
      </c>
      <c r="Z850" s="203">
        <v>100</v>
      </c>
      <c r="AA850" s="203">
        <v>100</v>
      </c>
      <c r="AB850" s="203" t="s">
        <v>811</v>
      </c>
      <c r="AC850" s="203" t="s">
        <v>811</v>
      </c>
      <c r="AD850" s="203">
        <v>100</v>
      </c>
    </row>
    <row r="851" spans="1:30">
      <c r="A851" s="202">
        <v>21</v>
      </c>
      <c r="B851" s="202">
        <v>227800</v>
      </c>
      <c r="C851" s="202">
        <v>1754</v>
      </c>
      <c r="D851" s="202">
        <v>839</v>
      </c>
      <c r="E851" s="202" t="s">
        <v>1729</v>
      </c>
      <c r="F851" s="203">
        <v>6914.7999999999993</v>
      </c>
      <c r="G851" s="203">
        <v>2087.6</v>
      </c>
      <c r="H851" s="203">
        <v>3933.8</v>
      </c>
      <c r="I851" s="203"/>
      <c r="J851" s="203">
        <v>893.4</v>
      </c>
      <c r="K851" s="203">
        <v>7507.9999999999991</v>
      </c>
      <c r="L851" s="203">
        <v>2087.6</v>
      </c>
      <c r="M851" s="203">
        <v>4378.7</v>
      </c>
      <c r="N851" s="203"/>
      <c r="O851" s="203">
        <v>1041.7</v>
      </c>
      <c r="P851" s="203">
        <v>7494.329999999999</v>
      </c>
      <c r="Q851" s="203">
        <v>2087.6</v>
      </c>
      <c r="R851" s="203">
        <v>4365.03</v>
      </c>
      <c r="S851" s="203"/>
      <c r="T851" s="203">
        <v>1041.7</v>
      </c>
      <c r="U851" s="203">
        <v>-13.670000000000073</v>
      </c>
      <c r="V851" s="203" t="s">
        <v>811</v>
      </c>
      <c r="W851" s="203">
        <v>-13.670000000000073</v>
      </c>
      <c r="X851" s="203" t="s">
        <v>811</v>
      </c>
      <c r="Y851" s="203" t="s">
        <v>811</v>
      </c>
      <c r="Z851" s="203">
        <v>99.817927543953118</v>
      </c>
      <c r="AA851" s="203">
        <v>100</v>
      </c>
      <c r="AB851" s="203">
        <v>99.687806883321528</v>
      </c>
      <c r="AC851" s="203" t="s">
        <v>811</v>
      </c>
      <c r="AD851" s="203">
        <v>100</v>
      </c>
    </row>
    <row r="852" spans="1:30">
      <c r="A852" s="202">
        <v>21</v>
      </c>
      <c r="B852" s="202">
        <v>227800</v>
      </c>
      <c r="C852" s="202">
        <v>1755</v>
      </c>
      <c r="D852" s="202">
        <v>840</v>
      </c>
      <c r="E852" s="202" t="s">
        <v>1730</v>
      </c>
      <c r="F852" s="203">
        <v>1401.3000000000002</v>
      </c>
      <c r="G852" s="203">
        <v>1228.4000000000001</v>
      </c>
      <c r="H852" s="203"/>
      <c r="I852" s="203"/>
      <c r="J852" s="203">
        <v>172.9</v>
      </c>
      <c r="K852" s="203">
        <v>1548.1000000000001</v>
      </c>
      <c r="L852" s="203">
        <v>1228.4000000000001</v>
      </c>
      <c r="M852" s="203"/>
      <c r="N852" s="203"/>
      <c r="O852" s="203">
        <v>319.7</v>
      </c>
      <c r="P852" s="203">
        <v>1548.1000000000001</v>
      </c>
      <c r="Q852" s="203">
        <v>1228.4000000000001</v>
      </c>
      <c r="R852" s="203"/>
      <c r="S852" s="203"/>
      <c r="T852" s="203">
        <v>319.7</v>
      </c>
      <c r="U852" s="203" t="s">
        <v>811</v>
      </c>
      <c r="V852" s="203" t="s">
        <v>811</v>
      </c>
      <c r="W852" s="203" t="s">
        <v>811</v>
      </c>
      <c r="X852" s="203" t="s">
        <v>811</v>
      </c>
      <c r="Y852" s="203" t="s">
        <v>811</v>
      </c>
      <c r="Z852" s="203">
        <v>100</v>
      </c>
      <c r="AA852" s="203">
        <v>100</v>
      </c>
      <c r="AB852" s="203" t="s">
        <v>811</v>
      </c>
      <c r="AC852" s="203" t="s">
        <v>811</v>
      </c>
      <c r="AD852" s="203">
        <v>100</v>
      </c>
    </row>
    <row r="853" spans="1:30">
      <c r="A853" s="202">
        <v>21</v>
      </c>
      <c r="B853" s="202">
        <v>227800</v>
      </c>
      <c r="C853" s="202">
        <v>1756</v>
      </c>
      <c r="D853" s="202">
        <v>841</v>
      </c>
      <c r="E853" s="202" t="s">
        <v>1731</v>
      </c>
      <c r="F853" s="203">
        <v>6004.7</v>
      </c>
      <c r="G853" s="203">
        <v>1942.4</v>
      </c>
      <c r="H853" s="203">
        <v>3530.5</v>
      </c>
      <c r="I853" s="203"/>
      <c r="J853" s="203">
        <v>531.79999999999995</v>
      </c>
      <c r="K853" s="203">
        <v>6250.2</v>
      </c>
      <c r="L853" s="203">
        <v>1942.4</v>
      </c>
      <c r="M853" s="203">
        <v>3622.9</v>
      </c>
      <c r="N853" s="203"/>
      <c r="O853" s="203">
        <v>684.9</v>
      </c>
      <c r="P853" s="203">
        <v>6250.2</v>
      </c>
      <c r="Q853" s="203">
        <v>1942.4</v>
      </c>
      <c r="R853" s="203">
        <v>3622.9</v>
      </c>
      <c r="S853" s="203"/>
      <c r="T853" s="203">
        <v>684.9</v>
      </c>
      <c r="U853" s="203" t="s">
        <v>811</v>
      </c>
      <c r="V853" s="203" t="s">
        <v>811</v>
      </c>
      <c r="W853" s="203" t="s">
        <v>811</v>
      </c>
      <c r="X853" s="203" t="s">
        <v>811</v>
      </c>
      <c r="Y853" s="203" t="s">
        <v>811</v>
      </c>
      <c r="Z853" s="203">
        <v>100</v>
      </c>
      <c r="AA853" s="203">
        <v>100</v>
      </c>
      <c r="AB853" s="203">
        <v>100</v>
      </c>
      <c r="AC853" s="203" t="s">
        <v>811</v>
      </c>
      <c r="AD853" s="203">
        <v>100</v>
      </c>
    </row>
    <row r="854" spans="1:30">
      <c r="A854" s="202">
        <v>21</v>
      </c>
      <c r="B854" s="202">
        <v>227800</v>
      </c>
      <c r="C854" s="202">
        <v>1758</v>
      </c>
      <c r="D854" s="202">
        <v>842</v>
      </c>
      <c r="E854" s="202" t="s">
        <v>1732</v>
      </c>
      <c r="F854" s="203">
        <v>4254.4000000000005</v>
      </c>
      <c r="G854" s="203">
        <v>1881.9</v>
      </c>
      <c r="H854" s="203">
        <v>1818.2</v>
      </c>
      <c r="I854" s="203"/>
      <c r="J854" s="203">
        <v>554.29999999999995</v>
      </c>
      <c r="K854" s="203">
        <v>4596.1000000000004</v>
      </c>
      <c r="L854" s="203">
        <v>1881.9</v>
      </c>
      <c r="M854" s="203">
        <v>2004.4</v>
      </c>
      <c r="N854" s="203"/>
      <c r="O854" s="203">
        <v>709.8</v>
      </c>
      <c r="P854" s="203">
        <v>4586.07</v>
      </c>
      <c r="Q854" s="203">
        <v>1881.9</v>
      </c>
      <c r="R854" s="203">
        <v>1994.37</v>
      </c>
      <c r="S854" s="203"/>
      <c r="T854" s="203">
        <v>709.8</v>
      </c>
      <c r="U854" s="203">
        <v>-10.030000000000655</v>
      </c>
      <c r="V854" s="203" t="s">
        <v>811</v>
      </c>
      <c r="W854" s="203">
        <v>-10.0300000000002</v>
      </c>
      <c r="X854" s="203" t="s">
        <v>811</v>
      </c>
      <c r="Y854" s="203" t="s">
        <v>811</v>
      </c>
      <c r="Z854" s="203">
        <v>99.781771501925533</v>
      </c>
      <c r="AA854" s="203">
        <v>100</v>
      </c>
      <c r="AB854" s="203">
        <v>99.499600878068236</v>
      </c>
      <c r="AC854" s="203" t="s">
        <v>811</v>
      </c>
      <c r="AD854" s="203">
        <v>100</v>
      </c>
    </row>
    <row r="855" spans="1:30">
      <c r="A855" s="202">
        <v>21</v>
      </c>
      <c r="B855" s="202">
        <v>227800</v>
      </c>
      <c r="C855" s="202">
        <v>1759</v>
      </c>
      <c r="D855" s="202">
        <v>843</v>
      </c>
      <c r="E855" s="202" t="s">
        <v>1733</v>
      </c>
      <c r="F855" s="203">
        <v>2354.8000000000002</v>
      </c>
      <c r="G855" s="203">
        <v>1000.8</v>
      </c>
      <c r="H855" s="203">
        <v>1164.8</v>
      </c>
      <c r="I855" s="203">
        <v>10.4</v>
      </c>
      <c r="J855" s="203">
        <v>178.8</v>
      </c>
      <c r="K855" s="203">
        <v>2702.2000000000003</v>
      </c>
      <c r="L855" s="203">
        <v>1000.8</v>
      </c>
      <c r="M855" s="203">
        <v>1353.7</v>
      </c>
      <c r="N855" s="203">
        <v>10.4</v>
      </c>
      <c r="O855" s="203">
        <v>337.3</v>
      </c>
      <c r="P855" s="203">
        <v>2702.2000000000003</v>
      </c>
      <c r="Q855" s="203">
        <v>1000.8</v>
      </c>
      <c r="R855" s="203">
        <v>1353.7</v>
      </c>
      <c r="S855" s="203">
        <v>10.4</v>
      </c>
      <c r="T855" s="203">
        <v>337.3</v>
      </c>
      <c r="U855" s="203" t="s">
        <v>811</v>
      </c>
      <c r="V855" s="203" t="s">
        <v>811</v>
      </c>
      <c r="W855" s="203" t="s">
        <v>811</v>
      </c>
      <c r="X855" s="203" t="s">
        <v>811</v>
      </c>
      <c r="Y855" s="203" t="s">
        <v>811</v>
      </c>
      <c r="Z855" s="203">
        <v>100</v>
      </c>
      <c r="AA855" s="203">
        <v>100</v>
      </c>
      <c r="AB855" s="203">
        <v>100</v>
      </c>
      <c r="AC855" s="203">
        <v>100</v>
      </c>
      <c r="AD855" s="203">
        <v>100</v>
      </c>
    </row>
    <row r="856" spans="1:30">
      <c r="A856" s="202">
        <v>21</v>
      </c>
      <c r="B856" s="202">
        <v>227800</v>
      </c>
      <c r="C856" s="202">
        <v>1760</v>
      </c>
      <c r="D856" s="202">
        <v>844</v>
      </c>
      <c r="E856" s="202" t="s">
        <v>1734</v>
      </c>
      <c r="F856" s="203">
        <v>7935.5</v>
      </c>
      <c r="G856" s="203">
        <v>1897.7</v>
      </c>
      <c r="H856" s="203">
        <v>5105.8</v>
      </c>
      <c r="I856" s="203">
        <v>144.19999999999999</v>
      </c>
      <c r="J856" s="203">
        <v>787.8</v>
      </c>
      <c r="K856" s="203">
        <v>8580.9</v>
      </c>
      <c r="L856" s="203">
        <v>1897.7</v>
      </c>
      <c r="M856" s="203">
        <v>5608.4</v>
      </c>
      <c r="N856" s="203">
        <v>144.19999999999999</v>
      </c>
      <c r="O856" s="203">
        <v>930.6</v>
      </c>
      <c r="P856" s="203">
        <v>8217.92</v>
      </c>
      <c r="Q856" s="203">
        <v>1897.7</v>
      </c>
      <c r="R856" s="203">
        <v>5245.42</v>
      </c>
      <c r="S856" s="203">
        <v>144.19999999999999</v>
      </c>
      <c r="T856" s="203">
        <v>930.6</v>
      </c>
      <c r="U856" s="203">
        <v>-362.97999999999956</v>
      </c>
      <c r="V856" s="203" t="s">
        <v>811</v>
      </c>
      <c r="W856" s="203">
        <v>-362.97999999999956</v>
      </c>
      <c r="X856" s="203" t="s">
        <v>811</v>
      </c>
      <c r="Y856" s="203" t="s">
        <v>811</v>
      </c>
      <c r="Z856" s="203">
        <v>95.769907585451421</v>
      </c>
      <c r="AA856" s="203">
        <v>100</v>
      </c>
      <c r="AB856" s="203">
        <v>93.52792240211113</v>
      </c>
      <c r="AC856" s="203">
        <v>100</v>
      </c>
      <c r="AD856" s="203">
        <v>100</v>
      </c>
    </row>
    <row r="857" spans="1:30">
      <c r="A857" s="202">
        <v>21</v>
      </c>
      <c r="B857" s="202">
        <v>227800</v>
      </c>
      <c r="C857" s="202">
        <v>1762</v>
      </c>
      <c r="D857" s="202">
        <v>845</v>
      </c>
      <c r="E857" s="202" t="s">
        <v>1735</v>
      </c>
      <c r="F857" s="203">
        <v>3320.2</v>
      </c>
      <c r="G857" s="203">
        <v>1205</v>
      </c>
      <c r="H857" s="203">
        <v>1891.2</v>
      </c>
      <c r="I857" s="203"/>
      <c r="J857" s="203">
        <v>224</v>
      </c>
      <c r="K857" s="203">
        <v>3509.5</v>
      </c>
      <c r="L857" s="203">
        <v>1205</v>
      </c>
      <c r="M857" s="203">
        <v>1932.5</v>
      </c>
      <c r="N857" s="203"/>
      <c r="O857" s="203">
        <v>372</v>
      </c>
      <c r="P857" s="203">
        <v>3507.21</v>
      </c>
      <c r="Q857" s="203">
        <v>1205</v>
      </c>
      <c r="R857" s="203">
        <v>1930.21</v>
      </c>
      <c r="S857" s="203"/>
      <c r="T857" s="203">
        <v>372</v>
      </c>
      <c r="U857" s="203">
        <v>-2.2899999999999636</v>
      </c>
      <c r="V857" s="203" t="s">
        <v>811</v>
      </c>
      <c r="W857" s="203">
        <v>-2.2899999999999636</v>
      </c>
      <c r="X857" s="203" t="s">
        <v>811</v>
      </c>
      <c r="Y857" s="203" t="s">
        <v>811</v>
      </c>
      <c r="Z857" s="203">
        <v>99.934748539678026</v>
      </c>
      <c r="AA857" s="203">
        <v>100</v>
      </c>
      <c r="AB857" s="203">
        <v>99.881500646830531</v>
      </c>
      <c r="AC857" s="203" t="s">
        <v>811</v>
      </c>
      <c r="AD857" s="203">
        <v>100</v>
      </c>
    </row>
    <row r="858" spans="1:30">
      <c r="A858" s="202">
        <v>21</v>
      </c>
      <c r="B858" s="202">
        <v>227800</v>
      </c>
      <c r="C858" s="202">
        <v>1761</v>
      </c>
      <c r="D858" s="202">
        <v>846</v>
      </c>
      <c r="E858" s="202" t="s">
        <v>1736</v>
      </c>
      <c r="F858" s="203">
        <v>2673</v>
      </c>
      <c r="G858" s="203">
        <v>1526.2</v>
      </c>
      <c r="H858" s="203">
        <v>924.9</v>
      </c>
      <c r="I858" s="203">
        <v>22.5</v>
      </c>
      <c r="J858" s="203">
        <v>199.4</v>
      </c>
      <c r="K858" s="203">
        <v>2969.3</v>
      </c>
      <c r="L858" s="203">
        <v>1526.2</v>
      </c>
      <c r="M858" s="203">
        <v>1078.9000000000001</v>
      </c>
      <c r="N858" s="203">
        <v>22.5</v>
      </c>
      <c r="O858" s="203">
        <v>341.7</v>
      </c>
      <c r="P858" s="203">
        <v>2959.3199999999997</v>
      </c>
      <c r="Q858" s="203">
        <v>1526.2</v>
      </c>
      <c r="R858" s="203">
        <v>1068.92</v>
      </c>
      <c r="S858" s="203">
        <v>22.5</v>
      </c>
      <c r="T858" s="203">
        <v>341.7</v>
      </c>
      <c r="U858" s="203">
        <v>-9.9800000000004729</v>
      </c>
      <c r="V858" s="203" t="s">
        <v>811</v>
      </c>
      <c r="W858" s="203">
        <v>-9.9800000000000182</v>
      </c>
      <c r="X858" s="203" t="s">
        <v>811</v>
      </c>
      <c r="Y858" s="203" t="s">
        <v>811</v>
      </c>
      <c r="Z858" s="203">
        <v>99.663893847034629</v>
      </c>
      <c r="AA858" s="203">
        <v>100</v>
      </c>
      <c r="AB858" s="203">
        <v>99.074983779775692</v>
      </c>
      <c r="AC858" s="203">
        <v>100</v>
      </c>
      <c r="AD858" s="203">
        <v>100</v>
      </c>
    </row>
    <row r="859" spans="1:30">
      <c r="A859" s="202">
        <v>21</v>
      </c>
      <c r="B859" s="202">
        <v>227800</v>
      </c>
      <c r="C859" s="202">
        <v>1763</v>
      </c>
      <c r="D859" s="202">
        <v>847</v>
      </c>
      <c r="E859" s="202" t="s">
        <v>1737</v>
      </c>
      <c r="F859" s="203">
        <v>7462</v>
      </c>
      <c r="G859" s="203">
        <v>1865</v>
      </c>
      <c r="H859" s="203">
        <v>4563.9000000000005</v>
      </c>
      <c r="I859" s="203"/>
      <c r="J859" s="203">
        <v>1033.0999999999999</v>
      </c>
      <c r="K859" s="203">
        <v>7855.7000000000007</v>
      </c>
      <c r="L859" s="203">
        <v>1865</v>
      </c>
      <c r="M859" s="203">
        <v>4801.6000000000004</v>
      </c>
      <c r="N859" s="203"/>
      <c r="O859" s="203">
        <v>1189.0999999999999</v>
      </c>
      <c r="P859" s="203">
        <v>7714.2999999999993</v>
      </c>
      <c r="Q859" s="203">
        <v>1865</v>
      </c>
      <c r="R859" s="203">
        <v>4660.2</v>
      </c>
      <c r="S859" s="203"/>
      <c r="T859" s="203">
        <v>1189.0999999999999</v>
      </c>
      <c r="U859" s="203">
        <v>-141.40000000000146</v>
      </c>
      <c r="V859" s="203" t="s">
        <v>811</v>
      </c>
      <c r="W859" s="203">
        <v>-141.40000000000055</v>
      </c>
      <c r="X859" s="203" t="s">
        <v>811</v>
      </c>
      <c r="Y859" s="203" t="s">
        <v>811</v>
      </c>
      <c r="Z859" s="203">
        <v>98.200033096986886</v>
      </c>
      <c r="AA859" s="203">
        <v>100</v>
      </c>
      <c r="AB859" s="203">
        <v>97.055148283905353</v>
      </c>
      <c r="AC859" s="203" t="s">
        <v>811</v>
      </c>
      <c r="AD859" s="203">
        <v>100</v>
      </c>
    </row>
    <row r="860" spans="1:30">
      <c r="A860" s="202">
        <v>21</v>
      </c>
      <c r="B860" s="202">
        <v>227800</v>
      </c>
      <c r="C860" s="202">
        <v>1764</v>
      </c>
      <c r="D860" s="202">
        <v>848</v>
      </c>
      <c r="E860" s="202" t="s">
        <v>1738</v>
      </c>
      <c r="F860" s="203">
        <v>3508.4999999999995</v>
      </c>
      <c r="G860" s="203">
        <v>1456.1</v>
      </c>
      <c r="H860" s="203">
        <v>1747.3</v>
      </c>
      <c r="I860" s="203"/>
      <c r="J860" s="203">
        <v>305.10000000000002</v>
      </c>
      <c r="K860" s="203">
        <v>3755.1</v>
      </c>
      <c r="L860" s="203">
        <v>1456.1</v>
      </c>
      <c r="M860" s="203">
        <v>1843.4</v>
      </c>
      <c r="N860" s="203"/>
      <c r="O860" s="203">
        <v>455.6</v>
      </c>
      <c r="P860" s="203">
        <v>3755.1</v>
      </c>
      <c r="Q860" s="203">
        <v>1456.1</v>
      </c>
      <c r="R860" s="203">
        <v>1843.4</v>
      </c>
      <c r="S860" s="203"/>
      <c r="T860" s="203">
        <v>455.6</v>
      </c>
      <c r="U860" s="203" t="s">
        <v>811</v>
      </c>
      <c r="V860" s="203" t="s">
        <v>811</v>
      </c>
      <c r="W860" s="203" t="s">
        <v>811</v>
      </c>
      <c r="X860" s="203" t="s">
        <v>811</v>
      </c>
      <c r="Y860" s="203" t="s">
        <v>811</v>
      </c>
      <c r="Z860" s="203">
        <v>100</v>
      </c>
      <c r="AA860" s="203">
        <v>100</v>
      </c>
      <c r="AB860" s="203">
        <v>100</v>
      </c>
      <c r="AC860" s="203" t="s">
        <v>811</v>
      </c>
      <c r="AD860" s="203">
        <v>100</v>
      </c>
    </row>
    <row r="861" spans="1:30">
      <c r="A861" s="202">
        <v>21</v>
      </c>
      <c r="B861" s="202">
        <v>227800</v>
      </c>
      <c r="C861" s="202">
        <v>1765</v>
      </c>
      <c r="D861" s="202">
        <v>849</v>
      </c>
      <c r="E861" s="202" t="s">
        <v>1739</v>
      </c>
      <c r="F861" s="203">
        <v>5030.3999999999996</v>
      </c>
      <c r="G861" s="203">
        <v>1758.2</v>
      </c>
      <c r="H861" s="203">
        <v>2808.5</v>
      </c>
      <c r="I861" s="203"/>
      <c r="J861" s="203">
        <v>463.7</v>
      </c>
      <c r="K861" s="203">
        <v>5434.7</v>
      </c>
      <c r="L861" s="203">
        <v>1758.2</v>
      </c>
      <c r="M861" s="203">
        <v>3062.3</v>
      </c>
      <c r="N861" s="203"/>
      <c r="O861" s="203">
        <v>614.20000000000005</v>
      </c>
      <c r="P861" s="203">
        <v>5434.61</v>
      </c>
      <c r="Q861" s="203">
        <v>1758.2</v>
      </c>
      <c r="R861" s="203">
        <v>3062.21</v>
      </c>
      <c r="S861" s="203"/>
      <c r="T861" s="203">
        <v>614.20000000000005</v>
      </c>
      <c r="U861" s="203">
        <v>-9.0000000000145519E-2</v>
      </c>
      <c r="V861" s="203" t="s">
        <v>811</v>
      </c>
      <c r="W861" s="203">
        <v>-9.0000000000145519E-2</v>
      </c>
      <c r="X861" s="203" t="s">
        <v>811</v>
      </c>
      <c r="Y861" s="203" t="s">
        <v>811</v>
      </c>
      <c r="Z861" s="203">
        <v>99.998343974828416</v>
      </c>
      <c r="AA861" s="203">
        <v>100</v>
      </c>
      <c r="AB861" s="203">
        <v>99.997061032557227</v>
      </c>
      <c r="AC861" s="203" t="s">
        <v>811</v>
      </c>
      <c r="AD861" s="203">
        <v>100</v>
      </c>
    </row>
    <row r="862" spans="1:30">
      <c r="A862" s="202">
        <v>21</v>
      </c>
      <c r="B862" s="202">
        <v>227800</v>
      </c>
      <c r="C862" s="202">
        <v>1768</v>
      </c>
      <c r="D862" s="202">
        <v>850</v>
      </c>
      <c r="E862" s="202" t="s">
        <v>1740</v>
      </c>
      <c r="F862" s="203">
        <v>5608.4000000000005</v>
      </c>
      <c r="G862" s="203">
        <v>1443.4</v>
      </c>
      <c r="H862" s="203">
        <v>3749.9</v>
      </c>
      <c r="I862" s="203"/>
      <c r="J862" s="203">
        <v>415.1</v>
      </c>
      <c r="K862" s="203">
        <v>5804</v>
      </c>
      <c r="L862" s="203">
        <v>1443.4</v>
      </c>
      <c r="M862" s="203">
        <v>3803.2</v>
      </c>
      <c r="N862" s="203"/>
      <c r="O862" s="203">
        <v>557.4</v>
      </c>
      <c r="P862" s="203">
        <v>5339.3899999999994</v>
      </c>
      <c r="Q862" s="203">
        <v>1443.4</v>
      </c>
      <c r="R862" s="203">
        <v>3338.59</v>
      </c>
      <c r="S862" s="203"/>
      <c r="T862" s="203">
        <v>557.4</v>
      </c>
      <c r="U862" s="203">
        <v>-464.61000000000058</v>
      </c>
      <c r="V862" s="203" t="s">
        <v>811</v>
      </c>
      <c r="W862" s="203">
        <v>-464.60999999999967</v>
      </c>
      <c r="X862" s="203" t="s">
        <v>811</v>
      </c>
      <c r="Y862" s="203" t="s">
        <v>811</v>
      </c>
      <c r="Z862" s="203">
        <v>91.995003445899371</v>
      </c>
      <c r="AA862" s="203">
        <v>100</v>
      </c>
      <c r="AB862" s="203">
        <v>87.783708456037019</v>
      </c>
      <c r="AC862" s="203" t="s">
        <v>811</v>
      </c>
      <c r="AD862" s="203">
        <v>100</v>
      </c>
    </row>
    <row r="863" spans="1:30">
      <c r="A863" s="202">
        <v>21</v>
      </c>
      <c r="B863" s="202">
        <v>227800</v>
      </c>
      <c r="C863" s="202">
        <v>1757</v>
      </c>
      <c r="D863" s="202">
        <v>851</v>
      </c>
      <c r="E863" s="202" t="s">
        <v>1716</v>
      </c>
      <c r="F863" s="203">
        <v>64035.999999999993</v>
      </c>
      <c r="G863" s="203">
        <v>4583.3999999999996</v>
      </c>
      <c r="H863" s="203">
        <v>48616.899999999994</v>
      </c>
      <c r="I863" s="203">
        <v>3974.6</v>
      </c>
      <c r="J863" s="203">
        <v>6861.1</v>
      </c>
      <c r="K863" s="203">
        <v>67027.5</v>
      </c>
      <c r="L863" s="203">
        <v>4583.3999999999996</v>
      </c>
      <c r="M863" s="203">
        <v>51123.9</v>
      </c>
      <c r="N863" s="203">
        <v>3974.6</v>
      </c>
      <c r="O863" s="203">
        <v>7345.6</v>
      </c>
      <c r="P863" s="203">
        <v>66920.259999999995</v>
      </c>
      <c r="Q863" s="203">
        <v>4583.3999999999996</v>
      </c>
      <c r="R863" s="203">
        <v>51016.659999999996</v>
      </c>
      <c r="S863" s="203">
        <v>3974.6</v>
      </c>
      <c r="T863" s="203">
        <v>7345.6</v>
      </c>
      <c r="U863" s="203">
        <v>-107.24000000000524</v>
      </c>
      <c r="V863" s="203" t="s">
        <v>811</v>
      </c>
      <c r="W863" s="203">
        <v>-107.24000000000524</v>
      </c>
      <c r="X863" s="203" t="s">
        <v>811</v>
      </c>
      <c r="Y863" s="203" t="s">
        <v>811</v>
      </c>
      <c r="Z863" s="203">
        <v>99.840005967699824</v>
      </c>
      <c r="AA863" s="203">
        <v>100</v>
      </c>
      <c r="AB863" s="203">
        <v>99.790235095522831</v>
      </c>
      <c r="AC863" s="203">
        <v>100</v>
      </c>
      <c r="AD863" s="203">
        <v>100</v>
      </c>
    </row>
    <row r="864" spans="1:30">
      <c r="A864" s="202">
        <v>21</v>
      </c>
      <c r="B864" s="202">
        <v>227800</v>
      </c>
      <c r="C864" s="202">
        <v>1767</v>
      </c>
      <c r="D864" s="202">
        <v>852</v>
      </c>
      <c r="E864" s="202" t="s">
        <v>1741</v>
      </c>
      <c r="F864" s="203">
        <v>4345</v>
      </c>
      <c r="G864" s="203">
        <v>1333.2</v>
      </c>
      <c r="H864" s="203">
        <v>2578.5</v>
      </c>
      <c r="I864" s="203"/>
      <c r="J864" s="203">
        <v>433.3</v>
      </c>
      <c r="K864" s="203">
        <v>4637.6000000000004</v>
      </c>
      <c r="L864" s="203">
        <v>1333.2</v>
      </c>
      <c r="M864" s="203">
        <v>2720.6</v>
      </c>
      <c r="N864" s="203"/>
      <c r="O864" s="203">
        <v>583.79999999999995</v>
      </c>
      <c r="P864" s="203">
        <v>4628.0700000000006</v>
      </c>
      <c r="Q864" s="203">
        <v>1333.2</v>
      </c>
      <c r="R864" s="203">
        <v>2711.07</v>
      </c>
      <c r="S864" s="203"/>
      <c r="T864" s="203">
        <v>583.79999999999995</v>
      </c>
      <c r="U864" s="203">
        <v>-9.5299999999997453</v>
      </c>
      <c r="V864" s="203" t="s">
        <v>811</v>
      </c>
      <c r="W864" s="203">
        <v>-9.5299999999997453</v>
      </c>
      <c r="X864" s="203" t="s">
        <v>811</v>
      </c>
      <c r="Y864" s="203" t="s">
        <v>811</v>
      </c>
      <c r="Z864" s="203">
        <v>99.794505778851146</v>
      </c>
      <c r="AA864" s="203">
        <v>100</v>
      </c>
      <c r="AB864" s="203">
        <v>99.64970962287731</v>
      </c>
      <c r="AC864" s="203" t="s">
        <v>811</v>
      </c>
      <c r="AD864" s="203">
        <v>100</v>
      </c>
    </row>
    <row r="865" spans="1:30">
      <c r="A865" s="202">
        <v>21</v>
      </c>
      <c r="B865" s="202">
        <v>227800</v>
      </c>
      <c r="C865" s="202">
        <v>1766</v>
      </c>
      <c r="D865" s="202">
        <v>853</v>
      </c>
      <c r="E865" s="202" t="s">
        <v>1742</v>
      </c>
      <c r="F865" s="203">
        <v>3546.5000000000005</v>
      </c>
      <c r="G865" s="203">
        <v>1126.8</v>
      </c>
      <c r="H865" s="203">
        <v>2115.8000000000002</v>
      </c>
      <c r="I865" s="203"/>
      <c r="J865" s="203">
        <v>303.89999999999998</v>
      </c>
      <c r="K865" s="203">
        <v>4583.2</v>
      </c>
      <c r="L865" s="203">
        <v>1126.8</v>
      </c>
      <c r="M865" s="203">
        <v>3003.2</v>
      </c>
      <c r="N865" s="203"/>
      <c r="O865" s="203">
        <v>453.2</v>
      </c>
      <c r="P865" s="203">
        <v>4560.6399999999994</v>
      </c>
      <c r="Q865" s="203">
        <v>1126.8</v>
      </c>
      <c r="R865" s="203">
        <v>2980.64</v>
      </c>
      <c r="S865" s="203"/>
      <c r="T865" s="203">
        <v>453.2</v>
      </c>
      <c r="U865" s="203">
        <v>-22.5600000000004</v>
      </c>
      <c r="V865" s="203" t="s">
        <v>811</v>
      </c>
      <c r="W865" s="203">
        <v>-22.559999999999945</v>
      </c>
      <c r="X865" s="203" t="s">
        <v>811</v>
      </c>
      <c r="Y865" s="203" t="s">
        <v>811</v>
      </c>
      <c r="Z865" s="203">
        <v>99.507767498690853</v>
      </c>
      <c r="AA865" s="203">
        <v>100</v>
      </c>
      <c r="AB865" s="203">
        <v>99.248801278636122</v>
      </c>
      <c r="AC865" s="203" t="s">
        <v>811</v>
      </c>
      <c r="AD865" s="203">
        <v>100</v>
      </c>
    </row>
    <row r="866" spans="1:30">
      <c r="A866" s="202">
        <v>21</v>
      </c>
      <c r="B866" s="202">
        <v>227800</v>
      </c>
      <c r="C866" s="202">
        <v>1769</v>
      </c>
      <c r="D866" s="202">
        <v>854</v>
      </c>
      <c r="E866" s="202" t="s">
        <v>1743</v>
      </c>
      <c r="F866" s="203">
        <v>4245.1000000000004</v>
      </c>
      <c r="G866" s="203">
        <v>1836.5</v>
      </c>
      <c r="H866" s="203">
        <v>1866.5</v>
      </c>
      <c r="I866" s="203"/>
      <c r="J866" s="203">
        <v>542.1</v>
      </c>
      <c r="K866" s="203">
        <v>4461.3999999999996</v>
      </c>
      <c r="L866" s="203">
        <v>1836.5</v>
      </c>
      <c r="M866" s="203">
        <v>1932.2</v>
      </c>
      <c r="N866" s="203"/>
      <c r="O866" s="203">
        <v>692.7</v>
      </c>
      <c r="P866" s="203">
        <v>4411.5599999999995</v>
      </c>
      <c r="Q866" s="203">
        <v>1836.5</v>
      </c>
      <c r="R866" s="203">
        <v>1882.36</v>
      </c>
      <c r="S866" s="203"/>
      <c r="T866" s="203">
        <v>692.7</v>
      </c>
      <c r="U866" s="203">
        <v>-49.840000000000146</v>
      </c>
      <c r="V866" s="203" t="s">
        <v>811</v>
      </c>
      <c r="W866" s="203">
        <v>-49.840000000000146</v>
      </c>
      <c r="X866" s="203" t="s">
        <v>811</v>
      </c>
      <c r="Y866" s="203" t="s">
        <v>811</v>
      </c>
      <c r="Z866" s="203">
        <v>98.882861881920476</v>
      </c>
      <c r="AA866" s="203">
        <v>100</v>
      </c>
      <c r="AB866" s="203">
        <v>97.420556878169947</v>
      </c>
      <c r="AC866" s="203" t="s">
        <v>811</v>
      </c>
      <c r="AD866" s="203">
        <v>100</v>
      </c>
    </row>
    <row r="867" spans="1:30">
      <c r="A867" s="202">
        <v>21</v>
      </c>
      <c r="B867" s="202">
        <v>227800</v>
      </c>
      <c r="C867" s="202">
        <v>1770</v>
      </c>
      <c r="D867" s="202">
        <v>855</v>
      </c>
      <c r="E867" s="202" t="s">
        <v>1744</v>
      </c>
      <c r="F867" s="203">
        <v>3526</v>
      </c>
      <c r="G867" s="203">
        <v>1410.2</v>
      </c>
      <c r="H867" s="203">
        <v>1834.5</v>
      </c>
      <c r="I867" s="203"/>
      <c r="J867" s="203">
        <v>281.3</v>
      </c>
      <c r="K867" s="203">
        <v>3698.7999999999997</v>
      </c>
      <c r="L867" s="203">
        <v>1410.2</v>
      </c>
      <c r="M867" s="203">
        <v>1858</v>
      </c>
      <c r="N867" s="203"/>
      <c r="O867" s="203">
        <v>430.6</v>
      </c>
      <c r="P867" s="203">
        <v>3568.12</v>
      </c>
      <c r="Q867" s="203">
        <v>1410.2</v>
      </c>
      <c r="R867" s="203">
        <v>1727.32</v>
      </c>
      <c r="S867" s="203"/>
      <c r="T867" s="203">
        <v>430.6</v>
      </c>
      <c r="U867" s="203">
        <v>-130.67999999999984</v>
      </c>
      <c r="V867" s="203" t="s">
        <v>811</v>
      </c>
      <c r="W867" s="203">
        <v>-130.68000000000006</v>
      </c>
      <c r="X867" s="203" t="s">
        <v>811</v>
      </c>
      <c r="Y867" s="203" t="s">
        <v>811</v>
      </c>
      <c r="Z867" s="203">
        <v>96.466962258029625</v>
      </c>
      <c r="AA867" s="203">
        <v>100</v>
      </c>
      <c r="AB867" s="203">
        <v>92.966630785791168</v>
      </c>
      <c r="AC867" s="203" t="s">
        <v>811</v>
      </c>
      <c r="AD867" s="203">
        <v>100</v>
      </c>
    </row>
    <row r="868" spans="1:30">
      <c r="A868" s="202">
        <v>21</v>
      </c>
      <c r="B868" s="202">
        <v>227800</v>
      </c>
      <c r="C868" s="202">
        <v>1773</v>
      </c>
      <c r="D868" s="202">
        <v>856</v>
      </c>
      <c r="E868" s="202" t="s">
        <v>1745</v>
      </c>
      <c r="F868" s="203">
        <v>6346.9000000000005</v>
      </c>
      <c r="G868" s="203">
        <v>1582.4</v>
      </c>
      <c r="H868" s="203">
        <v>4038.8</v>
      </c>
      <c r="I868" s="203"/>
      <c r="J868" s="203">
        <v>725.7</v>
      </c>
      <c r="K868" s="203">
        <v>6717.2000000000007</v>
      </c>
      <c r="L868" s="203">
        <v>1582.4</v>
      </c>
      <c r="M868" s="203">
        <v>4257.3</v>
      </c>
      <c r="N868" s="203"/>
      <c r="O868" s="203">
        <v>877.5</v>
      </c>
      <c r="P868" s="203">
        <v>6715.1299999999992</v>
      </c>
      <c r="Q868" s="203">
        <v>1582.4</v>
      </c>
      <c r="R868" s="203">
        <v>4255.2299999999996</v>
      </c>
      <c r="S868" s="203"/>
      <c r="T868" s="203">
        <v>877.5</v>
      </c>
      <c r="U868" s="203">
        <v>-2.070000000001528</v>
      </c>
      <c r="V868" s="203" t="s">
        <v>811</v>
      </c>
      <c r="W868" s="203">
        <v>-2.0700000000006185</v>
      </c>
      <c r="X868" s="203" t="s">
        <v>811</v>
      </c>
      <c r="Y868" s="203" t="s">
        <v>811</v>
      </c>
      <c r="Z868" s="203">
        <v>99.9691835883999</v>
      </c>
      <c r="AA868" s="203">
        <v>100</v>
      </c>
      <c r="AB868" s="203">
        <v>99.951377633711488</v>
      </c>
      <c r="AC868" s="203" t="s">
        <v>811</v>
      </c>
      <c r="AD868" s="203">
        <v>100</v>
      </c>
    </row>
    <row r="869" spans="1:30">
      <c r="A869" s="202">
        <v>21</v>
      </c>
      <c r="B869" s="202">
        <v>227800</v>
      </c>
      <c r="C869" s="202">
        <v>1771</v>
      </c>
      <c r="D869" s="202">
        <v>857</v>
      </c>
      <c r="E869" s="202" t="s">
        <v>1746</v>
      </c>
      <c r="F869" s="203">
        <v>4970.3999999999996</v>
      </c>
      <c r="G869" s="203">
        <v>1831.9</v>
      </c>
      <c r="H869" s="203">
        <v>2511.4</v>
      </c>
      <c r="I869" s="203">
        <v>90.2</v>
      </c>
      <c r="J869" s="203">
        <v>536.9</v>
      </c>
      <c r="K869" s="203">
        <v>5154.3</v>
      </c>
      <c r="L869" s="203">
        <v>1831.9</v>
      </c>
      <c r="M869" s="203">
        <v>2549.1999999999998</v>
      </c>
      <c r="N869" s="203">
        <v>90.2</v>
      </c>
      <c r="O869" s="203">
        <v>683</v>
      </c>
      <c r="P869" s="203">
        <v>4825.26</v>
      </c>
      <c r="Q869" s="203">
        <v>1831.9</v>
      </c>
      <c r="R869" s="203">
        <v>2220.16</v>
      </c>
      <c r="S869" s="203">
        <v>90.2</v>
      </c>
      <c r="T869" s="203">
        <v>683</v>
      </c>
      <c r="U869" s="203">
        <v>-329.03999999999996</v>
      </c>
      <c r="V869" s="203" t="s">
        <v>811</v>
      </c>
      <c r="W869" s="203">
        <v>-329.03999999999996</v>
      </c>
      <c r="X869" s="203" t="s">
        <v>811</v>
      </c>
      <c r="Y869" s="203" t="s">
        <v>811</v>
      </c>
      <c r="Z869" s="203">
        <v>93.61620394621967</v>
      </c>
      <c r="AA869" s="203">
        <v>100</v>
      </c>
      <c r="AB869" s="203">
        <v>87.092421151733873</v>
      </c>
      <c r="AC869" s="203">
        <v>100</v>
      </c>
      <c r="AD869" s="203">
        <v>100</v>
      </c>
    </row>
    <row r="870" spans="1:30">
      <c r="A870" s="202">
        <v>21</v>
      </c>
      <c r="B870" s="202">
        <v>227800</v>
      </c>
      <c r="C870" s="202">
        <v>1772</v>
      </c>
      <c r="D870" s="202">
        <v>858</v>
      </c>
      <c r="E870" s="202" t="s">
        <v>1747</v>
      </c>
      <c r="F870" s="203">
        <v>7329.1</v>
      </c>
      <c r="G870" s="203">
        <v>1802.3</v>
      </c>
      <c r="H870" s="203">
        <v>4630.6000000000004</v>
      </c>
      <c r="I870" s="203"/>
      <c r="J870" s="203">
        <v>896.2</v>
      </c>
      <c r="K870" s="203">
        <v>8041.4</v>
      </c>
      <c r="L870" s="203">
        <v>1802.3</v>
      </c>
      <c r="M870" s="203">
        <v>5181.8999999999996</v>
      </c>
      <c r="N870" s="203"/>
      <c r="O870" s="203">
        <v>1057.2</v>
      </c>
      <c r="P870" s="203">
        <v>8041.4</v>
      </c>
      <c r="Q870" s="203">
        <v>1802.3</v>
      </c>
      <c r="R870" s="203">
        <v>5181.8999999999996</v>
      </c>
      <c r="S870" s="203"/>
      <c r="T870" s="203">
        <v>1057.2</v>
      </c>
      <c r="U870" s="203" t="s">
        <v>811</v>
      </c>
      <c r="V870" s="203" t="s">
        <v>811</v>
      </c>
      <c r="W870" s="203" t="s">
        <v>811</v>
      </c>
      <c r="X870" s="203" t="s">
        <v>811</v>
      </c>
      <c r="Y870" s="203" t="s">
        <v>811</v>
      </c>
      <c r="Z870" s="203">
        <v>100</v>
      </c>
      <c r="AA870" s="203">
        <v>100</v>
      </c>
      <c r="AB870" s="203">
        <v>100</v>
      </c>
      <c r="AC870" s="203" t="s">
        <v>811</v>
      </c>
      <c r="AD870" s="203">
        <v>100</v>
      </c>
    </row>
    <row r="871" spans="1:30">
      <c r="A871" s="202">
        <v>21</v>
      </c>
      <c r="B871" s="202">
        <v>227800</v>
      </c>
      <c r="C871" s="202">
        <v>1774</v>
      </c>
      <c r="D871" s="202">
        <v>859</v>
      </c>
      <c r="E871" s="202" t="s">
        <v>1748</v>
      </c>
      <c r="F871" s="203">
        <v>5012.9999999999991</v>
      </c>
      <c r="G871" s="203">
        <v>1338.1</v>
      </c>
      <c r="H871" s="203">
        <v>3186.8</v>
      </c>
      <c r="I871" s="203">
        <v>26.7</v>
      </c>
      <c r="J871" s="203">
        <v>461.4</v>
      </c>
      <c r="K871" s="203">
        <v>5199.3999999999996</v>
      </c>
      <c r="L871" s="203">
        <v>1338.1</v>
      </c>
      <c r="M871" s="203">
        <v>3224.9</v>
      </c>
      <c r="N871" s="203">
        <v>26.7</v>
      </c>
      <c r="O871" s="203">
        <v>609.70000000000005</v>
      </c>
      <c r="P871" s="203">
        <v>4863.5199999999995</v>
      </c>
      <c r="Q871" s="203">
        <v>1338.1</v>
      </c>
      <c r="R871" s="203">
        <v>2889.02</v>
      </c>
      <c r="S871" s="203">
        <v>26.7</v>
      </c>
      <c r="T871" s="203">
        <v>609.70000000000005</v>
      </c>
      <c r="U871" s="203">
        <v>-335.88000000000011</v>
      </c>
      <c r="V871" s="203" t="s">
        <v>811</v>
      </c>
      <c r="W871" s="203">
        <v>-335.88000000000011</v>
      </c>
      <c r="X871" s="203" t="s">
        <v>811</v>
      </c>
      <c r="Y871" s="203" t="s">
        <v>811</v>
      </c>
      <c r="Z871" s="203">
        <v>93.540023848905633</v>
      </c>
      <c r="AA871" s="203">
        <v>100</v>
      </c>
      <c r="AB871" s="203">
        <v>89.584793326924867</v>
      </c>
      <c r="AC871" s="203">
        <v>100</v>
      </c>
      <c r="AD871" s="203">
        <v>100</v>
      </c>
    </row>
    <row r="872" spans="1:30">
      <c r="A872" s="202">
        <v>21</v>
      </c>
      <c r="B872" s="202">
        <v>227800</v>
      </c>
      <c r="C872" s="202">
        <v>1775</v>
      </c>
      <c r="D872" s="202">
        <v>860</v>
      </c>
      <c r="E872" s="202" t="s">
        <v>1749</v>
      </c>
      <c r="F872" s="203">
        <v>5109.7</v>
      </c>
      <c r="G872" s="203">
        <v>1565</v>
      </c>
      <c r="H872" s="203">
        <v>2988</v>
      </c>
      <c r="I872" s="203"/>
      <c r="J872" s="203">
        <v>556.70000000000005</v>
      </c>
      <c r="K872" s="203">
        <v>5303.9</v>
      </c>
      <c r="L872" s="203">
        <v>1565</v>
      </c>
      <c r="M872" s="203">
        <v>3026.7</v>
      </c>
      <c r="N872" s="203"/>
      <c r="O872" s="203">
        <v>712.2</v>
      </c>
      <c r="P872" s="203">
        <v>5294.2300000000005</v>
      </c>
      <c r="Q872" s="203">
        <v>1565</v>
      </c>
      <c r="R872" s="203">
        <v>3017.03</v>
      </c>
      <c r="S872" s="203"/>
      <c r="T872" s="203">
        <v>712.2</v>
      </c>
      <c r="U872" s="203">
        <v>-9.6699999999991633</v>
      </c>
      <c r="V872" s="203" t="s">
        <v>811</v>
      </c>
      <c r="W872" s="203">
        <v>-9.669999999999618</v>
      </c>
      <c r="X872" s="203" t="s">
        <v>811</v>
      </c>
      <c r="Y872" s="203" t="s">
        <v>811</v>
      </c>
      <c r="Z872" s="203">
        <v>99.817681328833515</v>
      </c>
      <c r="AA872" s="203">
        <v>100</v>
      </c>
      <c r="AB872" s="203">
        <v>99.680510126540469</v>
      </c>
      <c r="AC872" s="203" t="s">
        <v>811</v>
      </c>
      <c r="AD872" s="203">
        <v>100</v>
      </c>
    </row>
    <row r="873" spans="1:30">
      <c r="A873" s="202">
        <v>21</v>
      </c>
      <c r="B873" s="202">
        <v>227800</v>
      </c>
      <c r="C873" s="202">
        <v>1776</v>
      </c>
      <c r="D873" s="202">
        <v>861</v>
      </c>
      <c r="E873" s="202" t="s">
        <v>1750</v>
      </c>
      <c r="F873" s="203">
        <v>4859.1000000000004</v>
      </c>
      <c r="G873" s="203">
        <v>1717.5</v>
      </c>
      <c r="H873" s="203">
        <v>2533</v>
      </c>
      <c r="I873" s="203"/>
      <c r="J873" s="203">
        <v>608.6</v>
      </c>
      <c r="K873" s="203">
        <v>5260.5</v>
      </c>
      <c r="L873" s="203">
        <v>1717.5</v>
      </c>
      <c r="M873" s="203">
        <v>2772.1</v>
      </c>
      <c r="N873" s="203"/>
      <c r="O873" s="203">
        <v>770.9</v>
      </c>
      <c r="P873" s="203">
        <v>5260.5</v>
      </c>
      <c r="Q873" s="203">
        <v>1717.5</v>
      </c>
      <c r="R873" s="203">
        <v>2772.1</v>
      </c>
      <c r="S873" s="203"/>
      <c r="T873" s="203">
        <v>770.9</v>
      </c>
      <c r="U873" s="203" t="s">
        <v>811</v>
      </c>
      <c r="V873" s="203" t="s">
        <v>811</v>
      </c>
      <c r="W873" s="203" t="s">
        <v>811</v>
      </c>
      <c r="X873" s="203" t="s">
        <v>811</v>
      </c>
      <c r="Y873" s="203" t="s">
        <v>811</v>
      </c>
      <c r="Z873" s="203">
        <v>100</v>
      </c>
      <c r="AA873" s="203">
        <v>100</v>
      </c>
      <c r="AB873" s="203">
        <v>100</v>
      </c>
      <c r="AC873" s="203" t="s">
        <v>811</v>
      </c>
      <c r="AD873" s="203">
        <v>100</v>
      </c>
    </row>
    <row r="874" spans="1:30">
      <c r="A874" s="200"/>
      <c r="B874" s="200"/>
      <c r="C874" s="200"/>
      <c r="D874" s="200">
        <v>862</v>
      </c>
      <c r="E874" s="200"/>
      <c r="F874" s="201"/>
      <c r="G874" s="201"/>
      <c r="H874" s="201"/>
      <c r="I874" s="201"/>
      <c r="J874" s="201"/>
      <c r="K874" s="201"/>
      <c r="L874" s="201"/>
      <c r="M874" s="201"/>
      <c r="N874" s="201"/>
      <c r="O874" s="201"/>
      <c r="P874" s="201"/>
      <c r="Q874" s="201"/>
      <c r="R874" s="201"/>
      <c r="S874" s="201"/>
      <c r="T874" s="201"/>
      <c r="U874" s="201" t="s">
        <v>811</v>
      </c>
      <c r="V874" s="201" t="s">
        <v>811</v>
      </c>
      <c r="W874" s="201" t="s">
        <v>811</v>
      </c>
      <c r="X874" s="201" t="s">
        <v>811</v>
      </c>
      <c r="Y874" s="201" t="s">
        <v>811</v>
      </c>
      <c r="Z874" s="201" t="s">
        <v>811</v>
      </c>
      <c r="AA874" s="201" t="s">
        <v>811</v>
      </c>
      <c r="AB874" s="201" t="s">
        <v>811</v>
      </c>
      <c r="AC874" s="201" t="s">
        <v>811</v>
      </c>
      <c r="AD874" s="201" t="s">
        <v>811</v>
      </c>
    </row>
    <row r="875" spans="1:30">
      <c r="A875" s="200">
        <v>20</v>
      </c>
      <c r="B875" s="200">
        <v>228000</v>
      </c>
      <c r="C875" s="200"/>
      <c r="D875" s="200">
        <v>863</v>
      </c>
      <c r="E875" s="200" t="s">
        <v>1751</v>
      </c>
      <c r="F875" s="201">
        <v>534464.60000000009</v>
      </c>
      <c r="G875" s="201">
        <v>65499.7</v>
      </c>
      <c r="H875" s="201">
        <v>442499.80000000005</v>
      </c>
      <c r="I875" s="201">
        <v>2030.2000000000003</v>
      </c>
      <c r="J875" s="201">
        <v>24434.900000000005</v>
      </c>
      <c r="K875" s="201">
        <v>577241</v>
      </c>
      <c r="L875" s="201">
        <v>65499.7</v>
      </c>
      <c r="M875" s="201">
        <v>480605.7</v>
      </c>
      <c r="N875" s="201">
        <v>2030.2000000000003</v>
      </c>
      <c r="O875" s="201">
        <v>29105.399999999994</v>
      </c>
      <c r="P875" s="201">
        <v>568462.78999999992</v>
      </c>
      <c r="Q875" s="201">
        <v>65499.7</v>
      </c>
      <c r="R875" s="201">
        <v>471827.49</v>
      </c>
      <c r="S875" s="201">
        <v>2030.2000000000003</v>
      </c>
      <c r="T875" s="201">
        <v>29105.399999999994</v>
      </c>
      <c r="U875" s="201">
        <v>-8778.2100000000792</v>
      </c>
      <c r="V875" s="201" t="s">
        <v>811</v>
      </c>
      <c r="W875" s="201">
        <v>-8778.210000000021</v>
      </c>
      <c r="X875" s="201" t="s">
        <v>811</v>
      </c>
      <c r="Y875" s="201" t="s">
        <v>811</v>
      </c>
      <c r="Z875" s="201">
        <v>98.47928161721012</v>
      </c>
      <c r="AA875" s="201">
        <v>100</v>
      </c>
      <c r="AB875" s="201">
        <v>98.173511050742832</v>
      </c>
      <c r="AC875" s="201">
        <v>100</v>
      </c>
      <c r="AD875" s="201">
        <v>100</v>
      </c>
    </row>
    <row r="876" spans="1:30">
      <c r="A876" s="200">
        <v>22</v>
      </c>
      <c r="B876" s="200">
        <v>228000</v>
      </c>
      <c r="C876" s="200"/>
      <c r="D876" s="200">
        <v>864</v>
      </c>
      <c r="E876" s="200" t="s">
        <v>1055</v>
      </c>
      <c r="F876" s="201">
        <v>282782.09999999998</v>
      </c>
      <c r="G876" s="201">
        <v>21009</v>
      </c>
      <c r="H876" s="201">
        <v>261773.1</v>
      </c>
      <c r="I876" s="201">
        <v>0</v>
      </c>
      <c r="J876" s="201">
        <v>0</v>
      </c>
      <c r="K876" s="201">
        <v>306202</v>
      </c>
      <c r="L876" s="201">
        <v>21009</v>
      </c>
      <c r="M876" s="201">
        <v>285193</v>
      </c>
      <c r="N876" s="201">
        <v>0</v>
      </c>
      <c r="O876" s="201">
        <v>0</v>
      </c>
      <c r="P876" s="201">
        <v>299279.45</v>
      </c>
      <c r="Q876" s="201">
        <v>21009</v>
      </c>
      <c r="R876" s="201">
        <v>278270.45</v>
      </c>
      <c r="S876" s="201">
        <v>0</v>
      </c>
      <c r="T876" s="201">
        <v>0</v>
      </c>
      <c r="U876" s="201">
        <v>-6922.5499999999884</v>
      </c>
      <c r="V876" s="201" t="s">
        <v>811</v>
      </c>
      <c r="W876" s="201">
        <v>-6922.5499999999884</v>
      </c>
      <c r="X876" s="201" t="s">
        <v>811</v>
      </c>
      <c r="Y876" s="201" t="s">
        <v>811</v>
      </c>
      <c r="Z876" s="201">
        <v>97.739221167725887</v>
      </c>
      <c r="AA876" s="201">
        <v>100</v>
      </c>
      <c r="AB876" s="201">
        <v>97.572678852566511</v>
      </c>
      <c r="AC876" s="201" t="s">
        <v>811</v>
      </c>
      <c r="AD876" s="201" t="s">
        <v>811</v>
      </c>
    </row>
    <row r="877" spans="1:30">
      <c r="A877" s="200">
        <v>21</v>
      </c>
      <c r="B877" s="200">
        <v>228000</v>
      </c>
      <c r="C877" s="200"/>
      <c r="D877" s="200">
        <v>865</v>
      </c>
      <c r="E877" s="200" t="s">
        <v>1056</v>
      </c>
      <c r="F877" s="201">
        <v>251682.50000000003</v>
      </c>
      <c r="G877" s="201">
        <v>44490.7</v>
      </c>
      <c r="H877" s="201">
        <v>180726.7</v>
      </c>
      <c r="I877" s="201">
        <v>2030.2000000000003</v>
      </c>
      <c r="J877" s="201">
        <v>24434.900000000005</v>
      </c>
      <c r="K877" s="201">
        <v>271039</v>
      </c>
      <c r="L877" s="201">
        <v>44490.7</v>
      </c>
      <c r="M877" s="201">
        <v>195412.7</v>
      </c>
      <c r="N877" s="201">
        <v>2030.2000000000003</v>
      </c>
      <c r="O877" s="201">
        <v>29105.399999999994</v>
      </c>
      <c r="P877" s="201">
        <v>269183.33999999997</v>
      </c>
      <c r="Q877" s="201">
        <v>44490.7</v>
      </c>
      <c r="R877" s="201">
        <v>193557.03999999998</v>
      </c>
      <c r="S877" s="201">
        <v>2030.2000000000003</v>
      </c>
      <c r="T877" s="201">
        <v>29105.399999999994</v>
      </c>
      <c r="U877" s="201">
        <v>-1855.6600000000326</v>
      </c>
      <c r="V877" s="201" t="s">
        <v>811</v>
      </c>
      <c r="W877" s="201">
        <v>-1855.6600000000326</v>
      </c>
      <c r="X877" s="201" t="s">
        <v>811</v>
      </c>
      <c r="Y877" s="201" t="s">
        <v>811</v>
      </c>
      <c r="Z877" s="201">
        <v>99.315353141060868</v>
      </c>
      <c r="AA877" s="201">
        <v>100</v>
      </c>
      <c r="AB877" s="201">
        <v>99.050389253103802</v>
      </c>
      <c r="AC877" s="201">
        <v>100</v>
      </c>
      <c r="AD877" s="201">
        <v>100</v>
      </c>
    </row>
    <row r="878" spans="1:30">
      <c r="A878" s="202">
        <v>22</v>
      </c>
      <c r="B878" s="202">
        <v>228000</v>
      </c>
      <c r="C878" s="202">
        <v>1777</v>
      </c>
      <c r="D878" s="202">
        <v>866</v>
      </c>
      <c r="E878" s="202" t="s">
        <v>1081</v>
      </c>
      <c r="F878" s="203">
        <v>282782.09999999998</v>
      </c>
      <c r="G878" s="203">
        <v>21009</v>
      </c>
      <c r="H878" s="203">
        <v>261773.1</v>
      </c>
      <c r="I878" s="203"/>
      <c r="J878" s="203"/>
      <c r="K878" s="203">
        <v>306202</v>
      </c>
      <c r="L878" s="203">
        <v>21009</v>
      </c>
      <c r="M878" s="203">
        <v>285193</v>
      </c>
      <c r="N878" s="203"/>
      <c r="O878" s="203"/>
      <c r="P878" s="203">
        <v>299279.45</v>
      </c>
      <c r="Q878" s="203">
        <v>21009</v>
      </c>
      <c r="R878" s="203">
        <v>278270.45</v>
      </c>
      <c r="S878" s="203"/>
      <c r="T878" s="203"/>
      <c r="U878" s="203">
        <v>-6922.5499999999884</v>
      </c>
      <c r="V878" s="203" t="s">
        <v>811</v>
      </c>
      <c r="W878" s="203">
        <v>-6922.5499999999884</v>
      </c>
      <c r="X878" s="203" t="s">
        <v>811</v>
      </c>
      <c r="Y878" s="203" t="s">
        <v>811</v>
      </c>
      <c r="Z878" s="203">
        <v>97.739221167725887</v>
      </c>
      <c r="AA878" s="203">
        <v>100</v>
      </c>
      <c r="AB878" s="203">
        <v>97.572678852566511</v>
      </c>
      <c r="AC878" s="203" t="s">
        <v>811</v>
      </c>
      <c r="AD878" s="203" t="s">
        <v>811</v>
      </c>
    </row>
    <row r="879" spans="1:30">
      <c r="A879" s="202">
        <v>21</v>
      </c>
      <c r="B879" s="202">
        <v>228000</v>
      </c>
      <c r="C879" s="202">
        <v>1791</v>
      </c>
      <c r="D879" s="202">
        <v>867</v>
      </c>
      <c r="E879" s="202" t="s">
        <v>1752</v>
      </c>
      <c r="F879" s="203">
        <v>3539.7999999999997</v>
      </c>
      <c r="G879" s="203">
        <v>891.8</v>
      </c>
      <c r="H879" s="203">
        <v>1920.8</v>
      </c>
      <c r="I879" s="203">
        <v>287.2</v>
      </c>
      <c r="J879" s="203">
        <v>440</v>
      </c>
      <c r="K879" s="203">
        <v>3965.4</v>
      </c>
      <c r="L879" s="203">
        <v>891.8</v>
      </c>
      <c r="M879" s="203">
        <v>2194.5</v>
      </c>
      <c r="N879" s="203">
        <v>287.2</v>
      </c>
      <c r="O879" s="203">
        <v>591.9</v>
      </c>
      <c r="P879" s="203">
        <v>3881.93</v>
      </c>
      <c r="Q879" s="203">
        <v>891.8</v>
      </c>
      <c r="R879" s="203">
        <v>2111.0300000000002</v>
      </c>
      <c r="S879" s="203">
        <v>287.2</v>
      </c>
      <c r="T879" s="203">
        <v>591.9</v>
      </c>
      <c r="U879" s="203">
        <v>-83.470000000000255</v>
      </c>
      <c r="V879" s="203" t="s">
        <v>811</v>
      </c>
      <c r="W879" s="203">
        <v>-83.4699999999998</v>
      </c>
      <c r="X879" s="203" t="s">
        <v>811</v>
      </c>
      <c r="Y879" s="203" t="s">
        <v>811</v>
      </c>
      <c r="Z879" s="203">
        <v>97.895042114288586</v>
      </c>
      <c r="AA879" s="203">
        <v>100</v>
      </c>
      <c r="AB879" s="203">
        <v>96.196400091136951</v>
      </c>
      <c r="AC879" s="203">
        <v>100</v>
      </c>
      <c r="AD879" s="203">
        <v>100</v>
      </c>
    </row>
    <row r="880" spans="1:30">
      <c r="A880" s="202">
        <v>21</v>
      </c>
      <c r="B880" s="202">
        <v>228000</v>
      </c>
      <c r="C880" s="202">
        <v>1778</v>
      </c>
      <c r="D880" s="202">
        <v>868</v>
      </c>
      <c r="E880" s="202" t="s">
        <v>1753</v>
      </c>
      <c r="F880" s="203">
        <v>8073.9</v>
      </c>
      <c r="G880" s="203">
        <v>1878.9</v>
      </c>
      <c r="H880" s="203">
        <v>5478</v>
      </c>
      <c r="I880" s="203"/>
      <c r="J880" s="203">
        <v>717</v>
      </c>
      <c r="K880" s="203">
        <v>8595.2000000000007</v>
      </c>
      <c r="L880" s="203">
        <v>1878.9</v>
      </c>
      <c r="M880" s="203">
        <v>5846.1</v>
      </c>
      <c r="N880" s="203"/>
      <c r="O880" s="203">
        <v>870.2</v>
      </c>
      <c r="P880" s="203">
        <v>8595.2000000000007</v>
      </c>
      <c r="Q880" s="203">
        <v>1878.9</v>
      </c>
      <c r="R880" s="203">
        <v>5846.1</v>
      </c>
      <c r="S880" s="203"/>
      <c r="T880" s="203">
        <v>870.2</v>
      </c>
      <c r="U880" s="203" t="s">
        <v>811</v>
      </c>
      <c r="V880" s="203" t="s">
        <v>811</v>
      </c>
      <c r="W880" s="203" t="s">
        <v>811</v>
      </c>
      <c r="X880" s="203" t="s">
        <v>811</v>
      </c>
      <c r="Y880" s="203" t="s">
        <v>811</v>
      </c>
      <c r="Z880" s="203">
        <v>100</v>
      </c>
      <c r="AA880" s="203">
        <v>100</v>
      </c>
      <c r="AB880" s="203">
        <v>100</v>
      </c>
      <c r="AC880" s="203" t="s">
        <v>811</v>
      </c>
      <c r="AD880" s="203">
        <v>100</v>
      </c>
    </row>
    <row r="881" spans="1:30">
      <c r="A881" s="202">
        <v>21</v>
      </c>
      <c r="B881" s="202">
        <v>228000</v>
      </c>
      <c r="C881" s="202">
        <v>1779</v>
      </c>
      <c r="D881" s="202">
        <v>869</v>
      </c>
      <c r="E881" s="202" t="s">
        <v>1754</v>
      </c>
      <c r="F881" s="203">
        <v>3905.2999999999997</v>
      </c>
      <c r="G881" s="203">
        <v>1700.8</v>
      </c>
      <c r="H881" s="203">
        <v>1924.6</v>
      </c>
      <c r="I881" s="203">
        <v>10.4</v>
      </c>
      <c r="J881" s="203">
        <v>269.5</v>
      </c>
      <c r="K881" s="203">
        <v>4103.3</v>
      </c>
      <c r="L881" s="203">
        <v>1700.8</v>
      </c>
      <c r="M881" s="203">
        <v>1975.7</v>
      </c>
      <c r="N881" s="203">
        <v>10.4</v>
      </c>
      <c r="O881" s="203">
        <v>416.4</v>
      </c>
      <c r="P881" s="203">
        <v>4035.41</v>
      </c>
      <c r="Q881" s="203">
        <v>1700.8</v>
      </c>
      <c r="R881" s="203">
        <v>1907.81</v>
      </c>
      <c r="S881" s="203">
        <v>10.4</v>
      </c>
      <c r="T881" s="203">
        <v>416.4</v>
      </c>
      <c r="U881" s="203">
        <v>-67.890000000000327</v>
      </c>
      <c r="V881" s="203" t="s">
        <v>811</v>
      </c>
      <c r="W881" s="203">
        <v>-67.8900000000001</v>
      </c>
      <c r="X881" s="203" t="s">
        <v>811</v>
      </c>
      <c r="Y881" s="203" t="s">
        <v>811</v>
      </c>
      <c r="Z881" s="203">
        <v>98.345478029878393</v>
      </c>
      <c r="AA881" s="203">
        <v>100</v>
      </c>
      <c r="AB881" s="203">
        <v>96.563749557118996</v>
      </c>
      <c r="AC881" s="203">
        <v>100</v>
      </c>
      <c r="AD881" s="203">
        <v>100</v>
      </c>
    </row>
    <row r="882" spans="1:30">
      <c r="A882" s="202">
        <v>21</v>
      </c>
      <c r="B882" s="202">
        <v>228000</v>
      </c>
      <c r="C882" s="202">
        <v>1780</v>
      </c>
      <c r="D882" s="202">
        <v>870</v>
      </c>
      <c r="E882" s="202" t="s">
        <v>1755</v>
      </c>
      <c r="F882" s="203">
        <v>7298.7</v>
      </c>
      <c r="G882" s="203">
        <v>1922.2</v>
      </c>
      <c r="H882" s="203">
        <v>4677.3</v>
      </c>
      <c r="I882" s="203"/>
      <c r="J882" s="203">
        <v>699.2</v>
      </c>
      <c r="K882" s="203">
        <v>7555.4999999999991</v>
      </c>
      <c r="L882" s="203">
        <v>1922.2</v>
      </c>
      <c r="M882" s="203">
        <v>4783.3999999999996</v>
      </c>
      <c r="N882" s="203"/>
      <c r="O882" s="203">
        <v>849.9</v>
      </c>
      <c r="P882" s="203">
        <v>7405.9</v>
      </c>
      <c r="Q882" s="203">
        <v>1922.2</v>
      </c>
      <c r="R882" s="203">
        <v>4633.8</v>
      </c>
      <c r="S882" s="203"/>
      <c r="T882" s="203">
        <v>849.9</v>
      </c>
      <c r="U882" s="203">
        <v>-149.59999999999945</v>
      </c>
      <c r="V882" s="203" t="s">
        <v>811</v>
      </c>
      <c r="W882" s="203">
        <v>-149.59999999999945</v>
      </c>
      <c r="X882" s="203" t="s">
        <v>811</v>
      </c>
      <c r="Y882" s="203" t="s">
        <v>811</v>
      </c>
      <c r="Z882" s="203">
        <v>98.019985441069423</v>
      </c>
      <c r="AA882" s="203">
        <v>100</v>
      </c>
      <c r="AB882" s="203">
        <v>96.872517456202715</v>
      </c>
      <c r="AC882" s="203" t="s">
        <v>811</v>
      </c>
      <c r="AD882" s="203">
        <v>100</v>
      </c>
    </row>
    <row r="883" spans="1:30">
      <c r="A883" s="202">
        <v>21</v>
      </c>
      <c r="B883" s="202">
        <v>228000</v>
      </c>
      <c r="C883" s="202">
        <v>1781</v>
      </c>
      <c r="D883" s="202">
        <v>871</v>
      </c>
      <c r="E883" s="202" t="s">
        <v>1756</v>
      </c>
      <c r="F883" s="203">
        <v>19001.099999999999</v>
      </c>
      <c r="G883" s="203">
        <v>1342.2</v>
      </c>
      <c r="H883" s="203">
        <v>15813.6</v>
      </c>
      <c r="I883" s="203">
        <v>40.200000000000003</v>
      </c>
      <c r="J883" s="203">
        <v>1805.1</v>
      </c>
      <c r="K883" s="203">
        <v>20755.400000000001</v>
      </c>
      <c r="L883" s="203">
        <v>1342.2</v>
      </c>
      <c r="M883" s="203">
        <v>17307.400000000001</v>
      </c>
      <c r="N883" s="203">
        <v>40.200000000000003</v>
      </c>
      <c r="O883" s="203">
        <v>2065.6</v>
      </c>
      <c r="P883" s="203">
        <v>20640.189999999999</v>
      </c>
      <c r="Q883" s="203">
        <v>1342.2</v>
      </c>
      <c r="R883" s="203">
        <v>17192.189999999999</v>
      </c>
      <c r="S883" s="203">
        <v>40.200000000000003</v>
      </c>
      <c r="T883" s="203">
        <v>2065.6</v>
      </c>
      <c r="U883" s="203">
        <v>-115.21000000000276</v>
      </c>
      <c r="V883" s="203" t="s">
        <v>811</v>
      </c>
      <c r="W883" s="203">
        <v>-115.21000000000276</v>
      </c>
      <c r="X883" s="203" t="s">
        <v>811</v>
      </c>
      <c r="Y883" s="203" t="s">
        <v>811</v>
      </c>
      <c r="Z883" s="203">
        <v>99.444915540052222</v>
      </c>
      <c r="AA883" s="203">
        <v>100</v>
      </c>
      <c r="AB883" s="203">
        <v>99.334330979812094</v>
      </c>
      <c r="AC883" s="203">
        <v>100</v>
      </c>
      <c r="AD883" s="203">
        <v>100</v>
      </c>
    </row>
    <row r="884" spans="1:30">
      <c r="A884" s="202">
        <v>21</v>
      </c>
      <c r="B884" s="202">
        <v>228000</v>
      </c>
      <c r="C884" s="202">
        <v>1782</v>
      </c>
      <c r="D884" s="202">
        <v>872</v>
      </c>
      <c r="E884" s="202" t="s">
        <v>1757</v>
      </c>
      <c r="F884" s="203">
        <v>3909.4</v>
      </c>
      <c r="G884" s="203">
        <v>1377.7</v>
      </c>
      <c r="H884" s="203">
        <v>2209.6</v>
      </c>
      <c r="I884" s="203"/>
      <c r="J884" s="203">
        <v>322.10000000000002</v>
      </c>
      <c r="K884" s="203">
        <v>4144</v>
      </c>
      <c r="L884" s="203">
        <v>1377.7</v>
      </c>
      <c r="M884" s="203">
        <v>2299.6</v>
      </c>
      <c r="N884" s="203"/>
      <c r="O884" s="203">
        <v>466.7</v>
      </c>
      <c r="P884" s="203">
        <v>4064.5699999999997</v>
      </c>
      <c r="Q884" s="203">
        <v>1377.7</v>
      </c>
      <c r="R884" s="203">
        <v>2220.17</v>
      </c>
      <c r="S884" s="203"/>
      <c r="T884" s="203">
        <v>466.7</v>
      </c>
      <c r="U884" s="203">
        <v>-79.430000000000291</v>
      </c>
      <c r="V884" s="203" t="s">
        <v>811</v>
      </c>
      <c r="W884" s="203">
        <v>-79.429999999999836</v>
      </c>
      <c r="X884" s="203" t="s">
        <v>811</v>
      </c>
      <c r="Y884" s="203" t="s">
        <v>811</v>
      </c>
      <c r="Z884" s="203">
        <v>98.083252895752892</v>
      </c>
      <c r="AA884" s="203">
        <v>100</v>
      </c>
      <c r="AB884" s="203">
        <v>96.545921029744306</v>
      </c>
      <c r="AC884" s="203" t="s">
        <v>811</v>
      </c>
      <c r="AD884" s="203">
        <v>100</v>
      </c>
    </row>
    <row r="885" spans="1:30">
      <c r="A885" s="202">
        <v>21</v>
      </c>
      <c r="B885" s="202">
        <v>228000</v>
      </c>
      <c r="C885" s="202">
        <v>1783</v>
      </c>
      <c r="D885" s="202">
        <v>873</v>
      </c>
      <c r="E885" s="202" t="s">
        <v>1758</v>
      </c>
      <c r="F885" s="203">
        <v>5980.6</v>
      </c>
      <c r="G885" s="203">
        <v>1793.8</v>
      </c>
      <c r="H885" s="203">
        <v>3391.5</v>
      </c>
      <c r="I885" s="203">
        <v>71.2</v>
      </c>
      <c r="J885" s="203">
        <v>724.1</v>
      </c>
      <c r="K885" s="203">
        <v>6255.7</v>
      </c>
      <c r="L885" s="203">
        <v>1793.8</v>
      </c>
      <c r="M885" s="203">
        <v>3514.7</v>
      </c>
      <c r="N885" s="203">
        <v>71.2</v>
      </c>
      <c r="O885" s="203">
        <v>876</v>
      </c>
      <c r="P885" s="203">
        <v>6255.7</v>
      </c>
      <c r="Q885" s="203">
        <v>1793.8</v>
      </c>
      <c r="R885" s="203">
        <v>3514.7</v>
      </c>
      <c r="S885" s="203">
        <v>71.2</v>
      </c>
      <c r="T885" s="203">
        <v>876</v>
      </c>
      <c r="U885" s="203" t="s">
        <v>811</v>
      </c>
      <c r="V885" s="203" t="s">
        <v>811</v>
      </c>
      <c r="W885" s="203" t="s">
        <v>811</v>
      </c>
      <c r="X885" s="203" t="s">
        <v>811</v>
      </c>
      <c r="Y885" s="203" t="s">
        <v>811</v>
      </c>
      <c r="Z885" s="203">
        <v>100</v>
      </c>
      <c r="AA885" s="203">
        <v>100</v>
      </c>
      <c r="AB885" s="203">
        <v>100</v>
      </c>
      <c r="AC885" s="203">
        <v>100</v>
      </c>
      <c r="AD885" s="203">
        <v>100</v>
      </c>
    </row>
    <row r="886" spans="1:30">
      <c r="A886" s="202">
        <v>21</v>
      </c>
      <c r="B886" s="202">
        <v>228000</v>
      </c>
      <c r="C886" s="202">
        <v>1784</v>
      </c>
      <c r="D886" s="202">
        <v>874</v>
      </c>
      <c r="E886" s="202" t="s">
        <v>1759</v>
      </c>
      <c r="F886" s="203">
        <v>6114.5</v>
      </c>
      <c r="G886" s="203">
        <v>1721.4</v>
      </c>
      <c r="H886" s="203">
        <v>4013.2</v>
      </c>
      <c r="I886" s="203"/>
      <c r="J886" s="203">
        <v>379.9</v>
      </c>
      <c r="K886" s="203">
        <v>6302.3000000000011</v>
      </c>
      <c r="L886" s="203">
        <v>1721.4</v>
      </c>
      <c r="M886" s="203">
        <v>4062.8</v>
      </c>
      <c r="N886" s="203"/>
      <c r="O886" s="203">
        <v>518.1</v>
      </c>
      <c r="P886" s="203">
        <v>6302.3000000000011</v>
      </c>
      <c r="Q886" s="203">
        <v>1721.4</v>
      </c>
      <c r="R886" s="203">
        <v>4062.8</v>
      </c>
      <c r="S886" s="203"/>
      <c r="T886" s="203">
        <v>518.1</v>
      </c>
      <c r="U886" s="203" t="s">
        <v>811</v>
      </c>
      <c r="V886" s="203" t="s">
        <v>811</v>
      </c>
      <c r="W886" s="203" t="s">
        <v>811</v>
      </c>
      <c r="X886" s="203" t="s">
        <v>811</v>
      </c>
      <c r="Y886" s="203" t="s">
        <v>811</v>
      </c>
      <c r="Z886" s="203">
        <v>100</v>
      </c>
      <c r="AA886" s="203">
        <v>100</v>
      </c>
      <c r="AB886" s="203">
        <v>100</v>
      </c>
      <c r="AC886" s="203" t="s">
        <v>811</v>
      </c>
      <c r="AD886" s="203">
        <v>100</v>
      </c>
    </row>
    <row r="887" spans="1:30">
      <c r="A887" s="202">
        <v>21</v>
      </c>
      <c r="B887" s="202">
        <v>228000</v>
      </c>
      <c r="C887" s="202">
        <v>1785</v>
      </c>
      <c r="D887" s="202">
        <v>875</v>
      </c>
      <c r="E887" s="202" t="s">
        <v>1760</v>
      </c>
      <c r="F887" s="203">
        <v>2637.1</v>
      </c>
      <c r="G887" s="203">
        <v>863.9</v>
      </c>
      <c r="H887" s="203">
        <v>1572.5</v>
      </c>
      <c r="I887" s="203">
        <v>0.5</v>
      </c>
      <c r="J887" s="203">
        <v>200.2</v>
      </c>
      <c r="K887" s="203">
        <v>2933.9</v>
      </c>
      <c r="L887" s="203">
        <v>863.9</v>
      </c>
      <c r="M887" s="203">
        <v>1725.9</v>
      </c>
      <c r="N887" s="203">
        <v>0.5</v>
      </c>
      <c r="O887" s="203">
        <v>343.6</v>
      </c>
      <c r="P887" s="203">
        <v>2933.9</v>
      </c>
      <c r="Q887" s="203">
        <v>863.9</v>
      </c>
      <c r="R887" s="203">
        <v>1725.9</v>
      </c>
      <c r="S887" s="203">
        <v>0.5</v>
      </c>
      <c r="T887" s="203">
        <v>343.6</v>
      </c>
      <c r="U887" s="203" t="s">
        <v>811</v>
      </c>
      <c r="V887" s="203" t="s">
        <v>811</v>
      </c>
      <c r="W887" s="203" t="s">
        <v>811</v>
      </c>
      <c r="X887" s="203" t="s">
        <v>811</v>
      </c>
      <c r="Y887" s="203" t="s">
        <v>811</v>
      </c>
      <c r="Z887" s="203">
        <v>100</v>
      </c>
      <c r="AA887" s="203">
        <v>100</v>
      </c>
      <c r="AB887" s="203">
        <v>100</v>
      </c>
      <c r="AC887" s="203">
        <v>100</v>
      </c>
      <c r="AD887" s="203">
        <v>100</v>
      </c>
    </row>
    <row r="888" spans="1:30">
      <c r="A888" s="202">
        <v>21</v>
      </c>
      <c r="B888" s="202">
        <v>228000</v>
      </c>
      <c r="C888" s="202">
        <v>1786</v>
      </c>
      <c r="D888" s="202">
        <v>876</v>
      </c>
      <c r="E888" s="202" t="s">
        <v>1761</v>
      </c>
      <c r="F888" s="203">
        <v>12549.699999999999</v>
      </c>
      <c r="G888" s="203">
        <v>2673.7</v>
      </c>
      <c r="H888" s="203">
        <v>8081.8</v>
      </c>
      <c r="I888" s="203">
        <v>8.9</v>
      </c>
      <c r="J888" s="203">
        <v>1785.3</v>
      </c>
      <c r="K888" s="203">
        <v>13092.7</v>
      </c>
      <c r="L888" s="203">
        <v>2673.7</v>
      </c>
      <c r="M888" s="203">
        <v>8372</v>
      </c>
      <c r="N888" s="203">
        <v>8.9</v>
      </c>
      <c r="O888" s="203">
        <v>2038.1</v>
      </c>
      <c r="P888" s="203">
        <v>12927.650000000001</v>
      </c>
      <c r="Q888" s="203">
        <v>2673.7</v>
      </c>
      <c r="R888" s="203">
        <v>8206.9500000000007</v>
      </c>
      <c r="S888" s="203">
        <v>8.9</v>
      </c>
      <c r="T888" s="203">
        <v>2038.1</v>
      </c>
      <c r="U888" s="203">
        <v>-165.04999999999927</v>
      </c>
      <c r="V888" s="203" t="s">
        <v>811</v>
      </c>
      <c r="W888" s="203">
        <v>-165.04999999999927</v>
      </c>
      <c r="X888" s="203" t="s">
        <v>811</v>
      </c>
      <c r="Y888" s="203" t="s">
        <v>811</v>
      </c>
      <c r="Z888" s="203">
        <v>98.73937384954975</v>
      </c>
      <c r="AA888" s="203">
        <v>100</v>
      </c>
      <c r="AB888" s="203">
        <v>98.028547539417104</v>
      </c>
      <c r="AC888" s="203">
        <v>100</v>
      </c>
      <c r="AD888" s="203">
        <v>100</v>
      </c>
    </row>
    <row r="889" spans="1:30">
      <c r="A889" s="202">
        <v>21</v>
      </c>
      <c r="B889" s="202">
        <v>228000</v>
      </c>
      <c r="C889" s="202">
        <v>1787</v>
      </c>
      <c r="D889" s="202">
        <v>877</v>
      </c>
      <c r="E889" s="202" t="s">
        <v>1762</v>
      </c>
      <c r="F889" s="203">
        <v>8784.5000000000018</v>
      </c>
      <c r="G889" s="203">
        <v>1169.9000000000001</v>
      </c>
      <c r="H889" s="203">
        <v>6159.3</v>
      </c>
      <c r="I889" s="203">
        <v>557.1</v>
      </c>
      <c r="J889" s="203">
        <v>898.2</v>
      </c>
      <c r="K889" s="203">
        <v>9587.2999999999993</v>
      </c>
      <c r="L889" s="203">
        <v>1169.9000000000001</v>
      </c>
      <c r="M889" s="203">
        <v>6811.4</v>
      </c>
      <c r="N889" s="203">
        <v>557.1</v>
      </c>
      <c r="O889" s="203">
        <v>1048.9000000000001</v>
      </c>
      <c r="P889" s="203">
        <v>9493.0300000000007</v>
      </c>
      <c r="Q889" s="203">
        <v>1169.9000000000001</v>
      </c>
      <c r="R889" s="203">
        <v>6717.13</v>
      </c>
      <c r="S889" s="203">
        <v>557.1</v>
      </c>
      <c r="T889" s="203">
        <v>1048.9000000000001</v>
      </c>
      <c r="U889" s="203">
        <v>-94.269999999998618</v>
      </c>
      <c r="V889" s="203" t="s">
        <v>811</v>
      </c>
      <c r="W889" s="203">
        <v>-94.269999999999527</v>
      </c>
      <c r="X889" s="203" t="s">
        <v>811</v>
      </c>
      <c r="Y889" s="203" t="s">
        <v>811</v>
      </c>
      <c r="Z889" s="203">
        <v>99.016720035880809</v>
      </c>
      <c r="AA889" s="203">
        <v>100</v>
      </c>
      <c r="AB889" s="203">
        <v>98.61599671139561</v>
      </c>
      <c r="AC889" s="203">
        <v>100</v>
      </c>
      <c r="AD889" s="203">
        <v>100</v>
      </c>
    </row>
    <row r="890" spans="1:30">
      <c r="A890" s="202">
        <v>21</v>
      </c>
      <c r="B890" s="202">
        <v>228000</v>
      </c>
      <c r="C890" s="202">
        <v>1788</v>
      </c>
      <c r="D890" s="202">
        <v>878</v>
      </c>
      <c r="E890" s="202" t="s">
        <v>1763</v>
      </c>
      <c r="F890" s="203">
        <v>5445.9</v>
      </c>
      <c r="G890" s="203">
        <v>1883.1</v>
      </c>
      <c r="H890" s="203">
        <v>2858.1</v>
      </c>
      <c r="I890" s="203"/>
      <c r="J890" s="203">
        <v>704.7</v>
      </c>
      <c r="K890" s="203">
        <v>5934.5999999999995</v>
      </c>
      <c r="L890" s="203">
        <v>1883.1</v>
      </c>
      <c r="M890" s="203">
        <v>3196.1</v>
      </c>
      <c r="N890" s="203"/>
      <c r="O890" s="203">
        <v>855.4</v>
      </c>
      <c r="P890" s="203">
        <v>5914.7699999999995</v>
      </c>
      <c r="Q890" s="203">
        <v>1883.1</v>
      </c>
      <c r="R890" s="203">
        <v>3176.27</v>
      </c>
      <c r="S890" s="203"/>
      <c r="T890" s="203">
        <v>855.4</v>
      </c>
      <c r="U890" s="203">
        <v>-19.829999999999927</v>
      </c>
      <c r="V890" s="203" t="s">
        <v>811</v>
      </c>
      <c r="W890" s="203">
        <v>-19.829999999999927</v>
      </c>
      <c r="X890" s="203" t="s">
        <v>811</v>
      </c>
      <c r="Y890" s="203" t="s">
        <v>811</v>
      </c>
      <c r="Z890" s="203">
        <v>99.665857850571228</v>
      </c>
      <c r="AA890" s="203">
        <v>100</v>
      </c>
      <c r="AB890" s="203">
        <v>99.379556334282398</v>
      </c>
      <c r="AC890" s="203" t="s">
        <v>811</v>
      </c>
      <c r="AD890" s="203">
        <v>100</v>
      </c>
    </row>
    <row r="891" spans="1:30">
      <c r="A891" s="202">
        <v>21</v>
      </c>
      <c r="B891" s="202">
        <v>228000</v>
      </c>
      <c r="C891" s="202">
        <v>1789</v>
      </c>
      <c r="D891" s="202">
        <v>879</v>
      </c>
      <c r="E891" s="202" t="s">
        <v>1764</v>
      </c>
      <c r="F891" s="203">
        <v>4949.8999999999996</v>
      </c>
      <c r="G891" s="203">
        <v>917.2</v>
      </c>
      <c r="H891" s="203">
        <v>3653.7</v>
      </c>
      <c r="I891" s="203">
        <v>3.9</v>
      </c>
      <c r="J891" s="203">
        <v>375.1</v>
      </c>
      <c r="K891" s="203">
        <v>5236.7</v>
      </c>
      <c r="L891" s="203">
        <v>917.2</v>
      </c>
      <c r="M891" s="203">
        <v>3790</v>
      </c>
      <c r="N891" s="203">
        <v>3.9</v>
      </c>
      <c r="O891" s="203">
        <v>525.6</v>
      </c>
      <c r="P891" s="203">
        <v>5227.8</v>
      </c>
      <c r="Q891" s="203">
        <v>917.2</v>
      </c>
      <c r="R891" s="203">
        <v>3781.1</v>
      </c>
      <c r="S891" s="203">
        <v>3.9</v>
      </c>
      <c r="T891" s="203">
        <v>525.6</v>
      </c>
      <c r="U891" s="203">
        <v>-8.8999999999996362</v>
      </c>
      <c r="V891" s="203" t="s">
        <v>811</v>
      </c>
      <c r="W891" s="203">
        <v>-8.9000000000000909</v>
      </c>
      <c r="X891" s="203" t="s">
        <v>811</v>
      </c>
      <c r="Y891" s="203" t="s">
        <v>811</v>
      </c>
      <c r="Z891" s="203">
        <v>99.830045639429414</v>
      </c>
      <c r="AA891" s="203">
        <v>100</v>
      </c>
      <c r="AB891" s="203">
        <v>99.765171503957788</v>
      </c>
      <c r="AC891" s="203">
        <v>100</v>
      </c>
      <c r="AD891" s="203">
        <v>100</v>
      </c>
    </row>
    <row r="892" spans="1:30">
      <c r="A892" s="202">
        <v>21</v>
      </c>
      <c r="B892" s="202">
        <v>228000</v>
      </c>
      <c r="C892" s="202">
        <v>1790</v>
      </c>
      <c r="D892" s="202">
        <v>880</v>
      </c>
      <c r="E892" s="202" t="s">
        <v>1509</v>
      </c>
      <c r="F892" s="203">
        <v>2610.3000000000002</v>
      </c>
      <c r="G892" s="203">
        <v>291.60000000000002</v>
      </c>
      <c r="H892" s="203">
        <v>1891.2</v>
      </c>
      <c r="I892" s="203">
        <v>226.5</v>
      </c>
      <c r="J892" s="203">
        <v>201</v>
      </c>
      <c r="K892" s="203">
        <v>3033.7</v>
      </c>
      <c r="L892" s="203">
        <v>291.60000000000002</v>
      </c>
      <c r="M892" s="203">
        <v>2164.1</v>
      </c>
      <c r="N892" s="203">
        <v>226.5</v>
      </c>
      <c r="O892" s="203">
        <v>351.5</v>
      </c>
      <c r="P892" s="203">
        <v>2873.29</v>
      </c>
      <c r="Q892" s="203">
        <v>291.60000000000002</v>
      </c>
      <c r="R892" s="203">
        <v>2003.69</v>
      </c>
      <c r="S892" s="203">
        <v>226.5</v>
      </c>
      <c r="T892" s="203">
        <v>351.5</v>
      </c>
      <c r="U892" s="203">
        <v>-160.40999999999985</v>
      </c>
      <c r="V892" s="203" t="s">
        <v>811</v>
      </c>
      <c r="W892" s="203">
        <v>-160.40999999999985</v>
      </c>
      <c r="X892" s="203" t="s">
        <v>811</v>
      </c>
      <c r="Y892" s="203" t="s">
        <v>811</v>
      </c>
      <c r="Z892" s="203">
        <v>94.712397402511797</v>
      </c>
      <c r="AA892" s="203">
        <v>100</v>
      </c>
      <c r="AB892" s="203">
        <v>92.587680791090989</v>
      </c>
      <c r="AC892" s="203">
        <v>100</v>
      </c>
      <c r="AD892" s="203">
        <v>100</v>
      </c>
    </row>
    <row r="893" spans="1:30">
      <c r="A893" s="202">
        <v>21</v>
      </c>
      <c r="B893" s="202">
        <v>228000</v>
      </c>
      <c r="C893" s="202">
        <v>1793</v>
      </c>
      <c r="D893" s="202">
        <v>881</v>
      </c>
      <c r="E893" s="202" t="s">
        <v>1765</v>
      </c>
      <c r="F893" s="203">
        <v>9723.4</v>
      </c>
      <c r="G893" s="203">
        <v>1679.6</v>
      </c>
      <c r="H893" s="203">
        <v>7156.3</v>
      </c>
      <c r="I893" s="203"/>
      <c r="J893" s="203">
        <v>887.5</v>
      </c>
      <c r="K893" s="203">
        <v>11160.7</v>
      </c>
      <c r="L893" s="203">
        <v>1679.6</v>
      </c>
      <c r="M893" s="203">
        <v>8441.7000000000007</v>
      </c>
      <c r="N893" s="203"/>
      <c r="O893" s="203">
        <v>1039.4000000000001</v>
      </c>
      <c r="P893" s="203">
        <v>11160.7</v>
      </c>
      <c r="Q893" s="203">
        <v>1679.6</v>
      </c>
      <c r="R893" s="203">
        <v>8441.7000000000007</v>
      </c>
      <c r="S893" s="203"/>
      <c r="T893" s="203">
        <v>1039.4000000000001</v>
      </c>
      <c r="U893" s="203" t="s">
        <v>811</v>
      </c>
      <c r="V893" s="203" t="s">
        <v>811</v>
      </c>
      <c r="W893" s="203" t="s">
        <v>811</v>
      </c>
      <c r="X893" s="203" t="s">
        <v>811</v>
      </c>
      <c r="Y893" s="203" t="s">
        <v>811</v>
      </c>
      <c r="Z893" s="203">
        <v>100</v>
      </c>
      <c r="AA893" s="203">
        <v>100</v>
      </c>
      <c r="AB893" s="203">
        <v>100</v>
      </c>
      <c r="AC893" s="203" t="s">
        <v>811</v>
      </c>
      <c r="AD893" s="203">
        <v>100</v>
      </c>
    </row>
    <row r="894" spans="1:30">
      <c r="A894" s="202">
        <v>21</v>
      </c>
      <c r="B894" s="202">
        <v>228000</v>
      </c>
      <c r="C894" s="202">
        <v>1794</v>
      </c>
      <c r="D894" s="202">
        <v>882</v>
      </c>
      <c r="E894" s="202" t="s">
        <v>1224</v>
      </c>
      <c r="F894" s="203">
        <v>10277.4</v>
      </c>
      <c r="G894" s="203">
        <v>1953.1</v>
      </c>
      <c r="H894" s="203">
        <v>7417</v>
      </c>
      <c r="I894" s="203"/>
      <c r="J894" s="203">
        <v>907.3</v>
      </c>
      <c r="K894" s="203">
        <v>11479.5</v>
      </c>
      <c r="L894" s="203">
        <v>1953.1</v>
      </c>
      <c r="M894" s="203">
        <v>8470.6</v>
      </c>
      <c r="N894" s="203"/>
      <c r="O894" s="203">
        <v>1055.8</v>
      </c>
      <c r="P894" s="203">
        <v>11465.74</v>
      </c>
      <c r="Q894" s="203">
        <v>1953.1</v>
      </c>
      <c r="R894" s="203">
        <v>8456.84</v>
      </c>
      <c r="S894" s="203"/>
      <c r="T894" s="203">
        <v>1055.8</v>
      </c>
      <c r="U894" s="203">
        <v>-13.760000000000218</v>
      </c>
      <c r="V894" s="203" t="s">
        <v>811</v>
      </c>
      <c r="W894" s="203">
        <v>-13.760000000000218</v>
      </c>
      <c r="X894" s="203" t="s">
        <v>811</v>
      </c>
      <c r="Y894" s="203" t="s">
        <v>811</v>
      </c>
      <c r="Z894" s="203">
        <v>99.880134152184326</v>
      </c>
      <c r="AA894" s="203">
        <v>100</v>
      </c>
      <c r="AB894" s="203">
        <v>99.837555781172526</v>
      </c>
      <c r="AC894" s="203" t="s">
        <v>811</v>
      </c>
      <c r="AD894" s="203">
        <v>100</v>
      </c>
    </row>
    <row r="895" spans="1:30">
      <c r="A895" s="202">
        <v>21</v>
      </c>
      <c r="B895" s="202">
        <v>228000</v>
      </c>
      <c r="C895" s="202">
        <v>1795</v>
      </c>
      <c r="D895" s="202">
        <v>883</v>
      </c>
      <c r="E895" s="202" t="s">
        <v>1683</v>
      </c>
      <c r="F895" s="203">
        <v>6355</v>
      </c>
      <c r="G895" s="203">
        <v>1738.9</v>
      </c>
      <c r="H895" s="203">
        <v>3921.6</v>
      </c>
      <c r="I895" s="203">
        <v>46.4</v>
      </c>
      <c r="J895" s="203">
        <v>648.1</v>
      </c>
      <c r="K895" s="203">
        <v>6758.2999999999993</v>
      </c>
      <c r="L895" s="203">
        <v>1738.9</v>
      </c>
      <c r="M895" s="203">
        <v>4176.3999999999996</v>
      </c>
      <c r="N895" s="203">
        <v>46.4</v>
      </c>
      <c r="O895" s="203">
        <v>796.6</v>
      </c>
      <c r="P895" s="203">
        <v>6722.91</v>
      </c>
      <c r="Q895" s="203">
        <v>1738.9</v>
      </c>
      <c r="R895" s="203">
        <v>4141.01</v>
      </c>
      <c r="S895" s="203">
        <v>46.4</v>
      </c>
      <c r="T895" s="203">
        <v>796.6</v>
      </c>
      <c r="U895" s="203">
        <v>-35.389999999999418</v>
      </c>
      <c r="V895" s="203" t="s">
        <v>811</v>
      </c>
      <c r="W895" s="203">
        <v>-35.389999999999418</v>
      </c>
      <c r="X895" s="203" t="s">
        <v>811</v>
      </c>
      <c r="Y895" s="203" t="s">
        <v>811</v>
      </c>
      <c r="Z895" s="203">
        <v>99.476347602207653</v>
      </c>
      <c r="AA895" s="203">
        <v>100</v>
      </c>
      <c r="AB895" s="203">
        <v>99.152619480892639</v>
      </c>
      <c r="AC895" s="203">
        <v>100</v>
      </c>
      <c r="AD895" s="203">
        <v>100</v>
      </c>
    </row>
    <row r="896" spans="1:30">
      <c r="A896" s="202">
        <v>21</v>
      </c>
      <c r="B896" s="202">
        <v>228000</v>
      </c>
      <c r="C896" s="202">
        <v>1796</v>
      </c>
      <c r="D896" s="202">
        <v>884</v>
      </c>
      <c r="E896" s="202" t="s">
        <v>1766</v>
      </c>
      <c r="F896" s="203">
        <v>4472.0999999999995</v>
      </c>
      <c r="G896" s="203">
        <v>808.6</v>
      </c>
      <c r="H896" s="203">
        <v>3291.6</v>
      </c>
      <c r="I896" s="203"/>
      <c r="J896" s="203">
        <v>371.9</v>
      </c>
      <c r="K896" s="203">
        <v>4651</v>
      </c>
      <c r="L896" s="203">
        <v>808.6</v>
      </c>
      <c r="M896" s="203">
        <v>3319.9</v>
      </c>
      <c r="N896" s="203"/>
      <c r="O896" s="203">
        <v>522.5</v>
      </c>
      <c r="P896" s="203">
        <v>4648.5200000000004</v>
      </c>
      <c r="Q896" s="203">
        <v>808.6</v>
      </c>
      <c r="R896" s="203">
        <v>3317.42</v>
      </c>
      <c r="S896" s="203"/>
      <c r="T896" s="203">
        <v>522.5</v>
      </c>
      <c r="U896" s="203">
        <v>-2.4799999999995634</v>
      </c>
      <c r="V896" s="203" t="s">
        <v>811</v>
      </c>
      <c r="W896" s="203">
        <v>-2.4800000000000182</v>
      </c>
      <c r="X896" s="203" t="s">
        <v>811</v>
      </c>
      <c r="Y896" s="203" t="s">
        <v>811</v>
      </c>
      <c r="Z896" s="203">
        <v>99.946678133734693</v>
      </c>
      <c r="AA896" s="203">
        <v>100</v>
      </c>
      <c r="AB896" s="203">
        <v>99.925298954787792</v>
      </c>
      <c r="AC896" s="203" t="s">
        <v>811</v>
      </c>
      <c r="AD896" s="203">
        <v>100</v>
      </c>
    </row>
    <row r="897" spans="1:30">
      <c r="A897" s="202">
        <v>21</v>
      </c>
      <c r="B897" s="202">
        <v>228000</v>
      </c>
      <c r="C897" s="202">
        <v>1797</v>
      </c>
      <c r="D897" s="202">
        <v>885</v>
      </c>
      <c r="E897" s="202" t="s">
        <v>1100</v>
      </c>
      <c r="F897" s="203">
        <v>5005.5</v>
      </c>
      <c r="G897" s="203">
        <v>1687.4</v>
      </c>
      <c r="H897" s="203">
        <v>2825.5</v>
      </c>
      <c r="I897" s="203"/>
      <c r="J897" s="203">
        <v>492.6</v>
      </c>
      <c r="K897" s="203">
        <v>5412.2</v>
      </c>
      <c r="L897" s="203">
        <v>1687.4</v>
      </c>
      <c r="M897" s="203">
        <v>3090.9</v>
      </c>
      <c r="N897" s="203"/>
      <c r="O897" s="203">
        <v>633.9</v>
      </c>
      <c r="P897" s="203">
        <v>5338.65</v>
      </c>
      <c r="Q897" s="203">
        <v>1687.4</v>
      </c>
      <c r="R897" s="203">
        <v>3017.35</v>
      </c>
      <c r="S897" s="203"/>
      <c r="T897" s="203">
        <v>633.9</v>
      </c>
      <c r="U897" s="203">
        <v>-73.550000000000182</v>
      </c>
      <c r="V897" s="203" t="s">
        <v>811</v>
      </c>
      <c r="W897" s="203">
        <v>-73.550000000000182</v>
      </c>
      <c r="X897" s="203" t="s">
        <v>811</v>
      </c>
      <c r="Y897" s="203" t="s">
        <v>811</v>
      </c>
      <c r="Z897" s="203">
        <v>98.641033221240889</v>
      </c>
      <c r="AA897" s="203">
        <v>100</v>
      </c>
      <c r="AB897" s="203">
        <v>97.620434177747569</v>
      </c>
      <c r="AC897" s="203" t="s">
        <v>811</v>
      </c>
      <c r="AD897" s="203">
        <v>100</v>
      </c>
    </row>
    <row r="898" spans="1:30">
      <c r="A898" s="202">
        <v>21</v>
      </c>
      <c r="B898" s="202">
        <v>228000</v>
      </c>
      <c r="C898" s="202">
        <v>1798</v>
      </c>
      <c r="D898" s="202">
        <v>886</v>
      </c>
      <c r="E898" s="202" t="s">
        <v>1767</v>
      </c>
      <c r="F898" s="203">
        <v>8075.2999999999993</v>
      </c>
      <c r="G898" s="203">
        <v>2207.4</v>
      </c>
      <c r="H898" s="203">
        <v>4811.8999999999996</v>
      </c>
      <c r="I898" s="203">
        <v>34.4</v>
      </c>
      <c r="J898" s="203">
        <v>1021.6</v>
      </c>
      <c r="K898" s="203">
        <v>8390.4</v>
      </c>
      <c r="L898" s="203">
        <v>2207.4</v>
      </c>
      <c r="M898" s="203">
        <v>4968.5</v>
      </c>
      <c r="N898" s="203">
        <v>34.4</v>
      </c>
      <c r="O898" s="203">
        <v>1180.0999999999999</v>
      </c>
      <c r="P898" s="203">
        <v>8345.84</v>
      </c>
      <c r="Q898" s="203">
        <v>2207.4</v>
      </c>
      <c r="R898" s="203">
        <v>4923.9399999999996</v>
      </c>
      <c r="S898" s="203">
        <v>34.4</v>
      </c>
      <c r="T898" s="203">
        <v>1180.0999999999999</v>
      </c>
      <c r="U898" s="203">
        <v>-44.559999999999491</v>
      </c>
      <c r="V898" s="203" t="s">
        <v>811</v>
      </c>
      <c r="W898" s="203">
        <v>-44.5600000000004</v>
      </c>
      <c r="X898" s="203" t="s">
        <v>811</v>
      </c>
      <c r="Y898" s="203" t="s">
        <v>811</v>
      </c>
      <c r="Z898" s="203">
        <v>99.468916857360796</v>
      </c>
      <c r="AA898" s="203">
        <v>100</v>
      </c>
      <c r="AB898" s="203">
        <v>99.103149844017295</v>
      </c>
      <c r="AC898" s="203">
        <v>100</v>
      </c>
      <c r="AD898" s="203">
        <v>100</v>
      </c>
    </row>
    <row r="899" spans="1:30">
      <c r="A899" s="202">
        <v>21</v>
      </c>
      <c r="B899" s="202">
        <v>228000</v>
      </c>
      <c r="C899" s="202">
        <v>1792</v>
      </c>
      <c r="D899" s="202">
        <v>887</v>
      </c>
      <c r="E899" s="202" t="s">
        <v>1751</v>
      </c>
      <c r="F899" s="203">
        <v>64757.5</v>
      </c>
      <c r="G899" s="203">
        <v>4092.9</v>
      </c>
      <c r="H899" s="203">
        <v>54921.7</v>
      </c>
      <c r="I899" s="203"/>
      <c r="J899" s="203">
        <v>5742.9</v>
      </c>
      <c r="K899" s="203">
        <v>68885.7</v>
      </c>
      <c r="L899" s="203">
        <v>4092.9</v>
      </c>
      <c r="M899" s="203">
        <v>58666.2</v>
      </c>
      <c r="N899" s="203"/>
      <c r="O899" s="203">
        <v>6126.6</v>
      </c>
      <c r="P899" s="203">
        <v>68437.320000000007</v>
      </c>
      <c r="Q899" s="203">
        <v>4092.9</v>
      </c>
      <c r="R899" s="203">
        <v>58217.82</v>
      </c>
      <c r="S899" s="203"/>
      <c r="T899" s="203">
        <v>6126.6</v>
      </c>
      <c r="U899" s="203">
        <v>-448.3799999999901</v>
      </c>
      <c r="V899" s="203" t="s">
        <v>811</v>
      </c>
      <c r="W899" s="203">
        <v>-448.37999999999738</v>
      </c>
      <c r="X899" s="203" t="s">
        <v>811</v>
      </c>
      <c r="Y899" s="203" t="s">
        <v>811</v>
      </c>
      <c r="Z899" s="203">
        <v>99.349095675880491</v>
      </c>
      <c r="AA899" s="203">
        <v>100</v>
      </c>
      <c r="AB899" s="203">
        <v>99.235709829510014</v>
      </c>
      <c r="AC899" s="203" t="s">
        <v>811</v>
      </c>
      <c r="AD899" s="203">
        <v>100</v>
      </c>
    </row>
    <row r="900" spans="1:30">
      <c r="A900" s="202">
        <v>21</v>
      </c>
      <c r="B900" s="202">
        <v>228000</v>
      </c>
      <c r="C900" s="202">
        <v>1799</v>
      </c>
      <c r="D900" s="202">
        <v>888</v>
      </c>
      <c r="E900" s="202" t="s">
        <v>1768</v>
      </c>
      <c r="F900" s="203">
        <v>15681.6</v>
      </c>
      <c r="G900" s="203">
        <v>2379.1999999999998</v>
      </c>
      <c r="H900" s="203">
        <v>11504</v>
      </c>
      <c r="I900" s="203"/>
      <c r="J900" s="203">
        <v>1798.4</v>
      </c>
      <c r="K900" s="203">
        <v>18248.8</v>
      </c>
      <c r="L900" s="203">
        <v>2379.1999999999998</v>
      </c>
      <c r="M900" s="203">
        <v>13730.1</v>
      </c>
      <c r="N900" s="203"/>
      <c r="O900" s="203">
        <v>2139.5</v>
      </c>
      <c r="P900" s="203">
        <v>18238.43</v>
      </c>
      <c r="Q900" s="203">
        <v>2379.1999999999998</v>
      </c>
      <c r="R900" s="203">
        <v>13719.73</v>
      </c>
      <c r="S900" s="203"/>
      <c r="T900" s="203">
        <v>2139.5</v>
      </c>
      <c r="U900" s="203">
        <v>-10.369999999998981</v>
      </c>
      <c r="V900" s="203" t="s">
        <v>811</v>
      </c>
      <c r="W900" s="203">
        <v>-10.3700000000008</v>
      </c>
      <c r="X900" s="203" t="s">
        <v>811</v>
      </c>
      <c r="Y900" s="203" t="s">
        <v>811</v>
      </c>
      <c r="Z900" s="203">
        <v>99.943174345710403</v>
      </c>
      <c r="AA900" s="203">
        <v>100</v>
      </c>
      <c r="AB900" s="203">
        <v>99.92447250930438</v>
      </c>
      <c r="AC900" s="203" t="s">
        <v>811</v>
      </c>
      <c r="AD900" s="203">
        <v>100</v>
      </c>
    </row>
    <row r="901" spans="1:30">
      <c r="A901" s="202">
        <v>21</v>
      </c>
      <c r="B901" s="202">
        <v>228000</v>
      </c>
      <c r="C901" s="202">
        <v>1800</v>
      </c>
      <c r="D901" s="202">
        <v>889</v>
      </c>
      <c r="E901" s="202" t="s">
        <v>1174</v>
      </c>
      <c r="F901" s="203">
        <v>5636.9</v>
      </c>
      <c r="G901" s="203">
        <v>1589</v>
      </c>
      <c r="H901" s="203">
        <v>3640.2</v>
      </c>
      <c r="I901" s="203">
        <v>16.399999999999999</v>
      </c>
      <c r="J901" s="203">
        <v>391.3</v>
      </c>
      <c r="K901" s="203">
        <v>5826.2999999999993</v>
      </c>
      <c r="L901" s="203">
        <v>1589</v>
      </c>
      <c r="M901" s="203">
        <v>3684.9</v>
      </c>
      <c r="N901" s="203">
        <v>16.399999999999999</v>
      </c>
      <c r="O901" s="203">
        <v>536</v>
      </c>
      <c r="P901" s="203">
        <v>5826.2999999999993</v>
      </c>
      <c r="Q901" s="203">
        <v>1589</v>
      </c>
      <c r="R901" s="203">
        <v>3684.9</v>
      </c>
      <c r="S901" s="203">
        <v>16.399999999999999</v>
      </c>
      <c r="T901" s="203">
        <v>536</v>
      </c>
      <c r="U901" s="203" t="s">
        <v>811</v>
      </c>
      <c r="V901" s="203" t="s">
        <v>811</v>
      </c>
      <c r="W901" s="203" t="s">
        <v>811</v>
      </c>
      <c r="X901" s="203" t="s">
        <v>811</v>
      </c>
      <c r="Y901" s="203" t="s">
        <v>811</v>
      </c>
      <c r="Z901" s="203">
        <v>100</v>
      </c>
      <c r="AA901" s="203">
        <v>100</v>
      </c>
      <c r="AB901" s="203">
        <v>100</v>
      </c>
      <c r="AC901" s="203">
        <v>100</v>
      </c>
      <c r="AD901" s="203">
        <v>100</v>
      </c>
    </row>
    <row r="902" spans="1:30">
      <c r="A902" s="202">
        <v>21</v>
      </c>
      <c r="B902" s="202">
        <v>228000</v>
      </c>
      <c r="C902" s="202">
        <v>1801</v>
      </c>
      <c r="D902" s="202">
        <v>890</v>
      </c>
      <c r="E902" s="202" t="s">
        <v>1769</v>
      </c>
      <c r="F902" s="203">
        <v>4149.7</v>
      </c>
      <c r="G902" s="203">
        <v>1438.7</v>
      </c>
      <c r="H902" s="203">
        <v>2373.1</v>
      </c>
      <c r="I902" s="203">
        <v>1.2</v>
      </c>
      <c r="J902" s="203">
        <v>336.7</v>
      </c>
      <c r="K902" s="203">
        <v>4371.2</v>
      </c>
      <c r="L902" s="203">
        <v>1438.7</v>
      </c>
      <c r="M902" s="203">
        <v>2445.1999999999998</v>
      </c>
      <c r="N902" s="203">
        <v>1.2</v>
      </c>
      <c r="O902" s="203">
        <v>486.1</v>
      </c>
      <c r="P902" s="203">
        <v>4359.2700000000004</v>
      </c>
      <c r="Q902" s="203">
        <v>1438.7</v>
      </c>
      <c r="R902" s="203">
        <v>2433.27</v>
      </c>
      <c r="S902" s="203">
        <v>1.2</v>
      </c>
      <c r="T902" s="203">
        <v>486.1</v>
      </c>
      <c r="U902" s="203">
        <v>-11.929999999999382</v>
      </c>
      <c r="V902" s="203" t="s">
        <v>811</v>
      </c>
      <c r="W902" s="203">
        <v>-11.929999999999836</v>
      </c>
      <c r="X902" s="203" t="s">
        <v>811</v>
      </c>
      <c r="Y902" s="203" t="s">
        <v>811</v>
      </c>
      <c r="Z902" s="203">
        <v>99.727077232796503</v>
      </c>
      <c r="AA902" s="203">
        <v>100</v>
      </c>
      <c r="AB902" s="203">
        <v>99.512105349255691</v>
      </c>
      <c r="AC902" s="203">
        <v>100</v>
      </c>
      <c r="AD902" s="203">
        <v>100</v>
      </c>
    </row>
    <row r="903" spans="1:30">
      <c r="A903" s="202">
        <v>21</v>
      </c>
      <c r="B903" s="202">
        <v>228000</v>
      </c>
      <c r="C903" s="202">
        <v>1802</v>
      </c>
      <c r="D903" s="202">
        <v>891</v>
      </c>
      <c r="E903" s="202" t="s">
        <v>1770</v>
      </c>
      <c r="F903" s="203">
        <v>4755.1000000000004</v>
      </c>
      <c r="G903" s="203">
        <v>1622.4</v>
      </c>
      <c r="H903" s="203">
        <v>2701.7</v>
      </c>
      <c r="I903" s="203">
        <v>6</v>
      </c>
      <c r="J903" s="203">
        <v>425</v>
      </c>
      <c r="K903" s="203">
        <v>4922.7</v>
      </c>
      <c r="L903" s="203">
        <v>1622.4</v>
      </c>
      <c r="M903" s="203">
        <v>2724.6</v>
      </c>
      <c r="N903" s="203">
        <v>6</v>
      </c>
      <c r="O903" s="203">
        <v>569.70000000000005</v>
      </c>
      <c r="P903" s="203">
        <v>4651.5200000000004</v>
      </c>
      <c r="Q903" s="203">
        <v>1622.4</v>
      </c>
      <c r="R903" s="203">
        <v>2453.42</v>
      </c>
      <c r="S903" s="203">
        <v>6</v>
      </c>
      <c r="T903" s="203">
        <v>569.70000000000005</v>
      </c>
      <c r="U903" s="203">
        <v>-271.17999999999938</v>
      </c>
      <c r="V903" s="203" t="s">
        <v>811</v>
      </c>
      <c r="W903" s="203">
        <v>-271.17999999999984</v>
      </c>
      <c r="X903" s="203" t="s">
        <v>811</v>
      </c>
      <c r="Y903" s="203" t="s">
        <v>811</v>
      </c>
      <c r="Z903" s="203">
        <v>94.491234485140282</v>
      </c>
      <c r="AA903" s="203">
        <v>100</v>
      </c>
      <c r="AB903" s="203">
        <v>90.046979373119001</v>
      </c>
      <c r="AC903" s="203">
        <v>100</v>
      </c>
      <c r="AD903" s="203">
        <v>100</v>
      </c>
    </row>
    <row r="904" spans="1:30">
      <c r="A904" s="202">
        <v>21</v>
      </c>
      <c r="B904" s="202">
        <v>228000</v>
      </c>
      <c r="C904" s="202">
        <v>1803</v>
      </c>
      <c r="D904" s="202">
        <v>892</v>
      </c>
      <c r="E904" s="202" t="s">
        <v>1771</v>
      </c>
      <c r="F904" s="203">
        <v>10840.099999999999</v>
      </c>
      <c r="G904" s="203">
        <v>1232.3</v>
      </c>
      <c r="H904" s="203">
        <v>7832.1</v>
      </c>
      <c r="I904" s="203">
        <v>658.3</v>
      </c>
      <c r="J904" s="203">
        <v>1117.4000000000001</v>
      </c>
      <c r="K904" s="203">
        <v>11681.999999999998</v>
      </c>
      <c r="L904" s="203">
        <v>1232.3</v>
      </c>
      <c r="M904" s="203">
        <v>8511.4</v>
      </c>
      <c r="N904" s="203">
        <v>658.3</v>
      </c>
      <c r="O904" s="203">
        <v>1280</v>
      </c>
      <c r="P904" s="203">
        <v>11681.999999999998</v>
      </c>
      <c r="Q904" s="203">
        <v>1232.3</v>
      </c>
      <c r="R904" s="203">
        <v>8511.4</v>
      </c>
      <c r="S904" s="203">
        <v>658.3</v>
      </c>
      <c r="T904" s="203">
        <v>1280</v>
      </c>
      <c r="U904" s="203" t="s">
        <v>811</v>
      </c>
      <c r="V904" s="203" t="s">
        <v>811</v>
      </c>
      <c r="W904" s="203" t="s">
        <v>811</v>
      </c>
      <c r="X904" s="203" t="s">
        <v>811</v>
      </c>
      <c r="Y904" s="203" t="s">
        <v>811</v>
      </c>
      <c r="Z904" s="203">
        <v>100</v>
      </c>
      <c r="AA904" s="203">
        <v>100</v>
      </c>
      <c r="AB904" s="203">
        <v>100</v>
      </c>
      <c r="AC904" s="203">
        <v>100</v>
      </c>
      <c r="AD904" s="203">
        <v>100</v>
      </c>
    </row>
    <row r="905" spans="1:30">
      <c r="A905" s="202">
        <v>21</v>
      </c>
      <c r="B905" s="202">
        <v>228000</v>
      </c>
      <c r="C905" s="202">
        <v>1804</v>
      </c>
      <c r="D905" s="202">
        <v>893</v>
      </c>
      <c r="E905" s="202" t="s">
        <v>1772</v>
      </c>
      <c r="F905" s="203">
        <v>7152.2000000000007</v>
      </c>
      <c r="G905" s="203">
        <v>1633</v>
      </c>
      <c r="H905" s="203">
        <v>4684.8</v>
      </c>
      <c r="I905" s="203">
        <v>61.6</v>
      </c>
      <c r="J905" s="203">
        <v>772.8</v>
      </c>
      <c r="K905" s="203">
        <v>7754.5000000000009</v>
      </c>
      <c r="L905" s="203">
        <v>1633</v>
      </c>
      <c r="M905" s="203">
        <v>5138.6000000000004</v>
      </c>
      <c r="N905" s="203">
        <v>61.6</v>
      </c>
      <c r="O905" s="203">
        <v>921.3</v>
      </c>
      <c r="P905" s="203">
        <v>7754.5000000000009</v>
      </c>
      <c r="Q905" s="203">
        <v>1633</v>
      </c>
      <c r="R905" s="203">
        <v>5138.6000000000004</v>
      </c>
      <c r="S905" s="203">
        <v>61.6</v>
      </c>
      <c r="T905" s="203">
        <v>921.3</v>
      </c>
      <c r="U905" s="203" t="s">
        <v>811</v>
      </c>
      <c r="V905" s="203" t="s">
        <v>811</v>
      </c>
      <c r="W905" s="203" t="s">
        <v>811</v>
      </c>
      <c r="X905" s="203" t="s">
        <v>811</v>
      </c>
      <c r="Y905" s="203" t="s">
        <v>811</v>
      </c>
      <c r="Z905" s="203">
        <v>100</v>
      </c>
      <c r="AA905" s="203">
        <v>100</v>
      </c>
      <c r="AB905" s="203">
        <v>100</v>
      </c>
      <c r="AC905" s="203">
        <v>100</v>
      </c>
      <c r="AD905" s="203">
        <v>100</v>
      </c>
    </row>
    <row r="906" spans="1:30">
      <c r="A906" s="200"/>
      <c r="B906" s="200"/>
      <c r="C906" s="200"/>
      <c r="D906" s="200">
        <v>894</v>
      </c>
      <c r="E906" s="200"/>
      <c r="F906" s="201"/>
      <c r="G906" s="201"/>
      <c r="H906" s="201"/>
      <c r="I906" s="201"/>
      <c r="J906" s="201"/>
      <c r="K906" s="201"/>
      <c r="L906" s="201"/>
      <c r="M906" s="201"/>
      <c r="N906" s="201"/>
      <c r="O906" s="201"/>
      <c r="P906" s="201"/>
      <c r="Q906" s="201"/>
      <c r="R906" s="201"/>
      <c r="S906" s="201"/>
      <c r="T906" s="201"/>
      <c r="U906" s="201" t="s">
        <v>811</v>
      </c>
      <c r="V906" s="201" t="s">
        <v>811</v>
      </c>
      <c r="W906" s="201" t="s">
        <v>811</v>
      </c>
      <c r="X906" s="201" t="s">
        <v>811</v>
      </c>
      <c r="Y906" s="201" t="s">
        <v>811</v>
      </c>
      <c r="Z906" s="201" t="s">
        <v>811</v>
      </c>
      <c r="AA906" s="201" t="s">
        <v>811</v>
      </c>
      <c r="AB906" s="201" t="s">
        <v>811</v>
      </c>
      <c r="AC906" s="201" t="s">
        <v>811</v>
      </c>
      <c r="AD906" s="201" t="s">
        <v>811</v>
      </c>
    </row>
    <row r="907" spans="1:30">
      <c r="A907" s="200">
        <v>20</v>
      </c>
      <c r="B907" s="200">
        <v>228300</v>
      </c>
      <c r="C907" s="200"/>
      <c r="D907" s="200">
        <v>895</v>
      </c>
      <c r="E907" s="200" t="s">
        <v>1773</v>
      </c>
      <c r="F907" s="201">
        <v>267477.5</v>
      </c>
      <c r="G907" s="201">
        <v>47312.3</v>
      </c>
      <c r="H907" s="201">
        <v>209235.19999999998</v>
      </c>
      <c r="I907" s="201">
        <v>86.699999999999989</v>
      </c>
      <c r="J907" s="201">
        <v>10843.3</v>
      </c>
      <c r="K907" s="201">
        <v>295457.89999999997</v>
      </c>
      <c r="L907" s="201">
        <v>47312.3</v>
      </c>
      <c r="M907" s="201">
        <v>233613.3</v>
      </c>
      <c r="N907" s="201">
        <v>86.699999999999989</v>
      </c>
      <c r="O907" s="201">
        <v>14445.599999999999</v>
      </c>
      <c r="P907" s="201">
        <v>290194.57999999996</v>
      </c>
      <c r="Q907" s="201">
        <v>47312.3</v>
      </c>
      <c r="R907" s="201">
        <v>228349.97999999998</v>
      </c>
      <c r="S907" s="201">
        <v>86.699999999999989</v>
      </c>
      <c r="T907" s="201">
        <v>14445.599999999999</v>
      </c>
      <c r="U907" s="201">
        <v>-5263.320000000007</v>
      </c>
      <c r="V907" s="201" t="s">
        <v>811</v>
      </c>
      <c r="W907" s="201">
        <v>-5263.320000000007</v>
      </c>
      <c r="X907" s="201" t="s">
        <v>811</v>
      </c>
      <c r="Y907" s="201" t="s">
        <v>811</v>
      </c>
      <c r="Z907" s="201">
        <v>98.218588841252839</v>
      </c>
      <c r="AA907" s="201">
        <v>100</v>
      </c>
      <c r="AB907" s="201">
        <v>97.746994713057859</v>
      </c>
      <c r="AC907" s="201">
        <v>100</v>
      </c>
      <c r="AD907" s="201">
        <v>100</v>
      </c>
    </row>
    <row r="908" spans="1:30">
      <c r="A908" s="200">
        <v>22</v>
      </c>
      <c r="B908" s="200">
        <v>228300</v>
      </c>
      <c r="C908" s="200"/>
      <c r="D908" s="200">
        <v>896</v>
      </c>
      <c r="E908" s="200" t="s">
        <v>1055</v>
      </c>
      <c r="F908" s="201">
        <v>150905.19999999998</v>
      </c>
      <c r="G908" s="201">
        <v>11742.3</v>
      </c>
      <c r="H908" s="201">
        <v>139162.9</v>
      </c>
      <c r="I908" s="201">
        <v>0</v>
      </c>
      <c r="J908" s="201">
        <v>0</v>
      </c>
      <c r="K908" s="201">
        <v>169401.3</v>
      </c>
      <c r="L908" s="201">
        <v>11742.3</v>
      </c>
      <c r="M908" s="201">
        <v>157659</v>
      </c>
      <c r="N908" s="201">
        <v>0</v>
      </c>
      <c r="O908" s="201">
        <v>0</v>
      </c>
      <c r="P908" s="201">
        <v>167883.99</v>
      </c>
      <c r="Q908" s="201">
        <v>11742.3</v>
      </c>
      <c r="R908" s="201">
        <v>156141.69</v>
      </c>
      <c r="S908" s="201">
        <v>0</v>
      </c>
      <c r="T908" s="201">
        <v>0</v>
      </c>
      <c r="U908" s="201">
        <v>-1517.3099999999977</v>
      </c>
      <c r="V908" s="201" t="s">
        <v>811</v>
      </c>
      <c r="W908" s="201">
        <v>-1517.3099999999977</v>
      </c>
      <c r="X908" s="201" t="s">
        <v>811</v>
      </c>
      <c r="Y908" s="201" t="s">
        <v>811</v>
      </c>
      <c r="Z908" s="201">
        <v>99.104310297500675</v>
      </c>
      <c r="AA908" s="201">
        <v>100</v>
      </c>
      <c r="AB908" s="201">
        <v>99.037600137004546</v>
      </c>
      <c r="AC908" s="201" t="s">
        <v>811</v>
      </c>
      <c r="AD908" s="201" t="s">
        <v>811</v>
      </c>
    </row>
    <row r="909" spans="1:30">
      <c r="A909" s="200">
        <v>21</v>
      </c>
      <c r="B909" s="200">
        <v>228300</v>
      </c>
      <c r="C909" s="200"/>
      <c r="D909" s="200">
        <v>897</v>
      </c>
      <c r="E909" s="200" t="s">
        <v>1056</v>
      </c>
      <c r="F909" s="201">
        <v>116572.29999999999</v>
      </c>
      <c r="G909" s="201">
        <v>35570.000000000007</v>
      </c>
      <c r="H909" s="201">
        <v>70072.299999999988</v>
      </c>
      <c r="I909" s="201">
        <v>86.699999999999989</v>
      </c>
      <c r="J909" s="201">
        <v>10843.3</v>
      </c>
      <c r="K909" s="201">
        <v>126056.6</v>
      </c>
      <c r="L909" s="201">
        <v>35570.000000000007</v>
      </c>
      <c r="M909" s="201">
        <v>75954.3</v>
      </c>
      <c r="N909" s="201">
        <v>86.699999999999989</v>
      </c>
      <c r="O909" s="201">
        <v>14445.599999999999</v>
      </c>
      <c r="P909" s="201">
        <v>122310.59</v>
      </c>
      <c r="Q909" s="201">
        <v>35570.000000000007</v>
      </c>
      <c r="R909" s="201">
        <v>72208.289999999994</v>
      </c>
      <c r="S909" s="201">
        <v>86.699999999999989</v>
      </c>
      <c r="T909" s="201">
        <v>14445.599999999999</v>
      </c>
      <c r="U909" s="201">
        <v>-3746.0100000000093</v>
      </c>
      <c r="V909" s="201" t="s">
        <v>811</v>
      </c>
      <c r="W909" s="201">
        <v>-3746.0100000000093</v>
      </c>
      <c r="X909" s="201" t="s">
        <v>811</v>
      </c>
      <c r="Y909" s="201" t="s">
        <v>811</v>
      </c>
      <c r="Z909" s="201">
        <v>97.028311092001516</v>
      </c>
      <c r="AA909" s="201">
        <v>100</v>
      </c>
      <c r="AB909" s="201">
        <v>95.06807382860481</v>
      </c>
      <c r="AC909" s="201">
        <v>100</v>
      </c>
      <c r="AD909" s="201">
        <v>100</v>
      </c>
    </row>
    <row r="910" spans="1:30">
      <c r="A910" s="202">
        <v>22</v>
      </c>
      <c r="B910" s="202">
        <v>228300</v>
      </c>
      <c r="C910" s="202">
        <v>1805</v>
      </c>
      <c r="D910" s="202">
        <v>898</v>
      </c>
      <c r="E910" s="202" t="s">
        <v>1081</v>
      </c>
      <c r="F910" s="203">
        <v>150905.19999999998</v>
      </c>
      <c r="G910" s="203">
        <v>11742.3</v>
      </c>
      <c r="H910" s="203">
        <v>139162.9</v>
      </c>
      <c r="I910" s="203"/>
      <c r="J910" s="203"/>
      <c r="K910" s="203">
        <v>169401.3</v>
      </c>
      <c r="L910" s="203">
        <v>11742.3</v>
      </c>
      <c r="M910" s="203">
        <v>157659</v>
      </c>
      <c r="N910" s="203"/>
      <c r="O910" s="203"/>
      <c r="P910" s="203">
        <v>167883.99</v>
      </c>
      <c r="Q910" s="203">
        <v>11742.3</v>
      </c>
      <c r="R910" s="203">
        <v>156141.69</v>
      </c>
      <c r="S910" s="203"/>
      <c r="T910" s="203"/>
      <c r="U910" s="203">
        <v>-1517.3099999999977</v>
      </c>
      <c r="V910" s="203" t="s">
        <v>811</v>
      </c>
      <c r="W910" s="203">
        <v>-1517.3099999999977</v>
      </c>
      <c r="X910" s="203" t="s">
        <v>811</v>
      </c>
      <c r="Y910" s="203" t="s">
        <v>811</v>
      </c>
      <c r="Z910" s="203">
        <v>99.104310297500675</v>
      </c>
      <c r="AA910" s="203">
        <v>100</v>
      </c>
      <c r="AB910" s="203">
        <v>99.037600137004546</v>
      </c>
      <c r="AC910" s="203" t="s">
        <v>811</v>
      </c>
      <c r="AD910" s="203" t="s">
        <v>811</v>
      </c>
    </row>
    <row r="911" spans="1:30">
      <c r="A911" s="202">
        <v>21</v>
      </c>
      <c r="B911" s="202">
        <v>228300</v>
      </c>
      <c r="C911" s="202">
        <v>1806</v>
      </c>
      <c r="D911" s="202">
        <v>899</v>
      </c>
      <c r="E911" s="202" t="s">
        <v>1774</v>
      </c>
      <c r="F911" s="203">
        <v>4109.3</v>
      </c>
      <c r="G911" s="203">
        <v>1164.2</v>
      </c>
      <c r="H911" s="203">
        <v>2579.9</v>
      </c>
      <c r="I911" s="203"/>
      <c r="J911" s="203">
        <v>365.2</v>
      </c>
      <c r="K911" s="203">
        <v>4372.0999999999995</v>
      </c>
      <c r="L911" s="203">
        <v>1164.2</v>
      </c>
      <c r="M911" s="203">
        <v>2694.7</v>
      </c>
      <c r="N911" s="203"/>
      <c r="O911" s="203">
        <v>513.20000000000005</v>
      </c>
      <c r="P911" s="203">
        <v>4172.43</v>
      </c>
      <c r="Q911" s="203">
        <v>1164.2</v>
      </c>
      <c r="R911" s="203">
        <v>2495.0300000000002</v>
      </c>
      <c r="S911" s="203"/>
      <c r="T911" s="203">
        <v>513.20000000000005</v>
      </c>
      <c r="U911" s="203">
        <v>-199.66999999999916</v>
      </c>
      <c r="V911" s="203" t="s">
        <v>811</v>
      </c>
      <c r="W911" s="203">
        <v>-199.66999999999962</v>
      </c>
      <c r="X911" s="203" t="s">
        <v>811</v>
      </c>
      <c r="Y911" s="203" t="s">
        <v>811</v>
      </c>
      <c r="Z911" s="203">
        <v>95.433087074861064</v>
      </c>
      <c r="AA911" s="203">
        <v>100</v>
      </c>
      <c r="AB911" s="203">
        <v>92.590269788844779</v>
      </c>
      <c r="AC911" s="203" t="s">
        <v>811</v>
      </c>
      <c r="AD911" s="203">
        <v>100</v>
      </c>
    </row>
    <row r="912" spans="1:30">
      <c r="A912" s="202">
        <v>21</v>
      </c>
      <c r="B912" s="202">
        <v>228300</v>
      </c>
      <c r="C912" s="202">
        <v>1808</v>
      </c>
      <c r="D912" s="202">
        <v>900</v>
      </c>
      <c r="E912" s="202" t="s">
        <v>1775</v>
      </c>
      <c r="F912" s="203">
        <v>4277.3999999999996</v>
      </c>
      <c r="G912" s="203">
        <v>1660.6</v>
      </c>
      <c r="H912" s="203">
        <v>2246</v>
      </c>
      <c r="I912" s="203"/>
      <c r="J912" s="203">
        <v>370.8</v>
      </c>
      <c r="K912" s="203">
        <v>4789.9999999999991</v>
      </c>
      <c r="L912" s="203">
        <v>1660.6</v>
      </c>
      <c r="M912" s="203">
        <v>2611.6999999999998</v>
      </c>
      <c r="N912" s="203"/>
      <c r="O912" s="203">
        <v>517.70000000000005</v>
      </c>
      <c r="P912" s="203">
        <v>4789.9999999999991</v>
      </c>
      <c r="Q912" s="203">
        <v>1660.6</v>
      </c>
      <c r="R912" s="203">
        <v>2611.6999999999998</v>
      </c>
      <c r="S912" s="203"/>
      <c r="T912" s="203">
        <v>517.70000000000005</v>
      </c>
      <c r="U912" s="203" t="s">
        <v>811</v>
      </c>
      <c r="V912" s="203" t="s">
        <v>811</v>
      </c>
      <c r="W912" s="203" t="s">
        <v>811</v>
      </c>
      <c r="X912" s="203" t="s">
        <v>811</v>
      </c>
      <c r="Y912" s="203" t="s">
        <v>811</v>
      </c>
      <c r="Z912" s="203">
        <v>100</v>
      </c>
      <c r="AA912" s="203">
        <v>100</v>
      </c>
      <c r="AB912" s="203">
        <v>100</v>
      </c>
      <c r="AC912" s="203" t="s">
        <v>811</v>
      </c>
      <c r="AD912" s="203">
        <v>100</v>
      </c>
    </row>
    <row r="913" spans="1:30">
      <c r="A913" s="202">
        <v>21</v>
      </c>
      <c r="B913" s="202">
        <v>228300</v>
      </c>
      <c r="C913" s="202">
        <v>1807</v>
      </c>
      <c r="D913" s="202">
        <v>901</v>
      </c>
      <c r="E913" s="202" t="s">
        <v>1776</v>
      </c>
      <c r="F913" s="203">
        <v>4215.3999999999996</v>
      </c>
      <c r="G913" s="203">
        <v>1166.8</v>
      </c>
      <c r="H913" s="203">
        <v>2624.4</v>
      </c>
      <c r="I913" s="203"/>
      <c r="J913" s="203">
        <v>424.2</v>
      </c>
      <c r="K913" s="203">
        <v>4453.6000000000004</v>
      </c>
      <c r="L913" s="203">
        <v>1166.8</v>
      </c>
      <c r="M913" s="203">
        <v>2712</v>
      </c>
      <c r="N913" s="203"/>
      <c r="O913" s="203">
        <v>574.79999999999995</v>
      </c>
      <c r="P913" s="203">
        <v>4402.37</v>
      </c>
      <c r="Q913" s="203">
        <v>1166.8</v>
      </c>
      <c r="R913" s="203">
        <v>2660.77</v>
      </c>
      <c r="S913" s="203"/>
      <c r="T913" s="203">
        <v>574.79999999999995</v>
      </c>
      <c r="U913" s="203">
        <v>-51.230000000000473</v>
      </c>
      <c r="V913" s="203" t="s">
        <v>811</v>
      </c>
      <c r="W913" s="203">
        <v>-51.230000000000018</v>
      </c>
      <c r="X913" s="203" t="s">
        <v>811</v>
      </c>
      <c r="Y913" s="203" t="s">
        <v>811</v>
      </c>
      <c r="Z913" s="203">
        <v>98.849694629064118</v>
      </c>
      <c r="AA913" s="203">
        <v>100</v>
      </c>
      <c r="AB913" s="203">
        <v>98.110988200589972</v>
      </c>
      <c r="AC913" s="203" t="s">
        <v>811</v>
      </c>
      <c r="AD913" s="203">
        <v>100</v>
      </c>
    </row>
    <row r="914" spans="1:30">
      <c r="A914" s="202">
        <v>21</v>
      </c>
      <c r="B914" s="202">
        <v>228300</v>
      </c>
      <c r="C914" s="202">
        <v>1809</v>
      </c>
      <c r="D914" s="202">
        <v>902</v>
      </c>
      <c r="E914" s="202" t="s">
        <v>1777</v>
      </c>
      <c r="F914" s="203">
        <v>5170.7</v>
      </c>
      <c r="G914" s="203">
        <v>2019.6</v>
      </c>
      <c r="H914" s="203">
        <v>2457.1</v>
      </c>
      <c r="I914" s="203"/>
      <c r="J914" s="203">
        <v>694</v>
      </c>
      <c r="K914" s="203">
        <v>5509.6</v>
      </c>
      <c r="L914" s="203">
        <v>2019.6</v>
      </c>
      <c r="M914" s="203">
        <v>2646.5</v>
      </c>
      <c r="N914" s="203"/>
      <c r="O914" s="203">
        <v>843.5</v>
      </c>
      <c r="P914" s="203">
        <v>5509.6</v>
      </c>
      <c r="Q914" s="203">
        <v>2019.6</v>
      </c>
      <c r="R914" s="203">
        <v>2646.5</v>
      </c>
      <c r="S914" s="203"/>
      <c r="T914" s="203">
        <v>843.5</v>
      </c>
      <c r="U914" s="203" t="s">
        <v>811</v>
      </c>
      <c r="V914" s="203" t="s">
        <v>811</v>
      </c>
      <c r="W914" s="203" t="s">
        <v>811</v>
      </c>
      <c r="X914" s="203" t="s">
        <v>811</v>
      </c>
      <c r="Y914" s="203" t="s">
        <v>811</v>
      </c>
      <c r="Z914" s="203">
        <v>100</v>
      </c>
      <c r="AA914" s="203">
        <v>100</v>
      </c>
      <c r="AB914" s="203">
        <v>100</v>
      </c>
      <c r="AC914" s="203" t="s">
        <v>811</v>
      </c>
      <c r="AD914" s="203">
        <v>100</v>
      </c>
    </row>
    <row r="915" spans="1:30">
      <c r="A915" s="202">
        <v>21</v>
      </c>
      <c r="B915" s="202">
        <v>228300</v>
      </c>
      <c r="C915" s="202">
        <v>1810</v>
      </c>
      <c r="D915" s="202">
        <v>903</v>
      </c>
      <c r="E915" s="202" t="s">
        <v>1778</v>
      </c>
      <c r="F915" s="203">
        <v>11428.5</v>
      </c>
      <c r="G915" s="203">
        <v>1928.2</v>
      </c>
      <c r="H915" s="203">
        <v>8572</v>
      </c>
      <c r="I915" s="203"/>
      <c r="J915" s="203">
        <v>928.3</v>
      </c>
      <c r="K915" s="203">
        <v>11783.6</v>
      </c>
      <c r="L915" s="203">
        <v>1928.2</v>
      </c>
      <c r="M915" s="203">
        <v>8777.6</v>
      </c>
      <c r="N915" s="203"/>
      <c r="O915" s="203">
        <v>1077.8</v>
      </c>
      <c r="P915" s="203">
        <v>11764.73</v>
      </c>
      <c r="Q915" s="203">
        <v>1928.2</v>
      </c>
      <c r="R915" s="203">
        <v>8758.73</v>
      </c>
      <c r="S915" s="203"/>
      <c r="T915" s="203">
        <v>1077.8</v>
      </c>
      <c r="U915" s="203">
        <v>-18.8700000000008</v>
      </c>
      <c r="V915" s="203" t="s">
        <v>811</v>
      </c>
      <c r="W915" s="203">
        <v>-18.8700000000008</v>
      </c>
      <c r="X915" s="203" t="s">
        <v>811</v>
      </c>
      <c r="Y915" s="203" t="s">
        <v>811</v>
      </c>
      <c r="Z915" s="203">
        <v>99.83986218133677</v>
      </c>
      <c r="AA915" s="203">
        <v>100</v>
      </c>
      <c r="AB915" s="203">
        <v>99.785020962449863</v>
      </c>
      <c r="AC915" s="203" t="s">
        <v>811</v>
      </c>
      <c r="AD915" s="203">
        <v>100</v>
      </c>
    </row>
    <row r="916" spans="1:30">
      <c r="A916" s="202">
        <v>21</v>
      </c>
      <c r="B916" s="202">
        <v>228300</v>
      </c>
      <c r="C916" s="202">
        <v>1811</v>
      </c>
      <c r="D916" s="202">
        <v>904</v>
      </c>
      <c r="E916" s="202" t="s">
        <v>1779</v>
      </c>
      <c r="F916" s="203">
        <v>5053.6000000000004</v>
      </c>
      <c r="G916" s="203">
        <v>1930.9</v>
      </c>
      <c r="H916" s="203">
        <v>2492.4</v>
      </c>
      <c r="I916" s="203"/>
      <c r="J916" s="203">
        <v>630.29999999999995</v>
      </c>
      <c r="K916" s="203">
        <v>5365.5</v>
      </c>
      <c r="L916" s="203">
        <v>1930.9</v>
      </c>
      <c r="M916" s="203">
        <v>2652.4</v>
      </c>
      <c r="N916" s="203"/>
      <c r="O916" s="203">
        <v>782.2</v>
      </c>
      <c r="P916" s="203">
        <v>5356.3</v>
      </c>
      <c r="Q916" s="203">
        <v>1930.9</v>
      </c>
      <c r="R916" s="203">
        <v>2643.2</v>
      </c>
      <c r="S916" s="203"/>
      <c r="T916" s="203">
        <v>782.2</v>
      </c>
      <c r="U916" s="203">
        <v>-9.1999999999998181</v>
      </c>
      <c r="V916" s="203" t="s">
        <v>811</v>
      </c>
      <c r="W916" s="203">
        <v>-9.2000000000002728</v>
      </c>
      <c r="X916" s="203" t="s">
        <v>811</v>
      </c>
      <c r="Y916" s="203" t="s">
        <v>811</v>
      </c>
      <c r="Z916" s="203">
        <v>99.82853415338738</v>
      </c>
      <c r="AA916" s="203">
        <v>100</v>
      </c>
      <c r="AB916" s="203">
        <v>99.653144322123353</v>
      </c>
      <c r="AC916" s="203" t="s">
        <v>811</v>
      </c>
      <c r="AD916" s="203">
        <v>100</v>
      </c>
    </row>
    <row r="917" spans="1:30">
      <c r="A917" s="202">
        <v>21</v>
      </c>
      <c r="B917" s="202">
        <v>228300</v>
      </c>
      <c r="C917" s="202">
        <v>1812</v>
      </c>
      <c r="D917" s="202">
        <v>905</v>
      </c>
      <c r="E917" s="202" t="s">
        <v>1780</v>
      </c>
      <c r="F917" s="203">
        <v>4711.1000000000004</v>
      </c>
      <c r="G917" s="203">
        <v>1686.5</v>
      </c>
      <c r="H917" s="203">
        <v>2652.3</v>
      </c>
      <c r="I917" s="203"/>
      <c r="J917" s="203">
        <v>372.3</v>
      </c>
      <c r="K917" s="203">
        <v>4986.0999999999995</v>
      </c>
      <c r="L917" s="203">
        <v>1686.5</v>
      </c>
      <c r="M917" s="203">
        <v>2776.7</v>
      </c>
      <c r="N917" s="203"/>
      <c r="O917" s="203">
        <v>522.9</v>
      </c>
      <c r="P917" s="203">
        <v>4935.8499999999995</v>
      </c>
      <c r="Q917" s="203">
        <v>1686.5</v>
      </c>
      <c r="R917" s="203">
        <v>2726.45</v>
      </c>
      <c r="S917" s="203"/>
      <c r="T917" s="203">
        <v>522.9</v>
      </c>
      <c r="U917" s="203">
        <v>-50.25</v>
      </c>
      <c r="V917" s="203" t="s">
        <v>811</v>
      </c>
      <c r="W917" s="203">
        <v>-50.25</v>
      </c>
      <c r="X917" s="203" t="s">
        <v>811</v>
      </c>
      <c r="Y917" s="203" t="s">
        <v>811</v>
      </c>
      <c r="Z917" s="203">
        <v>98.99219831130543</v>
      </c>
      <c r="AA917" s="203">
        <v>100</v>
      </c>
      <c r="AB917" s="203">
        <v>98.190297835560187</v>
      </c>
      <c r="AC917" s="203" t="s">
        <v>811</v>
      </c>
      <c r="AD917" s="203">
        <v>100</v>
      </c>
    </row>
    <row r="918" spans="1:30">
      <c r="A918" s="202">
        <v>21</v>
      </c>
      <c r="B918" s="202">
        <v>228300</v>
      </c>
      <c r="C918" s="202">
        <v>1813</v>
      </c>
      <c r="D918" s="202">
        <v>906</v>
      </c>
      <c r="E918" s="202" t="s">
        <v>1781</v>
      </c>
      <c r="F918" s="203">
        <v>3085.1</v>
      </c>
      <c r="G918" s="203">
        <v>1618.4</v>
      </c>
      <c r="H918" s="203">
        <v>1264.0999999999999</v>
      </c>
      <c r="I918" s="203"/>
      <c r="J918" s="203">
        <v>202.6</v>
      </c>
      <c r="K918" s="203">
        <v>3302.8</v>
      </c>
      <c r="L918" s="203">
        <v>1618.4</v>
      </c>
      <c r="M918" s="203">
        <v>1341.7</v>
      </c>
      <c r="N918" s="203"/>
      <c r="O918" s="203">
        <v>342.7</v>
      </c>
      <c r="P918" s="203">
        <v>3209.24</v>
      </c>
      <c r="Q918" s="203">
        <v>1618.4</v>
      </c>
      <c r="R918" s="203">
        <v>1248.1400000000001</v>
      </c>
      <c r="S918" s="203"/>
      <c r="T918" s="203">
        <v>342.7</v>
      </c>
      <c r="U918" s="203">
        <v>-93.5600000000004</v>
      </c>
      <c r="V918" s="203" t="s">
        <v>811</v>
      </c>
      <c r="W918" s="203">
        <v>-93.559999999999945</v>
      </c>
      <c r="X918" s="203" t="s">
        <v>811</v>
      </c>
      <c r="Y918" s="203" t="s">
        <v>811</v>
      </c>
      <c r="Z918" s="203">
        <v>97.1672520285818</v>
      </c>
      <c r="AA918" s="203">
        <v>100</v>
      </c>
      <c r="AB918" s="203">
        <v>93.026757099202513</v>
      </c>
      <c r="AC918" s="203" t="s">
        <v>811</v>
      </c>
      <c r="AD918" s="203">
        <v>100</v>
      </c>
    </row>
    <row r="919" spans="1:30">
      <c r="A919" s="202">
        <v>21</v>
      </c>
      <c r="B919" s="202">
        <v>228300</v>
      </c>
      <c r="C919" s="202">
        <v>1814</v>
      </c>
      <c r="D919" s="202">
        <v>907</v>
      </c>
      <c r="E919" s="202" t="s">
        <v>1782</v>
      </c>
      <c r="F919" s="203">
        <v>5509.6</v>
      </c>
      <c r="G919" s="203">
        <v>1724.3</v>
      </c>
      <c r="H919" s="203">
        <v>3388.8</v>
      </c>
      <c r="I919" s="203"/>
      <c r="J919" s="203">
        <v>396.5</v>
      </c>
      <c r="K919" s="203">
        <v>5698.4</v>
      </c>
      <c r="L919" s="203">
        <v>1724.3</v>
      </c>
      <c r="M919" s="203">
        <v>3430.7</v>
      </c>
      <c r="N919" s="203"/>
      <c r="O919" s="203">
        <v>543.4</v>
      </c>
      <c r="P919" s="203">
        <v>5412.65</v>
      </c>
      <c r="Q919" s="203">
        <v>1724.3</v>
      </c>
      <c r="R919" s="203">
        <v>3144.95</v>
      </c>
      <c r="S919" s="203"/>
      <c r="T919" s="203">
        <v>543.4</v>
      </c>
      <c r="U919" s="203">
        <v>-285.75</v>
      </c>
      <c r="V919" s="203" t="s">
        <v>811</v>
      </c>
      <c r="W919" s="203">
        <v>-285.75</v>
      </c>
      <c r="X919" s="203" t="s">
        <v>811</v>
      </c>
      <c r="Y919" s="203" t="s">
        <v>811</v>
      </c>
      <c r="Z919" s="203">
        <v>94.985434507932055</v>
      </c>
      <c r="AA919" s="203">
        <v>100</v>
      </c>
      <c r="AB919" s="203">
        <v>91.670796047453877</v>
      </c>
      <c r="AC919" s="203" t="s">
        <v>811</v>
      </c>
      <c r="AD919" s="203">
        <v>100</v>
      </c>
    </row>
    <row r="920" spans="1:30">
      <c r="A920" s="202">
        <v>21</v>
      </c>
      <c r="B920" s="202">
        <v>228300</v>
      </c>
      <c r="C920" s="202">
        <v>1815</v>
      </c>
      <c r="D920" s="202">
        <v>908</v>
      </c>
      <c r="E920" s="202" t="s">
        <v>1406</v>
      </c>
      <c r="F920" s="203">
        <v>1747.4</v>
      </c>
      <c r="G920" s="203">
        <v>1498.9</v>
      </c>
      <c r="H920" s="203"/>
      <c r="I920" s="203"/>
      <c r="J920" s="203">
        <v>248.5</v>
      </c>
      <c r="K920" s="203">
        <v>1890.8000000000002</v>
      </c>
      <c r="L920" s="203">
        <v>1498.9</v>
      </c>
      <c r="M920" s="203"/>
      <c r="N920" s="203"/>
      <c r="O920" s="203">
        <v>391.9</v>
      </c>
      <c r="P920" s="203">
        <v>1890.8000000000002</v>
      </c>
      <c r="Q920" s="203">
        <v>1498.9</v>
      </c>
      <c r="R920" s="203"/>
      <c r="S920" s="203"/>
      <c r="T920" s="203">
        <v>391.9</v>
      </c>
      <c r="U920" s="203" t="s">
        <v>811</v>
      </c>
      <c r="V920" s="203" t="s">
        <v>811</v>
      </c>
      <c r="W920" s="203" t="s">
        <v>811</v>
      </c>
      <c r="X920" s="203" t="s">
        <v>811</v>
      </c>
      <c r="Y920" s="203" t="s">
        <v>811</v>
      </c>
      <c r="Z920" s="203">
        <v>100</v>
      </c>
      <c r="AA920" s="203">
        <v>100</v>
      </c>
      <c r="AB920" s="203" t="s">
        <v>811</v>
      </c>
      <c r="AC920" s="203" t="s">
        <v>811</v>
      </c>
      <c r="AD920" s="203">
        <v>100</v>
      </c>
    </row>
    <row r="921" spans="1:30">
      <c r="A921" s="202">
        <v>21</v>
      </c>
      <c r="B921" s="202">
        <v>228300</v>
      </c>
      <c r="C921" s="202">
        <v>1816</v>
      </c>
      <c r="D921" s="202">
        <v>909</v>
      </c>
      <c r="E921" s="202" t="s">
        <v>1783</v>
      </c>
      <c r="F921" s="203">
        <v>2860.5</v>
      </c>
      <c r="G921" s="203">
        <v>1526.3</v>
      </c>
      <c r="H921" s="203">
        <v>1161.3</v>
      </c>
      <c r="I921" s="203"/>
      <c r="J921" s="203">
        <v>172.9</v>
      </c>
      <c r="K921" s="203">
        <v>3127.7</v>
      </c>
      <c r="L921" s="203">
        <v>1526.3</v>
      </c>
      <c r="M921" s="203">
        <v>1277.9000000000001</v>
      </c>
      <c r="N921" s="203"/>
      <c r="O921" s="203">
        <v>323.5</v>
      </c>
      <c r="P921" s="203">
        <v>3127.24</v>
      </c>
      <c r="Q921" s="203">
        <v>1526.3</v>
      </c>
      <c r="R921" s="203">
        <v>1277.44</v>
      </c>
      <c r="S921" s="203"/>
      <c r="T921" s="203">
        <v>323.5</v>
      </c>
      <c r="U921" s="203">
        <v>-0.46000000000003638</v>
      </c>
      <c r="V921" s="203" t="s">
        <v>811</v>
      </c>
      <c r="W921" s="203">
        <v>-0.46000000000003638</v>
      </c>
      <c r="X921" s="203" t="s">
        <v>811</v>
      </c>
      <c r="Y921" s="203" t="s">
        <v>811</v>
      </c>
      <c r="Z921" s="203">
        <v>99.985292707101053</v>
      </c>
      <c r="AA921" s="203">
        <v>100</v>
      </c>
      <c r="AB921" s="203">
        <v>99.964003443148925</v>
      </c>
      <c r="AC921" s="203" t="s">
        <v>811</v>
      </c>
      <c r="AD921" s="203">
        <v>100</v>
      </c>
    </row>
    <row r="922" spans="1:30">
      <c r="A922" s="202">
        <v>21</v>
      </c>
      <c r="B922" s="202">
        <v>228300</v>
      </c>
      <c r="C922" s="202">
        <v>1817</v>
      </c>
      <c r="D922" s="202">
        <v>910</v>
      </c>
      <c r="E922" s="202" t="s">
        <v>1784</v>
      </c>
      <c r="F922" s="203">
        <v>6717.9999999999991</v>
      </c>
      <c r="G922" s="203">
        <v>1805.4</v>
      </c>
      <c r="H922" s="203">
        <v>4171.5</v>
      </c>
      <c r="I922" s="203">
        <v>13.4</v>
      </c>
      <c r="J922" s="203">
        <v>727.7</v>
      </c>
      <c r="K922" s="203">
        <v>6936</v>
      </c>
      <c r="L922" s="203">
        <v>1805.4</v>
      </c>
      <c r="M922" s="203">
        <v>4236.3</v>
      </c>
      <c r="N922" s="203">
        <v>13.4</v>
      </c>
      <c r="O922" s="203">
        <v>880.9</v>
      </c>
      <c r="P922" s="203">
        <v>6432.32</v>
      </c>
      <c r="Q922" s="203">
        <v>1805.4</v>
      </c>
      <c r="R922" s="203">
        <v>3732.62</v>
      </c>
      <c r="S922" s="203">
        <v>13.4</v>
      </c>
      <c r="T922" s="203">
        <v>880.9</v>
      </c>
      <c r="U922" s="203">
        <v>-503.68000000000029</v>
      </c>
      <c r="V922" s="203" t="s">
        <v>811</v>
      </c>
      <c r="W922" s="203">
        <v>-503.68000000000029</v>
      </c>
      <c r="X922" s="203" t="s">
        <v>811</v>
      </c>
      <c r="Y922" s="203" t="s">
        <v>811</v>
      </c>
      <c r="Z922" s="203">
        <v>92.738177623990765</v>
      </c>
      <c r="AA922" s="203">
        <v>100</v>
      </c>
      <c r="AB922" s="203">
        <v>88.110379340462188</v>
      </c>
      <c r="AC922" s="203">
        <v>100</v>
      </c>
      <c r="AD922" s="203">
        <v>100</v>
      </c>
    </row>
    <row r="923" spans="1:30">
      <c r="A923" s="202">
        <v>21</v>
      </c>
      <c r="B923" s="202">
        <v>228300</v>
      </c>
      <c r="C923" s="202">
        <v>1819</v>
      </c>
      <c r="D923" s="202">
        <v>911</v>
      </c>
      <c r="E923" s="202" t="s">
        <v>1732</v>
      </c>
      <c r="F923" s="203">
        <v>3468.2</v>
      </c>
      <c r="G923" s="203">
        <v>1578.1</v>
      </c>
      <c r="H923" s="203">
        <v>1640</v>
      </c>
      <c r="I923" s="203"/>
      <c r="J923" s="203">
        <v>250.1</v>
      </c>
      <c r="K923" s="203">
        <v>3827.4</v>
      </c>
      <c r="L923" s="203">
        <v>1578.1</v>
      </c>
      <c r="M923" s="203">
        <v>1858</v>
      </c>
      <c r="N923" s="203"/>
      <c r="O923" s="203">
        <v>391.3</v>
      </c>
      <c r="P923" s="203">
        <v>3803.21</v>
      </c>
      <c r="Q923" s="203">
        <v>1578.1</v>
      </c>
      <c r="R923" s="203">
        <v>1833.81</v>
      </c>
      <c r="S923" s="203"/>
      <c r="T923" s="203">
        <v>391.3</v>
      </c>
      <c r="U923" s="203">
        <v>-24.190000000000055</v>
      </c>
      <c r="V923" s="203" t="s">
        <v>811</v>
      </c>
      <c r="W923" s="203">
        <v>-24.190000000000055</v>
      </c>
      <c r="X923" s="203" t="s">
        <v>811</v>
      </c>
      <c r="Y923" s="203" t="s">
        <v>811</v>
      </c>
      <c r="Z923" s="203">
        <v>99.367978262005536</v>
      </c>
      <c r="AA923" s="203">
        <v>100</v>
      </c>
      <c r="AB923" s="203">
        <v>98.698062432723361</v>
      </c>
      <c r="AC923" s="203" t="s">
        <v>811</v>
      </c>
      <c r="AD923" s="203">
        <v>100</v>
      </c>
    </row>
    <row r="924" spans="1:30">
      <c r="A924" s="202">
        <v>21</v>
      </c>
      <c r="B924" s="202">
        <v>228300</v>
      </c>
      <c r="C924" s="202">
        <v>1820</v>
      </c>
      <c r="D924" s="202">
        <v>912</v>
      </c>
      <c r="E924" s="202" t="s">
        <v>1785</v>
      </c>
      <c r="F924" s="203">
        <v>4825.3999999999996</v>
      </c>
      <c r="G924" s="203">
        <v>1630.1</v>
      </c>
      <c r="H924" s="203">
        <v>2717.7</v>
      </c>
      <c r="I924" s="203"/>
      <c r="J924" s="203">
        <v>477.6</v>
      </c>
      <c r="K924" s="203">
        <v>5021.5999999999995</v>
      </c>
      <c r="L924" s="203">
        <v>1630.1</v>
      </c>
      <c r="M924" s="203">
        <v>2758.3</v>
      </c>
      <c r="N924" s="203"/>
      <c r="O924" s="203">
        <v>633.20000000000005</v>
      </c>
      <c r="P924" s="203">
        <v>4695.8999999999996</v>
      </c>
      <c r="Q924" s="203">
        <v>1630.1</v>
      </c>
      <c r="R924" s="203">
        <v>2432.6</v>
      </c>
      <c r="S924" s="203"/>
      <c r="T924" s="203">
        <v>633.20000000000005</v>
      </c>
      <c r="U924" s="203">
        <v>-325.69999999999982</v>
      </c>
      <c r="V924" s="203" t="s">
        <v>811</v>
      </c>
      <c r="W924" s="203">
        <v>-325.70000000000027</v>
      </c>
      <c r="X924" s="203" t="s">
        <v>811</v>
      </c>
      <c r="Y924" s="203" t="s">
        <v>811</v>
      </c>
      <c r="Z924" s="203">
        <v>93.514019436036321</v>
      </c>
      <c r="AA924" s="203">
        <v>100</v>
      </c>
      <c r="AB924" s="203">
        <v>88.192002320269722</v>
      </c>
      <c r="AC924" s="203" t="s">
        <v>811</v>
      </c>
      <c r="AD924" s="203">
        <v>100</v>
      </c>
    </row>
    <row r="925" spans="1:30">
      <c r="A925" s="202">
        <v>21</v>
      </c>
      <c r="B925" s="202">
        <v>228300</v>
      </c>
      <c r="C925" s="202">
        <v>1821</v>
      </c>
      <c r="D925" s="202">
        <v>913</v>
      </c>
      <c r="E925" s="202" t="s">
        <v>1786</v>
      </c>
      <c r="F925" s="203">
        <v>1769</v>
      </c>
      <c r="G925" s="203">
        <v>1503.5</v>
      </c>
      <c r="H925" s="203"/>
      <c r="I925" s="203"/>
      <c r="J925" s="203">
        <v>265.5</v>
      </c>
      <c r="K925" s="203">
        <v>1918.4</v>
      </c>
      <c r="L925" s="203">
        <v>1503.5</v>
      </c>
      <c r="M925" s="203"/>
      <c r="N925" s="203"/>
      <c r="O925" s="203">
        <v>414.9</v>
      </c>
      <c r="P925" s="203">
        <v>1918.4</v>
      </c>
      <c r="Q925" s="203">
        <v>1503.5</v>
      </c>
      <c r="R925" s="203"/>
      <c r="S925" s="203"/>
      <c r="T925" s="203">
        <v>414.9</v>
      </c>
      <c r="U925" s="203" t="s">
        <v>811</v>
      </c>
      <c r="V925" s="203" t="s">
        <v>811</v>
      </c>
      <c r="W925" s="203" t="s">
        <v>811</v>
      </c>
      <c r="X925" s="203" t="s">
        <v>811</v>
      </c>
      <c r="Y925" s="203" t="s">
        <v>811</v>
      </c>
      <c r="Z925" s="203">
        <v>100</v>
      </c>
      <c r="AA925" s="203">
        <v>100</v>
      </c>
      <c r="AB925" s="203" t="s">
        <v>811</v>
      </c>
      <c r="AC925" s="203" t="s">
        <v>811</v>
      </c>
      <c r="AD925" s="203">
        <v>100</v>
      </c>
    </row>
    <row r="926" spans="1:30">
      <c r="A926" s="202">
        <v>21</v>
      </c>
      <c r="B926" s="202">
        <v>228300</v>
      </c>
      <c r="C926" s="202">
        <v>1822</v>
      </c>
      <c r="D926" s="202">
        <v>914</v>
      </c>
      <c r="E926" s="202" t="s">
        <v>1787</v>
      </c>
      <c r="F926" s="203">
        <v>6991</v>
      </c>
      <c r="G926" s="203">
        <v>1917.2</v>
      </c>
      <c r="H926" s="203">
        <v>4308.6000000000004</v>
      </c>
      <c r="I926" s="203"/>
      <c r="J926" s="203">
        <v>765.2</v>
      </c>
      <c r="K926" s="203">
        <v>7625.5999999999995</v>
      </c>
      <c r="L926" s="203">
        <v>1917.2</v>
      </c>
      <c r="M926" s="203">
        <v>4798.2</v>
      </c>
      <c r="N926" s="203"/>
      <c r="O926" s="203">
        <v>910.2</v>
      </c>
      <c r="P926" s="203">
        <v>7595.23</v>
      </c>
      <c r="Q926" s="203">
        <v>1917.2</v>
      </c>
      <c r="R926" s="203">
        <v>4767.83</v>
      </c>
      <c r="S926" s="203"/>
      <c r="T926" s="203">
        <v>910.2</v>
      </c>
      <c r="U926" s="203">
        <v>-30.369999999999891</v>
      </c>
      <c r="V926" s="203" t="s">
        <v>811</v>
      </c>
      <c r="W926" s="203">
        <v>-30.369999999999891</v>
      </c>
      <c r="X926" s="203" t="s">
        <v>811</v>
      </c>
      <c r="Y926" s="203" t="s">
        <v>811</v>
      </c>
      <c r="Z926" s="203">
        <v>99.601736256819137</v>
      </c>
      <c r="AA926" s="203">
        <v>100</v>
      </c>
      <c r="AB926" s="203">
        <v>99.367054312033687</v>
      </c>
      <c r="AC926" s="203" t="s">
        <v>811</v>
      </c>
      <c r="AD926" s="203">
        <v>100</v>
      </c>
    </row>
    <row r="927" spans="1:30">
      <c r="A927" s="202">
        <v>21</v>
      </c>
      <c r="B927" s="202">
        <v>228300</v>
      </c>
      <c r="C927" s="202">
        <v>1823</v>
      </c>
      <c r="D927" s="202">
        <v>915</v>
      </c>
      <c r="E927" s="202" t="s">
        <v>1788</v>
      </c>
      <c r="F927" s="203">
        <v>646.29999999999995</v>
      </c>
      <c r="G927" s="203">
        <v>448.9</v>
      </c>
      <c r="H927" s="203"/>
      <c r="I927" s="203"/>
      <c r="J927" s="203">
        <v>197.4</v>
      </c>
      <c r="K927" s="203">
        <v>790.9</v>
      </c>
      <c r="L927" s="203">
        <v>448.9</v>
      </c>
      <c r="M927" s="203"/>
      <c r="N927" s="203"/>
      <c r="O927" s="203">
        <v>342</v>
      </c>
      <c r="P927" s="203">
        <v>790.9</v>
      </c>
      <c r="Q927" s="203">
        <v>448.9</v>
      </c>
      <c r="R927" s="203"/>
      <c r="S927" s="203"/>
      <c r="T927" s="203">
        <v>342</v>
      </c>
      <c r="U927" s="203" t="s">
        <v>811</v>
      </c>
      <c r="V927" s="203" t="s">
        <v>811</v>
      </c>
      <c r="W927" s="203" t="s">
        <v>811</v>
      </c>
      <c r="X927" s="203" t="s">
        <v>811</v>
      </c>
      <c r="Y927" s="203" t="s">
        <v>811</v>
      </c>
      <c r="Z927" s="203">
        <v>100</v>
      </c>
      <c r="AA927" s="203">
        <v>100</v>
      </c>
      <c r="AB927" s="203" t="s">
        <v>811</v>
      </c>
      <c r="AC927" s="203" t="s">
        <v>811</v>
      </c>
      <c r="AD927" s="203">
        <v>100</v>
      </c>
    </row>
    <row r="928" spans="1:30">
      <c r="A928" s="202">
        <v>21</v>
      </c>
      <c r="B928" s="202">
        <v>228300</v>
      </c>
      <c r="C928" s="202">
        <v>1824</v>
      </c>
      <c r="D928" s="202">
        <v>916</v>
      </c>
      <c r="E928" s="202" t="s">
        <v>1789</v>
      </c>
      <c r="F928" s="203">
        <v>1899.8000000000002</v>
      </c>
      <c r="G928" s="203">
        <v>1584.4</v>
      </c>
      <c r="H928" s="203"/>
      <c r="I928" s="203"/>
      <c r="J928" s="203">
        <v>315.39999999999998</v>
      </c>
      <c r="K928" s="203">
        <v>2047.8000000000002</v>
      </c>
      <c r="L928" s="203">
        <v>1584.4</v>
      </c>
      <c r="M928" s="203"/>
      <c r="N928" s="203"/>
      <c r="O928" s="203">
        <v>463.4</v>
      </c>
      <c r="P928" s="203">
        <v>2047.8000000000002</v>
      </c>
      <c r="Q928" s="203">
        <v>1584.4</v>
      </c>
      <c r="R928" s="203"/>
      <c r="S928" s="203"/>
      <c r="T928" s="203">
        <v>463.4</v>
      </c>
      <c r="U928" s="203" t="s">
        <v>811</v>
      </c>
      <c r="V928" s="203" t="s">
        <v>811</v>
      </c>
      <c r="W928" s="203" t="s">
        <v>811</v>
      </c>
      <c r="X928" s="203" t="s">
        <v>811</v>
      </c>
      <c r="Y928" s="203" t="s">
        <v>811</v>
      </c>
      <c r="Z928" s="203">
        <v>100</v>
      </c>
      <c r="AA928" s="203">
        <v>100</v>
      </c>
      <c r="AB928" s="203" t="s">
        <v>811</v>
      </c>
      <c r="AC928" s="203" t="s">
        <v>811</v>
      </c>
      <c r="AD928" s="203">
        <v>100</v>
      </c>
    </row>
    <row r="929" spans="1:30">
      <c r="A929" s="202">
        <v>21</v>
      </c>
      <c r="B929" s="202">
        <v>228300</v>
      </c>
      <c r="C929" s="202">
        <v>1825</v>
      </c>
      <c r="D929" s="202">
        <v>917</v>
      </c>
      <c r="E929" s="202" t="s">
        <v>1790</v>
      </c>
      <c r="F929" s="203">
        <v>4036.3999999999996</v>
      </c>
      <c r="G929" s="203">
        <v>1609</v>
      </c>
      <c r="H929" s="203">
        <v>2060.1999999999998</v>
      </c>
      <c r="I929" s="203">
        <v>30.5</v>
      </c>
      <c r="J929" s="203">
        <v>336.7</v>
      </c>
      <c r="K929" s="203">
        <v>4254.8</v>
      </c>
      <c r="L929" s="203">
        <v>1609</v>
      </c>
      <c r="M929" s="203">
        <v>2134</v>
      </c>
      <c r="N929" s="203">
        <v>30.5</v>
      </c>
      <c r="O929" s="203">
        <v>481.3</v>
      </c>
      <c r="P929" s="203">
        <v>4243.34</v>
      </c>
      <c r="Q929" s="203">
        <v>1609</v>
      </c>
      <c r="R929" s="203">
        <v>2122.54</v>
      </c>
      <c r="S929" s="203">
        <v>30.5</v>
      </c>
      <c r="T929" s="203">
        <v>481.3</v>
      </c>
      <c r="U929" s="203">
        <v>-11.460000000000036</v>
      </c>
      <c r="V929" s="203" t="s">
        <v>811</v>
      </c>
      <c r="W929" s="203">
        <v>-11.460000000000036</v>
      </c>
      <c r="X929" s="203" t="s">
        <v>811</v>
      </c>
      <c r="Y929" s="203" t="s">
        <v>811</v>
      </c>
      <c r="Z929" s="203">
        <v>99.730657140171104</v>
      </c>
      <c r="AA929" s="203">
        <v>100</v>
      </c>
      <c r="AB929" s="203">
        <v>99.462980318650423</v>
      </c>
      <c r="AC929" s="203">
        <v>100</v>
      </c>
      <c r="AD929" s="203">
        <v>100</v>
      </c>
    </row>
    <row r="930" spans="1:30">
      <c r="A930" s="202">
        <v>21</v>
      </c>
      <c r="B930" s="202">
        <v>228300</v>
      </c>
      <c r="C930" s="202">
        <v>1826</v>
      </c>
      <c r="D930" s="202">
        <v>918</v>
      </c>
      <c r="E930" s="202" t="s">
        <v>1791</v>
      </c>
      <c r="F930" s="203">
        <v>3369.3</v>
      </c>
      <c r="G930" s="203">
        <v>1308</v>
      </c>
      <c r="H930" s="203">
        <v>1761</v>
      </c>
      <c r="I930" s="203"/>
      <c r="J930" s="203">
        <v>300.3</v>
      </c>
      <c r="K930" s="203">
        <v>3738</v>
      </c>
      <c r="L930" s="203">
        <v>1308</v>
      </c>
      <c r="M930" s="203">
        <v>1986.3</v>
      </c>
      <c r="N930" s="203"/>
      <c r="O930" s="203">
        <v>443.7</v>
      </c>
      <c r="P930" s="203">
        <v>3554.95</v>
      </c>
      <c r="Q930" s="203">
        <v>1308</v>
      </c>
      <c r="R930" s="203">
        <v>1803.25</v>
      </c>
      <c r="S930" s="203"/>
      <c r="T930" s="203">
        <v>443.7</v>
      </c>
      <c r="U930" s="203">
        <v>-183.05000000000018</v>
      </c>
      <c r="V930" s="203" t="s">
        <v>811</v>
      </c>
      <c r="W930" s="203">
        <v>-183.04999999999995</v>
      </c>
      <c r="X930" s="203" t="s">
        <v>811</v>
      </c>
      <c r="Y930" s="203" t="s">
        <v>811</v>
      </c>
      <c r="Z930" s="203">
        <v>95.102996254681642</v>
      </c>
      <c r="AA930" s="203">
        <v>100</v>
      </c>
      <c r="AB930" s="203">
        <v>90.784372954739965</v>
      </c>
      <c r="AC930" s="203" t="s">
        <v>811</v>
      </c>
      <c r="AD930" s="203">
        <v>100</v>
      </c>
    </row>
    <row r="931" spans="1:30">
      <c r="A931" s="202">
        <v>21</v>
      </c>
      <c r="B931" s="202">
        <v>228300</v>
      </c>
      <c r="C931" s="202">
        <v>1827</v>
      </c>
      <c r="D931" s="202">
        <v>919</v>
      </c>
      <c r="E931" s="202" t="s">
        <v>1792</v>
      </c>
      <c r="F931" s="203">
        <v>2822.8</v>
      </c>
      <c r="G931" s="203">
        <v>1300.5</v>
      </c>
      <c r="H931" s="203">
        <v>1320.5</v>
      </c>
      <c r="I931" s="203"/>
      <c r="J931" s="203">
        <v>201.8</v>
      </c>
      <c r="K931" s="203">
        <v>3084.7</v>
      </c>
      <c r="L931" s="203">
        <v>1300.5</v>
      </c>
      <c r="M931" s="203">
        <v>1439</v>
      </c>
      <c r="N931" s="203"/>
      <c r="O931" s="203">
        <v>345.2</v>
      </c>
      <c r="P931" s="203">
        <v>3084.7</v>
      </c>
      <c r="Q931" s="203">
        <v>1300.5</v>
      </c>
      <c r="R931" s="203">
        <v>1439</v>
      </c>
      <c r="S931" s="203"/>
      <c r="T931" s="203">
        <v>345.2</v>
      </c>
      <c r="U931" s="203" t="s">
        <v>811</v>
      </c>
      <c r="V931" s="203" t="s">
        <v>811</v>
      </c>
      <c r="W931" s="203" t="s">
        <v>811</v>
      </c>
      <c r="X931" s="203" t="s">
        <v>811</v>
      </c>
      <c r="Y931" s="203" t="s">
        <v>811</v>
      </c>
      <c r="Z931" s="203">
        <v>100</v>
      </c>
      <c r="AA931" s="203">
        <v>100</v>
      </c>
      <c r="AB931" s="203">
        <v>100</v>
      </c>
      <c r="AC931" s="203" t="s">
        <v>811</v>
      </c>
      <c r="AD931" s="203">
        <v>100</v>
      </c>
    </row>
    <row r="932" spans="1:30">
      <c r="A932" s="202">
        <v>21</v>
      </c>
      <c r="B932" s="202">
        <v>228300</v>
      </c>
      <c r="C932" s="202">
        <v>1818</v>
      </c>
      <c r="D932" s="202">
        <v>920</v>
      </c>
      <c r="E932" s="202" t="s">
        <v>1773</v>
      </c>
      <c r="F932" s="203">
        <v>21359.8</v>
      </c>
      <c r="G932" s="203">
        <v>1198.4000000000001</v>
      </c>
      <c r="H932" s="203">
        <v>18490.8</v>
      </c>
      <c r="I932" s="203"/>
      <c r="J932" s="203">
        <v>1670.6</v>
      </c>
      <c r="K932" s="203">
        <v>24820.400000000001</v>
      </c>
      <c r="L932" s="203">
        <v>1198.4000000000001</v>
      </c>
      <c r="M932" s="203">
        <v>21601.1</v>
      </c>
      <c r="N932" s="203"/>
      <c r="O932" s="203">
        <v>2020.9</v>
      </c>
      <c r="P932" s="203">
        <v>23135.74</v>
      </c>
      <c r="Q932" s="203">
        <v>1198.4000000000001</v>
      </c>
      <c r="R932" s="203">
        <v>19916.439999999999</v>
      </c>
      <c r="S932" s="203"/>
      <c r="T932" s="203">
        <v>2020.9</v>
      </c>
      <c r="U932" s="203">
        <v>-1684.6599999999999</v>
      </c>
      <c r="V932" s="203" t="s">
        <v>811</v>
      </c>
      <c r="W932" s="203">
        <v>-1684.6599999999999</v>
      </c>
      <c r="X932" s="203" t="s">
        <v>811</v>
      </c>
      <c r="Y932" s="203" t="s">
        <v>811</v>
      </c>
      <c r="Z932" s="203">
        <v>93.212599313467962</v>
      </c>
      <c r="AA932" s="203">
        <v>100</v>
      </c>
      <c r="AB932" s="203">
        <v>92.201045317136632</v>
      </c>
      <c r="AC932" s="203" t="s">
        <v>811</v>
      </c>
      <c r="AD932" s="203">
        <v>100</v>
      </c>
    </row>
    <row r="933" spans="1:30">
      <c r="A933" s="202">
        <v>21</v>
      </c>
      <c r="B933" s="202">
        <v>228300</v>
      </c>
      <c r="C933" s="202">
        <v>1828</v>
      </c>
      <c r="D933" s="202">
        <v>921</v>
      </c>
      <c r="E933" s="202" t="s">
        <v>1793</v>
      </c>
      <c r="F933" s="203">
        <v>6497.7</v>
      </c>
      <c r="G933" s="203">
        <v>1761.8</v>
      </c>
      <c r="H933" s="203">
        <v>4163.7</v>
      </c>
      <c r="I933" s="203">
        <v>42.8</v>
      </c>
      <c r="J933" s="203">
        <v>529.4</v>
      </c>
      <c r="K933" s="203">
        <v>6710.8</v>
      </c>
      <c r="L933" s="203">
        <v>1761.8</v>
      </c>
      <c r="M933" s="203">
        <v>4221.2</v>
      </c>
      <c r="N933" s="203">
        <v>42.8</v>
      </c>
      <c r="O933" s="203">
        <v>685</v>
      </c>
      <c r="P933" s="203">
        <v>6436.89</v>
      </c>
      <c r="Q933" s="203">
        <v>1761.8</v>
      </c>
      <c r="R933" s="203">
        <v>3947.29</v>
      </c>
      <c r="S933" s="203">
        <v>42.8</v>
      </c>
      <c r="T933" s="203">
        <v>685</v>
      </c>
      <c r="U933" s="203">
        <v>-273.90999999999985</v>
      </c>
      <c r="V933" s="203" t="s">
        <v>811</v>
      </c>
      <c r="W933" s="203">
        <v>-273.90999999999985</v>
      </c>
      <c r="X933" s="203" t="s">
        <v>811</v>
      </c>
      <c r="Y933" s="203" t="s">
        <v>811</v>
      </c>
      <c r="Z933" s="203">
        <v>95.918370388031235</v>
      </c>
      <c r="AA933" s="203">
        <v>100</v>
      </c>
      <c r="AB933" s="203">
        <v>93.511086894721885</v>
      </c>
      <c r="AC933" s="203">
        <v>100</v>
      </c>
      <c r="AD933" s="203">
        <v>100</v>
      </c>
    </row>
    <row r="934" spans="1:30">
      <c r="A934" s="200"/>
      <c r="B934" s="200"/>
      <c r="C934" s="200"/>
      <c r="D934" s="200">
        <v>922</v>
      </c>
      <c r="E934" s="200"/>
      <c r="F934" s="201"/>
      <c r="G934" s="201"/>
      <c r="H934" s="201"/>
      <c r="I934" s="201"/>
      <c r="J934" s="201"/>
      <c r="K934" s="201"/>
      <c r="L934" s="201"/>
      <c r="M934" s="201"/>
      <c r="N934" s="201"/>
      <c r="O934" s="201"/>
      <c r="P934" s="201"/>
      <c r="Q934" s="201"/>
      <c r="R934" s="201"/>
      <c r="S934" s="201"/>
      <c r="T934" s="201"/>
      <c r="U934" s="201" t="s">
        <v>811</v>
      </c>
      <c r="V934" s="201" t="s">
        <v>811</v>
      </c>
      <c r="W934" s="201" t="s">
        <v>811</v>
      </c>
      <c r="X934" s="201" t="s">
        <v>811</v>
      </c>
      <c r="Y934" s="201" t="s">
        <v>811</v>
      </c>
      <c r="Z934" s="201" t="s">
        <v>811</v>
      </c>
      <c r="AA934" s="201" t="s">
        <v>811</v>
      </c>
      <c r="AB934" s="201" t="s">
        <v>811</v>
      </c>
      <c r="AC934" s="201" t="s">
        <v>811</v>
      </c>
      <c r="AD934" s="201" t="s">
        <v>811</v>
      </c>
    </row>
    <row r="935" spans="1:30">
      <c r="A935" s="200">
        <v>20</v>
      </c>
      <c r="B935" s="200">
        <v>228500</v>
      </c>
      <c r="C935" s="200"/>
      <c r="D935" s="200">
        <v>923</v>
      </c>
      <c r="E935" s="200" t="s">
        <v>1794</v>
      </c>
      <c r="F935" s="201">
        <v>397369.60000000003</v>
      </c>
      <c r="G935" s="201">
        <v>55680.600000000006</v>
      </c>
      <c r="H935" s="201">
        <v>323143.60000000003</v>
      </c>
      <c r="I935" s="201">
        <v>685.8</v>
      </c>
      <c r="J935" s="201">
        <v>17859.599999999999</v>
      </c>
      <c r="K935" s="201">
        <v>441717.4</v>
      </c>
      <c r="L935" s="201">
        <v>55680.600000000006</v>
      </c>
      <c r="M935" s="201">
        <v>363753.2</v>
      </c>
      <c r="N935" s="201">
        <v>685.8</v>
      </c>
      <c r="O935" s="201">
        <v>21597.8</v>
      </c>
      <c r="P935" s="201">
        <v>436020.44999999995</v>
      </c>
      <c r="Q935" s="201">
        <v>55680.600000000006</v>
      </c>
      <c r="R935" s="201">
        <v>358056.25</v>
      </c>
      <c r="S935" s="201">
        <v>685.8</v>
      </c>
      <c r="T935" s="201">
        <v>21597.8</v>
      </c>
      <c r="U935" s="201">
        <v>-5696.9500000000698</v>
      </c>
      <c r="V935" s="201" t="s">
        <v>811</v>
      </c>
      <c r="W935" s="201">
        <v>-5696.9500000000116</v>
      </c>
      <c r="X935" s="201" t="s">
        <v>811</v>
      </c>
      <c r="Y935" s="201" t="s">
        <v>811</v>
      </c>
      <c r="Z935" s="201">
        <v>98.710272676602713</v>
      </c>
      <c r="AA935" s="201">
        <v>100</v>
      </c>
      <c r="AB935" s="201">
        <v>98.433841956579343</v>
      </c>
      <c r="AC935" s="201">
        <v>100</v>
      </c>
      <c r="AD935" s="201">
        <v>100</v>
      </c>
    </row>
    <row r="936" spans="1:30">
      <c r="A936" s="200">
        <v>22</v>
      </c>
      <c r="B936" s="200">
        <v>228500</v>
      </c>
      <c r="C936" s="200"/>
      <c r="D936" s="200">
        <v>924</v>
      </c>
      <c r="E936" s="200" t="s">
        <v>1055</v>
      </c>
      <c r="F936" s="201">
        <v>228436.3</v>
      </c>
      <c r="G936" s="201">
        <v>19453.3</v>
      </c>
      <c r="H936" s="201">
        <v>208983</v>
      </c>
      <c r="I936" s="201">
        <v>0</v>
      </c>
      <c r="J936" s="201">
        <v>0</v>
      </c>
      <c r="K936" s="201">
        <v>264274</v>
      </c>
      <c r="L936" s="201">
        <v>19453.3</v>
      </c>
      <c r="M936" s="201">
        <v>244820.7</v>
      </c>
      <c r="N936" s="201">
        <v>0</v>
      </c>
      <c r="O936" s="201">
        <v>0</v>
      </c>
      <c r="P936" s="201">
        <v>262263.47000000003</v>
      </c>
      <c r="Q936" s="201">
        <v>19453.3</v>
      </c>
      <c r="R936" s="201">
        <v>242810.17</v>
      </c>
      <c r="S936" s="201">
        <v>0</v>
      </c>
      <c r="T936" s="201">
        <v>0</v>
      </c>
      <c r="U936" s="201">
        <v>-2010.5299999999697</v>
      </c>
      <c r="V936" s="201" t="s">
        <v>811</v>
      </c>
      <c r="W936" s="201">
        <v>-2010.5299999999988</v>
      </c>
      <c r="X936" s="201" t="s">
        <v>811</v>
      </c>
      <c r="Y936" s="201" t="s">
        <v>811</v>
      </c>
      <c r="Z936" s="201">
        <v>99.239225198089869</v>
      </c>
      <c r="AA936" s="201">
        <v>100</v>
      </c>
      <c r="AB936" s="201">
        <v>99.178774507221007</v>
      </c>
      <c r="AC936" s="201" t="s">
        <v>811</v>
      </c>
      <c r="AD936" s="201" t="s">
        <v>811</v>
      </c>
    </row>
    <row r="937" spans="1:30">
      <c r="A937" s="200">
        <v>21</v>
      </c>
      <c r="B937" s="200">
        <v>228500</v>
      </c>
      <c r="C937" s="200"/>
      <c r="D937" s="200">
        <v>925</v>
      </c>
      <c r="E937" s="200" t="s">
        <v>1056</v>
      </c>
      <c r="F937" s="201">
        <v>168933.30000000002</v>
      </c>
      <c r="G937" s="201">
        <v>36227.300000000003</v>
      </c>
      <c r="H937" s="201">
        <v>114160.60000000002</v>
      </c>
      <c r="I937" s="201">
        <v>685.8</v>
      </c>
      <c r="J937" s="201">
        <v>17859.599999999999</v>
      </c>
      <c r="K937" s="201">
        <v>177443.39999999997</v>
      </c>
      <c r="L937" s="201">
        <v>36227.300000000003</v>
      </c>
      <c r="M937" s="201">
        <v>118932.5</v>
      </c>
      <c r="N937" s="201">
        <v>685.8</v>
      </c>
      <c r="O937" s="201">
        <v>21597.8</v>
      </c>
      <c r="P937" s="201">
        <v>173756.97999999998</v>
      </c>
      <c r="Q937" s="201">
        <v>36227.300000000003</v>
      </c>
      <c r="R937" s="201">
        <v>115246.08</v>
      </c>
      <c r="S937" s="201">
        <v>685.8</v>
      </c>
      <c r="T937" s="201">
        <v>21597.8</v>
      </c>
      <c r="U937" s="201">
        <v>-3686.4199999999837</v>
      </c>
      <c r="V937" s="201" t="s">
        <v>811</v>
      </c>
      <c r="W937" s="201">
        <v>-3686.4199999999983</v>
      </c>
      <c r="X937" s="201" t="s">
        <v>811</v>
      </c>
      <c r="Y937" s="201" t="s">
        <v>811</v>
      </c>
      <c r="Z937" s="201">
        <v>97.922481196821082</v>
      </c>
      <c r="AA937" s="201">
        <v>100</v>
      </c>
      <c r="AB937" s="201">
        <v>96.900409896369794</v>
      </c>
      <c r="AC937" s="201">
        <v>100</v>
      </c>
      <c r="AD937" s="201">
        <v>100</v>
      </c>
    </row>
    <row r="938" spans="1:30">
      <c r="A938" s="202">
        <v>22</v>
      </c>
      <c r="B938" s="202">
        <v>228500</v>
      </c>
      <c r="C938" s="202">
        <v>1829</v>
      </c>
      <c r="D938" s="202">
        <v>926</v>
      </c>
      <c r="E938" s="202" t="s">
        <v>1081</v>
      </c>
      <c r="F938" s="203">
        <v>228436.3</v>
      </c>
      <c r="G938" s="203">
        <v>19453.3</v>
      </c>
      <c r="H938" s="203">
        <v>208983</v>
      </c>
      <c r="I938" s="203"/>
      <c r="J938" s="203"/>
      <c r="K938" s="203">
        <v>264274</v>
      </c>
      <c r="L938" s="203">
        <v>19453.3</v>
      </c>
      <c r="M938" s="203">
        <v>244820.7</v>
      </c>
      <c r="N938" s="203"/>
      <c r="O938" s="203"/>
      <c r="P938" s="203">
        <v>262263.47000000003</v>
      </c>
      <c r="Q938" s="203">
        <v>19453.3</v>
      </c>
      <c r="R938" s="203">
        <v>242810.17</v>
      </c>
      <c r="S938" s="203"/>
      <c r="T938" s="203"/>
      <c r="U938" s="203">
        <v>-2010.5299999999697</v>
      </c>
      <c r="V938" s="203" t="s">
        <v>811</v>
      </c>
      <c r="W938" s="203">
        <v>-2010.5299999999988</v>
      </c>
      <c r="X938" s="203" t="s">
        <v>811</v>
      </c>
      <c r="Y938" s="203" t="s">
        <v>811</v>
      </c>
      <c r="Z938" s="203">
        <v>99.239225198089869</v>
      </c>
      <c r="AA938" s="203">
        <v>100</v>
      </c>
      <c r="AB938" s="203">
        <v>99.178774507221007</v>
      </c>
      <c r="AC938" s="203" t="s">
        <v>811</v>
      </c>
      <c r="AD938" s="203" t="s">
        <v>811</v>
      </c>
    </row>
    <row r="939" spans="1:30">
      <c r="A939" s="202">
        <v>21</v>
      </c>
      <c r="B939" s="202">
        <v>228500</v>
      </c>
      <c r="C939" s="202">
        <v>1830</v>
      </c>
      <c r="D939" s="202">
        <v>927</v>
      </c>
      <c r="E939" s="202" t="s">
        <v>1795</v>
      </c>
      <c r="F939" s="203">
        <v>3010.2</v>
      </c>
      <c r="G939" s="203">
        <v>1180.5999999999999</v>
      </c>
      <c r="H939" s="203">
        <v>1684.4</v>
      </c>
      <c r="I939" s="203"/>
      <c r="J939" s="203">
        <v>145.19999999999999</v>
      </c>
      <c r="K939" s="203">
        <v>3221.9</v>
      </c>
      <c r="L939" s="203">
        <v>1180.5999999999999</v>
      </c>
      <c r="M939" s="203">
        <v>1752.7</v>
      </c>
      <c r="N939" s="203"/>
      <c r="O939" s="203">
        <v>288.60000000000002</v>
      </c>
      <c r="P939" s="203">
        <v>3168.12</v>
      </c>
      <c r="Q939" s="203">
        <v>1180.5999999999999</v>
      </c>
      <c r="R939" s="203">
        <v>1698.92</v>
      </c>
      <c r="S939" s="203"/>
      <c r="T939" s="203">
        <v>288.60000000000002</v>
      </c>
      <c r="U939" s="203">
        <v>-53.7800000000002</v>
      </c>
      <c r="V939" s="203" t="s">
        <v>811</v>
      </c>
      <c r="W939" s="203">
        <v>-53.779999999999973</v>
      </c>
      <c r="X939" s="203" t="s">
        <v>811</v>
      </c>
      <c r="Y939" s="203" t="s">
        <v>811</v>
      </c>
      <c r="Z939" s="203">
        <v>98.330798597101094</v>
      </c>
      <c r="AA939" s="203">
        <v>100</v>
      </c>
      <c r="AB939" s="203">
        <v>96.93159125920009</v>
      </c>
      <c r="AC939" s="203" t="s">
        <v>811</v>
      </c>
      <c r="AD939" s="203">
        <v>100</v>
      </c>
    </row>
    <row r="940" spans="1:30">
      <c r="A940" s="202">
        <v>21</v>
      </c>
      <c r="B940" s="202">
        <v>228500</v>
      </c>
      <c r="C940" s="202">
        <v>1831</v>
      </c>
      <c r="D940" s="202">
        <v>928</v>
      </c>
      <c r="E940" s="202" t="s">
        <v>1179</v>
      </c>
      <c r="F940" s="203">
        <v>5704.4999999999991</v>
      </c>
      <c r="G940" s="203">
        <v>1833.2</v>
      </c>
      <c r="H940" s="203">
        <v>3158.7</v>
      </c>
      <c r="I940" s="203">
        <v>60.9</v>
      </c>
      <c r="J940" s="203">
        <v>651.70000000000005</v>
      </c>
      <c r="K940" s="203">
        <v>6058.8</v>
      </c>
      <c r="L940" s="203">
        <v>1833.2</v>
      </c>
      <c r="M940" s="203">
        <v>3357.4</v>
      </c>
      <c r="N940" s="203">
        <v>60.9</v>
      </c>
      <c r="O940" s="203">
        <v>807.3</v>
      </c>
      <c r="P940" s="203">
        <v>6058.69</v>
      </c>
      <c r="Q940" s="203">
        <v>1833.2</v>
      </c>
      <c r="R940" s="203">
        <v>3357.29</v>
      </c>
      <c r="S940" s="203">
        <v>60.9</v>
      </c>
      <c r="T940" s="203">
        <v>807.3</v>
      </c>
      <c r="U940" s="203">
        <v>-0.11000000000058208</v>
      </c>
      <c r="V940" s="203" t="s">
        <v>811</v>
      </c>
      <c r="W940" s="203">
        <v>-0.11000000000012733</v>
      </c>
      <c r="X940" s="203" t="s">
        <v>811</v>
      </c>
      <c r="Y940" s="203" t="s">
        <v>811</v>
      </c>
      <c r="Z940" s="203">
        <v>99.998184458968765</v>
      </c>
      <c r="AA940" s="203">
        <v>100</v>
      </c>
      <c r="AB940" s="203">
        <v>99.996723655209379</v>
      </c>
      <c r="AC940" s="203">
        <v>100</v>
      </c>
      <c r="AD940" s="203">
        <v>100</v>
      </c>
    </row>
    <row r="941" spans="1:30">
      <c r="A941" s="202">
        <v>21</v>
      </c>
      <c r="B941" s="202">
        <v>228500</v>
      </c>
      <c r="C941" s="202">
        <v>1832</v>
      </c>
      <c r="D941" s="202">
        <v>929</v>
      </c>
      <c r="E941" s="202" t="s">
        <v>1796</v>
      </c>
      <c r="F941" s="203">
        <v>3890.6000000000004</v>
      </c>
      <c r="G941" s="203">
        <v>1516.4</v>
      </c>
      <c r="H941" s="203">
        <v>2104.3000000000002</v>
      </c>
      <c r="I941" s="203"/>
      <c r="J941" s="203">
        <v>269.89999999999998</v>
      </c>
      <c r="K941" s="203">
        <v>4075</v>
      </c>
      <c r="L941" s="203">
        <v>1516.4</v>
      </c>
      <c r="M941" s="203">
        <v>2144.1</v>
      </c>
      <c r="N941" s="203"/>
      <c r="O941" s="203">
        <v>414.5</v>
      </c>
      <c r="P941" s="203">
        <v>4042.79</v>
      </c>
      <c r="Q941" s="203">
        <v>1516.4</v>
      </c>
      <c r="R941" s="203">
        <v>2111.89</v>
      </c>
      <c r="S941" s="203"/>
      <c r="T941" s="203">
        <v>414.5</v>
      </c>
      <c r="U941" s="203">
        <v>-32.210000000000036</v>
      </c>
      <c r="V941" s="203" t="s">
        <v>811</v>
      </c>
      <c r="W941" s="203">
        <v>-32.210000000000036</v>
      </c>
      <c r="X941" s="203" t="s">
        <v>811</v>
      </c>
      <c r="Y941" s="203" t="s">
        <v>811</v>
      </c>
      <c r="Z941" s="203">
        <v>99.209570552147241</v>
      </c>
      <c r="AA941" s="203">
        <v>100</v>
      </c>
      <c r="AB941" s="203">
        <v>98.497737978639051</v>
      </c>
      <c r="AC941" s="203" t="s">
        <v>811</v>
      </c>
      <c r="AD941" s="203">
        <v>100</v>
      </c>
    </row>
    <row r="942" spans="1:30">
      <c r="A942" s="202">
        <v>21</v>
      </c>
      <c r="B942" s="202">
        <v>228500</v>
      </c>
      <c r="C942" s="202">
        <v>1834</v>
      </c>
      <c r="D942" s="202">
        <v>930</v>
      </c>
      <c r="E942" s="202" t="s">
        <v>1797</v>
      </c>
      <c r="F942" s="203">
        <v>5944.7</v>
      </c>
      <c r="G942" s="203">
        <v>1804.9</v>
      </c>
      <c r="H942" s="203">
        <v>3409.1</v>
      </c>
      <c r="I942" s="203">
        <v>56.9</v>
      </c>
      <c r="J942" s="203">
        <v>673.8</v>
      </c>
      <c r="K942" s="203">
        <v>6311.5</v>
      </c>
      <c r="L942" s="203">
        <v>1804.9</v>
      </c>
      <c r="M942" s="203">
        <v>3620.3</v>
      </c>
      <c r="N942" s="203">
        <v>56.9</v>
      </c>
      <c r="O942" s="203">
        <v>829.4</v>
      </c>
      <c r="P942" s="203">
        <v>6054.7099999999991</v>
      </c>
      <c r="Q942" s="203">
        <v>1804.9</v>
      </c>
      <c r="R942" s="203">
        <v>3363.51</v>
      </c>
      <c r="S942" s="203">
        <v>56.9</v>
      </c>
      <c r="T942" s="203">
        <v>829.4</v>
      </c>
      <c r="U942" s="203">
        <v>-256.79000000000087</v>
      </c>
      <c r="V942" s="203" t="s">
        <v>811</v>
      </c>
      <c r="W942" s="203">
        <v>-256.78999999999996</v>
      </c>
      <c r="X942" s="203" t="s">
        <v>811</v>
      </c>
      <c r="Y942" s="203" t="s">
        <v>811</v>
      </c>
      <c r="Z942" s="203">
        <v>95.931395072486708</v>
      </c>
      <c r="AA942" s="203">
        <v>100</v>
      </c>
      <c r="AB942" s="203">
        <v>92.906941413694994</v>
      </c>
      <c r="AC942" s="203">
        <v>100</v>
      </c>
      <c r="AD942" s="203">
        <v>100</v>
      </c>
    </row>
    <row r="943" spans="1:30">
      <c r="A943" s="202">
        <v>21</v>
      </c>
      <c r="B943" s="202">
        <v>228500</v>
      </c>
      <c r="C943" s="202">
        <v>1833</v>
      </c>
      <c r="D943" s="202">
        <v>931</v>
      </c>
      <c r="E943" s="202" t="s">
        <v>1798</v>
      </c>
      <c r="F943" s="203">
        <v>7284.2999999999993</v>
      </c>
      <c r="G943" s="203">
        <v>2162.4</v>
      </c>
      <c r="H943" s="203">
        <v>4210</v>
      </c>
      <c r="I943" s="203">
        <v>33.5</v>
      </c>
      <c r="J943" s="203">
        <v>878.4</v>
      </c>
      <c r="K943" s="203">
        <v>7599.7999999999993</v>
      </c>
      <c r="L943" s="203">
        <v>2162.4</v>
      </c>
      <c r="M943" s="203">
        <v>4376</v>
      </c>
      <c r="N943" s="203">
        <v>33.5</v>
      </c>
      <c r="O943" s="203">
        <v>1027.9000000000001</v>
      </c>
      <c r="P943" s="203">
        <v>7552.84</v>
      </c>
      <c r="Q943" s="203">
        <v>2162.4</v>
      </c>
      <c r="R943" s="203">
        <v>4329.04</v>
      </c>
      <c r="S943" s="203">
        <v>33.5</v>
      </c>
      <c r="T943" s="203">
        <v>1027.9000000000001</v>
      </c>
      <c r="U943" s="203">
        <v>-46.959999999999127</v>
      </c>
      <c r="V943" s="203" t="s">
        <v>811</v>
      </c>
      <c r="W943" s="203">
        <v>-46.960000000000036</v>
      </c>
      <c r="X943" s="203" t="s">
        <v>811</v>
      </c>
      <c r="Y943" s="203" t="s">
        <v>811</v>
      </c>
      <c r="Z943" s="203">
        <v>99.382089002342184</v>
      </c>
      <c r="AA943" s="203">
        <v>100</v>
      </c>
      <c r="AB943" s="203">
        <v>98.926873857404019</v>
      </c>
      <c r="AC943" s="203">
        <v>100</v>
      </c>
      <c r="AD943" s="203">
        <v>100</v>
      </c>
    </row>
    <row r="944" spans="1:30">
      <c r="A944" s="202">
        <v>21</v>
      </c>
      <c r="B944" s="202">
        <v>228500</v>
      </c>
      <c r="C944" s="202">
        <v>1835</v>
      </c>
      <c r="D944" s="202">
        <v>932</v>
      </c>
      <c r="E944" s="202" t="s">
        <v>1799</v>
      </c>
      <c r="F944" s="203">
        <v>9614.7999999999993</v>
      </c>
      <c r="G944" s="203">
        <v>1639</v>
      </c>
      <c r="H944" s="203">
        <v>7250.8</v>
      </c>
      <c r="I944" s="203">
        <v>86.8</v>
      </c>
      <c r="J944" s="203">
        <v>638.20000000000005</v>
      </c>
      <c r="K944" s="203">
        <v>9839</v>
      </c>
      <c r="L944" s="203">
        <v>1639</v>
      </c>
      <c r="M944" s="203">
        <v>7325.5</v>
      </c>
      <c r="N944" s="203">
        <v>86.8</v>
      </c>
      <c r="O944" s="203">
        <v>787.7</v>
      </c>
      <c r="P944" s="203">
        <v>9368.65</v>
      </c>
      <c r="Q944" s="203">
        <v>1639</v>
      </c>
      <c r="R944" s="203">
        <v>6855.15</v>
      </c>
      <c r="S944" s="203">
        <v>86.8</v>
      </c>
      <c r="T944" s="203">
        <v>787.7</v>
      </c>
      <c r="U944" s="203">
        <v>-470.35000000000036</v>
      </c>
      <c r="V944" s="203" t="s">
        <v>811</v>
      </c>
      <c r="W944" s="203">
        <v>-470.35000000000036</v>
      </c>
      <c r="X944" s="203" t="s">
        <v>811</v>
      </c>
      <c r="Y944" s="203" t="s">
        <v>811</v>
      </c>
      <c r="Z944" s="203">
        <v>95.219534505539173</v>
      </c>
      <c r="AA944" s="203">
        <v>100</v>
      </c>
      <c r="AB944" s="203">
        <v>93.57927786499215</v>
      </c>
      <c r="AC944" s="203">
        <v>100</v>
      </c>
      <c r="AD944" s="203">
        <v>100</v>
      </c>
    </row>
    <row r="945" spans="1:30">
      <c r="A945" s="202">
        <v>21</v>
      </c>
      <c r="B945" s="202">
        <v>228500</v>
      </c>
      <c r="C945" s="202">
        <v>1836</v>
      </c>
      <c r="D945" s="202">
        <v>933</v>
      </c>
      <c r="E945" s="202" t="s">
        <v>1800</v>
      </c>
      <c r="F945" s="203">
        <v>6233.7</v>
      </c>
      <c r="G945" s="203">
        <v>1589.6</v>
      </c>
      <c r="H945" s="203">
        <v>4003.8</v>
      </c>
      <c r="I945" s="203">
        <v>5.6</v>
      </c>
      <c r="J945" s="203">
        <v>634.70000000000005</v>
      </c>
      <c r="K945" s="203">
        <v>6455.8000000000011</v>
      </c>
      <c r="L945" s="203">
        <v>1589.6</v>
      </c>
      <c r="M945" s="203">
        <v>4071.5</v>
      </c>
      <c r="N945" s="203">
        <v>5.6</v>
      </c>
      <c r="O945" s="203">
        <v>789.1</v>
      </c>
      <c r="P945" s="203">
        <v>6380.77</v>
      </c>
      <c r="Q945" s="203">
        <v>1589.6</v>
      </c>
      <c r="R945" s="203">
        <v>3996.47</v>
      </c>
      <c r="S945" s="203">
        <v>5.6</v>
      </c>
      <c r="T945" s="203">
        <v>789.1</v>
      </c>
      <c r="U945" s="203">
        <v>-75.030000000000655</v>
      </c>
      <c r="V945" s="203" t="s">
        <v>811</v>
      </c>
      <c r="W945" s="203">
        <v>-75.0300000000002</v>
      </c>
      <c r="X945" s="203" t="s">
        <v>811</v>
      </c>
      <c r="Y945" s="203" t="s">
        <v>811</v>
      </c>
      <c r="Z945" s="203">
        <v>98.837789274760667</v>
      </c>
      <c r="AA945" s="203">
        <v>100</v>
      </c>
      <c r="AB945" s="203">
        <v>98.157190224732886</v>
      </c>
      <c r="AC945" s="203">
        <v>100</v>
      </c>
      <c r="AD945" s="203">
        <v>100</v>
      </c>
    </row>
    <row r="946" spans="1:30">
      <c r="A946" s="202">
        <v>21</v>
      </c>
      <c r="B946" s="202">
        <v>228500</v>
      </c>
      <c r="C946" s="202">
        <v>1837</v>
      </c>
      <c r="D946" s="202">
        <v>934</v>
      </c>
      <c r="E946" s="202" t="s">
        <v>1801</v>
      </c>
      <c r="F946" s="203">
        <v>7259.0999999999995</v>
      </c>
      <c r="G946" s="203">
        <v>1744.5</v>
      </c>
      <c r="H946" s="203">
        <v>4750.8999999999996</v>
      </c>
      <c r="I946" s="203"/>
      <c r="J946" s="203">
        <v>763.7</v>
      </c>
      <c r="K946" s="203">
        <v>7634.1</v>
      </c>
      <c r="L946" s="203">
        <v>1744.5</v>
      </c>
      <c r="M946" s="203">
        <v>4970.3</v>
      </c>
      <c r="N946" s="203"/>
      <c r="O946" s="203">
        <v>919.3</v>
      </c>
      <c r="P946" s="203">
        <v>7518.45</v>
      </c>
      <c r="Q946" s="203">
        <v>1744.5</v>
      </c>
      <c r="R946" s="203">
        <v>4854.6499999999996</v>
      </c>
      <c r="S946" s="203"/>
      <c r="T946" s="203">
        <v>919.3</v>
      </c>
      <c r="U946" s="203">
        <v>-115.65000000000055</v>
      </c>
      <c r="V946" s="203" t="s">
        <v>811</v>
      </c>
      <c r="W946" s="203">
        <v>-115.65000000000055</v>
      </c>
      <c r="X946" s="203" t="s">
        <v>811</v>
      </c>
      <c r="Y946" s="203" t="s">
        <v>811</v>
      </c>
      <c r="Z946" s="203">
        <v>98.48508665068573</v>
      </c>
      <c r="AA946" s="203">
        <v>100</v>
      </c>
      <c r="AB946" s="203">
        <v>97.673178681367318</v>
      </c>
      <c r="AC946" s="203" t="s">
        <v>811</v>
      </c>
      <c r="AD946" s="203">
        <v>100</v>
      </c>
    </row>
    <row r="947" spans="1:30">
      <c r="A947" s="202">
        <v>21</v>
      </c>
      <c r="B947" s="202">
        <v>228500</v>
      </c>
      <c r="C947" s="202">
        <v>1838</v>
      </c>
      <c r="D947" s="202">
        <v>935</v>
      </c>
      <c r="E947" s="202" t="s">
        <v>1802</v>
      </c>
      <c r="F947" s="203">
        <v>9147</v>
      </c>
      <c r="G947" s="203">
        <v>1973.2</v>
      </c>
      <c r="H947" s="203">
        <v>6085.6</v>
      </c>
      <c r="I947" s="203">
        <v>68.5</v>
      </c>
      <c r="J947" s="203">
        <v>1019.7</v>
      </c>
      <c r="K947" s="203">
        <v>9418.7999999999993</v>
      </c>
      <c r="L947" s="203">
        <v>1973.2</v>
      </c>
      <c r="M947" s="203">
        <v>6207.1</v>
      </c>
      <c r="N947" s="203">
        <v>68.5</v>
      </c>
      <c r="O947" s="203">
        <v>1170</v>
      </c>
      <c r="P947" s="203">
        <v>9295.18</v>
      </c>
      <c r="Q947" s="203">
        <v>1973.2</v>
      </c>
      <c r="R947" s="203">
        <v>6083.48</v>
      </c>
      <c r="S947" s="203">
        <v>68.5</v>
      </c>
      <c r="T947" s="203">
        <v>1170</v>
      </c>
      <c r="U947" s="203">
        <v>-123.61999999999898</v>
      </c>
      <c r="V947" s="203" t="s">
        <v>811</v>
      </c>
      <c r="W947" s="203">
        <v>-123.6200000000008</v>
      </c>
      <c r="X947" s="203" t="s">
        <v>811</v>
      </c>
      <c r="Y947" s="203" t="s">
        <v>811</v>
      </c>
      <c r="Z947" s="203">
        <v>98.68751857986156</v>
      </c>
      <c r="AA947" s="203">
        <v>100</v>
      </c>
      <c r="AB947" s="203">
        <v>98.008409724347914</v>
      </c>
      <c r="AC947" s="203">
        <v>100</v>
      </c>
      <c r="AD947" s="203">
        <v>100</v>
      </c>
    </row>
    <row r="948" spans="1:30">
      <c r="A948" s="202">
        <v>21</v>
      </c>
      <c r="B948" s="202">
        <v>228500</v>
      </c>
      <c r="C948" s="202">
        <v>1839</v>
      </c>
      <c r="D948" s="202">
        <v>936</v>
      </c>
      <c r="E948" s="202" t="s">
        <v>1803</v>
      </c>
      <c r="F948" s="203">
        <v>8349.9</v>
      </c>
      <c r="G948" s="203">
        <v>1868.5</v>
      </c>
      <c r="H948" s="203">
        <v>5667.7</v>
      </c>
      <c r="I948" s="203">
        <v>38.200000000000003</v>
      </c>
      <c r="J948" s="203">
        <v>775.5</v>
      </c>
      <c r="K948" s="203">
        <v>9369.1</v>
      </c>
      <c r="L948" s="203">
        <v>1868.5</v>
      </c>
      <c r="M948" s="203">
        <v>6542.9</v>
      </c>
      <c r="N948" s="203">
        <v>38.200000000000003</v>
      </c>
      <c r="O948" s="203">
        <v>919.5</v>
      </c>
      <c r="P948" s="203">
        <v>9344.2400000000016</v>
      </c>
      <c r="Q948" s="203">
        <v>1868.5</v>
      </c>
      <c r="R948" s="203">
        <v>6518.04</v>
      </c>
      <c r="S948" s="203">
        <v>38.200000000000003</v>
      </c>
      <c r="T948" s="203">
        <v>919.5</v>
      </c>
      <c r="U948" s="203">
        <v>-24.859999999998763</v>
      </c>
      <c r="V948" s="203" t="s">
        <v>811</v>
      </c>
      <c r="W948" s="203">
        <v>-24.859999999999673</v>
      </c>
      <c r="X948" s="203" t="s">
        <v>811</v>
      </c>
      <c r="Y948" s="203" t="s">
        <v>811</v>
      </c>
      <c r="Z948" s="203">
        <v>99.734659679158099</v>
      </c>
      <c r="AA948" s="203">
        <v>100</v>
      </c>
      <c r="AB948" s="203">
        <v>99.620046156902902</v>
      </c>
      <c r="AC948" s="203">
        <v>100</v>
      </c>
      <c r="AD948" s="203">
        <v>100</v>
      </c>
    </row>
    <row r="949" spans="1:30">
      <c r="A949" s="202">
        <v>21</v>
      </c>
      <c r="B949" s="202">
        <v>228500</v>
      </c>
      <c r="C949" s="202">
        <v>1840</v>
      </c>
      <c r="D949" s="202">
        <v>937</v>
      </c>
      <c r="E949" s="202" t="s">
        <v>1804</v>
      </c>
      <c r="F949" s="203">
        <v>2316.2000000000003</v>
      </c>
      <c r="G949" s="203">
        <v>1028.9000000000001</v>
      </c>
      <c r="H949" s="203">
        <v>1127.4000000000001</v>
      </c>
      <c r="I949" s="203"/>
      <c r="J949" s="203">
        <v>159.9</v>
      </c>
      <c r="K949" s="203">
        <v>2569.3000000000002</v>
      </c>
      <c r="L949" s="203">
        <v>1028.9000000000001</v>
      </c>
      <c r="M949" s="203">
        <v>1232.5</v>
      </c>
      <c r="N949" s="203"/>
      <c r="O949" s="203">
        <v>307.89999999999998</v>
      </c>
      <c r="P949" s="203">
        <v>2564.4300000000003</v>
      </c>
      <c r="Q949" s="203">
        <v>1028.9000000000001</v>
      </c>
      <c r="R949" s="203">
        <v>1227.6300000000001</v>
      </c>
      <c r="S949" s="203"/>
      <c r="T949" s="203">
        <v>307.89999999999998</v>
      </c>
      <c r="U949" s="203">
        <v>-4.8699999999998909</v>
      </c>
      <c r="V949" s="203" t="s">
        <v>811</v>
      </c>
      <c r="W949" s="203">
        <v>-4.8699999999998909</v>
      </c>
      <c r="X949" s="203" t="s">
        <v>811</v>
      </c>
      <c r="Y949" s="203" t="s">
        <v>811</v>
      </c>
      <c r="Z949" s="203">
        <v>99.810454209317726</v>
      </c>
      <c r="AA949" s="203">
        <v>100</v>
      </c>
      <c r="AB949" s="203">
        <v>99.604868154158225</v>
      </c>
      <c r="AC949" s="203" t="s">
        <v>811</v>
      </c>
      <c r="AD949" s="203">
        <v>100</v>
      </c>
    </row>
    <row r="950" spans="1:30">
      <c r="A950" s="202">
        <v>21</v>
      </c>
      <c r="B950" s="202">
        <v>228500</v>
      </c>
      <c r="C950" s="202">
        <v>1841</v>
      </c>
      <c r="D950" s="202">
        <v>938</v>
      </c>
      <c r="E950" s="202" t="s">
        <v>1805</v>
      </c>
      <c r="F950" s="203">
        <v>10836.199999999999</v>
      </c>
      <c r="G950" s="203">
        <v>1728.1</v>
      </c>
      <c r="H950" s="203">
        <v>7757.8</v>
      </c>
      <c r="I950" s="203">
        <v>96.8</v>
      </c>
      <c r="J950" s="203">
        <v>1253.5</v>
      </c>
      <c r="K950" s="203">
        <v>11142.4</v>
      </c>
      <c r="L950" s="203">
        <v>1728.1</v>
      </c>
      <c r="M950" s="203">
        <v>7904.4</v>
      </c>
      <c r="N950" s="203">
        <v>96.8</v>
      </c>
      <c r="O950" s="203">
        <v>1413.1</v>
      </c>
      <c r="P950" s="203">
        <v>10455.869999999999</v>
      </c>
      <c r="Q950" s="203">
        <v>1728.1</v>
      </c>
      <c r="R950" s="203">
        <v>7217.87</v>
      </c>
      <c r="S950" s="203">
        <v>96.8</v>
      </c>
      <c r="T950" s="203">
        <v>1413.1</v>
      </c>
      <c r="U950" s="203">
        <v>-686.53000000000065</v>
      </c>
      <c r="V950" s="203" t="s">
        <v>811</v>
      </c>
      <c r="W950" s="203">
        <v>-686.52999999999975</v>
      </c>
      <c r="X950" s="203" t="s">
        <v>811</v>
      </c>
      <c r="Y950" s="203" t="s">
        <v>811</v>
      </c>
      <c r="Z950" s="203">
        <v>93.838580557151047</v>
      </c>
      <c r="AA950" s="203">
        <v>100</v>
      </c>
      <c r="AB950" s="203">
        <v>91.314584282171964</v>
      </c>
      <c r="AC950" s="203">
        <v>100</v>
      </c>
      <c r="AD950" s="203">
        <v>100</v>
      </c>
    </row>
    <row r="951" spans="1:30">
      <c r="A951" s="202">
        <v>21</v>
      </c>
      <c r="B951" s="202">
        <v>228500</v>
      </c>
      <c r="C951" s="202">
        <v>1843</v>
      </c>
      <c r="D951" s="202">
        <v>939</v>
      </c>
      <c r="E951" s="202" t="s">
        <v>1343</v>
      </c>
      <c r="F951" s="203">
        <v>4595</v>
      </c>
      <c r="G951" s="203">
        <v>562.6</v>
      </c>
      <c r="H951" s="203">
        <v>3477.7</v>
      </c>
      <c r="I951" s="203"/>
      <c r="J951" s="203">
        <v>554.70000000000005</v>
      </c>
      <c r="K951" s="203">
        <v>4946.3</v>
      </c>
      <c r="L951" s="203">
        <v>562.6</v>
      </c>
      <c r="M951" s="203">
        <v>3686.1</v>
      </c>
      <c r="N951" s="203"/>
      <c r="O951" s="203">
        <v>697.6</v>
      </c>
      <c r="P951" s="203">
        <v>4910.3100000000004</v>
      </c>
      <c r="Q951" s="203">
        <v>562.6</v>
      </c>
      <c r="R951" s="203">
        <v>3650.11</v>
      </c>
      <c r="S951" s="203"/>
      <c r="T951" s="203">
        <v>697.6</v>
      </c>
      <c r="U951" s="203">
        <v>-35.989999999999782</v>
      </c>
      <c r="V951" s="203" t="s">
        <v>811</v>
      </c>
      <c r="W951" s="203">
        <v>-35.989999999999782</v>
      </c>
      <c r="X951" s="203" t="s">
        <v>811</v>
      </c>
      <c r="Y951" s="203" t="s">
        <v>811</v>
      </c>
      <c r="Z951" s="203">
        <v>99.272385419404401</v>
      </c>
      <c r="AA951" s="203">
        <v>100</v>
      </c>
      <c r="AB951" s="203">
        <v>99.023629310110962</v>
      </c>
      <c r="AC951" s="203" t="s">
        <v>811</v>
      </c>
      <c r="AD951" s="203">
        <v>100</v>
      </c>
    </row>
    <row r="952" spans="1:30">
      <c r="A952" s="202">
        <v>21</v>
      </c>
      <c r="B952" s="202">
        <v>228500</v>
      </c>
      <c r="C952" s="202">
        <v>1844</v>
      </c>
      <c r="D952" s="202">
        <v>940</v>
      </c>
      <c r="E952" s="202" t="s">
        <v>1806</v>
      </c>
      <c r="F952" s="203">
        <v>7579.9</v>
      </c>
      <c r="G952" s="203">
        <v>1422.9</v>
      </c>
      <c r="H952" s="203">
        <v>5468.2</v>
      </c>
      <c r="I952" s="203">
        <v>62.4</v>
      </c>
      <c r="J952" s="203">
        <v>626.4</v>
      </c>
      <c r="K952" s="203">
        <v>8567.4999999999982</v>
      </c>
      <c r="L952" s="203">
        <v>1422.9</v>
      </c>
      <c r="M952" s="203">
        <v>6303.9</v>
      </c>
      <c r="N952" s="203">
        <v>62.4</v>
      </c>
      <c r="O952" s="203">
        <v>778.3</v>
      </c>
      <c r="P952" s="203">
        <v>8545.2999999999993</v>
      </c>
      <c r="Q952" s="203">
        <v>1422.9</v>
      </c>
      <c r="R952" s="203">
        <v>6281.7</v>
      </c>
      <c r="S952" s="203">
        <v>62.4</v>
      </c>
      <c r="T952" s="203">
        <v>778.3</v>
      </c>
      <c r="U952" s="203">
        <v>-22.199999999998909</v>
      </c>
      <c r="V952" s="203" t="s">
        <v>811</v>
      </c>
      <c r="W952" s="203">
        <v>-22.199999999999818</v>
      </c>
      <c r="X952" s="203" t="s">
        <v>811</v>
      </c>
      <c r="Y952" s="203" t="s">
        <v>811</v>
      </c>
      <c r="Z952" s="203">
        <v>99.740881237233751</v>
      </c>
      <c r="AA952" s="203">
        <v>100</v>
      </c>
      <c r="AB952" s="203">
        <v>99.647837053252758</v>
      </c>
      <c r="AC952" s="203">
        <v>100</v>
      </c>
      <c r="AD952" s="203">
        <v>100</v>
      </c>
    </row>
    <row r="953" spans="1:30">
      <c r="A953" s="202">
        <v>21</v>
      </c>
      <c r="B953" s="202">
        <v>228500</v>
      </c>
      <c r="C953" s="202">
        <v>1845</v>
      </c>
      <c r="D953" s="202">
        <v>941</v>
      </c>
      <c r="E953" s="202" t="s">
        <v>1807</v>
      </c>
      <c r="F953" s="203">
        <v>5784</v>
      </c>
      <c r="G953" s="203">
        <v>653.20000000000005</v>
      </c>
      <c r="H953" s="203">
        <v>4442.3</v>
      </c>
      <c r="I953" s="203">
        <v>29.3</v>
      </c>
      <c r="J953" s="203">
        <v>659.2</v>
      </c>
      <c r="K953" s="203">
        <v>6110.5</v>
      </c>
      <c r="L953" s="203">
        <v>653.20000000000005</v>
      </c>
      <c r="M953" s="203">
        <v>4616.8999999999996</v>
      </c>
      <c r="N953" s="203">
        <v>29.3</v>
      </c>
      <c r="O953" s="203">
        <v>811.1</v>
      </c>
      <c r="P953" s="203">
        <v>5757.9800000000005</v>
      </c>
      <c r="Q953" s="203">
        <v>653.20000000000005</v>
      </c>
      <c r="R953" s="203">
        <v>4264.38</v>
      </c>
      <c r="S953" s="203">
        <v>29.3</v>
      </c>
      <c r="T953" s="203">
        <v>811.1</v>
      </c>
      <c r="U953" s="203">
        <v>-352.51999999999953</v>
      </c>
      <c r="V953" s="203" t="s">
        <v>811</v>
      </c>
      <c r="W953" s="203">
        <v>-352.51999999999953</v>
      </c>
      <c r="X953" s="203" t="s">
        <v>811</v>
      </c>
      <c r="Y953" s="203" t="s">
        <v>811</v>
      </c>
      <c r="Z953" s="203">
        <v>94.230914000490955</v>
      </c>
      <c r="AA953" s="203">
        <v>100</v>
      </c>
      <c r="AB953" s="203">
        <v>92.36457363165762</v>
      </c>
      <c r="AC953" s="203">
        <v>100</v>
      </c>
      <c r="AD953" s="203">
        <v>100</v>
      </c>
    </row>
    <row r="954" spans="1:30">
      <c r="A954" s="202">
        <v>21</v>
      </c>
      <c r="B954" s="202">
        <v>228500</v>
      </c>
      <c r="C954" s="202">
        <v>1846</v>
      </c>
      <c r="D954" s="202">
        <v>942</v>
      </c>
      <c r="E954" s="202" t="s">
        <v>1808</v>
      </c>
      <c r="F954" s="203">
        <v>7661.7999999999993</v>
      </c>
      <c r="G954" s="203">
        <v>1609.2</v>
      </c>
      <c r="H954" s="203">
        <v>5128.7</v>
      </c>
      <c r="I954" s="203"/>
      <c r="J954" s="203">
        <v>923.9</v>
      </c>
      <c r="K954" s="203">
        <v>7985</v>
      </c>
      <c r="L954" s="203">
        <v>1609.2</v>
      </c>
      <c r="M954" s="203">
        <v>5300</v>
      </c>
      <c r="N954" s="203"/>
      <c r="O954" s="203">
        <v>1075.8</v>
      </c>
      <c r="P954" s="203">
        <v>7904.44</v>
      </c>
      <c r="Q954" s="203">
        <v>1609.2</v>
      </c>
      <c r="R954" s="203">
        <v>5219.4399999999996</v>
      </c>
      <c r="S954" s="203"/>
      <c r="T954" s="203">
        <v>1075.8</v>
      </c>
      <c r="U954" s="203">
        <v>-80.5600000000004</v>
      </c>
      <c r="V954" s="203" t="s">
        <v>811</v>
      </c>
      <c r="W954" s="203">
        <v>-80.5600000000004</v>
      </c>
      <c r="X954" s="203" t="s">
        <v>811</v>
      </c>
      <c r="Y954" s="203" t="s">
        <v>811</v>
      </c>
      <c r="Z954" s="203">
        <v>98.991108328115203</v>
      </c>
      <c r="AA954" s="203">
        <v>100</v>
      </c>
      <c r="AB954" s="203">
        <v>98.47999999999999</v>
      </c>
      <c r="AC954" s="203" t="s">
        <v>811</v>
      </c>
      <c r="AD954" s="203">
        <v>100</v>
      </c>
    </row>
    <row r="955" spans="1:30">
      <c r="A955" s="202">
        <v>21</v>
      </c>
      <c r="B955" s="202">
        <v>228500</v>
      </c>
      <c r="C955" s="202">
        <v>1847</v>
      </c>
      <c r="D955" s="202">
        <v>943</v>
      </c>
      <c r="E955" s="202" t="s">
        <v>1809</v>
      </c>
      <c r="F955" s="203">
        <v>2385.8000000000002</v>
      </c>
      <c r="G955" s="203">
        <v>289.8</v>
      </c>
      <c r="H955" s="203">
        <v>1772.6</v>
      </c>
      <c r="I955" s="203">
        <v>133.1</v>
      </c>
      <c r="J955" s="203">
        <v>190.3</v>
      </c>
      <c r="K955" s="203">
        <v>2552.6</v>
      </c>
      <c r="L955" s="203">
        <v>289.8</v>
      </c>
      <c r="M955" s="203">
        <v>1801.2</v>
      </c>
      <c r="N955" s="203">
        <v>133.1</v>
      </c>
      <c r="O955" s="203">
        <v>328.5</v>
      </c>
      <c r="P955" s="203">
        <v>2151.8199999999997</v>
      </c>
      <c r="Q955" s="203">
        <v>289.8</v>
      </c>
      <c r="R955" s="203">
        <v>1400.42</v>
      </c>
      <c r="S955" s="203">
        <v>133.1</v>
      </c>
      <c r="T955" s="203">
        <v>328.5</v>
      </c>
      <c r="U955" s="203">
        <v>-400.7800000000002</v>
      </c>
      <c r="V955" s="203" t="s">
        <v>811</v>
      </c>
      <c r="W955" s="203">
        <v>-400.78</v>
      </c>
      <c r="X955" s="203" t="s">
        <v>811</v>
      </c>
      <c r="Y955" s="203" t="s">
        <v>811</v>
      </c>
      <c r="Z955" s="203">
        <v>84.299145968816106</v>
      </c>
      <c r="AA955" s="203">
        <v>100</v>
      </c>
      <c r="AB955" s="203">
        <v>77.749278258938489</v>
      </c>
      <c r="AC955" s="203">
        <v>100</v>
      </c>
      <c r="AD955" s="203">
        <v>100</v>
      </c>
    </row>
    <row r="956" spans="1:30">
      <c r="A956" s="202">
        <v>21</v>
      </c>
      <c r="B956" s="202">
        <v>228500</v>
      </c>
      <c r="C956" s="202">
        <v>1848</v>
      </c>
      <c r="D956" s="202">
        <v>944</v>
      </c>
      <c r="E956" s="202" t="s">
        <v>1810</v>
      </c>
      <c r="F956" s="203">
        <v>8113.5000000000009</v>
      </c>
      <c r="G956" s="203">
        <v>2021.9</v>
      </c>
      <c r="H956" s="203">
        <v>5093.3</v>
      </c>
      <c r="I956" s="203">
        <v>13.8</v>
      </c>
      <c r="J956" s="203">
        <v>984.5</v>
      </c>
      <c r="K956" s="203">
        <v>8322.5</v>
      </c>
      <c r="L956" s="203">
        <v>2021.9</v>
      </c>
      <c r="M956" s="203">
        <v>5147.8999999999996</v>
      </c>
      <c r="N956" s="203">
        <v>13.8</v>
      </c>
      <c r="O956" s="203">
        <v>1138.9000000000001</v>
      </c>
      <c r="P956" s="203">
        <v>8054.0500000000011</v>
      </c>
      <c r="Q956" s="203">
        <v>2021.9</v>
      </c>
      <c r="R956" s="203">
        <v>4879.45</v>
      </c>
      <c r="S956" s="203">
        <v>13.8</v>
      </c>
      <c r="T956" s="203">
        <v>1138.9000000000001</v>
      </c>
      <c r="U956" s="203">
        <v>-268.44999999999891</v>
      </c>
      <c r="V956" s="203" t="s">
        <v>811</v>
      </c>
      <c r="W956" s="203">
        <v>-268.44999999999982</v>
      </c>
      <c r="X956" s="203" t="s">
        <v>811</v>
      </c>
      <c r="Y956" s="203" t="s">
        <v>811</v>
      </c>
      <c r="Z956" s="203">
        <v>96.77440672874738</v>
      </c>
      <c r="AA956" s="203">
        <v>100</v>
      </c>
      <c r="AB956" s="203">
        <v>94.785252238776991</v>
      </c>
      <c r="AC956" s="203">
        <v>100</v>
      </c>
      <c r="AD956" s="203">
        <v>100</v>
      </c>
    </row>
    <row r="957" spans="1:30">
      <c r="A957" s="202">
        <v>21</v>
      </c>
      <c r="B957" s="202">
        <v>228500</v>
      </c>
      <c r="C957" s="202">
        <v>1842</v>
      </c>
      <c r="D957" s="202">
        <v>945</v>
      </c>
      <c r="E957" s="202" t="s">
        <v>1794</v>
      </c>
      <c r="F957" s="203">
        <v>19874.7</v>
      </c>
      <c r="G957" s="203">
        <v>1528.4</v>
      </c>
      <c r="H957" s="203">
        <v>16202.1</v>
      </c>
      <c r="I957" s="203"/>
      <c r="J957" s="203">
        <v>2144.1999999999998</v>
      </c>
      <c r="K957" s="203">
        <v>20525.600000000002</v>
      </c>
      <c r="L957" s="203">
        <v>1528.4</v>
      </c>
      <c r="M957" s="203">
        <v>16503.900000000001</v>
      </c>
      <c r="N957" s="203"/>
      <c r="O957" s="203">
        <v>2493.3000000000002</v>
      </c>
      <c r="P957" s="203">
        <v>20027.509999999998</v>
      </c>
      <c r="Q957" s="203">
        <v>1528.4</v>
      </c>
      <c r="R957" s="203">
        <v>16005.81</v>
      </c>
      <c r="S957" s="203"/>
      <c r="T957" s="203">
        <v>2493.3000000000002</v>
      </c>
      <c r="U957" s="203">
        <v>-498.09000000000378</v>
      </c>
      <c r="V957" s="203" t="s">
        <v>811</v>
      </c>
      <c r="W957" s="203">
        <v>-498.09000000000196</v>
      </c>
      <c r="X957" s="203" t="s">
        <v>811</v>
      </c>
      <c r="Y957" s="203" t="s">
        <v>811</v>
      </c>
      <c r="Z957" s="203">
        <v>97.57332306972755</v>
      </c>
      <c r="AA957" s="203">
        <v>100</v>
      </c>
      <c r="AB957" s="203">
        <v>96.981986076018387</v>
      </c>
      <c r="AC957" s="203" t="s">
        <v>811</v>
      </c>
      <c r="AD957" s="203">
        <v>100</v>
      </c>
    </row>
    <row r="958" spans="1:30">
      <c r="A958" s="202">
        <v>21</v>
      </c>
      <c r="B958" s="202">
        <v>228500</v>
      </c>
      <c r="C958" s="202">
        <v>1849</v>
      </c>
      <c r="D958" s="202">
        <v>946</v>
      </c>
      <c r="E958" s="202" t="s">
        <v>1458</v>
      </c>
      <c r="F958" s="203">
        <v>4627.6000000000004</v>
      </c>
      <c r="G958" s="203">
        <v>1495.4</v>
      </c>
      <c r="H958" s="203">
        <v>2810.1</v>
      </c>
      <c r="I958" s="203"/>
      <c r="J958" s="203">
        <v>322.10000000000002</v>
      </c>
      <c r="K958" s="203">
        <v>4886.3</v>
      </c>
      <c r="L958" s="203">
        <v>1495.4</v>
      </c>
      <c r="M958" s="203">
        <v>2930.6</v>
      </c>
      <c r="N958" s="203"/>
      <c r="O958" s="203">
        <v>460.3</v>
      </c>
      <c r="P958" s="203">
        <v>4877.8500000000004</v>
      </c>
      <c r="Q958" s="203">
        <v>1495.4</v>
      </c>
      <c r="R958" s="203">
        <v>2922.15</v>
      </c>
      <c r="S958" s="203"/>
      <c r="T958" s="203">
        <v>460.3</v>
      </c>
      <c r="U958" s="203">
        <v>-8.4499999999998181</v>
      </c>
      <c r="V958" s="203" t="s">
        <v>811</v>
      </c>
      <c r="W958" s="203">
        <v>-8.4499999999998181</v>
      </c>
      <c r="X958" s="203" t="s">
        <v>811</v>
      </c>
      <c r="Y958" s="203" t="s">
        <v>811</v>
      </c>
      <c r="Z958" s="203">
        <v>99.82706751529787</v>
      </c>
      <c r="AA958" s="203">
        <v>100</v>
      </c>
      <c r="AB958" s="203">
        <v>99.711663140653798</v>
      </c>
      <c r="AC958" s="203" t="s">
        <v>811</v>
      </c>
      <c r="AD958" s="203">
        <v>100</v>
      </c>
    </row>
    <row r="959" spans="1:30">
      <c r="A959" s="202">
        <v>21</v>
      </c>
      <c r="B959" s="202">
        <v>228500</v>
      </c>
      <c r="C959" s="202">
        <v>1850</v>
      </c>
      <c r="D959" s="202">
        <v>947</v>
      </c>
      <c r="E959" s="202" t="s">
        <v>1811</v>
      </c>
      <c r="F959" s="203">
        <v>15526.999999999998</v>
      </c>
      <c r="G959" s="203">
        <v>2961.4</v>
      </c>
      <c r="H959" s="203">
        <v>10539.3</v>
      </c>
      <c r="I959" s="203"/>
      <c r="J959" s="203">
        <v>2026.3</v>
      </c>
      <c r="K959" s="203">
        <v>16036.8</v>
      </c>
      <c r="L959" s="203">
        <v>2961.4</v>
      </c>
      <c r="M959" s="203">
        <v>10797.5</v>
      </c>
      <c r="N959" s="203"/>
      <c r="O959" s="203">
        <v>2277.9</v>
      </c>
      <c r="P959" s="203">
        <v>16028.57</v>
      </c>
      <c r="Q959" s="203">
        <v>2961.4</v>
      </c>
      <c r="R959" s="203">
        <v>10789.27</v>
      </c>
      <c r="S959" s="203"/>
      <c r="T959" s="203">
        <v>2277.9</v>
      </c>
      <c r="U959" s="203">
        <v>-8.2299999999995634</v>
      </c>
      <c r="V959" s="203" t="s">
        <v>811</v>
      </c>
      <c r="W959" s="203">
        <v>-8.2299999999995634</v>
      </c>
      <c r="X959" s="203" t="s">
        <v>811</v>
      </c>
      <c r="Y959" s="203" t="s">
        <v>811</v>
      </c>
      <c r="Z959" s="203">
        <v>99.948680534770034</v>
      </c>
      <c r="AA959" s="203">
        <v>100</v>
      </c>
      <c r="AB959" s="203">
        <v>99.923778652465856</v>
      </c>
      <c r="AC959" s="203" t="s">
        <v>811</v>
      </c>
      <c r="AD959" s="203">
        <v>100</v>
      </c>
    </row>
    <row r="960" spans="1:30">
      <c r="A960" s="202">
        <v>21</v>
      </c>
      <c r="B960" s="202">
        <v>228500</v>
      </c>
      <c r="C960" s="202">
        <v>1851</v>
      </c>
      <c r="D960" s="202">
        <v>948</v>
      </c>
      <c r="E960" s="202" t="s">
        <v>1812</v>
      </c>
      <c r="F960" s="203">
        <v>5539.5</v>
      </c>
      <c r="G960" s="203">
        <v>1417.5</v>
      </c>
      <c r="H960" s="203">
        <v>3569.6</v>
      </c>
      <c r="I960" s="203"/>
      <c r="J960" s="203">
        <v>552.4</v>
      </c>
      <c r="K960" s="203">
        <v>5883.0999999999995</v>
      </c>
      <c r="L960" s="203">
        <v>1417.5</v>
      </c>
      <c r="M960" s="203">
        <v>3765.9</v>
      </c>
      <c r="N960" s="203"/>
      <c r="O960" s="203">
        <v>699.7</v>
      </c>
      <c r="P960" s="203">
        <v>5808.75</v>
      </c>
      <c r="Q960" s="203">
        <v>1417.5</v>
      </c>
      <c r="R960" s="203">
        <v>3691.55</v>
      </c>
      <c r="S960" s="203"/>
      <c r="T960" s="203">
        <v>699.7</v>
      </c>
      <c r="U960" s="203">
        <v>-74.349999999999454</v>
      </c>
      <c r="V960" s="203" t="s">
        <v>811</v>
      </c>
      <c r="W960" s="203">
        <v>-74.349999999999909</v>
      </c>
      <c r="X960" s="203" t="s">
        <v>811</v>
      </c>
      <c r="Y960" s="203" t="s">
        <v>811</v>
      </c>
      <c r="Z960" s="203">
        <v>98.736210501266356</v>
      </c>
      <c r="AA960" s="203">
        <v>100</v>
      </c>
      <c r="AB960" s="203">
        <v>98.025704346902458</v>
      </c>
      <c r="AC960" s="203" t="s">
        <v>811</v>
      </c>
      <c r="AD960" s="203">
        <v>100</v>
      </c>
    </row>
    <row r="961" spans="1:30">
      <c r="A961" s="202">
        <v>21</v>
      </c>
      <c r="B961" s="202">
        <v>228500</v>
      </c>
      <c r="C961" s="202">
        <v>1852</v>
      </c>
      <c r="D961" s="202">
        <v>949</v>
      </c>
      <c r="E961" s="202" t="s">
        <v>1813</v>
      </c>
      <c r="F961" s="203">
        <v>7653.2999999999993</v>
      </c>
      <c r="G961" s="203">
        <v>2195.6999999999998</v>
      </c>
      <c r="H961" s="203">
        <v>4446.2</v>
      </c>
      <c r="I961" s="203"/>
      <c r="J961" s="203">
        <v>1011.4</v>
      </c>
      <c r="K961" s="203">
        <v>7931.6999999999989</v>
      </c>
      <c r="L961" s="203">
        <v>2195.6999999999998</v>
      </c>
      <c r="M961" s="203">
        <v>4573.8999999999996</v>
      </c>
      <c r="N961" s="203"/>
      <c r="O961" s="203">
        <v>1162.0999999999999</v>
      </c>
      <c r="P961" s="203">
        <v>7885.66</v>
      </c>
      <c r="Q961" s="203">
        <v>2195.6999999999998</v>
      </c>
      <c r="R961" s="203">
        <v>4527.8599999999997</v>
      </c>
      <c r="S961" s="203"/>
      <c r="T961" s="203">
        <v>1162.0999999999999</v>
      </c>
      <c r="U961" s="203">
        <v>-46.039999999999054</v>
      </c>
      <c r="V961" s="203" t="s">
        <v>811</v>
      </c>
      <c r="W961" s="203">
        <v>-46.039999999999964</v>
      </c>
      <c r="X961" s="203" t="s">
        <v>811</v>
      </c>
      <c r="Y961" s="203" t="s">
        <v>811</v>
      </c>
      <c r="Z961" s="203">
        <v>99.419544359973287</v>
      </c>
      <c r="AA961" s="203">
        <v>100</v>
      </c>
      <c r="AB961" s="203">
        <v>98.993419182754323</v>
      </c>
      <c r="AC961" s="203" t="s">
        <v>811</v>
      </c>
      <c r="AD961" s="203">
        <v>100</v>
      </c>
    </row>
    <row r="962" spans="1:30">
      <c r="A962" s="200"/>
      <c r="B962" s="200"/>
      <c r="C962" s="200"/>
      <c r="D962" s="200">
        <v>950</v>
      </c>
      <c r="E962" s="200"/>
      <c r="F962" s="201"/>
      <c r="G962" s="201"/>
      <c r="H962" s="201"/>
      <c r="I962" s="201"/>
      <c r="J962" s="201"/>
      <c r="K962" s="201"/>
      <c r="L962" s="201"/>
      <c r="M962" s="201"/>
      <c r="N962" s="201"/>
      <c r="O962" s="201"/>
      <c r="P962" s="201"/>
      <c r="Q962" s="201"/>
      <c r="R962" s="201"/>
      <c r="S962" s="201"/>
      <c r="T962" s="201"/>
      <c r="U962" s="201" t="s">
        <v>811</v>
      </c>
      <c r="V962" s="201" t="s">
        <v>811</v>
      </c>
      <c r="W962" s="201" t="s">
        <v>811</v>
      </c>
      <c r="X962" s="201" t="s">
        <v>811</v>
      </c>
      <c r="Y962" s="201" t="s">
        <v>811</v>
      </c>
      <c r="Z962" s="201" t="s">
        <v>811</v>
      </c>
      <c r="AA962" s="201" t="s">
        <v>811</v>
      </c>
      <c r="AB962" s="201" t="s">
        <v>811</v>
      </c>
      <c r="AC962" s="201" t="s">
        <v>811</v>
      </c>
      <c r="AD962" s="201" t="s">
        <v>811</v>
      </c>
    </row>
    <row r="963" spans="1:30">
      <c r="A963" s="200">
        <v>20</v>
      </c>
      <c r="B963" s="200">
        <v>228700</v>
      </c>
      <c r="C963" s="200"/>
      <c r="D963" s="200">
        <v>951</v>
      </c>
      <c r="E963" s="200" t="s">
        <v>1254</v>
      </c>
      <c r="F963" s="201">
        <v>253686.9</v>
      </c>
      <c r="G963" s="201">
        <v>37272.800000000003</v>
      </c>
      <c r="H963" s="201">
        <v>204523.4</v>
      </c>
      <c r="I963" s="201">
        <v>169.4</v>
      </c>
      <c r="J963" s="201">
        <v>11721.300000000001</v>
      </c>
      <c r="K963" s="201">
        <v>280143</v>
      </c>
      <c r="L963" s="201">
        <v>37272.800000000003</v>
      </c>
      <c r="M963" s="201">
        <v>228303.8</v>
      </c>
      <c r="N963" s="201">
        <v>169.4</v>
      </c>
      <c r="O963" s="201">
        <v>14397</v>
      </c>
      <c r="P963" s="201">
        <v>277847.52</v>
      </c>
      <c r="Q963" s="201">
        <v>37272.800000000003</v>
      </c>
      <c r="R963" s="201">
        <v>226008.32000000001</v>
      </c>
      <c r="S963" s="201">
        <v>169.4</v>
      </c>
      <c r="T963" s="201">
        <v>14397</v>
      </c>
      <c r="U963" s="201">
        <v>-2295.4799999999814</v>
      </c>
      <c r="V963" s="201" t="s">
        <v>811</v>
      </c>
      <c r="W963" s="201">
        <v>-2295.4799999999814</v>
      </c>
      <c r="X963" s="201" t="s">
        <v>811</v>
      </c>
      <c r="Y963" s="201" t="s">
        <v>811</v>
      </c>
      <c r="Z963" s="201">
        <v>99.180604191430817</v>
      </c>
      <c r="AA963" s="201">
        <v>100</v>
      </c>
      <c r="AB963" s="201">
        <v>98.994550244016978</v>
      </c>
      <c r="AC963" s="201">
        <v>100</v>
      </c>
      <c r="AD963" s="201">
        <v>100</v>
      </c>
    </row>
    <row r="964" spans="1:30">
      <c r="A964" s="200">
        <v>22</v>
      </c>
      <c r="B964" s="200">
        <v>228700</v>
      </c>
      <c r="C964" s="200"/>
      <c r="D964" s="200">
        <v>952</v>
      </c>
      <c r="E964" s="200" t="s">
        <v>1055</v>
      </c>
      <c r="F964" s="201">
        <v>152046.6</v>
      </c>
      <c r="G964" s="201">
        <v>12929.7</v>
      </c>
      <c r="H964" s="201">
        <v>139116.9</v>
      </c>
      <c r="I964" s="201">
        <v>0</v>
      </c>
      <c r="J964" s="201">
        <v>0</v>
      </c>
      <c r="K964" s="201">
        <v>173149.30000000002</v>
      </c>
      <c r="L964" s="201">
        <v>12929.7</v>
      </c>
      <c r="M964" s="201">
        <v>160219.6</v>
      </c>
      <c r="N964" s="201">
        <v>0</v>
      </c>
      <c r="O964" s="201">
        <v>0</v>
      </c>
      <c r="P964" s="201">
        <v>172567.96000000002</v>
      </c>
      <c r="Q964" s="201">
        <v>12929.7</v>
      </c>
      <c r="R964" s="201">
        <v>159638.26</v>
      </c>
      <c r="S964" s="201">
        <v>0</v>
      </c>
      <c r="T964" s="201">
        <v>0</v>
      </c>
      <c r="U964" s="201">
        <v>-581.33999999999651</v>
      </c>
      <c r="V964" s="201" t="s">
        <v>811</v>
      </c>
      <c r="W964" s="201">
        <v>-581.33999999999651</v>
      </c>
      <c r="X964" s="201" t="s">
        <v>811</v>
      </c>
      <c r="Y964" s="201" t="s">
        <v>811</v>
      </c>
      <c r="Z964" s="201">
        <v>99.664255067736335</v>
      </c>
      <c r="AA964" s="201">
        <v>100</v>
      </c>
      <c r="AB964" s="201">
        <v>99.637160497217565</v>
      </c>
      <c r="AC964" s="201" t="s">
        <v>811</v>
      </c>
      <c r="AD964" s="201" t="s">
        <v>811</v>
      </c>
    </row>
    <row r="965" spans="1:30">
      <c r="A965" s="200">
        <v>21</v>
      </c>
      <c r="B965" s="200">
        <v>228700</v>
      </c>
      <c r="C965" s="200"/>
      <c r="D965" s="200">
        <v>953</v>
      </c>
      <c r="E965" s="200" t="s">
        <v>1056</v>
      </c>
      <c r="F965" s="201">
        <v>101640.29999999999</v>
      </c>
      <c r="G965" s="201">
        <v>24343.100000000002</v>
      </c>
      <c r="H965" s="201">
        <v>65406.499999999993</v>
      </c>
      <c r="I965" s="201">
        <v>169.4</v>
      </c>
      <c r="J965" s="201">
        <v>11721.300000000001</v>
      </c>
      <c r="K965" s="201">
        <v>106993.7</v>
      </c>
      <c r="L965" s="201">
        <v>24343.100000000002</v>
      </c>
      <c r="M965" s="201">
        <v>68084.2</v>
      </c>
      <c r="N965" s="201">
        <v>169.4</v>
      </c>
      <c r="O965" s="201">
        <v>14397</v>
      </c>
      <c r="P965" s="201">
        <v>105279.56</v>
      </c>
      <c r="Q965" s="201">
        <v>24343.100000000002</v>
      </c>
      <c r="R965" s="201">
        <v>66370.06</v>
      </c>
      <c r="S965" s="201">
        <v>169.4</v>
      </c>
      <c r="T965" s="201">
        <v>14397</v>
      </c>
      <c r="U965" s="201">
        <v>-1714.1399999999994</v>
      </c>
      <c r="V965" s="201" t="s">
        <v>811</v>
      </c>
      <c r="W965" s="201">
        <v>-1714.1399999999994</v>
      </c>
      <c r="X965" s="201" t="s">
        <v>811</v>
      </c>
      <c r="Y965" s="201" t="s">
        <v>811</v>
      </c>
      <c r="Z965" s="201">
        <v>98.39790567108156</v>
      </c>
      <c r="AA965" s="201">
        <v>100</v>
      </c>
      <c r="AB965" s="201">
        <v>97.48232335842971</v>
      </c>
      <c r="AC965" s="201">
        <v>100</v>
      </c>
      <c r="AD965" s="201">
        <v>100</v>
      </c>
    </row>
    <row r="966" spans="1:30">
      <c r="A966" s="202">
        <v>22</v>
      </c>
      <c r="B966" s="202">
        <v>228700</v>
      </c>
      <c r="C966" s="202">
        <v>1853</v>
      </c>
      <c r="D966" s="202">
        <v>954</v>
      </c>
      <c r="E966" s="202" t="s">
        <v>1081</v>
      </c>
      <c r="F966" s="203">
        <v>152046.6</v>
      </c>
      <c r="G966" s="203">
        <v>12929.7</v>
      </c>
      <c r="H966" s="203">
        <v>139116.9</v>
      </c>
      <c r="I966" s="203"/>
      <c r="J966" s="203"/>
      <c r="K966" s="203">
        <v>173149.30000000002</v>
      </c>
      <c r="L966" s="203">
        <v>12929.7</v>
      </c>
      <c r="M966" s="203">
        <v>160219.6</v>
      </c>
      <c r="N966" s="203"/>
      <c r="O966" s="203"/>
      <c r="P966" s="203">
        <v>172567.96000000002</v>
      </c>
      <c r="Q966" s="203">
        <v>12929.7</v>
      </c>
      <c r="R966" s="203">
        <v>159638.26</v>
      </c>
      <c r="S966" s="203"/>
      <c r="T966" s="203"/>
      <c r="U966" s="203">
        <v>-581.33999999999651</v>
      </c>
      <c r="V966" s="203" t="s">
        <v>811</v>
      </c>
      <c r="W966" s="203">
        <v>-581.33999999999651</v>
      </c>
      <c r="X966" s="203" t="s">
        <v>811</v>
      </c>
      <c r="Y966" s="203" t="s">
        <v>811</v>
      </c>
      <c r="Z966" s="203">
        <v>99.664255067736335</v>
      </c>
      <c r="AA966" s="203">
        <v>100</v>
      </c>
      <c r="AB966" s="203">
        <v>99.637160497217565</v>
      </c>
      <c r="AC966" s="203" t="s">
        <v>811</v>
      </c>
      <c r="AD966" s="203" t="s">
        <v>811</v>
      </c>
    </row>
    <row r="967" spans="1:30">
      <c r="A967" s="202">
        <v>21</v>
      </c>
      <c r="B967" s="202">
        <v>228700</v>
      </c>
      <c r="C967" s="202">
        <v>1854</v>
      </c>
      <c r="D967" s="202">
        <v>955</v>
      </c>
      <c r="E967" s="202" t="s">
        <v>1814</v>
      </c>
      <c r="F967" s="203">
        <v>4348.3</v>
      </c>
      <c r="G967" s="203">
        <v>1285.4000000000001</v>
      </c>
      <c r="H967" s="203">
        <v>2642.6</v>
      </c>
      <c r="I967" s="203">
        <v>42</v>
      </c>
      <c r="J967" s="203">
        <v>378.3</v>
      </c>
      <c r="K967" s="203">
        <v>4590.1000000000004</v>
      </c>
      <c r="L967" s="203">
        <v>1285.4000000000001</v>
      </c>
      <c r="M967" s="203">
        <v>2736.4</v>
      </c>
      <c r="N967" s="203">
        <v>42</v>
      </c>
      <c r="O967" s="203">
        <v>526.29999999999995</v>
      </c>
      <c r="P967" s="203">
        <v>4578</v>
      </c>
      <c r="Q967" s="203">
        <v>1285.4000000000001</v>
      </c>
      <c r="R967" s="203">
        <v>2724.3</v>
      </c>
      <c r="S967" s="203">
        <v>42</v>
      </c>
      <c r="T967" s="203">
        <v>526.29999999999995</v>
      </c>
      <c r="U967" s="203">
        <v>-12.100000000000364</v>
      </c>
      <c r="V967" s="203" t="s">
        <v>811</v>
      </c>
      <c r="W967" s="203">
        <v>-12.099999999999909</v>
      </c>
      <c r="X967" s="203" t="s">
        <v>811</v>
      </c>
      <c r="Y967" s="203" t="s">
        <v>811</v>
      </c>
      <c r="Z967" s="203">
        <v>99.736389185420791</v>
      </c>
      <c r="AA967" s="203">
        <v>100</v>
      </c>
      <c r="AB967" s="203">
        <v>99.55781318520684</v>
      </c>
      <c r="AC967" s="203">
        <v>100</v>
      </c>
      <c r="AD967" s="203">
        <v>100</v>
      </c>
    </row>
    <row r="968" spans="1:30">
      <c r="A968" s="202">
        <v>21</v>
      </c>
      <c r="B968" s="202">
        <v>228700</v>
      </c>
      <c r="C968" s="202">
        <v>1855</v>
      </c>
      <c r="D968" s="202">
        <v>956</v>
      </c>
      <c r="E968" s="202" t="s">
        <v>1815</v>
      </c>
      <c r="F968" s="203">
        <v>6659.2000000000007</v>
      </c>
      <c r="G968" s="203">
        <v>1480.8</v>
      </c>
      <c r="H968" s="203">
        <v>4593.6000000000004</v>
      </c>
      <c r="I968" s="203"/>
      <c r="J968" s="203">
        <v>584.79999999999995</v>
      </c>
      <c r="K968" s="203">
        <v>7073.5</v>
      </c>
      <c r="L968" s="203">
        <v>1480.8</v>
      </c>
      <c r="M968" s="203">
        <v>4852.3</v>
      </c>
      <c r="N968" s="203"/>
      <c r="O968" s="203">
        <v>740.4</v>
      </c>
      <c r="P968" s="203">
        <v>7052.98</v>
      </c>
      <c r="Q968" s="203">
        <v>1480.8</v>
      </c>
      <c r="R968" s="203">
        <v>4831.78</v>
      </c>
      <c r="S968" s="203"/>
      <c r="T968" s="203">
        <v>740.4</v>
      </c>
      <c r="U968" s="203">
        <v>-20.520000000000437</v>
      </c>
      <c r="V968" s="203" t="s">
        <v>811</v>
      </c>
      <c r="W968" s="203">
        <v>-20.520000000000437</v>
      </c>
      <c r="X968" s="203" t="s">
        <v>811</v>
      </c>
      <c r="Y968" s="203" t="s">
        <v>811</v>
      </c>
      <c r="Z968" s="203">
        <v>99.709903159680493</v>
      </c>
      <c r="AA968" s="203">
        <v>100</v>
      </c>
      <c r="AB968" s="203">
        <v>99.577107763328726</v>
      </c>
      <c r="AC968" s="203" t="s">
        <v>811</v>
      </c>
      <c r="AD968" s="203">
        <v>100</v>
      </c>
    </row>
    <row r="969" spans="1:30">
      <c r="A969" s="202">
        <v>21</v>
      </c>
      <c r="B969" s="202">
        <v>228700</v>
      </c>
      <c r="C969" s="202">
        <v>1856</v>
      </c>
      <c r="D969" s="202">
        <v>957</v>
      </c>
      <c r="E969" s="202" t="s">
        <v>1816</v>
      </c>
      <c r="F969" s="203">
        <v>1156.5999999999999</v>
      </c>
      <c r="G969" s="203">
        <v>949.9</v>
      </c>
      <c r="H969" s="203"/>
      <c r="I969" s="203">
        <v>11.2</v>
      </c>
      <c r="J969" s="203">
        <v>195.5</v>
      </c>
      <c r="K969" s="203">
        <v>1303.5</v>
      </c>
      <c r="L969" s="203">
        <v>949.9</v>
      </c>
      <c r="M969" s="203"/>
      <c r="N969" s="203">
        <v>11.2</v>
      </c>
      <c r="O969" s="203">
        <v>342.4</v>
      </c>
      <c r="P969" s="203">
        <v>1303.5</v>
      </c>
      <c r="Q969" s="203">
        <v>949.9</v>
      </c>
      <c r="R969" s="203"/>
      <c r="S969" s="203">
        <v>11.2</v>
      </c>
      <c r="T969" s="203">
        <v>342.4</v>
      </c>
      <c r="U969" s="203" t="s">
        <v>811</v>
      </c>
      <c r="V969" s="203" t="s">
        <v>811</v>
      </c>
      <c r="W969" s="203" t="s">
        <v>811</v>
      </c>
      <c r="X969" s="203" t="s">
        <v>811</v>
      </c>
      <c r="Y969" s="203" t="s">
        <v>811</v>
      </c>
      <c r="Z969" s="203">
        <v>100</v>
      </c>
      <c r="AA969" s="203">
        <v>100</v>
      </c>
      <c r="AB969" s="203" t="s">
        <v>811</v>
      </c>
      <c r="AC969" s="203">
        <v>100</v>
      </c>
      <c r="AD969" s="203">
        <v>100</v>
      </c>
    </row>
    <row r="970" spans="1:30">
      <c r="A970" s="202">
        <v>21</v>
      </c>
      <c r="B970" s="202">
        <v>228700</v>
      </c>
      <c r="C970" s="202">
        <v>1857</v>
      </c>
      <c r="D970" s="202">
        <v>958</v>
      </c>
      <c r="E970" s="202" t="s">
        <v>1817</v>
      </c>
      <c r="F970" s="203">
        <v>3442.9</v>
      </c>
      <c r="G970" s="203">
        <v>1311</v>
      </c>
      <c r="H970" s="203">
        <v>1867.2</v>
      </c>
      <c r="I970" s="203">
        <v>2.4</v>
      </c>
      <c r="J970" s="203">
        <v>262.3</v>
      </c>
      <c r="K970" s="203">
        <v>3746.9</v>
      </c>
      <c r="L970" s="203">
        <v>1311</v>
      </c>
      <c r="M970" s="203">
        <v>2030</v>
      </c>
      <c r="N970" s="203">
        <v>2.4</v>
      </c>
      <c r="O970" s="203">
        <v>403.5</v>
      </c>
      <c r="P970" s="203">
        <v>3746.9</v>
      </c>
      <c r="Q970" s="203">
        <v>1311</v>
      </c>
      <c r="R970" s="203">
        <v>2030</v>
      </c>
      <c r="S970" s="203">
        <v>2.4</v>
      </c>
      <c r="T970" s="203">
        <v>403.5</v>
      </c>
      <c r="U970" s="203" t="s">
        <v>811</v>
      </c>
      <c r="V970" s="203" t="s">
        <v>811</v>
      </c>
      <c r="W970" s="203" t="s">
        <v>811</v>
      </c>
      <c r="X970" s="203" t="s">
        <v>811</v>
      </c>
      <c r="Y970" s="203" t="s">
        <v>811</v>
      </c>
      <c r="Z970" s="203">
        <v>100</v>
      </c>
      <c r="AA970" s="203">
        <v>100</v>
      </c>
      <c r="AB970" s="203">
        <v>100</v>
      </c>
      <c r="AC970" s="203">
        <v>100</v>
      </c>
      <c r="AD970" s="203">
        <v>100</v>
      </c>
    </row>
    <row r="971" spans="1:30">
      <c r="A971" s="202">
        <v>21</v>
      </c>
      <c r="B971" s="202">
        <v>228700</v>
      </c>
      <c r="C971" s="202">
        <v>1858</v>
      </c>
      <c r="D971" s="202">
        <v>959</v>
      </c>
      <c r="E971" s="202" t="s">
        <v>1818</v>
      </c>
      <c r="F971" s="203">
        <v>3275.4</v>
      </c>
      <c r="G971" s="203">
        <v>1512</v>
      </c>
      <c r="H971" s="203">
        <v>1512.9</v>
      </c>
      <c r="I971" s="203"/>
      <c r="J971" s="203">
        <v>250.5</v>
      </c>
      <c r="K971" s="203">
        <v>3504.7999999999997</v>
      </c>
      <c r="L971" s="203">
        <v>1512</v>
      </c>
      <c r="M971" s="203">
        <v>1596.6</v>
      </c>
      <c r="N971" s="203"/>
      <c r="O971" s="203">
        <v>396.2</v>
      </c>
      <c r="P971" s="203">
        <v>3482.47</v>
      </c>
      <c r="Q971" s="203">
        <v>1512</v>
      </c>
      <c r="R971" s="203">
        <v>1574.27</v>
      </c>
      <c r="S971" s="203"/>
      <c r="T971" s="203">
        <v>396.2</v>
      </c>
      <c r="U971" s="203">
        <v>-22.329999999999927</v>
      </c>
      <c r="V971" s="203" t="s">
        <v>811</v>
      </c>
      <c r="W971" s="203">
        <v>-22.329999999999927</v>
      </c>
      <c r="X971" s="203" t="s">
        <v>811</v>
      </c>
      <c r="Y971" s="203" t="s">
        <v>811</v>
      </c>
      <c r="Z971" s="203">
        <v>99.362873773111161</v>
      </c>
      <c r="AA971" s="203">
        <v>100</v>
      </c>
      <c r="AB971" s="203">
        <v>98.60140298133534</v>
      </c>
      <c r="AC971" s="203" t="s">
        <v>811</v>
      </c>
      <c r="AD971" s="203">
        <v>100</v>
      </c>
    </row>
    <row r="972" spans="1:30">
      <c r="A972" s="202">
        <v>21</v>
      </c>
      <c r="B972" s="202">
        <v>228700</v>
      </c>
      <c r="C972" s="202">
        <v>1859</v>
      </c>
      <c r="D972" s="202">
        <v>960</v>
      </c>
      <c r="E972" s="202" t="s">
        <v>1819</v>
      </c>
      <c r="F972" s="203">
        <v>4619.6000000000004</v>
      </c>
      <c r="G972" s="203">
        <v>1742.4</v>
      </c>
      <c r="H972" s="203">
        <v>2397.6999999999998</v>
      </c>
      <c r="I972" s="203">
        <v>13</v>
      </c>
      <c r="J972" s="203">
        <v>466.5</v>
      </c>
      <c r="K972" s="203">
        <v>4886.0999999999995</v>
      </c>
      <c r="L972" s="203">
        <v>1742.4</v>
      </c>
      <c r="M972" s="203">
        <v>2511</v>
      </c>
      <c r="N972" s="203">
        <v>13</v>
      </c>
      <c r="O972" s="203">
        <v>619.70000000000005</v>
      </c>
      <c r="P972" s="203">
        <v>4886.0999999999995</v>
      </c>
      <c r="Q972" s="203">
        <v>1742.4</v>
      </c>
      <c r="R972" s="203">
        <v>2511</v>
      </c>
      <c r="S972" s="203">
        <v>13</v>
      </c>
      <c r="T972" s="203">
        <v>619.70000000000005</v>
      </c>
      <c r="U972" s="203" t="s">
        <v>811</v>
      </c>
      <c r="V972" s="203" t="s">
        <v>811</v>
      </c>
      <c r="W972" s="203" t="s">
        <v>811</v>
      </c>
      <c r="X972" s="203" t="s">
        <v>811</v>
      </c>
      <c r="Y972" s="203" t="s">
        <v>811</v>
      </c>
      <c r="Z972" s="203">
        <v>100</v>
      </c>
      <c r="AA972" s="203">
        <v>100</v>
      </c>
      <c r="AB972" s="203">
        <v>100</v>
      </c>
      <c r="AC972" s="203">
        <v>100</v>
      </c>
      <c r="AD972" s="203">
        <v>100</v>
      </c>
    </row>
    <row r="973" spans="1:30">
      <c r="A973" s="202">
        <v>21</v>
      </c>
      <c r="B973" s="202">
        <v>228700</v>
      </c>
      <c r="C973" s="202">
        <v>1860</v>
      </c>
      <c r="D973" s="202">
        <v>961</v>
      </c>
      <c r="E973" s="202" t="s">
        <v>1820</v>
      </c>
      <c r="F973" s="203">
        <v>3407.5</v>
      </c>
      <c r="G973" s="203">
        <v>1338.4</v>
      </c>
      <c r="H973" s="203">
        <v>1818.2</v>
      </c>
      <c r="I973" s="203">
        <v>5.2</v>
      </c>
      <c r="J973" s="203">
        <v>245.7</v>
      </c>
      <c r="K973" s="203">
        <v>3575</v>
      </c>
      <c r="L973" s="203">
        <v>1338.4</v>
      </c>
      <c r="M973" s="203">
        <v>1838.9</v>
      </c>
      <c r="N973" s="203">
        <v>5.2</v>
      </c>
      <c r="O973" s="203">
        <v>392.5</v>
      </c>
      <c r="P973" s="203">
        <v>3574.06</v>
      </c>
      <c r="Q973" s="203">
        <v>1338.4</v>
      </c>
      <c r="R973" s="203">
        <v>1837.96</v>
      </c>
      <c r="S973" s="203">
        <v>5.2</v>
      </c>
      <c r="T973" s="203">
        <v>392.5</v>
      </c>
      <c r="U973" s="203">
        <v>-0.94000000000005457</v>
      </c>
      <c r="V973" s="203" t="s">
        <v>811</v>
      </c>
      <c r="W973" s="203">
        <v>-0.94000000000005457</v>
      </c>
      <c r="X973" s="203" t="s">
        <v>811</v>
      </c>
      <c r="Y973" s="203" t="s">
        <v>811</v>
      </c>
      <c r="Z973" s="203">
        <v>99.973706293706286</v>
      </c>
      <c r="AA973" s="203">
        <v>100</v>
      </c>
      <c r="AB973" s="203">
        <v>99.948882484093744</v>
      </c>
      <c r="AC973" s="203">
        <v>100</v>
      </c>
      <c r="AD973" s="203">
        <v>100</v>
      </c>
    </row>
    <row r="974" spans="1:30">
      <c r="A974" s="202">
        <v>21</v>
      </c>
      <c r="B974" s="202">
        <v>228700</v>
      </c>
      <c r="C974" s="202">
        <v>1861</v>
      </c>
      <c r="D974" s="202">
        <v>962</v>
      </c>
      <c r="E974" s="202" t="s">
        <v>1821</v>
      </c>
      <c r="F974" s="203">
        <v>5941.0999999999995</v>
      </c>
      <c r="G974" s="203">
        <v>1682.2</v>
      </c>
      <c r="H974" s="203">
        <v>3492.3</v>
      </c>
      <c r="I974" s="203">
        <v>2.9</v>
      </c>
      <c r="J974" s="203">
        <v>763.7</v>
      </c>
      <c r="K974" s="203">
        <v>6130.6</v>
      </c>
      <c r="L974" s="203">
        <v>1682.2</v>
      </c>
      <c r="M974" s="203">
        <v>3527.4</v>
      </c>
      <c r="N974" s="203">
        <v>2.9</v>
      </c>
      <c r="O974" s="203">
        <v>918.1</v>
      </c>
      <c r="P974" s="203">
        <v>5479.41</v>
      </c>
      <c r="Q974" s="203">
        <v>1682.2</v>
      </c>
      <c r="R974" s="203">
        <v>2876.21</v>
      </c>
      <c r="S974" s="203">
        <v>2.9</v>
      </c>
      <c r="T974" s="203">
        <v>918.1</v>
      </c>
      <c r="U974" s="203">
        <v>-651.19000000000051</v>
      </c>
      <c r="V974" s="203" t="s">
        <v>811</v>
      </c>
      <c r="W974" s="203">
        <v>-651.19000000000005</v>
      </c>
      <c r="X974" s="203" t="s">
        <v>811</v>
      </c>
      <c r="Y974" s="203" t="s">
        <v>811</v>
      </c>
      <c r="Z974" s="203">
        <v>89.378038038691145</v>
      </c>
      <c r="AA974" s="203">
        <v>100</v>
      </c>
      <c r="AB974" s="203">
        <v>81.539093950218287</v>
      </c>
      <c r="AC974" s="203">
        <v>100</v>
      </c>
      <c r="AD974" s="203">
        <v>100</v>
      </c>
    </row>
    <row r="975" spans="1:30">
      <c r="A975" s="202">
        <v>21</v>
      </c>
      <c r="B975" s="202">
        <v>228700</v>
      </c>
      <c r="C975" s="202">
        <v>1862</v>
      </c>
      <c r="D975" s="202">
        <v>963</v>
      </c>
      <c r="E975" s="202" t="s">
        <v>1822</v>
      </c>
      <c r="F975" s="203">
        <v>3505.6000000000004</v>
      </c>
      <c r="G975" s="203">
        <v>1391.9</v>
      </c>
      <c r="H975" s="203">
        <v>1882.9</v>
      </c>
      <c r="I975" s="203">
        <v>8</v>
      </c>
      <c r="J975" s="203">
        <v>222.8</v>
      </c>
      <c r="K975" s="203">
        <v>3838.9</v>
      </c>
      <c r="L975" s="203">
        <v>1391.9</v>
      </c>
      <c r="M975" s="203">
        <v>2068.1999999999998</v>
      </c>
      <c r="N975" s="203">
        <v>8</v>
      </c>
      <c r="O975" s="203">
        <v>370.8</v>
      </c>
      <c r="P975" s="203">
        <v>3838.9</v>
      </c>
      <c r="Q975" s="203">
        <v>1391.9</v>
      </c>
      <c r="R975" s="203">
        <v>2068.1999999999998</v>
      </c>
      <c r="S975" s="203">
        <v>8</v>
      </c>
      <c r="T975" s="203">
        <v>370.8</v>
      </c>
      <c r="U975" s="203" t="s">
        <v>811</v>
      </c>
      <c r="V975" s="203" t="s">
        <v>811</v>
      </c>
      <c r="W975" s="203" t="s">
        <v>811</v>
      </c>
      <c r="X975" s="203" t="s">
        <v>811</v>
      </c>
      <c r="Y975" s="203" t="s">
        <v>811</v>
      </c>
      <c r="Z975" s="203">
        <v>100</v>
      </c>
      <c r="AA975" s="203">
        <v>100</v>
      </c>
      <c r="AB975" s="203">
        <v>100</v>
      </c>
      <c r="AC975" s="203">
        <v>100</v>
      </c>
      <c r="AD975" s="203">
        <v>100</v>
      </c>
    </row>
    <row r="976" spans="1:30">
      <c r="A976" s="202">
        <v>21</v>
      </c>
      <c r="B976" s="202">
        <v>228700</v>
      </c>
      <c r="C976" s="202">
        <v>1863</v>
      </c>
      <c r="D976" s="202">
        <v>964</v>
      </c>
      <c r="E976" s="202" t="s">
        <v>1823</v>
      </c>
      <c r="F976" s="203">
        <v>4515.2</v>
      </c>
      <c r="G976" s="203">
        <v>1478.2</v>
      </c>
      <c r="H976" s="203">
        <v>2638.2</v>
      </c>
      <c r="I976" s="203"/>
      <c r="J976" s="203">
        <v>398.8</v>
      </c>
      <c r="K976" s="203">
        <v>4729.3999999999996</v>
      </c>
      <c r="L976" s="203">
        <v>1478.2</v>
      </c>
      <c r="M976" s="203">
        <v>2701.8</v>
      </c>
      <c r="N976" s="203"/>
      <c r="O976" s="203">
        <v>549.4</v>
      </c>
      <c r="P976" s="203">
        <v>4726.1499999999996</v>
      </c>
      <c r="Q976" s="203">
        <v>1478.2</v>
      </c>
      <c r="R976" s="203">
        <v>2698.55</v>
      </c>
      <c r="S976" s="203"/>
      <c r="T976" s="203">
        <v>549.4</v>
      </c>
      <c r="U976" s="203">
        <v>-3.25</v>
      </c>
      <c r="V976" s="203" t="s">
        <v>811</v>
      </c>
      <c r="W976" s="203">
        <v>-3.25</v>
      </c>
      <c r="X976" s="203" t="s">
        <v>811</v>
      </c>
      <c r="Y976" s="203" t="s">
        <v>811</v>
      </c>
      <c r="Z976" s="203">
        <v>99.931280923584382</v>
      </c>
      <c r="AA976" s="203">
        <v>100</v>
      </c>
      <c r="AB976" s="203">
        <v>99.879709823080915</v>
      </c>
      <c r="AC976" s="203" t="s">
        <v>811</v>
      </c>
      <c r="AD976" s="203">
        <v>100</v>
      </c>
    </row>
    <row r="977" spans="1:30">
      <c r="A977" s="202">
        <v>21</v>
      </c>
      <c r="B977" s="202">
        <v>228700</v>
      </c>
      <c r="C977" s="202">
        <v>1865</v>
      </c>
      <c r="D977" s="202">
        <v>965</v>
      </c>
      <c r="E977" s="202" t="s">
        <v>1789</v>
      </c>
      <c r="F977" s="203">
        <v>1669.9</v>
      </c>
      <c r="G977" s="203">
        <v>1550</v>
      </c>
      <c r="H977" s="203"/>
      <c r="I977" s="203"/>
      <c r="J977" s="203">
        <v>119.9</v>
      </c>
      <c r="K977" s="203">
        <v>1813.3</v>
      </c>
      <c r="L977" s="203">
        <v>1550</v>
      </c>
      <c r="M977" s="203"/>
      <c r="N977" s="203"/>
      <c r="O977" s="203">
        <v>263.3</v>
      </c>
      <c r="P977" s="203">
        <v>1813.3</v>
      </c>
      <c r="Q977" s="203">
        <v>1550</v>
      </c>
      <c r="R977" s="203"/>
      <c r="S977" s="203"/>
      <c r="T977" s="203">
        <v>263.3</v>
      </c>
      <c r="U977" s="203" t="s">
        <v>811</v>
      </c>
      <c r="V977" s="203" t="s">
        <v>811</v>
      </c>
      <c r="W977" s="203" t="s">
        <v>811</v>
      </c>
      <c r="X977" s="203" t="s">
        <v>811</v>
      </c>
      <c r="Y977" s="203" t="s">
        <v>811</v>
      </c>
      <c r="Z977" s="203">
        <v>100</v>
      </c>
      <c r="AA977" s="203">
        <v>100</v>
      </c>
      <c r="AB977" s="203" t="s">
        <v>811</v>
      </c>
      <c r="AC977" s="203" t="s">
        <v>811</v>
      </c>
      <c r="AD977" s="203">
        <v>100</v>
      </c>
    </row>
    <row r="978" spans="1:30">
      <c r="A978" s="202">
        <v>21</v>
      </c>
      <c r="B978" s="202">
        <v>228700</v>
      </c>
      <c r="C978" s="202">
        <v>1864</v>
      </c>
      <c r="D978" s="202">
        <v>966</v>
      </c>
      <c r="E978" s="202" t="s">
        <v>1254</v>
      </c>
      <c r="F978" s="203">
        <v>33719.199999999997</v>
      </c>
      <c r="G978" s="203">
        <v>3647.4</v>
      </c>
      <c r="H978" s="203">
        <v>25409.1</v>
      </c>
      <c r="I978" s="203"/>
      <c r="J978" s="203">
        <v>4662.7</v>
      </c>
      <c r="K978" s="203">
        <v>34949.200000000004</v>
      </c>
      <c r="L978" s="203">
        <v>3647.4</v>
      </c>
      <c r="M978" s="203">
        <v>26170.400000000001</v>
      </c>
      <c r="N978" s="203"/>
      <c r="O978" s="203">
        <v>5131.3999999999996</v>
      </c>
      <c r="P978" s="203">
        <v>34531.550000000003</v>
      </c>
      <c r="Q978" s="203">
        <v>3647.4</v>
      </c>
      <c r="R978" s="203">
        <v>25752.75</v>
      </c>
      <c r="S978" s="203"/>
      <c r="T978" s="203">
        <v>5131.3999999999996</v>
      </c>
      <c r="U978" s="203">
        <v>-417.65000000000146</v>
      </c>
      <c r="V978" s="203" t="s">
        <v>811</v>
      </c>
      <c r="W978" s="203">
        <v>-417.65000000000146</v>
      </c>
      <c r="X978" s="203" t="s">
        <v>811</v>
      </c>
      <c r="Y978" s="203" t="s">
        <v>811</v>
      </c>
      <c r="Z978" s="203">
        <v>98.804979799251484</v>
      </c>
      <c r="AA978" s="203">
        <v>100</v>
      </c>
      <c r="AB978" s="203">
        <v>98.404113043744061</v>
      </c>
      <c r="AC978" s="203" t="s">
        <v>811</v>
      </c>
      <c r="AD978" s="203">
        <v>100</v>
      </c>
    </row>
    <row r="979" spans="1:30">
      <c r="A979" s="202">
        <v>21</v>
      </c>
      <c r="B979" s="202">
        <v>228700</v>
      </c>
      <c r="C979" s="202">
        <v>1866</v>
      </c>
      <c r="D979" s="202">
        <v>967</v>
      </c>
      <c r="E979" s="202" t="s">
        <v>1824</v>
      </c>
      <c r="F979" s="203">
        <v>12733.5</v>
      </c>
      <c r="G979" s="203">
        <v>2339.1</v>
      </c>
      <c r="H979" s="203">
        <v>8839</v>
      </c>
      <c r="I979" s="203"/>
      <c r="J979" s="203">
        <v>1555.4</v>
      </c>
      <c r="K979" s="203">
        <v>13289.1</v>
      </c>
      <c r="L979" s="203">
        <v>2339.1</v>
      </c>
      <c r="M979" s="203">
        <v>9135.6</v>
      </c>
      <c r="N979" s="203"/>
      <c r="O979" s="203">
        <v>1814.4</v>
      </c>
      <c r="P979" s="203">
        <v>12985.63</v>
      </c>
      <c r="Q979" s="203">
        <v>2339.1</v>
      </c>
      <c r="R979" s="203">
        <v>8832.1299999999992</v>
      </c>
      <c r="S979" s="203"/>
      <c r="T979" s="203">
        <v>1814.4</v>
      </c>
      <c r="U979" s="203">
        <v>-303.47000000000116</v>
      </c>
      <c r="V979" s="203" t="s">
        <v>811</v>
      </c>
      <c r="W979" s="203">
        <v>-303.47000000000116</v>
      </c>
      <c r="X979" s="203" t="s">
        <v>811</v>
      </c>
      <c r="Y979" s="203" t="s">
        <v>811</v>
      </c>
      <c r="Z979" s="203">
        <v>97.716399154194036</v>
      </c>
      <c r="AA979" s="203">
        <v>100</v>
      </c>
      <c r="AB979" s="203">
        <v>96.678160164630668</v>
      </c>
      <c r="AC979" s="203" t="s">
        <v>811</v>
      </c>
      <c r="AD979" s="203">
        <v>100</v>
      </c>
    </row>
    <row r="980" spans="1:30">
      <c r="A980" s="202">
        <v>21</v>
      </c>
      <c r="B980" s="202">
        <v>228700</v>
      </c>
      <c r="C980" s="202">
        <v>1867</v>
      </c>
      <c r="D980" s="202">
        <v>968</v>
      </c>
      <c r="E980" s="202" t="s">
        <v>1281</v>
      </c>
      <c r="F980" s="203">
        <v>7976.5</v>
      </c>
      <c r="G980" s="203">
        <v>1881.4</v>
      </c>
      <c r="H980" s="203">
        <v>4867.7</v>
      </c>
      <c r="I980" s="203">
        <v>84.7</v>
      </c>
      <c r="J980" s="203">
        <v>1142.7</v>
      </c>
      <c r="K980" s="203">
        <v>8401.6</v>
      </c>
      <c r="L980" s="203">
        <v>1881.4</v>
      </c>
      <c r="M980" s="203">
        <v>5131.8</v>
      </c>
      <c r="N980" s="203">
        <v>84.7</v>
      </c>
      <c r="O980" s="203">
        <v>1303.7</v>
      </c>
      <c r="P980" s="203">
        <v>8118.91</v>
      </c>
      <c r="Q980" s="203">
        <v>1881.4</v>
      </c>
      <c r="R980" s="203">
        <v>4849.1099999999997</v>
      </c>
      <c r="S980" s="203">
        <v>84.7</v>
      </c>
      <c r="T980" s="203">
        <v>1303.7</v>
      </c>
      <c r="U980" s="203">
        <v>-282.69000000000051</v>
      </c>
      <c r="V980" s="203" t="s">
        <v>811</v>
      </c>
      <c r="W980" s="203">
        <v>-282.69000000000051</v>
      </c>
      <c r="X980" s="203" t="s">
        <v>811</v>
      </c>
      <c r="Y980" s="203" t="s">
        <v>811</v>
      </c>
      <c r="Z980" s="203">
        <v>96.635283755475143</v>
      </c>
      <c r="AA980" s="203">
        <v>100</v>
      </c>
      <c r="AB980" s="203">
        <v>94.491406524026644</v>
      </c>
      <c r="AC980" s="203">
        <v>100</v>
      </c>
      <c r="AD980" s="203">
        <v>100</v>
      </c>
    </row>
    <row r="981" spans="1:30">
      <c r="A981" s="202">
        <v>21</v>
      </c>
      <c r="B981" s="202">
        <v>228700</v>
      </c>
      <c r="C981" s="202">
        <v>1868</v>
      </c>
      <c r="D981" s="202">
        <v>969</v>
      </c>
      <c r="E981" s="202" t="s">
        <v>1825</v>
      </c>
      <c r="F981" s="203">
        <v>4669.8</v>
      </c>
      <c r="G981" s="203">
        <v>753</v>
      </c>
      <c r="H981" s="203">
        <v>3445.1</v>
      </c>
      <c r="I981" s="203"/>
      <c r="J981" s="203">
        <v>471.7</v>
      </c>
      <c r="K981" s="203">
        <v>5161.7</v>
      </c>
      <c r="L981" s="203">
        <v>753</v>
      </c>
      <c r="M981" s="203">
        <v>3783.8</v>
      </c>
      <c r="N981" s="203"/>
      <c r="O981" s="203">
        <v>624.9</v>
      </c>
      <c r="P981" s="203">
        <v>5161.7</v>
      </c>
      <c r="Q981" s="203">
        <v>753</v>
      </c>
      <c r="R981" s="203">
        <v>3783.8</v>
      </c>
      <c r="S981" s="203"/>
      <c r="T981" s="203">
        <v>624.9</v>
      </c>
      <c r="U981" s="203" t="s">
        <v>811</v>
      </c>
      <c r="V981" s="203" t="s">
        <v>811</v>
      </c>
      <c r="W981" s="203" t="s">
        <v>811</v>
      </c>
      <c r="X981" s="203" t="s">
        <v>811</v>
      </c>
      <c r="Y981" s="203" t="s">
        <v>811</v>
      </c>
      <c r="Z981" s="203">
        <v>100</v>
      </c>
      <c r="AA981" s="203">
        <v>100</v>
      </c>
      <c r="AB981" s="203">
        <v>100</v>
      </c>
      <c r="AC981" s="203" t="s">
        <v>811</v>
      </c>
      <c r="AD981" s="203">
        <v>100</v>
      </c>
    </row>
    <row r="982" spans="1:30">
      <c r="A982" s="200"/>
      <c r="B982" s="200"/>
      <c r="C982" s="200"/>
      <c r="D982" s="200">
        <v>970</v>
      </c>
      <c r="E982" s="200"/>
      <c r="F982" s="201"/>
      <c r="G982" s="201"/>
      <c r="H982" s="201"/>
      <c r="I982" s="201"/>
      <c r="J982" s="201"/>
      <c r="K982" s="201"/>
      <c r="L982" s="201"/>
      <c r="M982" s="201"/>
      <c r="N982" s="201"/>
      <c r="O982" s="201"/>
      <c r="P982" s="201"/>
      <c r="Q982" s="201"/>
      <c r="R982" s="201"/>
      <c r="S982" s="201"/>
      <c r="T982" s="201"/>
      <c r="U982" s="201" t="s">
        <v>811</v>
      </c>
      <c r="V982" s="201" t="s">
        <v>811</v>
      </c>
      <c r="W982" s="201" t="s">
        <v>811</v>
      </c>
      <c r="X982" s="201" t="s">
        <v>811</v>
      </c>
      <c r="Y982" s="201" t="s">
        <v>811</v>
      </c>
      <c r="Z982" s="201" t="s">
        <v>811</v>
      </c>
      <c r="AA982" s="201" t="s">
        <v>811</v>
      </c>
      <c r="AB982" s="201" t="s">
        <v>811</v>
      </c>
      <c r="AC982" s="201" t="s">
        <v>811</v>
      </c>
      <c r="AD982" s="201" t="s">
        <v>811</v>
      </c>
    </row>
    <row r="983" spans="1:30">
      <c r="A983" s="200">
        <v>20</v>
      </c>
      <c r="B983" s="200">
        <v>228900</v>
      </c>
      <c r="C983" s="200"/>
      <c r="D983" s="200">
        <v>971</v>
      </c>
      <c r="E983" s="200" t="s">
        <v>1826</v>
      </c>
      <c r="F983" s="201">
        <v>382317.6</v>
      </c>
      <c r="G983" s="201">
        <v>66654</v>
      </c>
      <c r="H983" s="201">
        <v>297372.79999999999</v>
      </c>
      <c r="I983" s="201">
        <v>1825.5</v>
      </c>
      <c r="J983" s="201">
        <v>16465.3</v>
      </c>
      <c r="K983" s="201">
        <v>419119.9</v>
      </c>
      <c r="L983" s="201">
        <v>66654</v>
      </c>
      <c r="M983" s="201">
        <v>326444.7</v>
      </c>
      <c r="N983" s="201">
        <v>1825.5</v>
      </c>
      <c r="O983" s="201">
        <v>24195.699999999997</v>
      </c>
      <c r="P983" s="201">
        <v>411004.07</v>
      </c>
      <c r="Q983" s="201">
        <v>66654</v>
      </c>
      <c r="R983" s="201">
        <v>318328.87</v>
      </c>
      <c r="S983" s="201">
        <v>1825.5</v>
      </c>
      <c r="T983" s="201">
        <v>24195.699999999997</v>
      </c>
      <c r="U983" s="201">
        <v>-8115.8300000000163</v>
      </c>
      <c r="V983" s="201" t="s">
        <v>811</v>
      </c>
      <c r="W983" s="201">
        <v>-8115.8300000000163</v>
      </c>
      <c r="X983" s="201" t="s">
        <v>811</v>
      </c>
      <c r="Y983" s="201" t="s">
        <v>811</v>
      </c>
      <c r="Z983" s="201">
        <v>98.063601847585858</v>
      </c>
      <c r="AA983" s="201">
        <v>100</v>
      </c>
      <c r="AB983" s="201">
        <v>97.513872946934043</v>
      </c>
      <c r="AC983" s="201">
        <v>100</v>
      </c>
      <c r="AD983" s="201">
        <v>100</v>
      </c>
    </row>
    <row r="984" spans="1:30">
      <c r="A984" s="200">
        <v>22</v>
      </c>
      <c r="B984" s="200">
        <v>228900</v>
      </c>
      <c r="C984" s="200"/>
      <c r="D984" s="200">
        <v>972</v>
      </c>
      <c r="E984" s="200" t="s">
        <v>1055</v>
      </c>
      <c r="F984" s="201">
        <v>214421.3</v>
      </c>
      <c r="G984" s="201">
        <v>17302.5</v>
      </c>
      <c r="H984" s="201">
        <v>197118.8</v>
      </c>
      <c r="I984" s="201">
        <v>0</v>
      </c>
      <c r="J984" s="201">
        <v>0</v>
      </c>
      <c r="K984" s="201">
        <v>240233.8</v>
      </c>
      <c r="L984" s="201">
        <v>17302.5</v>
      </c>
      <c r="M984" s="201">
        <v>222931.3</v>
      </c>
      <c r="N984" s="201">
        <v>0</v>
      </c>
      <c r="O984" s="201">
        <v>0</v>
      </c>
      <c r="P984" s="201">
        <v>236768.23</v>
      </c>
      <c r="Q984" s="201">
        <v>17302.5</v>
      </c>
      <c r="R984" s="201">
        <v>219465.73</v>
      </c>
      <c r="S984" s="201">
        <v>0</v>
      </c>
      <c r="T984" s="201">
        <v>0</v>
      </c>
      <c r="U984" s="201">
        <v>-3465.5699999999779</v>
      </c>
      <c r="V984" s="201" t="s">
        <v>811</v>
      </c>
      <c r="W984" s="201">
        <v>-3465.5699999999779</v>
      </c>
      <c r="X984" s="201" t="s">
        <v>811</v>
      </c>
      <c r="Y984" s="201" t="s">
        <v>811</v>
      </c>
      <c r="Z984" s="201">
        <v>98.557417815478104</v>
      </c>
      <c r="AA984" s="201">
        <v>100</v>
      </c>
      <c r="AB984" s="201">
        <v>98.445453823666767</v>
      </c>
      <c r="AC984" s="201" t="s">
        <v>811</v>
      </c>
      <c r="AD984" s="201" t="s">
        <v>811</v>
      </c>
    </row>
    <row r="985" spans="1:30">
      <c r="A985" s="200">
        <v>21</v>
      </c>
      <c r="B985" s="200">
        <v>228900</v>
      </c>
      <c r="C985" s="200"/>
      <c r="D985" s="200">
        <v>973</v>
      </c>
      <c r="E985" s="200" t="s">
        <v>1056</v>
      </c>
      <c r="F985" s="201">
        <v>167896.3</v>
      </c>
      <c r="G985" s="201">
        <v>49351.5</v>
      </c>
      <c r="H985" s="201">
        <v>100254.00000000001</v>
      </c>
      <c r="I985" s="201">
        <v>1825.5</v>
      </c>
      <c r="J985" s="201">
        <v>16465.3</v>
      </c>
      <c r="K985" s="201">
        <v>178886.10000000003</v>
      </c>
      <c r="L985" s="201">
        <v>49351.5</v>
      </c>
      <c r="M985" s="201">
        <v>103513.40000000001</v>
      </c>
      <c r="N985" s="201">
        <v>1825.5</v>
      </c>
      <c r="O985" s="201">
        <v>24195.699999999997</v>
      </c>
      <c r="P985" s="201">
        <v>174235.84000000003</v>
      </c>
      <c r="Q985" s="201">
        <v>49351.5</v>
      </c>
      <c r="R985" s="201">
        <v>98863.140000000014</v>
      </c>
      <c r="S985" s="201">
        <v>1825.5</v>
      </c>
      <c r="T985" s="201">
        <v>24195.699999999997</v>
      </c>
      <c r="U985" s="201">
        <v>-4650.2600000000093</v>
      </c>
      <c r="V985" s="201" t="s">
        <v>811</v>
      </c>
      <c r="W985" s="201">
        <v>-4650.2599999999948</v>
      </c>
      <c r="X985" s="201" t="s">
        <v>811</v>
      </c>
      <c r="Y985" s="201" t="s">
        <v>811</v>
      </c>
      <c r="Z985" s="201">
        <v>97.400435249021584</v>
      </c>
      <c r="AA985" s="201">
        <v>100</v>
      </c>
      <c r="AB985" s="201">
        <v>95.507576796820516</v>
      </c>
      <c r="AC985" s="201">
        <v>100</v>
      </c>
      <c r="AD985" s="201">
        <v>100</v>
      </c>
    </row>
    <row r="986" spans="1:30">
      <c r="A986" s="202">
        <v>22</v>
      </c>
      <c r="B986" s="202">
        <v>228900</v>
      </c>
      <c r="C986" s="202">
        <v>1869</v>
      </c>
      <c r="D986" s="202">
        <v>974</v>
      </c>
      <c r="E986" s="202" t="s">
        <v>1081</v>
      </c>
      <c r="F986" s="203">
        <v>214421.3</v>
      </c>
      <c r="G986" s="203">
        <v>17302.5</v>
      </c>
      <c r="H986" s="203">
        <v>197118.8</v>
      </c>
      <c r="I986" s="203"/>
      <c r="J986" s="203"/>
      <c r="K986" s="203">
        <v>240233.8</v>
      </c>
      <c r="L986" s="203">
        <v>17302.5</v>
      </c>
      <c r="M986" s="203">
        <v>222931.3</v>
      </c>
      <c r="N986" s="203"/>
      <c r="O986" s="203"/>
      <c r="P986" s="203">
        <v>236768.23</v>
      </c>
      <c r="Q986" s="203">
        <v>17302.5</v>
      </c>
      <c r="R986" s="203">
        <v>219465.73</v>
      </c>
      <c r="S986" s="203"/>
      <c r="T986" s="203"/>
      <c r="U986" s="203">
        <v>-3465.5699999999779</v>
      </c>
      <c r="V986" s="203" t="s">
        <v>811</v>
      </c>
      <c r="W986" s="203">
        <v>-3465.5699999999779</v>
      </c>
      <c r="X986" s="203" t="s">
        <v>811</v>
      </c>
      <c r="Y986" s="203" t="s">
        <v>811</v>
      </c>
      <c r="Z986" s="203">
        <v>98.557417815478104</v>
      </c>
      <c r="AA986" s="203">
        <v>100</v>
      </c>
      <c r="AB986" s="203">
        <v>98.445453823666767</v>
      </c>
      <c r="AC986" s="203" t="s">
        <v>811</v>
      </c>
      <c r="AD986" s="203" t="s">
        <v>811</v>
      </c>
    </row>
    <row r="987" spans="1:30">
      <c r="A987" s="202">
        <v>21</v>
      </c>
      <c r="B987" s="202">
        <v>228900</v>
      </c>
      <c r="C987" s="202">
        <v>1870</v>
      </c>
      <c r="D987" s="202">
        <v>975</v>
      </c>
      <c r="E987" s="202" t="s">
        <v>1827</v>
      </c>
      <c r="F987" s="203">
        <v>8196.2999999999993</v>
      </c>
      <c r="G987" s="203">
        <v>2029.9</v>
      </c>
      <c r="H987" s="203">
        <v>5227.1000000000004</v>
      </c>
      <c r="I987" s="203"/>
      <c r="J987" s="203">
        <v>939.3</v>
      </c>
      <c r="K987" s="203">
        <v>8431</v>
      </c>
      <c r="L987" s="203">
        <v>2029.9</v>
      </c>
      <c r="M987" s="203">
        <v>5307.4</v>
      </c>
      <c r="N987" s="203"/>
      <c r="O987" s="203">
        <v>1093.7</v>
      </c>
      <c r="P987" s="203">
        <v>8326.5</v>
      </c>
      <c r="Q987" s="203">
        <v>2029.9</v>
      </c>
      <c r="R987" s="203">
        <v>5202.8999999999996</v>
      </c>
      <c r="S987" s="203"/>
      <c r="T987" s="203">
        <v>1093.7</v>
      </c>
      <c r="U987" s="203">
        <v>-104.5</v>
      </c>
      <c r="V987" s="203" t="s">
        <v>811</v>
      </c>
      <c r="W987" s="203">
        <v>-104.5</v>
      </c>
      <c r="X987" s="203" t="s">
        <v>811</v>
      </c>
      <c r="Y987" s="203" t="s">
        <v>811</v>
      </c>
      <c r="Z987" s="203">
        <v>98.760526627920768</v>
      </c>
      <c r="AA987" s="203">
        <v>100</v>
      </c>
      <c r="AB987" s="203">
        <v>98.031050985416584</v>
      </c>
      <c r="AC987" s="203" t="s">
        <v>811</v>
      </c>
      <c r="AD987" s="203">
        <v>100</v>
      </c>
    </row>
    <row r="988" spans="1:30">
      <c r="A988" s="202">
        <v>21</v>
      </c>
      <c r="B988" s="202">
        <v>228900</v>
      </c>
      <c r="C988" s="202">
        <v>1871</v>
      </c>
      <c r="D988" s="202">
        <v>976</v>
      </c>
      <c r="E988" s="202" t="s">
        <v>1828</v>
      </c>
      <c r="F988" s="203">
        <v>2929.0000000000005</v>
      </c>
      <c r="G988" s="203">
        <v>1542.6</v>
      </c>
      <c r="H988" s="203">
        <v>1230.2</v>
      </c>
      <c r="I988" s="203">
        <v>11.8</v>
      </c>
      <c r="J988" s="203">
        <v>144.4</v>
      </c>
      <c r="K988" s="203">
        <v>3137.3</v>
      </c>
      <c r="L988" s="203">
        <v>1542.6</v>
      </c>
      <c r="M988" s="203">
        <v>1295.0999999999999</v>
      </c>
      <c r="N988" s="203">
        <v>11.8</v>
      </c>
      <c r="O988" s="203">
        <v>287.8</v>
      </c>
      <c r="P988" s="203">
        <v>3129.7700000000004</v>
      </c>
      <c r="Q988" s="203">
        <v>1542.6</v>
      </c>
      <c r="R988" s="203">
        <v>1287.57</v>
      </c>
      <c r="S988" s="203">
        <v>11.8</v>
      </c>
      <c r="T988" s="203">
        <v>287.8</v>
      </c>
      <c r="U988" s="203">
        <v>-7.5299999999997453</v>
      </c>
      <c r="V988" s="203" t="s">
        <v>811</v>
      </c>
      <c r="W988" s="203">
        <v>-7.5299999999999727</v>
      </c>
      <c r="X988" s="203" t="s">
        <v>811</v>
      </c>
      <c r="Y988" s="203" t="s">
        <v>811</v>
      </c>
      <c r="Z988" s="203">
        <v>99.759984700219945</v>
      </c>
      <c r="AA988" s="203">
        <v>100</v>
      </c>
      <c r="AB988" s="203">
        <v>99.418577716006482</v>
      </c>
      <c r="AC988" s="203">
        <v>100</v>
      </c>
      <c r="AD988" s="203">
        <v>100</v>
      </c>
    </row>
    <row r="989" spans="1:30">
      <c r="A989" s="202">
        <v>21</v>
      </c>
      <c r="B989" s="202">
        <v>228900</v>
      </c>
      <c r="C989" s="202">
        <v>1872</v>
      </c>
      <c r="D989" s="202">
        <v>977</v>
      </c>
      <c r="E989" s="202" t="s">
        <v>1829</v>
      </c>
      <c r="F989" s="203">
        <v>5635.8</v>
      </c>
      <c r="G989" s="203">
        <v>1536.4</v>
      </c>
      <c r="H989" s="203">
        <v>3350.6</v>
      </c>
      <c r="I989" s="203">
        <v>76.5</v>
      </c>
      <c r="J989" s="203">
        <v>672.3</v>
      </c>
      <c r="K989" s="203">
        <v>6046.3</v>
      </c>
      <c r="L989" s="203">
        <v>1536.4</v>
      </c>
      <c r="M989" s="203">
        <v>3611.6</v>
      </c>
      <c r="N989" s="203">
        <v>76.5</v>
      </c>
      <c r="O989" s="203">
        <v>821.8</v>
      </c>
      <c r="P989" s="203">
        <v>6046.3</v>
      </c>
      <c r="Q989" s="203">
        <v>1536.4</v>
      </c>
      <c r="R989" s="203">
        <v>3611.6</v>
      </c>
      <c r="S989" s="203">
        <v>76.5</v>
      </c>
      <c r="T989" s="203">
        <v>821.8</v>
      </c>
      <c r="U989" s="203" t="s">
        <v>811</v>
      </c>
      <c r="V989" s="203" t="s">
        <v>811</v>
      </c>
      <c r="W989" s="203" t="s">
        <v>811</v>
      </c>
      <c r="X989" s="203" t="s">
        <v>811</v>
      </c>
      <c r="Y989" s="203" t="s">
        <v>811</v>
      </c>
      <c r="Z989" s="203">
        <v>100</v>
      </c>
      <c r="AA989" s="203">
        <v>100</v>
      </c>
      <c r="AB989" s="203">
        <v>100</v>
      </c>
      <c r="AC989" s="203">
        <v>100</v>
      </c>
      <c r="AD989" s="203">
        <v>100</v>
      </c>
    </row>
    <row r="990" spans="1:30">
      <c r="A990" s="202">
        <v>21</v>
      </c>
      <c r="B990" s="202">
        <v>228900</v>
      </c>
      <c r="C990" s="202">
        <v>1873</v>
      </c>
      <c r="D990" s="202">
        <v>978</v>
      </c>
      <c r="E990" s="202" t="s">
        <v>1818</v>
      </c>
      <c r="F990" s="203">
        <v>5052.6000000000004</v>
      </c>
      <c r="G990" s="203">
        <v>860.3</v>
      </c>
      <c r="H990" s="203">
        <v>3544.2</v>
      </c>
      <c r="I990" s="203">
        <v>222.3</v>
      </c>
      <c r="J990" s="203">
        <v>425.8</v>
      </c>
      <c r="K990" s="203">
        <v>5303.5999999999995</v>
      </c>
      <c r="L990" s="203">
        <v>860.3</v>
      </c>
      <c r="M990" s="203">
        <v>3639.6</v>
      </c>
      <c r="N990" s="203">
        <v>222.3</v>
      </c>
      <c r="O990" s="203">
        <v>581.4</v>
      </c>
      <c r="P990" s="203">
        <v>5241.95</v>
      </c>
      <c r="Q990" s="203">
        <v>860.3</v>
      </c>
      <c r="R990" s="203">
        <v>3577.95</v>
      </c>
      <c r="S990" s="203">
        <v>222.3</v>
      </c>
      <c r="T990" s="203">
        <v>581.4</v>
      </c>
      <c r="U990" s="203">
        <v>-61.649999999999636</v>
      </c>
      <c r="V990" s="203" t="s">
        <v>811</v>
      </c>
      <c r="W990" s="203">
        <v>-61.650000000000091</v>
      </c>
      <c r="X990" s="203" t="s">
        <v>811</v>
      </c>
      <c r="Y990" s="203" t="s">
        <v>811</v>
      </c>
      <c r="Z990" s="203">
        <v>98.837582019760177</v>
      </c>
      <c r="AA990" s="203">
        <v>100</v>
      </c>
      <c r="AB990" s="203">
        <v>98.306132542037588</v>
      </c>
      <c r="AC990" s="203">
        <v>100</v>
      </c>
      <c r="AD990" s="203">
        <v>100</v>
      </c>
    </row>
    <row r="991" spans="1:30">
      <c r="A991" s="202">
        <v>21</v>
      </c>
      <c r="B991" s="202">
        <v>228900</v>
      </c>
      <c r="C991" s="202">
        <v>1874</v>
      </c>
      <c r="D991" s="202">
        <v>979</v>
      </c>
      <c r="E991" s="202" t="s">
        <v>1830</v>
      </c>
      <c r="F991" s="203">
        <v>7916.3</v>
      </c>
      <c r="G991" s="203">
        <v>1621.7</v>
      </c>
      <c r="H991" s="203">
        <v>5495</v>
      </c>
      <c r="I991" s="203">
        <v>15.8</v>
      </c>
      <c r="J991" s="203">
        <v>783.8</v>
      </c>
      <c r="K991" s="203">
        <v>8221</v>
      </c>
      <c r="L991" s="203">
        <v>1621.7</v>
      </c>
      <c r="M991" s="203">
        <v>5646.5</v>
      </c>
      <c r="N991" s="203">
        <v>15.8</v>
      </c>
      <c r="O991" s="203">
        <v>937</v>
      </c>
      <c r="P991" s="203">
        <v>8220.98</v>
      </c>
      <c r="Q991" s="203">
        <v>1621.7</v>
      </c>
      <c r="R991" s="203">
        <v>5646.48</v>
      </c>
      <c r="S991" s="203">
        <v>15.8</v>
      </c>
      <c r="T991" s="203">
        <v>937</v>
      </c>
      <c r="U991" s="203">
        <v>-2.0000000000436557E-2</v>
      </c>
      <c r="V991" s="203" t="s">
        <v>811</v>
      </c>
      <c r="W991" s="203">
        <v>-2.0000000000436557E-2</v>
      </c>
      <c r="X991" s="203" t="s">
        <v>811</v>
      </c>
      <c r="Y991" s="203" t="s">
        <v>811</v>
      </c>
      <c r="Z991" s="203">
        <v>99.999756720593595</v>
      </c>
      <c r="AA991" s="203">
        <v>100</v>
      </c>
      <c r="AB991" s="203">
        <v>99.999645798282117</v>
      </c>
      <c r="AC991" s="203">
        <v>100</v>
      </c>
      <c r="AD991" s="203">
        <v>100</v>
      </c>
    </row>
    <row r="992" spans="1:30">
      <c r="A992" s="202">
        <v>21</v>
      </c>
      <c r="B992" s="202">
        <v>228900</v>
      </c>
      <c r="C992" s="202">
        <v>1875</v>
      </c>
      <c r="D992" s="202">
        <v>980</v>
      </c>
      <c r="E992" s="202" t="s">
        <v>1185</v>
      </c>
      <c r="F992" s="203">
        <v>2850.7000000000003</v>
      </c>
      <c r="G992" s="203">
        <v>1293.9000000000001</v>
      </c>
      <c r="H992" s="203">
        <v>1334.6</v>
      </c>
      <c r="I992" s="203">
        <v>48.9</v>
      </c>
      <c r="J992" s="203">
        <v>173.3</v>
      </c>
      <c r="K992" s="203">
        <v>3012.9</v>
      </c>
      <c r="L992" s="203">
        <v>1293.9000000000001</v>
      </c>
      <c r="M992" s="203">
        <v>1358.6</v>
      </c>
      <c r="N992" s="203">
        <v>48.9</v>
      </c>
      <c r="O992" s="203">
        <v>311.5</v>
      </c>
      <c r="P992" s="203">
        <v>2968.64</v>
      </c>
      <c r="Q992" s="203">
        <v>1293.9000000000001</v>
      </c>
      <c r="R992" s="203">
        <v>1314.34</v>
      </c>
      <c r="S992" s="203">
        <v>48.9</v>
      </c>
      <c r="T992" s="203">
        <v>311.5</v>
      </c>
      <c r="U992" s="203">
        <v>-44.260000000000218</v>
      </c>
      <c r="V992" s="203" t="s">
        <v>811</v>
      </c>
      <c r="W992" s="203">
        <v>-44.259999999999991</v>
      </c>
      <c r="X992" s="203" t="s">
        <v>811</v>
      </c>
      <c r="Y992" s="203" t="s">
        <v>811</v>
      </c>
      <c r="Z992" s="203">
        <v>98.530983437883762</v>
      </c>
      <c r="AA992" s="203">
        <v>100</v>
      </c>
      <c r="AB992" s="203">
        <v>96.742234653319599</v>
      </c>
      <c r="AC992" s="203">
        <v>100</v>
      </c>
      <c r="AD992" s="203">
        <v>100</v>
      </c>
    </row>
    <row r="993" spans="1:30">
      <c r="A993" s="202">
        <v>21</v>
      </c>
      <c r="B993" s="202">
        <v>228900</v>
      </c>
      <c r="C993" s="202">
        <v>1877</v>
      </c>
      <c r="D993" s="202">
        <v>981</v>
      </c>
      <c r="E993" s="202" t="s">
        <v>1831</v>
      </c>
      <c r="F993" s="203">
        <v>5583</v>
      </c>
      <c r="G993" s="203">
        <v>1802</v>
      </c>
      <c r="H993" s="203">
        <v>3149.9</v>
      </c>
      <c r="I993" s="203">
        <v>17</v>
      </c>
      <c r="J993" s="203">
        <v>614.1</v>
      </c>
      <c r="K993" s="203">
        <v>5780.5</v>
      </c>
      <c r="L993" s="203">
        <v>1802</v>
      </c>
      <c r="M993" s="203">
        <v>3194.2</v>
      </c>
      <c r="N993" s="203">
        <v>17</v>
      </c>
      <c r="O993" s="203">
        <v>767.3</v>
      </c>
      <c r="P993" s="203">
        <v>4923.45</v>
      </c>
      <c r="Q993" s="203">
        <v>1802</v>
      </c>
      <c r="R993" s="203">
        <v>2337.15</v>
      </c>
      <c r="S993" s="203">
        <v>17</v>
      </c>
      <c r="T993" s="203">
        <v>767.3</v>
      </c>
      <c r="U993" s="203">
        <v>-857.05000000000018</v>
      </c>
      <c r="V993" s="203" t="s">
        <v>811</v>
      </c>
      <c r="W993" s="203">
        <v>-857.04999999999973</v>
      </c>
      <c r="X993" s="203" t="s">
        <v>811</v>
      </c>
      <c r="Y993" s="203" t="s">
        <v>811</v>
      </c>
      <c r="Z993" s="203">
        <v>85.173427904160533</v>
      </c>
      <c r="AA993" s="203">
        <v>100</v>
      </c>
      <c r="AB993" s="203">
        <v>73.16855550685618</v>
      </c>
      <c r="AC993" s="203">
        <v>100</v>
      </c>
      <c r="AD993" s="203">
        <v>100</v>
      </c>
    </row>
    <row r="994" spans="1:30">
      <c r="A994" s="202">
        <v>21</v>
      </c>
      <c r="B994" s="202">
        <v>228900</v>
      </c>
      <c r="C994" s="202">
        <v>1876</v>
      </c>
      <c r="D994" s="202">
        <v>982</v>
      </c>
      <c r="E994" s="202" t="s">
        <v>1832</v>
      </c>
      <c r="F994" s="203">
        <v>7947.1</v>
      </c>
      <c r="G994" s="203">
        <v>1870.9</v>
      </c>
      <c r="H994" s="203">
        <v>5194.2</v>
      </c>
      <c r="I994" s="203">
        <v>77.2</v>
      </c>
      <c r="J994" s="203">
        <v>804.8</v>
      </c>
      <c r="K994" s="203">
        <v>8732.0999999999985</v>
      </c>
      <c r="L994" s="203">
        <v>1870.9</v>
      </c>
      <c r="M994" s="203">
        <v>5827.4</v>
      </c>
      <c r="N994" s="203">
        <v>77.2</v>
      </c>
      <c r="O994" s="203">
        <v>956.6</v>
      </c>
      <c r="P994" s="203">
        <v>8206.7899999999991</v>
      </c>
      <c r="Q994" s="203">
        <v>1870.9</v>
      </c>
      <c r="R994" s="203">
        <v>5302.09</v>
      </c>
      <c r="S994" s="203">
        <v>77.2</v>
      </c>
      <c r="T994" s="203">
        <v>956.6</v>
      </c>
      <c r="U994" s="203">
        <v>-525.30999999999949</v>
      </c>
      <c r="V994" s="203" t="s">
        <v>811</v>
      </c>
      <c r="W994" s="203">
        <v>-525.30999999999949</v>
      </c>
      <c r="X994" s="203" t="s">
        <v>811</v>
      </c>
      <c r="Y994" s="203" t="s">
        <v>811</v>
      </c>
      <c r="Z994" s="203">
        <v>93.984150433458169</v>
      </c>
      <c r="AA994" s="203">
        <v>100</v>
      </c>
      <c r="AB994" s="203">
        <v>90.985516696983225</v>
      </c>
      <c r="AC994" s="203">
        <v>100</v>
      </c>
      <c r="AD994" s="203">
        <v>100</v>
      </c>
    </row>
    <row r="995" spans="1:30">
      <c r="A995" s="202">
        <v>21</v>
      </c>
      <c r="B995" s="202">
        <v>228900</v>
      </c>
      <c r="C995" s="202">
        <v>1878</v>
      </c>
      <c r="D995" s="202">
        <v>983</v>
      </c>
      <c r="E995" s="202" t="s">
        <v>1833</v>
      </c>
      <c r="F995" s="203">
        <v>5011.7</v>
      </c>
      <c r="G995" s="203">
        <v>1345.4</v>
      </c>
      <c r="H995" s="203">
        <v>3262.4</v>
      </c>
      <c r="I995" s="203">
        <v>106.7</v>
      </c>
      <c r="J995" s="203">
        <v>297.2</v>
      </c>
      <c r="K995" s="203">
        <v>5218.2000000000007</v>
      </c>
      <c r="L995" s="203">
        <v>1345.4</v>
      </c>
      <c r="M995" s="203">
        <v>3318.3</v>
      </c>
      <c r="N995" s="203">
        <v>106.7</v>
      </c>
      <c r="O995" s="203">
        <v>447.8</v>
      </c>
      <c r="P995" s="203">
        <v>5140.2000000000007</v>
      </c>
      <c r="Q995" s="203">
        <v>1345.4</v>
      </c>
      <c r="R995" s="203">
        <v>3240.3</v>
      </c>
      <c r="S995" s="203">
        <v>106.7</v>
      </c>
      <c r="T995" s="203">
        <v>447.8</v>
      </c>
      <c r="U995" s="203">
        <v>-78</v>
      </c>
      <c r="V995" s="203" t="s">
        <v>811</v>
      </c>
      <c r="W995" s="203">
        <v>-78</v>
      </c>
      <c r="X995" s="203" t="s">
        <v>811</v>
      </c>
      <c r="Y995" s="203" t="s">
        <v>811</v>
      </c>
      <c r="Z995" s="203">
        <v>98.505231689088191</v>
      </c>
      <c r="AA995" s="203">
        <v>100</v>
      </c>
      <c r="AB995" s="203">
        <v>97.649398788536303</v>
      </c>
      <c r="AC995" s="203">
        <v>100</v>
      </c>
      <c r="AD995" s="203">
        <v>100</v>
      </c>
    </row>
    <row r="996" spans="1:30">
      <c r="A996" s="202">
        <v>21</v>
      </c>
      <c r="B996" s="202">
        <v>228900</v>
      </c>
      <c r="C996" s="202">
        <v>1879</v>
      </c>
      <c r="D996" s="202">
        <v>984</v>
      </c>
      <c r="E996" s="202" t="s">
        <v>1834</v>
      </c>
      <c r="F996" s="203">
        <v>3207.7</v>
      </c>
      <c r="G996" s="203">
        <v>1512.8</v>
      </c>
      <c r="H996" s="203">
        <v>1512.3</v>
      </c>
      <c r="I996" s="203">
        <v>39</v>
      </c>
      <c r="J996" s="203">
        <v>143.6</v>
      </c>
      <c r="K996" s="203">
        <v>3365.5</v>
      </c>
      <c r="L996" s="203">
        <v>1512.8</v>
      </c>
      <c r="M996" s="203">
        <v>1530</v>
      </c>
      <c r="N996" s="203">
        <v>39</v>
      </c>
      <c r="O996" s="203">
        <v>283.7</v>
      </c>
      <c r="P996" s="203">
        <v>2865.99</v>
      </c>
      <c r="Q996" s="203">
        <v>1512.8</v>
      </c>
      <c r="R996" s="203">
        <v>1030.49</v>
      </c>
      <c r="S996" s="203">
        <v>39</v>
      </c>
      <c r="T996" s="203">
        <v>283.7</v>
      </c>
      <c r="U996" s="203">
        <v>-499.51000000000022</v>
      </c>
      <c r="V996" s="203" t="s">
        <v>811</v>
      </c>
      <c r="W996" s="203">
        <v>-499.51</v>
      </c>
      <c r="X996" s="203" t="s">
        <v>811</v>
      </c>
      <c r="Y996" s="203" t="s">
        <v>811</v>
      </c>
      <c r="Z996" s="203">
        <v>85.157926013965223</v>
      </c>
      <c r="AA996" s="203">
        <v>100</v>
      </c>
      <c r="AB996" s="203">
        <v>67.352287581699343</v>
      </c>
      <c r="AC996" s="203">
        <v>100</v>
      </c>
      <c r="AD996" s="203">
        <v>100</v>
      </c>
    </row>
    <row r="997" spans="1:30">
      <c r="A997" s="202">
        <v>21</v>
      </c>
      <c r="B997" s="202">
        <v>228900</v>
      </c>
      <c r="C997" s="202">
        <v>1880</v>
      </c>
      <c r="D997" s="202">
        <v>985</v>
      </c>
      <c r="E997" s="202" t="s">
        <v>1835</v>
      </c>
      <c r="F997" s="203">
        <v>4590.0000000000009</v>
      </c>
      <c r="G997" s="203">
        <v>1134.3</v>
      </c>
      <c r="H997" s="203">
        <v>3038.8</v>
      </c>
      <c r="I997" s="203">
        <v>89.3</v>
      </c>
      <c r="J997" s="203">
        <v>327.60000000000002</v>
      </c>
      <c r="K997" s="203">
        <v>4788.3999999999996</v>
      </c>
      <c r="L997" s="203">
        <v>1134.3</v>
      </c>
      <c r="M997" s="203">
        <v>3092.6</v>
      </c>
      <c r="N997" s="203">
        <v>89.3</v>
      </c>
      <c r="O997" s="203">
        <v>472.2</v>
      </c>
      <c r="P997" s="203">
        <v>4162.01</v>
      </c>
      <c r="Q997" s="203">
        <v>1134.3</v>
      </c>
      <c r="R997" s="203">
        <v>2466.21</v>
      </c>
      <c r="S997" s="203">
        <v>89.3</v>
      </c>
      <c r="T997" s="203">
        <v>472.2</v>
      </c>
      <c r="U997" s="203">
        <v>-626.38999999999942</v>
      </c>
      <c r="V997" s="203" t="s">
        <v>811</v>
      </c>
      <c r="W997" s="203">
        <v>-626.38999999999987</v>
      </c>
      <c r="X997" s="203" t="s">
        <v>811</v>
      </c>
      <c r="Y997" s="203" t="s">
        <v>811</v>
      </c>
      <c r="Z997" s="203">
        <v>86.918594937766287</v>
      </c>
      <c r="AA997" s="203">
        <v>100</v>
      </c>
      <c r="AB997" s="203">
        <v>79.745521567613025</v>
      </c>
      <c r="AC997" s="203">
        <v>100</v>
      </c>
      <c r="AD997" s="203">
        <v>100</v>
      </c>
    </row>
    <row r="998" spans="1:30">
      <c r="A998" s="202">
        <v>21</v>
      </c>
      <c r="B998" s="202">
        <v>228900</v>
      </c>
      <c r="C998" s="202">
        <v>1881</v>
      </c>
      <c r="D998" s="202">
        <v>986</v>
      </c>
      <c r="E998" s="202" t="s">
        <v>1836</v>
      </c>
      <c r="F998" s="203">
        <v>3903.9</v>
      </c>
      <c r="G998" s="203">
        <v>1471.8</v>
      </c>
      <c r="H998" s="203">
        <v>2134.9</v>
      </c>
      <c r="I998" s="203">
        <v>33.299999999999997</v>
      </c>
      <c r="J998" s="203">
        <v>263.89999999999998</v>
      </c>
      <c r="K998" s="203">
        <v>4126.6000000000004</v>
      </c>
      <c r="L998" s="203">
        <v>1471.8</v>
      </c>
      <c r="M998" s="203">
        <v>2219.5</v>
      </c>
      <c r="N998" s="203">
        <v>33.299999999999997</v>
      </c>
      <c r="O998" s="203">
        <v>402</v>
      </c>
      <c r="P998" s="203">
        <v>3935.9</v>
      </c>
      <c r="Q998" s="203">
        <v>1471.8</v>
      </c>
      <c r="R998" s="203">
        <v>2028.8</v>
      </c>
      <c r="S998" s="203">
        <v>33.299999999999997</v>
      </c>
      <c r="T998" s="203">
        <v>402</v>
      </c>
      <c r="U998" s="203">
        <v>-190.70000000000027</v>
      </c>
      <c r="V998" s="203" t="s">
        <v>811</v>
      </c>
      <c r="W998" s="203">
        <v>-190.70000000000005</v>
      </c>
      <c r="X998" s="203" t="s">
        <v>811</v>
      </c>
      <c r="Y998" s="203" t="s">
        <v>811</v>
      </c>
      <c r="Z998" s="203">
        <v>95.378762177094927</v>
      </c>
      <c r="AA998" s="203">
        <v>100</v>
      </c>
      <c r="AB998" s="203">
        <v>91.407974769092135</v>
      </c>
      <c r="AC998" s="203">
        <v>100</v>
      </c>
      <c r="AD998" s="203">
        <v>100</v>
      </c>
    </row>
    <row r="999" spans="1:30">
      <c r="A999" s="202">
        <v>21</v>
      </c>
      <c r="B999" s="202">
        <v>228900</v>
      </c>
      <c r="C999" s="202">
        <v>1882</v>
      </c>
      <c r="D999" s="202">
        <v>987</v>
      </c>
      <c r="E999" s="202" t="s">
        <v>1837</v>
      </c>
      <c r="F999" s="203">
        <v>6262.4</v>
      </c>
      <c r="G999" s="203">
        <v>2046.9</v>
      </c>
      <c r="H999" s="203">
        <v>3492.6</v>
      </c>
      <c r="I999" s="203"/>
      <c r="J999" s="203">
        <v>722.9</v>
      </c>
      <c r="K999" s="203">
        <v>6467</v>
      </c>
      <c r="L999" s="203">
        <v>2046.9</v>
      </c>
      <c r="M999" s="203">
        <v>3541.6</v>
      </c>
      <c r="N999" s="203"/>
      <c r="O999" s="203">
        <v>878.5</v>
      </c>
      <c r="P999" s="203">
        <v>6264.71</v>
      </c>
      <c r="Q999" s="203">
        <v>2046.9</v>
      </c>
      <c r="R999" s="203">
        <v>3339.31</v>
      </c>
      <c r="S999" s="203"/>
      <c r="T999" s="203">
        <v>878.5</v>
      </c>
      <c r="U999" s="203">
        <v>-202.28999999999996</v>
      </c>
      <c r="V999" s="203" t="s">
        <v>811</v>
      </c>
      <c r="W999" s="203">
        <v>-202.28999999999996</v>
      </c>
      <c r="X999" s="203" t="s">
        <v>811</v>
      </c>
      <c r="Y999" s="203" t="s">
        <v>811</v>
      </c>
      <c r="Z999" s="203">
        <v>96.871965362610183</v>
      </c>
      <c r="AA999" s="203">
        <v>100</v>
      </c>
      <c r="AB999" s="203">
        <v>94.288174836232201</v>
      </c>
      <c r="AC999" s="203" t="s">
        <v>811</v>
      </c>
      <c r="AD999" s="203">
        <v>100</v>
      </c>
    </row>
    <row r="1000" spans="1:30">
      <c r="A1000" s="202">
        <v>21</v>
      </c>
      <c r="B1000" s="202">
        <v>228900</v>
      </c>
      <c r="C1000" s="202">
        <v>1883</v>
      </c>
      <c r="D1000" s="202">
        <v>988</v>
      </c>
      <c r="E1000" s="202" t="s">
        <v>1838</v>
      </c>
      <c r="F1000" s="203">
        <v>4109</v>
      </c>
      <c r="G1000" s="203">
        <v>1685.2</v>
      </c>
      <c r="H1000" s="203">
        <v>2009.2</v>
      </c>
      <c r="I1000" s="203">
        <v>22.5</v>
      </c>
      <c r="J1000" s="203">
        <v>392.1</v>
      </c>
      <c r="K1000" s="203">
        <v>4388.2</v>
      </c>
      <c r="L1000" s="203">
        <v>1685.2</v>
      </c>
      <c r="M1000" s="203">
        <v>2143.8000000000002</v>
      </c>
      <c r="N1000" s="203">
        <v>22.5</v>
      </c>
      <c r="O1000" s="203">
        <v>536.70000000000005</v>
      </c>
      <c r="P1000" s="203">
        <v>4260.45</v>
      </c>
      <c r="Q1000" s="203">
        <v>1685.2</v>
      </c>
      <c r="R1000" s="203">
        <v>2016.05</v>
      </c>
      <c r="S1000" s="203">
        <v>22.5</v>
      </c>
      <c r="T1000" s="203">
        <v>536.70000000000005</v>
      </c>
      <c r="U1000" s="203">
        <v>-127.75</v>
      </c>
      <c r="V1000" s="203" t="s">
        <v>811</v>
      </c>
      <c r="W1000" s="203">
        <v>-127.75000000000023</v>
      </c>
      <c r="X1000" s="203" t="s">
        <v>811</v>
      </c>
      <c r="Y1000" s="203" t="s">
        <v>811</v>
      </c>
      <c r="Z1000" s="203">
        <v>97.088783555899909</v>
      </c>
      <c r="AA1000" s="203">
        <v>100</v>
      </c>
      <c r="AB1000" s="203">
        <v>94.040955312995607</v>
      </c>
      <c r="AC1000" s="203">
        <v>100</v>
      </c>
      <c r="AD1000" s="203">
        <v>100</v>
      </c>
    </row>
    <row r="1001" spans="1:30">
      <c r="A1001" s="202">
        <v>21</v>
      </c>
      <c r="B1001" s="202">
        <v>228900</v>
      </c>
      <c r="C1001" s="202">
        <v>1884</v>
      </c>
      <c r="D1001" s="202">
        <v>989</v>
      </c>
      <c r="E1001" s="202" t="s">
        <v>1839</v>
      </c>
      <c r="F1001" s="203">
        <v>5287.2</v>
      </c>
      <c r="G1001" s="203">
        <v>1716.3</v>
      </c>
      <c r="H1001" s="203">
        <v>2963.9</v>
      </c>
      <c r="I1001" s="203">
        <v>59.4</v>
      </c>
      <c r="J1001" s="203">
        <v>547.6</v>
      </c>
      <c r="K1001" s="203">
        <v>5510.5</v>
      </c>
      <c r="L1001" s="203">
        <v>1716.3</v>
      </c>
      <c r="M1001" s="203">
        <v>3037.7</v>
      </c>
      <c r="N1001" s="203">
        <v>59.4</v>
      </c>
      <c r="O1001" s="203">
        <v>697.1</v>
      </c>
      <c r="P1001" s="203">
        <v>5392.59</v>
      </c>
      <c r="Q1001" s="203">
        <v>1716.3</v>
      </c>
      <c r="R1001" s="203">
        <v>2919.79</v>
      </c>
      <c r="S1001" s="203">
        <v>59.4</v>
      </c>
      <c r="T1001" s="203">
        <v>697.1</v>
      </c>
      <c r="U1001" s="203">
        <v>-117.90999999999985</v>
      </c>
      <c r="V1001" s="203" t="s">
        <v>811</v>
      </c>
      <c r="W1001" s="203">
        <v>-117.90999999999985</v>
      </c>
      <c r="X1001" s="203" t="s">
        <v>811</v>
      </c>
      <c r="Y1001" s="203" t="s">
        <v>811</v>
      </c>
      <c r="Z1001" s="203">
        <v>97.860266763451591</v>
      </c>
      <c r="AA1001" s="203">
        <v>100</v>
      </c>
      <c r="AB1001" s="203">
        <v>96.118444876057552</v>
      </c>
      <c r="AC1001" s="203">
        <v>100</v>
      </c>
      <c r="AD1001" s="203">
        <v>100</v>
      </c>
    </row>
    <row r="1002" spans="1:30">
      <c r="A1002" s="202">
        <v>21</v>
      </c>
      <c r="B1002" s="202">
        <v>228900</v>
      </c>
      <c r="C1002" s="202">
        <v>1885</v>
      </c>
      <c r="D1002" s="202">
        <v>990</v>
      </c>
      <c r="E1002" s="202" t="s">
        <v>1501</v>
      </c>
      <c r="F1002" s="203">
        <v>4515.8999999999996</v>
      </c>
      <c r="G1002" s="203">
        <v>1797.6</v>
      </c>
      <c r="H1002" s="203">
        <v>2213.8000000000002</v>
      </c>
      <c r="I1002" s="203"/>
      <c r="J1002" s="203">
        <v>504.5</v>
      </c>
      <c r="K1002" s="203">
        <v>4696</v>
      </c>
      <c r="L1002" s="203">
        <v>1797.6</v>
      </c>
      <c r="M1002" s="203">
        <v>2242.1</v>
      </c>
      <c r="N1002" s="203"/>
      <c r="O1002" s="203">
        <v>656.3</v>
      </c>
      <c r="P1002" s="203">
        <v>4696</v>
      </c>
      <c r="Q1002" s="203">
        <v>1797.6</v>
      </c>
      <c r="R1002" s="203">
        <v>2242.1</v>
      </c>
      <c r="S1002" s="203"/>
      <c r="T1002" s="203">
        <v>656.3</v>
      </c>
      <c r="U1002" s="203" t="s">
        <v>811</v>
      </c>
      <c r="V1002" s="203" t="s">
        <v>811</v>
      </c>
      <c r="W1002" s="203" t="s">
        <v>811</v>
      </c>
      <c r="X1002" s="203" t="s">
        <v>811</v>
      </c>
      <c r="Y1002" s="203" t="s">
        <v>811</v>
      </c>
      <c r="Z1002" s="203">
        <v>100</v>
      </c>
      <c r="AA1002" s="203">
        <v>100</v>
      </c>
      <c r="AB1002" s="203">
        <v>100</v>
      </c>
      <c r="AC1002" s="203" t="s">
        <v>811</v>
      </c>
      <c r="AD1002" s="203">
        <v>100</v>
      </c>
    </row>
    <row r="1003" spans="1:30">
      <c r="A1003" s="202">
        <v>21</v>
      </c>
      <c r="B1003" s="202">
        <v>228900</v>
      </c>
      <c r="C1003" s="202">
        <v>1886</v>
      </c>
      <c r="D1003" s="202">
        <v>991</v>
      </c>
      <c r="E1003" s="202" t="s">
        <v>1840</v>
      </c>
      <c r="F1003" s="203">
        <v>8432.4</v>
      </c>
      <c r="G1003" s="203">
        <v>2080.8000000000002</v>
      </c>
      <c r="H1003" s="203">
        <v>5146.3</v>
      </c>
      <c r="I1003" s="203">
        <v>111.2</v>
      </c>
      <c r="J1003" s="203">
        <v>1094.0999999999999</v>
      </c>
      <c r="K1003" s="203">
        <v>11784.2</v>
      </c>
      <c r="L1003" s="203">
        <v>2080.8000000000002</v>
      </c>
      <c r="M1003" s="203">
        <v>5342.2</v>
      </c>
      <c r="N1003" s="203">
        <v>111.2</v>
      </c>
      <c r="O1003" s="203">
        <v>4250</v>
      </c>
      <c r="P1003" s="203">
        <v>11404.9</v>
      </c>
      <c r="Q1003" s="203">
        <v>2080.8000000000002</v>
      </c>
      <c r="R1003" s="203">
        <v>4962.8999999999996</v>
      </c>
      <c r="S1003" s="203">
        <v>111.2</v>
      </c>
      <c r="T1003" s="203">
        <v>4250</v>
      </c>
      <c r="U1003" s="203">
        <v>-379.30000000000109</v>
      </c>
      <c r="V1003" s="203" t="s">
        <v>811</v>
      </c>
      <c r="W1003" s="203">
        <v>-379.30000000000018</v>
      </c>
      <c r="X1003" s="203" t="s">
        <v>811</v>
      </c>
      <c r="Y1003" s="203" t="s">
        <v>811</v>
      </c>
      <c r="Z1003" s="203">
        <v>96.781283413384017</v>
      </c>
      <c r="AA1003" s="203">
        <v>100</v>
      </c>
      <c r="AB1003" s="203">
        <v>92.899928868256524</v>
      </c>
      <c r="AC1003" s="203">
        <v>100</v>
      </c>
      <c r="AD1003" s="203">
        <v>100</v>
      </c>
    </row>
    <row r="1004" spans="1:30">
      <c r="A1004" s="202">
        <v>21</v>
      </c>
      <c r="B1004" s="202">
        <v>228900</v>
      </c>
      <c r="C1004" s="202">
        <v>1887</v>
      </c>
      <c r="D1004" s="202">
        <v>992</v>
      </c>
      <c r="E1004" s="202" t="s">
        <v>1841</v>
      </c>
      <c r="F1004" s="203">
        <v>7557.5000000000009</v>
      </c>
      <c r="G1004" s="203">
        <v>1878.3</v>
      </c>
      <c r="H1004" s="203">
        <v>4935.6000000000004</v>
      </c>
      <c r="I1004" s="203">
        <v>50</v>
      </c>
      <c r="J1004" s="203">
        <v>693.6</v>
      </c>
      <c r="K1004" s="203">
        <v>7799.7000000000007</v>
      </c>
      <c r="L1004" s="203">
        <v>1878.3</v>
      </c>
      <c r="M1004" s="203">
        <v>5024.6000000000004</v>
      </c>
      <c r="N1004" s="203">
        <v>50</v>
      </c>
      <c r="O1004" s="203">
        <v>846.8</v>
      </c>
      <c r="P1004" s="203">
        <v>7793.08</v>
      </c>
      <c r="Q1004" s="203">
        <v>1878.3</v>
      </c>
      <c r="R1004" s="203">
        <v>5017.9799999999996</v>
      </c>
      <c r="S1004" s="203">
        <v>50</v>
      </c>
      <c r="T1004" s="203">
        <v>846.8</v>
      </c>
      <c r="U1004" s="203">
        <v>-6.6200000000008004</v>
      </c>
      <c r="V1004" s="203" t="s">
        <v>811</v>
      </c>
      <c r="W1004" s="203">
        <v>-6.6200000000008004</v>
      </c>
      <c r="X1004" s="203" t="s">
        <v>811</v>
      </c>
      <c r="Y1004" s="203" t="s">
        <v>811</v>
      </c>
      <c r="Z1004" s="203">
        <v>99.915124940702839</v>
      </c>
      <c r="AA1004" s="203">
        <v>100</v>
      </c>
      <c r="AB1004" s="203">
        <v>99.868248218763668</v>
      </c>
      <c r="AC1004" s="203">
        <v>100</v>
      </c>
      <c r="AD1004" s="203">
        <v>100</v>
      </c>
    </row>
    <row r="1005" spans="1:30">
      <c r="A1005" s="202">
        <v>21</v>
      </c>
      <c r="B1005" s="202">
        <v>228900</v>
      </c>
      <c r="C1005" s="202">
        <v>1888</v>
      </c>
      <c r="D1005" s="202">
        <v>993</v>
      </c>
      <c r="E1005" s="202" t="s">
        <v>1842</v>
      </c>
      <c r="F1005" s="203">
        <v>3074.7</v>
      </c>
      <c r="G1005" s="203">
        <v>1442.4</v>
      </c>
      <c r="H1005" s="203">
        <v>1377.3</v>
      </c>
      <c r="I1005" s="203">
        <v>48.5</v>
      </c>
      <c r="J1005" s="203">
        <v>206.5</v>
      </c>
      <c r="K1005" s="203">
        <v>3238.5</v>
      </c>
      <c r="L1005" s="203">
        <v>1442.4</v>
      </c>
      <c r="M1005" s="203">
        <v>1396.5</v>
      </c>
      <c r="N1005" s="203">
        <v>48.5</v>
      </c>
      <c r="O1005" s="203">
        <v>351.1</v>
      </c>
      <c r="P1005" s="203">
        <v>3164.25</v>
      </c>
      <c r="Q1005" s="203">
        <v>1442.4</v>
      </c>
      <c r="R1005" s="203">
        <v>1322.25</v>
      </c>
      <c r="S1005" s="203">
        <v>48.5</v>
      </c>
      <c r="T1005" s="203">
        <v>351.1</v>
      </c>
      <c r="U1005" s="203">
        <v>-74.25</v>
      </c>
      <c r="V1005" s="203" t="s">
        <v>811</v>
      </c>
      <c r="W1005" s="203">
        <v>-74.25</v>
      </c>
      <c r="X1005" s="203" t="s">
        <v>811</v>
      </c>
      <c r="Y1005" s="203" t="s">
        <v>811</v>
      </c>
      <c r="Z1005" s="203">
        <v>97.707271885132002</v>
      </c>
      <c r="AA1005" s="203">
        <v>100</v>
      </c>
      <c r="AB1005" s="203">
        <v>94.683136412459717</v>
      </c>
      <c r="AC1005" s="203">
        <v>100</v>
      </c>
      <c r="AD1005" s="203">
        <v>100</v>
      </c>
    </row>
    <row r="1006" spans="1:30">
      <c r="A1006" s="202">
        <v>21</v>
      </c>
      <c r="B1006" s="202">
        <v>228900</v>
      </c>
      <c r="C1006" s="202">
        <v>1890</v>
      </c>
      <c r="D1006" s="202">
        <v>994</v>
      </c>
      <c r="E1006" s="202" t="s">
        <v>1843</v>
      </c>
      <c r="F1006" s="203">
        <v>2771.2</v>
      </c>
      <c r="G1006" s="203">
        <v>1578.3</v>
      </c>
      <c r="H1006" s="203">
        <v>968.9</v>
      </c>
      <c r="I1006" s="203"/>
      <c r="J1006" s="203">
        <v>224</v>
      </c>
      <c r="K1006" s="203">
        <v>2935.5</v>
      </c>
      <c r="L1006" s="203">
        <v>1578.3</v>
      </c>
      <c r="M1006" s="203">
        <v>987.5</v>
      </c>
      <c r="N1006" s="203"/>
      <c r="O1006" s="203">
        <v>369.7</v>
      </c>
      <c r="P1006" s="203">
        <v>2918.5699999999997</v>
      </c>
      <c r="Q1006" s="203">
        <v>1578.3</v>
      </c>
      <c r="R1006" s="203">
        <v>970.57</v>
      </c>
      <c r="S1006" s="203"/>
      <c r="T1006" s="203">
        <v>369.7</v>
      </c>
      <c r="U1006" s="203">
        <v>-16.930000000000291</v>
      </c>
      <c r="V1006" s="203" t="s">
        <v>811</v>
      </c>
      <c r="W1006" s="203">
        <v>-16.92999999999995</v>
      </c>
      <c r="X1006" s="203" t="s">
        <v>811</v>
      </c>
      <c r="Y1006" s="203" t="s">
        <v>811</v>
      </c>
      <c r="Z1006" s="203">
        <v>99.42326690512688</v>
      </c>
      <c r="AA1006" s="203">
        <v>100</v>
      </c>
      <c r="AB1006" s="203">
        <v>98.28556962025317</v>
      </c>
      <c r="AC1006" s="203" t="s">
        <v>811</v>
      </c>
      <c r="AD1006" s="203">
        <v>100</v>
      </c>
    </row>
    <row r="1007" spans="1:30">
      <c r="A1007" s="202">
        <v>21</v>
      </c>
      <c r="B1007" s="202">
        <v>228900</v>
      </c>
      <c r="C1007" s="202">
        <v>1891</v>
      </c>
      <c r="D1007" s="202">
        <v>995</v>
      </c>
      <c r="E1007" s="202" t="s">
        <v>1844</v>
      </c>
      <c r="F1007" s="203">
        <v>3114.2999999999997</v>
      </c>
      <c r="G1007" s="203">
        <v>1577.8</v>
      </c>
      <c r="H1007" s="203">
        <v>1228.3</v>
      </c>
      <c r="I1007" s="203"/>
      <c r="J1007" s="203">
        <v>308.2</v>
      </c>
      <c r="K1007" s="203">
        <v>3310.1</v>
      </c>
      <c r="L1007" s="203">
        <v>1577.8</v>
      </c>
      <c r="M1007" s="203">
        <v>1278.4000000000001</v>
      </c>
      <c r="N1007" s="203"/>
      <c r="O1007" s="203">
        <v>453.9</v>
      </c>
      <c r="P1007" s="203">
        <v>3102.1200000000003</v>
      </c>
      <c r="Q1007" s="203">
        <v>1577.8</v>
      </c>
      <c r="R1007" s="203">
        <v>1070.42</v>
      </c>
      <c r="S1007" s="203"/>
      <c r="T1007" s="203">
        <v>453.9</v>
      </c>
      <c r="U1007" s="203">
        <v>-207.97999999999956</v>
      </c>
      <c r="V1007" s="203" t="s">
        <v>811</v>
      </c>
      <c r="W1007" s="203">
        <v>-207.98000000000002</v>
      </c>
      <c r="X1007" s="203" t="s">
        <v>811</v>
      </c>
      <c r="Y1007" s="203" t="s">
        <v>811</v>
      </c>
      <c r="Z1007" s="203">
        <v>93.716806138787362</v>
      </c>
      <c r="AA1007" s="203">
        <v>100</v>
      </c>
      <c r="AB1007" s="203">
        <v>83.731226533166463</v>
      </c>
      <c r="AC1007" s="203" t="s">
        <v>811</v>
      </c>
      <c r="AD1007" s="203">
        <v>100</v>
      </c>
    </row>
    <row r="1008" spans="1:30">
      <c r="A1008" s="202">
        <v>21</v>
      </c>
      <c r="B1008" s="202">
        <v>228900</v>
      </c>
      <c r="C1008" s="202">
        <v>1892</v>
      </c>
      <c r="D1008" s="202">
        <v>996</v>
      </c>
      <c r="E1008" s="202" t="s">
        <v>1845</v>
      </c>
      <c r="F1008" s="203">
        <v>4592</v>
      </c>
      <c r="G1008" s="203">
        <v>1608.3</v>
      </c>
      <c r="H1008" s="203">
        <v>2489.3000000000002</v>
      </c>
      <c r="I1008" s="203">
        <v>34.200000000000003</v>
      </c>
      <c r="J1008" s="203">
        <v>460.2</v>
      </c>
      <c r="K1008" s="203">
        <v>4840.7</v>
      </c>
      <c r="L1008" s="203">
        <v>1608.3</v>
      </c>
      <c r="M1008" s="203">
        <v>2583.6</v>
      </c>
      <c r="N1008" s="203">
        <v>34.200000000000003</v>
      </c>
      <c r="O1008" s="203">
        <v>614.6</v>
      </c>
      <c r="P1008" s="203">
        <v>4831.1500000000005</v>
      </c>
      <c r="Q1008" s="203">
        <v>1608.3</v>
      </c>
      <c r="R1008" s="203">
        <v>2574.0500000000002</v>
      </c>
      <c r="S1008" s="203">
        <v>34.200000000000003</v>
      </c>
      <c r="T1008" s="203">
        <v>614.6</v>
      </c>
      <c r="U1008" s="203">
        <v>-9.5499999999992724</v>
      </c>
      <c r="V1008" s="203" t="s">
        <v>811</v>
      </c>
      <c r="W1008" s="203">
        <v>-9.5499999999997272</v>
      </c>
      <c r="X1008" s="203" t="s">
        <v>811</v>
      </c>
      <c r="Y1008" s="203" t="s">
        <v>811</v>
      </c>
      <c r="Z1008" s="203">
        <v>99.802714483442486</v>
      </c>
      <c r="AA1008" s="203">
        <v>100</v>
      </c>
      <c r="AB1008" s="203">
        <v>99.630360736956192</v>
      </c>
      <c r="AC1008" s="203">
        <v>100</v>
      </c>
      <c r="AD1008" s="203">
        <v>100</v>
      </c>
    </row>
    <row r="1009" spans="1:30">
      <c r="A1009" s="202">
        <v>21</v>
      </c>
      <c r="B1009" s="202">
        <v>228900</v>
      </c>
      <c r="C1009" s="202">
        <v>1893</v>
      </c>
      <c r="D1009" s="202">
        <v>997</v>
      </c>
      <c r="E1009" s="202" t="s">
        <v>1846</v>
      </c>
      <c r="F1009" s="203">
        <v>4408.1000000000004</v>
      </c>
      <c r="G1009" s="203">
        <v>605.4</v>
      </c>
      <c r="H1009" s="203">
        <v>3080.3</v>
      </c>
      <c r="I1009" s="203">
        <v>73.5</v>
      </c>
      <c r="J1009" s="203">
        <v>648.9</v>
      </c>
      <c r="K1009" s="203">
        <v>4603.8</v>
      </c>
      <c r="L1009" s="203">
        <v>605.4</v>
      </c>
      <c r="M1009" s="203">
        <v>3127.6</v>
      </c>
      <c r="N1009" s="203">
        <v>73.5</v>
      </c>
      <c r="O1009" s="203">
        <v>797.3</v>
      </c>
      <c r="P1009" s="203">
        <v>4531.68</v>
      </c>
      <c r="Q1009" s="203">
        <v>605.4</v>
      </c>
      <c r="R1009" s="203">
        <v>3055.48</v>
      </c>
      <c r="S1009" s="203">
        <v>73.5</v>
      </c>
      <c r="T1009" s="203">
        <v>797.3</v>
      </c>
      <c r="U1009" s="203">
        <v>-72.119999999999891</v>
      </c>
      <c r="V1009" s="203" t="s">
        <v>811</v>
      </c>
      <c r="W1009" s="203">
        <v>-72.119999999999891</v>
      </c>
      <c r="X1009" s="203" t="s">
        <v>811</v>
      </c>
      <c r="Y1009" s="203" t="s">
        <v>811</v>
      </c>
      <c r="Z1009" s="203">
        <v>98.433468004691775</v>
      </c>
      <c r="AA1009" s="203">
        <v>100</v>
      </c>
      <c r="AB1009" s="203">
        <v>97.69407852666582</v>
      </c>
      <c r="AC1009" s="203">
        <v>100</v>
      </c>
      <c r="AD1009" s="203">
        <v>100</v>
      </c>
    </row>
    <row r="1010" spans="1:30">
      <c r="A1010" s="202">
        <v>21</v>
      </c>
      <c r="B1010" s="202">
        <v>228900</v>
      </c>
      <c r="C1010" s="202">
        <v>1894</v>
      </c>
      <c r="D1010" s="202">
        <v>998</v>
      </c>
      <c r="E1010" s="202" t="s">
        <v>1847</v>
      </c>
      <c r="F1010" s="203">
        <v>5658</v>
      </c>
      <c r="G1010" s="203">
        <v>1871.5</v>
      </c>
      <c r="H1010" s="203">
        <v>3145.9</v>
      </c>
      <c r="I1010" s="203">
        <v>65.3</v>
      </c>
      <c r="J1010" s="203">
        <v>575.29999999999995</v>
      </c>
      <c r="K1010" s="203">
        <v>5871.5</v>
      </c>
      <c r="L1010" s="203">
        <v>1871.5</v>
      </c>
      <c r="M1010" s="203">
        <v>3212.2</v>
      </c>
      <c r="N1010" s="203">
        <v>65.3</v>
      </c>
      <c r="O1010" s="203">
        <v>722.5</v>
      </c>
      <c r="P1010" s="203">
        <v>5619.54</v>
      </c>
      <c r="Q1010" s="203">
        <v>1871.5</v>
      </c>
      <c r="R1010" s="203">
        <v>2960.24</v>
      </c>
      <c r="S1010" s="203">
        <v>65.3</v>
      </c>
      <c r="T1010" s="203">
        <v>722.5</v>
      </c>
      <c r="U1010" s="203">
        <v>-251.96000000000004</v>
      </c>
      <c r="V1010" s="203" t="s">
        <v>811</v>
      </c>
      <c r="W1010" s="203">
        <v>-251.96000000000004</v>
      </c>
      <c r="X1010" s="203" t="s">
        <v>811</v>
      </c>
      <c r="Y1010" s="203" t="s">
        <v>811</v>
      </c>
      <c r="Z1010" s="203">
        <v>95.708762667120837</v>
      </c>
      <c r="AA1010" s="203">
        <v>100</v>
      </c>
      <c r="AB1010" s="203">
        <v>92.156154660357387</v>
      </c>
      <c r="AC1010" s="203">
        <v>100</v>
      </c>
      <c r="AD1010" s="203">
        <v>100</v>
      </c>
    </row>
    <row r="1011" spans="1:30">
      <c r="A1011" s="202">
        <v>21</v>
      </c>
      <c r="B1011" s="202">
        <v>228900</v>
      </c>
      <c r="C1011" s="202">
        <v>1895</v>
      </c>
      <c r="D1011" s="202">
        <v>999</v>
      </c>
      <c r="E1011" s="202" t="s">
        <v>1848</v>
      </c>
      <c r="F1011" s="203">
        <v>4693.5</v>
      </c>
      <c r="G1011" s="203">
        <v>1629.7</v>
      </c>
      <c r="H1011" s="203">
        <v>2589.8000000000002</v>
      </c>
      <c r="I1011" s="203">
        <v>98.1</v>
      </c>
      <c r="J1011" s="203">
        <v>375.9</v>
      </c>
      <c r="K1011" s="203">
        <v>4932.4000000000005</v>
      </c>
      <c r="L1011" s="203">
        <v>1629.7</v>
      </c>
      <c r="M1011" s="203">
        <v>2674.3</v>
      </c>
      <c r="N1011" s="203">
        <v>98.1</v>
      </c>
      <c r="O1011" s="203">
        <v>530.29999999999995</v>
      </c>
      <c r="P1011" s="203">
        <v>4869.5000000000009</v>
      </c>
      <c r="Q1011" s="203">
        <v>1629.7</v>
      </c>
      <c r="R1011" s="203">
        <v>2611.4</v>
      </c>
      <c r="S1011" s="203">
        <v>98.1</v>
      </c>
      <c r="T1011" s="203">
        <v>530.29999999999995</v>
      </c>
      <c r="U1011" s="203">
        <v>-62.899999999999636</v>
      </c>
      <c r="V1011" s="203" t="s">
        <v>811</v>
      </c>
      <c r="W1011" s="203">
        <v>-62.900000000000091</v>
      </c>
      <c r="X1011" s="203" t="s">
        <v>811</v>
      </c>
      <c r="Y1011" s="203" t="s">
        <v>811</v>
      </c>
      <c r="Z1011" s="203">
        <v>98.724758738139656</v>
      </c>
      <c r="AA1011" s="203">
        <v>100</v>
      </c>
      <c r="AB1011" s="203">
        <v>97.647982649665337</v>
      </c>
      <c r="AC1011" s="203">
        <v>100</v>
      </c>
      <c r="AD1011" s="203">
        <v>100</v>
      </c>
    </row>
    <row r="1012" spans="1:30">
      <c r="A1012" s="202">
        <v>21</v>
      </c>
      <c r="B1012" s="202">
        <v>228900</v>
      </c>
      <c r="C1012" s="202">
        <v>1889</v>
      </c>
      <c r="D1012" s="202">
        <v>1000</v>
      </c>
      <c r="E1012" s="202" t="s">
        <v>1826</v>
      </c>
      <c r="F1012" s="203">
        <v>19010.999999999996</v>
      </c>
      <c r="G1012" s="203">
        <v>1585.1</v>
      </c>
      <c r="H1012" s="203">
        <v>15081.3</v>
      </c>
      <c r="I1012" s="203">
        <v>303.3</v>
      </c>
      <c r="J1012" s="203">
        <v>2041.3</v>
      </c>
      <c r="K1012" s="203">
        <v>19506.199999999997</v>
      </c>
      <c r="L1012" s="203">
        <v>1585.1</v>
      </c>
      <c r="M1012" s="203">
        <v>15316.2</v>
      </c>
      <c r="N1012" s="203">
        <v>303.3</v>
      </c>
      <c r="O1012" s="203">
        <v>2301.6</v>
      </c>
      <c r="P1012" s="203">
        <v>19506.199999999997</v>
      </c>
      <c r="Q1012" s="203">
        <v>1585.1</v>
      </c>
      <c r="R1012" s="203">
        <v>15316.2</v>
      </c>
      <c r="S1012" s="203">
        <v>303.3</v>
      </c>
      <c r="T1012" s="203">
        <v>2301.6</v>
      </c>
      <c r="U1012" s="203" t="s">
        <v>811</v>
      </c>
      <c r="V1012" s="203" t="s">
        <v>811</v>
      </c>
      <c r="W1012" s="203" t="s">
        <v>811</v>
      </c>
      <c r="X1012" s="203" t="s">
        <v>811</v>
      </c>
      <c r="Y1012" s="203" t="s">
        <v>811</v>
      </c>
      <c r="Z1012" s="203">
        <v>100</v>
      </c>
      <c r="AA1012" s="203">
        <v>100</v>
      </c>
      <c r="AB1012" s="203">
        <v>100</v>
      </c>
      <c r="AC1012" s="203">
        <v>100</v>
      </c>
      <c r="AD1012" s="203">
        <v>100</v>
      </c>
    </row>
    <row r="1013" spans="1:30">
      <c r="A1013" s="202">
        <v>21</v>
      </c>
      <c r="B1013" s="202">
        <v>228900</v>
      </c>
      <c r="C1013" s="202">
        <v>1897</v>
      </c>
      <c r="D1013" s="202">
        <v>1001</v>
      </c>
      <c r="E1013" s="202" t="s">
        <v>1849</v>
      </c>
      <c r="F1013" s="203">
        <v>3869.9</v>
      </c>
      <c r="G1013" s="203">
        <v>1740.3</v>
      </c>
      <c r="H1013" s="203">
        <v>1676.8</v>
      </c>
      <c r="I1013" s="203">
        <v>35.4</v>
      </c>
      <c r="J1013" s="203">
        <v>417.4</v>
      </c>
      <c r="K1013" s="203">
        <v>4146.7</v>
      </c>
      <c r="L1013" s="203">
        <v>1740.3</v>
      </c>
      <c r="M1013" s="203">
        <v>1805.2</v>
      </c>
      <c r="N1013" s="203">
        <v>35.4</v>
      </c>
      <c r="O1013" s="203">
        <v>565.79999999999995</v>
      </c>
      <c r="P1013" s="203">
        <v>4146.6899999999996</v>
      </c>
      <c r="Q1013" s="203">
        <v>1740.3</v>
      </c>
      <c r="R1013" s="203">
        <v>1805.19</v>
      </c>
      <c r="S1013" s="203">
        <v>35.4</v>
      </c>
      <c r="T1013" s="203">
        <v>565.79999999999995</v>
      </c>
      <c r="U1013" s="203">
        <v>-1.0000000000218279E-2</v>
      </c>
      <c r="V1013" s="203" t="s">
        <v>811</v>
      </c>
      <c r="W1013" s="203">
        <v>-9.9999999999909051E-3</v>
      </c>
      <c r="X1013" s="203" t="s">
        <v>811</v>
      </c>
      <c r="Y1013" s="203" t="s">
        <v>811</v>
      </c>
      <c r="Z1013" s="203">
        <v>99.999758844382271</v>
      </c>
      <c r="AA1013" s="203">
        <v>100</v>
      </c>
      <c r="AB1013" s="203">
        <v>99.999446044759594</v>
      </c>
      <c r="AC1013" s="203">
        <v>100</v>
      </c>
      <c r="AD1013" s="203">
        <v>100</v>
      </c>
    </row>
    <row r="1014" spans="1:30">
      <c r="A1014" s="202">
        <v>21</v>
      </c>
      <c r="B1014" s="202">
        <v>228900</v>
      </c>
      <c r="C1014" s="202">
        <v>1896</v>
      </c>
      <c r="D1014" s="202">
        <v>1002</v>
      </c>
      <c r="E1014" s="202" t="s">
        <v>1850</v>
      </c>
      <c r="F1014" s="203">
        <v>4729.6000000000004</v>
      </c>
      <c r="G1014" s="203">
        <v>1697.2</v>
      </c>
      <c r="H1014" s="203">
        <v>2571.9</v>
      </c>
      <c r="I1014" s="203">
        <v>23.3</v>
      </c>
      <c r="J1014" s="203">
        <v>437.2</v>
      </c>
      <c r="K1014" s="203">
        <v>4953.1000000000004</v>
      </c>
      <c r="L1014" s="203">
        <v>1697.2</v>
      </c>
      <c r="M1014" s="203">
        <v>2639.8</v>
      </c>
      <c r="N1014" s="203">
        <v>23.3</v>
      </c>
      <c r="O1014" s="203">
        <v>592.79999999999995</v>
      </c>
      <c r="P1014" s="203">
        <v>4918.42</v>
      </c>
      <c r="Q1014" s="203">
        <v>1697.2</v>
      </c>
      <c r="R1014" s="203">
        <v>2605.12</v>
      </c>
      <c r="S1014" s="203">
        <v>23.3</v>
      </c>
      <c r="T1014" s="203">
        <v>592.79999999999995</v>
      </c>
      <c r="U1014" s="203">
        <v>-34.680000000000291</v>
      </c>
      <c r="V1014" s="203" t="s">
        <v>811</v>
      </c>
      <c r="W1014" s="203">
        <v>-34.680000000000291</v>
      </c>
      <c r="X1014" s="203" t="s">
        <v>811</v>
      </c>
      <c r="Y1014" s="203" t="s">
        <v>811</v>
      </c>
      <c r="Z1014" s="203">
        <v>99.299832428176288</v>
      </c>
      <c r="AA1014" s="203">
        <v>100</v>
      </c>
      <c r="AB1014" s="203">
        <v>98.686264110917492</v>
      </c>
      <c r="AC1014" s="203">
        <v>100</v>
      </c>
      <c r="AD1014" s="203">
        <v>100</v>
      </c>
    </row>
    <row r="1015" spans="1:30">
      <c r="A1015" s="202">
        <v>21</v>
      </c>
      <c r="B1015" s="202">
        <v>228900</v>
      </c>
      <c r="C1015" s="202">
        <v>1898</v>
      </c>
      <c r="D1015" s="202">
        <v>1003</v>
      </c>
      <c r="E1015" s="202" t="s">
        <v>1536</v>
      </c>
      <c r="F1015" s="203">
        <v>3695.2</v>
      </c>
      <c r="G1015" s="203">
        <v>1576</v>
      </c>
      <c r="H1015" s="203">
        <v>1768.6</v>
      </c>
      <c r="I1015" s="203">
        <v>26.5</v>
      </c>
      <c r="J1015" s="203">
        <v>324.10000000000002</v>
      </c>
      <c r="K1015" s="203">
        <v>3937</v>
      </c>
      <c r="L1015" s="203">
        <v>1576</v>
      </c>
      <c r="M1015" s="203">
        <v>1865.8</v>
      </c>
      <c r="N1015" s="203">
        <v>26.5</v>
      </c>
      <c r="O1015" s="203">
        <v>468.7</v>
      </c>
      <c r="P1015" s="203">
        <v>3846.2799999999997</v>
      </c>
      <c r="Q1015" s="203">
        <v>1576</v>
      </c>
      <c r="R1015" s="203">
        <v>1775.08</v>
      </c>
      <c r="S1015" s="203">
        <v>26.5</v>
      </c>
      <c r="T1015" s="203">
        <v>468.7</v>
      </c>
      <c r="U1015" s="203">
        <v>-90.720000000000255</v>
      </c>
      <c r="V1015" s="203" t="s">
        <v>811</v>
      </c>
      <c r="W1015" s="203">
        <v>-90.720000000000027</v>
      </c>
      <c r="X1015" s="203" t="s">
        <v>811</v>
      </c>
      <c r="Y1015" s="203" t="s">
        <v>811</v>
      </c>
      <c r="Z1015" s="203">
        <v>97.695707391414771</v>
      </c>
      <c r="AA1015" s="203">
        <v>100</v>
      </c>
      <c r="AB1015" s="203">
        <v>95.137742523314401</v>
      </c>
      <c r="AC1015" s="203">
        <v>100</v>
      </c>
      <c r="AD1015" s="203">
        <v>100</v>
      </c>
    </row>
    <row r="1016" spans="1:30">
      <c r="A1016" s="202">
        <v>21</v>
      </c>
      <c r="B1016" s="202">
        <v>228900</v>
      </c>
      <c r="C1016" s="202">
        <v>1899</v>
      </c>
      <c r="D1016" s="202">
        <v>1004</v>
      </c>
      <c r="E1016" s="202" t="s">
        <v>1851</v>
      </c>
      <c r="F1016" s="203">
        <v>6760.5999999999995</v>
      </c>
      <c r="G1016" s="203">
        <v>1823.6</v>
      </c>
      <c r="H1016" s="203">
        <v>4105.8</v>
      </c>
      <c r="I1016" s="203">
        <v>134.4</v>
      </c>
      <c r="J1016" s="203">
        <v>696.8</v>
      </c>
      <c r="K1016" s="203">
        <v>7079.8999999999987</v>
      </c>
      <c r="L1016" s="203">
        <v>1823.6</v>
      </c>
      <c r="M1016" s="203">
        <v>4270.7</v>
      </c>
      <c r="N1016" s="203">
        <v>134.4</v>
      </c>
      <c r="O1016" s="203">
        <v>851.2</v>
      </c>
      <c r="P1016" s="203">
        <v>7079.53</v>
      </c>
      <c r="Q1016" s="203">
        <v>1823.6</v>
      </c>
      <c r="R1016" s="203">
        <v>4270.33</v>
      </c>
      <c r="S1016" s="203">
        <v>134.4</v>
      </c>
      <c r="T1016" s="203">
        <v>851.2</v>
      </c>
      <c r="U1016" s="203">
        <v>-0.36999999999898137</v>
      </c>
      <c r="V1016" s="203" t="s">
        <v>811</v>
      </c>
      <c r="W1016" s="203">
        <v>-0.36999999999989086</v>
      </c>
      <c r="X1016" s="203" t="s">
        <v>811</v>
      </c>
      <c r="Y1016" s="203" t="s">
        <v>811</v>
      </c>
      <c r="Z1016" s="203">
        <v>99.994773937485007</v>
      </c>
      <c r="AA1016" s="203">
        <v>100</v>
      </c>
      <c r="AB1016" s="203">
        <v>99.991336314889836</v>
      </c>
      <c r="AC1016" s="203">
        <v>100</v>
      </c>
      <c r="AD1016" s="203">
        <v>100</v>
      </c>
    </row>
    <row r="1017" spans="1:30">
      <c r="A1017" s="202">
        <v>21</v>
      </c>
      <c r="B1017" s="202">
        <v>228900</v>
      </c>
      <c r="C1017" s="202">
        <v>1900</v>
      </c>
      <c r="D1017" s="202">
        <v>1005</v>
      </c>
      <c r="E1017" s="202" t="s">
        <v>1852</v>
      </c>
      <c r="F1017" s="203">
        <v>2529.6999999999998</v>
      </c>
      <c r="G1017" s="203">
        <v>1388.8</v>
      </c>
      <c r="H1017" s="203">
        <v>934.2</v>
      </c>
      <c r="I1017" s="203">
        <v>2.1</v>
      </c>
      <c r="J1017" s="203">
        <v>204.6</v>
      </c>
      <c r="K1017" s="203">
        <v>2721.7</v>
      </c>
      <c r="L1017" s="203">
        <v>1388.8</v>
      </c>
      <c r="M1017" s="203">
        <v>982.8</v>
      </c>
      <c r="N1017" s="203">
        <v>2.1</v>
      </c>
      <c r="O1017" s="203">
        <v>348</v>
      </c>
      <c r="P1017" s="203">
        <v>2721.7</v>
      </c>
      <c r="Q1017" s="203">
        <v>1388.8</v>
      </c>
      <c r="R1017" s="203">
        <v>982.8</v>
      </c>
      <c r="S1017" s="203">
        <v>2.1</v>
      </c>
      <c r="T1017" s="203">
        <v>348</v>
      </c>
      <c r="U1017" s="203" t="s">
        <v>811</v>
      </c>
      <c r="V1017" s="203" t="s">
        <v>811</v>
      </c>
      <c r="W1017" s="203" t="s">
        <v>811</v>
      </c>
      <c r="X1017" s="203" t="s">
        <v>811</v>
      </c>
      <c r="Y1017" s="203" t="s">
        <v>811</v>
      </c>
      <c r="Z1017" s="203">
        <v>100</v>
      </c>
      <c r="AA1017" s="203">
        <v>100</v>
      </c>
      <c r="AB1017" s="203">
        <v>100</v>
      </c>
      <c r="AC1017" s="203">
        <v>100</v>
      </c>
      <c r="AD1017" s="203">
        <v>100</v>
      </c>
    </row>
    <row r="1018" spans="1:30">
      <c r="A1018" s="200"/>
      <c r="B1018" s="200"/>
      <c r="C1018" s="200"/>
      <c r="D1018" s="200">
        <v>1006</v>
      </c>
      <c r="E1018" s="200"/>
      <c r="F1018" s="201"/>
      <c r="G1018" s="201"/>
      <c r="H1018" s="201"/>
      <c r="I1018" s="201"/>
      <c r="J1018" s="201"/>
      <c r="K1018" s="201"/>
      <c r="L1018" s="201"/>
      <c r="M1018" s="201"/>
      <c r="N1018" s="201"/>
      <c r="O1018" s="201"/>
      <c r="P1018" s="201"/>
      <c r="Q1018" s="201"/>
      <c r="R1018" s="201"/>
      <c r="S1018" s="201"/>
      <c r="T1018" s="201"/>
      <c r="U1018" s="201" t="s">
        <v>811</v>
      </c>
      <c r="V1018" s="201" t="s">
        <v>811</v>
      </c>
      <c r="W1018" s="201" t="s">
        <v>811</v>
      </c>
      <c r="X1018" s="201" t="s">
        <v>811</v>
      </c>
      <c r="Y1018" s="201" t="s">
        <v>811</v>
      </c>
      <c r="Z1018" s="201" t="s">
        <v>811</v>
      </c>
      <c r="AA1018" s="201" t="s">
        <v>811</v>
      </c>
      <c r="AB1018" s="201" t="s">
        <v>811</v>
      </c>
      <c r="AC1018" s="201" t="s">
        <v>811</v>
      </c>
      <c r="AD1018" s="201" t="s">
        <v>811</v>
      </c>
    </row>
    <row r="1019" spans="1:30">
      <c r="A1019" s="200">
        <v>20</v>
      </c>
      <c r="B1019" s="200">
        <v>229200</v>
      </c>
      <c r="C1019" s="200"/>
      <c r="D1019" s="200">
        <v>1007</v>
      </c>
      <c r="E1019" s="200" t="s">
        <v>1853</v>
      </c>
      <c r="F1019" s="201">
        <v>677757.29999999993</v>
      </c>
      <c r="G1019" s="201">
        <v>91589.7</v>
      </c>
      <c r="H1019" s="201">
        <v>554632.1</v>
      </c>
      <c r="I1019" s="201">
        <v>407.90000000000003</v>
      </c>
      <c r="J1019" s="201">
        <v>31127.600000000002</v>
      </c>
      <c r="K1019" s="201">
        <v>734150.6</v>
      </c>
      <c r="L1019" s="201">
        <v>91589.7</v>
      </c>
      <c r="M1019" s="201">
        <v>605560.9</v>
      </c>
      <c r="N1019" s="201">
        <v>407.90000000000003</v>
      </c>
      <c r="O1019" s="201">
        <v>36592.099999999991</v>
      </c>
      <c r="P1019" s="201">
        <v>724785.57</v>
      </c>
      <c r="Q1019" s="201">
        <v>91589.7</v>
      </c>
      <c r="R1019" s="201">
        <v>596195.87</v>
      </c>
      <c r="S1019" s="201">
        <v>407.90000000000003</v>
      </c>
      <c r="T1019" s="201">
        <v>36592.099999999991</v>
      </c>
      <c r="U1019" s="201">
        <v>-9365.0300000000279</v>
      </c>
      <c r="V1019" s="201" t="s">
        <v>811</v>
      </c>
      <c r="W1019" s="201">
        <v>-9365.0300000000279</v>
      </c>
      <c r="X1019" s="201" t="s">
        <v>811</v>
      </c>
      <c r="Y1019" s="201" t="s">
        <v>811</v>
      </c>
      <c r="Z1019" s="201">
        <v>98.724372083874883</v>
      </c>
      <c r="AA1019" s="201">
        <v>100</v>
      </c>
      <c r="AB1019" s="201">
        <v>98.453494933374984</v>
      </c>
      <c r="AC1019" s="201">
        <v>100</v>
      </c>
      <c r="AD1019" s="201">
        <v>100</v>
      </c>
    </row>
    <row r="1020" spans="1:30">
      <c r="A1020" s="200">
        <v>22</v>
      </c>
      <c r="B1020" s="200">
        <v>229200</v>
      </c>
      <c r="C1020" s="200"/>
      <c r="D1020" s="200">
        <v>1008</v>
      </c>
      <c r="E1020" s="200" t="s">
        <v>1055</v>
      </c>
      <c r="F1020" s="201">
        <v>400657.10000000003</v>
      </c>
      <c r="G1020" s="201">
        <v>28117.200000000001</v>
      </c>
      <c r="H1020" s="201">
        <v>372539.9</v>
      </c>
      <c r="I1020" s="201">
        <v>0</v>
      </c>
      <c r="J1020" s="201">
        <v>0</v>
      </c>
      <c r="K1020" s="201">
        <v>439254</v>
      </c>
      <c r="L1020" s="201">
        <v>28117.200000000001</v>
      </c>
      <c r="M1020" s="201">
        <v>411136.8</v>
      </c>
      <c r="N1020" s="201">
        <v>0</v>
      </c>
      <c r="O1020" s="201">
        <v>0</v>
      </c>
      <c r="P1020" s="201">
        <v>432318.12</v>
      </c>
      <c r="Q1020" s="201">
        <v>28117.200000000001</v>
      </c>
      <c r="R1020" s="201">
        <v>404200.92</v>
      </c>
      <c r="S1020" s="201">
        <v>0</v>
      </c>
      <c r="T1020" s="201">
        <v>0</v>
      </c>
      <c r="U1020" s="201">
        <v>-6935.8800000000047</v>
      </c>
      <c r="V1020" s="201" t="s">
        <v>811</v>
      </c>
      <c r="W1020" s="201">
        <v>-6935.8800000000047</v>
      </c>
      <c r="X1020" s="201" t="s">
        <v>811</v>
      </c>
      <c r="Y1020" s="201" t="s">
        <v>811</v>
      </c>
      <c r="Z1020" s="201">
        <v>98.420986490732005</v>
      </c>
      <c r="AA1020" s="201">
        <v>100</v>
      </c>
      <c r="AB1020" s="201">
        <v>98.312999468789954</v>
      </c>
      <c r="AC1020" s="201" t="s">
        <v>811</v>
      </c>
      <c r="AD1020" s="201" t="s">
        <v>811</v>
      </c>
    </row>
    <row r="1021" spans="1:30">
      <c r="A1021" s="200">
        <v>21</v>
      </c>
      <c r="B1021" s="200">
        <v>229200</v>
      </c>
      <c r="C1021" s="200"/>
      <c r="D1021" s="200">
        <v>1009</v>
      </c>
      <c r="E1021" s="200" t="s">
        <v>1056</v>
      </c>
      <c r="F1021" s="201">
        <v>277100.19999999995</v>
      </c>
      <c r="G1021" s="201">
        <v>63472.499999999993</v>
      </c>
      <c r="H1021" s="201">
        <v>182092.19999999998</v>
      </c>
      <c r="I1021" s="201">
        <v>407.90000000000003</v>
      </c>
      <c r="J1021" s="201">
        <v>31127.600000000002</v>
      </c>
      <c r="K1021" s="201">
        <v>294896.59999999998</v>
      </c>
      <c r="L1021" s="201">
        <v>63472.499999999993</v>
      </c>
      <c r="M1021" s="201">
        <v>194424.1</v>
      </c>
      <c r="N1021" s="201">
        <v>407.90000000000003</v>
      </c>
      <c r="O1021" s="201">
        <v>36592.099999999991</v>
      </c>
      <c r="P1021" s="201">
        <v>292467.44999999995</v>
      </c>
      <c r="Q1021" s="201">
        <v>63472.499999999993</v>
      </c>
      <c r="R1021" s="201">
        <v>191994.94999999998</v>
      </c>
      <c r="S1021" s="201">
        <v>407.90000000000003</v>
      </c>
      <c r="T1021" s="201">
        <v>36592.099999999991</v>
      </c>
      <c r="U1021" s="201">
        <v>-2429.1500000000233</v>
      </c>
      <c r="V1021" s="201" t="s">
        <v>811</v>
      </c>
      <c r="W1021" s="201">
        <v>-2429.1500000000233</v>
      </c>
      <c r="X1021" s="201" t="s">
        <v>811</v>
      </c>
      <c r="Y1021" s="201" t="s">
        <v>811</v>
      </c>
      <c r="Z1021" s="201">
        <v>99.176270597897698</v>
      </c>
      <c r="AA1021" s="201">
        <v>100</v>
      </c>
      <c r="AB1021" s="201">
        <v>98.750592133382625</v>
      </c>
      <c r="AC1021" s="201">
        <v>100</v>
      </c>
      <c r="AD1021" s="201">
        <v>100</v>
      </c>
    </row>
    <row r="1022" spans="1:30">
      <c r="A1022" s="202">
        <v>22</v>
      </c>
      <c r="B1022" s="202">
        <v>229200</v>
      </c>
      <c r="C1022" s="202">
        <v>1901</v>
      </c>
      <c r="D1022" s="202">
        <v>1010</v>
      </c>
      <c r="E1022" s="202" t="s">
        <v>1081</v>
      </c>
      <c r="F1022" s="203">
        <v>400657.10000000003</v>
      </c>
      <c r="G1022" s="203">
        <v>28117.200000000001</v>
      </c>
      <c r="H1022" s="203">
        <v>372539.9</v>
      </c>
      <c r="I1022" s="203"/>
      <c r="J1022" s="203"/>
      <c r="K1022" s="203">
        <v>439254</v>
      </c>
      <c r="L1022" s="203">
        <v>28117.200000000001</v>
      </c>
      <c r="M1022" s="203">
        <v>411136.8</v>
      </c>
      <c r="N1022" s="203"/>
      <c r="O1022" s="203"/>
      <c r="P1022" s="203">
        <v>432318.12</v>
      </c>
      <c r="Q1022" s="203">
        <v>28117.200000000001</v>
      </c>
      <c r="R1022" s="203">
        <v>404200.92</v>
      </c>
      <c r="S1022" s="203"/>
      <c r="T1022" s="203"/>
      <c r="U1022" s="203">
        <v>-6935.8800000000047</v>
      </c>
      <c r="V1022" s="203" t="s">
        <v>811</v>
      </c>
      <c r="W1022" s="203">
        <v>-6935.8800000000047</v>
      </c>
      <c r="X1022" s="203" t="s">
        <v>811</v>
      </c>
      <c r="Y1022" s="203" t="s">
        <v>811</v>
      </c>
      <c r="Z1022" s="203">
        <v>98.420986490732005</v>
      </c>
      <c r="AA1022" s="203">
        <v>100</v>
      </c>
      <c r="AB1022" s="203">
        <v>98.312999468789954</v>
      </c>
      <c r="AC1022" s="203" t="s">
        <v>811</v>
      </c>
      <c r="AD1022" s="203" t="s">
        <v>811</v>
      </c>
    </row>
    <row r="1023" spans="1:30">
      <c r="A1023" s="202">
        <v>21</v>
      </c>
      <c r="B1023" s="202">
        <v>229200</v>
      </c>
      <c r="C1023" s="202">
        <v>1902</v>
      </c>
      <c r="D1023" s="202">
        <v>1011</v>
      </c>
      <c r="E1023" s="202" t="s">
        <v>1854</v>
      </c>
      <c r="F1023" s="203">
        <v>3102.4</v>
      </c>
      <c r="G1023" s="203">
        <v>1665.5</v>
      </c>
      <c r="H1023" s="203">
        <v>1084</v>
      </c>
      <c r="I1023" s="203"/>
      <c r="J1023" s="203">
        <v>352.9</v>
      </c>
      <c r="K1023" s="203">
        <v>3272.4</v>
      </c>
      <c r="L1023" s="203">
        <v>1665.5</v>
      </c>
      <c r="M1023" s="203">
        <v>1103.4000000000001</v>
      </c>
      <c r="N1023" s="203"/>
      <c r="O1023" s="203">
        <v>503.5</v>
      </c>
      <c r="P1023" s="203">
        <v>3253</v>
      </c>
      <c r="Q1023" s="203">
        <v>1665.5</v>
      </c>
      <c r="R1023" s="203">
        <v>1084</v>
      </c>
      <c r="S1023" s="203"/>
      <c r="T1023" s="203">
        <v>503.5</v>
      </c>
      <c r="U1023" s="203">
        <v>-19.400000000000091</v>
      </c>
      <c r="V1023" s="203" t="s">
        <v>811</v>
      </c>
      <c r="W1023" s="203">
        <v>-19.400000000000091</v>
      </c>
      <c r="X1023" s="203" t="s">
        <v>811</v>
      </c>
      <c r="Y1023" s="203" t="s">
        <v>811</v>
      </c>
      <c r="Z1023" s="203">
        <v>99.407162938516066</v>
      </c>
      <c r="AA1023" s="203">
        <v>100</v>
      </c>
      <c r="AB1023" s="203">
        <v>98.241798078665937</v>
      </c>
      <c r="AC1023" s="203" t="s">
        <v>811</v>
      </c>
      <c r="AD1023" s="203">
        <v>100</v>
      </c>
    </row>
    <row r="1024" spans="1:30">
      <c r="A1024" s="202">
        <v>21</v>
      </c>
      <c r="B1024" s="202">
        <v>229200</v>
      </c>
      <c r="C1024" s="202">
        <v>1903</v>
      </c>
      <c r="D1024" s="202">
        <v>1012</v>
      </c>
      <c r="E1024" s="202" t="s">
        <v>1366</v>
      </c>
      <c r="F1024" s="203">
        <v>3414.9</v>
      </c>
      <c r="G1024" s="203">
        <v>1621.3</v>
      </c>
      <c r="H1024" s="203">
        <v>1443.8</v>
      </c>
      <c r="I1024" s="203"/>
      <c r="J1024" s="203">
        <v>349.8</v>
      </c>
      <c r="K1024" s="203">
        <v>3627.7</v>
      </c>
      <c r="L1024" s="203">
        <v>1621.3</v>
      </c>
      <c r="M1024" s="203">
        <v>1514.2</v>
      </c>
      <c r="N1024" s="203"/>
      <c r="O1024" s="203">
        <v>492.2</v>
      </c>
      <c r="P1024" s="203">
        <v>3488.7</v>
      </c>
      <c r="Q1024" s="203">
        <v>1621.3</v>
      </c>
      <c r="R1024" s="203">
        <v>1375.2</v>
      </c>
      <c r="S1024" s="203"/>
      <c r="T1024" s="203">
        <v>492.2</v>
      </c>
      <c r="U1024" s="203">
        <v>-139</v>
      </c>
      <c r="V1024" s="203" t="s">
        <v>811</v>
      </c>
      <c r="W1024" s="203">
        <v>-139</v>
      </c>
      <c r="X1024" s="203" t="s">
        <v>811</v>
      </c>
      <c r="Y1024" s="203" t="s">
        <v>811</v>
      </c>
      <c r="Z1024" s="203">
        <v>96.168371144251168</v>
      </c>
      <c r="AA1024" s="203">
        <v>100</v>
      </c>
      <c r="AB1024" s="203">
        <v>90.820235107647605</v>
      </c>
      <c r="AC1024" s="203" t="s">
        <v>811</v>
      </c>
      <c r="AD1024" s="203">
        <v>100</v>
      </c>
    </row>
    <row r="1025" spans="1:30">
      <c r="A1025" s="202">
        <v>21</v>
      </c>
      <c r="B1025" s="202">
        <v>229200</v>
      </c>
      <c r="C1025" s="202">
        <v>1904</v>
      </c>
      <c r="D1025" s="202">
        <v>1013</v>
      </c>
      <c r="E1025" s="202" t="s">
        <v>1855</v>
      </c>
      <c r="F1025" s="203">
        <v>5426.4</v>
      </c>
      <c r="G1025" s="203">
        <v>1607.9</v>
      </c>
      <c r="H1025" s="203">
        <v>3388</v>
      </c>
      <c r="I1025" s="203"/>
      <c r="J1025" s="203">
        <v>430.5</v>
      </c>
      <c r="K1025" s="203">
        <v>5604.7</v>
      </c>
      <c r="L1025" s="203">
        <v>1607.9</v>
      </c>
      <c r="M1025" s="203">
        <v>3428.1</v>
      </c>
      <c r="N1025" s="203"/>
      <c r="O1025" s="203">
        <v>568.70000000000005</v>
      </c>
      <c r="P1025" s="203">
        <v>5071.8499999999995</v>
      </c>
      <c r="Q1025" s="203">
        <v>1607.9</v>
      </c>
      <c r="R1025" s="203">
        <v>2895.25</v>
      </c>
      <c r="S1025" s="203"/>
      <c r="T1025" s="203">
        <v>568.70000000000005</v>
      </c>
      <c r="U1025" s="203">
        <v>-532.85000000000036</v>
      </c>
      <c r="V1025" s="203" t="s">
        <v>811</v>
      </c>
      <c r="W1025" s="203">
        <v>-532.84999999999991</v>
      </c>
      <c r="X1025" s="203" t="s">
        <v>811</v>
      </c>
      <c r="Y1025" s="203" t="s">
        <v>811</v>
      </c>
      <c r="Z1025" s="203">
        <v>90.492800685139258</v>
      </c>
      <c r="AA1025" s="203">
        <v>100</v>
      </c>
      <c r="AB1025" s="203">
        <v>84.45640442227473</v>
      </c>
      <c r="AC1025" s="203" t="s">
        <v>811</v>
      </c>
      <c r="AD1025" s="203">
        <v>100</v>
      </c>
    </row>
    <row r="1026" spans="1:30">
      <c r="A1026" s="202">
        <v>21</v>
      </c>
      <c r="B1026" s="202">
        <v>229200</v>
      </c>
      <c r="C1026" s="202">
        <v>1905</v>
      </c>
      <c r="D1026" s="202">
        <v>1014</v>
      </c>
      <c r="E1026" s="202" t="s">
        <v>1856</v>
      </c>
      <c r="F1026" s="203">
        <v>2122.6999999999998</v>
      </c>
      <c r="G1026" s="203">
        <v>1725</v>
      </c>
      <c r="H1026" s="203"/>
      <c r="I1026" s="203"/>
      <c r="J1026" s="203">
        <v>397.7</v>
      </c>
      <c r="K1026" s="203">
        <v>2268.4</v>
      </c>
      <c r="L1026" s="203">
        <v>1725</v>
      </c>
      <c r="M1026" s="203"/>
      <c r="N1026" s="203"/>
      <c r="O1026" s="203">
        <v>543.4</v>
      </c>
      <c r="P1026" s="203">
        <v>2268.4</v>
      </c>
      <c r="Q1026" s="203">
        <v>1725</v>
      </c>
      <c r="R1026" s="203"/>
      <c r="S1026" s="203"/>
      <c r="T1026" s="203">
        <v>543.4</v>
      </c>
      <c r="U1026" s="203" t="s">
        <v>811</v>
      </c>
      <c r="V1026" s="203" t="s">
        <v>811</v>
      </c>
      <c r="W1026" s="203" t="s">
        <v>811</v>
      </c>
      <c r="X1026" s="203" t="s">
        <v>811</v>
      </c>
      <c r="Y1026" s="203" t="s">
        <v>811</v>
      </c>
      <c r="Z1026" s="203">
        <v>100</v>
      </c>
      <c r="AA1026" s="203">
        <v>100</v>
      </c>
      <c r="AB1026" s="203" t="s">
        <v>811</v>
      </c>
      <c r="AC1026" s="203" t="s">
        <v>811</v>
      </c>
      <c r="AD1026" s="203">
        <v>100</v>
      </c>
    </row>
    <row r="1027" spans="1:30">
      <c r="A1027" s="202">
        <v>21</v>
      </c>
      <c r="B1027" s="202">
        <v>229200</v>
      </c>
      <c r="C1027" s="202">
        <v>1906</v>
      </c>
      <c r="D1027" s="202">
        <v>1015</v>
      </c>
      <c r="E1027" s="202" t="s">
        <v>1857</v>
      </c>
      <c r="F1027" s="203">
        <v>4775.8</v>
      </c>
      <c r="G1027" s="203">
        <v>1655.6</v>
      </c>
      <c r="H1027" s="203">
        <v>2514.9</v>
      </c>
      <c r="I1027" s="203">
        <v>16.100000000000001</v>
      </c>
      <c r="J1027" s="203">
        <v>589.20000000000005</v>
      </c>
      <c r="K1027" s="203">
        <v>5049.3</v>
      </c>
      <c r="L1027" s="203">
        <v>1655.6</v>
      </c>
      <c r="M1027" s="203">
        <v>2632.8</v>
      </c>
      <c r="N1027" s="203">
        <v>16.100000000000001</v>
      </c>
      <c r="O1027" s="203">
        <v>744.8</v>
      </c>
      <c r="P1027" s="203">
        <v>5040.0900000000011</v>
      </c>
      <c r="Q1027" s="203">
        <v>1655.6</v>
      </c>
      <c r="R1027" s="203">
        <v>2623.59</v>
      </c>
      <c r="S1027" s="203">
        <v>16.100000000000001</v>
      </c>
      <c r="T1027" s="203">
        <v>744.8</v>
      </c>
      <c r="U1027" s="203">
        <v>-9.2099999999991269</v>
      </c>
      <c r="V1027" s="203" t="s">
        <v>811</v>
      </c>
      <c r="W1027" s="203">
        <v>-9.2100000000000364</v>
      </c>
      <c r="X1027" s="203" t="s">
        <v>811</v>
      </c>
      <c r="Y1027" s="203" t="s">
        <v>811</v>
      </c>
      <c r="Z1027" s="203">
        <v>99.817598478997098</v>
      </c>
      <c r="AA1027" s="203">
        <v>100</v>
      </c>
      <c r="AB1027" s="203">
        <v>99.650182315405658</v>
      </c>
      <c r="AC1027" s="203">
        <v>100</v>
      </c>
      <c r="AD1027" s="203">
        <v>100</v>
      </c>
    </row>
    <row r="1028" spans="1:30">
      <c r="A1028" s="202">
        <v>21</v>
      </c>
      <c r="B1028" s="202">
        <v>229200</v>
      </c>
      <c r="C1028" s="202">
        <v>1907</v>
      </c>
      <c r="D1028" s="202">
        <v>1016</v>
      </c>
      <c r="E1028" s="202" t="s">
        <v>1858</v>
      </c>
      <c r="F1028" s="203">
        <v>5864.7</v>
      </c>
      <c r="G1028" s="203">
        <v>1838.5</v>
      </c>
      <c r="H1028" s="203">
        <v>3427.5</v>
      </c>
      <c r="I1028" s="203"/>
      <c r="J1028" s="203">
        <v>598.70000000000005</v>
      </c>
      <c r="K1028" s="203">
        <v>6093.2</v>
      </c>
      <c r="L1028" s="203">
        <v>1838.5</v>
      </c>
      <c r="M1028" s="203">
        <v>3504.2</v>
      </c>
      <c r="N1028" s="203"/>
      <c r="O1028" s="203">
        <v>750.5</v>
      </c>
      <c r="P1028" s="203">
        <v>6093.2</v>
      </c>
      <c r="Q1028" s="203">
        <v>1838.5</v>
      </c>
      <c r="R1028" s="203">
        <v>3504.2</v>
      </c>
      <c r="S1028" s="203"/>
      <c r="T1028" s="203">
        <v>750.5</v>
      </c>
      <c r="U1028" s="203" t="s">
        <v>811</v>
      </c>
      <c r="V1028" s="203" t="s">
        <v>811</v>
      </c>
      <c r="W1028" s="203" t="s">
        <v>811</v>
      </c>
      <c r="X1028" s="203" t="s">
        <v>811</v>
      </c>
      <c r="Y1028" s="203" t="s">
        <v>811</v>
      </c>
      <c r="Z1028" s="203">
        <v>100</v>
      </c>
      <c r="AA1028" s="203">
        <v>100</v>
      </c>
      <c r="AB1028" s="203">
        <v>100</v>
      </c>
      <c r="AC1028" s="203" t="s">
        <v>811</v>
      </c>
      <c r="AD1028" s="203">
        <v>100</v>
      </c>
    </row>
    <row r="1029" spans="1:30">
      <c r="A1029" s="202">
        <v>21</v>
      </c>
      <c r="B1029" s="202">
        <v>229200</v>
      </c>
      <c r="C1029" s="202">
        <v>1908</v>
      </c>
      <c r="D1029" s="202">
        <v>1017</v>
      </c>
      <c r="E1029" s="202" t="s">
        <v>1859</v>
      </c>
      <c r="F1029" s="203">
        <v>4535.8</v>
      </c>
      <c r="G1029" s="203">
        <v>1579.3</v>
      </c>
      <c r="H1029" s="203">
        <v>2430.5</v>
      </c>
      <c r="I1029" s="203">
        <v>12.8</v>
      </c>
      <c r="J1029" s="203">
        <v>513.20000000000005</v>
      </c>
      <c r="K1029" s="203">
        <v>4795.5</v>
      </c>
      <c r="L1029" s="203">
        <v>1579.3</v>
      </c>
      <c r="M1029" s="203">
        <v>2543</v>
      </c>
      <c r="N1029" s="203">
        <v>12.8</v>
      </c>
      <c r="O1029" s="203">
        <v>660.4</v>
      </c>
      <c r="P1029" s="203">
        <v>4605.57</v>
      </c>
      <c r="Q1029" s="203">
        <v>1579.3</v>
      </c>
      <c r="R1029" s="203">
        <v>2353.0700000000002</v>
      </c>
      <c r="S1029" s="203">
        <v>12.8</v>
      </c>
      <c r="T1029" s="203">
        <v>660.4</v>
      </c>
      <c r="U1029" s="203">
        <v>-189.93000000000029</v>
      </c>
      <c r="V1029" s="203" t="s">
        <v>811</v>
      </c>
      <c r="W1029" s="203">
        <v>-189.92999999999984</v>
      </c>
      <c r="X1029" s="203" t="s">
        <v>811</v>
      </c>
      <c r="Y1029" s="203" t="s">
        <v>811</v>
      </c>
      <c r="Z1029" s="203">
        <v>96.039411948701897</v>
      </c>
      <c r="AA1029" s="203">
        <v>100</v>
      </c>
      <c r="AB1029" s="203">
        <v>92.531262288635475</v>
      </c>
      <c r="AC1029" s="203">
        <v>100</v>
      </c>
      <c r="AD1029" s="203">
        <v>100</v>
      </c>
    </row>
    <row r="1030" spans="1:30">
      <c r="A1030" s="202">
        <v>21</v>
      </c>
      <c r="B1030" s="202">
        <v>229200</v>
      </c>
      <c r="C1030" s="202">
        <v>1909</v>
      </c>
      <c r="D1030" s="202">
        <v>1018</v>
      </c>
      <c r="E1030" s="202" t="s">
        <v>1860</v>
      </c>
      <c r="F1030" s="203">
        <v>4792.2</v>
      </c>
      <c r="G1030" s="203">
        <v>1720</v>
      </c>
      <c r="H1030" s="203">
        <v>2576.6</v>
      </c>
      <c r="I1030" s="203">
        <v>3.4</v>
      </c>
      <c r="J1030" s="203">
        <v>492.2</v>
      </c>
      <c r="K1030" s="203">
        <v>5021.5999999999995</v>
      </c>
      <c r="L1030" s="203">
        <v>1720</v>
      </c>
      <c r="M1030" s="203">
        <v>2656.5</v>
      </c>
      <c r="N1030" s="203">
        <v>3.4</v>
      </c>
      <c r="O1030" s="203">
        <v>641.70000000000005</v>
      </c>
      <c r="P1030" s="203">
        <v>5017.7199999999993</v>
      </c>
      <c r="Q1030" s="203">
        <v>1720</v>
      </c>
      <c r="R1030" s="203">
        <v>2652.62</v>
      </c>
      <c r="S1030" s="203">
        <v>3.4</v>
      </c>
      <c r="T1030" s="203">
        <v>641.70000000000005</v>
      </c>
      <c r="U1030" s="203">
        <v>-3.8800000000001091</v>
      </c>
      <c r="V1030" s="203" t="s">
        <v>811</v>
      </c>
      <c r="W1030" s="203">
        <v>-3.8800000000001091</v>
      </c>
      <c r="X1030" s="203" t="s">
        <v>811</v>
      </c>
      <c r="Y1030" s="203" t="s">
        <v>811</v>
      </c>
      <c r="Z1030" s="203">
        <v>99.922733790027081</v>
      </c>
      <c r="AA1030" s="203">
        <v>100</v>
      </c>
      <c r="AB1030" s="203">
        <v>99.853943158290974</v>
      </c>
      <c r="AC1030" s="203">
        <v>100</v>
      </c>
      <c r="AD1030" s="203">
        <v>100</v>
      </c>
    </row>
    <row r="1031" spans="1:30">
      <c r="A1031" s="202">
        <v>21</v>
      </c>
      <c r="B1031" s="202">
        <v>229200</v>
      </c>
      <c r="C1031" s="202">
        <v>1910</v>
      </c>
      <c r="D1031" s="202">
        <v>1019</v>
      </c>
      <c r="E1031" s="202" t="s">
        <v>1861</v>
      </c>
      <c r="F1031" s="203">
        <v>2656.2</v>
      </c>
      <c r="G1031" s="203">
        <v>1927</v>
      </c>
      <c r="H1031" s="203"/>
      <c r="I1031" s="203"/>
      <c r="J1031" s="203">
        <v>729.2</v>
      </c>
      <c r="K1031" s="203">
        <v>2799.1</v>
      </c>
      <c r="L1031" s="203">
        <v>1927</v>
      </c>
      <c r="M1031" s="203"/>
      <c r="N1031" s="203"/>
      <c r="O1031" s="203">
        <v>872.1</v>
      </c>
      <c r="P1031" s="203">
        <v>2799.1</v>
      </c>
      <c r="Q1031" s="203">
        <v>1927</v>
      </c>
      <c r="R1031" s="203"/>
      <c r="S1031" s="203"/>
      <c r="T1031" s="203">
        <v>872.1</v>
      </c>
      <c r="U1031" s="203" t="s">
        <v>811</v>
      </c>
      <c r="V1031" s="203" t="s">
        <v>811</v>
      </c>
      <c r="W1031" s="203" t="s">
        <v>811</v>
      </c>
      <c r="X1031" s="203" t="s">
        <v>811</v>
      </c>
      <c r="Y1031" s="203" t="s">
        <v>811</v>
      </c>
      <c r="Z1031" s="203">
        <v>100</v>
      </c>
      <c r="AA1031" s="203">
        <v>100</v>
      </c>
      <c r="AB1031" s="203" t="s">
        <v>811</v>
      </c>
      <c r="AC1031" s="203" t="s">
        <v>811</v>
      </c>
      <c r="AD1031" s="203">
        <v>100</v>
      </c>
    </row>
    <row r="1032" spans="1:30">
      <c r="A1032" s="202">
        <v>21</v>
      </c>
      <c r="B1032" s="202">
        <v>229200</v>
      </c>
      <c r="C1032" s="202">
        <v>1911</v>
      </c>
      <c r="D1032" s="202">
        <v>1020</v>
      </c>
      <c r="E1032" s="202" t="s">
        <v>1862</v>
      </c>
      <c r="F1032" s="203">
        <v>1976.8000000000002</v>
      </c>
      <c r="G1032" s="203">
        <v>1656.9</v>
      </c>
      <c r="H1032" s="203"/>
      <c r="I1032" s="203">
        <v>10.9</v>
      </c>
      <c r="J1032" s="203">
        <v>309</v>
      </c>
      <c r="K1032" s="203">
        <v>2123.7000000000003</v>
      </c>
      <c r="L1032" s="203">
        <v>1656.9</v>
      </c>
      <c r="M1032" s="203"/>
      <c r="N1032" s="203">
        <v>10.9</v>
      </c>
      <c r="O1032" s="203">
        <v>455.9</v>
      </c>
      <c r="P1032" s="203">
        <v>2123.7000000000003</v>
      </c>
      <c r="Q1032" s="203">
        <v>1656.9</v>
      </c>
      <c r="R1032" s="203"/>
      <c r="S1032" s="203">
        <v>10.9</v>
      </c>
      <c r="T1032" s="203">
        <v>455.9</v>
      </c>
      <c r="U1032" s="203" t="s">
        <v>811</v>
      </c>
      <c r="V1032" s="203" t="s">
        <v>811</v>
      </c>
      <c r="W1032" s="203" t="s">
        <v>811</v>
      </c>
      <c r="X1032" s="203" t="s">
        <v>811</v>
      </c>
      <c r="Y1032" s="203" t="s">
        <v>811</v>
      </c>
      <c r="Z1032" s="203">
        <v>100</v>
      </c>
      <c r="AA1032" s="203">
        <v>100</v>
      </c>
      <c r="AB1032" s="203" t="s">
        <v>811</v>
      </c>
      <c r="AC1032" s="203">
        <v>100</v>
      </c>
      <c r="AD1032" s="203">
        <v>100</v>
      </c>
    </row>
    <row r="1033" spans="1:30">
      <c r="A1033" s="202">
        <v>21</v>
      </c>
      <c r="B1033" s="202">
        <v>229200</v>
      </c>
      <c r="C1033" s="202">
        <v>1912</v>
      </c>
      <c r="D1033" s="202">
        <v>1021</v>
      </c>
      <c r="E1033" s="202" t="s">
        <v>1863</v>
      </c>
      <c r="F1033" s="203">
        <v>4821.6000000000004</v>
      </c>
      <c r="G1033" s="203">
        <v>1596.4</v>
      </c>
      <c r="H1033" s="203">
        <v>2648.4</v>
      </c>
      <c r="I1033" s="203">
        <v>44.6</v>
      </c>
      <c r="J1033" s="203">
        <v>532.20000000000005</v>
      </c>
      <c r="K1033" s="203">
        <v>5218.5000000000009</v>
      </c>
      <c r="L1033" s="203">
        <v>1596.4</v>
      </c>
      <c r="M1033" s="203">
        <v>2900.3</v>
      </c>
      <c r="N1033" s="203">
        <v>44.6</v>
      </c>
      <c r="O1033" s="203">
        <v>677.2</v>
      </c>
      <c r="P1033" s="203">
        <v>5195.0200000000004</v>
      </c>
      <c r="Q1033" s="203">
        <v>1596.4</v>
      </c>
      <c r="R1033" s="203">
        <v>2876.82</v>
      </c>
      <c r="S1033" s="203">
        <v>44.6</v>
      </c>
      <c r="T1033" s="203">
        <v>677.2</v>
      </c>
      <c r="U1033" s="203">
        <v>-23.480000000000473</v>
      </c>
      <c r="V1033" s="203" t="s">
        <v>811</v>
      </c>
      <c r="W1033" s="203">
        <v>-23.480000000000018</v>
      </c>
      <c r="X1033" s="203" t="s">
        <v>811</v>
      </c>
      <c r="Y1033" s="203" t="s">
        <v>811</v>
      </c>
      <c r="Z1033" s="203">
        <v>99.550062278432492</v>
      </c>
      <c r="AA1033" s="203">
        <v>100</v>
      </c>
      <c r="AB1033" s="203">
        <v>99.190428576354179</v>
      </c>
      <c r="AC1033" s="203">
        <v>100</v>
      </c>
      <c r="AD1033" s="203">
        <v>100</v>
      </c>
    </row>
    <row r="1034" spans="1:30">
      <c r="A1034" s="202">
        <v>21</v>
      </c>
      <c r="B1034" s="202">
        <v>229200</v>
      </c>
      <c r="C1034" s="202">
        <v>1913</v>
      </c>
      <c r="D1034" s="202">
        <v>1022</v>
      </c>
      <c r="E1034" s="202" t="s">
        <v>1864</v>
      </c>
      <c r="F1034" s="203">
        <v>3654.7</v>
      </c>
      <c r="G1034" s="203">
        <v>1542.3</v>
      </c>
      <c r="H1034" s="203">
        <v>1833.9</v>
      </c>
      <c r="I1034" s="203">
        <v>13</v>
      </c>
      <c r="J1034" s="203">
        <v>265.5</v>
      </c>
      <c r="K1034" s="203">
        <v>3862.6000000000004</v>
      </c>
      <c r="L1034" s="203">
        <v>1542.3</v>
      </c>
      <c r="M1034" s="203">
        <v>1892.5</v>
      </c>
      <c r="N1034" s="203">
        <v>13</v>
      </c>
      <c r="O1034" s="203">
        <v>414.8</v>
      </c>
      <c r="P1034" s="203">
        <v>3858.19</v>
      </c>
      <c r="Q1034" s="203">
        <v>1542.3</v>
      </c>
      <c r="R1034" s="203">
        <v>1888.09</v>
      </c>
      <c r="S1034" s="203">
        <v>13</v>
      </c>
      <c r="T1034" s="203">
        <v>414.8</v>
      </c>
      <c r="U1034" s="203">
        <v>-4.4100000000003092</v>
      </c>
      <c r="V1034" s="203" t="s">
        <v>811</v>
      </c>
      <c r="W1034" s="203">
        <v>-4.4100000000000819</v>
      </c>
      <c r="X1034" s="203" t="s">
        <v>811</v>
      </c>
      <c r="Y1034" s="203" t="s">
        <v>811</v>
      </c>
      <c r="Z1034" s="203">
        <v>99.88582819862269</v>
      </c>
      <c r="AA1034" s="203">
        <v>100</v>
      </c>
      <c r="AB1034" s="203">
        <v>99.766974900924694</v>
      </c>
      <c r="AC1034" s="203">
        <v>100</v>
      </c>
      <c r="AD1034" s="203">
        <v>100</v>
      </c>
    </row>
    <row r="1035" spans="1:30">
      <c r="A1035" s="202">
        <v>21</v>
      </c>
      <c r="B1035" s="202">
        <v>229200</v>
      </c>
      <c r="C1035" s="202">
        <v>1914</v>
      </c>
      <c r="D1035" s="202">
        <v>1023</v>
      </c>
      <c r="E1035" s="202" t="s">
        <v>1865</v>
      </c>
      <c r="F1035" s="203">
        <v>7289.0999999999995</v>
      </c>
      <c r="G1035" s="203">
        <v>2124.1999999999998</v>
      </c>
      <c r="H1035" s="203">
        <v>4217.2</v>
      </c>
      <c r="I1035" s="203"/>
      <c r="J1035" s="203">
        <v>947.7</v>
      </c>
      <c r="K1035" s="203">
        <v>7518.2</v>
      </c>
      <c r="L1035" s="203">
        <v>2124.1999999999998</v>
      </c>
      <c r="M1035" s="203">
        <v>4301.3</v>
      </c>
      <c r="N1035" s="203"/>
      <c r="O1035" s="203">
        <v>1092.7</v>
      </c>
      <c r="P1035" s="203">
        <v>7411.7599999999993</v>
      </c>
      <c r="Q1035" s="203">
        <v>2124.1999999999998</v>
      </c>
      <c r="R1035" s="203">
        <v>4194.8599999999997</v>
      </c>
      <c r="S1035" s="203"/>
      <c r="T1035" s="203">
        <v>1092.7</v>
      </c>
      <c r="U1035" s="203">
        <v>-106.44000000000051</v>
      </c>
      <c r="V1035" s="203" t="s">
        <v>811</v>
      </c>
      <c r="W1035" s="203">
        <v>-106.44000000000051</v>
      </c>
      <c r="X1035" s="203" t="s">
        <v>811</v>
      </c>
      <c r="Y1035" s="203" t="s">
        <v>811</v>
      </c>
      <c r="Z1035" s="203">
        <v>98.584235588305702</v>
      </c>
      <c r="AA1035" s="203">
        <v>100</v>
      </c>
      <c r="AB1035" s="203">
        <v>97.525399297886679</v>
      </c>
      <c r="AC1035" s="203" t="s">
        <v>811</v>
      </c>
      <c r="AD1035" s="203">
        <v>100</v>
      </c>
    </row>
    <row r="1036" spans="1:30">
      <c r="A1036" s="202">
        <v>21</v>
      </c>
      <c r="B1036" s="202">
        <v>229200</v>
      </c>
      <c r="C1036" s="202">
        <v>1915</v>
      </c>
      <c r="D1036" s="202">
        <v>1024</v>
      </c>
      <c r="E1036" s="202" t="s">
        <v>1866</v>
      </c>
      <c r="F1036" s="203">
        <v>6898.2000000000007</v>
      </c>
      <c r="G1036" s="203">
        <v>1937.5</v>
      </c>
      <c r="H1036" s="203">
        <v>4333.1000000000004</v>
      </c>
      <c r="I1036" s="203"/>
      <c r="J1036" s="203">
        <v>627.6</v>
      </c>
      <c r="K1036" s="203">
        <v>7163.2</v>
      </c>
      <c r="L1036" s="203">
        <v>1937.5</v>
      </c>
      <c r="M1036" s="203">
        <v>4446.3</v>
      </c>
      <c r="N1036" s="203"/>
      <c r="O1036" s="203">
        <v>779.4</v>
      </c>
      <c r="P1036" s="203">
        <v>7082.86</v>
      </c>
      <c r="Q1036" s="203">
        <v>1937.5</v>
      </c>
      <c r="R1036" s="203">
        <v>4365.96</v>
      </c>
      <c r="S1036" s="203"/>
      <c r="T1036" s="203">
        <v>779.4</v>
      </c>
      <c r="U1036" s="203">
        <v>-80.340000000000146</v>
      </c>
      <c r="V1036" s="203" t="s">
        <v>811</v>
      </c>
      <c r="W1036" s="203">
        <v>-80.340000000000146</v>
      </c>
      <c r="X1036" s="203" t="s">
        <v>811</v>
      </c>
      <c r="Y1036" s="203" t="s">
        <v>811</v>
      </c>
      <c r="Z1036" s="203">
        <v>98.878434219343305</v>
      </c>
      <c r="AA1036" s="203">
        <v>100</v>
      </c>
      <c r="AB1036" s="203">
        <v>98.193104378921788</v>
      </c>
      <c r="AC1036" s="203" t="s">
        <v>811</v>
      </c>
      <c r="AD1036" s="203">
        <v>100</v>
      </c>
    </row>
    <row r="1037" spans="1:30">
      <c r="A1037" s="202">
        <v>21</v>
      </c>
      <c r="B1037" s="202">
        <v>229200</v>
      </c>
      <c r="C1037" s="202">
        <v>1916</v>
      </c>
      <c r="D1037" s="202">
        <v>1025</v>
      </c>
      <c r="E1037" s="202" t="s">
        <v>1867</v>
      </c>
      <c r="F1037" s="203">
        <v>2391.8000000000002</v>
      </c>
      <c r="G1037" s="203">
        <v>1871.1</v>
      </c>
      <c r="H1037" s="203"/>
      <c r="I1037" s="203"/>
      <c r="J1037" s="203">
        <v>520.70000000000005</v>
      </c>
      <c r="K1037" s="203">
        <v>2540.1999999999998</v>
      </c>
      <c r="L1037" s="203">
        <v>1871.1</v>
      </c>
      <c r="M1037" s="203"/>
      <c r="N1037" s="203"/>
      <c r="O1037" s="203">
        <v>669.1</v>
      </c>
      <c r="P1037" s="203">
        <v>2540.1999999999998</v>
      </c>
      <c r="Q1037" s="203">
        <v>1871.1</v>
      </c>
      <c r="R1037" s="203"/>
      <c r="S1037" s="203"/>
      <c r="T1037" s="203">
        <v>669.1</v>
      </c>
      <c r="U1037" s="203" t="s">
        <v>811</v>
      </c>
      <c r="V1037" s="203" t="s">
        <v>811</v>
      </c>
      <c r="W1037" s="203" t="s">
        <v>811</v>
      </c>
      <c r="X1037" s="203" t="s">
        <v>811</v>
      </c>
      <c r="Y1037" s="203" t="s">
        <v>811</v>
      </c>
      <c r="Z1037" s="203">
        <v>100</v>
      </c>
      <c r="AA1037" s="203">
        <v>100</v>
      </c>
      <c r="AB1037" s="203" t="s">
        <v>811</v>
      </c>
      <c r="AC1037" s="203" t="s">
        <v>811</v>
      </c>
      <c r="AD1037" s="203">
        <v>100</v>
      </c>
    </row>
    <row r="1038" spans="1:30">
      <c r="A1038" s="202">
        <v>21</v>
      </c>
      <c r="B1038" s="202">
        <v>229200</v>
      </c>
      <c r="C1038" s="202">
        <v>1919</v>
      </c>
      <c r="D1038" s="202">
        <v>1026</v>
      </c>
      <c r="E1038" s="202" t="s">
        <v>1868</v>
      </c>
      <c r="F1038" s="203">
        <v>9737.8999999999978</v>
      </c>
      <c r="G1038" s="203">
        <v>2215.6999999999998</v>
      </c>
      <c r="H1038" s="203">
        <v>6519.9</v>
      </c>
      <c r="I1038" s="203"/>
      <c r="J1038" s="203">
        <v>1002.3</v>
      </c>
      <c r="K1038" s="203">
        <v>10495.6</v>
      </c>
      <c r="L1038" s="203">
        <v>2215.6999999999998</v>
      </c>
      <c r="M1038" s="203">
        <v>7125.8</v>
      </c>
      <c r="N1038" s="203"/>
      <c r="O1038" s="203">
        <v>1154.0999999999999</v>
      </c>
      <c r="P1038" s="203">
        <v>10494.24</v>
      </c>
      <c r="Q1038" s="203">
        <v>2215.6999999999998</v>
      </c>
      <c r="R1038" s="203">
        <v>7124.44</v>
      </c>
      <c r="S1038" s="203"/>
      <c r="T1038" s="203">
        <v>1154.0999999999999</v>
      </c>
      <c r="U1038" s="203">
        <v>-1.3600000000005821</v>
      </c>
      <c r="V1038" s="203" t="s">
        <v>811</v>
      </c>
      <c r="W1038" s="203">
        <v>-1.3600000000005821</v>
      </c>
      <c r="X1038" s="203" t="s">
        <v>811</v>
      </c>
      <c r="Y1038" s="203" t="s">
        <v>811</v>
      </c>
      <c r="Z1038" s="203">
        <v>99.987042189107811</v>
      </c>
      <c r="AA1038" s="203">
        <v>100</v>
      </c>
      <c r="AB1038" s="203">
        <v>99.980914423643654</v>
      </c>
      <c r="AC1038" s="203" t="s">
        <v>811</v>
      </c>
      <c r="AD1038" s="203">
        <v>100</v>
      </c>
    </row>
    <row r="1039" spans="1:30">
      <c r="A1039" s="202">
        <v>21</v>
      </c>
      <c r="B1039" s="202">
        <v>229200</v>
      </c>
      <c r="C1039" s="202">
        <v>1917</v>
      </c>
      <c r="D1039" s="202">
        <v>1027</v>
      </c>
      <c r="E1039" s="202" t="s">
        <v>1869</v>
      </c>
      <c r="F1039" s="203">
        <v>10780.800000000001</v>
      </c>
      <c r="G1039" s="203">
        <v>2322.8000000000002</v>
      </c>
      <c r="H1039" s="203">
        <v>7206.9</v>
      </c>
      <c r="I1039" s="203"/>
      <c r="J1039" s="203">
        <v>1251.0999999999999</v>
      </c>
      <c r="K1039" s="203">
        <v>11082</v>
      </c>
      <c r="L1039" s="203">
        <v>2322.8000000000002</v>
      </c>
      <c r="M1039" s="203">
        <v>7350.9</v>
      </c>
      <c r="N1039" s="203"/>
      <c r="O1039" s="203">
        <v>1408.3</v>
      </c>
      <c r="P1039" s="203">
        <v>10981.419999999998</v>
      </c>
      <c r="Q1039" s="203">
        <v>2322.8000000000002</v>
      </c>
      <c r="R1039" s="203">
        <v>7250.32</v>
      </c>
      <c r="S1039" s="203"/>
      <c r="T1039" s="203">
        <v>1408.3</v>
      </c>
      <c r="U1039" s="203">
        <v>-100.58000000000175</v>
      </c>
      <c r="V1039" s="203" t="s">
        <v>811</v>
      </c>
      <c r="W1039" s="203">
        <v>-100.57999999999993</v>
      </c>
      <c r="X1039" s="203" t="s">
        <v>811</v>
      </c>
      <c r="Y1039" s="203" t="s">
        <v>811</v>
      </c>
      <c r="Z1039" s="203">
        <v>99.092402093484907</v>
      </c>
      <c r="AA1039" s="203">
        <v>100</v>
      </c>
      <c r="AB1039" s="203">
        <v>98.631732168850078</v>
      </c>
      <c r="AC1039" s="203" t="s">
        <v>811</v>
      </c>
      <c r="AD1039" s="203">
        <v>100</v>
      </c>
    </row>
    <row r="1040" spans="1:30">
      <c r="A1040" s="202">
        <v>21</v>
      </c>
      <c r="B1040" s="202">
        <v>229200</v>
      </c>
      <c r="C1040" s="202">
        <v>1918</v>
      </c>
      <c r="D1040" s="202">
        <v>1028</v>
      </c>
      <c r="E1040" s="202" t="s">
        <v>1870</v>
      </c>
      <c r="F1040" s="203">
        <v>1782.1</v>
      </c>
      <c r="G1040" s="203">
        <v>1543.5</v>
      </c>
      <c r="H1040" s="203"/>
      <c r="I1040" s="203"/>
      <c r="J1040" s="203">
        <v>238.6</v>
      </c>
      <c r="K1040" s="203">
        <v>1920.3</v>
      </c>
      <c r="L1040" s="203">
        <v>1543.5</v>
      </c>
      <c r="M1040" s="203"/>
      <c r="N1040" s="203"/>
      <c r="O1040" s="203">
        <v>376.8</v>
      </c>
      <c r="P1040" s="203">
        <v>1920.3</v>
      </c>
      <c r="Q1040" s="203">
        <v>1543.5</v>
      </c>
      <c r="R1040" s="203"/>
      <c r="S1040" s="203"/>
      <c r="T1040" s="203">
        <v>376.8</v>
      </c>
      <c r="U1040" s="203" t="s">
        <v>811</v>
      </c>
      <c r="V1040" s="203" t="s">
        <v>811</v>
      </c>
      <c r="W1040" s="203" t="s">
        <v>811</v>
      </c>
      <c r="X1040" s="203" t="s">
        <v>811</v>
      </c>
      <c r="Y1040" s="203" t="s">
        <v>811</v>
      </c>
      <c r="Z1040" s="203">
        <v>100</v>
      </c>
      <c r="AA1040" s="203">
        <v>100</v>
      </c>
      <c r="AB1040" s="203" t="s">
        <v>811</v>
      </c>
      <c r="AC1040" s="203" t="s">
        <v>811</v>
      </c>
      <c r="AD1040" s="203">
        <v>100</v>
      </c>
    </row>
    <row r="1041" spans="1:30">
      <c r="A1041" s="202">
        <v>21</v>
      </c>
      <c r="B1041" s="202">
        <v>229200</v>
      </c>
      <c r="C1041" s="202">
        <v>1920</v>
      </c>
      <c r="D1041" s="202">
        <v>1029</v>
      </c>
      <c r="E1041" s="202" t="s">
        <v>1871</v>
      </c>
      <c r="F1041" s="203">
        <v>3880.7</v>
      </c>
      <c r="G1041" s="203">
        <v>1652.4</v>
      </c>
      <c r="H1041" s="203">
        <v>1826.3</v>
      </c>
      <c r="I1041" s="203"/>
      <c r="J1041" s="203">
        <v>402</v>
      </c>
      <c r="K1041" s="203">
        <v>4074.7000000000003</v>
      </c>
      <c r="L1041" s="203">
        <v>1652.4</v>
      </c>
      <c r="M1041" s="203">
        <v>1873.4</v>
      </c>
      <c r="N1041" s="203"/>
      <c r="O1041" s="203">
        <v>548.9</v>
      </c>
      <c r="P1041" s="203">
        <v>4074.7000000000003</v>
      </c>
      <c r="Q1041" s="203">
        <v>1652.4</v>
      </c>
      <c r="R1041" s="203">
        <v>1873.4</v>
      </c>
      <c r="S1041" s="203"/>
      <c r="T1041" s="203">
        <v>548.9</v>
      </c>
      <c r="U1041" s="203" t="s">
        <v>811</v>
      </c>
      <c r="V1041" s="203" t="s">
        <v>811</v>
      </c>
      <c r="W1041" s="203" t="s">
        <v>811</v>
      </c>
      <c r="X1041" s="203" t="s">
        <v>811</v>
      </c>
      <c r="Y1041" s="203" t="s">
        <v>811</v>
      </c>
      <c r="Z1041" s="203">
        <v>100</v>
      </c>
      <c r="AA1041" s="203">
        <v>100</v>
      </c>
      <c r="AB1041" s="203">
        <v>100</v>
      </c>
      <c r="AC1041" s="203" t="s">
        <v>811</v>
      </c>
      <c r="AD1041" s="203">
        <v>100</v>
      </c>
    </row>
    <row r="1042" spans="1:30">
      <c r="A1042" s="202">
        <v>21</v>
      </c>
      <c r="B1042" s="202">
        <v>229200</v>
      </c>
      <c r="C1042" s="202">
        <v>1921</v>
      </c>
      <c r="D1042" s="202">
        <v>1030</v>
      </c>
      <c r="E1042" s="202" t="s">
        <v>1872</v>
      </c>
      <c r="F1042" s="203">
        <v>3075.3</v>
      </c>
      <c r="G1042" s="203">
        <v>1556.7</v>
      </c>
      <c r="H1042" s="203">
        <v>1277.7</v>
      </c>
      <c r="I1042" s="203">
        <v>1.9</v>
      </c>
      <c r="J1042" s="203">
        <v>239</v>
      </c>
      <c r="K1042" s="203">
        <v>3242</v>
      </c>
      <c r="L1042" s="203">
        <v>1556.7</v>
      </c>
      <c r="M1042" s="203">
        <v>1293.8</v>
      </c>
      <c r="N1042" s="203">
        <v>1.9</v>
      </c>
      <c r="O1042" s="203">
        <v>389.6</v>
      </c>
      <c r="P1042" s="203">
        <v>3184.05</v>
      </c>
      <c r="Q1042" s="203">
        <v>1556.7</v>
      </c>
      <c r="R1042" s="203">
        <v>1235.8499999999999</v>
      </c>
      <c r="S1042" s="203">
        <v>1.9</v>
      </c>
      <c r="T1042" s="203">
        <v>389.6</v>
      </c>
      <c r="U1042" s="203">
        <v>-57.949999999999818</v>
      </c>
      <c r="V1042" s="203" t="s">
        <v>811</v>
      </c>
      <c r="W1042" s="203">
        <v>-57.950000000000045</v>
      </c>
      <c r="X1042" s="203" t="s">
        <v>811</v>
      </c>
      <c r="Y1042" s="203" t="s">
        <v>811</v>
      </c>
      <c r="Z1042" s="203">
        <v>98.21252313386799</v>
      </c>
      <c r="AA1042" s="203">
        <v>100</v>
      </c>
      <c r="AB1042" s="203">
        <v>95.520946050394187</v>
      </c>
      <c r="AC1042" s="203">
        <v>100</v>
      </c>
      <c r="AD1042" s="203">
        <v>100</v>
      </c>
    </row>
    <row r="1043" spans="1:30">
      <c r="A1043" s="202">
        <v>21</v>
      </c>
      <c r="B1043" s="202">
        <v>229200</v>
      </c>
      <c r="C1043" s="202">
        <v>1922</v>
      </c>
      <c r="D1043" s="202">
        <v>1031</v>
      </c>
      <c r="E1043" s="202" t="s">
        <v>1873</v>
      </c>
      <c r="F1043" s="203">
        <v>3417.5</v>
      </c>
      <c r="G1043" s="203">
        <v>1793.7</v>
      </c>
      <c r="H1043" s="203">
        <v>1116.7</v>
      </c>
      <c r="I1043" s="203">
        <v>4.2</v>
      </c>
      <c r="J1043" s="203">
        <v>502.9</v>
      </c>
      <c r="K1043" s="203">
        <v>3359.3</v>
      </c>
      <c r="L1043" s="203">
        <v>1793.7</v>
      </c>
      <c r="M1043" s="203">
        <v>906.7</v>
      </c>
      <c r="N1043" s="203">
        <v>4.2</v>
      </c>
      <c r="O1043" s="203">
        <v>654.70000000000005</v>
      </c>
      <c r="P1043" s="203">
        <v>3153.87</v>
      </c>
      <c r="Q1043" s="203">
        <v>1793.7</v>
      </c>
      <c r="R1043" s="203">
        <v>701.27</v>
      </c>
      <c r="S1043" s="203">
        <v>4.2</v>
      </c>
      <c r="T1043" s="203">
        <v>654.70000000000005</v>
      </c>
      <c r="U1043" s="203">
        <v>-205.43000000000029</v>
      </c>
      <c r="V1043" s="203" t="s">
        <v>811</v>
      </c>
      <c r="W1043" s="203">
        <v>-205.43000000000006</v>
      </c>
      <c r="X1043" s="203" t="s">
        <v>811</v>
      </c>
      <c r="Y1043" s="203" t="s">
        <v>811</v>
      </c>
      <c r="Z1043" s="203">
        <v>93.884737891822695</v>
      </c>
      <c r="AA1043" s="203">
        <v>100</v>
      </c>
      <c r="AB1043" s="203">
        <v>77.343112385574059</v>
      </c>
      <c r="AC1043" s="203">
        <v>100</v>
      </c>
      <c r="AD1043" s="203">
        <v>100</v>
      </c>
    </row>
    <row r="1044" spans="1:30">
      <c r="A1044" s="202">
        <v>21</v>
      </c>
      <c r="B1044" s="202">
        <v>229200</v>
      </c>
      <c r="C1044" s="202">
        <v>1923</v>
      </c>
      <c r="D1044" s="202">
        <v>1032</v>
      </c>
      <c r="E1044" s="202" t="s">
        <v>1874</v>
      </c>
      <c r="F1044" s="203">
        <v>5891</v>
      </c>
      <c r="G1044" s="203">
        <v>1067.2</v>
      </c>
      <c r="H1044" s="203">
        <v>3896.8</v>
      </c>
      <c r="I1044" s="203">
        <v>246.8</v>
      </c>
      <c r="J1044" s="203">
        <v>680.2</v>
      </c>
      <c r="K1044" s="203">
        <v>6117.9</v>
      </c>
      <c r="L1044" s="203">
        <v>1067.2</v>
      </c>
      <c r="M1044" s="203">
        <v>3974.2</v>
      </c>
      <c r="N1044" s="203">
        <v>246.8</v>
      </c>
      <c r="O1044" s="203">
        <v>829.7</v>
      </c>
      <c r="P1044" s="203">
        <v>6117.86</v>
      </c>
      <c r="Q1044" s="203">
        <v>1067.2</v>
      </c>
      <c r="R1044" s="203">
        <v>3974.16</v>
      </c>
      <c r="S1044" s="203">
        <v>246.8</v>
      </c>
      <c r="T1044" s="203">
        <v>829.7</v>
      </c>
      <c r="U1044" s="203">
        <v>-3.999999999996362E-2</v>
      </c>
      <c r="V1044" s="203" t="s">
        <v>811</v>
      </c>
      <c r="W1044" s="203">
        <v>-3.999999999996362E-2</v>
      </c>
      <c r="X1044" s="203" t="s">
        <v>811</v>
      </c>
      <c r="Y1044" s="203" t="s">
        <v>811</v>
      </c>
      <c r="Z1044" s="203">
        <v>99.999346180879058</v>
      </c>
      <c r="AA1044" s="203">
        <v>100</v>
      </c>
      <c r="AB1044" s="203">
        <v>99.998993508127427</v>
      </c>
      <c r="AC1044" s="203">
        <v>100</v>
      </c>
      <c r="AD1044" s="203">
        <v>100</v>
      </c>
    </row>
    <row r="1045" spans="1:30">
      <c r="A1045" s="202">
        <v>21</v>
      </c>
      <c r="B1045" s="202">
        <v>229200</v>
      </c>
      <c r="C1045" s="202">
        <v>1925</v>
      </c>
      <c r="D1045" s="202">
        <v>1033</v>
      </c>
      <c r="E1045" s="202" t="s">
        <v>1875</v>
      </c>
      <c r="F1045" s="203">
        <v>8631.2999999999993</v>
      </c>
      <c r="G1045" s="203">
        <v>2233.1999999999998</v>
      </c>
      <c r="H1045" s="203">
        <v>5141.3999999999996</v>
      </c>
      <c r="I1045" s="203"/>
      <c r="J1045" s="203">
        <v>1256.7</v>
      </c>
      <c r="K1045" s="203">
        <v>8873.5</v>
      </c>
      <c r="L1045" s="203">
        <v>2233.1999999999998</v>
      </c>
      <c r="M1045" s="203">
        <v>5225.2</v>
      </c>
      <c r="N1045" s="203"/>
      <c r="O1045" s="203">
        <v>1415.1</v>
      </c>
      <c r="P1045" s="203">
        <v>8737.77</v>
      </c>
      <c r="Q1045" s="203">
        <v>2233.1999999999998</v>
      </c>
      <c r="R1045" s="203">
        <v>5089.47</v>
      </c>
      <c r="S1045" s="203"/>
      <c r="T1045" s="203">
        <v>1415.1</v>
      </c>
      <c r="U1045" s="203">
        <v>-135.72999999999956</v>
      </c>
      <c r="V1045" s="203" t="s">
        <v>811</v>
      </c>
      <c r="W1045" s="203">
        <v>-135.72999999999956</v>
      </c>
      <c r="X1045" s="203" t="s">
        <v>811</v>
      </c>
      <c r="Y1045" s="203" t="s">
        <v>811</v>
      </c>
      <c r="Z1045" s="203">
        <v>98.470389361582249</v>
      </c>
      <c r="AA1045" s="203">
        <v>100</v>
      </c>
      <c r="AB1045" s="203">
        <v>97.40239608053281</v>
      </c>
      <c r="AC1045" s="203" t="s">
        <v>811</v>
      </c>
      <c r="AD1045" s="203">
        <v>100</v>
      </c>
    </row>
    <row r="1046" spans="1:30">
      <c r="A1046" s="202">
        <v>21</v>
      </c>
      <c r="B1046" s="202">
        <v>229200</v>
      </c>
      <c r="C1046" s="202">
        <v>1926</v>
      </c>
      <c r="D1046" s="202">
        <v>1034</v>
      </c>
      <c r="E1046" s="202" t="s">
        <v>1421</v>
      </c>
      <c r="F1046" s="203">
        <v>13761.5</v>
      </c>
      <c r="G1046" s="203">
        <v>2440.6999999999998</v>
      </c>
      <c r="H1046" s="203">
        <v>9592.1</v>
      </c>
      <c r="I1046" s="203"/>
      <c r="J1046" s="203">
        <v>1728.7</v>
      </c>
      <c r="K1046" s="203">
        <v>14431.199999999999</v>
      </c>
      <c r="L1046" s="203">
        <v>2440.6999999999998</v>
      </c>
      <c r="M1046" s="203">
        <v>10007.9</v>
      </c>
      <c r="N1046" s="203"/>
      <c r="O1046" s="203">
        <v>1982.6</v>
      </c>
      <c r="P1046" s="203">
        <v>14347.87</v>
      </c>
      <c r="Q1046" s="203">
        <v>2440.6999999999998</v>
      </c>
      <c r="R1046" s="203">
        <v>9924.57</v>
      </c>
      <c r="S1046" s="203"/>
      <c r="T1046" s="203">
        <v>1982.6</v>
      </c>
      <c r="U1046" s="203">
        <v>-83.329999999998108</v>
      </c>
      <c r="V1046" s="203" t="s">
        <v>811</v>
      </c>
      <c r="W1046" s="203">
        <v>-83.329999999999927</v>
      </c>
      <c r="X1046" s="203" t="s">
        <v>811</v>
      </c>
      <c r="Y1046" s="203" t="s">
        <v>811</v>
      </c>
      <c r="Z1046" s="203">
        <v>99.422570541604316</v>
      </c>
      <c r="AA1046" s="203">
        <v>100</v>
      </c>
      <c r="AB1046" s="203">
        <v>99.167357787347996</v>
      </c>
      <c r="AC1046" s="203" t="s">
        <v>811</v>
      </c>
      <c r="AD1046" s="203">
        <v>100</v>
      </c>
    </row>
    <row r="1047" spans="1:30">
      <c r="A1047" s="202">
        <v>21</v>
      </c>
      <c r="B1047" s="202">
        <v>229200</v>
      </c>
      <c r="C1047" s="202">
        <v>1927</v>
      </c>
      <c r="D1047" s="202">
        <v>1035</v>
      </c>
      <c r="E1047" s="202" t="s">
        <v>1876</v>
      </c>
      <c r="F1047" s="203">
        <v>4301.7</v>
      </c>
      <c r="G1047" s="203">
        <v>1406.8</v>
      </c>
      <c r="H1047" s="203">
        <v>2438.4</v>
      </c>
      <c r="I1047" s="203">
        <v>36.299999999999997</v>
      </c>
      <c r="J1047" s="203">
        <v>420.2</v>
      </c>
      <c r="K1047" s="203">
        <v>4568.5</v>
      </c>
      <c r="L1047" s="203">
        <v>1406.8</v>
      </c>
      <c r="M1047" s="203">
        <v>2552</v>
      </c>
      <c r="N1047" s="203">
        <v>36.299999999999997</v>
      </c>
      <c r="O1047" s="203">
        <v>573.4</v>
      </c>
      <c r="P1047" s="203">
        <v>4568.5</v>
      </c>
      <c r="Q1047" s="203">
        <v>1406.8</v>
      </c>
      <c r="R1047" s="203">
        <v>2552</v>
      </c>
      <c r="S1047" s="203">
        <v>36.299999999999997</v>
      </c>
      <c r="T1047" s="203">
        <v>573.4</v>
      </c>
      <c r="U1047" s="203" t="s">
        <v>811</v>
      </c>
      <c r="V1047" s="203" t="s">
        <v>811</v>
      </c>
      <c r="W1047" s="203" t="s">
        <v>811</v>
      </c>
      <c r="X1047" s="203" t="s">
        <v>811</v>
      </c>
      <c r="Y1047" s="203" t="s">
        <v>811</v>
      </c>
      <c r="Z1047" s="203">
        <v>100</v>
      </c>
      <c r="AA1047" s="203">
        <v>100</v>
      </c>
      <c r="AB1047" s="203">
        <v>100</v>
      </c>
      <c r="AC1047" s="203">
        <v>100</v>
      </c>
      <c r="AD1047" s="203">
        <v>100</v>
      </c>
    </row>
    <row r="1048" spans="1:30">
      <c r="A1048" s="202">
        <v>21</v>
      </c>
      <c r="B1048" s="202">
        <v>229200</v>
      </c>
      <c r="C1048" s="202">
        <v>1928</v>
      </c>
      <c r="D1048" s="202">
        <v>1036</v>
      </c>
      <c r="E1048" s="202" t="s">
        <v>1877</v>
      </c>
      <c r="F1048" s="203">
        <v>12597.500000000002</v>
      </c>
      <c r="G1048" s="203">
        <v>1663.7</v>
      </c>
      <c r="H1048" s="203">
        <v>9409.2000000000007</v>
      </c>
      <c r="I1048" s="203"/>
      <c r="J1048" s="203">
        <v>1524.6</v>
      </c>
      <c r="K1048" s="203">
        <v>13013.9</v>
      </c>
      <c r="L1048" s="203">
        <v>1663.7</v>
      </c>
      <c r="M1048" s="203">
        <v>9567.9</v>
      </c>
      <c r="N1048" s="203"/>
      <c r="O1048" s="203">
        <v>1782.3</v>
      </c>
      <c r="P1048" s="203">
        <v>13013.9</v>
      </c>
      <c r="Q1048" s="203">
        <v>1663.7</v>
      </c>
      <c r="R1048" s="203">
        <v>9567.9</v>
      </c>
      <c r="S1048" s="203"/>
      <c r="T1048" s="203">
        <v>1782.3</v>
      </c>
      <c r="U1048" s="203" t="s">
        <v>811</v>
      </c>
      <c r="V1048" s="203" t="s">
        <v>811</v>
      </c>
      <c r="W1048" s="203" t="s">
        <v>811</v>
      </c>
      <c r="X1048" s="203" t="s">
        <v>811</v>
      </c>
      <c r="Y1048" s="203" t="s">
        <v>811</v>
      </c>
      <c r="Z1048" s="203">
        <v>100</v>
      </c>
      <c r="AA1048" s="203">
        <v>100</v>
      </c>
      <c r="AB1048" s="203">
        <v>100</v>
      </c>
      <c r="AC1048" s="203" t="s">
        <v>811</v>
      </c>
      <c r="AD1048" s="203">
        <v>100</v>
      </c>
    </row>
    <row r="1049" spans="1:30">
      <c r="A1049" s="202">
        <v>21</v>
      </c>
      <c r="B1049" s="202">
        <v>229200</v>
      </c>
      <c r="C1049" s="202">
        <v>1929</v>
      </c>
      <c r="D1049" s="202">
        <v>1037</v>
      </c>
      <c r="E1049" s="202" t="s">
        <v>1878</v>
      </c>
      <c r="F1049" s="203">
        <v>2005.1</v>
      </c>
      <c r="G1049" s="203">
        <v>1681.8</v>
      </c>
      <c r="H1049" s="203"/>
      <c r="I1049" s="203">
        <v>5.2</v>
      </c>
      <c r="J1049" s="203">
        <v>318.10000000000002</v>
      </c>
      <c r="K1049" s="203">
        <v>2149.6999999999998</v>
      </c>
      <c r="L1049" s="203">
        <v>1681.8</v>
      </c>
      <c r="M1049" s="203"/>
      <c r="N1049" s="203">
        <v>5.2</v>
      </c>
      <c r="O1049" s="203">
        <v>462.7</v>
      </c>
      <c r="P1049" s="203">
        <v>2149.6999999999998</v>
      </c>
      <c r="Q1049" s="203">
        <v>1681.8</v>
      </c>
      <c r="R1049" s="203"/>
      <c r="S1049" s="203">
        <v>5.2</v>
      </c>
      <c r="T1049" s="203">
        <v>462.7</v>
      </c>
      <c r="U1049" s="203" t="s">
        <v>811</v>
      </c>
      <c r="V1049" s="203" t="s">
        <v>811</v>
      </c>
      <c r="W1049" s="203" t="s">
        <v>811</v>
      </c>
      <c r="X1049" s="203" t="s">
        <v>811</v>
      </c>
      <c r="Y1049" s="203" t="s">
        <v>811</v>
      </c>
      <c r="Z1049" s="203">
        <v>100</v>
      </c>
      <c r="AA1049" s="203">
        <v>100</v>
      </c>
      <c r="AB1049" s="203" t="s">
        <v>811</v>
      </c>
      <c r="AC1049" s="203">
        <v>100</v>
      </c>
      <c r="AD1049" s="203">
        <v>100</v>
      </c>
    </row>
    <row r="1050" spans="1:30">
      <c r="A1050" s="202">
        <v>21</v>
      </c>
      <c r="B1050" s="202">
        <v>229200</v>
      </c>
      <c r="C1050" s="202">
        <v>1930</v>
      </c>
      <c r="D1050" s="202">
        <v>1038</v>
      </c>
      <c r="E1050" s="202" t="s">
        <v>1879</v>
      </c>
      <c r="F1050" s="203">
        <v>3462.8999999999996</v>
      </c>
      <c r="G1050" s="203">
        <v>1511.7</v>
      </c>
      <c r="H1050" s="203">
        <v>1659.5</v>
      </c>
      <c r="I1050" s="203">
        <v>12.7</v>
      </c>
      <c r="J1050" s="203">
        <v>279</v>
      </c>
      <c r="K1050" s="203">
        <v>3700.7</v>
      </c>
      <c r="L1050" s="203">
        <v>1511.7</v>
      </c>
      <c r="M1050" s="203">
        <v>1752.7</v>
      </c>
      <c r="N1050" s="203">
        <v>12.7</v>
      </c>
      <c r="O1050" s="203">
        <v>423.6</v>
      </c>
      <c r="P1050" s="203">
        <v>3532.9999999999995</v>
      </c>
      <c r="Q1050" s="203">
        <v>1511.7</v>
      </c>
      <c r="R1050" s="203">
        <v>1585</v>
      </c>
      <c r="S1050" s="203">
        <v>12.7</v>
      </c>
      <c r="T1050" s="203">
        <v>423.6</v>
      </c>
      <c r="U1050" s="203">
        <v>-167.70000000000027</v>
      </c>
      <c r="V1050" s="203" t="s">
        <v>811</v>
      </c>
      <c r="W1050" s="203">
        <v>-167.70000000000005</v>
      </c>
      <c r="X1050" s="203" t="s">
        <v>811</v>
      </c>
      <c r="Y1050" s="203" t="s">
        <v>811</v>
      </c>
      <c r="Z1050" s="203">
        <v>95.468424892587876</v>
      </c>
      <c r="AA1050" s="203">
        <v>100</v>
      </c>
      <c r="AB1050" s="203">
        <v>90.431905060763398</v>
      </c>
      <c r="AC1050" s="203">
        <v>100</v>
      </c>
      <c r="AD1050" s="203">
        <v>100</v>
      </c>
    </row>
    <row r="1051" spans="1:30">
      <c r="A1051" s="202">
        <v>21</v>
      </c>
      <c r="B1051" s="202">
        <v>229200</v>
      </c>
      <c r="C1051" s="202">
        <v>1931</v>
      </c>
      <c r="D1051" s="202">
        <v>1039</v>
      </c>
      <c r="E1051" s="202" t="s">
        <v>1880</v>
      </c>
      <c r="F1051" s="203">
        <v>10993.6</v>
      </c>
      <c r="G1051" s="203">
        <v>2347.4</v>
      </c>
      <c r="H1051" s="203">
        <v>7263.7</v>
      </c>
      <c r="I1051" s="203"/>
      <c r="J1051" s="203">
        <v>1382.5</v>
      </c>
      <c r="K1051" s="203">
        <v>11274.7</v>
      </c>
      <c r="L1051" s="203">
        <v>2347.4</v>
      </c>
      <c r="M1051" s="203">
        <v>7390.1</v>
      </c>
      <c r="N1051" s="203"/>
      <c r="O1051" s="203">
        <v>1537.2</v>
      </c>
      <c r="P1051" s="203">
        <v>11272.76</v>
      </c>
      <c r="Q1051" s="203">
        <v>2347.4</v>
      </c>
      <c r="R1051" s="203">
        <v>7388.16</v>
      </c>
      <c r="S1051" s="203"/>
      <c r="T1051" s="203">
        <v>1537.2</v>
      </c>
      <c r="U1051" s="203">
        <v>-1.9400000000005093</v>
      </c>
      <c r="V1051" s="203" t="s">
        <v>811</v>
      </c>
      <c r="W1051" s="203">
        <v>-1.9400000000005093</v>
      </c>
      <c r="X1051" s="203" t="s">
        <v>811</v>
      </c>
      <c r="Y1051" s="203" t="s">
        <v>811</v>
      </c>
      <c r="Z1051" s="203">
        <v>99.982793333747239</v>
      </c>
      <c r="AA1051" s="203">
        <v>100</v>
      </c>
      <c r="AB1051" s="203">
        <v>99.973748663752843</v>
      </c>
      <c r="AC1051" s="203" t="s">
        <v>811</v>
      </c>
      <c r="AD1051" s="203">
        <v>100</v>
      </c>
    </row>
    <row r="1052" spans="1:30">
      <c r="A1052" s="202">
        <v>21</v>
      </c>
      <c r="B1052" s="202">
        <v>229200</v>
      </c>
      <c r="C1052" s="202">
        <v>1924</v>
      </c>
      <c r="D1052" s="202">
        <v>1040</v>
      </c>
      <c r="E1052" s="202" t="s">
        <v>1853</v>
      </c>
      <c r="F1052" s="203">
        <v>96856.8</v>
      </c>
      <c r="G1052" s="203">
        <v>6532.9</v>
      </c>
      <c r="H1052" s="203">
        <v>80526.8</v>
      </c>
      <c r="I1052" s="203"/>
      <c r="J1052" s="203">
        <v>9797.1</v>
      </c>
      <c r="K1052" s="203">
        <v>105951.2</v>
      </c>
      <c r="L1052" s="203">
        <v>6532.9</v>
      </c>
      <c r="M1052" s="203">
        <v>89135.5</v>
      </c>
      <c r="N1052" s="203"/>
      <c r="O1052" s="203">
        <v>10282.799999999999</v>
      </c>
      <c r="P1052" s="203">
        <v>105951.2</v>
      </c>
      <c r="Q1052" s="203">
        <v>6532.9</v>
      </c>
      <c r="R1052" s="203">
        <v>89135.5</v>
      </c>
      <c r="S1052" s="203"/>
      <c r="T1052" s="203">
        <v>10282.799999999999</v>
      </c>
      <c r="U1052" s="203" t="s">
        <v>811</v>
      </c>
      <c r="V1052" s="203" t="s">
        <v>811</v>
      </c>
      <c r="W1052" s="203" t="s">
        <v>811</v>
      </c>
      <c r="X1052" s="203" t="s">
        <v>811</v>
      </c>
      <c r="Y1052" s="203" t="s">
        <v>811</v>
      </c>
      <c r="Z1052" s="203">
        <v>100</v>
      </c>
      <c r="AA1052" s="203">
        <v>100</v>
      </c>
      <c r="AB1052" s="203">
        <v>100</v>
      </c>
      <c r="AC1052" s="203" t="s">
        <v>811</v>
      </c>
      <c r="AD1052" s="203">
        <v>100</v>
      </c>
    </row>
    <row r="1053" spans="1:30">
      <c r="A1053" s="202">
        <v>21</v>
      </c>
      <c r="B1053" s="202">
        <v>229200</v>
      </c>
      <c r="C1053" s="202">
        <v>1932</v>
      </c>
      <c r="D1053" s="202">
        <v>1041</v>
      </c>
      <c r="E1053" s="202" t="s">
        <v>1881</v>
      </c>
      <c r="F1053" s="203">
        <v>4470.7</v>
      </c>
      <c r="G1053" s="203">
        <v>1661.3</v>
      </c>
      <c r="H1053" s="203">
        <v>2349.1999999999998</v>
      </c>
      <c r="I1053" s="203"/>
      <c r="J1053" s="203">
        <v>460.2</v>
      </c>
      <c r="K1053" s="203">
        <v>5356.7</v>
      </c>
      <c r="L1053" s="203">
        <v>1661.3</v>
      </c>
      <c r="M1053" s="203">
        <v>3083.4</v>
      </c>
      <c r="N1053" s="203"/>
      <c r="O1053" s="203">
        <v>612</v>
      </c>
      <c r="P1053" s="203">
        <v>5353.7699999999995</v>
      </c>
      <c r="Q1053" s="203">
        <v>1661.3</v>
      </c>
      <c r="R1053" s="203">
        <v>3080.47</v>
      </c>
      <c r="S1053" s="203"/>
      <c r="T1053" s="203">
        <v>612</v>
      </c>
      <c r="U1053" s="203">
        <v>-2.930000000000291</v>
      </c>
      <c r="V1053" s="203" t="s">
        <v>811</v>
      </c>
      <c r="W1053" s="203">
        <v>-2.930000000000291</v>
      </c>
      <c r="X1053" s="203" t="s">
        <v>811</v>
      </c>
      <c r="Y1053" s="203" t="s">
        <v>811</v>
      </c>
      <c r="Z1053" s="203">
        <v>99.945302144977305</v>
      </c>
      <c r="AA1053" s="203">
        <v>100</v>
      </c>
      <c r="AB1053" s="203">
        <v>99.904975027566962</v>
      </c>
      <c r="AC1053" s="203" t="s">
        <v>811</v>
      </c>
      <c r="AD1053" s="203">
        <v>100</v>
      </c>
    </row>
    <row r="1054" spans="1:30">
      <c r="A1054" s="202">
        <v>21</v>
      </c>
      <c r="B1054" s="202">
        <v>229200</v>
      </c>
      <c r="C1054" s="202">
        <v>1933</v>
      </c>
      <c r="D1054" s="202">
        <v>1042</v>
      </c>
      <c r="E1054" s="202" t="s">
        <v>1882</v>
      </c>
      <c r="F1054" s="203">
        <v>10666.5</v>
      </c>
      <c r="G1054" s="203">
        <v>1893.7</v>
      </c>
      <c r="H1054" s="203">
        <v>7810.9</v>
      </c>
      <c r="I1054" s="203"/>
      <c r="J1054" s="203">
        <v>961.9</v>
      </c>
      <c r="K1054" s="203">
        <v>10912.1</v>
      </c>
      <c r="L1054" s="203">
        <v>1893.7</v>
      </c>
      <c r="M1054" s="203">
        <v>7904.7</v>
      </c>
      <c r="N1054" s="203"/>
      <c r="O1054" s="203">
        <v>1113.7</v>
      </c>
      <c r="P1054" s="203">
        <v>10385.27</v>
      </c>
      <c r="Q1054" s="203">
        <v>1893.7</v>
      </c>
      <c r="R1054" s="203">
        <v>7377.87</v>
      </c>
      <c r="S1054" s="203"/>
      <c r="T1054" s="203">
        <v>1113.7</v>
      </c>
      <c r="U1054" s="203">
        <v>-526.82999999999993</v>
      </c>
      <c r="V1054" s="203" t="s">
        <v>811</v>
      </c>
      <c r="W1054" s="203">
        <v>-526.82999999999993</v>
      </c>
      <c r="X1054" s="203" t="s">
        <v>811</v>
      </c>
      <c r="Y1054" s="203" t="s">
        <v>811</v>
      </c>
      <c r="Z1054" s="203">
        <v>95.172056707691468</v>
      </c>
      <c r="AA1054" s="203">
        <v>100</v>
      </c>
      <c r="AB1054" s="203">
        <v>93.33523093855554</v>
      </c>
      <c r="AC1054" s="203" t="s">
        <v>811</v>
      </c>
      <c r="AD1054" s="203">
        <v>100</v>
      </c>
    </row>
    <row r="1055" spans="1:30">
      <c r="A1055" s="202">
        <v>21</v>
      </c>
      <c r="B1055" s="202">
        <v>229200</v>
      </c>
      <c r="C1055" s="202">
        <v>1934</v>
      </c>
      <c r="D1055" s="202">
        <v>1043</v>
      </c>
      <c r="E1055" s="202" t="s">
        <v>1883</v>
      </c>
      <c r="F1055" s="203">
        <v>7064</v>
      </c>
      <c r="G1055" s="203">
        <v>1878.8</v>
      </c>
      <c r="H1055" s="203">
        <v>4158.8</v>
      </c>
      <c r="I1055" s="203"/>
      <c r="J1055" s="203">
        <v>1026.4000000000001</v>
      </c>
      <c r="K1055" s="203">
        <v>7414.3</v>
      </c>
      <c r="L1055" s="203">
        <v>1878.8</v>
      </c>
      <c r="M1055" s="203">
        <v>4357.3</v>
      </c>
      <c r="N1055" s="203"/>
      <c r="O1055" s="203">
        <v>1178.2</v>
      </c>
      <c r="P1055" s="203">
        <v>7377.91</v>
      </c>
      <c r="Q1055" s="203">
        <v>1878.8</v>
      </c>
      <c r="R1055" s="203">
        <v>4320.91</v>
      </c>
      <c r="S1055" s="203"/>
      <c r="T1055" s="203">
        <v>1178.2</v>
      </c>
      <c r="U1055" s="203">
        <v>-36.390000000000327</v>
      </c>
      <c r="V1055" s="203" t="s">
        <v>811</v>
      </c>
      <c r="W1055" s="203">
        <v>-36.390000000000327</v>
      </c>
      <c r="X1055" s="203" t="s">
        <v>811</v>
      </c>
      <c r="Y1055" s="203" t="s">
        <v>811</v>
      </c>
      <c r="Z1055" s="203">
        <v>99.509191697125814</v>
      </c>
      <c r="AA1055" s="203">
        <v>100</v>
      </c>
      <c r="AB1055" s="203">
        <v>99.164849792302562</v>
      </c>
      <c r="AC1055" s="203" t="s">
        <v>811</v>
      </c>
      <c r="AD1055" s="203">
        <v>100</v>
      </c>
    </row>
    <row r="1056" spans="1:30">
      <c r="A1056" s="200"/>
      <c r="B1056" s="200"/>
      <c r="C1056" s="200"/>
      <c r="D1056" s="200">
        <v>1044</v>
      </c>
      <c r="E1056" s="200"/>
      <c r="F1056" s="201"/>
      <c r="G1056" s="201"/>
      <c r="H1056" s="201"/>
      <c r="I1056" s="201"/>
      <c r="J1056" s="201"/>
      <c r="K1056" s="201"/>
      <c r="L1056" s="201"/>
      <c r="M1056" s="201"/>
      <c r="N1056" s="201"/>
      <c r="O1056" s="201"/>
      <c r="P1056" s="201"/>
      <c r="Q1056" s="201"/>
      <c r="R1056" s="201"/>
      <c r="S1056" s="201"/>
      <c r="T1056" s="201"/>
      <c r="U1056" s="201" t="s">
        <v>811</v>
      </c>
      <c r="V1056" s="201" t="s">
        <v>811</v>
      </c>
      <c r="W1056" s="201" t="s">
        <v>811</v>
      </c>
      <c r="X1056" s="201" t="s">
        <v>811</v>
      </c>
      <c r="Y1056" s="201" t="s">
        <v>811</v>
      </c>
      <c r="Z1056" s="201" t="s">
        <v>811</v>
      </c>
      <c r="AA1056" s="201" t="s">
        <v>811</v>
      </c>
      <c r="AB1056" s="201" t="s">
        <v>811</v>
      </c>
      <c r="AC1056" s="201" t="s">
        <v>811</v>
      </c>
      <c r="AD1056" s="201" t="s">
        <v>811</v>
      </c>
    </row>
    <row r="1057" spans="1:30">
      <c r="A1057" s="202">
        <v>22</v>
      </c>
      <c r="B1057" s="202">
        <v>229600</v>
      </c>
      <c r="C1057" s="202">
        <v>1210</v>
      </c>
      <c r="D1057" s="202">
        <v>1045</v>
      </c>
      <c r="E1057" s="200" t="s">
        <v>1884</v>
      </c>
      <c r="F1057" s="201">
        <v>972080.8</v>
      </c>
      <c r="G1057" s="201"/>
      <c r="H1057" s="201">
        <v>925605.2</v>
      </c>
      <c r="I1057" s="201">
        <v>894.8</v>
      </c>
      <c r="J1057" s="201">
        <v>45580.800000000003</v>
      </c>
      <c r="K1057" s="201">
        <v>1052516.1000000001</v>
      </c>
      <c r="L1057" s="201"/>
      <c r="M1057" s="201">
        <v>1000567</v>
      </c>
      <c r="N1057" s="201">
        <v>894.8</v>
      </c>
      <c r="O1057" s="201">
        <v>51054.3</v>
      </c>
      <c r="P1057" s="201">
        <v>1045198.68</v>
      </c>
      <c r="Q1057" s="201"/>
      <c r="R1057" s="201">
        <v>993249.58</v>
      </c>
      <c r="S1057" s="201">
        <v>894.8</v>
      </c>
      <c r="T1057" s="201">
        <v>51054.3</v>
      </c>
      <c r="U1057" s="201">
        <v>-7317.4200000000419</v>
      </c>
      <c r="V1057" s="201" t="s">
        <v>811</v>
      </c>
      <c r="W1057" s="201">
        <v>-7317.4200000000419</v>
      </c>
      <c r="X1057" s="201" t="s">
        <v>811</v>
      </c>
      <c r="Y1057" s="201" t="s">
        <v>811</v>
      </c>
      <c r="Z1057" s="201">
        <v>99.304768829664454</v>
      </c>
      <c r="AA1057" s="201" t="s">
        <v>811</v>
      </c>
      <c r="AB1057" s="201">
        <v>99.268672662600295</v>
      </c>
      <c r="AC1057" s="201">
        <v>100</v>
      </c>
      <c r="AD1057" s="201">
        <v>100</v>
      </c>
    </row>
    <row r="1059" spans="1:30">
      <c r="A1059" s="205"/>
      <c r="B1059" s="205"/>
      <c r="C1059" s="205"/>
      <c r="D1059" s="205"/>
      <c r="E1059" s="205"/>
      <c r="F1059" s="205"/>
      <c r="G1059" s="205"/>
      <c r="H1059" s="205"/>
      <c r="I1059" s="205"/>
      <c r="J1059" s="205"/>
      <c r="K1059" s="205"/>
    </row>
  </sheetData>
  <mergeCells count="28">
    <mergeCell ref="Z10:Z11"/>
    <mergeCell ref="AA10:AD10"/>
    <mergeCell ref="U9:Y9"/>
    <mergeCell ref="Z9:AD9"/>
    <mergeCell ref="F10:F11"/>
    <mergeCell ref="G10:J10"/>
    <mergeCell ref="K10:K11"/>
    <mergeCell ref="L10:O10"/>
    <mergeCell ref="P10:P11"/>
    <mergeCell ref="Q10:T10"/>
    <mergeCell ref="U10:U11"/>
    <mergeCell ref="V10:Y10"/>
    <mergeCell ref="F6:AA6"/>
    <mergeCell ref="A8:A11"/>
    <mergeCell ref="B8:B11"/>
    <mergeCell ref="C8:C11"/>
    <mergeCell ref="D8:D11"/>
    <mergeCell ref="E8:E11"/>
    <mergeCell ref="F8:J9"/>
    <mergeCell ref="K8:O9"/>
    <mergeCell ref="P8:T9"/>
    <mergeCell ref="U8:AD8"/>
    <mergeCell ref="AB1:AD1"/>
    <mergeCell ref="AB2:AD2"/>
    <mergeCell ref="AB3:AD3"/>
    <mergeCell ref="F4:AA4"/>
    <mergeCell ref="AB4:AD4"/>
    <mergeCell ref="F5:AA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062"/>
  <sheetViews>
    <sheetView topLeftCell="D1" workbookViewId="0">
      <selection activeCell="D5" sqref="D5"/>
    </sheetView>
  </sheetViews>
  <sheetFormatPr defaultRowHeight="15"/>
  <cols>
    <col min="1" max="1" width="4.140625" hidden="1" customWidth="1"/>
    <col min="2" max="2" width="6" hidden="1" customWidth="1"/>
    <col min="3" max="3" width="7.28515625" hidden="1" customWidth="1"/>
    <col min="4" max="4" width="24.7109375" customWidth="1"/>
    <col min="5" max="5" width="13.5703125" customWidth="1"/>
    <col min="6" max="6" width="12.42578125" customWidth="1"/>
    <col min="7" max="7" width="13.140625" customWidth="1"/>
    <col min="8" max="8" width="12" customWidth="1"/>
    <col min="9" max="9" width="15" customWidth="1"/>
    <col min="10" max="14" width="12" customWidth="1"/>
    <col min="15" max="15" width="12.28515625" customWidth="1"/>
    <col min="16" max="16" width="11" customWidth="1"/>
    <col min="17" max="17" width="11.85546875" customWidth="1"/>
    <col min="18" max="18" width="15.85546875" customWidth="1"/>
    <col min="19" max="19" width="11.7109375" customWidth="1"/>
    <col min="20" max="20" width="12" style="228" customWidth="1"/>
    <col min="21" max="23" width="12" customWidth="1"/>
    <col min="24" max="24" width="14.7109375" customWidth="1"/>
    <col min="25" max="25" width="12.28515625" customWidth="1"/>
    <col min="26" max="26" width="9.7109375" customWidth="1"/>
    <col min="27" max="27" width="10.5703125" customWidth="1"/>
    <col min="28" max="28" width="14.5703125" customWidth="1"/>
    <col min="29" max="29" width="11.140625" customWidth="1"/>
    <col min="30" max="30" width="12" style="228" customWidth="1"/>
    <col min="31" max="33" width="12" customWidth="1"/>
    <col min="34" max="53" width="16.7109375" customWidth="1"/>
  </cols>
  <sheetData>
    <row r="1" spans="1:53">
      <c r="A1" s="189" t="s">
        <v>32</v>
      </c>
      <c r="B1" s="189"/>
      <c r="C1" s="189"/>
      <c r="D1" s="189"/>
      <c r="E1" s="191"/>
      <c r="F1" s="191"/>
      <c r="G1" s="191"/>
      <c r="H1" s="191"/>
      <c r="I1" s="191"/>
      <c r="J1" s="191"/>
      <c r="K1" s="191"/>
      <c r="L1" s="191"/>
      <c r="M1" s="191"/>
      <c r="N1" s="191"/>
      <c r="O1" s="191"/>
      <c r="P1" s="191"/>
      <c r="Q1" s="191"/>
      <c r="R1" s="191"/>
      <c r="S1" s="191"/>
      <c r="T1" s="219"/>
      <c r="U1" s="191"/>
      <c r="V1" s="192"/>
      <c r="W1" s="192"/>
      <c r="X1" s="192"/>
      <c r="Y1" s="191"/>
      <c r="Z1" s="191"/>
      <c r="AA1" s="191"/>
      <c r="AB1" s="191"/>
      <c r="AC1" s="191"/>
      <c r="AD1" s="191" t="s">
        <v>1914</v>
      </c>
      <c r="AE1" s="191"/>
      <c r="AG1" s="191"/>
      <c r="AH1" s="191"/>
      <c r="AI1" s="191"/>
      <c r="AJ1" s="191"/>
      <c r="AK1" s="191"/>
      <c r="AL1" s="191"/>
      <c r="AM1" s="191"/>
      <c r="AN1" s="191"/>
      <c r="AO1" s="191"/>
      <c r="AP1" s="191"/>
      <c r="AQ1" s="191"/>
      <c r="AR1" s="191"/>
      <c r="AS1" s="191"/>
      <c r="AT1" s="191"/>
      <c r="AU1" s="220"/>
      <c r="AV1" s="220"/>
      <c r="AW1" s="220"/>
      <c r="AX1" s="220"/>
      <c r="AY1" s="220"/>
      <c r="AZ1" s="220"/>
      <c r="BA1" s="220"/>
    </row>
    <row r="2" spans="1:53">
      <c r="A2" s="189"/>
      <c r="B2" s="189"/>
      <c r="C2" s="189"/>
      <c r="D2" s="189"/>
      <c r="E2" s="191"/>
      <c r="F2" s="191"/>
      <c r="G2" s="191"/>
      <c r="H2" s="191"/>
      <c r="I2" s="191"/>
      <c r="J2" s="191"/>
      <c r="K2" s="191"/>
      <c r="L2" s="191"/>
      <c r="M2" s="191"/>
      <c r="N2" s="191"/>
      <c r="O2" s="191"/>
      <c r="P2" s="191"/>
      <c r="Q2" s="191"/>
      <c r="R2" s="191"/>
      <c r="S2" s="191"/>
      <c r="T2" s="219"/>
      <c r="U2" s="191"/>
      <c r="V2" s="193"/>
      <c r="W2" s="193"/>
      <c r="X2" s="193"/>
      <c r="Y2" s="191"/>
      <c r="Z2" s="191"/>
      <c r="AA2" s="191"/>
      <c r="AB2" s="191"/>
      <c r="AC2" s="191"/>
      <c r="AD2" s="191" t="s">
        <v>1</v>
      </c>
      <c r="AE2" s="191"/>
      <c r="AG2" s="191"/>
      <c r="AH2" s="191"/>
      <c r="AI2" s="191"/>
      <c r="AJ2" s="191"/>
      <c r="AK2" s="191"/>
      <c r="AL2" s="191"/>
      <c r="AM2" s="191"/>
      <c r="AN2" s="191"/>
      <c r="AO2" s="191"/>
      <c r="AP2" s="191"/>
      <c r="AQ2" s="191"/>
      <c r="AR2" s="191"/>
      <c r="AS2" s="191"/>
      <c r="AT2" s="191"/>
      <c r="AU2" s="220"/>
      <c r="AV2" s="220"/>
      <c r="AW2" s="220"/>
      <c r="AX2" s="220"/>
      <c r="AY2" s="220"/>
      <c r="AZ2" s="220"/>
      <c r="BA2" s="220"/>
    </row>
    <row r="3" spans="1:53">
      <c r="A3" s="189"/>
      <c r="B3" s="189"/>
      <c r="C3" s="189"/>
      <c r="D3" s="189"/>
      <c r="E3" s="191"/>
      <c r="F3" s="191"/>
      <c r="G3" s="191"/>
      <c r="H3" s="191"/>
      <c r="I3" s="191"/>
      <c r="J3" s="191"/>
      <c r="K3" s="191"/>
      <c r="L3" s="191"/>
      <c r="M3" s="191"/>
      <c r="N3" s="191"/>
      <c r="O3" s="191"/>
      <c r="P3" s="191"/>
      <c r="Q3" s="191"/>
      <c r="R3" s="191"/>
      <c r="S3" s="191"/>
      <c r="T3" s="219"/>
      <c r="U3" s="191"/>
      <c r="V3" s="193"/>
      <c r="W3" s="193"/>
      <c r="X3" s="193"/>
      <c r="Y3" s="191"/>
      <c r="Z3" s="191"/>
      <c r="AA3" s="191"/>
      <c r="AB3" s="191"/>
      <c r="AC3" s="191"/>
      <c r="AD3" s="221" t="s">
        <v>1023</v>
      </c>
      <c r="AE3" s="221"/>
      <c r="AG3" s="221"/>
      <c r="AH3" s="191"/>
      <c r="AI3" s="191"/>
      <c r="AJ3" s="191"/>
      <c r="AK3" s="191"/>
      <c r="AL3" s="191"/>
      <c r="AM3" s="191"/>
      <c r="AN3" s="191"/>
      <c r="AO3" s="191"/>
      <c r="AP3" s="191"/>
      <c r="AQ3" s="191"/>
      <c r="AR3" s="191"/>
      <c r="AS3" s="191"/>
      <c r="AT3" s="191"/>
      <c r="AU3" s="220"/>
      <c r="AV3" s="220"/>
      <c r="AW3" s="220"/>
      <c r="AX3" s="220"/>
      <c r="AY3" s="220"/>
      <c r="AZ3" s="220"/>
      <c r="BA3" s="220"/>
    </row>
    <row r="4" spans="1:53" ht="15.75">
      <c r="A4" s="189"/>
      <c r="B4" s="189"/>
      <c r="C4" s="189"/>
      <c r="D4" s="189"/>
      <c r="E4" s="195" t="s">
        <v>3</v>
      </c>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1"/>
      <c r="AG4" s="191"/>
      <c r="AH4" s="191"/>
      <c r="AI4" s="191"/>
      <c r="AJ4" s="191"/>
      <c r="AK4" s="191"/>
      <c r="AL4" s="191"/>
      <c r="AM4" s="191"/>
      <c r="AN4" s="191"/>
      <c r="AO4" s="191"/>
      <c r="AP4" s="191"/>
      <c r="AQ4" s="191"/>
      <c r="AR4" s="191"/>
      <c r="AS4" s="191"/>
      <c r="AT4" s="191"/>
      <c r="AU4" s="220"/>
      <c r="AV4" s="220"/>
      <c r="AW4" s="220"/>
      <c r="AX4" s="220"/>
      <c r="AY4" s="220"/>
      <c r="AZ4" s="220"/>
      <c r="BA4" s="220"/>
    </row>
    <row r="5" spans="1:53" ht="15.75">
      <c r="A5" s="189"/>
      <c r="B5" s="189"/>
      <c r="C5" s="189"/>
      <c r="D5" s="189"/>
      <c r="E5" s="195" t="s">
        <v>1915</v>
      </c>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1"/>
      <c r="AG5" s="191"/>
      <c r="AH5" s="191"/>
      <c r="AI5" s="191"/>
      <c r="AJ5" s="191"/>
      <c r="AK5" s="191"/>
      <c r="AL5" s="191"/>
      <c r="AM5" s="190"/>
      <c r="AN5" s="190"/>
      <c r="AO5" s="191"/>
      <c r="AP5" s="191"/>
      <c r="AQ5" s="191"/>
      <c r="AR5" s="191"/>
      <c r="AS5" s="191"/>
      <c r="AT5" s="191"/>
      <c r="AU5" s="220"/>
      <c r="AV5" s="220"/>
      <c r="AW5" s="220"/>
      <c r="AX5" s="220"/>
      <c r="AY5" s="220"/>
      <c r="AZ5" s="220"/>
      <c r="BA5" s="220"/>
    </row>
    <row r="6" spans="1:53" ht="15.75">
      <c r="A6" s="189"/>
      <c r="B6" s="189"/>
      <c r="C6" s="189"/>
      <c r="D6" s="222"/>
      <c r="E6" s="195" t="s">
        <v>1025</v>
      </c>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1"/>
      <c r="AG6" s="191"/>
      <c r="AH6" s="191"/>
      <c r="AI6" s="191"/>
      <c r="AJ6" s="191"/>
      <c r="AK6" s="191"/>
      <c r="AL6" s="191"/>
      <c r="AM6" s="191"/>
      <c r="AN6" s="191"/>
      <c r="AO6" s="191"/>
      <c r="AP6" s="191"/>
      <c r="AQ6" s="191"/>
      <c r="AR6" s="191"/>
      <c r="AS6" s="191"/>
      <c r="AT6" s="191"/>
      <c r="AU6" s="220"/>
      <c r="AV6" s="220"/>
      <c r="AW6" s="220"/>
      <c r="AX6" s="220"/>
      <c r="AY6" s="220"/>
      <c r="AZ6" s="220"/>
      <c r="BA6" s="220"/>
    </row>
    <row r="7" spans="1:53">
      <c r="A7" s="189"/>
      <c r="B7" s="189"/>
      <c r="C7" s="189"/>
      <c r="D7" s="222"/>
      <c r="E7" s="191"/>
      <c r="F7" s="191"/>
      <c r="G7" s="190"/>
      <c r="H7" s="191"/>
      <c r="I7" s="191"/>
      <c r="J7" s="191"/>
      <c r="K7" s="191"/>
      <c r="L7" s="191"/>
      <c r="M7" s="191"/>
      <c r="N7" s="191"/>
      <c r="O7" s="191"/>
      <c r="P7" s="191"/>
      <c r="Q7" s="191"/>
      <c r="R7" s="191"/>
      <c r="S7" s="191"/>
      <c r="T7" s="219"/>
      <c r="U7" s="191"/>
      <c r="V7" s="191"/>
      <c r="W7" s="191"/>
      <c r="X7" s="191"/>
      <c r="Y7" s="191"/>
      <c r="Z7" s="191"/>
      <c r="AA7" s="191"/>
      <c r="AB7" s="191"/>
      <c r="AC7" s="191"/>
      <c r="AD7" s="219"/>
      <c r="AE7" s="191"/>
      <c r="AF7" s="191" t="s">
        <v>101</v>
      </c>
      <c r="AG7" s="191"/>
      <c r="AH7" s="191"/>
      <c r="AI7" s="191"/>
      <c r="AJ7" s="191"/>
      <c r="AK7" s="191"/>
      <c r="AL7" s="191"/>
      <c r="AM7" s="191"/>
      <c r="AN7" s="191"/>
      <c r="AO7" s="191"/>
      <c r="AP7" s="191"/>
      <c r="AQ7" s="191"/>
      <c r="AR7" s="191"/>
      <c r="AS7" s="191"/>
      <c r="AT7" s="191"/>
      <c r="AU7" s="220"/>
      <c r="AV7" s="220"/>
      <c r="AW7" s="220"/>
      <c r="AX7" s="220"/>
      <c r="AY7" s="220"/>
      <c r="AZ7" s="220"/>
      <c r="BA7" s="220"/>
    </row>
    <row r="8" spans="1:53" ht="15" customHeight="1">
      <c r="A8" s="196" t="s">
        <v>1026</v>
      </c>
      <c r="B8" s="196" t="s">
        <v>1028</v>
      </c>
      <c r="C8" s="196" t="s">
        <v>1029</v>
      </c>
      <c r="D8" s="196" t="s">
        <v>1030</v>
      </c>
      <c r="E8" s="197" t="s">
        <v>1031</v>
      </c>
      <c r="F8" s="197"/>
      <c r="G8" s="197"/>
      <c r="H8" s="197"/>
      <c r="I8" s="197"/>
      <c r="J8" s="197"/>
      <c r="K8" s="197"/>
      <c r="L8" s="197"/>
      <c r="M8" s="197"/>
      <c r="N8" s="197" t="s">
        <v>1032</v>
      </c>
      <c r="O8" s="197"/>
      <c r="P8" s="197"/>
      <c r="Q8" s="197"/>
      <c r="R8" s="197"/>
      <c r="S8" s="197"/>
      <c r="T8" s="197"/>
      <c r="U8" s="197"/>
      <c r="V8" s="197"/>
      <c r="W8" s="197"/>
      <c r="X8" s="197" t="s">
        <v>10</v>
      </c>
      <c r="Y8" s="197"/>
      <c r="Z8" s="197"/>
      <c r="AA8" s="197"/>
      <c r="AB8" s="197"/>
      <c r="AC8" s="197"/>
      <c r="AD8" s="197"/>
      <c r="AE8" s="197"/>
      <c r="AF8" s="197"/>
      <c r="AG8" s="197"/>
      <c r="AH8" s="197" t="s">
        <v>1033</v>
      </c>
      <c r="AI8" s="197"/>
      <c r="AJ8" s="197"/>
      <c r="AK8" s="197"/>
      <c r="AL8" s="197"/>
      <c r="AM8" s="197"/>
      <c r="AN8" s="197"/>
      <c r="AO8" s="197"/>
      <c r="AP8" s="197"/>
      <c r="AQ8" s="197"/>
      <c r="AR8" s="197"/>
      <c r="AS8" s="197"/>
      <c r="AT8" s="197"/>
      <c r="AU8" s="223"/>
      <c r="AV8" s="223"/>
      <c r="AW8" s="223"/>
      <c r="AX8" s="223"/>
      <c r="AY8" s="223"/>
      <c r="AZ8" s="223"/>
      <c r="BA8" s="223"/>
    </row>
    <row r="9" spans="1:53" ht="15" customHeight="1">
      <c r="A9" s="196"/>
      <c r="B9" s="196"/>
      <c r="C9" s="196"/>
      <c r="D9" s="196"/>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t="s">
        <v>1034</v>
      </c>
      <c r="AI9" s="197"/>
      <c r="AJ9" s="197"/>
      <c r="AK9" s="197"/>
      <c r="AL9" s="197"/>
      <c r="AM9" s="197"/>
      <c r="AN9" s="197"/>
      <c r="AO9" s="197"/>
      <c r="AP9" s="197"/>
      <c r="AQ9" s="197"/>
      <c r="AR9" s="197" t="s">
        <v>1035</v>
      </c>
      <c r="AS9" s="197"/>
      <c r="AT9" s="197"/>
      <c r="AU9" s="223"/>
      <c r="AV9" s="223"/>
      <c r="AW9" s="223"/>
      <c r="AX9" s="223"/>
      <c r="AY9" s="223"/>
      <c r="AZ9" s="223"/>
      <c r="BA9" s="223"/>
    </row>
    <row r="10" spans="1:53">
      <c r="A10" s="196"/>
      <c r="B10" s="196"/>
      <c r="C10" s="196"/>
      <c r="D10" s="196"/>
      <c r="E10" s="197" t="s">
        <v>613</v>
      </c>
      <c r="F10" s="197" t="s">
        <v>1037</v>
      </c>
      <c r="G10" s="197"/>
      <c r="H10" s="197"/>
      <c r="I10" s="197"/>
      <c r="J10" s="197"/>
      <c r="K10" s="197"/>
      <c r="L10" s="197"/>
      <c r="M10" s="197"/>
      <c r="N10" s="197" t="s">
        <v>613</v>
      </c>
      <c r="O10" s="197" t="s">
        <v>1037</v>
      </c>
      <c r="P10" s="197"/>
      <c r="Q10" s="197"/>
      <c r="R10" s="197"/>
      <c r="S10" s="197"/>
      <c r="T10" s="197"/>
      <c r="U10" s="197"/>
      <c r="V10" s="197"/>
      <c r="W10" s="197"/>
      <c r="X10" s="197" t="s">
        <v>613</v>
      </c>
      <c r="Y10" s="197" t="s">
        <v>1037</v>
      </c>
      <c r="Z10" s="197"/>
      <c r="AA10" s="197"/>
      <c r="AB10" s="197"/>
      <c r="AC10" s="197"/>
      <c r="AD10" s="197"/>
      <c r="AE10" s="197"/>
      <c r="AF10" s="197"/>
      <c r="AG10" s="197"/>
      <c r="AH10" s="197" t="s">
        <v>613</v>
      </c>
      <c r="AI10" s="197" t="s">
        <v>1037</v>
      </c>
      <c r="AJ10" s="197"/>
      <c r="AK10" s="197"/>
      <c r="AL10" s="197"/>
      <c r="AM10" s="197"/>
      <c r="AN10" s="197"/>
      <c r="AO10" s="197"/>
      <c r="AP10" s="197"/>
      <c r="AQ10" s="197"/>
      <c r="AR10" s="197" t="s">
        <v>613</v>
      </c>
      <c r="AS10" s="197" t="s">
        <v>1037</v>
      </c>
      <c r="AT10" s="197"/>
      <c r="AU10" s="223"/>
      <c r="AV10" s="223"/>
      <c r="AW10" s="223"/>
      <c r="AX10" s="223"/>
      <c r="AY10" s="223"/>
      <c r="AZ10" s="223"/>
      <c r="BA10" s="223"/>
    </row>
    <row r="11" spans="1:53" ht="150" customHeight="1">
      <c r="A11" s="196"/>
      <c r="B11" s="196"/>
      <c r="C11" s="196"/>
      <c r="D11" s="196"/>
      <c r="E11" s="197"/>
      <c r="F11" s="198" t="s">
        <v>1916</v>
      </c>
      <c r="G11" s="198" t="s">
        <v>1917</v>
      </c>
      <c r="H11" s="198" t="s">
        <v>1918</v>
      </c>
      <c r="I11" s="198" t="s">
        <v>1919</v>
      </c>
      <c r="J11" s="198" t="s">
        <v>1920</v>
      </c>
      <c r="K11" s="198" t="s">
        <v>1921</v>
      </c>
      <c r="L11" s="198" t="s">
        <v>1922</v>
      </c>
      <c r="M11" s="198" t="s">
        <v>1923</v>
      </c>
      <c r="N11" s="197"/>
      <c r="O11" s="198" t="s">
        <v>1924</v>
      </c>
      <c r="P11" s="198" t="s">
        <v>1925</v>
      </c>
      <c r="Q11" s="198" t="s">
        <v>1918</v>
      </c>
      <c r="R11" s="198" t="s">
        <v>1919</v>
      </c>
      <c r="S11" s="198" t="s">
        <v>1920</v>
      </c>
      <c r="T11" s="224" t="s">
        <v>1921</v>
      </c>
      <c r="U11" s="198" t="s">
        <v>1926</v>
      </c>
      <c r="V11" s="198" t="s">
        <v>1922</v>
      </c>
      <c r="W11" s="198" t="s">
        <v>1927</v>
      </c>
      <c r="X11" s="197"/>
      <c r="Y11" s="198" t="s">
        <v>1916</v>
      </c>
      <c r="Z11" s="198" t="s">
        <v>1917</v>
      </c>
      <c r="AA11" s="198" t="s">
        <v>1918</v>
      </c>
      <c r="AB11" s="198" t="s">
        <v>1919</v>
      </c>
      <c r="AC11" s="198" t="s">
        <v>1920</v>
      </c>
      <c r="AD11" s="224" t="s">
        <v>1921</v>
      </c>
      <c r="AE11" s="198" t="s">
        <v>1926</v>
      </c>
      <c r="AF11" s="198" t="s">
        <v>1922</v>
      </c>
      <c r="AG11" s="198" t="s">
        <v>1927</v>
      </c>
      <c r="AH11" s="197"/>
      <c r="AI11" s="198" t="s">
        <v>1916</v>
      </c>
      <c r="AJ11" s="198" t="s">
        <v>1917</v>
      </c>
      <c r="AK11" s="198" t="s">
        <v>1918</v>
      </c>
      <c r="AL11" s="198" t="s">
        <v>1919</v>
      </c>
      <c r="AM11" s="198" t="s">
        <v>1920</v>
      </c>
      <c r="AN11" s="198" t="s">
        <v>1921</v>
      </c>
      <c r="AO11" s="198" t="s">
        <v>1926</v>
      </c>
      <c r="AP11" s="198" t="s">
        <v>1922</v>
      </c>
      <c r="AQ11" s="198" t="s">
        <v>1927</v>
      </c>
      <c r="AR11" s="197"/>
      <c r="AS11" s="198" t="s">
        <v>1916</v>
      </c>
      <c r="AT11" s="198" t="s">
        <v>1917</v>
      </c>
      <c r="AU11" s="198" t="s">
        <v>1918</v>
      </c>
      <c r="AV11" s="198" t="s">
        <v>1919</v>
      </c>
      <c r="AW11" s="198" t="s">
        <v>1920</v>
      </c>
      <c r="AX11" s="198" t="s">
        <v>1921</v>
      </c>
      <c r="AY11" s="198" t="s">
        <v>1926</v>
      </c>
      <c r="AZ11" s="198" t="s">
        <v>1922</v>
      </c>
      <c r="BA11" s="198" t="s">
        <v>1927</v>
      </c>
    </row>
    <row r="12" spans="1:53" ht="33.75">
      <c r="A12" s="199"/>
      <c r="B12" s="199"/>
      <c r="C12" s="199"/>
      <c r="D12" s="199">
        <v>1</v>
      </c>
      <c r="E12" s="199" t="s">
        <v>1928</v>
      </c>
      <c r="F12" s="199">
        <v>3</v>
      </c>
      <c r="G12" s="199">
        <v>4</v>
      </c>
      <c r="H12" s="199">
        <v>5</v>
      </c>
      <c r="I12" s="199">
        <v>6</v>
      </c>
      <c r="J12" s="199">
        <v>7</v>
      </c>
      <c r="K12" s="199">
        <v>8</v>
      </c>
      <c r="L12" s="199">
        <v>9</v>
      </c>
      <c r="M12" s="199">
        <v>10</v>
      </c>
      <c r="N12" s="199" t="s">
        <v>1929</v>
      </c>
      <c r="O12" s="199">
        <v>12</v>
      </c>
      <c r="P12" s="199">
        <v>13</v>
      </c>
      <c r="Q12" s="199">
        <v>14</v>
      </c>
      <c r="R12" s="199">
        <v>15</v>
      </c>
      <c r="S12" s="199">
        <v>16</v>
      </c>
      <c r="T12" s="225">
        <v>17</v>
      </c>
      <c r="U12" s="199">
        <v>18</v>
      </c>
      <c r="V12" s="199">
        <v>19</v>
      </c>
      <c r="W12" s="199">
        <v>20</v>
      </c>
      <c r="X12" s="199" t="s">
        <v>1930</v>
      </c>
      <c r="Y12" s="199">
        <v>22</v>
      </c>
      <c r="Z12" s="199">
        <v>23</v>
      </c>
      <c r="AA12" s="199">
        <v>24</v>
      </c>
      <c r="AB12" s="199">
        <v>25</v>
      </c>
      <c r="AC12" s="199">
        <v>26</v>
      </c>
      <c r="AD12" s="225">
        <v>27</v>
      </c>
      <c r="AE12" s="199">
        <v>28</v>
      </c>
      <c r="AF12" s="199">
        <v>29</v>
      </c>
      <c r="AG12" s="199">
        <v>30</v>
      </c>
      <c r="AH12" s="199" t="s">
        <v>1931</v>
      </c>
      <c r="AI12" s="199" t="s">
        <v>1932</v>
      </c>
      <c r="AJ12" s="199" t="s">
        <v>1933</v>
      </c>
      <c r="AK12" s="199" t="s">
        <v>1934</v>
      </c>
      <c r="AL12" s="199" t="s">
        <v>1935</v>
      </c>
      <c r="AM12" s="199" t="s">
        <v>1936</v>
      </c>
      <c r="AN12" s="199" t="s">
        <v>1937</v>
      </c>
      <c r="AO12" s="199" t="s">
        <v>1938</v>
      </c>
      <c r="AP12" s="199" t="s">
        <v>1939</v>
      </c>
      <c r="AQ12" s="199" t="s">
        <v>1940</v>
      </c>
      <c r="AR12" s="199" t="s">
        <v>1941</v>
      </c>
      <c r="AS12" s="199" t="s">
        <v>1942</v>
      </c>
      <c r="AT12" s="199" t="s">
        <v>1943</v>
      </c>
      <c r="AU12" s="199" t="s">
        <v>1944</v>
      </c>
      <c r="AV12" s="199" t="s">
        <v>1945</v>
      </c>
      <c r="AW12" s="199" t="s">
        <v>1946</v>
      </c>
      <c r="AX12" s="199" t="s">
        <v>1947</v>
      </c>
      <c r="AY12" s="199" t="s">
        <v>1948</v>
      </c>
      <c r="AZ12" s="199" t="s">
        <v>1949</v>
      </c>
      <c r="BA12" s="199" t="s">
        <v>1950</v>
      </c>
    </row>
    <row r="13" spans="1:53">
      <c r="A13" s="200">
        <v>20</v>
      </c>
      <c r="B13" s="200"/>
      <c r="C13" s="200">
        <v>1</v>
      </c>
      <c r="D13" s="200" t="s">
        <v>1036</v>
      </c>
      <c r="E13" s="201">
        <v>17256164.900000002</v>
      </c>
      <c r="F13" s="201">
        <v>15612665.900000002</v>
      </c>
      <c r="G13" s="201">
        <v>425224.1</v>
      </c>
      <c r="H13" s="201">
        <v>261314.39999999991</v>
      </c>
      <c r="I13" s="201">
        <v>630</v>
      </c>
      <c r="J13" s="201">
        <v>949838.49999999977</v>
      </c>
      <c r="K13" s="201">
        <v>2876.6000000000004</v>
      </c>
      <c r="L13" s="201">
        <v>2759.7</v>
      </c>
      <c r="M13" s="201">
        <v>855.7</v>
      </c>
      <c r="N13" s="201">
        <v>18625993.699999996</v>
      </c>
      <c r="O13" s="201">
        <v>16936037.399999995</v>
      </c>
      <c r="P13" s="201">
        <v>448395.4</v>
      </c>
      <c r="Q13" s="201">
        <v>265660.59999999998</v>
      </c>
      <c r="R13" s="201">
        <v>305</v>
      </c>
      <c r="S13" s="201">
        <v>965638.49999999977</v>
      </c>
      <c r="T13" s="226">
        <v>3897.1</v>
      </c>
      <c r="U13" s="201">
        <v>1500</v>
      </c>
      <c r="V13" s="201">
        <v>2759.7</v>
      </c>
      <c r="W13" s="201">
        <v>1800</v>
      </c>
      <c r="X13" s="201">
        <v>18334798.359999996</v>
      </c>
      <c r="Y13" s="201">
        <v>16676588.479999995</v>
      </c>
      <c r="Z13" s="201">
        <v>442229.17</v>
      </c>
      <c r="AA13" s="201">
        <v>251478.43000000002</v>
      </c>
      <c r="AB13" s="201">
        <v>305</v>
      </c>
      <c r="AC13" s="201">
        <v>954878.96000000008</v>
      </c>
      <c r="AD13" s="226">
        <v>3351.9</v>
      </c>
      <c r="AE13" s="201">
        <v>1498.62</v>
      </c>
      <c r="AF13" s="201">
        <v>2667.8</v>
      </c>
      <c r="AG13" s="201">
        <v>1800</v>
      </c>
      <c r="AH13" s="201">
        <v>-291195.33999999985</v>
      </c>
      <c r="AI13" s="201">
        <v>-259448.91999999993</v>
      </c>
      <c r="AJ13" s="201">
        <v>-6166.2300000000396</v>
      </c>
      <c r="AK13" s="201">
        <v>-14182.169999999955</v>
      </c>
      <c r="AL13" s="201" t="s">
        <v>811</v>
      </c>
      <c r="AM13" s="201">
        <v>-10759.539999999688</v>
      </c>
      <c r="AN13" s="201">
        <v>-545.19999999999982</v>
      </c>
      <c r="AO13" s="201">
        <v>-1.3800000000001091</v>
      </c>
      <c r="AP13" s="201">
        <v>-91.899999999999636</v>
      </c>
      <c r="AQ13" s="201" t="s">
        <v>811</v>
      </c>
      <c r="AR13" s="201">
        <v>98.436618498373051</v>
      </c>
      <c r="AS13" s="201">
        <v>98.468065971559554</v>
      </c>
      <c r="AT13" s="201">
        <v>98.624823091405474</v>
      </c>
      <c r="AU13" s="201">
        <v>94.661545596147874</v>
      </c>
      <c r="AV13" s="201">
        <v>100</v>
      </c>
      <c r="AW13" s="201">
        <v>98.885759008158885</v>
      </c>
      <c r="AX13" s="201">
        <v>86.010110081855743</v>
      </c>
      <c r="AY13" s="201">
        <v>99.908000000000001</v>
      </c>
      <c r="AZ13" s="201">
        <v>96.669927890712771</v>
      </c>
      <c r="BA13" s="201">
        <v>100</v>
      </c>
    </row>
    <row r="14" spans="1:53">
      <c r="A14" s="200">
        <v>22</v>
      </c>
      <c r="B14" s="200"/>
      <c r="C14" s="200">
        <v>2</v>
      </c>
      <c r="D14" s="200" t="s">
        <v>1055</v>
      </c>
      <c r="E14" s="201">
        <v>13261273.4</v>
      </c>
      <c r="F14" s="201">
        <v>11684642.600000001</v>
      </c>
      <c r="G14" s="201">
        <v>368374</v>
      </c>
      <c r="H14" s="201">
        <v>256508.59999999992</v>
      </c>
      <c r="I14" s="201">
        <v>0</v>
      </c>
      <c r="J14" s="201">
        <v>948638.49999999977</v>
      </c>
      <c r="K14" s="201">
        <v>0</v>
      </c>
      <c r="L14" s="201">
        <v>2759.7</v>
      </c>
      <c r="M14" s="201">
        <v>350</v>
      </c>
      <c r="N14" s="201">
        <v>14448557.399999997</v>
      </c>
      <c r="O14" s="201">
        <v>12846598.499999996</v>
      </c>
      <c r="P14" s="201">
        <v>388039.9</v>
      </c>
      <c r="Q14" s="201">
        <v>260716</v>
      </c>
      <c r="R14" s="201">
        <v>0</v>
      </c>
      <c r="S14" s="201">
        <v>948638.49999999977</v>
      </c>
      <c r="T14" s="226">
        <v>0</v>
      </c>
      <c r="U14" s="201">
        <v>1174.8</v>
      </c>
      <c r="V14" s="201">
        <v>2759.7</v>
      </c>
      <c r="W14" s="201">
        <v>630</v>
      </c>
      <c r="X14" s="201">
        <v>14245810.519999996</v>
      </c>
      <c r="Y14" s="201">
        <v>12672341.079999994</v>
      </c>
      <c r="Z14" s="201">
        <v>383074.91</v>
      </c>
      <c r="AA14" s="201">
        <v>247265.12000000002</v>
      </c>
      <c r="AB14" s="201">
        <v>0</v>
      </c>
      <c r="AC14" s="201">
        <v>938657.04</v>
      </c>
      <c r="AD14" s="226">
        <v>0</v>
      </c>
      <c r="AE14" s="201">
        <v>1174.57</v>
      </c>
      <c r="AF14" s="201">
        <v>2667.8</v>
      </c>
      <c r="AG14" s="201">
        <v>630</v>
      </c>
      <c r="AH14" s="201">
        <v>-202746.88000000082</v>
      </c>
      <c r="AI14" s="201">
        <v>-174257.42000000179</v>
      </c>
      <c r="AJ14" s="201">
        <v>-4964.9900000000489</v>
      </c>
      <c r="AK14" s="201">
        <v>-13450.879999999976</v>
      </c>
      <c r="AL14" s="201" t="s">
        <v>811</v>
      </c>
      <c r="AM14" s="201">
        <v>-9981.4599999997299</v>
      </c>
      <c r="AN14" s="201" t="s">
        <v>811</v>
      </c>
      <c r="AO14" s="201">
        <v>-0.23000000000001819</v>
      </c>
      <c r="AP14" s="201">
        <v>-91.899999999999636</v>
      </c>
      <c r="AQ14" s="201" t="s">
        <v>811</v>
      </c>
      <c r="AR14" s="201">
        <v>98.596767314638612</v>
      </c>
      <c r="AS14" s="201">
        <v>98.643552065552583</v>
      </c>
      <c r="AT14" s="201">
        <v>98.72049498002653</v>
      </c>
      <c r="AU14" s="201">
        <v>94.84079227972201</v>
      </c>
      <c r="AV14" s="201" t="s">
        <v>811</v>
      </c>
      <c r="AW14" s="201">
        <v>98.947812048530636</v>
      </c>
      <c r="AX14" s="201" t="s">
        <v>811</v>
      </c>
      <c r="AY14" s="201">
        <v>99.980422199523318</v>
      </c>
      <c r="AZ14" s="201">
        <v>96.669927890712771</v>
      </c>
      <c r="BA14" s="201">
        <v>100</v>
      </c>
    </row>
    <row r="15" spans="1:53">
      <c r="A15" s="200">
        <v>21</v>
      </c>
      <c r="B15" s="200"/>
      <c r="C15" s="200">
        <v>3</v>
      </c>
      <c r="D15" s="200" t="s">
        <v>1056</v>
      </c>
      <c r="E15" s="201">
        <v>3994891.5</v>
      </c>
      <c r="F15" s="201">
        <v>3928023.3</v>
      </c>
      <c r="G15" s="201">
        <v>56850.1</v>
      </c>
      <c r="H15" s="201">
        <v>4805.7999999999993</v>
      </c>
      <c r="I15" s="201">
        <v>630</v>
      </c>
      <c r="J15" s="201">
        <v>1200</v>
      </c>
      <c r="K15" s="201">
        <v>2876.6000000000004</v>
      </c>
      <c r="L15" s="201">
        <v>0</v>
      </c>
      <c r="M15" s="201">
        <v>505.7</v>
      </c>
      <c r="N15" s="201">
        <v>4177436.3000000003</v>
      </c>
      <c r="O15" s="201">
        <v>4089438.9</v>
      </c>
      <c r="P15" s="201">
        <v>60355.499999999993</v>
      </c>
      <c r="Q15" s="201">
        <v>4944.5999999999995</v>
      </c>
      <c r="R15" s="201">
        <v>305</v>
      </c>
      <c r="S15" s="201">
        <v>17000</v>
      </c>
      <c r="T15" s="226">
        <v>3897.1</v>
      </c>
      <c r="U15" s="201">
        <v>325.2</v>
      </c>
      <c r="V15" s="201">
        <v>0</v>
      </c>
      <c r="W15" s="201">
        <v>1170</v>
      </c>
      <c r="X15" s="201">
        <v>4088987.8400000003</v>
      </c>
      <c r="Y15" s="201">
        <v>4004247.4000000008</v>
      </c>
      <c r="Z15" s="201">
        <v>59154.259999999987</v>
      </c>
      <c r="AA15" s="201">
        <v>4213.3099999999995</v>
      </c>
      <c r="AB15" s="201">
        <v>305</v>
      </c>
      <c r="AC15" s="201">
        <v>16221.92</v>
      </c>
      <c r="AD15" s="226">
        <v>3351.9</v>
      </c>
      <c r="AE15" s="201">
        <v>324.05</v>
      </c>
      <c r="AF15" s="201">
        <v>0</v>
      </c>
      <c r="AG15" s="201">
        <v>1170</v>
      </c>
      <c r="AH15" s="201">
        <v>-88448.459999999963</v>
      </c>
      <c r="AI15" s="201">
        <v>-85191.499999999069</v>
      </c>
      <c r="AJ15" s="201">
        <v>-1201.2400000000052</v>
      </c>
      <c r="AK15" s="201">
        <v>-731.29</v>
      </c>
      <c r="AL15" s="201" t="s">
        <v>811</v>
      </c>
      <c r="AM15" s="201">
        <v>-778.07999999999993</v>
      </c>
      <c r="AN15" s="201">
        <v>-545.19999999999982</v>
      </c>
      <c r="AO15" s="201">
        <v>-1.1499999999999773</v>
      </c>
      <c r="AP15" s="201" t="s">
        <v>811</v>
      </c>
      <c r="AQ15" s="201" t="s">
        <v>811</v>
      </c>
      <c r="AR15" s="201">
        <v>97.882709546043827</v>
      </c>
      <c r="AS15" s="201">
        <v>97.916792447981095</v>
      </c>
      <c r="AT15" s="201">
        <v>98.009725708510402</v>
      </c>
      <c r="AU15" s="201">
        <v>85.210330461513578</v>
      </c>
      <c r="AV15" s="201">
        <v>100</v>
      </c>
      <c r="AW15" s="201">
        <v>95.423058823529416</v>
      </c>
      <c r="AX15" s="201">
        <v>86.010110081855743</v>
      </c>
      <c r="AY15" s="201">
        <v>99.646371463714644</v>
      </c>
      <c r="AZ15" s="201" t="s">
        <v>811</v>
      </c>
      <c r="BA15" s="201">
        <v>100</v>
      </c>
    </row>
    <row r="16" spans="1:53">
      <c r="A16" s="200"/>
      <c r="B16" s="200"/>
      <c r="C16" s="200">
        <v>4</v>
      </c>
      <c r="D16" s="200"/>
      <c r="E16" s="201"/>
      <c r="F16" s="201"/>
      <c r="G16" s="201"/>
      <c r="H16" s="201"/>
      <c r="I16" s="201"/>
      <c r="J16" s="201"/>
      <c r="K16" s="201"/>
      <c r="L16" s="201"/>
      <c r="M16" s="201"/>
      <c r="N16" s="201"/>
      <c r="O16" s="201"/>
      <c r="P16" s="201"/>
      <c r="Q16" s="201"/>
      <c r="R16" s="201"/>
      <c r="S16" s="201"/>
      <c r="T16" s="226"/>
      <c r="U16" s="201"/>
      <c r="V16" s="201"/>
      <c r="W16" s="201"/>
      <c r="X16" s="201"/>
      <c r="Y16" s="201"/>
      <c r="Z16" s="201"/>
      <c r="AA16" s="201"/>
      <c r="AB16" s="201"/>
      <c r="AC16" s="201"/>
      <c r="AD16" s="226"/>
      <c r="AE16" s="201"/>
      <c r="AF16" s="201"/>
      <c r="AG16" s="201"/>
      <c r="AH16" s="201" t="s">
        <v>811</v>
      </c>
      <c r="AI16" s="201" t="s">
        <v>811</v>
      </c>
      <c r="AJ16" s="201" t="s">
        <v>811</v>
      </c>
      <c r="AK16" s="201" t="s">
        <v>811</v>
      </c>
      <c r="AL16" s="201" t="s">
        <v>811</v>
      </c>
      <c r="AM16" s="201" t="s">
        <v>811</v>
      </c>
      <c r="AN16" s="201" t="s">
        <v>811</v>
      </c>
      <c r="AO16" s="201" t="s">
        <v>811</v>
      </c>
      <c r="AP16" s="201" t="s">
        <v>811</v>
      </c>
      <c r="AQ16" s="201" t="s">
        <v>811</v>
      </c>
      <c r="AR16" s="201" t="s">
        <v>811</v>
      </c>
      <c r="AS16" s="201" t="s">
        <v>811</v>
      </c>
      <c r="AT16" s="201" t="s">
        <v>811</v>
      </c>
      <c r="AU16" s="201" t="s">
        <v>811</v>
      </c>
      <c r="AV16" s="201" t="s">
        <v>811</v>
      </c>
      <c r="AW16" s="201" t="s">
        <v>811</v>
      </c>
      <c r="AX16" s="201" t="s">
        <v>811</v>
      </c>
      <c r="AY16" s="201" t="s">
        <v>811</v>
      </c>
      <c r="AZ16" s="201" t="s">
        <v>811</v>
      </c>
      <c r="BA16" s="201" t="s">
        <v>811</v>
      </c>
    </row>
    <row r="17" spans="1:53">
      <c r="A17" s="200">
        <v>20</v>
      </c>
      <c r="B17" s="200"/>
      <c r="C17" s="200">
        <v>5</v>
      </c>
      <c r="D17" s="200" t="s">
        <v>1057</v>
      </c>
      <c r="E17" s="201">
        <v>755942.2</v>
      </c>
      <c r="F17" s="201">
        <v>657893.1</v>
      </c>
      <c r="G17" s="201">
        <v>59810.3</v>
      </c>
      <c r="H17" s="201">
        <v>2258.1</v>
      </c>
      <c r="I17" s="201">
        <v>0</v>
      </c>
      <c r="J17" s="201">
        <v>35980.699999999997</v>
      </c>
      <c r="K17" s="201">
        <v>0</v>
      </c>
      <c r="L17" s="201">
        <v>0</v>
      </c>
      <c r="M17" s="201">
        <v>0</v>
      </c>
      <c r="N17" s="201">
        <v>785397.5</v>
      </c>
      <c r="O17" s="201">
        <v>685961.3</v>
      </c>
      <c r="P17" s="201">
        <v>61137.4</v>
      </c>
      <c r="Q17" s="201">
        <v>2218.1</v>
      </c>
      <c r="R17" s="201">
        <v>0</v>
      </c>
      <c r="S17" s="201">
        <v>35980.699999999997</v>
      </c>
      <c r="T17" s="226">
        <v>0</v>
      </c>
      <c r="U17" s="201">
        <v>100</v>
      </c>
      <c r="V17" s="201">
        <v>0</v>
      </c>
      <c r="W17" s="201">
        <v>0</v>
      </c>
      <c r="X17" s="201">
        <v>778654.03999999992</v>
      </c>
      <c r="Y17" s="201">
        <v>679310.73</v>
      </c>
      <c r="Z17" s="201">
        <v>61137.4</v>
      </c>
      <c r="AA17" s="201">
        <v>2125.21</v>
      </c>
      <c r="AB17" s="201">
        <v>0</v>
      </c>
      <c r="AC17" s="201">
        <v>35980.699999999997</v>
      </c>
      <c r="AD17" s="226">
        <v>0</v>
      </c>
      <c r="AE17" s="201">
        <v>100</v>
      </c>
      <c r="AF17" s="201">
        <v>0</v>
      </c>
      <c r="AG17" s="201">
        <v>0</v>
      </c>
      <c r="AH17" s="201">
        <v>-6743.4600000000792</v>
      </c>
      <c r="AI17" s="201">
        <v>-6650.5700000000652</v>
      </c>
      <c r="AJ17" s="201" t="s">
        <v>811</v>
      </c>
      <c r="AK17" s="201">
        <v>-92.889999999999873</v>
      </c>
      <c r="AL17" s="201" t="s">
        <v>811</v>
      </c>
      <c r="AM17" s="201" t="s">
        <v>811</v>
      </c>
      <c r="AN17" s="201" t="s">
        <v>811</v>
      </c>
      <c r="AO17" s="201" t="s">
        <v>811</v>
      </c>
      <c r="AP17" s="201" t="s">
        <v>811</v>
      </c>
      <c r="AQ17" s="201" t="s">
        <v>811</v>
      </c>
      <c r="AR17" s="201">
        <v>99.141395280733633</v>
      </c>
      <c r="AS17" s="201">
        <v>99.03047445971076</v>
      </c>
      <c r="AT17" s="201">
        <v>100</v>
      </c>
      <c r="AU17" s="201">
        <v>95.812181596862189</v>
      </c>
      <c r="AV17" s="201" t="s">
        <v>811</v>
      </c>
      <c r="AW17" s="201">
        <v>100</v>
      </c>
      <c r="AX17" s="201" t="s">
        <v>811</v>
      </c>
      <c r="AY17" s="201">
        <v>100</v>
      </c>
      <c r="AZ17" s="201" t="s">
        <v>811</v>
      </c>
      <c r="BA17" s="201" t="s">
        <v>811</v>
      </c>
    </row>
    <row r="18" spans="1:53">
      <c r="A18" s="200">
        <v>22</v>
      </c>
      <c r="B18" s="200"/>
      <c r="C18" s="200">
        <v>6</v>
      </c>
      <c r="D18" s="200" t="s">
        <v>1055</v>
      </c>
      <c r="E18" s="201">
        <v>748839.1</v>
      </c>
      <c r="F18" s="201">
        <v>650790</v>
      </c>
      <c r="G18" s="201">
        <v>59810.3</v>
      </c>
      <c r="H18" s="201">
        <v>2258.1</v>
      </c>
      <c r="I18" s="201">
        <v>0</v>
      </c>
      <c r="J18" s="201">
        <v>35980.699999999997</v>
      </c>
      <c r="K18" s="201">
        <v>0</v>
      </c>
      <c r="L18" s="201">
        <v>0</v>
      </c>
      <c r="M18" s="201">
        <v>0</v>
      </c>
      <c r="N18" s="201">
        <v>778062.1</v>
      </c>
      <c r="O18" s="201">
        <v>678625.9</v>
      </c>
      <c r="P18" s="201">
        <v>61137.4</v>
      </c>
      <c r="Q18" s="201">
        <v>2218.1</v>
      </c>
      <c r="R18" s="201">
        <v>0</v>
      </c>
      <c r="S18" s="201">
        <v>35980.699999999997</v>
      </c>
      <c r="T18" s="226">
        <v>0</v>
      </c>
      <c r="U18" s="201">
        <v>100</v>
      </c>
      <c r="V18" s="201">
        <v>0</v>
      </c>
      <c r="W18" s="201">
        <v>0</v>
      </c>
      <c r="X18" s="201">
        <v>771349.54999999993</v>
      </c>
      <c r="Y18" s="201">
        <v>672006.24</v>
      </c>
      <c r="Z18" s="201">
        <v>61137.4</v>
      </c>
      <c r="AA18" s="201">
        <v>2125.21</v>
      </c>
      <c r="AB18" s="201">
        <v>0</v>
      </c>
      <c r="AC18" s="201">
        <v>35980.699999999997</v>
      </c>
      <c r="AD18" s="226">
        <v>0</v>
      </c>
      <c r="AE18" s="201">
        <v>100</v>
      </c>
      <c r="AF18" s="201">
        <v>0</v>
      </c>
      <c r="AG18" s="201">
        <v>0</v>
      </c>
      <c r="AH18" s="201">
        <v>-6712.5500000000466</v>
      </c>
      <c r="AI18" s="201">
        <v>-6619.6600000000326</v>
      </c>
      <c r="AJ18" s="201" t="s">
        <v>811</v>
      </c>
      <c r="AK18" s="201">
        <v>-92.889999999999873</v>
      </c>
      <c r="AL18" s="201" t="s">
        <v>811</v>
      </c>
      <c r="AM18" s="201" t="s">
        <v>811</v>
      </c>
      <c r="AN18" s="201" t="s">
        <v>811</v>
      </c>
      <c r="AO18" s="201" t="s">
        <v>811</v>
      </c>
      <c r="AP18" s="201" t="s">
        <v>811</v>
      </c>
      <c r="AQ18" s="201" t="s">
        <v>811</v>
      </c>
      <c r="AR18" s="201">
        <v>99.137273233074836</v>
      </c>
      <c r="AS18" s="201">
        <v>99.024549460903273</v>
      </c>
      <c r="AT18" s="201">
        <v>100</v>
      </c>
      <c r="AU18" s="201">
        <v>95.812181596862189</v>
      </c>
      <c r="AV18" s="201" t="s">
        <v>811</v>
      </c>
      <c r="AW18" s="201">
        <v>100</v>
      </c>
      <c r="AX18" s="201" t="s">
        <v>811</v>
      </c>
      <c r="AY18" s="201">
        <v>100</v>
      </c>
      <c r="AZ18" s="201" t="s">
        <v>811</v>
      </c>
      <c r="BA18" s="201" t="s">
        <v>811</v>
      </c>
    </row>
    <row r="19" spans="1:53">
      <c r="A19" s="200">
        <v>21</v>
      </c>
      <c r="B19" s="200"/>
      <c r="C19" s="200">
        <v>7</v>
      </c>
      <c r="D19" s="200" t="s">
        <v>1056</v>
      </c>
      <c r="E19" s="201">
        <v>7103.1</v>
      </c>
      <c r="F19" s="201">
        <v>7103.1</v>
      </c>
      <c r="G19" s="201">
        <v>0</v>
      </c>
      <c r="H19" s="201">
        <v>0</v>
      </c>
      <c r="I19" s="201">
        <v>0</v>
      </c>
      <c r="J19" s="201">
        <v>0</v>
      </c>
      <c r="K19" s="201">
        <v>0</v>
      </c>
      <c r="L19" s="201">
        <v>0</v>
      </c>
      <c r="M19" s="201">
        <v>0</v>
      </c>
      <c r="N19" s="201">
        <v>7335.4000000000005</v>
      </c>
      <c r="O19" s="201">
        <v>7335.4000000000005</v>
      </c>
      <c r="P19" s="201">
        <v>0</v>
      </c>
      <c r="Q19" s="201">
        <v>0</v>
      </c>
      <c r="R19" s="201">
        <v>0</v>
      </c>
      <c r="S19" s="201">
        <v>0</v>
      </c>
      <c r="T19" s="226">
        <v>0</v>
      </c>
      <c r="U19" s="201">
        <v>0</v>
      </c>
      <c r="V19" s="201">
        <v>0</v>
      </c>
      <c r="W19" s="201">
        <v>0</v>
      </c>
      <c r="X19" s="201">
        <v>7304.49</v>
      </c>
      <c r="Y19" s="201">
        <v>7304.49</v>
      </c>
      <c r="Z19" s="201">
        <v>0</v>
      </c>
      <c r="AA19" s="201">
        <v>0</v>
      </c>
      <c r="AB19" s="201">
        <v>0</v>
      </c>
      <c r="AC19" s="201">
        <v>0</v>
      </c>
      <c r="AD19" s="226">
        <v>0</v>
      </c>
      <c r="AE19" s="201">
        <v>0</v>
      </c>
      <c r="AF19" s="201">
        <v>0</v>
      </c>
      <c r="AG19" s="201">
        <v>0</v>
      </c>
      <c r="AH19" s="201">
        <v>-30.910000000000764</v>
      </c>
      <c r="AI19" s="201">
        <v>-30.910000000000764</v>
      </c>
      <c r="AJ19" s="201" t="s">
        <v>811</v>
      </c>
      <c r="AK19" s="201" t="s">
        <v>811</v>
      </c>
      <c r="AL19" s="201" t="s">
        <v>811</v>
      </c>
      <c r="AM19" s="201" t="s">
        <v>811</v>
      </c>
      <c r="AN19" s="201" t="s">
        <v>811</v>
      </c>
      <c r="AO19" s="201" t="s">
        <v>811</v>
      </c>
      <c r="AP19" s="201" t="s">
        <v>811</v>
      </c>
      <c r="AQ19" s="201" t="s">
        <v>811</v>
      </c>
      <c r="AR19" s="201">
        <v>99.578618752896901</v>
      </c>
      <c r="AS19" s="201">
        <v>99.578618752896901</v>
      </c>
      <c r="AT19" s="201" t="s">
        <v>811</v>
      </c>
      <c r="AU19" s="201" t="s">
        <v>811</v>
      </c>
      <c r="AV19" s="201" t="s">
        <v>811</v>
      </c>
      <c r="AW19" s="201" t="s">
        <v>811</v>
      </c>
      <c r="AX19" s="201" t="s">
        <v>811</v>
      </c>
      <c r="AY19" s="201" t="s">
        <v>811</v>
      </c>
      <c r="AZ19" s="201" t="s">
        <v>811</v>
      </c>
      <c r="BA19" s="201" t="s">
        <v>811</v>
      </c>
    </row>
    <row r="20" spans="1:53">
      <c r="A20" s="202">
        <v>22</v>
      </c>
      <c r="B20" s="202">
        <v>1020</v>
      </c>
      <c r="C20" s="202">
        <v>8</v>
      </c>
      <c r="D20" s="202" t="s">
        <v>1058</v>
      </c>
      <c r="E20" s="203">
        <v>748839.1</v>
      </c>
      <c r="F20" s="203">
        <v>650790</v>
      </c>
      <c r="G20" s="203">
        <v>59810.3</v>
      </c>
      <c r="H20" s="203">
        <v>2258.1</v>
      </c>
      <c r="I20" s="203"/>
      <c r="J20" s="203">
        <v>35980.699999999997</v>
      </c>
      <c r="K20" s="203"/>
      <c r="L20" s="203"/>
      <c r="M20" s="203"/>
      <c r="N20" s="203">
        <v>778062.1</v>
      </c>
      <c r="O20" s="203">
        <v>678625.9</v>
      </c>
      <c r="P20" s="203">
        <v>61137.4</v>
      </c>
      <c r="Q20" s="203">
        <v>2218.1</v>
      </c>
      <c r="R20" s="203"/>
      <c r="S20" s="203">
        <v>35980.699999999997</v>
      </c>
      <c r="T20" s="204"/>
      <c r="U20" s="203">
        <v>100</v>
      </c>
      <c r="V20" s="203"/>
      <c r="W20" s="203"/>
      <c r="X20" s="203">
        <v>771349.54999999993</v>
      </c>
      <c r="Y20" s="203">
        <v>672006.24</v>
      </c>
      <c r="Z20" s="203">
        <v>61137.4</v>
      </c>
      <c r="AA20" s="203">
        <v>2125.21</v>
      </c>
      <c r="AB20" s="203"/>
      <c r="AC20" s="203">
        <v>35980.699999999997</v>
      </c>
      <c r="AD20" s="204"/>
      <c r="AE20" s="203">
        <v>100</v>
      </c>
      <c r="AF20" s="203"/>
      <c r="AG20" s="203"/>
      <c r="AH20" s="203">
        <v>-6712.5500000000466</v>
      </c>
      <c r="AI20" s="203">
        <v>-6619.6600000000326</v>
      </c>
      <c r="AJ20" s="203" t="s">
        <v>811</v>
      </c>
      <c r="AK20" s="203">
        <v>-92.889999999999873</v>
      </c>
      <c r="AL20" s="203" t="s">
        <v>811</v>
      </c>
      <c r="AM20" s="203" t="s">
        <v>811</v>
      </c>
      <c r="AN20" s="203" t="s">
        <v>811</v>
      </c>
      <c r="AO20" s="203" t="s">
        <v>811</v>
      </c>
      <c r="AP20" s="203" t="s">
        <v>811</v>
      </c>
      <c r="AQ20" s="203" t="s">
        <v>811</v>
      </c>
      <c r="AR20" s="203">
        <v>99.137273233074836</v>
      </c>
      <c r="AS20" s="203">
        <v>99.024549460903273</v>
      </c>
      <c r="AT20" s="203">
        <v>100</v>
      </c>
      <c r="AU20" s="203">
        <v>95.812181596862189</v>
      </c>
      <c r="AV20" s="203" t="s">
        <v>811</v>
      </c>
      <c r="AW20" s="203">
        <v>100</v>
      </c>
      <c r="AX20" s="203" t="s">
        <v>811</v>
      </c>
      <c r="AY20" s="203">
        <v>100</v>
      </c>
      <c r="AZ20" s="203" t="s">
        <v>811</v>
      </c>
      <c r="BA20" s="203" t="s">
        <v>811</v>
      </c>
    </row>
    <row r="21" spans="1:53">
      <c r="A21" s="202">
        <v>21</v>
      </c>
      <c r="B21" s="202">
        <v>1021</v>
      </c>
      <c r="C21" s="202">
        <v>9</v>
      </c>
      <c r="D21" s="202" t="s">
        <v>1059</v>
      </c>
      <c r="E21" s="203">
        <v>4847.3</v>
      </c>
      <c r="F21" s="203">
        <v>4847.3</v>
      </c>
      <c r="G21" s="203"/>
      <c r="H21" s="203"/>
      <c r="I21" s="203"/>
      <c r="J21" s="203"/>
      <c r="K21" s="203"/>
      <c r="L21" s="203"/>
      <c r="M21" s="203"/>
      <c r="N21" s="203">
        <v>5001.1000000000004</v>
      </c>
      <c r="O21" s="203">
        <v>5001.1000000000004</v>
      </c>
      <c r="P21" s="203"/>
      <c r="Q21" s="203"/>
      <c r="R21" s="203"/>
      <c r="S21" s="203"/>
      <c r="T21" s="204"/>
      <c r="U21" s="203"/>
      <c r="V21" s="203"/>
      <c r="W21" s="203"/>
      <c r="X21" s="203">
        <v>5001.1000000000004</v>
      </c>
      <c r="Y21" s="203">
        <v>5001.1000000000004</v>
      </c>
      <c r="Z21" s="203"/>
      <c r="AA21" s="203"/>
      <c r="AB21" s="203"/>
      <c r="AC21" s="203"/>
      <c r="AD21" s="204"/>
      <c r="AE21" s="203"/>
      <c r="AF21" s="203"/>
      <c r="AG21" s="203"/>
      <c r="AH21" s="203" t="s">
        <v>811</v>
      </c>
      <c r="AI21" s="203" t="s">
        <v>811</v>
      </c>
      <c r="AJ21" s="203" t="s">
        <v>811</v>
      </c>
      <c r="AK21" s="203" t="s">
        <v>811</v>
      </c>
      <c r="AL21" s="203" t="s">
        <v>811</v>
      </c>
      <c r="AM21" s="203" t="s">
        <v>811</v>
      </c>
      <c r="AN21" s="203" t="s">
        <v>811</v>
      </c>
      <c r="AO21" s="203" t="s">
        <v>811</v>
      </c>
      <c r="AP21" s="203" t="s">
        <v>811</v>
      </c>
      <c r="AQ21" s="203" t="s">
        <v>811</v>
      </c>
      <c r="AR21" s="203">
        <v>100</v>
      </c>
      <c r="AS21" s="203">
        <v>100</v>
      </c>
      <c r="AT21" s="203" t="s">
        <v>811</v>
      </c>
      <c r="AU21" s="203" t="s">
        <v>811</v>
      </c>
      <c r="AV21" s="203" t="s">
        <v>811</v>
      </c>
      <c r="AW21" s="203" t="s">
        <v>811</v>
      </c>
      <c r="AX21" s="203" t="s">
        <v>811</v>
      </c>
      <c r="AY21" s="203" t="s">
        <v>811</v>
      </c>
      <c r="AZ21" s="203" t="s">
        <v>811</v>
      </c>
      <c r="BA21" s="203" t="s">
        <v>811</v>
      </c>
    </row>
    <row r="22" spans="1:53">
      <c r="A22" s="202">
        <v>21</v>
      </c>
      <c r="B22" s="202">
        <v>1022</v>
      </c>
      <c r="C22" s="202">
        <v>10</v>
      </c>
      <c r="D22" s="202" t="s">
        <v>1060</v>
      </c>
      <c r="E22" s="203">
        <v>2255.8000000000002</v>
      </c>
      <c r="F22" s="203">
        <v>2255.8000000000002</v>
      </c>
      <c r="G22" s="203"/>
      <c r="H22" s="203"/>
      <c r="I22" s="203"/>
      <c r="J22" s="203"/>
      <c r="K22" s="203"/>
      <c r="L22" s="203"/>
      <c r="M22" s="203"/>
      <c r="N22" s="203">
        <v>2334.3000000000002</v>
      </c>
      <c r="O22" s="203">
        <v>2334.3000000000002</v>
      </c>
      <c r="P22" s="203"/>
      <c r="Q22" s="203"/>
      <c r="R22" s="203"/>
      <c r="S22" s="203"/>
      <c r="T22" s="204"/>
      <c r="U22" s="203"/>
      <c r="V22" s="203"/>
      <c r="W22" s="203"/>
      <c r="X22" s="203">
        <v>2303.39</v>
      </c>
      <c r="Y22" s="203">
        <v>2303.39</v>
      </c>
      <c r="Z22" s="203"/>
      <c r="AA22" s="203"/>
      <c r="AB22" s="203"/>
      <c r="AC22" s="203"/>
      <c r="AD22" s="204"/>
      <c r="AE22" s="203"/>
      <c r="AF22" s="203"/>
      <c r="AG22" s="203"/>
      <c r="AH22" s="203">
        <v>-30.910000000000309</v>
      </c>
      <c r="AI22" s="203">
        <v>-30.910000000000309</v>
      </c>
      <c r="AJ22" s="203" t="s">
        <v>811</v>
      </c>
      <c r="AK22" s="203" t="s">
        <v>811</v>
      </c>
      <c r="AL22" s="203" t="s">
        <v>811</v>
      </c>
      <c r="AM22" s="203" t="s">
        <v>811</v>
      </c>
      <c r="AN22" s="203" t="s">
        <v>811</v>
      </c>
      <c r="AO22" s="203" t="s">
        <v>811</v>
      </c>
      <c r="AP22" s="203" t="s">
        <v>811</v>
      </c>
      <c r="AQ22" s="203" t="s">
        <v>811</v>
      </c>
      <c r="AR22" s="203">
        <v>98.675834297219708</v>
      </c>
      <c r="AS22" s="203">
        <v>98.675834297219708</v>
      </c>
      <c r="AT22" s="203" t="s">
        <v>811</v>
      </c>
      <c r="AU22" s="203" t="s">
        <v>811</v>
      </c>
      <c r="AV22" s="203" t="s">
        <v>811</v>
      </c>
      <c r="AW22" s="203" t="s">
        <v>811</v>
      </c>
      <c r="AX22" s="203" t="s">
        <v>811</v>
      </c>
      <c r="AY22" s="203" t="s">
        <v>811</v>
      </c>
      <c r="AZ22" s="203" t="s">
        <v>811</v>
      </c>
      <c r="BA22" s="203" t="s">
        <v>811</v>
      </c>
    </row>
    <row r="23" spans="1:53">
      <c r="A23" s="200"/>
      <c r="B23" s="200"/>
      <c r="C23" s="200">
        <v>11</v>
      </c>
      <c r="D23" s="200"/>
      <c r="E23" s="201"/>
      <c r="F23" s="201"/>
      <c r="G23" s="201"/>
      <c r="H23" s="201"/>
      <c r="I23" s="201"/>
      <c r="J23" s="201"/>
      <c r="K23" s="201"/>
      <c r="L23" s="201"/>
      <c r="M23" s="201"/>
      <c r="N23" s="201"/>
      <c r="O23" s="201"/>
      <c r="P23" s="201"/>
      <c r="Q23" s="201"/>
      <c r="R23" s="201"/>
      <c r="S23" s="201"/>
      <c r="T23" s="226"/>
      <c r="U23" s="201"/>
      <c r="V23" s="201"/>
      <c r="W23" s="201"/>
      <c r="X23" s="201"/>
      <c r="Y23" s="201"/>
      <c r="Z23" s="201"/>
      <c r="AA23" s="201"/>
      <c r="AB23" s="201"/>
      <c r="AC23" s="201"/>
      <c r="AD23" s="226"/>
      <c r="AE23" s="201"/>
      <c r="AF23" s="201"/>
      <c r="AG23" s="201"/>
      <c r="AH23" s="201" t="s">
        <v>811</v>
      </c>
      <c r="AI23" s="201" t="s">
        <v>811</v>
      </c>
      <c r="AJ23" s="201" t="s">
        <v>811</v>
      </c>
      <c r="AK23" s="201" t="s">
        <v>811</v>
      </c>
      <c r="AL23" s="201" t="s">
        <v>811</v>
      </c>
      <c r="AM23" s="201" t="s">
        <v>811</v>
      </c>
      <c r="AN23" s="201" t="s">
        <v>811</v>
      </c>
      <c r="AO23" s="201" t="s">
        <v>811</v>
      </c>
      <c r="AP23" s="201" t="s">
        <v>811</v>
      </c>
      <c r="AQ23" s="201" t="s">
        <v>811</v>
      </c>
      <c r="AR23" s="201" t="s">
        <v>811</v>
      </c>
      <c r="AS23" s="201" t="s">
        <v>811</v>
      </c>
      <c r="AT23" s="201" t="s">
        <v>811</v>
      </c>
      <c r="AU23" s="201" t="s">
        <v>811</v>
      </c>
      <c r="AV23" s="201" t="s">
        <v>811</v>
      </c>
      <c r="AW23" s="201" t="s">
        <v>811</v>
      </c>
      <c r="AX23" s="201" t="s">
        <v>811</v>
      </c>
      <c r="AY23" s="201" t="s">
        <v>811</v>
      </c>
      <c r="AZ23" s="201" t="s">
        <v>811</v>
      </c>
      <c r="BA23" s="201" t="s">
        <v>811</v>
      </c>
    </row>
    <row r="24" spans="1:53">
      <c r="A24" s="200">
        <v>20</v>
      </c>
      <c r="B24" s="200"/>
      <c r="C24" s="200">
        <v>12</v>
      </c>
      <c r="D24" s="200" t="s">
        <v>1061</v>
      </c>
      <c r="E24" s="201">
        <v>4669551.0000000009</v>
      </c>
      <c r="F24" s="201">
        <v>4163204.9</v>
      </c>
      <c r="G24" s="201">
        <v>114012</v>
      </c>
      <c r="H24" s="201">
        <v>61391.4</v>
      </c>
      <c r="I24" s="201">
        <v>0</v>
      </c>
      <c r="J24" s="201">
        <v>328761</v>
      </c>
      <c r="K24" s="201">
        <v>0</v>
      </c>
      <c r="L24" s="201">
        <v>2181.6999999999998</v>
      </c>
      <c r="M24" s="201">
        <v>0</v>
      </c>
      <c r="N24" s="201">
        <v>4938429.5999999996</v>
      </c>
      <c r="O24" s="201">
        <v>4417570.2</v>
      </c>
      <c r="P24" s="201">
        <v>125284</v>
      </c>
      <c r="Q24" s="201">
        <v>64544.6</v>
      </c>
      <c r="R24" s="201">
        <v>0</v>
      </c>
      <c r="S24" s="201">
        <v>328761</v>
      </c>
      <c r="T24" s="226">
        <v>0</v>
      </c>
      <c r="U24" s="201">
        <v>88.1</v>
      </c>
      <c r="V24" s="201">
        <v>2181.6999999999998</v>
      </c>
      <c r="W24" s="201">
        <v>0</v>
      </c>
      <c r="X24" s="201">
        <v>4817738.53</v>
      </c>
      <c r="Y24" s="201">
        <v>4303538.3899999997</v>
      </c>
      <c r="Z24" s="201">
        <v>121557.82</v>
      </c>
      <c r="AA24" s="201">
        <v>61680.15</v>
      </c>
      <c r="AB24" s="201">
        <v>0</v>
      </c>
      <c r="AC24" s="201">
        <v>328761</v>
      </c>
      <c r="AD24" s="226">
        <v>0</v>
      </c>
      <c r="AE24" s="201">
        <v>88.07</v>
      </c>
      <c r="AF24" s="201">
        <v>2113.1</v>
      </c>
      <c r="AG24" s="201">
        <v>0</v>
      </c>
      <c r="AH24" s="201">
        <v>-120691.06999999937</v>
      </c>
      <c r="AI24" s="201">
        <v>-114031.81000000052</v>
      </c>
      <c r="AJ24" s="201">
        <v>-3726.179999999993</v>
      </c>
      <c r="AK24" s="201">
        <v>-2864.4499999999971</v>
      </c>
      <c r="AL24" s="201" t="s">
        <v>811</v>
      </c>
      <c r="AM24" s="201" t="s">
        <v>811</v>
      </c>
      <c r="AN24" s="201" t="s">
        <v>811</v>
      </c>
      <c r="AO24" s="201">
        <v>-3.0000000000001137E-2</v>
      </c>
      <c r="AP24" s="201">
        <v>-68.599999999999909</v>
      </c>
      <c r="AQ24" s="201" t="s">
        <v>811</v>
      </c>
      <c r="AR24" s="201">
        <v>97.556084023147775</v>
      </c>
      <c r="AS24" s="201">
        <v>97.418675768864958</v>
      </c>
      <c r="AT24" s="201">
        <v>97.025813352064119</v>
      </c>
      <c r="AU24" s="201">
        <v>95.562060962497256</v>
      </c>
      <c r="AV24" s="201" t="s">
        <v>811</v>
      </c>
      <c r="AW24" s="201">
        <v>100</v>
      </c>
      <c r="AX24" s="201" t="s">
        <v>811</v>
      </c>
      <c r="AY24" s="201">
        <v>99.965947786606122</v>
      </c>
      <c r="AZ24" s="201">
        <v>96.855663015079983</v>
      </c>
      <c r="BA24" s="201" t="s">
        <v>811</v>
      </c>
    </row>
    <row r="25" spans="1:53">
      <c r="A25" s="200">
        <v>22</v>
      </c>
      <c r="B25" s="200"/>
      <c r="C25" s="200">
        <v>13</v>
      </c>
      <c r="D25" s="200" t="s">
        <v>1055</v>
      </c>
      <c r="E25" s="201">
        <v>4425930.1000000006</v>
      </c>
      <c r="F25" s="201">
        <v>3922522.3</v>
      </c>
      <c r="G25" s="201">
        <v>111073.7</v>
      </c>
      <c r="H25" s="201">
        <v>61391.4</v>
      </c>
      <c r="I25" s="201">
        <v>0</v>
      </c>
      <c r="J25" s="201">
        <v>328761</v>
      </c>
      <c r="K25" s="201">
        <v>0</v>
      </c>
      <c r="L25" s="201">
        <v>2181.6999999999998</v>
      </c>
      <c r="M25" s="201">
        <v>0</v>
      </c>
      <c r="N25" s="201">
        <v>4686419</v>
      </c>
      <c r="O25" s="201">
        <v>4168635.8</v>
      </c>
      <c r="P25" s="201">
        <v>122295.9</v>
      </c>
      <c r="Q25" s="201">
        <v>64544.6</v>
      </c>
      <c r="R25" s="201">
        <v>0</v>
      </c>
      <c r="S25" s="201">
        <v>328761</v>
      </c>
      <c r="T25" s="226">
        <v>0</v>
      </c>
      <c r="U25" s="201">
        <v>0</v>
      </c>
      <c r="V25" s="201">
        <v>2181.6999999999998</v>
      </c>
      <c r="W25" s="201">
        <v>0</v>
      </c>
      <c r="X25" s="201">
        <v>4572018.1399999997</v>
      </c>
      <c r="Y25" s="201">
        <v>4060722.29</v>
      </c>
      <c r="Z25" s="201">
        <v>118741.6</v>
      </c>
      <c r="AA25" s="201">
        <v>61680.15</v>
      </c>
      <c r="AB25" s="201">
        <v>0</v>
      </c>
      <c r="AC25" s="201">
        <v>328761</v>
      </c>
      <c r="AD25" s="226">
        <v>0</v>
      </c>
      <c r="AE25" s="201">
        <v>0</v>
      </c>
      <c r="AF25" s="201">
        <v>2113.1</v>
      </c>
      <c r="AG25" s="201">
        <v>0</v>
      </c>
      <c r="AH25" s="201">
        <v>-114400.86000000034</v>
      </c>
      <c r="AI25" s="201">
        <v>-107913.50999999978</v>
      </c>
      <c r="AJ25" s="201">
        <v>-3554.2999999999884</v>
      </c>
      <c r="AK25" s="201">
        <v>-2864.4499999999971</v>
      </c>
      <c r="AL25" s="201" t="s">
        <v>811</v>
      </c>
      <c r="AM25" s="201" t="s">
        <v>811</v>
      </c>
      <c r="AN25" s="201" t="s">
        <v>811</v>
      </c>
      <c r="AO25" s="201" t="s">
        <v>811</v>
      </c>
      <c r="AP25" s="201">
        <v>-68.599999999999909</v>
      </c>
      <c r="AQ25" s="201" t="s">
        <v>811</v>
      </c>
      <c r="AR25" s="201">
        <v>97.558885366417286</v>
      </c>
      <c r="AS25" s="201">
        <v>97.411299159307703</v>
      </c>
      <c r="AT25" s="201">
        <v>97.093688341146361</v>
      </c>
      <c r="AU25" s="201">
        <v>95.562060962497256</v>
      </c>
      <c r="AV25" s="201" t="s">
        <v>811</v>
      </c>
      <c r="AW25" s="201">
        <v>100</v>
      </c>
      <c r="AX25" s="201" t="s">
        <v>811</v>
      </c>
      <c r="AY25" s="201" t="s">
        <v>811</v>
      </c>
      <c r="AZ25" s="201">
        <v>96.855663015079983</v>
      </c>
      <c r="BA25" s="201" t="s">
        <v>811</v>
      </c>
    </row>
    <row r="26" spans="1:53">
      <c r="A26" s="200">
        <v>21</v>
      </c>
      <c r="B26" s="200"/>
      <c r="C26" s="200">
        <v>14</v>
      </c>
      <c r="D26" s="200" t="s">
        <v>1056</v>
      </c>
      <c r="E26" s="201">
        <v>243620.89999999997</v>
      </c>
      <c r="F26" s="201">
        <v>240682.59999999998</v>
      </c>
      <c r="G26" s="201">
        <v>2938.3</v>
      </c>
      <c r="H26" s="201">
        <v>0</v>
      </c>
      <c r="I26" s="201">
        <v>0</v>
      </c>
      <c r="J26" s="201">
        <v>0</v>
      </c>
      <c r="K26" s="201">
        <v>0</v>
      </c>
      <c r="L26" s="201">
        <v>0</v>
      </c>
      <c r="M26" s="201">
        <v>0</v>
      </c>
      <c r="N26" s="201">
        <v>252010.59999999998</v>
      </c>
      <c r="O26" s="201">
        <v>248934.39999999997</v>
      </c>
      <c r="P26" s="201">
        <v>2988.1</v>
      </c>
      <c r="Q26" s="201">
        <v>0</v>
      </c>
      <c r="R26" s="201">
        <v>0</v>
      </c>
      <c r="S26" s="201">
        <v>0</v>
      </c>
      <c r="T26" s="226">
        <v>0</v>
      </c>
      <c r="U26" s="201">
        <v>88.1</v>
      </c>
      <c r="V26" s="201">
        <v>0</v>
      </c>
      <c r="W26" s="201">
        <v>0</v>
      </c>
      <c r="X26" s="201">
        <v>245720.39</v>
      </c>
      <c r="Y26" s="201">
        <v>242816.1</v>
      </c>
      <c r="Z26" s="201">
        <v>2816.22</v>
      </c>
      <c r="AA26" s="201">
        <v>0</v>
      </c>
      <c r="AB26" s="201">
        <v>0</v>
      </c>
      <c r="AC26" s="201">
        <v>0</v>
      </c>
      <c r="AD26" s="226">
        <v>0</v>
      </c>
      <c r="AE26" s="201">
        <v>88.07</v>
      </c>
      <c r="AF26" s="201">
        <v>0</v>
      </c>
      <c r="AG26" s="201">
        <v>0</v>
      </c>
      <c r="AH26" s="201">
        <v>-6290.2099999999627</v>
      </c>
      <c r="AI26" s="201">
        <v>-6118.2999999999593</v>
      </c>
      <c r="AJ26" s="201">
        <v>-171.88000000000011</v>
      </c>
      <c r="AK26" s="201" t="s">
        <v>811</v>
      </c>
      <c r="AL26" s="201" t="s">
        <v>811</v>
      </c>
      <c r="AM26" s="201" t="s">
        <v>811</v>
      </c>
      <c r="AN26" s="201" t="s">
        <v>811</v>
      </c>
      <c r="AO26" s="201">
        <v>-3.0000000000001137E-2</v>
      </c>
      <c r="AP26" s="201" t="s">
        <v>811</v>
      </c>
      <c r="AQ26" s="201" t="s">
        <v>811</v>
      </c>
      <c r="AR26" s="201">
        <v>97.503989911535484</v>
      </c>
      <c r="AS26" s="201">
        <v>97.542203889860161</v>
      </c>
      <c r="AT26" s="201">
        <v>94.247849804223421</v>
      </c>
      <c r="AU26" s="201" t="s">
        <v>811</v>
      </c>
      <c r="AV26" s="201" t="s">
        <v>811</v>
      </c>
      <c r="AW26" s="201" t="s">
        <v>811</v>
      </c>
      <c r="AX26" s="201" t="s">
        <v>811</v>
      </c>
      <c r="AY26" s="201">
        <v>99.965947786606122</v>
      </c>
      <c r="AZ26" s="201" t="s">
        <v>811</v>
      </c>
      <c r="BA26" s="201" t="s">
        <v>811</v>
      </c>
    </row>
    <row r="27" spans="1:53">
      <c r="A27" s="202">
        <v>22</v>
      </c>
      <c r="B27" s="202">
        <v>1001</v>
      </c>
      <c r="C27" s="202">
        <v>15</v>
      </c>
      <c r="D27" s="202" t="s">
        <v>1058</v>
      </c>
      <c r="E27" s="203">
        <v>4425930.1000000006</v>
      </c>
      <c r="F27" s="203">
        <v>3922522.3</v>
      </c>
      <c r="G27" s="203">
        <v>111073.7</v>
      </c>
      <c r="H27" s="203">
        <v>61391.4</v>
      </c>
      <c r="I27" s="203"/>
      <c r="J27" s="203">
        <v>328761</v>
      </c>
      <c r="K27" s="203"/>
      <c r="L27" s="203">
        <v>2181.6999999999998</v>
      </c>
      <c r="M27" s="203"/>
      <c r="N27" s="203">
        <v>4686419</v>
      </c>
      <c r="O27" s="203">
        <v>4168635.8</v>
      </c>
      <c r="P27" s="203">
        <v>122295.9</v>
      </c>
      <c r="Q27" s="203">
        <v>64544.6</v>
      </c>
      <c r="R27" s="203"/>
      <c r="S27" s="203">
        <v>328761</v>
      </c>
      <c r="T27" s="204"/>
      <c r="U27" s="203"/>
      <c r="V27" s="203">
        <v>2181.6999999999998</v>
      </c>
      <c r="W27" s="203"/>
      <c r="X27" s="203">
        <v>4572018.1399999997</v>
      </c>
      <c r="Y27" s="203">
        <v>4060722.29</v>
      </c>
      <c r="Z27" s="203">
        <v>118741.6</v>
      </c>
      <c r="AA27" s="203">
        <v>61680.15</v>
      </c>
      <c r="AB27" s="203"/>
      <c r="AC27" s="203">
        <v>328761</v>
      </c>
      <c r="AD27" s="204"/>
      <c r="AE27" s="203"/>
      <c r="AF27" s="203">
        <v>2113.1</v>
      </c>
      <c r="AG27" s="203"/>
      <c r="AH27" s="203">
        <v>-114400.86000000034</v>
      </c>
      <c r="AI27" s="203">
        <v>-107913.50999999978</v>
      </c>
      <c r="AJ27" s="203">
        <v>-3554.2999999999884</v>
      </c>
      <c r="AK27" s="203">
        <v>-2864.4499999999971</v>
      </c>
      <c r="AL27" s="203" t="s">
        <v>811</v>
      </c>
      <c r="AM27" s="203" t="s">
        <v>811</v>
      </c>
      <c r="AN27" s="203" t="s">
        <v>811</v>
      </c>
      <c r="AO27" s="203" t="s">
        <v>811</v>
      </c>
      <c r="AP27" s="203">
        <v>-68.599999999999909</v>
      </c>
      <c r="AQ27" s="203" t="s">
        <v>811</v>
      </c>
      <c r="AR27" s="203">
        <v>97.558885366417286</v>
      </c>
      <c r="AS27" s="203">
        <v>97.411299159307703</v>
      </c>
      <c r="AT27" s="203">
        <v>97.093688341146361</v>
      </c>
      <c r="AU27" s="203">
        <v>95.562060962497256</v>
      </c>
      <c r="AV27" s="203" t="s">
        <v>811</v>
      </c>
      <c r="AW27" s="203">
        <v>100</v>
      </c>
      <c r="AX27" s="203" t="s">
        <v>811</v>
      </c>
      <c r="AY27" s="203" t="s">
        <v>811</v>
      </c>
      <c r="AZ27" s="203">
        <v>96.855663015079983</v>
      </c>
      <c r="BA27" s="203" t="s">
        <v>811</v>
      </c>
    </row>
    <row r="28" spans="1:53">
      <c r="A28" s="202">
        <v>21</v>
      </c>
      <c r="B28" s="202">
        <v>1002</v>
      </c>
      <c r="C28" s="202">
        <v>16</v>
      </c>
      <c r="D28" s="202" t="s">
        <v>1062</v>
      </c>
      <c r="E28" s="203">
        <v>21235.1</v>
      </c>
      <c r="F28" s="203">
        <v>21235.1</v>
      </c>
      <c r="G28" s="203"/>
      <c r="H28" s="203"/>
      <c r="I28" s="203"/>
      <c r="J28" s="203"/>
      <c r="K28" s="203"/>
      <c r="L28" s="203"/>
      <c r="M28" s="203"/>
      <c r="N28" s="203">
        <v>22032.1</v>
      </c>
      <c r="O28" s="203">
        <v>22032.1</v>
      </c>
      <c r="P28" s="203"/>
      <c r="Q28" s="203"/>
      <c r="R28" s="203"/>
      <c r="S28" s="203"/>
      <c r="T28" s="204"/>
      <c r="U28" s="203"/>
      <c r="V28" s="203"/>
      <c r="W28" s="203"/>
      <c r="X28" s="203">
        <v>21938.15</v>
      </c>
      <c r="Y28" s="203">
        <v>21938.15</v>
      </c>
      <c r="Z28" s="203"/>
      <c r="AA28" s="203"/>
      <c r="AB28" s="203"/>
      <c r="AC28" s="203"/>
      <c r="AD28" s="204"/>
      <c r="AE28" s="203"/>
      <c r="AF28" s="203"/>
      <c r="AG28" s="203"/>
      <c r="AH28" s="203">
        <v>-93.94999999999709</v>
      </c>
      <c r="AI28" s="203">
        <v>-93.94999999999709</v>
      </c>
      <c r="AJ28" s="203" t="s">
        <v>811</v>
      </c>
      <c r="AK28" s="203" t="s">
        <v>811</v>
      </c>
      <c r="AL28" s="203" t="s">
        <v>811</v>
      </c>
      <c r="AM28" s="203" t="s">
        <v>811</v>
      </c>
      <c r="AN28" s="203" t="s">
        <v>811</v>
      </c>
      <c r="AO28" s="203" t="s">
        <v>811</v>
      </c>
      <c r="AP28" s="203" t="s">
        <v>811</v>
      </c>
      <c r="AQ28" s="203" t="s">
        <v>811</v>
      </c>
      <c r="AR28" s="203">
        <v>99.573576735762842</v>
      </c>
      <c r="AS28" s="203">
        <v>99.573576735762842</v>
      </c>
      <c r="AT28" s="203" t="s">
        <v>811</v>
      </c>
      <c r="AU28" s="203" t="s">
        <v>811</v>
      </c>
      <c r="AV28" s="203" t="s">
        <v>811</v>
      </c>
      <c r="AW28" s="203" t="s">
        <v>811</v>
      </c>
      <c r="AX28" s="203" t="s">
        <v>811</v>
      </c>
      <c r="AY28" s="203" t="s">
        <v>811</v>
      </c>
      <c r="AZ28" s="203" t="s">
        <v>811</v>
      </c>
      <c r="BA28" s="203" t="s">
        <v>811</v>
      </c>
    </row>
    <row r="29" spans="1:53">
      <c r="A29" s="202">
        <v>21</v>
      </c>
      <c r="B29" s="202">
        <v>1003</v>
      </c>
      <c r="C29" s="202">
        <v>17</v>
      </c>
      <c r="D29" s="202" t="s">
        <v>1063</v>
      </c>
      <c r="E29" s="203">
        <v>11201.6</v>
      </c>
      <c r="F29" s="203">
        <v>11201.6</v>
      </c>
      <c r="G29" s="203"/>
      <c r="H29" s="203"/>
      <c r="I29" s="203"/>
      <c r="J29" s="203"/>
      <c r="K29" s="203"/>
      <c r="L29" s="203"/>
      <c r="M29" s="203"/>
      <c r="N29" s="203">
        <v>11525.7</v>
      </c>
      <c r="O29" s="203">
        <v>11525.7</v>
      </c>
      <c r="P29" s="203"/>
      <c r="Q29" s="203"/>
      <c r="R29" s="203"/>
      <c r="S29" s="203"/>
      <c r="T29" s="204"/>
      <c r="U29" s="203"/>
      <c r="V29" s="203"/>
      <c r="W29" s="203"/>
      <c r="X29" s="203">
        <v>11437.8</v>
      </c>
      <c r="Y29" s="203">
        <v>11437.8</v>
      </c>
      <c r="Z29" s="203"/>
      <c r="AA29" s="203"/>
      <c r="AB29" s="203"/>
      <c r="AC29" s="203"/>
      <c r="AD29" s="204"/>
      <c r="AE29" s="203"/>
      <c r="AF29" s="203"/>
      <c r="AG29" s="203"/>
      <c r="AH29" s="203">
        <v>-87.900000000001455</v>
      </c>
      <c r="AI29" s="203">
        <v>-87.900000000001455</v>
      </c>
      <c r="AJ29" s="203" t="s">
        <v>811</v>
      </c>
      <c r="AK29" s="203" t="s">
        <v>811</v>
      </c>
      <c r="AL29" s="203" t="s">
        <v>811</v>
      </c>
      <c r="AM29" s="203" t="s">
        <v>811</v>
      </c>
      <c r="AN29" s="203" t="s">
        <v>811</v>
      </c>
      <c r="AO29" s="203" t="s">
        <v>811</v>
      </c>
      <c r="AP29" s="203" t="s">
        <v>811</v>
      </c>
      <c r="AQ29" s="203" t="s">
        <v>811</v>
      </c>
      <c r="AR29" s="203">
        <v>99.237356516307017</v>
      </c>
      <c r="AS29" s="203">
        <v>99.237356516307017</v>
      </c>
      <c r="AT29" s="203" t="s">
        <v>811</v>
      </c>
      <c r="AU29" s="203" t="s">
        <v>811</v>
      </c>
      <c r="AV29" s="203" t="s">
        <v>811</v>
      </c>
      <c r="AW29" s="203" t="s">
        <v>811</v>
      </c>
      <c r="AX29" s="203" t="s">
        <v>811</v>
      </c>
      <c r="AY29" s="203" t="s">
        <v>811</v>
      </c>
      <c r="AZ29" s="203" t="s">
        <v>811</v>
      </c>
      <c r="BA29" s="203" t="s">
        <v>811</v>
      </c>
    </row>
    <row r="30" spans="1:53">
      <c r="A30" s="202">
        <v>21</v>
      </c>
      <c r="B30" s="202">
        <v>1004</v>
      </c>
      <c r="C30" s="202">
        <v>18</v>
      </c>
      <c r="D30" s="202" t="s">
        <v>1064</v>
      </c>
      <c r="E30" s="203">
        <v>7995.8</v>
      </c>
      <c r="F30" s="203">
        <v>7995.8</v>
      </c>
      <c r="G30" s="203"/>
      <c r="H30" s="203"/>
      <c r="I30" s="203"/>
      <c r="J30" s="203"/>
      <c r="K30" s="203"/>
      <c r="L30" s="203"/>
      <c r="M30" s="203"/>
      <c r="N30" s="203">
        <v>8191.5</v>
      </c>
      <c r="O30" s="203">
        <v>8191.5</v>
      </c>
      <c r="P30" s="203"/>
      <c r="Q30" s="203"/>
      <c r="R30" s="203"/>
      <c r="S30" s="203"/>
      <c r="T30" s="204"/>
      <c r="U30" s="203"/>
      <c r="V30" s="203"/>
      <c r="W30" s="203"/>
      <c r="X30" s="203">
        <v>8187.21</v>
      </c>
      <c r="Y30" s="203">
        <v>8187.21</v>
      </c>
      <c r="Z30" s="203"/>
      <c r="AA30" s="203"/>
      <c r="AB30" s="203"/>
      <c r="AC30" s="203"/>
      <c r="AD30" s="204"/>
      <c r="AE30" s="203"/>
      <c r="AF30" s="203"/>
      <c r="AG30" s="203"/>
      <c r="AH30" s="203">
        <v>-4.2899999999999636</v>
      </c>
      <c r="AI30" s="203">
        <v>-4.2899999999999636</v>
      </c>
      <c r="AJ30" s="203" t="s">
        <v>811</v>
      </c>
      <c r="AK30" s="203" t="s">
        <v>811</v>
      </c>
      <c r="AL30" s="203" t="s">
        <v>811</v>
      </c>
      <c r="AM30" s="203" t="s">
        <v>811</v>
      </c>
      <c r="AN30" s="203" t="s">
        <v>811</v>
      </c>
      <c r="AO30" s="203" t="s">
        <v>811</v>
      </c>
      <c r="AP30" s="203" t="s">
        <v>811</v>
      </c>
      <c r="AQ30" s="203" t="s">
        <v>811</v>
      </c>
      <c r="AR30" s="203">
        <v>99.947628639443337</v>
      </c>
      <c r="AS30" s="203">
        <v>99.947628639443337</v>
      </c>
      <c r="AT30" s="203" t="s">
        <v>811</v>
      </c>
      <c r="AU30" s="203" t="s">
        <v>811</v>
      </c>
      <c r="AV30" s="203" t="s">
        <v>811</v>
      </c>
      <c r="AW30" s="203" t="s">
        <v>811</v>
      </c>
      <c r="AX30" s="203" t="s">
        <v>811</v>
      </c>
      <c r="AY30" s="203" t="s">
        <v>811</v>
      </c>
      <c r="AZ30" s="203" t="s">
        <v>811</v>
      </c>
      <c r="BA30" s="203" t="s">
        <v>811</v>
      </c>
    </row>
    <row r="31" spans="1:53">
      <c r="A31" s="202">
        <v>21</v>
      </c>
      <c r="B31" s="202">
        <v>1005</v>
      </c>
      <c r="C31" s="202">
        <v>19</v>
      </c>
      <c r="D31" s="202" t="s">
        <v>1065</v>
      </c>
      <c r="E31" s="203">
        <v>16476.2</v>
      </c>
      <c r="F31" s="203">
        <v>16476.2</v>
      </c>
      <c r="G31" s="203"/>
      <c r="H31" s="203"/>
      <c r="I31" s="203"/>
      <c r="J31" s="203"/>
      <c r="K31" s="203"/>
      <c r="L31" s="203"/>
      <c r="M31" s="203"/>
      <c r="N31" s="203">
        <v>17274.699999999997</v>
      </c>
      <c r="O31" s="203">
        <v>17186.599999999999</v>
      </c>
      <c r="P31" s="203"/>
      <c r="Q31" s="203"/>
      <c r="R31" s="203"/>
      <c r="S31" s="203"/>
      <c r="T31" s="204"/>
      <c r="U31" s="203">
        <v>88.1</v>
      </c>
      <c r="V31" s="203"/>
      <c r="W31" s="203"/>
      <c r="X31" s="203">
        <v>17253.93</v>
      </c>
      <c r="Y31" s="203">
        <v>17165.86</v>
      </c>
      <c r="Z31" s="203"/>
      <c r="AA31" s="203"/>
      <c r="AB31" s="203"/>
      <c r="AC31" s="203"/>
      <c r="AD31" s="204"/>
      <c r="AE31" s="203">
        <v>88.07</v>
      </c>
      <c r="AF31" s="203"/>
      <c r="AG31" s="203"/>
      <c r="AH31" s="203">
        <v>-20.769999999996799</v>
      </c>
      <c r="AI31" s="203">
        <v>-20.739999999997963</v>
      </c>
      <c r="AJ31" s="203" t="s">
        <v>811</v>
      </c>
      <c r="AK31" s="203" t="s">
        <v>811</v>
      </c>
      <c r="AL31" s="203" t="s">
        <v>811</v>
      </c>
      <c r="AM31" s="203" t="s">
        <v>811</v>
      </c>
      <c r="AN31" s="203" t="s">
        <v>811</v>
      </c>
      <c r="AO31" s="203">
        <v>-3.0000000000001137E-2</v>
      </c>
      <c r="AP31" s="203" t="s">
        <v>811</v>
      </c>
      <c r="AQ31" s="203" t="s">
        <v>811</v>
      </c>
      <c r="AR31" s="203">
        <v>99.879766363525874</v>
      </c>
      <c r="AS31" s="203">
        <v>99.879324590087634</v>
      </c>
      <c r="AT31" s="203" t="s">
        <v>811</v>
      </c>
      <c r="AU31" s="203" t="s">
        <v>811</v>
      </c>
      <c r="AV31" s="203" t="s">
        <v>811</v>
      </c>
      <c r="AW31" s="203" t="s">
        <v>811</v>
      </c>
      <c r="AX31" s="203" t="s">
        <v>811</v>
      </c>
      <c r="AY31" s="203">
        <v>99.965947786606122</v>
      </c>
      <c r="AZ31" s="203" t="s">
        <v>811</v>
      </c>
      <c r="BA31" s="203" t="s">
        <v>811</v>
      </c>
    </row>
    <row r="32" spans="1:53">
      <c r="A32" s="202">
        <v>21</v>
      </c>
      <c r="B32" s="202">
        <v>1011</v>
      </c>
      <c r="C32" s="202">
        <v>20</v>
      </c>
      <c r="D32" s="202" t="s">
        <v>1066</v>
      </c>
      <c r="E32" s="203">
        <v>13121.6</v>
      </c>
      <c r="F32" s="203">
        <v>13121.6</v>
      </c>
      <c r="G32" s="203"/>
      <c r="H32" s="203"/>
      <c r="I32" s="203"/>
      <c r="J32" s="203"/>
      <c r="K32" s="203"/>
      <c r="L32" s="203"/>
      <c r="M32" s="203"/>
      <c r="N32" s="203">
        <v>13526.5</v>
      </c>
      <c r="O32" s="203">
        <v>13526.5</v>
      </c>
      <c r="P32" s="203"/>
      <c r="Q32" s="203"/>
      <c r="R32" s="203"/>
      <c r="S32" s="203"/>
      <c r="T32" s="204"/>
      <c r="U32" s="203"/>
      <c r="V32" s="203"/>
      <c r="W32" s="203"/>
      <c r="X32" s="203">
        <v>13311.87</v>
      </c>
      <c r="Y32" s="203">
        <v>13311.87</v>
      </c>
      <c r="Z32" s="203"/>
      <c r="AA32" s="203"/>
      <c r="AB32" s="203"/>
      <c r="AC32" s="203"/>
      <c r="AD32" s="204"/>
      <c r="AE32" s="203"/>
      <c r="AF32" s="203"/>
      <c r="AG32" s="203"/>
      <c r="AH32" s="203">
        <v>-214.6299999999992</v>
      </c>
      <c r="AI32" s="203">
        <v>-214.6299999999992</v>
      </c>
      <c r="AJ32" s="203" t="s">
        <v>811</v>
      </c>
      <c r="AK32" s="203" t="s">
        <v>811</v>
      </c>
      <c r="AL32" s="203" t="s">
        <v>811</v>
      </c>
      <c r="AM32" s="203" t="s">
        <v>811</v>
      </c>
      <c r="AN32" s="203" t="s">
        <v>811</v>
      </c>
      <c r="AO32" s="203" t="s">
        <v>811</v>
      </c>
      <c r="AP32" s="203" t="s">
        <v>811</v>
      </c>
      <c r="AQ32" s="203" t="s">
        <v>811</v>
      </c>
      <c r="AR32" s="203">
        <v>98.413262854396933</v>
      </c>
      <c r="AS32" s="203">
        <v>98.413262854396933</v>
      </c>
      <c r="AT32" s="203" t="s">
        <v>811</v>
      </c>
      <c r="AU32" s="203" t="s">
        <v>811</v>
      </c>
      <c r="AV32" s="203" t="s">
        <v>811</v>
      </c>
      <c r="AW32" s="203" t="s">
        <v>811</v>
      </c>
      <c r="AX32" s="203" t="s">
        <v>811</v>
      </c>
      <c r="AY32" s="203" t="s">
        <v>811</v>
      </c>
      <c r="AZ32" s="203" t="s">
        <v>811</v>
      </c>
      <c r="BA32" s="203" t="s">
        <v>811</v>
      </c>
    </row>
    <row r="33" spans="1:53">
      <c r="A33" s="202">
        <v>21</v>
      </c>
      <c r="B33" s="202">
        <v>1006</v>
      </c>
      <c r="C33" s="202">
        <v>21</v>
      </c>
      <c r="D33" s="202" t="s">
        <v>1067</v>
      </c>
      <c r="E33" s="203">
        <v>12597.6</v>
      </c>
      <c r="F33" s="203">
        <v>12597.6</v>
      </c>
      <c r="G33" s="203"/>
      <c r="H33" s="203"/>
      <c r="I33" s="203"/>
      <c r="J33" s="203"/>
      <c r="K33" s="203"/>
      <c r="L33" s="203"/>
      <c r="M33" s="203"/>
      <c r="N33" s="203">
        <v>13272.6</v>
      </c>
      <c r="O33" s="203">
        <v>13272.6</v>
      </c>
      <c r="P33" s="203"/>
      <c r="Q33" s="203"/>
      <c r="R33" s="203"/>
      <c r="S33" s="203"/>
      <c r="T33" s="204"/>
      <c r="U33" s="203"/>
      <c r="V33" s="203"/>
      <c r="W33" s="203"/>
      <c r="X33" s="203">
        <v>13254.85</v>
      </c>
      <c r="Y33" s="203">
        <v>13254.85</v>
      </c>
      <c r="Z33" s="203"/>
      <c r="AA33" s="203"/>
      <c r="AB33" s="203"/>
      <c r="AC33" s="203"/>
      <c r="AD33" s="204"/>
      <c r="AE33" s="203"/>
      <c r="AF33" s="203"/>
      <c r="AG33" s="203"/>
      <c r="AH33" s="203">
        <v>-17.75</v>
      </c>
      <c r="AI33" s="203">
        <v>-17.75</v>
      </c>
      <c r="AJ33" s="203" t="s">
        <v>811</v>
      </c>
      <c r="AK33" s="203" t="s">
        <v>811</v>
      </c>
      <c r="AL33" s="203" t="s">
        <v>811</v>
      </c>
      <c r="AM33" s="203" t="s">
        <v>811</v>
      </c>
      <c r="AN33" s="203" t="s">
        <v>811</v>
      </c>
      <c r="AO33" s="203" t="s">
        <v>811</v>
      </c>
      <c r="AP33" s="203" t="s">
        <v>811</v>
      </c>
      <c r="AQ33" s="203" t="s">
        <v>811</v>
      </c>
      <c r="AR33" s="203">
        <v>99.866265840905328</v>
      </c>
      <c r="AS33" s="203">
        <v>99.866265840905328</v>
      </c>
      <c r="AT33" s="203" t="s">
        <v>811</v>
      </c>
      <c r="AU33" s="203" t="s">
        <v>811</v>
      </c>
      <c r="AV33" s="203" t="s">
        <v>811</v>
      </c>
      <c r="AW33" s="203" t="s">
        <v>811</v>
      </c>
      <c r="AX33" s="203" t="s">
        <v>811</v>
      </c>
      <c r="AY33" s="203" t="s">
        <v>811</v>
      </c>
      <c r="AZ33" s="203" t="s">
        <v>811</v>
      </c>
      <c r="BA33" s="203" t="s">
        <v>811</v>
      </c>
    </row>
    <row r="34" spans="1:53">
      <c r="A34" s="202">
        <v>21</v>
      </c>
      <c r="B34" s="202">
        <v>1007</v>
      </c>
      <c r="C34" s="202">
        <v>22</v>
      </c>
      <c r="D34" s="202" t="s">
        <v>1068</v>
      </c>
      <c r="E34" s="203">
        <v>0</v>
      </c>
      <c r="F34" s="203"/>
      <c r="G34" s="203"/>
      <c r="H34" s="203"/>
      <c r="I34" s="203"/>
      <c r="J34" s="203"/>
      <c r="K34" s="203"/>
      <c r="L34" s="203"/>
      <c r="M34" s="203"/>
      <c r="N34" s="203">
        <v>0</v>
      </c>
      <c r="O34" s="203"/>
      <c r="P34" s="203"/>
      <c r="Q34" s="203"/>
      <c r="R34" s="203"/>
      <c r="S34" s="203"/>
      <c r="T34" s="204"/>
      <c r="U34" s="203"/>
      <c r="V34" s="203"/>
      <c r="W34" s="203"/>
      <c r="X34" s="203">
        <v>0</v>
      </c>
      <c r="Y34" s="203"/>
      <c r="Z34" s="203"/>
      <c r="AA34" s="203"/>
      <c r="AB34" s="203"/>
      <c r="AC34" s="203"/>
      <c r="AD34" s="204"/>
      <c r="AE34" s="203"/>
      <c r="AF34" s="203"/>
      <c r="AG34" s="203"/>
      <c r="AH34" s="203" t="s">
        <v>811</v>
      </c>
      <c r="AI34" s="203" t="s">
        <v>811</v>
      </c>
      <c r="AJ34" s="203" t="s">
        <v>811</v>
      </c>
      <c r="AK34" s="203" t="s">
        <v>811</v>
      </c>
      <c r="AL34" s="203" t="s">
        <v>811</v>
      </c>
      <c r="AM34" s="203" t="s">
        <v>811</v>
      </c>
      <c r="AN34" s="203" t="s">
        <v>811</v>
      </c>
      <c r="AO34" s="203" t="s">
        <v>811</v>
      </c>
      <c r="AP34" s="203" t="s">
        <v>811</v>
      </c>
      <c r="AQ34" s="203" t="s">
        <v>811</v>
      </c>
      <c r="AR34" s="203" t="s">
        <v>811</v>
      </c>
      <c r="AS34" s="203" t="s">
        <v>811</v>
      </c>
      <c r="AT34" s="203" t="s">
        <v>811</v>
      </c>
      <c r="AU34" s="203" t="s">
        <v>811</v>
      </c>
      <c r="AV34" s="203" t="s">
        <v>811</v>
      </c>
      <c r="AW34" s="203" t="s">
        <v>811</v>
      </c>
      <c r="AX34" s="203" t="s">
        <v>811</v>
      </c>
      <c r="AY34" s="203" t="s">
        <v>811</v>
      </c>
      <c r="AZ34" s="203" t="s">
        <v>811</v>
      </c>
      <c r="BA34" s="203" t="s">
        <v>811</v>
      </c>
    </row>
    <row r="35" spans="1:53">
      <c r="A35" s="202">
        <v>21</v>
      </c>
      <c r="B35" s="202">
        <v>1012</v>
      </c>
      <c r="C35" s="202">
        <v>23</v>
      </c>
      <c r="D35" s="202" t="s">
        <v>1069</v>
      </c>
      <c r="E35" s="203">
        <v>18162.900000000001</v>
      </c>
      <c r="F35" s="203">
        <v>18162.900000000001</v>
      </c>
      <c r="G35" s="203"/>
      <c r="H35" s="203"/>
      <c r="I35" s="203"/>
      <c r="J35" s="203"/>
      <c r="K35" s="203"/>
      <c r="L35" s="203"/>
      <c r="M35" s="203"/>
      <c r="N35" s="203">
        <v>19014.099999999999</v>
      </c>
      <c r="O35" s="203">
        <v>19014.099999999999</v>
      </c>
      <c r="P35" s="203"/>
      <c r="Q35" s="203"/>
      <c r="R35" s="203"/>
      <c r="S35" s="203"/>
      <c r="T35" s="204"/>
      <c r="U35" s="203"/>
      <c r="V35" s="203"/>
      <c r="W35" s="203"/>
      <c r="X35" s="203">
        <v>17906.830000000002</v>
      </c>
      <c r="Y35" s="203">
        <v>17906.830000000002</v>
      </c>
      <c r="Z35" s="203"/>
      <c r="AA35" s="203"/>
      <c r="AB35" s="203"/>
      <c r="AC35" s="203"/>
      <c r="AD35" s="204"/>
      <c r="AE35" s="203"/>
      <c r="AF35" s="203"/>
      <c r="AG35" s="203"/>
      <c r="AH35" s="203">
        <v>-1107.2699999999968</v>
      </c>
      <c r="AI35" s="203">
        <v>-1107.2699999999968</v>
      </c>
      <c r="AJ35" s="203" t="s">
        <v>811</v>
      </c>
      <c r="AK35" s="203" t="s">
        <v>811</v>
      </c>
      <c r="AL35" s="203" t="s">
        <v>811</v>
      </c>
      <c r="AM35" s="203" t="s">
        <v>811</v>
      </c>
      <c r="AN35" s="203" t="s">
        <v>811</v>
      </c>
      <c r="AO35" s="203" t="s">
        <v>811</v>
      </c>
      <c r="AP35" s="203" t="s">
        <v>811</v>
      </c>
      <c r="AQ35" s="203" t="s">
        <v>811</v>
      </c>
      <c r="AR35" s="203">
        <v>94.176584745005044</v>
      </c>
      <c r="AS35" s="203">
        <v>94.176584745005044</v>
      </c>
      <c r="AT35" s="203" t="s">
        <v>811</v>
      </c>
      <c r="AU35" s="203" t="s">
        <v>811</v>
      </c>
      <c r="AV35" s="203" t="s">
        <v>811</v>
      </c>
      <c r="AW35" s="203" t="s">
        <v>811</v>
      </c>
      <c r="AX35" s="203" t="s">
        <v>811</v>
      </c>
      <c r="AY35" s="203" t="s">
        <v>811</v>
      </c>
      <c r="AZ35" s="203" t="s">
        <v>811</v>
      </c>
      <c r="BA35" s="203" t="s">
        <v>811</v>
      </c>
    </row>
    <row r="36" spans="1:53">
      <c r="A36" s="202">
        <v>21</v>
      </c>
      <c r="B36" s="202">
        <v>1008</v>
      </c>
      <c r="C36" s="202">
        <v>24</v>
      </c>
      <c r="D36" s="202" t="s">
        <v>1070</v>
      </c>
      <c r="E36" s="203">
        <v>0</v>
      </c>
      <c r="F36" s="203"/>
      <c r="G36" s="203"/>
      <c r="H36" s="203"/>
      <c r="I36" s="203"/>
      <c r="J36" s="203"/>
      <c r="K36" s="203"/>
      <c r="L36" s="203"/>
      <c r="M36" s="203"/>
      <c r="N36" s="203">
        <v>0</v>
      </c>
      <c r="O36" s="203"/>
      <c r="P36" s="203"/>
      <c r="Q36" s="203"/>
      <c r="R36" s="203"/>
      <c r="S36" s="203"/>
      <c r="T36" s="204"/>
      <c r="U36" s="203"/>
      <c r="V36" s="203"/>
      <c r="W36" s="203"/>
      <c r="X36" s="203">
        <v>0</v>
      </c>
      <c r="Y36" s="203"/>
      <c r="Z36" s="203"/>
      <c r="AA36" s="203"/>
      <c r="AB36" s="203"/>
      <c r="AC36" s="203"/>
      <c r="AD36" s="204"/>
      <c r="AE36" s="203"/>
      <c r="AF36" s="203"/>
      <c r="AG36" s="203"/>
      <c r="AH36" s="203" t="s">
        <v>811</v>
      </c>
      <c r="AI36" s="203" t="s">
        <v>811</v>
      </c>
      <c r="AJ36" s="203" t="s">
        <v>811</v>
      </c>
      <c r="AK36" s="203" t="s">
        <v>811</v>
      </c>
      <c r="AL36" s="203" t="s">
        <v>811</v>
      </c>
      <c r="AM36" s="203" t="s">
        <v>811</v>
      </c>
      <c r="AN36" s="203" t="s">
        <v>811</v>
      </c>
      <c r="AO36" s="203" t="s">
        <v>811</v>
      </c>
      <c r="AP36" s="203" t="s">
        <v>811</v>
      </c>
      <c r="AQ36" s="203" t="s">
        <v>811</v>
      </c>
      <c r="AR36" s="203" t="s">
        <v>811</v>
      </c>
      <c r="AS36" s="203" t="s">
        <v>811</v>
      </c>
      <c r="AT36" s="203" t="s">
        <v>811</v>
      </c>
      <c r="AU36" s="203" t="s">
        <v>811</v>
      </c>
      <c r="AV36" s="203" t="s">
        <v>811</v>
      </c>
      <c r="AW36" s="203" t="s">
        <v>811</v>
      </c>
      <c r="AX36" s="203" t="s">
        <v>811</v>
      </c>
      <c r="AY36" s="203" t="s">
        <v>811</v>
      </c>
      <c r="AZ36" s="203" t="s">
        <v>811</v>
      </c>
      <c r="BA36" s="203" t="s">
        <v>811</v>
      </c>
    </row>
    <row r="37" spans="1:53">
      <c r="A37" s="202">
        <v>21</v>
      </c>
      <c r="B37" s="202">
        <v>1013</v>
      </c>
      <c r="C37" s="202">
        <v>25</v>
      </c>
      <c r="D37" s="202" t="s">
        <v>1071</v>
      </c>
      <c r="E37" s="203">
        <v>32808.699999999997</v>
      </c>
      <c r="F37" s="203">
        <v>32808.699999999997</v>
      </c>
      <c r="G37" s="203"/>
      <c r="H37" s="203"/>
      <c r="I37" s="203"/>
      <c r="J37" s="203"/>
      <c r="K37" s="203"/>
      <c r="L37" s="203"/>
      <c r="M37" s="203"/>
      <c r="N37" s="203">
        <v>33926.800000000003</v>
      </c>
      <c r="O37" s="203">
        <v>33926.800000000003</v>
      </c>
      <c r="P37" s="203"/>
      <c r="Q37" s="203"/>
      <c r="R37" s="203"/>
      <c r="S37" s="203"/>
      <c r="T37" s="204"/>
      <c r="U37" s="203"/>
      <c r="V37" s="203"/>
      <c r="W37" s="203"/>
      <c r="X37" s="203">
        <v>33926.800000000003</v>
      </c>
      <c r="Y37" s="203">
        <v>33926.800000000003</v>
      </c>
      <c r="Z37" s="203"/>
      <c r="AA37" s="203"/>
      <c r="AB37" s="203"/>
      <c r="AC37" s="203"/>
      <c r="AD37" s="204"/>
      <c r="AE37" s="203"/>
      <c r="AF37" s="203"/>
      <c r="AG37" s="203"/>
      <c r="AH37" s="203" t="s">
        <v>811</v>
      </c>
      <c r="AI37" s="203" t="s">
        <v>811</v>
      </c>
      <c r="AJ37" s="203" t="s">
        <v>811</v>
      </c>
      <c r="AK37" s="203" t="s">
        <v>811</v>
      </c>
      <c r="AL37" s="203" t="s">
        <v>811</v>
      </c>
      <c r="AM37" s="203" t="s">
        <v>811</v>
      </c>
      <c r="AN37" s="203" t="s">
        <v>811</v>
      </c>
      <c r="AO37" s="203" t="s">
        <v>811</v>
      </c>
      <c r="AP37" s="203" t="s">
        <v>811</v>
      </c>
      <c r="AQ37" s="203" t="s">
        <v>811</v>
      </c>
      <c r="AR37" s="203">
        <v>100</v>
      </c>
      <c r="AS37" s="203">
        <v>100</v>
      </c>
      <c r="AT37" s="203" t="s">
        <v>811</v>
      </c>
      <c r="AU37" s="203" t="s">
        <v>811</v>
      </c>
      <c r="AV37" s="203" t="s">
        <v>811</v>
      </c>
      <c r="AW37" s="203" t="s">
        <v>811</v>
      </c>
      <c r="AX37" s="203" t="s">
        <v>811</v>
      </c>
      <c r="AY37" s="203" t="s">
        <v>811</v>
      </c>
      <c r="AZ37" s="203" t="s">
        <v>811</v>
      </c>
      <c r="BA37" s="203" t="s">
        <v>811</v>
      </c>
    </row>
    <row r="38" spans="1:53">
      <c r="A38" s="202">
        <v>21</v>
      </c>
      <c r="B38" s="202">
        <v>1009</v>
      </c>
      <c r="C38" s="202">
        <v>26</v>
      </c>
      <c r="D38" s="202" t="s">
        <v>1072</v>
      </c>
      <c r="E38" s="203">
        <v>11688.3</v>
      </c>
      <c r="F38" s="203">
        <v>11688.3</v>
      </c>
      <c r="G38" s="203"/>
      <c r="H38" s="203"/>
      <c r="I38" s="203"/>
      <c r="J38" s="203"/>
      <c r="K38" s="203"/>
      <c r="L38" s="203"/>
      <c r="M38" s="203"/>
      <c r="N38" s="203">
        <v>12245</v>
      </c>
      <c r="O38" s="203">
        <v>12245</v>
      </c>
      <c r="P38" s="203"/>
      <c r="Q38" s="203"/>
      <c r="R38" s="203"/>
      <c r="S38" s="203"/>
      <c r="T38" s="204"/>
      <c r="U38" s="203"/>
      <c r="V38" s="203"/>
      <c r="W38" s="203"/>
      <c r="X38" s="203">
        <v>12198.38</v>
      </c>
      <c r="Y38" s="203">
        <v>12198.38</v>
      </c>
      <c r="Z38" s="203"/>
      <c r="AA38" s="203"/>
      <c r="AB38" s="203"/>
      <c r="AC38" s="203"/>
      <c r="AD38" s="204"/>
      <c r="AE38" s="203"/>
      <c r="AF38" s="203"/>
      <c r="AG38" s="203"/>
      <c r="AH38" s="203">
        <v>-46.6200000000008</v>
      </c>
      <c r="AI38" s="203">
        <v>-46.6200000000008</v>
      </c>
      <c r="AJ38" s="203" t="s">
        <v>811</v>
      </c>
      <c r="AK38" s="203" t="s">
        <v>811</v>
      </c>
      <c r="AL38" s="203" t="s">
        <v>811</v>
      </c>
      <c r="AM38" s="203" t="s">
        <v>811</v>
      </c>
      <c r="AN38" s="203" t="s">
        <v>811</v>
      </c>
      <c r="AO38" s="203" t="s">
        <v>811</v>
      </c>
      <c r="AP38" s="203" t="s">
        <v>811</v>
      </c>
      <c r="AQ38" s="203" t="s">
        <v>811</v>
      </c>
      <c r="AR38" s="203">
        <v>99.619273172723553</v>
      </c>
      <c r="AS38" s="203">
        <v>99.619273172723553</v>
      </c>
      <c r="AT38" s="203" t="s">
        <v>811</v>
      </c>
      <c r="AU38" s="203" t="s">
        <v>811</v>
      </c>
      <c r="AV38" s="203" t="s">
        <v>811</v>
      </c>
      <c r="AW38" s="203" t="s">
        <v>811</v>
      </c>
      <c r="AX38" s="203" t="s">
        <v>811</v>
      </c>
      <c r="AY38" s="203" t="s">
        <v>811</v>
      </c>
      <c r="AZ38" s="203" t="s">
        <v>811</v>
      </c>
      <c r="BA38" s="203" t="s">
        <v>811</v>
      </c>
    </row>
    <row r="39" spans="1:53">
      <c r="A39" s="202">
        <v>21</v>
      </c>
      <c r="B39" s="202">
        <v>1010</v>
      </c>
      <c r="C39" s="202">
        <v>27</v>
      </c>
      <c r="D39" s="202" t="s">
        <v>1073</v>
      </c>
      <c r="E39" s="203">
        <v>13522.8</v>
      </c>
      <c r="F39" s="203">
        <v>13522.8</v>
      </c>
      <c r="G39" s="203"/>
      <c r="H39" s="203"/>
      <c r="I39" s="203"/>
      <c r="J39" s="203"/>
      <c r="K39" s="203"/>
      <c r="L39" s="203"/>
      <c r="M39" s="203"/>
      <c r="N39" s="203">
        <v>13919.4</v>
      </c>
      <c r="O39" s="203">
        <v>13919.4</v>
      </c>
      <c r="P39" s="203"/>
      <c r="Q39" s="203"/>
      <c r="R39" s="203"/>
      <c r="S39" s="203"/>
      <c r="T39" s="204"/>
      <c r="U39" s="203"/>
      <c r="V39" s="203"/>
      <c r="W39" s="203"/>
      <c r="X39" s="203">
        <v>13911.2</v>
      </c>
      <c r="Y39" s="203">
        <v>13911.2</v>
      </c>
      <c r="Z39" s="203"/>
      <c r="AA39" s="203"/>
      <c r="AB39" s="203"/>
      <c r="AC39" s="203"/>
      <c r="AD39" s="204"/>
      <c r="AE39" s="203"/>
      <c r="AF39" s="203"/>
      <c r="AG39" s="203"/>
      <c r="AH39" s="203">
        <v>-8.1999999999989086</v>
      </c>
      <c r="AI39" s="203">
        <v>-8.1999999999989086</v>
      </c>
      <c r="AJ39" s="203" t="s">
        <v>811</v>
      </c>
      <c r="AK39" s="203" t="s">
        <v>811</v>
      </c>
      <c r="AL39" s="203" t="s">
        <v>811</v>
      </c>
      <c r="AM39" s="203" t="s">
        <v>811</v>
      </c>
      <c r="AN39" s="203" t="s">
        <v>811</v>
      </c>
      <c r="AO39" s="203" t="s">
        <v>811</v>
      </c>
      <c r="AP39" s="203" t="s">
        <v>811</v>
      </c>
      <c r="AQ39" s="203" t="s">
        <v>811</v>
      </c>
      <c r="AR39" s="203">
        <v>99.941089414773629</v>
      </c>
      <c r="AS39" s="203">
        <v>99.941089414773629</v>
      </c>
      <c r="AT39" s="203" t="s">
        <v>811</v>
      </c>
      <c r="AU39" s="203" t="s">
        <v>811</v>
      </c>
      <c r="AV39" s="203" t="s">
        <v>811</v>
      </c>
      <c r="AW39" s="203" t="s">
        <v>811</v>
      </c>
      <c r="AX39" s="203" t="s">
        <v>811</v>
      </c>
      <c r="AY39" s="203" t="s">
        <v>811</v>
      </c>
      <c r="AZ39" s="203" t="s">
        <v>811</v>
      </c>
      <c r="BA39" s="203" t="s">
        <v>811</v>
      </c>
    </row>
    <row r="40" spans="1:53">
      <c r="A40" s="202">
        <v>21</v>
      </c>
      <c r="B40" s="202">
        <v>1014</v>
      </c>
      <c r="C40" s="202">
        <v>28</v>
      </c>
      <c r="D40" s="202" t="s">
        <v>1074</v>
      </c>
      <c r="E40" s="203">
        <v>20259.8</v>
      </c>
      <c r="F40" s="203">
        <v>20259.8</v>
      </c>
      <c r="G40" s="203"/>
      <c r="H40" s="203"/>
      <c r="I40" s="203"/>
      <c r="J40" s="203"/>
      <c r="K40" s="203"/>
      <c r="L40" s="203"/>
      <c r="M40" s="203"/>
      <c r="N40" s="203">
        <v>20531.400000000001</v>
      </c>
      <c r="O40" s="203">
        <v>20531.400000000001</v>
      </c>
      <c r="P40" s="203"/>
      <c r="Q40" s="203"/>
      <c r="R40" s="203"/>
      <c r="S40" s="203"/>
      <c r="T40" s="204"/>
      <c r="U40" s="203"/>
      <c r="V40" s="203"/>
      <c r="W40" s="203"/>
      <c r="X40" s="203">
        <v>20035.72</v>
      </c>
      <c r="Y40" s="203">
        <v>20035.72</v>
      </c>
      <c r="Z40" s="203"/>
      <c r="AA40" s="203"/>
      <c r="AB40" s="203"/>
      <c r="AC40" s="203"/>
      <c r="AD40" s="204"/>
      <c r="AE40" s="203"/>
      <c r="AF40" s="203"/>
      <c r="AG40" s="203"/>
      <c r="AH40" s="203">
        <v>-495.68000000000029</v>
      </c>
      <c r="AI40" s="203">
        <v>-495.68000000000029</v>
      </c>
      <c r="AJ40" s="203" t="s">
        <v>811</v>
      </c>
      <c r="AK40" s="203" t="s">
        <v>811</v>
      </c>
      <c r="AL40" s="203" t="s">
        <v>811</v>
      </c>
      <c r="AM40" s="203" t="s">
        <v>811</v>
      </c>
      <c r="AN40" s="203" t="s">
        <v>811</v>
      </c>
      <c r="AO40" s="203" t="s">
        <v>811</v>
      </c>
      <c r="AP40" s="203" t="s">
        <v>811</v>
      </c>
      <c r="AQ40" s="203" t="s">
        <v>811</v>
      </c>
      <c r="AR40" s="203">
        <v>97.585746709917487</v>
      </c>
      <c r="AS40" s="203">
        <v>97.585746709917487</v>
      </c>
      <c r="AT40" s="203" t="s">
        <v>811</v>
      </c>
      <c r="AU40" s="203" t="s">
        <v>811</v>
      </c>
      <c r="AV40" s="203" t="s">
        <v>811</v>
      </c>
      <c r="AW40" s="203" t="s">
        <v>811</v>
      </c>
      <c r="AX40" s="203" t="s">
        <v>811</v>
      </c>
      <c r="AY40" s="203" t="s">
        <v>811</v>
      </c>
      <c r="AZ40" s="203" t="s">
        <v>811</v>
      </c>
      <c r="BA40" s="203" t="s">
        <v>811</v>
      </c>
    </row>
    <row r="41" spans="1:53">
      <c r="A41" s="202">
        <v>21</v>
      </c>
      <c r="B41" s="202">
        <v>1017</v>
      </c>
      <c r="C41" s="202">
        <v>29</v>
      </c>
      <c r="D41" s="202" t="s">
        <v>1075</v>
      </c>
      <c r="E41" s="203">
        <v>23007.3</v>
      </c>
      <c r="F41" s="203">
        <v>20069</v>
      </c>
      <c r="G41" s="203">
        <v>2938.3</v>
      </c>
      <c r="H41" s="203"/>
      <c r="I41" s="203"/>
      <c r="J41" s="203"/>
      <c r="K41" s="203"/>
      <c r="L41" s="203"/>
      <c r="M41" s="203"/>
      <c r="N41" s="203">
        <v>23801.399999999998</v>
      </c>
      <c r="O41" s="203">
        <v>20813.3</v>
      </c>
      <c r="P41" s="203">
        <v>2988.1</v>
      </c>
      <c r="Q41" s="203"/>
      <c r="R41" s="203"/>
      <c r="S41" s="203"/>
      <c r="T41" s="204"/>
      <c r="U41" s="203"/>
      <c r="V41" s="203"/>
      <c r="W41" s="203"/>
      <c r="X41" s="203">
        <v>23629.52</v>
      </c>
      <c r="Y41" s="203">
        <v>20813.3</v>
      </c>
      <c r="Z41" s="203">
        <v>2816.22</v>
      </c>
      <c r="AA41" s="203"/>
      <c r="AB41" s="203"/>
      <c r="AC41" s="203"/>
      <c r="AD41" s="204"/>
      <c r="AE41" s="203"/>
      <c r="AF41" s="203"/>
      <c r="AG41" s="203"/>
      <c r="AH41" s="203">
        <v>-171.87999999999738</v>
      </c>
      <c r="AI41" s="203" t="s">
        <v>811</v>
      </c>
      <c r="AJ41" s="203">
        <v>-171.88000000000011</v>
      </c>
      <c r="AK41" s="203" t="s">
        <v>811</v>
      </c>
      <c r="AL41" s="203" t="s">
        <v>811</v>
      </c>
      <c r="AM41" s="203" t="s">
        <v>811</v>
      </c>
      <c r="AN41" s="203" t="s">
        <v>811</v>
      </c>
      <c r="AO41" s="203" t="s">
        <v>811</v>
      </c>
      <c r="AP41" s="203" t="s">
        <v>811</v>
      </c>
      <c r="AQ41" s="203" t="s">
        <v>811</v>
      </c>
      <c r="AR41" s="203">
        <v>99.277857605014844</v>
      </c>
      <c r="AS41" s="203">
        <v>100</v>
      </c>
      <c r="AT41" s="203">
        <v>94.247849804223421</v>
      </c>
      <c r="AU41" s="203" t="s">
        <v>811</v>
      </c>
      <c r="AV41" s="203" t="s">
        <v>811</v>
      </c>
      <c r="AW41" s="203" t="s">
        <v>811</v>
      </c>
      <c r="AX41" s="203" t="s">
        <v>811</v>
      </c>
      <c r="AY41" s="203" t="s">
        <v>811</v>
      </c>
      <c r="AZ41" s="203" t="s">
        <v>811</v>
      </c>
      <c r="BA41" s="203" t="s">
        <v>811</v>
      </c>
    </row>
    <row r="42" spans="1:53">
      <c r="A42" s="202">
        <v>21</v>
      </c>
      <c r="B42" s="202">
        <v>1018</v>
      </c>
      <c r="C42" s="202">
        <v>30</v>
      </c>
      <c r="D42" s="202" t="s">
        <v>1076</v>
      </c>
      <c r="E42" s="203">
        <v>5404.7</v>
      </c>
      <c r="F42" s="203">
        <v>5404.7</v>
      </c>
      <c r="G42" s="203"/>
      <c r="H42" s="203"/>
      <c r="I42" s="203"/>
      <c r="J42" s="203"/>
      <c r="K42" s="203"/>
      <c r="L42" s="203"/>
      <c r="M42" s="203"/>
      <c r="N42" s="203">
        <v>5662.4</v>
      </c>
      <c r="O42" s="203">
        <v>5662.4</v>
      </c>
      <c r="P42" s="203"/>
      <c r="Q42" s="203"/>
      <c r="R42" s="203"/>
      <c r="S42" s="203"/>
      <c r="T42" s="204"/>
      <c r="U42" s="203"/>
      <c r="V42" s="203"/>
      <c r="W42" s="203"/>
      <c r="X42" s="203">
        <v>5630.18</v>
      </c>
      <c r="Y42" s="203">
        <v>5630.18</v>
      </c>
      <c r="Z42" s="203"/>
      <c r="AA42" s="203"/>
      <c r="AB42" s="203"/>
      <c r="AC42" s="203"/>
      <c r="AD42" s="204"/>
      <c r="AE42" s="203"/>
      <c r="AF42" s="203"/>
      <c r="AG42" s="203"/>
      <c r="AH42" s="203">
        <v>-32.219999999999345</v>
      </c>
      <c r="AI42" s="203">
        <v>-32.219999999999345</v>
      </c>
      <c r="AJ42" s="203" t="s">
        <v>811</v>
      </c>
      <c r="AK42" s="203" t="s">
        <v>811</v>
      </c>
      <c r="AL42" s="203" t="s">
        <v>811</v>
      </c>
      <c r="AM42" s="203" t="s">
        <v>811</v>
      </c>
      <c r="AN42" s="203" t="s">
        <v>811</v>
      </c>
      <c r="AO42" s="203" t="s">
        <v>811</v>
      </c>
      <c r="AP42" s="203" t="s">
        <v>811</v>
      </c>
      <c r="AQ42" s="203" t="s">
        <v>811</v>
      </c>
      <c r="AR42" s="203">
        <v>99.43098332862391</v>
      </c>
      <c r="AS42" s="203">
        <v>99.43098332862391</v>
      </c>
      <c r="AT42" s="203" t="s">
        <v>811</v>
      </c>
      <c r="AU42" s="203" t="s">
        <v>811</v>
      </c>
      <c r="AV42" s="203" t="s">
        <v>811</v>
      </c>
      <c r="AW42" s="203" t="s">
        <v>811</v>
      </c>
      <c r="AX42" s="203" t="s">
        <v>811</v>
      </c>
      <c r="AY42" s="203" t="s">
        <v>811</v>
      </c>
      <c r="AZ42" s="203" t="s">
        <v>811</v>
      </c>
      <c r="BA42" s="203" t="s">
        <v>811</v>
      </c>
    </row>
    <row r="43" spans="1:53">
      <c r="A43" s="202">
        <v>21</v>
      </c>
      <c r="B43" s="202">
        <v>1019</v>
      </c>
      <c r="C43" s="202">
        <v>31</v>
      </c>
      <c r="D43" s="202" t="s">
        <v>1077</v>
      </c>
      <c r="E43" s="203">
        <v>13596</v>
      </c>
      <c r="F43" s="203">
        <v>13596</v>
      </c>
      <c r="G43" s="203"/>
      <c r="H43" s="203"/>
      <c r="I43" s="203"/>
      <c r="J43" s="203"/>
      <c r="K43" s="203"/>
      <c r="L43" s="203"/>
      <c r="M43" s="203"/>
      <c r="N43" s="203">
        <v>13737.8</v>
      </c>
      <c r="O43" s="203">
        <v>13737.8</v>
      </c>
      <c r="P43" s="203"/>
      <c r="Q43" s="203"/>
      <c r="R43" s="203"/>
      <c r="S43" s="203"/>
      <c r="T43" s="204"/>
      <c r="U43" s="203"/>
      <c r="V43" s="203"/>
      <c r="W43" s="203"/>
      <c r="X43" s="203">
        <v>12481.07</v>
      </c>
      <c r="Y43" s="203">
        <v>12481.07</v>
      </c>
      <c r="Z43" s="203"/>
      <c r="AA43" s="203"/>
      <c r="AB43" s="203"/>
      <c r="AC43" s="203"/>
      <c r="AD43" s="204"/>
      <c r="AE43" s="203"/>
      <c r="AF43" s="203"/>
      <c r="AG43" s="203"/>
      <c r="AH43" s="203">
        <v>-1256.7299999999996</v>
      </c>
      <c r="AI43" s="203">
        <v>-1256.7299999999996</v>
      </c>
      <c r="AJ43" s="203" t="s">
        <v>811</v>
      </c>
      <c r="AK43" s="203" t="s">
        <v>811</v>
      </c>
      <c r="AL43" s="203" t="s">
        <v>811</v>
      </c>
      <c r="AM43" s="203" t="s">
        <v>811</v>
      </c>
      <c r="AN43" s="203" t="s">
        <v>811</v>
      </c>
      <c r="AO43" s="203" t="s">
        <v>811</v>
      </c>
      <c r="AP43" s="203" t="s">
        <v>811</v>
      </c>
      <c r="AQ43" s="203" t="s">
        <v>811</v>
      </c>
      <c r="AR43" s="203">
        <v>90.852028709109177</v>
      </c>
      <c r="AS43" s="203">
        <v>90.852028709109177</v>
      </c>
      <c r="AT43" s="203" t="s">
        <v>811</v>
      </c>
      <c r="AU43" s="203" t="s">
        <v>811</v>
      </c>
      <c r="AV43" s="203" t="s">
        <v>811</v>
      </c>
      <c r="AW43" s="203" t="s">
        <v>811</v>
      </c>
      <c r="AX43" s="203" t="s">
        <v>811</v>
      </c>
      <c r="AY43" s="203" t="s">
        <v>811</v>
      </c>
      <c r="AZ43" s="203" t="s">
        <v>811</v>
      </c>
      <c r="BA43" s="203" t="s">
        <v>811</v>
      </c>
    </row>
    <row r="44" spans="1:53">
      <c r="A44" s="202">
        <v>21</v>
      </c>
      <c r="B44" s="202">
        <v>1015</v>
      </c>
      <c r="C44" s="202">
        <v>32</v>
      </c>
      <c r="D44" s="202" t="s">
        <v>1078</v>
      </c>
      <c r="E44" s="203">
        <v>13585.8</v>
      </c>
      <c r="F44" s="203">
        <v>13585.8</v>
      </c>
      <c r="G44" s="203"/>
      <c r="H44" s="203"/>
      <c r="I44" s="203"/>
      <c r="J44" s="203"/>
      <c r="K44" s="203"/>
      <c r="L44" s="203"/>
      <c r="M44" s="203"/>
      <c r="N44" s="203">
        <v>14216.3</v>
      </c>
      <c r="O44" s="203">
        <v>14216.3</v>
      </c>
      <c r="P44" s="203"/>
      <c r="Q44" s="203"/>
      <c r="R44" s="203"/>
      <c r="S44" s="203"/>
      <c r="T44" s="204"/>
      <c r="U44" s="203"/>
      <c r="V44" s="203"/>
      <c r="W44" s="203"/>
      <c r="X44" s="203">
        <v>13346.47</v>
      </c>
      <c r="Y44" s="203">
        <v>13346.47</v>
      </c>
      <c r="Z44" s="203"/>
      <c r="AA44" s="203"/>
      <c r="AB44" s="203"/>
      <c r="AC44" s="203"/>
      <c r="AD44" s="204"/>
      <c r="AE44" s="203"/>
      <c r="AF44" s="203"/>
      <c r="AG44" s="203"/>
      <c r="AH44" s="203">
        <v>-869.82999999999993</v>
      </c>
      <c r="AI44" s="203">
        <v>-869.82999999999993</v>
      </c>
      <c r="AJ44" s="203" t="s">
        <v>811</v>
      </c>
      <c r="AK44" s="203" t="s">
        <v>811</v>
      </c>
      <c r="AL44" s="203" t="s">
        <v>811</v>
      </c>
      <c r="AM44" s="203" t="s">
        <v>811</v>
      </c>
      <c r="AN44" s="203" t="s">
        <v>811</v>
      </c>
      <c r="AO44" s="203" t="s">
        <v>811</v>
      </c>
      <c r="AP44" s="203" t="s">
        <v>811</v>
      </c>
      <c r="AQ44" s="203" t="s">
        <v>811</v>
      </c>
      <c r="AR44" s="203">
        <v>93.88146001420904</v>
      </c>
      <c r="AS44" s="203">
        <v>93.88146001420904</v>
      </c>
      <c r="AT44" s="203" t="s">
        <v>811</v>
      </c>
      <c r="AU44" s="203" t="s">
        <v>811</v>
      </c>
      <c r="AV44" s="203" t="s">
        <v>811</v>
      </c>
      <c r="AW44" s="203" t="s">
        <v>811</v>
      </c>
      <c r="AX44" s="203" t="s">
        <v>811</v>
      </c>
      <c r="AY44" s="203" t="s">
        <v>811</v>
      </c>
      <c r="AZ44" s="203" t="s">
        <v>811</v>
      </c>
      <c r="BA44" s="203" t="s">
        <v>811</v>
      </c>
    </row>
    <row r="45" spans="1:53">
      <c r="A45" s="202">
        <v>21</v>
      </c>
      <c r="B45" s="202">
        <v>1016</v>
      </c>
      <c r="C45" s="202">
        <v>33</v>
      </c>
      <c r="D45" s="202" t="s">
        <v>1079</v>
      </c>
      <c r="E45" s="203">
        <v>8956.7000000000007</v>
      </c>
      <c r="F45" s="203">
        <v>8956.7000000000007</v>
      </c>
      <c r="G45" s="203"/>
      <c r="H45" s="203"/>
      <c r="I45" s="203"/>
      <c r="J45" s="203"/>
      <c r="K45" s="203"/>
      <c r="L45" s="203"/>
      <c r="M45" s="203"/>
      <c r="N45" s="203">
        <v>9132.9</v>
      </c>
      <c r="O45" s="203">
        <v>9132.9</v>
      </c>
      <c r="P45" s="203"/>
      <c r="Q45" s="203"/>
      <c r="R45" s="203"/>
      <c r="S45" s="203"/>
      <c r="T45" s="204"/>
      <c r="U45" s="203"/>
      <c r="V45" s="203"/>
      <c r="W45" s="203"/>
      <c r="X45" s="203">
        <v>7270.41</v>
      </c>
      <c r="Y45" s="203">
        <v>7270.41</v>
      </c>
      <c r="Z45" s="203"/>
      <c r="AA45" s="203"/>
      <c r="AB45" s="203"/>
      <c r="AC45" s="203"/>
      <c r="AD45" s="204"/>
      <c r="AE45" s="203"/>
      <c r="AF45" s="203"/>
      <c r="AG45" s="203"/>
      <c r="AH45" s="203">
        <v>-1862.4899999999998</v>
      </c>
      <c r="AI45" s="203">
        <v>-1862.4899999999998</v>
      </c>
      <c r="AJ45" s="203" t="s">
        <v>811</v>
      </c>
      <c r="AK45" s="203" t="s">
        <v>811</v>
      </c>
      <c r="AL45" s="203" t="s">
        <v>811</v>
      </c>
      <c r="AM45" s="203" t="s">
        <v>811</v>
      </c>
      <c r="AN45" s="203" t="s">
        <v>811</v>
      </c>
      <c r="AO45" s="203" t="s">
        <v>811</v>
      </c>
      <c r="AP45" s="203" t="s">
        <v>811</v>
      </c>
      <c r="AQ45" s="203" t="s">
        <v>811</v>
      </c>
      <c r="AR45" s="203">
        <v>79.60680616233617</v>
      </c>
      <c r="AS45" s="203">
        <v>79.60680616233617</v>
      </c>
      <c r="AT45" s="203" t="s">
        <v>811</v>
      </c>
      <c r="AU45" s="203" t="s">
        <v>811</v>
      </c>
      <c r="AV45" s="203" t="s">
        <v>811</v>
      </c>
      <c r="AW45" s="203" t="s">
        <v>811</v>
      </c>
      <c r="AX45" s="203" t="s">
        <v>811</v>
      </c>
      <c r="AY45" s="203" t="s">
        <v>811</v>
      </c>
      <c r="AZ45" s="203" t="s">
        <v>811</v>
      </c>
      <c r="BA45" s="203" t="s">
        <v>811</v>
      </c>
    </row>
    <row r="46" spans="1:53">
      <c r="A46" s="200"/>
      <c r="B46" s="200"/>
      <c r="C46" s="200">
        <v>34</v>
      </c>
      <c r="D46" s="200"/>
      <c r="E46" s="201"/>
      <c r="F46" s="201"/>
      <c r="G46" s="201"/>
      <c r="H46" s="201"/>
      <c r="I46" s="201"/>
      <c r="J46" s="201"/>
      <c r="K46" s="201"/>
      <c r="L46" s="201"/>
      <c r="M46" s="201"/>
      <c r="N46" s="201"/>
      <c r="O46" s="201"/>
      <c r="P46" s="201"/>
      <c r="Q46" s="201"/>
      <c r="R46" s="201"/>
      <c r="S46" s="201"/>
      <c r="T46" s="226"/>
      <c r="U46" s="201"/>
      <c r="V46" s="201"/>
      <c r="W46" s="201"/>
      <c r="X46" s="201"/>
      <c r="Y46" s="201"/>
      <c r="Z46" s="201"/>
      <c r="AA46" s="201"/>
      <c r="AB46" s="201"/>
      <c r="AC46" s="201"/>
      <c r="AD46" s="226"/>
      <c r="AE46" s="201"/>
      <c r="AF46" s="201"/>
      <c r="AG46" s="201"/>
      <c r="AH46" s="201" t="s">
        <v>811</v>
      </c>
      <c r="AI46" s="201" t="s">
        <v>811</v>
      </c>
      <c r="AJ46" s="201" t="s">
        <v>811</v>
      </c>
      <c r="AK46" s="201" t="s">
        <v>811</v>
      </c>
      <c r="AL46" s="201" t="s">
        <v>811</v>
      </c>
      <c r="AM46" s="201" t="s">
        <v>811</v>
      </c>
      <c r="AN46" s="201" t="s">
        <v>811</v>
      </c>
      <c r="AO46" s="201" t="s">
        <v>811</v>
      </c>
      <c r="AP46" s="201" t="s">
        <v>811</v>
      </c>
      <c r="AQ46" s="201" t="s">
        <v>811</v>
      </c>
      <c r="AR46" s="201" t="s">
        <v>811</v>
      </c>
      <c r="AS46" s="201" t="s">
        <v>811</v>
      </c>
      <c r="AT46" s="201" t="s">
        <v>811</v>
      </c>
      <c r="AU46" s="201" t="s">
        <v>811</v>
      </c>
      <c r="AV46" s="201" t="s">
        <v>811</v>
      </c>
      <c r="AW46" s="201" t="s">
        <v>811</v>
      </c>
      <c r="AX46" s="201" t="s">
        <v>811</v>
      </c>
      <c r="AY46" s="201" t="s">
        <v>811</v>
      </c>
      <c r="AZ46" s="201" t="s">
        <v>811</v>
      </c>
      <c r="BA46" s="201" t="s">
        <v>811</v>
      </c>
    </row>
    <row r="47" spans="1:53">
      <c r="A47" s="200">
        <v>20</v>
      </c>
      <c r="B47" s="200"/>
      <c r="C47" s="200">
        <v>35</v>
      </c>
      <c r="D47" s="200" t="s">
        <v>1080</v>
      </c>
      <c r="E47" s="201">
        <v>437142.2</v>
      </c>
      <c r="F47" s="201">
        <v>352835.9</v>
      </c>
      <c r="G47" s="201">
        <v>6083.5</v>
      </c>
      <c r="H47" s="201">
        <v>58147.3</v>
      </c>
      <c r="I47" s="201">
        <v>0</v>
      </c>
      <c r="J47" s="201">
        <v>19803.599999999999</v>
      </c>
      <c r="K47" s="201">
        <v>271.89999999999998</v>
      </c>
      <c r="L47" s="201">
        <v>0</v>
      </c>
      <c r="M47" s="201">
        <v>0</v>
      </c>
      <c r="N47" s="201">
        <v>480567.9</v>
      </c>
      <c r="O47" s="201">
        <v>396099.4</v>
      </c>
      <c r="P47" s="201">
        <v>6421.5</v>
      </c>
      <c r="Q47" s="201">
        <v>57870.8</v>
      </c>
      <c r="R47" s="201">
        <v>0</v>
      </c>
      <c r="S47" s="201">
        <v>19803.599999999999</v>
      </c>
      <c r="T47" s="226">
        <v>271.89999999999998</v>
      </c>
      <c r="U47" s="201">
        <v>100.7</v>
      </c>
      <c r="V47" s="201">
        <v>0</v>
      </c>
      <c r="W47" s="201">
        <v>0</v>
      </c>
      <c r="X47" s="201">
        <v>471962.91000000003</v>
      </c>
      <c r="Y47" s="201">
        <v>387561.21</v>
      </c>
      <c r="Z47" s="201">
        <v>6421.5</v>
      </c>
      <c r="AA47" s="201">
        <v>57830.2</v>
      </c>
      <c r="AB47" s="201">
        <v>0</v>
      </c>
      <c r="AC47" s="201">
        <v>19785.2</v>
      </c>
      <c r="AD47" s="226">
        <v>264.10000000000002</v>
      </c>
      <c r="AE47" s="201">
        <v>100.7</v>
      </c>
      <c r="AF47" s="201">
        <v>0</v>
      </c>
      <c r="AG47" s="201">
        <v>0</v>
      </c>
      <c r="AH47" s="201">
        <v>-8604.9899999999907</v>
      </c>
      <c r="AI47" s="201">
        <v>-8538.1900000000023</v>
      </c>
      <c r="AJ47" s="201" t="s">
        <v>811</v>
      </c>
      <c r="AK47" s="201">
        <v>-40.600000000005821</v>
      </c>
      <c r="AL47" s="201" t="s">
        <v>811</v>
      </c>
      <c r="AM47" s="201">
        <v>-18.399999999997817</v>
      </c>
      <c r="AN47" s="201">
        <v>-7.7999999999999545</v>
      </c>
      <c r="AO47" s="201" t="s">
        <v>811</v>
      </c>
      <c r="AP47" s="201" t="s">
        <v>811</v>
      </c>
      <c r="AQ47" s="201" t="s">
        <v>811</v>
      </c>
      <c r="AR47" s="201">
        <v>98.209412239144569</v>
      </c>
      <c r="AS47" s="201">
        <v>97.844432483361501</v>
      </c>
      <c r="AT47" s="201">
        <v>100</v>
      </c>
      <c r="AU47" s="201">
        <v>99.929843720840211</v>
      </c>
      <c r="AV47" s="201" t="s">
        <v>811</v>
      </c>
      <c r="AW47" s="201">
        <v>99.907087600234306</v>
      </c>
      <c r="AX47" s="201">
        <v>97.131298271423333</v>
      </c>
      <c r="AY47" s="201">
        <v>100</v>
      </c>
      <c r="AZ47" s="201" t="s">
        <v>811</v>
      </c>
      <c r="BA47" s="201" t="s">
        <v>811</v>
      </c>
    </row>
    <row r="48" spans="1:53">
      <c r="A48" s="200">
        <v>22</v>
      </c>
      <c r="B48" s="200"/>
      <c r="C48" s="200">
        <v>36</v>
      </c>
      <c r="D48" s="200" t="s">
        <v>1055</v>
      </c>
      <c r="E48" s="201">
        <v>304924.3</v>
      </c>
      <c r="F48" s="201">
        <v>220889.9</v>
      </c>
      <c r="G48" s="201">
        <v>6083.5</v>
      </c>
      <c r="H48" s="201">
        <v>58147.3</v>
      </c>
      <c r="I48" s="201">
        <v>0</v>
      </c>
      <c r="J48" s="201">
        <v>19803.599999999999</v>
      </c>
      <c r="K48" s="201">
        <v>0</v>
      </c>
      <c r="L48" s="201">
        <v>0</v>
      </c>
      <c r="M48" s="201">
        <v>0</v>
      </c>
      <c r="N48" s="201">
        <v>342096.1</v>
      </c>
      <c r="O48" s="201">
        <v>257899.5</v>
      </c>
      <c r="P48" s="201">
        <v>6421.5</v>
      </c>
      <c r="Q48" s="201">
        <v>57870.8</v>
      </c>
      <c r="R48" s="201">
        <v>0</v>
      </c>
      <c r="S48" s="201">
        <v>19803.599999999999</v>
      </c>
      <c r="T48" s="226">
        <v>0</v>
      </c>
      <c r="U48" s="201">
        <v>100.7</v>
      </c>
      <c r="V48" s="201">
        <v>0</v>
      </c>
      <c r="W48" s="201">
        <v>0</v>
      </c>
      <c r="X48" s="201">
        <v>334277.26</v>
      </c>
      <c r="Y48" s="201">
        <v>250139.66</v>
      </c>
      <c r="Z48" s="201">
        <v>6421.5</v>
      </c>
      <c r="AA48" s="201">
        <v>57830.2</v>
      </c>
      <c r="AB48" s="201">
        <v>0</v>
      </c>
      <c r="AC48" s="201">
        <v>19785.2</v>
      </c>
      <c r="AD48" s="226">
        <v>0</v>
      </c>
      <c r="AE48" s="201">
        <v>100.7</v>
      </c>
      <c r="AF48" s="201">
        <v>0</v>
      </c>
      <c r="AG48" s="201">
        <v>0</v>
      </c>
      <c r="AH48" s="201">
        <v>-7818.8399999999674</v>
      </c>
      <c r="AI48" s="201">
        <v>-7759.8399999999965</v>
      </c>
      <c r="AJ48" s="201" t="s">
        <v>811</v>
      </c>
      <c r="AK48" s="201">
        <v>-40.600000000005821</v>
      </c>
      <c r="AL48" s="201" t="s">
        <v>811</v>
      </c>
      <c r="AM48" s="201">
        <v>-18.399999999997817</v>
      </c>
      <c r="AN48" s="201" t="s">
        <v>811</v>
      </c>
      <c r="AO48" s="201" t="s">
        <v>811</v>
      </c>
      <c r="AP48" s="201" t="s">
        <v>811</v>
      </c>
      <c r="AQ48" s="201" t="s">
        <v>811</v>
      </c>
      <c r="AR48" s="201">
        <v>97.714431705009218</v>
      </c>
      <c r="AS48" s="201">
        <v>96.991138020818184</v>
      </c>
      <c r="AT48" s="201">
        <v>100</v>
      </c>
      <c r="AU48" s="201">
        <v>99.929843720840211</v>
      </c>
      <c r="AV48" s="201" t="s">
        <v>811</v>
      </c>
      <c r="AW48" s="201">
        <v>99.907087600234306</v>
      </c>
      <c r="AX48" s="201" t="s">
        <v>811</v>
      </c>
      <c r="AY48" s="201">
        <v>100</v>
      </c>
      <c r="AZ48" s="201" t="s">
        <v>811</v>
      </c>
      <c r="BA48" s="201" t="s">
        <v>811</v>
      </c>
    </row>
    <row r="49" spans="1:53">
      <c r="A49" s="200">
        <v>21</v>
      </c>
      <c r="B49" s="200"/>
      <c r="C49" s="200">
        <v>37</v>
      </c>
      <c r="D49" s="200" t="s">
        <v>1056</v>
      </c>
      <c r="E49" s="201">
        <v>132217.9</v>
      </c>
      <c r="F49" s="201">
        <v>131946</v>
      </c>
      <c r="G49" s="201">
        <v>0</v>
      </c>
      <c r="H49" s="201">
        <v>0</v>
      </c>
      <c r="I49" s="201">
        <v>0</v>
      </c>
      <c r="J49" s="201">
        <v>0</v>
      </c>
      <c r="K49" s="201">
        <v>271.89999999999998</v>
      </c>
      <c r="L49" s="201">
        <v>0</v>
      </c>
      <c r="M49" s="201">
        <v>0</v>
      </c>
      <c r="N49" s="201">
        <v>138471.79999999999</v>
      </c>
      <c r="O49" s="201">
        <v>138199.9</v>
      </c>
      <c r="P49" s="201">
        <v>0</v>
      </c>
      <c r="Q49" s="201">
        <v>0</v>
      </c>
      <c r="R49" s="201">
        <v>0</v>
      </c>
      <c r="S49" s="201">
        <v>0</v>
      </c>
      <c r="T49" s="226">
        <v>271.89999999999998</v>
      </c>
      <c r="U49" s="201">
        <v>0</v>
      </c>
      <c r="V49" s="201">
        <v>0</v>
      </c>
      <c r="W49" s="201">
        <v>0</v>
      </c>
      <c r="X49" s="201">
        <v>137685.65000000002</v>
      </c>
      <c r="Y49" s="201">
        <v>137421.55000000002</v>
      </c>
      <c r="Z49" s="201">
        <v>0</v>
      </c>
      <c r="AA49" s="201">
        <v>0</v>
      </c>
      <c r="AB49" s="201">
        <v>0</v>
      </c>
      <c r="AC49" s="201">
        <v>0</v>
      </c>
      <c r="AD49" s="226">
        <v>264.10000000000002</v>
      </c>
      <c r="AE49" s="201">
        <v>0</v>
      </c>
      <c r="AF49" s="201">
        <v>0</v>
      </c>
      <c r="AG49" s="201">
        <v>0</v>
      </c>
      <c r="AH49" s="201">
        <v>-786.14999999996508</v>
      </c>
      <c r="AI49" s="201">
        <v>-778.34999999997672</v>
      </c>
      <c r="AJ49" s="201" t="s">
        <v>811</v>
      </c>
      <c r="AK49" s="201" t="s">
        <v>811</v>
      </c>
      <c r="AL49" s="201" t="s">
        <v>811</v>
      </c>
      <c r="AM49" s="201" t="s">
        <v>811</v>
      </c>
      <c r="AN49" s="201">
        <v>-7.7999999999999545</v>
      </c>
      <c r="AO49" s="201" t="s">
        <v>811</v>
      </c>
      <c r="AP49" s="201" t="s">
        <v>811</v>
      </c>
      <c r="AQ49" s="201" t="s">
        <v>811</v>
      </c>
      <c r="AR49" s="201">
        <v>99.432267075317895</v>
      </c>
      <c r="AS49" s="201">
        <v>99.43679409319401</v>
      </c>
      <c r="AT49" s="201" t="s">
        <v>811</v>
      </c>
      <c r="AU49" s="201" t="s">
        <v>811</v>
      </c>
      <c r="AV49" s="201" t="s">
        <v>811</v>
      </c>
      <c r="AW49" s="201" t="s">
        <v>811</v>
      </c>
      <c r="AX49" s="201">
        <v>97.131298271423333</v>
      </c>
      <c r="AY49" s="201" t="s">
        <v>811</v>
      </c>
      <c r="AZ49" s="201" t="s">
        <v>811</v>
      </c>
      <c r="BA49" s="201" t="s">
        <v>811</v>
      </c>
    </row>
    <row r="50" spans="1:53">
      <c r="A50" s="202">
        <v>22</v>
      </c>
      <c r="B50" s="202">
        <v>1023</v>
      </c>
      <c r="C50" s="202">
        <v>38</v>
      </c>
      <c r="D50" s="202" t="s">
        <v>1081</v>
      </c>
      <c r="E50" s="203">
        <v>304924.3</v>
      </c>
      <c r="F50" s="203">
        <v>220889.9</v>
      </c>
      <c r="G50" s="203">
        <v>6083.5</v>
      </c>
      <c r="H50" s="203">
        <v>58147.3</v>
      </c>
      <c r="I50" s="203"/>
      <c r="J50" s="203">
        <v>19803.599999999999</v>
      </c>
      <c r="K50" s="203"/>
      <c r="L50" s="203"/>
      <c r="M50" s="203"/>
      <c r="N50" s="203">
        <v>342096.1</v>
      </c>
      <c r="O50" s="203">
        <v>257899.5</v>
      </c>
      <c r="P50" s="203">
        <v>6421.5</v>
      </c>
      <c r="Q50" s="203">
        <v>57870.8</v>
      </c>
      <c r="R50" s="203"/>
      <c r="S50" s="203">
        <v>19803.599999999999</v>
      </c>
      <c r="T50" s="204"/>
      <c r="U50" s="203">
        <v>100.7</v>
      </c>
      <c r="V50" s="203"/>
      <c r="W50" s="203"/>
      <c r="X50" s="203">
        <v>334277.26</v>
      </c>
      <c r="Y50" s="203">
        <v>250139.66</v>
      </c>
      <c r="Z50" s="203">
        <v>6421.5</v>
      </c>
      <c r="AA50" s="203">
        <v>57830.2</v>
      </c>
      <c r="AB50" s="203"/>
      <c r="AC50" s="203">
        <v>19785.2</v>
      </c>
      <c r="AD50" s="204"/>
      <c r="AE50" s="203">
        <v>100.7</v>
      </c>
      <c r="AF50" s="203"/>
      <c r="AG50" s="203"/>
      <c r="AH50" s="203">
        <v>-7818.8399999999674</v>
      </c>
      <c r="AI50" s="203">
        <v>-7759.8399999999965</v>
      </c>
      <c r="AJ50" s="203" t="s">
        <v>811</v>
      </c>
      <c r="AK50" s="203">
        <v>-40.600000000005821</v>
      </c>
      <c r="AL50" s="203" t="s">
        <v>811</v>
      </c>
      <c r="AM50" s="203">
        <v>-18.399999999997817</v>
      </c>
      <c r="AN50" s="203" t="s">
        <v>811</v>
      </c>
      <c r="AO50" s="203" t="s">
        <v>811</v>
      </c>
      <c r="AP50" s="203" t="s">
        <v>811</v>
      </c>
      <c r="AQ50" s="203" t="s">
        <v>811</v>
      </c>
      <c r="AR50" s="203">
        <v>97.714431705009218</v>
      </c>
      <c r="AS50" s="203">
        <v>96.991138020818184</v>
      </c>
      <c r="AT50" s="203">
        <v>100</v>
      </c>
      <c r="AU50" s="203">
        <v>99.929843720840211</v>
      </c>
      <c r="AV50" s="203" t="s">
        <v>811</v>
      </c>
      <c r="AW50" s="203">
        <v>99.907087600234306</v>
      </c>
      <c r="AX50" s="203" t="s">
        <v>811</v>
      </c>
      <c r="AY50" s="203">
        <v>100</v>
      </c>
      <c r="AZ50" s="203" t="s">
        <v>811</v>
      </c>
      <c r="BA50" s="203" t="s">
        <v>811</v>
      </c>
    </row>
    <row r="51" spans="1:53">
      <c r="A51" s="202">
        <v>21</v>
      </c>
      <c r="B51" s="202">
        <v>1041</v>
      </c>
      <c r="C51" s="202">
        <v>39</v>
      </c>
      <c r="D51" s="202" t="s">
        <v>1080</v>
      </c>
      <c r="E51" s="203">
        <v>23111.399999999998</v>
      </c>
      <c r="F51" s="203">
        <v>22930.1</v>
      </c>
      <c r="G51" s="203"/>
      <c r="H51" s="203"/>
      <c r="I51" s="203"/>
      <c r="J51" s="203"/>
      <c r="K51" s="203">
        <v>181.3</v>
      </c>
      <c r="L51" s="203"/>
      <c r="M51" s="203"/>
      <c r="N51" s="203">
        <v>23902.7</v>
      </c>
      <c r="O51" s="203">
        <v>23721.4</v>
      </c>
      <c r="P51" s="203"/>
      <c r="Q51" s="203"/>
      <c r="R51" s="203"/>
      <c r="S51" s="203"/>
      <c r="T51" s="204">
        <v>181.3</v>
      </c>
      <c r="U51" s="203"/>
      <c r="V51" s="203"/>
      <c r="W51" s="203"/>
      <c r="X51" s="203">
        <v>23897.5</v>
      </c>
      <c r="Y51" s="203">
        <v>23721.4</v>
      </c>
      <c r="Z51" s="203"/>
      <c r="AA51" s="203"/>
      <c r="AB51" s="203"/>
      <c r="AC51" s="203"/>
      <c r="AD51" s="204">
        <v>176.1</v>
      </c>
      <c r="AE51" s="203"/>
      <c r="AF51" s="203"/>
      <c r="AG51" s="203"/>
      <c r="AH51" s="203">
        <v>-5.2000000000007276</v>
      </c>
      <c r="AI51" s="203" t="s">
        <v>811</v>
      </c>
      <c r="AJ51" s="203" t="s">
        <v>811</v>
      </c>
      <c r="AK51" s="203" t="s">
        <v>811</v>
      </c>
      <c r="AL51" s="203" t="s">
        <v>811</v>
      </c>
      <c r="AM51" s="203" t="s">
        <v>811</v>
      </c>
      <c r="AN51" s="203">
        <v>-5.2000000000000171</v>
      </c>
      <c r="AO51" s="203" t="s">
        <v>811</v>
      </c>
      <c r="AP51" s="203" t="s">
        <v>811</v>
      </c>
      <c r="AQ51" s="203" t="s">
        <v>811</v>
      </c>
      <c r="AR51" s="203">
        <v>99.978245135486787</v>
      </c>
      <c r="AS51" s="203">
        <v>100</v>
      </c>
      <c r="AT51" s="203" t="s">
        <v>811</v>
      </c>
      <c r="AU51" s="203" t="s">
        <v>811</v>
      </c>
      <c r="AV51" s="203" t="s">
        <v>811</v>
      </c>
      <c r="AW51" s="203" t="s">
        <v>811</v>
      </c>
      <c r="AX51" s="203">
        <v>97.131825703254265</v>
      </c>
      <c r="AY51" s="203" t="s">
        <v>811</v>
      </c>
      <c r="AZ51" s="203" t="s">
        <v>811</v>
      </c>
      <c r="BA51" s="203" t="s">
        <v>811</v>
      </c>
    </row>
    <row r="52" spans="1:53">
      <c r="A52" s="202">
        <v>21</v>
      </c>
      <c r="B52" s="202">
        <v>1024</v>
      </c>
      <c r="C52" s="202">
        <v>40</v>
      </c>
      <c r="D52" s="202" t="s">
        <v>1082</v>
      </c>
      <c r="E52" s="203">
        <v>2574.9</v>
      </c>
      <c r="F52" s="203">
        <v>2574.9</v>
      </c>
      <c r="G52" s="203"/>
      <c r="H52" s="203"/>
      <c r="I52" s="203"/>
      <c r="J52" s="203"/>
      <c r="K52" s="203"/>
      <c r="L52" s="203"/>
      <c r="M52" s="203"/>
      <c r="N52" s="203">
        <v>2892.8</v>
      </c>
      <c r="O52" s="203">
        <v>2892.8</v>
      </c>
      <c r="P52" s="203"/>
      <c r="Q52" s="203"/>
      <c r="R52" s="203"/>
      <c r="S52" s="203"/>
      <c r="T52" s="204"/>
      <c r="U52" s="203"/>
      <c r="V52" s="203"/>
      <c r="W52" s="203"/>
      <c r="X52" s="203">
        <v>2890.72</v>
      </c>
      <c r="Y52" s="203">
        <v>2890.72</v>
      </c>
      <c r="Z52" s="203"/>
      <c r="AA52" s="203"/>
      <c r="AB52" s="203"/>
      <c r="AC52" s="203"/>
      <c r="AD52" s="204"/>
      <c r="AE52" s="203"/>
      <c r="AF52" s="203"/>
      <c r="AG52" s="203"/>
      <c r="AH52" s="203">
        <v>-2.080000000000382</v>
      </c>
      <c r="AI52" s="203">
        <v>-2.080000000000382</v>
      </c>
      <c r="AJ52" s="203" t="s">
        <v>811</v>
      </c>
      <c r="AK52" s="203" t="s">
        <v>811</v>
      </c>
      <c r="AL52" s="203" t="s">
        <v>811</v>
      </c>
      <c r="AM52" s="203" t="s">
        <v>811</v>
      </c>
      <c r="AN52" s="203" t="s">
        <v>811</v>
      </c>
      <c r="AO52" s="203" t="s">
        <v>811</v>
      </c>
      <c r="AP52" s="203" t="s">
        <v>811</v>
      </c>
      <c r="AQ52" s="203" t="s">
        <v>811</v>
      </c>
      <c r="AR52" s="203">
        <v>99.928097345132727</v>
      </c>
      <c r="AS52" s="203">
        <v>99.928097345132727</v>
      </c>
      <c r="AT52" s="203" t="s">
        <v>811</v>
      </c>
      <c r="AU52" s="203" t="s">
        <v>811</v>
      </c>
      <c r="AV52" s="203" t="s">
        <v>811</v>
      </c>
      <c r="AW52" s="203" t="s">
        <v>811</v>
      </c>
      <c r="AX52" s="203" t="s">
        <v>811</v>
      </c>
      <c r="AY52" s="203" t="s">
        <v>811</v>
      </c>
      <c r="AZ52" s="203" t="s">
        <v>811</v>
      </c>
      <c r="BA52" s="203" t="s">
        <v>811</v>
      </c>
    </row>
    <row r="53" spans="1:53">
      <c r="A53" s="202">
        <v>21</v>
      </c>
      <c r="B53" s="202">
        <v>1025</v>
      </c>
      <c r="C53" s="202">
        <v>41</v>
      </c>
      <c r="D53" s="202" t="s">
        <v>1083</v>
      </c>
      <c r="E53" s="203">
        <v>7585.3</v>
      </c>
      <c r="F53" s="203">
        <v>7585.3</v>
      </c>
      <c r="G53" s="203"/>
      <c r="H53" s="203"/>
      <c r="I53" s="203"/>
      <c r="J53" s="203"/>
      <c r="K53" s="203"/>
      <c r="L53" s="203"/>
      <c r="M53" s="203"/>
      <c r="N53" s="203">
        <v>7744.4</v>
      </c>
      <c r="O53" s="203">
        <v>7744.4</v>
      </c>
      <c r="P53" s="203"/>
      <c r="Q53" s="203"/>
      <c r="R53" s="203"/>
      <c r="S53" s="203"/>
      <c r="T53" s="204"/>
      <c r="U53" s="203"/>
      <c r="V53" s="203"/>
      <c r="W53" s="203"/>
      <c r="X53" s="203">
        <v>7744.4</v>
      </c>
      <c r="Y53" s="203">
        <v>7744.4</v>
      </c>
      <c r="Z53" s="203"/>
      <c r="AA53" s="203"/>
      <c r="AB53" s="203"/>
      <c r="AC53" s="203"/>
      <c r="AD53" s="204"/>
      <c r="AE53" s="203"/>
      <c r="AF53" s="203"/>
      <c r="AG53" s="203"/>
      <c r="AH53" s="203" t="s">
        <v>811</v>
      </c>
      <c r="AI53" s="203" t="s">
        <v>811</v>
      </c>
      <c r="AJ53" s="203" t="s">
        <v>811</v>
      </c>
      <c r="AK53" s="203" t="s">
        <v>811</v>
      </c>
      <c r="AL53" s="203" t="s">
        <v>811</v>
      </c>
      <c r="AM53" s="203" t="s">
        <v>811</v>
      </c>
      <c r="AN53" s="203" t="s">
        <v>811</v>
      </c>
      <c r="AO53" s="203" t="s">
        <v>811</v>
      </c>
      <c r="AP53" s="203" t="s">
        <v>811</v>
      </c>
      <c r="AQ53" s="203" t="s">
        <v>811</v>
      </c>
      <c r="AR53" s="203">
        <v>100</v>
      </c>
      <c r="AS53" s="203">
        <v>100</v>
      </c>
      <c r="AT53" s="203" t="s">
        <v>811</v>
      </c>
      <c r="AU53" s="203" t="s">
        <v>811</v>
      </c>
      <c r="AV53" s="203" t="s">
        <v>811</v>
      </c>
      <c r="AW53" s="203" t="s">
        <v>811</v>
      </c>
      <c r="AX53" s="203" t="s">
        <v>811</v>
      </c>
      <c r="AY53" s="203" t="s">
        <v>811</v>
      </c>
      <c r="AZ53" s="203" t="s">
        <v>811</v>
      </c>
      <c r="BA53" s="203" t="s">
        <v>811</v>
      </c>
    </row>
    <row r="54" spans="1:53">
      <c r="A54" s="202">
        <v>21</v>
      </c>
      <c r="B54" s="202">
        <v>1026</v>
      </c>
      <c r="C54" s="202">
        <v>42</v>
      </c>
      <c r="D54" s="202" t="s">
        <v>1084</v>
      </c>
      <c r="E54" s="203">
        <v>2586</v>
      </c>
      <c r="F54" s="203">
        <v>2495.4</v>
      </c>
      <c r="G54" s="203"/>
      <c r="H54" s="203"/>
      <c r="I54" s="203"/>
      <c r="J54" s="203"/>
      <c r="K54" s="203">
        <v>90.6</v>
      </c>
      <c r="L54" s="203"/>
      <c r="M54" s="203"/>
      <c r="N54" s="203">
        <v>2640</v>
      </c>
      <c r="O54" s="203">
        <v>2549.4</v>
      </c>
      <c r="P54" s="203"/>
      <c r="Q54" s="203"/>
      <c r="R54" s="203"/>
      <c r="S54" s="203"/>
      <c r="T54" s="204">
        <v>90.6</v>
      </c>
      <c r="U54" s="203"/>
      <c r="V54" s="203"/>
      <c r="W54" s="203"/>
      <c r="X54" s="203">
        <v>2624.82</v>
      </c>
      <c r="Y54" s="203">
        <v>2536.8200000000002</v>
      </c>
      <c r="Z54" s="203"/>
      <c r="AA54" s="203"/>
      <c r="AB54" s="203"/>
      <c r="AC54" s="203"/>
      <c r="AD54" s="204">
        <v>88</v>
      </c>
      <c r="AE54" s="203"/>
      <c r="AF54" s="203"/>
      <c r="AG54" s="203"/>
      <c r="AH54" s="203">
        <v>-15.179999999999836</v>
      </c>
      <c r="AI54" s="203">
        <v>-12.579999999999927</v>
      </c>
      <c r="AJ54" s="203" t="s">
        <v>811</v>
      </c>
      <c r="AK54" s="203" t="s">
        <v>811</v>
      </c>
      <c r="AL54" s="203" t="s">
        <v>811</v>
      </c>
      <c r="AM54" s="203" t="s">
        <v>811</v>
      </c>
      <c r="AN54" s="203">
        <v>-2.5999999999999943</v>
      </c>
      <c r="AO54" s="203" t="s">
        <v>811</v>
      </c>
      <c r="AP54" s="203" t="s">
        <v>811</v>
      </c>
      <c r="AQ54" s="203" t="s">
        <v>811</v>
      </c>
      <c r="AR54" s="203">
        <v>99.425000000000011</v>
      </c>
      <c r="AS54" s="203">
        <v>99.506550560916295</v>
      </c>
      <c r="AT54" s="203" t="s">
        <v>811</v>
      </c>
      <c r="AU54" s="203" t="s">
        <v>811</v>
      </c>
      <c r="AV54" s="203" t="s">
        <v>811</v>
      </c>
      <c r="AW54" s="203" t="s">
        <v>811</v>
      </c>
      <c r="AX54" s="203">
        <v>97.13024282560707</v>
      </c>
      <c r="AY54" s="203" t="s">
        <v>811</v>
      </c>
      <c r="AZ54" s="203" t="s">
        <v>811</v>
      </c>
      <c r="BA54" s="203" t="s">
        <v>811</v>
      </c>
    </row>
    <row r="55" spans="1:53">
      <c r="A55" s="202">
        <v>21</v>
      </c>
      <c r="B55" s="202">
        <v>1027</v>
      </c>
      <c r="C55" s="202">
        <v>43</v>
      </c>
      <c r="D55" s="202" t="s">
        <v>1085</v>
      </c>
      <c r="E55" s="203">
        <v>7129.3</v>
      </c>
      <c r="F55" s="203">
        <v>7129.3</v>
      </c>
      <c r="G55" s="203"/>
      <c r="H55" s="203"/>
      <c r="I55" s="203"/>
      <c r="J55" s="203"/>
      <c r="K55" s="203"/>
      <c r="L55" s="203"/>
      <c r="M55" s="203"/>
      <c r="N55" s="203">
        <v>7292.7</v>
      </c>
      <c r="O55" s="203">
        <v>7292.7</v>
      </c>
      <c r="P55" s="203"/>
      <c r="Q55" s="203"/>
      <c r="R55" s="203"/>
      <c r="S55" s="203"/>
      <c r="T55" s="204"/>
      <c r="U55" s="203"/>
      <c r="V55" s="203"/>
      <c r="W55" s="203"/>
      <c r="X55" s="203">
        <v>7292.7</v>
      </c>
      <c r="Y55" s="203">
        <v>7292.7</v>
      </c>
      <c r="Z55" s="203"/>
      <c r="AA55" s="203"/>
      <c r="AB55" s="203"/>
      <c r="AC55" s="203"/>
      <c r="AD55" s="204"/>
      <c r="AE55" s="203"/>
      <c r="AF55" s="203"/>
      <c r="AG55" s="203"/>
      <c r="AH55" s="203" t="s">
        <v>811</v>
      </c>
      <c r="AI55" s="203" t="s">
        <v>811</v>
      </c>
      <c r="AJ55" s="203" t="s">
        <v>811</v>
      </c>
      <c r="AK55" s="203" t="s">
        <v>811</v>
      </c>
      <c r="AL55" s="203" t="s">
        <v>811</v>
      </c>
      <c r="AM55" s="203" t="s">
        <v>811</v>
      </c>
      <c r="AN55" s="203" t="s">
        <v>811</v>
      </c>
      <c r="AO55" s="203" t="s">
        <v>811</v>
      </c>
      <c r="AP55" s="203" t="s">
        <v>811</v>
      </c>
      <c r="AQ55" s="203" t="s">
        <v>811</v>
      </c>
      <c r="AR55" s="203">
        <v>100</v>
      </c>
      <c r="AS55" s="203">
        <v>100</v>
      </c>
      <c r="AT55" s="203" t="s">
        <v>811</v>
      </c>
      <c r="AU55" s="203" t="s">
        <v>811</v>
      </c>
      <c r="AV55" s="203" t="s">
        <v>811</v>
      </c>
      <c r="AW55" s="203" t="s">
        <v>811</v>
      </c>
      <c r="AX55" s="203" t="s">
        <v>811</v>
      </c>
      <c r="AY55" s="203" t="s">
        <v>811</v>
      </c>
      <c r="AZ55" s="203" t="s">
        <v>811</v>
      </c>
      <c r="BA55" s="203" t="s">
        <v>811</v>
      </c>
    </row>
    <row r="56" spans="1:53">
      <c r="A56" s="202">
        <v>21</v>
      </c>
      <c r="B56" s="202">
        <v>1028</v>
      </c>
      <c r="C56" s="202">
        <v>44</v>
      </c>
      <c r="D56" s="202" t="s">
        <v>1086</v>
      </c>
      <c r="E56" s="203">
        <v>2428.6</v>
      </c>
      <c r="F56" s="203">
        <v>2428.6</v>
      </c>
      <c r="G56" s="203"/>
      <c r="H56" s="203"/>
      <c r="I56" s="203"/>
      <c r="J56" s="203"/>
      <c r="K56" s="203"/>
      <c r="L56" s="203"/>
      <c r="M56" s="203"/>
      <c r="N56" s="203">
        <v>2469.8000000000002</v>
      </c>
      <c r="O56" s="203">
        <v>2469.8000000000002</v>
      </c>
      <c r="P56" s="203"/>
      <c r="Q56" s="203"/>
      <c r="R56" s="203"/>
      <c r="S56" s="203"/>
      <c r="T56" s="204"/>
      <c r="U56" s="203"/>
      <c r="V56" s="203"/>
      <c r="W56" s="203"/>
      <c r="X56" s="203">
        <v>2469.8000000000002</v>
      </c>
      <c r="Y56" s="203">
        <v>2469.8000000000002</v>
      </c>
      <c r="Z56" s="203"/>
      <c r="AA56" s="203"/>
      <c r="AB56" s="203"/>
      <c r="AC56" s="203"/>
      <c r="AD56" s="204"/>
      <c r="AE56" s="203"/>
      <c r="AF56" s="203"/>
      <c r="AG56" s="203"/>
      <c r="AH56" s="203" t="s">
        <v>811</v>
      </c>
      <c r="AI56" s="203" t="s">
        <v>811</v>
      </c>
      <c r="AJ56" s="203" t="s">
        <v>811</v>
      </c>
      <c r="AK56" s="203" t="s">
        <v>811</v>
      </c>
      <c r="AL56" s="203" t="s">
        <v>811</v>
      </c>
      <c r="AM56" s="203" t="s">
        <v>811</v>
      </c>
      <c r="AN56" s="203" t="s">
        <v>811</v>
      </c>
      <c r="AO56" s="203" t="s">
        <v>811</v>
      </c>
      <c r="AP56" s="203" t="s">
        <v>811</v>
      </c>
      <c r="AQ56" s="203" t="s">
        <v>811</v>
      </c>
      <c r="AR56" s="203">
        <v>100</v>
      </c>
      <c r="AS56" s="203">
        <v>100</v>
      </c>
      <c r="AT56" s="203" t="s">
        <v>811</v>
      </c>
      <c r="AU56" s="203" t="s">
        <v>811</v>
      </c>
      <c r="AV56" s="203" t="s">
        <v>811</v>
      </c>
      <c r="AW56" s="203" t="s">
        <v>811</v>
      </c>
      <c r="AX56" s="203" t="s">
        <v>811</v>
      </c>
      <c r="AY56" s="203" t="s">
        <v>811</v>
      </c>
      <c r="AZ56" s="203" t="s">
        <v>811</v>
      </c>
      <c r="BA56" s="203" t="s">
        <v>811</v>
      </c>
    </row>
    <row r="57" spans="1:53">
      <c r="A57" s="202">
        <v>21</v>
      </c>
      <c r="B57" s="202">
        <v>1029</v>
      </c>
      <c r="C57" s="202">
        <v>45</v>
      </c>
      <c r="D57" s="202" t="s">
        <v>1087</v>
      </c>
      <c r="E57" s="203">
        <v>3092.2</v>
      </c>
      <c r="F57" s="203">
        <v>3092.2</v>
      </c>
      <c r="G57" s="203"/>
      <c r="H57" s="203"/>
      <c r="I57" s="203"/>
      <c r="J57" s="203"/>
      <c r="K57" s="203"/>
      <c r="L57" s="203"/>
      <c r="M57" s="203"/>
      <c r="N57" s="203">
        <v>3135.1</v>
      </c>
      <c r="O57" s="203">
        <v>3135.1</v>
      </c>
      <c r="P57" s="203"/>
      <c r="Q57" s="203"/>
      <c r="R57" s="203"/>
      <c r="S57" s="203"/>
      <c r="T57" s="204"/>
      <c r="U57" s="203"/>
      <c r="V57" s="203"/>
      <c r="W57" s="203"/>
      <c r="X57" s="203">
        <v>3096.55</v>
      </c>
      <c r="Y57" s="203">
        <v>3096.55</v>
      </c>
      <c r="Z57" s="203"/>
      <c r="AA57" s="203"/>
      <c r="AB57" s="203"/>
      <c r="AC57" s="203"/>
      <c r="AD57" s="204"/>
      <c r="AE57" s="203"/>
      <c r="AF57" s="203"/>
      <c r="AG57" s="203"/>
      <c r="AH57" s="203">
        <v>-38.549999999999727</v>
      </c>
      <c r="AI57" s="203">
        <v>-38.549999999999727</v>
      </c>
      <c r="AJ57" s="203" t="s">
        <v>811</v>
      </c>
      <c r="AK57" s="203" t="s">
        <v>811</v>
      </c>
      <c r="AL57" s="203" t="s">
        <v>811</v>
      </c>
      <c r="AM57" s="203" t="s">
        <v>811</v>
      </c>
      <c r="AN57" s="203" t="s">
        <v>811</v>
      </c>
      <c r="AO57" s="203" t="s">
        <v>811</v>
      </c>
      <c r="AP57" s="203" t="s">
        <v>811</v>
      </c>
      <c r="AQ57" s="203" t="s">
        <v>811</v>
      </c>
      <c r="AR57" s="203">
        <v>98.7703741507448</v>
      </c>
      <c r="AS57" s="203">
        <v>98.7703741507448</v>
      </c>
      <c r="AT57" s="203" t="s">
        <v>811</v>
      </c>
      <c r="AU57" s="203" t="s">
        <v>811</v>
      </c>
      <c r="AV57" s="203" t="s">
        <v>811</v>
      </c>
      <c r="AW57" s="203" t="s">
        <v>811</v>
      </c>
      <c r="AX57" s="203" t="s">
        <v>811</v>
      </c>
      <c r="AY57" s="203" t="s">
        <v>811</v>
      </c>
      <c r="AZ57" s="203" t="s">
        <v>811</v>
      </c>
      <c r="BA57" s="203" t="s">
        <v>811</v>
      </c>
    </row>
    <row r="58" spans="1:53">
      <c r="A58" s="202">
        <v>21</v>
      </c>
      <c r="B58" s="202">
        <v>1030</v>
      </c>
      <c r="C58" s="202">
        <v>46</v>
      </c>
      <c r="D58" s="202" t="s">
        <v>1088</v>
      </c>
      <c r="E58" s="203">
        <v>3605.1</v>
      </c>
      <c r="F58" s="203">
        <v>3605.1</v>
      </c>
      <c r="G58" s="203"/>
      <c r="H58" s="203"/>
      <c r="I58" s="203"/>
      <c r="J58" s="203"/>
      <c r="K58" s="203"/>
      <c r="L58" s="203"/>
      <c r="M58" s="203"/>
      <c r="N58" s="203">
        <v>3775.3</v>
      </c>
      <c r="O58" s="203">
        <v>3775.3</v>
      </c>
      <c r="P58" s="203"/>
      <c r="Q58" s="203"/>
      <c r="R58" s="203"/>
      <c r="S58" s="203"/>
      <c r="T58" s="204"/>
      <c r="U58" s="203"/>
      <c r="V58" s="203"/>
      <c r="W58" s="203"/>
      <c r="X58" s="203">
        <v>3775.3</v>
      </c>
      <c r="Y58" s="203">
        <v>3775.3</v>
      </c>
      <c r="Z58" s="203"/>
      <c r="AA58" s="203"/>
      <c r="AB58" s="203"/>
      <c r="AC58" s="203"/>
      <c r="AD58" s="204"/>
      <c r="AE58" s="203"/>
      <c r="AF58" s="203"/>
      <c r="AG58" s="203"/>
      <c r="AH58" s="203" t="s">
        <v>811</v>
      </c>
      <c r="AI58" s="203" t="s">
        <v>811</v>
      </c>
      <c r="AJ58" s="203" t="s">
        <v>811</v>
      </c>
      <c r="AK58" s="203" t="s">
        <v>811</v>
      </c>
      <c r="AL58" s="203" t="s">
        <v>811</v>
      </c>
      <c r="AM58" s="203" t="s">
        <v>811</v>
      </c>
      <c r="AN58" s="203" t="s">
        <v>811</v>
      </c>
      <c r="AO58" s="203" t="s">
        <v>811</v>
      </c>
      <c r="AP58" s="203" t="s">
        <v>811</v>
      </c>
      <c r="AQ58" s="203" t="s">
        <v>811</v>
      </c>
      <c r="AR58" s="203">
        <v>100</v>
      </c>
      <c r="AS58" s="203">
        <v>100</v>
      </c>
      <c r="AT58" s="203" t="s">
        <v>811</v>
      </c>
      <c r="AU58" s="203" t="s">
        <v>811</v>
      </c>
      <c r="AV58" s="203" t="s">
        <v>811</v>
      </c>
      <c r="AW58" s="203" t="s">
        <v>811</v>
      </c>
      <c r="AX58" s="203" t="s">
        <v>811</v>
      </c>
      <c r="AY58" s="203" t="s">
        <v>811</v>
      </c>
      <c r="AZ58" s="203" t="s">
        <v>811</v>
      </c>
      <c r="BA58" s="203" t="s">
        <v>811</v>
      </c>
    </row>
    <row r="59" spans="1:53">
      <c r="A59" s="202">
        <v>21</v>
      </c>
      <c r="B59" s="202">
        <v>1031</v>
      </c>
      <c r="C59" s="202">
        <v>47</v>
      </c>
      <c r="D59" s="202" t="s">
        <v>1089</v>
      </c>
      <c r="E59" s="203">
        <v>4024.7</v>
      </c>
      <c r="F59" s="203">
        <v>4024.7</v>
      </c>
      <c r="G59" s="203"/>
      <c r="H59" s="203"/>
      <c r="I59" s="203"/>
      <c r="J59" s="203"/>
      <c r="K59" s="203"/>
      <c r="L59" s="203"/>
      <c r="M59" s="203"/>
      <c r="N59" s="203">
        <v>4070.4</v>
      </c>
      <c r="O59" s="203">
        <v>4070.4</v>
      </c>
      <c r="P59" s="203"/>
      <c r="Q59" s="203"/>
      <c r="R59" s="203"/>
      <c r="S59" s="203"/>
      <c r="T59" s="204"/>
      <c r="U59" s="203"/>
      <c r="V59" s="203"/>
      <c r="W59" s="203"/>
      <c r="X59" s="203">
        <v>4070.4</v>
      </c>
      <c r="Y59" s="203">
        <v>4070.4</v>
      </c>
      <c r="Z59" s="203"/>
      <c r="AA59" s="203"/>
      <c r="AB59" s="203"/>
      <c r="AC59" s="203"/>
      <c r="AD59" s="204"/>
      <c r="AE59" s="203"/>
      <c r="AF59" s="203"/>
      <c r="AG59" s="203"/>
      <c r="AH59" s="203" t="s">
        <v>811</v>
      </c>
      <c r="AI59" s="203" t="s">
        <v>811</v>
      </c>
      <c r="AJ59" s="203" t="s">
        <v>811</v>
      </c>
      <c r="AK59" s="203" t="s">
        <v>811</v>
      </c>
      <c r="AL59" s="203" t="s">
        <v>811</v>
      </c>
      <c r="AM59" s="203" t="s">
        <v>811</v>
      </c>
      <c r="AN59" s="203" t="s">
        <v>811</v>
      </c>
      <c r="AO59" s="203" t="s">
        <v>811</v>
      </c>
      <c r="AP59" s="203" t="s">
        <v>811</v>
      </c>
      <c r="AQ59" s="203" t="s">
        <v>811</v>
      </c>
      <c r="AR59" s="203">
        <v>100</v>
      </c>
      <c r="AS59" s="203">
        <v>100</v>
      </c>
      <c r="AT59" s="203" t="s">
        <v>811</v>
      </c>
      <c r="AU59" s="203" t="s">
        <v>811</v>
      </c>
      <c r="AV59" s="203" t="s">
        <v>811</v>
      </c>
      <c r="AW59" s="203" t="s">
        <v>811</v>
      </c>
      <c r="AX59" s="203" t="s">
        <v>811</v>
      </c>
      <c r="AY59" s="203" t="s">
        <v>811</v>
      </c>
      <c r="AZ59" s="203" t="s">
        <v>811</v>
      </c>
      <c r="BA59" s="203" t="s">
        <v>811</v>
      </c>
    </row>
    <row r="60" spans="1:53">
      <c r="A60" s="202">
        <v>21</v>
      </c>
      <c r="B60" s="202">
        <v>1032</v>
      </c>
      <c r="C60" s="202">
        <v>48</v>
      </c>
      <c r="D60" s="202" t="s">
        <v>1090</v>
      </c>
      <c r="E60" s="203">
        <v>0</v>
      </c>
      <c r="F60" s="203"/>
      <c r="G60" s="203"/>
      <c r="H60" s="203"/>
      <c r="I60" s="203"/>
      <c r="J60" s="203"/>
      <c r="K60" s="203"/>
      <c r="L60" s="203"/>
      <c r="M60" s="203"/>
      <c r="N60" s="203">
        <v>0</v>
      </c>
      <c r="O60" s="203"/>
      <c r="P60" s="203"/>
      <c r="Q60" s="203"/>
      <c r="R60" s="203"/>
      <c r="S60" s="203"/>
      <c r="T60" s="204"/>
      <c r="U60" s="203"/>
      <c r="V60" s="203"/>
      <c r="W60" s="203"/>
      <c r="X60" s="203">
        <v>0</v>
      </c>
      <c r="Y60" s="203"/>
      <c r="Z60" s="203"/>
      <c r="AA60" s="203"/>
      <c r="AB60" s="203"/>
      <c r="AC60" s="203"/>
      <c r="AD60" s="204"/>
      <c r="AE60" s="203"/>
      <c r="AF60" s="203"/>
      <c r="AG60" s="203"/>
      <c r="AH60" s="203" t="s">
        <v>811</v>
      </c>
      <c r="AI60" s="203" t="s">
        <v>811</v>
      </c>
      <c r="AJ60" s="203" t="s">
        <v>811</v>
      </c>
      <c r="AK60" s="203" t="s">
        <v>811</v>
      </c>
      <c r="AL60" s="203" t="s">
        <v>811</v>
      </c>
      <c r="AM60" s="203" t="s">
        <v>811</v>
      </c>
      <c r="AN60" s="203" t="s">
        <v>811</v>
      </c>
      <c r="AO60" s="203" t="s">
        <v>811</v>
      </c>
      <c r="AP60" s="203" t="s">
        <v>811</v>
      </c>
      <c r="AQ60" s="203" t="s">
        <v>811</v>
      </c>
      <c r="AR60" s="203" t="s">
        <v>811</v>
      </c>
      <c r="AS60" s="203" t="s">
        <v>811</v>
      </c>
      <c r="AT60" s="203" t="s">
        <v>811</v>
      </c>
      <c r="AU60" s="203" t="s">
        <v>811</v>
      </c>
      <c r="AV60" s="203" t="s">
        <v>811</v>
      </c>
      <c r="AW60" s="203" t="s">
        <v>811</v>
      </c>
      <c r="AX60" s="203" t="s">
        <v>811</v>
      </c>
      <c r="AY60" s="203" t="s">
        <v>811</v>
      </c>
      <c r="AZ60" s="203" t="s">
        <v>811</v>
      </c>
      <c r="BA60" s="203" t="s">
        <v>811</v>
      </c>
    </row>
    <row r="61" spans="1:53">
      <c r="A61" s="202">
        <v>21</v>
      </c>
      <c r="B61" s="202">
        <v>1033</v>
      </c>
      <c r="C61" s="202">
        <v>49</v>
      </c>
      <c r="D61" s="202" t="s">
        <v>1091</v>
      </c>
      <c r="E61" s="203">
        <v>7246.2</v>
      </c>
      <c r="F61" s="203">
        <v>7246.2</v>
      </c>
      <c r="G61" s="203"/>
      <c r="H61" s="203"/>
      <c r="I61" s="203"/>
      <c r="J61" s="203"/>
      <c r="K61" s="203"/>
      <c r="L61" s="203"/>
      <c r="M61" s="203"/>
      <c r="N61" s="203">
        <v>7975.5</v>
      </c>
      <c r="O61" s="203">
        <v>7975.5</v>
      </c>
      <c r="P61" s="203"/>
      <c r="Q61" s="203"/>
      <c r="R61" s="203"/>
      <c r="S61" s="203"/>
      <c r="T61" s="204"/>
      <c r="U61" s="203"/>
      <c r="V61" s="203"/>
      <c r="W61" s="203"/>
      <c r="X61" s="203">
        <v>7975.5</v>
      </c>
      <c r="Y61" s="203">
        <v>7975.5</v>
      </c>
      <c r="Z61" s="203"/>
      <c r="AA61" s="203"/>
      <c r="AB61" s="203"/>
      <c r="AC61" s="203"/>
      <c r="AD61" s="204"/>
      <c r="AE61" s="203"/>
      <c r="AF61" s="203"/>
      <c r="AG61" s="203"/>
      <c r="AH61" s="203" t="s">
        <v>811</v>
      </c>
      <c r="AI61" s="203" t="s">
        <v>811</v>
      </c>
      <c r="AJ61" s="203" t="s">
        <v>811</v>
      </c>
      <c r="AK61" s="203" t="s">
        <v>811</v>
      </c>
      <c r="AL61" s="203" t="s">
        <v>811</v>
      </c>
      <c r="AM61" s="203" t="s">
        <v>811</v>
      </c>
      <c r="AN61" s="203" t="s">
        <v>811</v>
      </c>
      <c r="AO61" s="203" t="s">
        <v>811</v>
      </c>
      <c r="AP61" s="203" t="s">
        <v>811</v>
      </c>
      <c r="AQ61" s="203" t="s">
        <v>811</v>
      </c>
      <c r="AR61" s="203">
        <v>100</v>
      </c>
      <c r="AS61" s="203">
        <v>100</v>
      </c>
      <c r="AT61" s="203" t="s">
        <v>811</v>
      </c>
      <c r="AU61" s="203" t="s">
        <v>811</v>
      </c>
      <c r="AV61" s="203" t="s">
        <v>811</v>
      </c>
      <c r="AW61" s="203" t="s">
        <v>811</v>
      </c>
      <c r="AX61" s="203" t="s">
        <v>811</v>
      </c>
      <c r="AY61" s="203" t="s">
        <v>811</v>
      </c>
      <c r="AZ61" s="203" t="s">
        <v>811</v>
      </c>
      <c r="BA61" s="203" t="s">
        <v>811</v>
      </c>
    </row>
    <row r="62" spans="1:53">
      <c r="A62" s="202">
        <v>21</v>
      </c>
      <c r="B62" s="202">
        <v>1034</v>
      </c>
      <c r="C62" s="202">
        <v>50</v>
      </c>
      <c r="D62" s="202" t="s">
        <v>1092</v>
      </c>
      <c r="E62" s="203">
        <v>11508.4</v>
      </c>
      <c r="F62" s="203">
        <v>11508.4</v>
      </c>
      <c r="G62" s="203"/>
      <c r="H62" s="203"/>
      <c r="I62" s="203"/>
      <c r="J62" s="203"/>
      <c r="K62" s="203"/>
      <c r="L62" s="203"/>
      <c r="M62" s="203"/>
      <c r="N62" s="203">
        <v>12537.4</v>
      </c>
      <c r="O62" s="203">
        <v>12537.4</v>
      </c>
      <c r="P62" s="203"/>
      <c r="Q62" s="203"/>
      <c r="R62" s="203"/>
      <c r="S62" s="203"/>
      <c r="T62" s="204"/>
      <c r="U62" s="203"/>
      <c r="V62" s="203"/>
      <c r="W62" s="203"/>
      <c r="X62" s="203">
        <v>12285.22</v>
      </c>
      <c r="Y62" s="203">
        <v>12285.22</v>
      </c>
      <c r="Z62" s="203"/>
      <c r="AA62" s="203"/>
      <c r="AB62" s="203"/>
      <c r="AC62" s="203"/>
      <c r="AD62" s="204"/>
      <c r="AE62" s="203"/>
      <c r="AF62" s="203"/>
      <c r="AG62" s="203"/>
      <c r="AH62" s="203">
        <v>-252.18000000000029</v>
      </c>
      <c r="AI62" s="203">
        <v>-252.18000000000029</v>
      </c>
      <c r="AJ62" s="203" t="s">
        <v>811</v>
      </c>
      <c r="AK62" s="203" t="s">
        <v>811</v>
      </c>
      <c r="AL62" s="203" t="s">
        <v>811</v>
      </c>
      <c r="AM62" s="203" t="s">
        <v>811</v>
      </c>
      <c r="AN62" s="203" t="s">
        <v>811</v>
      </c>
      <c r="AO62" s="203" t="s">
        <v>811</v>
      </c>
      <c r="AP62" s="203" t="s">
        <v>811</v>
      </c>
      <c r="AQ62" s="203" t="s">
        <v>811</v>
      </c>
      <c r="AR62" s="203">
        <v>97.988578174103083</v>
      </c>
      <c r="AS62" s="203">
        <v>97.988578174103083</v>
      </c>
      <c r="AT62" s="203" t="s">
        <v>811</v>
      </c>
      <c r="AU62" s="203" t="s">
        <v>811</v>
      </c>
      <c r="AV62" s="203" t="s">
        <v>811</v>
      </c>
      <c r="AW62" s="203" t="s">
        <v>811</v>
      </c>
      <c r="AX62" s="203" t="s">
        <v>811</v>
      </c>
      <c r="AY62" s="203" t="s">
        <v>811</v>
      </c>
      <c r="AZ62" s="203" t="s">
        <v>811</v>
      </c>
      <c r="BA62" s="203" t="s">
        <v>811</v>
      </c>
    </row>
    <row r="63" spans="1:53">
      <c r="A63" s="202">
        <v>21</v>
      </c>
      <c r="B63" s="202">
        <v>1035</v>
      </c>
      <c r="C63" s="202">
        <v>51</v>
      </c>
      <c r="D63" s="202" t="s">
        <v>1093</v>
      </c>
      <c r="E63" s="203">
        <v>4453.3999999999996</v>
      </c>
      <c r="F63" s="203">
        <v>4453.3999999999996</v>
      </c>
      <c r="G63" s="203"/>
      <c r="H63" s="203"/>
      <c r="I63" s="203"/>
      <c r="J63" s="203"/>
      <c r="K63" s="203"/>
      <c r="L63" s="203"/>
      <c r="M63" s="203"/>
      <c r="N63" s="203">
        <v>4514.1000000000004</v>
      </c>
      <c r="O63" s="203">
        <v>4514.1000000000004</v>
      </c>
      <c r="P63" s="203"/>
      <c r="Q63" s="203"/>
      <c r="R63" s="203"/>
      <c r="S63" s="203"/>
      <c r="T63" s="204"/>
      <c r="U63" s="203"/>
      <c r="V63" s="203"/>
      <c r="W63" s="203"/>
      <c r="X63" s="203">
        <v>4437.66</v>
      </c>
      <c r="Y63" s="203">
        <v>4437.66</v>
      </c>
      <c r="Z63" s="203"/>
      <c r="AA63" s="203"/>
      <c r="AB63" s="203"/>
      <c r="AC63" s="203"/>
      <c r="AD63" s="204"/>
      <c r="AE63" s="203"/>
      <c r="AF63" s="203"/>
      <c r="AG63" s="203"/>
      <c r="AH63" s="203">
        <v>-76.440000000000509</v>
      </c>
      <c r="AI63" s="203">
        <v>-76.440000000000509</v>
      </c>
      <c r="AJ63" s="203" t="s">
        <v>811</v>
      </c>
      <c r="AK63" s="203" t="s">
        <v>811</v>
      </c>
      <c r="AL63" s="203" t="s">
        <v>811</v>
      </c>
      <c r="AM63" s="203" t="s">
        <v>811</v>
      </c>
      <c r="AN63" s="203" t="s">
        <v>811</v>
      </c>
      <c r="AO63" s="203" t="s">
        <v>811</v>
      </c>
      <c r="AP63" s="203" t="s">
        <v>811</v>
      </c>
      <c r="AQ63" s="203" t="s">
        <v>811</v>
      </c>
      <c r="AR63" s="203">
        <v>98.30663919718215</v>
      </c>
      <c r="AS63" s="203">
        <v>98.30663919718215</v>
      </c>
      <c r="AT63" s="203" t="s">
        <v>811</v>
      </c>
      <c r="AU63" s="203" t="s">
        <v>811</v>
      </c>
      <c r="AV63" s="203" t="s">
        <v>811</v>
      </c>
      <c r="AW63" s="203" t="s">
        <v>811</v>
      </c>
      <c r="AX63" s="203" t="s">
        <v>811</v>
      </c>
      <c r="AY63" s="203" t="s">
        <v>811</v>
      </c>
      <c r="AZ63" s="203" t="s">
        <v>811</v>
      </c>
      <c r="BA63" s="203" t="s">
        <v>811</v>
      </c>
    </row>
    <row r="64" spans="1:53">
      <c r="A64" s="202">
        <v>21</v>
      </c>
      <c r="B64" s="202">
        <v>1036</v>
      </c>
      <c r="C64" s="202">
        <v>52</v>
      </c>
      <c r="D64" s="202" t="s">
        <v>1094</v>
      </c>
      <c r="E64" s="203">
        <v>7889.4</v>
      </c>
      <c r="F64" s="203">
        <v>7889.4</v>
      </c>
      <c r="G64" s="203"/>
      <c r="H64" s="203"/>
      <c r="I64" s="203"/>
      <c r="J64" s="203"/>
      <c r="K64" s="203"/>
      <c r="L64" s="203"/>
      <c r="M64" s="203"/>
      <c r="N64" s="203">
        <v>8110.7</v>
      </c>
      <c r="O64" s="203">
        <v>8110.7</v>
      </c>
      <c r="P64" s="203"/>
      <c r="Q64" s="203"/>
      <c r="R64" s="203"/>
      <c r="S64" s="203"/>
      <c r="T64" s="204"/>
      <c r="U64" s="203"/>
      <c r="V64" s="203"/>
      <c r="W64" s="203"/>
      <c r="X64" s="203">
        <v>8033.18</v>
      </c>
      <c r="Y64" s="203">
        <v>8033.18</v>
      </c>
      <c r="Z64" s="203"/>
      <c r="AA64" s="203"/>
      <c r="AB64" s="203"/>
      <c r="AC64" s="203"/>
      <c r="AD64" s="204"/>
      <c r="AE64" s="203"/>
      <c r="AF64" s="203"/>
      <c r="AG64" s="203"/>
      <c r="AH64" s="203">
        <v>-77.519999999999527</v>
      </c>
      <c r="AI64" s="203">
        <v>-77.519999999999527</v>
      </c>
      <c r="AJ64" s="203" t="s">
        <v>811</v>
      </c>
      <c r="AK64" s="203" t="s">
        <v>811</v>
      </c>
      <c r="AL64" s="203" t="s">
        <v>811</v>
      </c>
      <c r="AM64" s="203" t="s">
        <v>811</v>
      </c>
      <c r="AN64" s="203" t="s">
        <v>811</v>
      </c>
      <c r="AO64" s="203" t="s">
        <v>811</v>
      </c>
      <c r="AP64" s="203" t="s">
        <v>811</v>
      </c>
      <c r="AQ64" s="203" t="s">
        <v>811</v>
      </c>
      <c r="AR64" s="203">
        <v>99.044225529239156</v>
      </c>
      <c r="AS64" s="203">
        <v>99.044225529239156</v>
      </c>
      <c r="AT64" s="203" t="s">
        <v>811</v>
      </c>
      <c r="AU64" s="203" t="s">
        <v>811</v>
      </c>
      <c r="AV64" s="203" t="s">
        <v>811</v>
      </c>
      <c r="AW64" s="203" t="s">
        <v>811</v>
      </c>
      <c r="AX64" s="203" t="s">
        <v>811</v>
      </c>
      <c r="AY64" s="203" t="s">
        <v>811</v>
      </c>
      <c r="AZ64" s="203" t="s">
        <v>811</v>
      </c>
      <c r="BA64" s="203" t="s">
        <v>811</v>
      </c>
    </row>
    <row r="65" spans="1:53">
      <c r="A65" s="202">
        <v>21</v>
      </c>
      <c r="B65" s="202">
        <v>1037</v>
      </c>
      <c r="C65" s="202">
        <v>53</v>
      </c>
      <c r="D65" s="202" t="s">
        <v>1095</v>
      </c>
      <c r="E65" s="203">
        <v>3588.1</v>
      </c>
      <c r="F65" s="203">
        <v>3588.1</v>
      </c>
      <c r="G65" s="203"/>
      <c r="H65" s="203"/>
      <c r="I65" s="203"/>
      <c r="J65" s="203"/>
      <c r="K65" s="203"/>
      <c r="L65" s="203"/>
      <c r="M65" s="203"/>
      <c r="N65" s="203">
        <v>3709.6</v>
      </c>
      <c r="O65" s="203">
        <v>3709.6</v>
      </c>
      <c r="P65" s="203"/>
      <c r="Q65" s="203"/>
      <c r="R65" s="203"/>
      <c r="S65" s="203"/>
      <c r="T65" s="204"/>
      <c r="U65" s="203"/>
      <c r="V65" s="203"/>
      <c r="W65" s="203"/>
      <c r="X65" s="203">
        <v>3709.6</v>
      </c>
      <c r="Y65" s="203">
        <v>3709.6</v>
      </c>
      <c r="Z65" s="203"/>
      <c r="AA65" s="203"/>
      <c r="AB65" s="203"/>
      <c r="AC65" s="203"/>
      <c r="AD65" s="204"/>
      <c r="AE65" s="203"/>
      <c r="AF65" s="203"/>
      <c r="AG65" s="203"/>
      <c r="AH65" s="203" t="s">
        <v>811</v>
      </c>
      <c r="AI65" s="203" t="s">
        <v>811</v>
      </c>
      <c r="AJ65" s="203" t="s">
        <v>811</v>
      </c>
      <c r="AK65" s="203" t="s">
        <v>811</v>
      </c>
      <c r="AL65" s="203" t="s">
        <v>811</v>
      </c>
      <c r="AM65" s="203" t="s">
        <v>811</v>
      </c>
      <c r="AN65" s="203" t="s">
        <v>811</v>
      </c>
      <c r="AO65" s="203" t="s">
        <v>811</v>
      </c>
      <c r="AP65" s="203" t="s">
        <v>811</v>
      </c>
      <c r="AQ65" s="203" t="s">
        <v>811</v>
      </c>
      <c r="AR65" s="203">
        <v>100</v>
      </c>
      <c r="AS65" s="203">
        <v>100</v>
      </c>
      <c r="AT65" s="203" t="s">
        <v>811</v>
      </c>
      <c r="AU65" s="203" t="s">
        <v>811</v>
      </c>
      <c r="AV65" s="203" t="s">
        <v>811</v>
      </c>
      <c r="AW65" s="203" t="s">
        <v>811</v>
      </c>
      <c r="AX65" s="203" t="s">
        <v>811</v>
      </c>
      <c r="AY65" s="203" t="s">
        <v>811</v>
      </c>
      <c r="AZ65" s="203" t="s">
        <v>811</v>
      </c>
      <c r="BA65" s="203" t="s">
        <v>811</v>
      </c>
    </row>
    <row r="66" spans="1:53">
      <c r="A66" s="202">
        <v>21</v>
      </c>
      <c r="B66" s="202">
        <v>1038</v>
      </c>
      <c r="C66" s="202">
        <v>54</v>
      </c>
      <c r="D66" s="202" t="s">
        <v>1096</v>
      </c>
      <c r="E66" s="203">
        <v>9636.7999999999993</v>
      </c>
      <c r="F66" s="203">
        <v>9636.7999999999993</v>
      </c>
      <c r="G66" s="203"/>
      <c r="H66" s="203"/>
      <c r="I66" s="203"/>
      <c r="J66" s="203"/>
      <c r="K66" s="203"/>
      <c r="L66" s="203"/>
      <c r="M66" s="203"/>
      <c r="N66" s="203">
        <v>10755.9</v>
      </c>
      <c r="O66" s="203">
        <v>10755.9</v>
      </c>
      <c r="P66" s="203"/>
      <c r="Q66" s="203"/>
      <c r="R66" s="203"/>
      <c r="S66" s="203"/>
      <c r="T66" s="204"/>
      <c r="U66" s="203"/>
      <c r="V66" s="203"/>
      <c r="W66" s="203"/>
      <c r="X66" s="203">
        <v>10755.9</v>
      </c>
      <c r="Y66" s="203">
        <v>10755.9</v>
      </c>
      <c r="Z66" s="203"/>
      <c r="AA66" s="203"/>
      <c r="AB66" s="203"/>
      <c r="AC66" s="203"/>
      <c r="AD66" s="204"/>
      <c r="AE66" s="203"/>
      <c r="AF66" s="203"/>
      <c r="AG66" s="203"/>
      <c r="AH66" s="203" t="s">
        <v>811</v>
      </c>
      <c r="AI66" s="203" t="s">
        <v>811</v>
      </c>
      <c r="AJ66" s="203" t="s">
        <v>811</v>
      </c>
      <c r="AK66" s="203" t="s">
        <v>811</v>
      </c>
      <c r="AL66" s="203" t="s">
        <v>811</v>
      </c>
      <c r="AM66" s="203" t="s">
        <v>811</v>
      </c>
      <c r="AN66" s="203" t="s">
        <v>811</v>
      </c>
      <c r="AO66" s="203" t="s">
        <v>811</v>
      </c>
      <c r="AP66" s="203" t="s">
        <v>811</v>
      </c>
      <c r="AQ66" s="203" t="s">
        <v>811</v>
      </c>
      <c r="AR66" s="203">
        <v>100</v>
      </c>
      <c r="AS66" s="203">
        <v>100</v>
      </c>
      <c r="AT66" s="203" t="s">
        <v>811</v>
      </c>
      <c r="AU66" s="203" t="s">
        <v>811</v>
      </c>
      <c r="AV66" s="203" t="s">
        <v>811</v>
      </c>
      <c r="AW66" s="203" t="s">
        <v>811</v>
      </c>
      <c r="AX66" s="203" t="s">
        <v>811</v>
      </c>
      <c r="AY66" s="203" t="s">
        <v>811</v>
      </c>
      <c r="AZ66" s="203" t="s">
        <v>811</v>
      </c>
      <c r="BA66" s="203" t="s">
        <v>811</v>
      </c>
    </row>
    <row r="67" spans="1:53">
      <c r="A67" s="202">
        <v>21</v>
      </c>
      <c r="B67" s="202">
        <v>1039</v>
      </c>
      <c r="C67" s="202">
        <v>55</v>
      </c>
      <c r="D67" s="202" t="s">
        <v>1097</v>
      </c>
      <c r="E67" s="203">
        <v>0</v>
      </c>
      <c r="F67" s="203"/>
      <c r="G67" s="203"/>
      <c r="H67" s="203"/>
      <c r="I67" s="203"/>
      <c r="J67" s="203"/>
      <c r="K67" s="203"/>
      <c r="L67" s="203"/>
      <c r="M67" s="203"/>
      <c r="N67" s="203">
        <v>0</v>
      </c>
      <c r="O67" s="203"/>
      <c r="P67" s="203"/>
      <c r="Q67" s="203"/>
      <c r="R67" s="203"/>
      <c r="S67" s="203"/>
      <c r="T67" s="204"/>
      <c r="U67" s="203"/>
      <c r="V67" s="203"/>
      <c r="W67" s="203"/>
      <c r="X67" s="203">
        <v>0</v>
      </c>
      <c r="Y67" s="203"/>
      <c r="Z67" s="203"/>
      <c r="AA67" s="203"/>
      <c r="AB67" s="203"/>
      <c r="AC67" s="203"/>
      <c r="AD67" s="204"/>
      <c r="AE67" s="203"/>
      <c r="AF67" s="203"/>
      <c r="AG67" s="203"/>
      <c r="AH67" s="203" t="s">
        <v>811</v>
      </c>
      <c r="AI67" s="203" t="s">
        <v>811</v>
      </c>
      <c r="AJ67" s="203" t="s">
        <v>811</v>
      </c>
      <c r="AK67" s="203" t="s">
        <v>811</v>
      </c>
      <c r="AL67" s="203" t="s">
        <v>811</v>
      </c>
      <c r="AM67" s="203" t="s">
        <v>811</v>
      </c>
      <c r="AN67" s="203" t="s">
        <v>811</v>
      </c>
      <c r="AO67" s="203" t="s">
        <v>811</v>
      </c>
      <c r="AP67" s="203" t="s">
        <v>811</v>
      </c>
      <c r="AQ67" s="203" t="s">
        <v>811</v>
      </c>
      <c r="AR67" s="203" t="s">
        <v>811</v>
      </c>
      <c r="AS67" s="203" t="s">
        <v>811</v>
      </c>
      <c r="AT67" s="203" t="s">
        <v>811</v>
      </c>
      <c r="AU67" s="203" t="s">
        <v>811</v>
      </c>
      <c r="AV67" s="203" t="s">
        <v>811</v>
      </c>
      <c r="AW67" s="203" t="s">
        <v>811</v>
      </c>
      <c r="AX67" s="203" t="s">
        <v>811</v>
      </c>
      <c r="AY67" s="203" t="s">
        <v>811</v>
      </c>
      <c r="AZ67" s="203" t="s">
        <v>811</v>
      </c>
      <c r="BA67" s="203" t="s">
        <v>811</v>
      </c>
    </row>
    <row r="68" spans="1:53">
      <c r="A68" s="202">
        <v>21</v>
      </c>
      <c r="B68" s="202">
        <v>1040</v>
      </c>
      <c r="C68" s="202">
        <v>56</v>
      </c>
      <c r="D68" s="202" t="s">
        <v>1098</v>
      </c>
      <c r="E68" s="203">
        <v>0</v>
      </c>
      <c r="F68" s="203"/>
      <c r="G68" s="203"/>
      <c r="H68" s="203"/>
      <c r="I68" s="203"/>
      <c r="J68" s="203"/>
      <c r="K68" s="203"/>
      <c r="L68" s="203"/>
      <c r="M68" s="203"/>
      <c r="N68" s="203">
        <v>0</v>
      </c>
      <c r="O68" s="203"/>
      <c r="P68" s="203"/>
      <c r="Q68" s="203"/>
      <c r="R68" s="203"/>
      <c r="S68" s="203"/>
      <c r="T68" s="204"/>
      <c r="U68" s="203"/>
      <c r="V68" s="203"/>
      <c r="W68" s="203"/>
      <c r="X68" s="203">
        <v>0</v>
      </c>
      <c r="Y68" s="203"/>
      <c r="Z68" s="203"/>
      <c r="AA68" s="203"/>
      <c r="AB68" s="203"/>
      <c r="AC68" s="203"/>
      <c r="AD68" s="204"/>
      <c r="AE68" s="203"/>
      <c r="AF68" s="203"/>
      <c r="AG68" s="203"/>
      <c r="AH68" s="203" t="s">
        <v>811</v>
      </c>
      <c r="AI68" s="203" t="s">
        <v>811</v>
      </c>
      <c r="AJ68" s="203" t="s">
        <v>811</v>
      </c>
      <c r="AK68" s="203" t="s">
        <v>811</v>
      </c>
      <c r="AL68" s="203" t="s">
        <v>811</v>
      </c>
      <c r="AM68" s="203" t="s">
        <v>811</v>
      </c>
      <c r="AN68" s="203" t="s">
        <v>811</v>
      </c>
      <c r="AO68" s="203" t="s">
        <v>811</v>
      </c>
      <c r="AP68" s="203" t="s">
        <v>811</v>
      </c>
      <c r="AQ68" s="203" t="s">
        <v>811</v>
      </c>
      <c r="AR68" s="203" t="s">
        <v>811</v>
      </c>
      <c r="AS68" s="203" t="s">
        <v>811</v>
      </c>
      <c r="AT68" s="203" t="s">
        <v>811</v>
      </c>
      <c r="AU68" s="203" t="s">
        <v>811</v>
      </c>
      <c r="AV68" s="203" t="s">
        <v>811</v>
      </c>
      <c r="AW68" s="203" t="s">
        <v>811</v>
      </c>
      <c r="AX68" s="203" t="s">
        <v>811</v>
      </c>
      <c r="AY68" s="203" t="s">
        <v>811</v>
      </c>
      <c r="AZ68" s="203" t="s">
        <v>811</v>
      </c>
      <c r="BA68" s="203" t="s">
        <v>811</v>
      </c>
    </row>
    <row r="69" spans="1:53">
      <c r="A69" s="202">
        <v>21</v>
      </c>
      <c r="B69" s="202">
        <v>1042</v>
      </c>
      <c r="C69" s="202">
        <v>57</v>
      </c>
      <c r="D69" s="202" t="s">
        <v>1099</v>
      </c>
      <c r="E69" s="203">
        <v>5044.8</v>
      </c>
      <c r="F69" s="203">
        <v>5044.8</v>
      </c>
      <c r="G69" s="203"/>
      <c r="H69" s="203"/>
      <c r="I69" s="203"/>
      <c r="J69" s="203"/>
      <c r="K69" s="203"/>
      <c r="L69" s="203"/>
      <c r="M69" s="203"/>
      <c r="N69" s="203">
        <v>5323.2</v>
      </c>
      <c r="O69" s="203">
        <v>5323.2</v>
      </c>
      <c r="P69" s="203"/>
      <c r="Q69" s="203"/>
      <c r="R69" s="203"/>
      <c r="S69" s="203"/>
      <c r="T69" s="204"/>
      <c r="U69" s="203"/>
      <c r="V69" s="203"/>
      <c r="W69" s="203"/>
      <c r="X69" s="203">
        <v>5298.93</v>
      </c>
      <c r="Y69" s="203">
        <v>5298.93</v>
      </c>
      <c r="Z69" s="203"/>
      <c r="AA69" s="203"/>
      <c r="AB69" s="203"/>
      <c r="AC69" s="203"/>
      <c r="AD69" s="204"/>
      <c r="AE69" s="203"/>
      <c r="AF69" s="203"/>
      <c r="AG69" s="203"/>
      <c r="AH69" s="203">
        <v>-24.269999999999527</v>
      </c>
      <c r="AI69" s="203">
        <v>-24.269999999999527</v>
      </c>
      <c r="AJ69" s="203" t="s">
        <v>811</v>
      </c>
      <c r="AK69" s="203" t="s">
        <v>811</v>
      </c>
      <c r="AL69" s="203" t="s">
        <v>811</v>
      </c>
      <c r="AM69" s="203" t="s">
        <v>811</v>
      </c>
      <c r="AN69" s="203" t="s">
        <v>811</v>
      </c>
      <c r="AO69" s="203" t="s">
        <v>811</v>
      </c>
      <c r="AP69" s="203" t="s">
        <v>811</v>
      </c>
      <c r="AQ69" s="203" t="s">
        <v>811</v>
      </c>
      <c r="AR69" s="203">
        <v>99.544071235347161</v>
      </c>
      <c r="AS69" s="203">
        <v>99.544071235347161</v>
      </c>
      <c r="AT69" s="203" t="s">
        <v>811</v>
      </c>
      <c r="AU69" s="203" t="s">
        <v>811</v>
      </c>
      <c r="AV69" s="203" t="s">
        <v>811</v>
      </c>
      <c r="AW69" s="203" t="s">
        <v>811</v>
      </c>
      <c r="AX69" s="203" t="s">
        <v>811</v>
      </c>
      <c r="AY69" s="203" t="s">
        <v>811</v>
      </c>
      <c r="AZ69" s="203" t="s">
        <v>811</v>
      </c>
      <c r="BA69" s="203" t="s">
        <v>811</v>
      </c>
    </row>
    <row r="70" spans="1:53">
      <c r="A70" s="202">
        <v>21</v>
      </c>
      <c r="B70" s="202">
        <v>1043</v>
      </c>
      <c r="C70" s="202">
        <v>58</v>
      </c>
      <c r="D70" s="202" t="s">
        <v>1100</v>
      </c>
      <c r="E70" s="203">
        <v>4180.2</v>
      </c>
      <c r="F70" s="203">
        <v>4180.2</v>
      </c>
      <c r="G70" s="203"/>
      <c r="H70" s="203"/>
      <c r="I70" s="203"/>
      <c r="J70" s="203"/>
      <c r="K70" s="203"/>
      <c r="L70" s="203"/>
      <c r="M70" s="203"/>
      <c r="N70" s="203">
        <v>4707.7</v>
      </c>
      <c r="O70" s="203">
        <v>4707.7</v>
      </c>
      <c r="P70" s="203"/>
      <c r="Q70" s="203"/>
      <c r="R70" s="203"/>
      <c r="S70" s="203"/>
      <c r="T70" s="204"/>
      <c r="U70" s="203"/>
      <c r="V70" s="203"/>
      <c r="W70" s="203"/>
      <c r="X70" s="203">
        <v>4707.7</v>
      </c>
      <c r="Y70" s="203">
        <v>4707.7</v>
      </c>
      <c r="Z70" s="203"/>
      <c r="AA70" s="203"/>
      <c r="AB70" s="203"/>
      <c r="AC70" s="203"/>
      <c r="AD70" s="204"/>
      <c r="AE70" s="203"/>
      <c r="AF70" s="203"/>
      <c r="AG70" s="203"/>
      <c r="AH70" s="203" t="s">
        <v>811</v>
      </c>
      <c r="AI70" s="203" t="s">
        <v>811</v>
      </c>
      <c r="AJ70" s="203" t="s">
        <v>811</v>
      </c>
      <c r="AK70" s="203" t="s">
        <v>811</v>
      </c>
      <c r="AL70" s="203" t="s">
        <v>811</v>
      </c>
      <c r="AM70" s="203" t="s">
        <v>811</v>
      </c>
      <c r="AN70" s="203" t="s">
        <v>811</v>
      </c>
      <c r="AO70" s="203" t="s">
        <v>811</v>
      </c>
      <c r="AP70" s="203" t="s">
        <v>811</v>
      </c>
      <c r="AQ70" s="203" t="s">
        <v>811</v>
      </c>
      <c r="AR70" s="203">
        <v>100</v>
      </c>
      <c r="AS70" s="203">
        <v>100</v>
      </c>
      <c r="AT70" s="203" t="s">
        <v>811</v>
      </c>
      <c r="AU70" s="203" t="s">
        <v>811</v>
      </c>
      <c r="AV70" s="203" t="s">
        <v>811</v>
      </c>
      <c r="AW70" s="203" t="s">
        <v>811</v>
      </c>
      <c r="AX70" s="203" t="s">
        <v>811</v>
      </c>
      <c r="AY70" s="203" t="s">
        <v>811</v>
      </c>
      <c r="AZ70" s="203" t="s">
        <v>811</v>
      </c>
      <c r="BA70" s="203" t="s">
        <v>811</v>
      </c>
    </row>
    <row r="71" spans="1:53">
      <c r="A71" s="202">
        <v>21</v>
      </c>
      <c r="B71" s="202">
        <v>1045</v>
      </c>
      <c r="C71" s="202">
        <v>59</v>
      </c>
      <c r="D71" s="202" t="s">
        <v>1101</v>
      </c>
      <c r="E71" s="203">
        <v>3913.8</v>
      </c>
      <c r="F71" s="203">
        <v>3913.8</v>
      </c>
      <c r="G71" s="203"/>
      <c r="H71" s="203"/>
      <c r="I71" s="203"/>
      <c r="J71" s="203"/>
      <c r="K71" s="203"/>
      <c r="L71" s="203"/>
      <c r="M71" s="203"/>
      <c r="N71" s="203">
        <v>4007.4</v>
      </c>
      <c r="O71" s="203">
        <v>4007.4</v>
      </c>
      <c r="P71" s="203"/>
      <c r="Q71" s="203"/>
      <c r="R71" s="203"/>
      <c r="S71" s="203"/>
      <c r="T71" s="204"/>
      <c r="U71" s="203"/>
      <c r="V71" s="203"/>
      <c r="W71" s="203"/>
      <c r="X71" s="203">
        <v>3824.14</v>
      </c>
      <c r="Y71" s="203">
        <v>3824.14</v>
      </c>
      <c r="Z71" s="203"/>
      <c r="AA71" s="203"/>
      <c r="AB71" s="203"/>
      <c r="AC71" s="203"/>
      <c r="AD71" s="204"/>
      <c r="AE71" s="203"/>
      <c r="AF71" s="203"/>
      <c r="AG71" s="203"/>
      <c r="AH71" s="203">
        <v>-183.26000000000022</v>
      </c>
      <c r="AI71" s="203">
        <v>-183.26000000000022</v>
      </c>
      <c r="AJ71" s="203" t="s">
        <v>811</v>
      </c>
      <c r="AK71" s="203" t="s">
        <v>811</v>
      </c>
      <c r="AL71" s="203" t="s">
        <v>811</v>
      </c>
      <c r="AM71" s="203" t="s">
        <v>811</v>
      </c>
      <c r="AN71" s="203" t="s">
        <v>811</v>
      </c>
      <c r="AO71" s="203" t="s">
        <v>811</v>
      </c>
      <c r="AP71" s="203" t="s">
        <v>811</v>
      </c>
      <c r="AQ71" s="203" t="s">
        <v>811</v>
      </c>
      <c r="AR71" s="203">
        <v>95.426960123771025</v>
      </c>
      <c r="AS71" s="203">
        <v>95.426960123771025</v>
      </c>
      <c r="AT71" s="203" t="s">
        <v>811</v>
      </c>
      <c r="AU71" s="203" t="s">
        <v>811</v>
      </c>
      <c r="AV71" s="203" t="s">
        <v>811</v>
      </c>
      <c r="AW71" s="203" t="s">
        <v>811</v>
      </c>
      <c r="AX71" s="203" t="s">
        <v>811</v>
      </c>
      <c r="AY71" s="203" t="s">
        <v>811</v>
      </c>
      <c r="AZ71" s="203" t="s">
        <v>811</v>
      </c>
      <c r="BA71" s="203" t="s">
        <v>811</v>
      </c>
    </row>
    <row r="72" spans="1:53">
      <c r="A72" s="202">
        <v>21</v>
      </c>
      <c r="B72" s="202">
        <v>1044</v>
      </c>
      <c r="C72" s="202">
        <v>60</v>
      </c>
      <c r="D72" s="202" t="s">
        <v>1102</v>
      </c>
      <c r="E72" s="203">
        <v>3711.4</v>
      </c>
      <c r="F72" s="203">
        <v>3711.4</v>
      </c>
      <c r="G72" s="203"/>
      <c r="H72" s="203"/>
      <c r="I72" s="203"/>
      <c r="J72" s="203"/>
      <c r="K72" s="203"/>
      <c r="L72" s="203"/>
      <c r="M72" s="203"/>
      <c r="N72" s="203">
        <v>3767</v>
      </c>
      <c r="O72" s="203">
        <v>3767</v>
      </c>
      <c r="P72" s="203"/>
      <c r="Q72" s="203"/>
      <c r="R72" s="203"/>
      <c r="S72" s="203"/>
      <c r="T72" s="204"/>
      <c r="U72" s="203"/>
      <c r="V72" s="203"/>
      <c r="W72" s="203"/>
      <c r="X72" s="203">
        <v>3750</v>
      </c>
      <c r="Y72" s="203">
        <v>3750</v>
      </c>
      <c r="Z72" s="203"/>
      <c r="AA72" s="203"/>
      <c r="AB72" s="203"/>
      <c r="AC72" s="203"/>
      <c r="AD72" s="204"/>
      <c r="AE72" s="203"/>
      <c r="AF72" s="203"/>
      <c r="AG72" s="203"/>
      <c r="AH72" s="203">
        <v>-17</v>
      </c>
      <c r="AI72" s="203">
        <v>-17</v>
      </c>
      <c r="AJ72" s="203" t="s">
        <v>811</v>
      </c>
      <c r="AK72" s="203" t="s">
        <v>811</v>
      </c>
      <c r="AL72" s="203" t="s">
        <v>811</v>
      </c>
      <c r="AM72" s="203" t="s">
        <v>811</v>
      </c>
      <c r="AN72" s="203" t="s">
        <v>811</v>
      </c>
      <c r="AO72" s="203" t="s">
        <v>811</v>
      </c>
      <c r="AP72" s="203" t="s">
        <v>811</v>
      </c>
      <c r="AQ72" s="203" t="s">
        <v>811</v>
      </c>
      <c r="AR72" s="203">
        <v>99.548712503318299</v>
      </c>
      <c r="AS72" s="203">
        <v>99.548712503318299</v>
      </c>
      <c r="AT72" s="203" t="s">
        <v>811</v>
      </c>
      <c r="AU72" s="203" t="s">
        <v>811</v>
      </c>
      <c r="AV72" s="203" t="s">
        <v>811</v>
      </c>
      <c r="AW72" s="203" t="s">
        <v>811</v>
      </c>
      <c r="AX72" s="203" t="s">
        <v>811</v>
      </c>
      <c r="AY72" s="203" t="s">
        <v>811</v>
      </c>
      <c r="AZ72" s="203" t="s">
        <v>811</v>
      </c>
      <c r="BA72" s="203" t="s">
        <v>811</v>
      </c>
    </row>
    <row r="73" spans="1:53">
      <c r="A73" s="202">
        <v>21</v>
      </c>
      <c r="B73" s="202">
        <v>1046</v>
      </c>
      <c r="C73" s="202">
        <v>61</v>
      </c>
      <c r="D73" s="202" t="s">
        <v>1103</v>
      </c>
      <c r="E73" s="203">
        <v>0</v>
      </c>
      <c r="F73" s="203"/>
      <c r="G73" s="203"/>
      <c r="H73" s="203"/>
      <c r="I73" s="203"/>
      <c r="J73" s="203"/>
      <c r="K73" s="203"/>
      <c r="L73" s="203"/>
      <c r="M73" s="203"/>
      <c r="N73" s="203">
        <v>0</v>
      </c>
      <c r="O73" s="203"/>
      <c r="P73" s="203"/>
      <c r="Q73" s="203"/>
      <c r="R73" s="203"/>
      <c r="S73" s="203"/>
      <c r="T73" s="204"/>
      <c r="U73" s="203"/>
      <c r="V73" s="203"/>
      <c r="W73" s="203"/>
      <c r="X73" s="203">
        <v>0</v>
      </c>
      <c r="Y73" s="203"/>
      <c r="Z73" s="203"/>
      <c r="AA73" s="203"/>
      <c r="AB73" s="203"/>
      <c r="AC73" s="203"/>
      <c r="AD73" s="204"/>
      <c r="AE73" s="203"/>
      <c r="AF73" s="203"/>
      <c r="AG73" s="203"/>
      <c r="AH73" s="203" t="s">
        <v>811</v>
      </c>
      <c r="AI73" s="203" t="s">
        <v>811</v>
      </c>
      <c r="AJ73" s="203" t="s">
        <v>811</v>
      </c>
      <c r="AK73" s="203" t="s">
        <v>811</v>
      </c>
      <c r="AL73" s="203" t="s">
        <v>811</v>
      </c>
      <c r="AM73" s="203" t="s">
        <v>811</v>
      </c>
      <c r="AN73" s="203" t="s">
        <v>811</v>
      </c>
      <c r="AO73" s="203" t="s">
        <v>811</v>
      </c>
      <c r="AP73" s="203" t="s">
        <v>811</v>
      </c>
      <c r="AQ73" s="203" t="s">
        <v>811</v>
      </c>
      <c r="AR73" s="203" t="s">
        <v>811</v>
      </c>
      <c r="AS73" s="203" t="s">
        <v>811</v>
      </c>
      <c r="AT73" s="203" t="s">
        <v>811</v>
      </c>
      <c r="AU73" s="203" t="s">
        <v>811</v>
      </c>
      <c r="AV73" s="203" t="s">
        <v>811</v>
      </c>
      <c r="AW73" s="203" t="s">
        <v>811</v>
      </c>
      <c r="AX73" s="203" t="s">
        <v>811</v>
      </c>
      <c r="AY73" s="203" t="s">
        <v>811</v>
      </c>
      <c r="AZ73" s="203" t="s">
        <v>811</v>
      </c>
      <c r="BA73" s="203" t="s">
        <v>811</v>
      </c>
    </row>
    <row r="74" spans="1:53">
      <c r="A74" s="202">
        <v>21</v>
      </c>
      <c r="B74" s="202">
        <v>1047</v>
      </c>
      <c r="C74" s="202">
        <v>62</v>
      </c>
      <c r="D74" s="202" t="s">
        <v>1104</v>
      </c>
      <c r="E74" s="203">
        <v>5517.6</v>
      </c>
      <c r="F74" s="203">
        <v>5517.6</v>
      </c>
      <c r="G74" s="203"/>
      <c r="H74" s="203"/>
      <c r="I74" s="203"/>
      <c r="J74" s="203"/>
      <c r="K74" s="203"/>
      <c r="L74" s="203"/>
      <c r="M74" s="203"/>
      <c r="N74" s="203">
        <v>5580.2</v>
      </c>
      <c r="O74" s="203">
        <v>5580.2</v>
      </c>
      <c r="P74" s="203"/>
      <c r="Q74" s="203"/>
      <c r="R74" s="203"/>
      <c r="S74" s="203"/>
      <c r="T74" s="204"/>
      <c r="U74" s="203"/>
      <c r="V74" s="203"/>
      <c r="W74" s="203"/>
      <c r="X74" s="203">
        <v>5495.54</v>
      </c>
      <c r="Y74" s="203">
        <v>5495.54</v>
      </c>
      <c r="Z74" s="203"/>
      <c r="AA74" s="203"/>
      <c r="AB74" s="203"/>
      <c r="AC74" s="203"/>
      <c r="AD74" s="204"/>
      <c r="AE74" s="203"/>
      <c r="AF74" s="203"/>
      <c r="AG74" s="203"/>
      <c r="AH74" s="203">
        <v>-84.659999999999854</v>
      </c>
      <c r="AI74" s="203">
        <v>-84.659999999999854</v>
      </c>
      <c r="AJ74" s="203" t="s">
        <v>811</v>
      </c>
      <c r="AK74" s="203" t="s">
        <v>811</v>
      </c>
      <c r="AL74" s="203" t="s">
        <v>811</v>
      </c>
      <c r="AM74" s="203" t="s">
        <v>811</v>
      </c>
      <c r="AN74" s="203" t="s">
        <v>811</v>
      </c>
      <c r="AO74" s="203" t="s">
        <v>811</v>
      </c>
      <c r="AP74" s="203" t="s">
        <v>811</v>
      </c>
      <c r="AQ74" s="203" t="s">
        <v>811</v>
      </c>
      <c r="AR74" s="203">
        <v>98.482850077058174</v>
      </c>
      <c r="AS74" s="203">
        <v>98.482850077058174</v>
      </c>
      <c r="AT74" s="203" t="s">
        <v>811</v>
      </c>
      <c r="AU74" s="203" t="s">
        <v>811</v>
      </c>
      <c r="AV74" s="203" t="s">
        <v>811</v>
      </c>
      <c r="AW74" s="203" t="s">
        <v>811</v>
      </c>
      <c r="AX74" s="203" t="s">
        <v>811</v>
      </c>
      <c r="AY74" s="203" t="s">
        <v>811</v>
      </c>
      <c r="AZ74" s="203" t="s">
        <v>811</v>
      </c>
      <c r="BA74" s="203" t="s">
        <v>811</v>
      </c>
    </row>
    <row r="75" spans="1:53">
      <c r="A75" s="202">
        <v>21</v>
      </c>
      <c r="B75" s="202">
        <v>1049</v>
      </c>
      <c r="C75" s="202">
        <v>63</v>
      </c>
      <c r="D75" s="202" t="s">
        <v>1105</v>
      </c>
      <c r="E75" s="203">
        <v>1007.6</v>
      </c>
      <c r="F75" s="203">
        <v>1007.6</v>
      </c>
      <c r="G75" s="203"/>
      <c r="H75" s="203"/>
      <c r="I75" s="203"/>
      <c r="J75" s="203"/>
      <c r="K75" s="203"/>
      <c r="L75" s="203"/>
      <c r="M75" s="203"/>
      <c r="N75" s="203">
        <v>1037.7</v>
      </c>
      <c r="O75" s="203">
        <v>1037.7</v>
      </c>
      <c r="P75" s="203"/>
      <c r="Q75" s="203"/>
      <c r="R75" s="203"/>
      <c r="S75" s="203"/>
      <c r="T75" s="204"/>
      <c r="U75" s="203"/>
      <c r="V75" s="203"/>
      <c r="W75" s="203"/>
      <c r="X75" s="203">
        <v>1027.8900000000001</v>
      </c>
      <c r="Y75" s="203">
        <v>1027.8900000000001</v>
      </c>
      <c r="Z75" s="203"/>
      <c r="AA75" s="203"/>
      <c r="AB75" s="203"/>
      <c r="AC75" s="203"/>
      <c r="AD75" s="204"/>
      <c r="AE75" s="203"/>
      <c r="AF75" s="203"/>
      <c r="AG75" s="203"/>
      <c r="AH75" s="203">
        <v>-9.8099999999999454</v>
      </c>
      <c r="AI75" s="203">
        <v>-9.8099999999999454</v>
      </c>
      <c r="AJ75" s="203" t="s">
        <v>811</v>
      </c>
      <c r="AK75" s="203" t="s">
        <v>811</v>
      </c>
      <c r="AL75" s="203" t="s">
        <v>811</v>
      </c>
      <c r="AM75" s="203" t="s">
        <v>811</v>
      </c>
      <c r="AN75" s="203" t="s">
        <v>811</v>
      </c>
      <c r="AO75" s="203" t="s">
        <v>811</v>
      </c>
      <c r="AP75" s="203" t="s">
        <v>811</v>
      </c>
      <c r="AQ75" s="203" t="s">
        <v>811</v>
      </c>
      <c r="AR75" s="203">
        <v>99.05464006938422</v>
      </c>
      <c r="AS75" s="203">
        <v>99.05464006938422</v>
      </c>
      <c r="AT75" s="203" t="s">
        <v>811</v>
      </c>
      <c r="AU75" s="203" t="s">
        <v>811</v>
      </c>
      <c r="AV75" s="203" t="s">
        <v>811</v>
      </c>
      <c r="AW75" s="203" t="s">
        <v>811</v>
      </c>
      <c r="AX75" s="203" t="s">
        <v>811</v>
      </c>
      <c r="AY75" s="203" t="s">
        <v>811</v>
      </c>
      <c r="AZ75" s="203" t="s">
        <v>811</v>
      </c>
      <c r="BA75" s="203" t="s">
        <v>811</v>
      </c>
    </row>
    <row r="76" spans="1:53">
      <c r="A76" s="202">
        <v>21</v>
      </c>
      <c r="B76" s="202">
        <v>1048</v>
      </c>
      <c r="C76" s="202">
        <v>64</v>
      </c>
      <c r="D76" s="202" t="s">
        <v>1106</v>
      </c>
      <c r="E76" s="203">
        <v>8382.7000000000007</v>
      </c>
      <c r="F76" s="203">
        <v>8382.7000000000007</v>
      </c>
      <c r="G76" s="203"/>
      <c r="H76" s="203"/>
      <c r="I76" s="203"/>
      <c r="J76" s="203"/>
      <c r="K76" s="203"/>
      <c r="L76" s="203"/>
      <c r="M76" s="203"/>
      <c r="N76" s="203">
        <v>8522.2000000000007</v>
      </c>
      <c r="O76" s="203">
        <v>8522.2000000000007</v>
      </c>
      <c r="P76" s="203"/>
      <c r="Q76" s="203"/>
      <c r="R76" s="203"/>
      <c r="S76" s="203"/>
      <c r="T76" s="204"/>
      <c r="U76" s="203"/>
      <c r="V76" s="203"/>
      <c r="W76" s="203"/>
      <c r="X76" s="203">
        <v>8522.2000000000007</v>
      </c>
      <c r="Y76" s="203">
        <v>8522.2000000000007</v>
      </c>
      <c r="Z76" s="203"/>
      <c r="AA76" s="203"/>
      <c r="AB76" s="203"/>
      <c r="AC76" s="203"/>
      <c r="AD76" s="204"/>
      <c r="AE76" s="203"/>
      <c r="AF76" s="203"/>
      <c r="AG76" s="203"/>
      <c r="AH76" s="203" t="s">
        <v>811</v>
      </c>
      <c r="AI76" s="203" t="s">
        <v>811</v>
      </c>
      <c r="AJ76" s="203" t="s">
        <v>811</v>
      </c>
      <c r="AK76" s="203" t="s">
        <v>811</v>
      </c>
      <c r="AL76" s="203" t="s">
        <v>811</v>
      </c>
      <c r="AM76" s="203" t="s">
        <v>811</v>
      </c>
      <c r="AN76" s="203" t="s">
        <v>811</v>
      </c>
      <c r="AO76" s="203" t="s">
        <v>811</v>
      </c>
      <c r="AP76" s="203" t="s">
        <v>811</v>
      </c>
      <c r="AQ76" s="203" t="s">
        <v>811</v>
      </c>
      <c r="AR76" s="203">
        <v>100</v>
      </c>
      <c r="AS76" s="203">
        <v>100</v>
      </c>
      <c r="AT76" s="203" t="s">
        <v>811</v>
      </c>
      <c r="AU76" s="203" t="s">
        <v>811</v>
      </c>
      <c r="AV76" s="203" t="s">
        <v>811</v>
      </c>
      <c r="AW76" s="203" t="s">
        <v>811</v>
      </c>
      <c r="AX76" s="203" t="s">
        <v>811</v>
      </c>
      <c r="AY76" s="203" t="s">
        <v>811</v>
      </c>
      <c r="AZ76" s="203" t="s">
        <v>811</v>
      </c>
      <c r="BA76" s="203" t="s">
        <v>811</v>
      </c>
    </row>
    <row r="77" spans="1:53">
      <c r="A77" s="200"/>
      <c r="B77" s="200"/>
      <c r="C77" s="200">
        <v>65</v>
      </c>
      <c r="D77" s="200"/>
      <c r="E77" s="201"/>
      <c r="F77" s="201"/>
      <c r="G77" s="201"/>
      <c r="H77" s="201"/>
      <c r="I77" s="201"/>
      <c r="J77" s="201"/>
      <c r="K77" s="201"/>
      <c r="L77" s="201"/>
      <c r="M77" s="201"/>
      <c r="N77" s="201"/>
      <c r="O77" s="201"/>
      <c r="P77" s="201"/>
      <c r="Q77" s="201"/>
      <c r="R77" s="201"/>
      <c r="S77" s="201"/>
      <c r="T77" s="226"/>
      <c r="U77" s="201"/>
      <c r="V77" s="201"/>
      <c r="W77" s="201"/>
      <c r="X77" s="201"/>
      <c r="Y77" s="201"/>
      <c r="Z77" s="201"/>
      <c r="AA77" s="201"/>
      <c r="AB77" s="201"/>
      <c r="AC77" s="201"/>
      <c r="AD77" s="226"/>
      <c r="AE77" s="201"/>
      <c r="AF77" s="201"/>
      <c r="AG77" s="201"/>
      <c r="AH77" s="201" t="s">
        <v>811</v>
      </c>
      <c r="AI77" s="201" t="s">
        <v>811</v>
      </c>
      <c r="AJ77" s="201" t="s">
        <v>811</v>
      </c>
      <c r="AK77" s="201" t="s">
        <v>811</v>
      </c>
      <c r="AL77" s="201" t="s">
        <v>811</v>
      </c>
      <c r="AM77" s="201" t="s">
        <v>811</v>
      </c>
      <c r="AN77" s="201" t="s">
        <v>811</v>
      </c>
      <c r="AO77" s="201" t="s">
        <v>811</v>
      </c>
      <c r="AP77" s="201" t="s">
        <v>811</v>
      </c>
      <c r="AQ77" s="201" t="s">
        <v>811</v>
      </c>
      <c r="AR77" s="201" t="s">
        <v>811</v>
      </c>
      <c r="AS77" s="201" t="s">
        <v>811</v>
      </c>
      <c r="AT77" s="201" t="s">
        <v>811</v>
      </c>
      <c r="AU77" s="201" t="s">
        <v>811</v>
      </c>
      <c r="AV77" s="201" t="s">
        <v>811</v>
      </c>
      <c r="AW77" s="201" t="s">
        <v>811</v>
      </c>
      <c r="AX77" s="201" t="s">
        <v>811</v>
      </c>
      <c r="AY77" s="201" t="s">
        <v>811</v>
      </c>
      <c r="AZ77" s="201" t="s">
        <v>811</v>
      </c>
      <c r="BA77" s="201" t="s">
        <v>811</v>
      </c>
    </row>
    <row r="78" spans="1:53">
      <c r="A78" s="200">
        <v>20</v>
      </c>
      <c r="B78" s="200"/>
      <c r="C78" s="200">
        <v>66</v>
      </c>
      <c r="D78" s="200" t="s">
        <v>1107</v>
      </c>
      <c r="E78" s="201">
        <v>109421.2</v>
      </c>
      <c r="F78" s="201">
        <v>104678.6</v>
      </c>
      <c r="G78" s="201">
        <v>2012.9</v>
      </c>
      <c r="H78" s="201">
        <v>519.5</v>
      </c>
      <c r="I78" s="201">
        <v>0</v>
      </c>
      <c r="J78" s="201">
        <v>2210.1999999999998</v>
      </c>
      <c r="K78" s="201">
        <v>0</v>
      </c>
      <c r="L78" s="201">
        <v>0</v>
      </c>
      <c r="M78" s="201">
        <v>0</v>
      </c>
      <c r="N78" s="201">
        <v>113709.09999999999</v>
      </c>
      <c r="O78" s="201">
        <v>108807.29999999999</v>
      </c>
      <c r="P78" s="201">
        <v>2172.1</v>
      </c>
      <c r="Q78" s="201">
        <v>519.5</v>
      </c>
      <c r="R78" s="201">
        <v>0</v>
      </c>
      <c r="S78" s="201">
        <v>2210.1999999999998</v>
      </c>
      <c r="T78" s="226">
        <v>0</v>
      </c>
      <c r="U78" s="201">
        <v>0</v>
      </c>
      <c r="V78" s="201">
        <v>0</v>
      </c>
      <c r="W78" s="201">
        <v>0</v>
      </c>
      <c r="X78" s="201">
        <v>109523.38</v>
      </c>
      <c r="Y78" s="201">
        <v>105839.06</v>
      </c>
      <c r="Z78" s="201">
        <v>2156.27</v>
      </c>
      <c r="AA78" s="201">
        <v>334.13</v>
      </c>
      <c r="AB78" s="201">
        <v>0</v>
      </c>
      <c r="AC78" s="201">
        <v>1193.92</v>
      </c>
      <c r="AD78" s="226">
        <v>0</v>
      </c>
      <c r="AE78" s="201">
        <v>0</v>
      </c>
      <c r="AF78" s="201">
        <v>0</v>
      </c>
      <c r="AG78" s="201">
        <v>0</v>
      </c>
      <c r="AH78" s="201">
        <v>-4185.7199999999866</v>
      </c>
      <c r="AI78" s="201">
        <v>-2968.2399999999907</v>
      </c>
      <c r="AJ78" s="201">
        <v>-15.829999999999927</v>
      </c>
      <c r="AK78" s="201">
        <v>-185.37</v>
      </c>
      <c r="AL78" s="201" t="s">
        <v>811</v>
      </c>
      <c r="AM78" s="201">
        <v>-1016.2799999999997</v>
      </c>
      <c r="AN78" s="201" t="s">
        <v>811</v>
      </c>
      <c r="AO78" s="201" t="s">
        <v>811</v>
      </c>
      <c r="AP78" s="201" t="s">
        <v>811</v>
      </c>
      <c r="AQ78" s="201" t="s">
        <v>811</v>
      </c>
      <c r="AR78" s="201">
        <v>96.318922584032435</v>
      </c>
      <c r="AS78" s="201">
        <v>97.272021270631669</v>
      </c>
      <c r="AT78" s="201">
        <v>99.271212190967276</v>
      </c>
      <c r="AU78" s="201">
        <v>64.317613089509138</v>
      </c>
      <c r="AV78" s="201" t="s">
        <v>811</v>
      </c>
      <c r="AW78" s="201">
        <v>54.01864084698218</v>
      </c>
      <c r="AX78" s="201" t="s">
        <v>811</v>
      </c>
      <c r="AY78" s="201" t="s">
        <v>811</v>
      </c>
      <c r="AZ78" s="201" t="s">
        <v>811</v>
      </c>
      <c r="BA78" s="201" t="s">
        <v>811</v>
      </c>
    </row>
    <row r="79" spans="1:53">
      <c r="A79" s="200">
        <v>22</v>
      </c>
      <c r="B79" s="200"/>
      <c r="C79" s="200">
        <v>67</v>
      </c>
      <c r="D79" s="200" t="s">
        <v>1055</v>
      </c>
      <c r="E79" s="201">
        <v>65937.7</v>
      </c>
      <c r="F79" s="201">
        <v>61289.599999999999</v>
      </c>
      <c r="G79" s="201">
        <v>2012.9</v>
      </c>
      <c r="H79" s="201">
        <v>425</v>
      </c>
      <c r="I79" s="201">
        <v>0</v>
      </c>
      <c r="J79" s="201">
        <v>2210.1999999999998</v>
      </c>
      <c r="K79" s="201">
        <v>0</v>
      </c>
      <c r="L79" s="201">
        <v>0</v>
      </c>
      <c r="M79" s="201">
        <v>0</v>
      </c>
      <c r="N79" s="201">
        <v>69478</v>
      </c>
      <c r="O79" s="201">
        <v>64670.7</v>
      </c>
      <c r="P79" s="201">
        <v>2172.1</v>
      </c>
      <c r="Q79" s="201">
        <v>425</v>
      </c>
      <c r="R79" s="201">
        <v>0</v>
      </c>
      <c r="S79" s="201">
        <v>2210.1999999999998</v>
      </c>
      <c r="T79" s="226">
        <v>0</v>
      </c>
      <c r="U79" s="201">
        <v>0</v>
      </c>
      <c r="V79" s="201">
        <v>0</v>
      </c>
      <c r="W79" s="201">
        <v>0</v>
      </c>
      <c r="X79" s="201">
        <v>67510.5</v>
      </c>
      <c r="Y79" s="201">
        <v>63917.39</v>
      </c>
      <c r="Z79" s="201">
        <v>2156.27</v>
      </c>
      <c r="AA79" s="201">
        <v>242.92</v>
      </c>
      <c r="AB79" s="201">
        <v>0</v>
      </c>
      <c r="AC79" s="201">
        <v>1193.92</v>
      </c>
      <c r="AD79" s="226">
        <v>0</v>
      </c>
      <c r="AE79" s="201">
        <v>0</v>
      </c>
      <c r="AF79" s="201">
        <v>0</v>
      </c>
      <c r="AG79" s="201">
        <v>0</v>
      </c>
      <c r="AH79" s="201">
        <v>-1967.5</v>
      </c>
      <c r="AI79" s="201">
        <v>-753.30999999999767</v>
      </c>
      <c r="AJ79" s="201">
        <v>-15.829999999999927</v>
      </c>
      <c r="AK79" s="201">
        <v>-182.08</v>
      </c>
      <c r="AL79" s="201" t="s">
        <v>811</v>
      </c>
      <c r="AM79" s="201">
        <v>-1016.2799999999997</v>
      </c>
      <c r="AN79" s="201" t="s">
        <v>811</v>
      </c>
      <c r="AO79" s="201" t="s">
        <v>811</v>
      </c>
      <c r="AP79" s="201" t="s">
        <v>811</v>
      </c>
      <c r="AQ79" s="201" t="s">
        <v>811</v>
      </c>
      <c r="AR79" s="201">
        <v>97.168168341057608</v>
      </c>
      <c r="AS79" s="201">
        <v>98.835160281240192</v>
      </c>
      <c r="AT79" s="201">
        <v>99.271212190967276</v>
      </c>
      <c r="AU79" s="201">
        <v>57.157647058823521</v>
      </c>
      <c r="AV79" s="201" t="s">
        <v>811</v>
      </c>
      <c r="AW79" s="201">
        <v>54.01864084698218</v>
      </c>
      <c r="AX79" s="201" t="s">
        <v>811</v>
      </c>
      <c r="AY79" s="201" t="s">
        <v>811</v>
      </c>
      <c r="AZ79" s="201" t="s">
        <v>811</v>
      </c>
      <c r="BA79" s="201" t="s">
        <v>811</v>
      </c>
    </row>
    <row r="80" spans="1:53">
      <c r="A80" s="200">
        <v>21</v>
      </c>
      <c r="B80" s="200"/>
      <c r="C80" s="200">
        <v>68</v>
      </c>
      <c r="D80" s="200" t="s">
        <v>1056</v>
      </c>
      <c r="E80" s="201">
        <v>43483.5</v>
      </c>
      <c r="F80" s="201">
        <v>43389</v>
      </c>
      <c r="G80" s="201">
        <v>0</v>
      </c>
      <c r="H80" s="201">
        <v>94.5</v>
      </c>
      <c r="I80" s="201">
        <v>0</v>
      </c>
      <c r="J80" s="201">
        <v>0</v>
      </c>
      <c r="K80" s="201">
        <v>0</v>
      </c>
      <c r="L80" s="201">
        <v>0</v>
      </c>
      <c r="M80" s="201">
        <v>0</v>
      </c>
      <c r="N80" s="201">
        <v>44231.1</v>
      </c>
      <c r="O80" s="201">
        <v>44136.6</v>
      </c>
      <c r="P80" s="201">
        <v>0</v>
      </c>
      <c r="Q80" s="201">
        <v>94.5</v>
      </c>
      <c r="R80" s="201">
        <v>0</v>
      </c>
      <c r="S80" s="201">
        <v>0</v>
      </c>
      <c r="T80" s="226">
        <v>0</v>
      </c>
      <c r="U80" s="201">
        <v>0</v>
      </c>
      <c r="V80" s="201">
        <v>0</v>
      </c>
      <c r="W80" s="201">
        <v>0</v>
      </c>
      <c r="X80" s="201">
        <v>42012.88</v>
      </c>
      <c r="Y80" s="201">
        <v>41921.67</v>
      </c>
      <c r="Z80" s="201">
        <v>0</v>
      </c>
      <c r="AA80" s="201">
        <v>91.21</v>
      </c>
      <c r="AB80" s="201">
        <v>0</v>
      </c>
      <c r="AC80" s="201">
        <v>0</v>
      </c>
      <c r="AD80" s="226">
        <v>0</v>
      </c>
      <c r="AE80" s="201">
        <v>0</v>
      </c>
      <c r="AF80" s="201">
        <v>0</v>
      </c>
      <c r="AG80" s="201">
        <v>0</v>
      </c>
      <c r="AH80" s="201">
        <v>-2218.2200000000012</v>
      </c>
      <c r="AI80" s="201">
        <v>-2214.9300000000003</v>
      </c>
      <c r="AJ80" s="201" t="s">
        <v>811</v>
      </c>
      <c r="AK80" s="201">
        <v>-3.2900000000000063</v>
      </c>
      <c r="AL80" s="201" t="s">
        <v>811</v>
      </c>
      <c r="AM80" s="201" t="s">
        <v>811</v>
      </c>
      <c r="AN80" s="201" t="s">
        <v>811</v>
      </c>
      <c r="AO80" s="201" t="s">
        <v>811</v>
      </c>
      <c r="AP80" s="201" t="s">
        <v>811</v>
      </c>
      <c r="AQ80" s="201" t="s">
        <v>811</v>
      </c>
      <c r="AR80" s="201">
        <v>94.984931417034616</v>
      </c>
      <c r="AS80" s="201">
        <v>94.981647884068991</v>
      </c>
      <c r="AT80" s="201" t="s">
        <v>811</v>
      </c>
      <c r="AU80" s="201">
        <v>96.518518518518519</v>
      </c>
      <c r="AV80" s="201" t="s">
        <v>811</v>
      </c>
      <c r="AW80" s="201" t="s">
        <v>811</v>
      </c>
      <c r="AX80" s="201" t="s">
        <v>811</v>
      </c>
      <c r="AY80" s="201" t="s">
        <v>811</v>
      </c>
      <c r="AZ80" s="201" t="s">
        <v>811</v>
      </c>
      <c r="BA80" s="201" t="s">
        <v>811</v>
      </c>
    </row>
    <row r="81" spans="1:53">
      <c r="A81" s="202">
        <v>22</v>
      </c>
      <c r="B81" s="202">
        <v>1050</v>
      </c>
      <c r="C81" s="202">
        <v>69</v>
      </c>
      <c r="D81" s="202" t="s">
        <v>1081</v>
      </c>
      <c r="E81" s="203">
        <v>65937.7</v>
      </c>
      <c r="F81" s="203">
        <v>61289.599999999999</v>
      </c>
      <c r="G81" s="203">
        <v>2012.9</v>
      </c>
      <c r="H81" s="203">
        <v>425</v>
      </c>
      <c r="I81" s="203"/>
      <c r="J81" s="203">
        <v>2210.1999999999998</v>
      </c>
      <c r="K81" s="203"/>
      <c r="L81" s="203"/>
      <c r="M81" s="203"/>
      <c r="N81" s="203">
        <v>69478</v>
      </c>
      <c r="O81" s="203">
        <v>64670.7</v>
      </c>
      <c r="P81" s="203">
        <v>2172.1</v>
      </c>
      <c r="Q81" s="203">
        <v>425</v>
      </c>
      <c r="R81" s="203"/>
      <c r="S81" s="203">
        <v>2210.1999999999998</v>
      </c>
      <c r="T81" s="204"/>
      <c r="U81" s="203"/>
      <c r="V81" s="203"/>
      <c r="W81" s="203"/>
      <c r="X81" s="203">
        <v>67510.5</v>
      </c>
      <c r="Y81" s="203">
        <v>63917.39</v>
      </c>
      <c r="Z81" s="203">
        <v>2156.27</v>
      </c>
      <c r="AA81" s="203">
        <v>242.92</v>
      </c>
      <c r="AB81" s="203"/>
      <c r="AC81" s="203">
        <v>1193.92</v>
      </c>
      <c r="AD81" s="204"/>
      <c r="AE81" s="203"/>
      <c r="AF81" s="203"/>
      <c r="AG81" s="203"/>
      <c r="AH81" s="203">
        <v>-1967.5</v>
      </c>
      <c r="AI81" s="203">
        <v>-753.30999999999767</v>
      </c>
      <c r="AJ81" s="203">
        <v>-15.829999999999927</v>
      </c>
      <c r="AK81" s="203">
        <v>-182.08</v>
      </c>
      <c r="AL81" s="203" t="s">
        <v>811</v>
      </c>
      <c r="AM81" s="203">
        <v>-1016.2799999999997</v>
      </c>
      <c r="AN81" s="203" t="s">
        <v>811</v>
      </c>
      <c r="AO81" s="203" t="s">
        <v>811</v>
      </c>
      <c r="AP81" s="203" t="s">
        <v>811</v>
      </c>
      <c r="AQ81" s="203" t="s">
        <v>811</v>
      </c>
      <c r="AR81" s="203">
        <v>97.168168341057608</v>
      </c>
      <c r="AS81" s="203">
        <v>98.835160281240192</v>
      </c>
      <c r="AT81" s="203">
        <v>99.271212190967276</v>
      </c>
      <c r="AU81" s="203">
        <v>57.157647058823521</v>
      </c>
      <c r="AV81" s="203" t="s">
        <v>811</v>
      </c>
      <c r="AW81" s="203">
        <v>54.01864084698218</v>
      </c>
      <c r="AX81" s="203" t="s">
        <v>811</v>
      </c>
      <c r="AY81" s="203" t="s">
        <v>811</v>
      </c>
      <c r="AZ81" s="203" t="s">
        <v>811</v>
      </c>
      <c r="BA81" s="203" t="s">
        <v>811</v>
      </c>
    </row>
    <row r="82" spans="1:53">
      <c r="A82" s="202">
        <v>21</v>
      </c>
      <c r="B82" s="202">
        <v>1051</v>
      </c>
      <c r="C82" s="202">
        <v>70</v>
      </c>
      <c r="D82" s="202" t="s">
        <v>1108</v>
      </c>
      <c r="E82" s="203">
        <v>9495.7000000000007</v>
      </c>
      <c r="F82" s="203">
        <v>9495.7000000000007</v>
      </c>
      <c r="G82" s="203"/>
      <c r="H82" s="203"/>
      <c r="I82" s="203"/>
      <c r="J82" s="203"/>
      <c r="K82" s="203"/>
      <c r="L82" s="203"/>
      <c r="M82" s="203"/>
      <c r="N82" s="203">
        <v>9596</v>
      </c>
      <c r="O82" s="203">
        <v>9596</v>
      </c>
      <c r="P82" s="203"/>
      <c r="Q82" s="203"/>
      <c r="R82" s="203"/>
      <c r="S82" s="203"/>
      <c r="T82" s="204"/>
      <c r="U82" s="203"/>
      <c r="V82" s="203"/>
      <c r="W82" s="203"/>
      <c r="X82" s="203">
        <v>7819.72</v>
      </c>
      <c r="Y82" s="203">
        <v>7819.72</v>
      </c>
      <c r="Z82" s="203"/>
      <c r="AA82" s="203"/>
      <c r="AB82" s="203"/>
      <c r="AC82" s="203"/>
      <c r="AD82" s="204"/>
      <c r="AE82" s="203"/>
      <c r="AF82" s="203"/>
      <c r="AG82" s="203"/>
      <c r="AH82" s="203">
        <v>-1776.2799999999997</v>
      </c>
      <c r="AI82" s="203">
        <v>-1776.2799999999997</v>
      </c>
      <c r="AJ82" s="203" t="s">
        <v>811</v>
      </c>
      <c r="AK82" s="203" t="s">
        <v>811</v>
      </c>
      <c r="AL82" s="203" t="s">
        <v>811</v>
      </c>
      <c r="AM82" s="203" t="s">
        <v>811</v>
      </c>
      <c r="AN82" s="203" t="s">
        <v>811</v>
      </c>
      <c r="AO82" s="203" t="s">
        <v>811</v>
      </c>
      <c r="AP82" s="203" t="s">
        <v>811</v>
      </c>
      <c r="AQ82" s="203" t="s">
        <v>811</v>
      </c>
      <c r="AR82" s="203">
        <v>81.489370571071291</v>
      </c>
      <c r="AS82" s="203">
        <v>81.489370571071291</v>
      </c>
      <c r="AT82" s="203" t="s">
        <v>811</v>
      </c>
      <c r="AU82" s="203" t="s">
        <v>811</v>
      </c>
      <c r="AV82" s="203" t="s">
        <v>811</v>
      </c>
      <c r="AW82" s="203" t="s">
        <v>811</v>
      </c>
      <c r="AX82" s="203" t="s">
        <v>811</v>
      </c>
      <c r="AY82" s="203" t="s">
        <v>811</v>
      </c>
      <c r="AZ82" s="203" t="s">
        <v>811</v>
      </c>
      <c r="BA82" s="203" t="s">
        <v>811</v>
      </c>
    </row>
    <row r="83" spans="1:53">
      <c r="A83" s="202">
        <v>21</v>
      </c>
      <c r="B83" s="202">
        <v>1056</v>
      </c>
      <c r="C83" s="202">
        <v>71</v>
      </c>
      <c r="D83" s="202" t="s">
        <v>1107</v>
      </c>
      <c r="E83" s="203">
        <v>16945.400000000001</v>
      </c>
      <c r="F83" s="203">
        <v>16850.900000000001</v>
      </c>
      <c r="G83" s="203"/>
      <c r="H83" s="203">
        <v>94.5</v>
      </c>
      <c r="I83" s="203"/>
      <c r="J83" s="203"/>
      <c r="K83" s="203"/>
      <c r="L83" s="203"/>
      <c r="M83" s="203"/>
      <c r="N83" s="203">
        <v>17181.2</v>
      </c>
      <c r="O83" s="203">
        <v>17086.7</v>
      </c>
      <c r="P83" s="203"/>
      <c r="Q83" s="203">
        <v>94.5</v>
      </c>
      <c r="R83" s="203"/>
      <c r="S83" s="203"/>
      <c r="T83" s="204"/>
      <c r="U83" s="203"/>
      <c r="V83" s="203"/>
      <c r="W83" s="203"/>
      <c r="X83" s="203">
        <v>17177.91</v>
      </c>
      <c r="Y83" s="203">
        <v>17086.7</v>
      </c>
      <c r="Z83" s="203"/>
      <c r="AA83" s="203">
        <v>91.21</v>
      </c>
      <c r="AB83" s="203"/>
      <c r="AC83" s="203"/>
      <c r="AD83" s="204"/>
      <c r="AE83" s="203"/>
      <c r="AF83" s="203"/>
      <c r="AG83" s="203"/>
      <c r="AH83" s="203">
        <v>-3.2900000000008731</v>
      </c>
      <c r="AI83" s="203" t="s">
        <v>811</v>
      </c>
      <c r="AJ83" s="203" t="s">
        <v>811</v>
      </c>
      <c r="AK83" s="203">
        <v>-3.2900000000000063</v>
      </c>
      <c r="AL83" s="203" t="s">
        <v>811</v>
      </c>
      <c r="AM83" s="203" t="s">
        <v>811</v>
      </c>
      <c r="AN83" s="203" t="s">
        <v>811</v>
      </c>
      <c r="AO83" s="203" t="s">
        <v>811</v>
      </c>
      <c r="AP83" s="203" t="s">
        <v>811</v>
      </c>
      <c r="AQ83" s="203" t="s">
        <v>811</v>
      </c>
      <c r="AR83" s="203">
        <v>99.980851162898972</v>
      </c>
      <c r="AS83" s="203">
        <v>100</v>
      </c>
      <c r="AT83" s="203" t="s">
        <v>811</v>
      </c>
      <c r="AU83" s="203">
        <v>96.518518518518519</v>
      </c>
      <c r="AV83" s="203" t="s">
        <v>811</v>
      </c>
      <c r="AW83" s="203" t="s">
        <v>811</v>
      </c>
      <c r="AX83" s="203" t="s">
        <v>811</v>
      </c>
      <c r="AY83" s="203" t="s">
        <v>811</v>
      </c>
      <c r="AZ83" s="203" t="s">
        <v>811</v>
      </c>
      <c r="BA83" s="203" t="s">
        <v>811</v>
      </c>
    </row>
    <row r="84" spans="1:53">
      <c r="A84" s="202">
        <v>21</v>
      </c>
      <c r="B84" s="202">
        <v>1052</v>
      </c>
      <c r="C84" s="202">
        <v>72</v>
      </c>
      <c r="D84" s="202" t="s">
        <v>1109</v>
      </c>
      <c r="E84" s="203">
        <v>3767.2</v>
      </c>
      <c r="F84" s="203">
        <v>3767.2</v>
      </c>
      <c r="G84" s="203"/>
      <c r="H84" s="203"/>
      <c r="I84" s="203"/>
      <c r="J84" s="203"/>
      <c r="K84" s="203"/>
      <c r="L84" s="203"/>
      <c r="M84" s="203"/>
      <c r="N84" s="203">
        <v>3855.3</v>
      </c>
      <c r="O84" s="203">
        <v>3855.3</v>
      </c>
      <c r="P84" s="203"/>
      <c r="Q84" s="203"/>
      <c r="R84" s="203"/>
      <c r="S84" s="203"/>
      <c r="T84" s="204"/>
      <c r="U84" s="203"/>
      <c r="V84" s="203"/>
      <c r="W84" s="203"/>
      <c r="X84" s="203">
        <v>3855.3</v>
      </c>
      <c r="Y84" s="203">
        <v>3855.3</v>
      </c>
      <c r="Z84" s="203"/>
      <c r="AA84" s="203"/>
      <c r="AB84" s="203"/>
      <c r="AC84" s="203"/>
      <c r="AD84" s="204"/>
      <c r="AE84" s="203"/>
      <c r="AF84" s="203"/>
      <c r="AG84" s="203"/>
      <c r="AH84" s="203" t="s">
        <v>811</v>
      </c>
      <c r="AI84" s="203" t="s">
        <v>811</v>
      </c>
      <c r="AJ84" s="203" t="s">
        <v>811</v>
      </c>
      <c r="AK84" s="203" t="s">
        <v>811</v>
      </c>
      <c r="AL84" s="203" t="s">
        <v>811</v>
      </c>
      <c r="AM84" s="203" t="s">
        <v>811</v>
      </c>
      <c r="AN84" s="203" t="s">
        <v>811</v>
      </c>
      <c r="AO84" s="203" t="s">
        <v>811</v>
      </c>
      <c r="AP84" s="203" t="s">
        <v>811</v>
      </c>
      <c r="AQ84" s="203" t="s">
        <v>811</v>
      </c>
      <c r="AR84" s="203">
        <v>100</v>
      </c>
      <c r="AS84" s="203">
        <v>100</v>
      </c>
      <c r="AT84" s="203" t="s">
        <v>811</v>
      </c>
      <c r="AU84" s="203" t="s">
        <v>811</v>
      </c>
      <c r="AV84" s="203" t="s">
        <v>811</v>
      </c>
      <c r="AW84" s="203" t="s">
        <v>811</v>
      </c>
      <c r="AX84" s="203" t="s">
        <v>811</v>
      </c>
      <c r="AY84" s="203" t="s">
        <v>811</v>
      </c>
      <c r="AZ84" s="203" t="s">
        <v>811</v>
      </c>
      <c r="BA84" s="203" t="s">
        <v>811</v>
      </c>
    </row>
    <row r="85" spans="1:53">
      <c r="A85" s="202">
        <v>21</v>
      </c>
      <c r="B85" s="202">
        <v>1053</v>
      </c>
      <c r="C85" s="202">
        <v>73</v>
      </c>
      <c r="D85" s="202" t="s">
        <v>1110</v>
      </c>
      <c r="E85" s="203">
        <v>2308.1999999999998</v>
      </c>
      <c r="F85" s="203">
        <v>2308.1999999999998</v>
      </c>
      <c r="G85" s="203"/>
      <c r="H85" s="203"/>
      <c r="I85" s="203"/>
      <c r="J85" s="203"/>
      <c r="K85" s="203"/>
      <c r="L85" s="203"/>
      <c r="M85" s="203"/>
      <c r="N85" s="203">
        <v>2337.5</v>
      </c>
      <c r="O85" s="203">
        <v>2337.5</v>
      </c>
      <c r="P85" s="203"/>
      <c r="Q85" s="203"/>
      <c r="R85" s="203"/>
      <c r="S85" s="203"/>
      <c r="T85" s="204"/>
      <c r="U85" s="203"/>
      <c r="V85" s="203"/>
      <c r="W85" s="203"/>
      <c r="X85" s="203">
        <v>2255.91</v>
      </c>
      <c r="Y85" s="203">
        <v>2255.91</v>
      </c>
      <c r="Z85" s="203"/>
      <c r="AA85" s="203"/>
      <c r="AB85" s="203"/>
      <c r="AC85" s="203"/>
      <c r="AD85" s="204"/>
      <c r="AE85" s="203"/>
      <c r="AF85" s="203"/>
      <c r="AG85" s="203"/>
      <c r="AH85" s="203">
        <v>-81.590000000000146</v>
      </c>
      <c r="AI85" s="203">
        <v>-81.590000000000146</v>
      </c>
      <c r="AJ85" s="203" t="s">
        <v>811</v>
      </c>
      <c r="AK85" s="203" t="s">
        <v>811</v>
      </c>
      <c r="AL85" s="203" t="s">
        <v>811</v>
      </c>
      <c r="AM85" s="203" t="s">
        <v>811</v>
      </c>
      <c r="AN85" s="203" t="s">
        <v>811</v>
      </c>
      <c r="AO85" s="203" t="s">
        <v>811</v>
      </c>
      <c r="AP85" s="203" t="s">
        <v>811</v>
      </c>
      <c r="AQ85" s="203" t="s">
        <v>811</v>
      </c>
      <c r="AR85" s="203">
        <v>96.509518716577531</v>
      </c>
      <c r="AS85" s="203">
        <v>96.509518716577531</v>
      </c>
      <c r="AT85" s="203" t="s">
        <v>811</v>
      </c>
      <c r="AU85" s="203" t="s">
        <v>811</v>
      </c>
      <c r="AV85" s="203" t="s">
        <v>811</v>
      </c>
      <c r="AW85" s="203" t="s">
        <v>811</v>
      </c>
      <c r="AX85" s="203" t="s">
        <v>811</v>
      </c>
      <c r="AY85" s="203" t="s">
        <v>811</v>
      </c>
      <c r="AZ85" s="203" t="s">
        <v>811</v>
      </c>
      <c r="BA85" s="203" t="s">
        <v>811</v>
      </c>
    </row>
    <row r="86" spans="1:53">
      <c r="A86" s="202">
        <v>21</v>
      </c>
      <c r="B86" s="202">
        <v>1054</v>
      </c>
      <c r="C86" s="202">
        <v>74</v>
      </c>
      <c r="D86" s="202" t="s">
        <v>1111</v>
      </c>
      <c r="E86" s="203">
        <v>1703.9</v>
      </c>
      <c r="F86" s="203">
        <v>1703.9</v>
      </c>
      <c r="G86" s="203"/>
      <c r="H86" s="203"/>
      <c r="I86" s="203"/>
      <c r="J86" s="203"/>
      <c r="K86" s="203"/>
      <c r="L86" s="203"/>
      <c r="M86" s="203"/>
      <c r="N86" s="203">
        <v>1746</v>
      </c>
      <c r="O86" s="203">
        <v>1746</v>
      </c>
      <c r="P86" s="203"/>
      <c r="Q86" s="203"/>
      <c r="R86" s="203"/>
      <c r="S86" s="203"/>
      <c r="T86" s="204"/>
      <c r="U86" s="203"/>
      <c r="V86" s="203"/>
      <c r="W86" s="203"/>
      <c r="X86" s="203">
        <v>1488.78</v>
      </c>
      <c r="Y86" s="203">
        <v>1488.78</v>
      </c>
      <c r="Z86" s="203"/>
      <c r="AA86" s="203"/>
      <c r="AB86" s="203"/>
      <c r="AC86" s="203"/>
      <c r="AD86" s="204"/>
      <c r="AE86" s="203"/>
      <c r="AF86" s="203"/>
      <c r="AG86" s="203"/>
      <c r="AH86" s="203">
        <v>-257.22000000000003</v>
      </c>
      <c r="AI86" s="203">
        <v>-257.22000000000003</v>
      </c>
      <c r="AJ86" s="203" t="s">
        <v>811</v>
      </c>
      <c r="AK86" s="203" t="s">
        <v>811</v>
      </c>
      <c r="AL86" s="203" t="s">
        <v>811</v>
      </c>
      <c r="AM86" s="203" t="s">
        <v>811</v>
      </c>
      <c r="AN86" s="203" t="s">
        <v>811</v>
      </c>
      <c r="AO86" s="203" t="s">
        <v>811</v>
      </c>
      <c r="AP86" s="203" t="s">
        <v>811</v>
      </c>
      <c r="AQ86" s="203" t="s">
        <v>811</v>
      </c>
      <c r="AR86" s="203">
        <v>85.268041237113408</v>
      </c>
      <c r="AS86" s="203">
        <v>85.268041237113408</v>
      </c>
      <c r="AT86" s="203" t="s">
        <v>811</v>
      </c>
      <c r="AU86" s="203" t="s">
        <v>811</v>
      </c>
      <c r="AV86" s="203" t="s">
        <v>811</v>
      </c>
      <c r="AW86" s="203" t="s">
        <v>811</v>
      </c>
      <c r="AX86" s="203" t="s">
        <v>811</v>
      </c>
      <c r="AY86" s="203" t="s">
        <v>811</v>
      </c>
      <c r="AZ86" s="203" t="s">
        <v>811</v>
      </c>
      <c r="BA86" s="203" t="s">
        <v>811</v>
      </c>
    </row>
    <row r="87" spans="1:53">
      <c r="A87" s="202">
        <v>21</v>
      </c>
      <c r="B87" s="202">
        <v>1055</v>
      </c>
      <c r="C87" s="202">
        <v>75</v>
      </c>
      <c r="D87" s="202" t="s">
        <v>1112</v>
      </c>
      <c r="E87" s="203">
        <v>2089.4</v>
      </c>
      <c r="F87" s="203">
        <v>2089.4</v>
      </c>
      <c r="G87" s="203"/>
      <c r="H87" s="203"/>
      <c r="I87" s="203"/>
      <c r="J87" s="203"/>
      <c r="K87" s="203"/>
      <c r="L87" s="203"/>
      <c r="M87" s="203"/>
      <c r="N87" s="203">
        <v>2114</v>
      </c>
      <c r="O87" s="203">
        <v>2114</v>
      </c>
      <c r="P87" s="203"/>
      <c r="Q87" s="203"/>
      <c r="R87" s="203"/>
      <c r="S87" s="203"/>
      <c r="T87" s="204"/>
      <c r="U87" s="203"/>
      <c r="V87" s="203"/>
      <c r="W87" s="203"/>
      <c r="X87" s="203">
        <v>2099.44</v>
      </c>
      <c r="Y87" s="203">
        <v>2099.44</v>
      </c>
      <c r="Z87" s="203"/>
      <c r="AA87" s="203"/>
      <c r="AB87" s="203"/>
      <c r="AC87" s="203"/>
      <c r="AD87" s="204"/>
      <c r="AE87" s="203"/>
      <c r="AF87" s="203"/>
      <c r="AG87" s="203"/>
      <c r="AH87" s="203">
        <v>-14.559999999999945</v>
      </c>
      <c r="AI87" s="203">
        <v>-14.559999999999945</v>
      </c>
      <c r="AJ87" s="203" t="s">
        <v>811</v>
      </c>
      <c r="AK87" s="203" t="s">
        <v>811</v>
      </c>
      <c r="AL87" s="203" t="s">
        <v>811</v>
      </c>
      <c r="AM87" s="203" t="s">
        <v>811</v>
      </c>
      <c r="AN87" s="203" t="s">
        <v>811</v>
      </c>
      <c r="AO87" s="203" t="s">
        <v>811</v>
      </c>
      <c r="AP87" s="203" t="s">
        <v>811</v>
      </c>
      <c r="AQ87" s="203" t="s">
        <v>811</v>
      </c>
      <c r="AR87" s="203">
        <v>99.311258278145701</v>
      </c>
      <c r="AS87" s="203">
        <v>99.311258278145701</v>
      </c>
      <c r="AT87" s="203" t="s">
        <v>811</v>
      </c>
      <c r="AU87" s="203" t="s">
        <v>811</v>
      </c>
      <c r="AV87" s="203" t="s">
        <v>811</v>
      </c>
      <c r="AW87" s="203" t="s">
        <v>811</v>
      </c>
      <c r="AX87" s="203" t="s">
        <v>811</v>
      </c>
      <c r="AY87" s="203" t="s">
        <v>811</v>
      </c>
      <c r="AZ87" s="203" t="s">
        <v>811</v>
      </c>
      <c r="BA87" s="203" t="s">
        <v>811</v>
      </c>
    </row>
    <row r="88" spans="1:53">
      <c r="A88" s="202">
        <v>21</v>
      </c>
      <c r="B88" s="202">
        <v>1057</v>
      </c>
      <c r="C88" s="202">
        <v>76</v>
      </c>
      <c r="D88" s="202" t="s">
        <v>1113</v>
      </c>
      <c r="E88" s="203">
        <v>7173.7</v>
      </c>
      <c r="F88" s="203">
        <v>7173.7</v>
      </c>
      <c r="G88" s="203"/>
      <c r="H88" s="203"/>
      <c r="I88" s="203"/>
      <c r="J88" s="203"/>
      <c r="K88" s="203"/>
      <c r="L88" s="203"/>
      <c r="M88" s="203"/>
      <c r="N88" s="203">
        <v>7401.1</v>
      </c>
      <c r="O88" s="203">
        <v>7401.1</v>
      </c>
      <c r="P88" s="203"/>
      <c r="Q88" s="203"/>
      <c r="R88" s="203"/>
      <c r="S88" s="203"/>
      <c r="T88" s="204"/>
      <c r="U88" s="203"/>
      <c r="V88" s="203"/>
      <c r="W88" s="203"/>
      <c r="X88" s="203">
        <v>7315.82</v>
      </c>
      <c r="Y88" s="203">
        <v>7315.82</v>
      </c>
      <c r="Z88" s="203"/>
      <c r="AA88" s="203"/>
      <c r="AB88" s="203"/>
      <c r="AC88" s="203"/>
      <c r="AD88" s="204"/>
      <c r="AE88" s="203"/>
      <c r="AF88" s="203"/>
      <c r="AG88" s="203"/>
      <c r="AH88" s="203">
        <v>-85.280000000000655</v>
      </c>
      <c r="AI88" s="203">
        <v>-85.280000000000655</v>
      </c>
      <c r="AJ88" s="203" t="s">
        <v>811</v>
      </c>
      <c r="AK88" s="203" t="s">
        <v>811</v>
      </c>
      <c r="AL88" s="203" t="s">
        <v>811</v>
      </c>
      <c r="AM88" s="203" t="s">
        <v>811</v>
      </c>
      <c r="AN88" s="203" t="s">
        <v>811</v>
      </c>
      <c r="AO88" s="203" t="s">
        <v>811</v>
      </c>
      <c r="AP88" s="203" t="s">
        <v>811</v>
      </c>
      <c r="AQ88" s="203" t="s">
        <v>811</v>
      </c>
      <c r="AR88" s="203">
        <v>98.847738849630446</v>
      </c>
      <c r="AS88" s="203">
        <v>98.847738849630446</v>
      </c>
      <c r="AT88" s="203" t="s">
        <v>811</v>
      </c>
      <c r="AU88" s="203" t="s">
        <v>811</v>
      </c>
      <c r="AV88" s="203" t="s">
        <v>811</v>
      </c>
      <c r="AW88" s="203" t="s">
        <v>811</v>
      </c>
      <c r="AX88" s="203" t="s">
        <v>811</v>
      </c>
      <c r="AY88" s="203" t="s">
        <v>811</v>
      </c>
      <c r="AZ88" s="203" t="s">
        <v>811</v>
      </c>
      <c r="BA88" s="203" t="s">
        <v>811</v>
      </c>
    </row>
    <row r="89" spans="1:53">
      <c r="A89" s="200"/>
      <c r="B89" s="200"/>
      <c r="C89" s="200">
        <v>77</v>
      </c>
      <c r="D89" s="200"/>
      <c r="E89" s="201"/>
      <c r="F89" s="201"/>
      <c r="G89" s="201"/>
      <c r="H89" s="201"/>
      <c r="I89" s="201"/>
      <c r="J89" s="201"/>
      <c r="K89" s="201"/>
      <c r="L89" s="201"/>
      <c r="M89" s="201"/>
      <c r="N89" s="201"/>
      <c r="O89" s="201"/>
      <c r="P89" s="201"/>
      <c r="Q89" s="201"/>
      <c r="R89" s="201"/>
      <c r="S89" s="201"/>
      <c r="T89" s="226"/>
      <c r="U89" s="201"/>
      <c r="V89" s="201"/>
      <c r="W89" s="201"/>
      <c r="X89" s="201"/>
      <c r="Y89" s="201"/>
      <c r="Z89" s="201"/>
      <c r="AA89" s="201"/>
      <c r="AB89" s="201"/>
      <c r="AC89" s="201"/>
      <c r="AD89" s="226"/>
      <c r="AE89" s="201"/>
      <c r="AF89" s="201"/>
      <c r="AG89" s="201"/>
      <c r="AH89" s="201" t="s">
        <v>811</v>
      </c>
      <c r="AI89" s="201" t="s">
        <v>811</v>
      </c>
      <c r="AJ89" s="201" t="s">
        <v>811</v>
      </c>
      <c r="AK89" s="201" t="s">
        <v>811</v>
      </c>
      <c r="AL89" s="201" t="s">
        <v>811</v>
      </c>
      <c r="AM89" s="201" t="s">
        <v>811</v>
      </c>
      <c r="AN89" s="201" t="s">
        <v>811</v>
      </c>
      <c r="AO89" s="201" t="s">
        <v>811</v>
      </c>
      <c r="AP89" s="201" t="s">
        <v>811</v>
      </c>
      <c r="AQ89" s="201" t="s">
        <v>811</v>
      </c>
      <c r="AR89" s="201" t="s">
        <v>811</v>
      </c>
      <c r="AS89" s="201" t="s">
        <v>811</v>
      </c>
      <c r="AT89" s="201" t="s">
        <v>811</v>
      </c>
      <c r="AU89" s="201" t="s">
        <v>811</v>
      </c>
      <c r="AV89" s="201" t="s">
        <v>811</v>
      </c>
      <c r="AW89" s="201" t="s">
        <v>811</v>
      </c>
      <c r="AX89" s="201" t="s">
        <v>811</v>
      </c>
      <c r="AY89" s="201" t="s">
        <v>811</v>
      </c>
      <c r="AZ89" s="201" t="s">
        <v>811</v>
      </c>
      <c r="BA89" s="201" t="s">
        <v>811</v>
      </c>
    </row>
    <row r="90" spans="1:53">
      <c r="A90" s="200">
        <v>20</v>
      </c>
      <c r="B90" s="200"/>
      <c r="C90" s="200">
        <v>78</v>
      </c>
      <c r="D90" s="200" t="s">
        <v>1114</v>
      </c>
      <c r="E90" s="201">
        <v>314860.99999999994</v>
      </c>
      <c r="F90" s="201">
        <v>287907.09999999998</v>
      </c>
      <c r="G90" s="201">
        <v>6757</v>
      </c>
      <c r="H90" s="201">
        <v>729.3</v>
      </c>
      <c r="I90" s="201">
        <v>0</v>
      </c>
      <c r="J90" s="201">
        <v>19467.599999999999</v>
      </c>
      <c r="K90" s="201">
        <v>0</v>
      </c>
      <c r="L90" s="201">
        <v>0</v>
      </c>
      <c r="M90" s="201">
        <v>0</v>
      </c>
      <c r="N90" s="201">
        <v>331099</v>
      </c>
      <c r="O90" s="201">
        <v>303852</v>
      </c>
      <c r="P90" s="201">
        <v>7131.9</v>
      </c>
      <c r="Q90" s="201">
        <v>647.5</v>
      </c>
      <c r="R90" s="201">
        <v>0</v>
      </c>
      <c r="S90" s="201">
        <v>19467.599999999999</v>
      </c>
      <c r="T90" s="226">
        <v>0</v>
      </c>
      <c r="U90" s="201">
        <v>0</v>
      </c>
      <c r="V90" s="201">
        <v>0</v>
      </c>
      <c r="W90" s="201">
        <v>0</v>
      </c>
      <c r="X90" s="201">
        <v>325717.65000000002</v>
      </c>
      <c r="Y90" s="201">
        <v>298520.42000000004</v>
      </c>
      <c r="Z90" s="201">
        <v>7115.35</v>
      </c>
      <c r="AA90" s="201">
        <v>647.45000000000005</v>
      </c>
      <c r="AB90" s="201">
        <v>0</v>
      </c>
      <c r="AC90" s="201">
        <v>19434.43</v>
      </c>
      <c r="AD90" s="226">
        <v>0</v>
      </c>
      <c r="AE90" s="201">
        <v>0</v>
      </c>
      <c r="AF90" s="201">
        <v>0</v>
      </c>
      <c r="AG90" s="201">
        <v>0</v>
      </c>
      <c r="AH90" s="201">
        <v>-5381.3499999999767</v>
      </c>
      <c r="AI90" s="201">
        <v>-5331.5799999999581</v>
      </c>
      <c r="AJ90" s="201">
        <v>-16.549999999999272</v>
      </c>
      <c r="AK90" s="201">
        <v>-4.9999999999954525E-2</v>
      </c>
      <c r="AL90" s="201" t="s">
        <v>811</v>
      </c>
      <c r="AM90" s="201">
        <v>-33.169999999998254</v>
      </c>
      <c r="AN90" s="201" t="s">
        <v>811</v>
      </c>
      <c r="AO90" s="201" t="s">
        <v>811</v>
      </c>
      <c r="AP90" s="201" t="s">
        <v>811</v>
      </c>
      <c r="AQ90" s="201" t="s">
        <v>811</v>
      </c>
      <c r="AR90" s="201">
        <v>98.374700618244091</v>
      </c>
      <c r="AS90" s="201">
        <v>98.245336545423442</v>
      </c>
      <c r="AT90" s="201">
        <v>99.767944026136107</v>
      </c>
      <c r="AU90" s="201">
        <v>99.992277992278005</v>
      </c>
      <c r="AV90" s="201" t="s">
        <v>811</v>
      </c>
      <c r="AW90" s="201">
        <v>99.829614333559363</v>
      </c>
      <c r="AX90" s="201" t="s">
        <v>811</v>
      </c>
      <c r="AY90" s="201" t="s">
        <v>811</v>
      </c>
      <c r="AZ90" s="201" t="s">
        <v>811</v>
      </c>
      <c r="BA90" s="201" t="s">
        <v>811</v>
      </c>
    </row>
    <row r="91" spans="1:53">
      <c r="A91" s="200">
        <v>22</v>
      </c>
      <c r="B91" s="200"/>
      <c r="C91" s="200">
        <v>79</v>
      </c>
      <c r="D91" s="200" t="s">
        <v>1055</v>
      </c>
      <c r="E91" s="201">
        <v>204471.2</v>
      </c>
      <c r="F91" s="201">
        <v>178518.1</v>
      </c>
      <c r="G91" s="201">
        <v>5885.1</v>
      </c>
      <c r="H91" s="201">
        <v>600.4</v>
      </c>
      <c r="I91" s="201">
        <v>0</v>
      </c>
      <c r="J91" s="201">
        <v>19467.599999999999</v>
      </c>
      <c r="K91" s="201">
        <v>0</v>
      </c>
      <c r="L91" s="201">
        <v>0</v>
      </c>
      <c r="M91" s="201">
        <v>0</v>
      </c>
      <c r="N91" s="201">
        <v>216715.30000000002</v>
      </c>
      <c r="O91" s="201">
        <v>190626.6</v>
      </c>
      <c r="P91" s="201">
        <v>6102.5</v>
      </c>
      <c r="Q91" s="201">
        <v>518.6</v>
      </c>
      <c r="R91" s="201">
        <v>0</v>
      </c>
      <c r="S91" s="201">
        <v>19467.599999999999</v>
      </c>
      <c r="T91" s="226">
        <v>0</v>
      </c>
      <c r="U91" s="201">
        <v>0</v>
      </c>
      <c r="V91" s="201">
        <v>0</v>
      </c>
      <c r="W91" s="201">
        <v>0</v>
      </c>
      <c r="X91" s="201">
        <v>215099.62</v>
      </c>
      <c r="Y91" s="201">
        <v>189044.09</v>
      </c>
      <c r="Z91" s="201">
        <v>6102.5</v>
      </c>
      <c r="AA91" s="201">
        <v>518.6</v>
      </c>
      <c r="AB91" s="201">
        <v>0</v>
      </c>
      <c r="AC91" s="201">
        <v>19434.43</v>
      </c>
      <c r="AD91" s="226">
        <v>0</v>
      </c>
      <c r="AE91" s="201">
        <v>0</v>
      </c>
      <c r="AF91" s="201">
        <v>0</v>
      </c>
      <c r="AG91" s="201">
        <v>0</v>
      </c>
      <c r="AH91" s="201">
        <v>-1615.6800000000221</v>
      </c>
      <c r="AI91" s="201">
        <v>-1582.5100000000093</v>
      </c>
      <c r="AJ91" s="201" t="s">
        <v>811</v>
      </c>
      <c r="AK91" s="201" t="s">
        <v>811</v>
      </c>
      <c r="AL91" s="201" t="s">
        <v>811</v>
      </c>
      <c r="AM91" s="201">
        <v>-33.169999999998254</v>
      </c>
      <c r="AN91" s="201" t="s">
        <v>811</v>
      </c>
      <c r="AO91" s="201" t="s">
        <v>811</v>
      </c>
      <c r="AP91" s="201" t="s">
        <v>811</v>
      </c>
      <c r="AQ91" s="201" t="s">
        <v>811</v>
      </c>
      <c r="AR91" s="201">
        <v>99.254468881523351</v>
      </c>
      <c r="AS91" s="201">
        <v>99.169837787591021</v>
      </c>
      <c r="AT91" s="201">
        <v>100</v>
      </c>
      <c r="AU91" s="201">
        <v>100</v>
      </c>
      <c r="AV91" s="201" t="s">
        <v>811</v>
      </c>
      <c r="AW91" s="201">
        <v>99.829614333559363</v>
      </c>
      <c r="AX91" s="201" t="s">
        <v>811</v>
      </c>
      <c r="AY91" s="201" t="s">
        <v>811</v>
      </c>
      <c r="AZ91" s="201" t="s">
        <v>811</v>
      </c>
      <c r="BA91" s="201" t="s">
        <v>811</v>
      </c>
    </row>
    <row r="92" spans="1:53">
      <c r="A92" s="200">
        <v>21</v>
      </c>
      <c r="B92" s="200"/>
      <c r="C92" s="200">
        <v>80</v>
      </c>
      <c r="D92" s="200" t="s">
        <v>1056</v>
      </c>
      <c r="E92" s="201">
        <v>110389.79999999997</v>
      </c>
      <c r="F92" s="201">
        <v>109388.99999999999</v>
      </c>
      <c r="G92" s="201">
        <v>871.9</v>
      </c>
      <c r="H92" s="201">
        <v>128.9</v>
      </c>
      <c r="I92" s="201">
        <v>0</v>
      </c>
      <c r="J92" s="201">
        <v>0</v>
      </c>
      <c r="K92" s="201">
        <v>0</v>
      </c>
      <c r="L92" s="201">
        <v>0</v>
      </c>
      <c r="M92" s="201">
        <v>0</v>
      </c>
      <c r="N92" s="201">
        <v>114383.69999999998</v>
      </c>
      <c r="O92" s="201">
        <v>113225.4</v>
      </c>
      <c r="P92" s="201">
        <v>1029.4000000000001</v>
      </c>
      <c r="Q92" s="201">
        <v>128.9</v>
      </c>
      <c r="R92" s="201">
        <v>0</v>
      </c>
      <c r="S92" s="201">
        <v>0</v>
      </c>
      <c r="T92" s="226">
        <v>0</v>
      </c>
      <c r="U92" s="201">
        <v>0</v>
      </c>
      <c r="V92" s="201">
        <v>0</v>
      </c>
      <c r="W92" s="201">
        <v>0</v>
      </c>
      <c r="X92" s="201">
        <v>110618.03000000003</v>
      </c>
      <c r="Y92" s="201">
        <v>109476.33000000002</v>
      </c>
      <c r="Z92" s="201">
        <v>1012.85</v>
      </c>
      <c r="AA92" s="201">
        <v>128.85</v>
      </c>
      <c r="AB92" s="201">
        <v>0</v>
      </c>
      <c r="AC92" s="201">
        <v>0</v>
      </c>
      <c r="AD92" s="226">
        <v>0</v>
      </c>
      <c r="AE92" s="201">
        <v>0</v>
      </c>
      <c r="AF92" s="201">
        <v>0</v>
      </c>
      <c r="AG92" s="201">
        <v>0</v>
      </c>
      <c r="AH92" s="201">
        <v>-3765.6699999999546</v>
      </c>
      <c r="AI92" s="201">
        <v>-3749.0699999999779</v>
      </c>
      <c r="AJ92" s="201">
        <v>-16.550000000000068</v>
      </c>
      <c r="AK92" s="201">
        <v>-5.0000000000011369E-2</v>
      </c>
      <c r="AL92" s="201" t="s">
        <v>811</v>
      </c>
      <c r="AM92" s="201" t="s">
        <v>811</v>
      </c>
      <c r="AN92" s="201" t="s">
        <v>811</v>
      </c>
      <c r="AO92" s="201" t="s">
        <v>811</v>
      </c>
      <c r="AP92" s="201" t="s">
        <v>811</v>
      </c>
      <c r="AQ92" s="201" t="s">
        <v>811</v>
      </c>
      <c r="AR92" s="201">
        <v>96.707861347377332</v>
      </c>
      <c r="AS92" s="201">
        <v>96.688843669353361</v>
      </c>
      <c r="AT92" s="201">
        <v>98.392267340198174</v>
      </c>
      <c r="AU92" s="201">
        <v>99.961210240496499</v>
      </c>
      <c r="AV92" s="201" t="s">
        <v>811</v>
      </c>
      <c r="AW92" s="201" t="s">
        <v>811</v>
      </c>
      <c r="AX92" s="201" t="s">
        <v>811</v>
      </c>
      <c r="AY92" s="201" t="s">
        <v>811</v>
      </c>
      <c r="AZ92" s="201" t="s">
        <v>811</v>
      </c>
      <c r="BA92" s="201" t="s">
        <v>811</v>
      </c>
    </row>
    <row r="93" spans="1:53">
      <c r="A93" s="202">
        <v>22</v>
      </c>
      <c r="B93" s="202">
        <v>1058</v>
      </c>
      <c r="C93" s="202">
        <v>81</v>
      </c>
      <c r="D93" s="202" t="s">
        <v>1081</v>
      </c>
      <c r="E93" s="203">
        <v>204471.2</v>
      </c>
      <c r="F93" s="203">
        <v>178518.1</v>
      </c>
      <c r="G93" s="203">
        <v>5885.1</v>
      </c>
      <c r="H93" s="203">
        <v>600.4</v>
      </c>
      <c r="I93" s="203"/>
      <c r="J93" s="203">
        <v>19467.599999999999</v>
      </c>
      <c r="K93" s="203"/>
      <c r="L93" s="203"/>
      <c r="M93" s="203"/>
      <c r="N93" s="203">
        <v>216715.30000000002</v>
      </c>
      <c r="O93" s="203">
        <v>190626.6</v>
      </c>
      <c r="P93" s="203">
        <v>6102.5</v>
      </c>
      <c r="Q93" s="203">
        <v>518.6</v>
      </c>
      <c r="R93" s="203"/>
      <c r="S93" s="203">
        <v>19467.599999999999</v>
      </c>
      <c r="T93" s="204"/>
      <c r="U93" s="203"/>
      <c r="V93" s="203"/>
      <c r="W93" s="203"/>
      <c r="X93" s="203">
        <v>215099.62</v>
      </c>
      <c r="Y93" s="203">
        <v>189044.09</v>
      </c>
      <c r="Z93" s="203">
        <v>6102.5</v>
      </c>
      <c r="AA93" s="203">
        <v>518.6</v>
      </c>
      <c r="AB93" s="203"/>
      <c r="AC93" s="203">
        <v>19434.43</v>
      </c>
      <c r="AD93" s="204"/>
      <c r="AE93" s="203"/>
      <c r="AF93" s="203"/>
      <c r="AG93" s="203"/>
      <c r="AH93" s="203">
        <v>-1615.6800000000221</v>
      </c>
      <c r="AI93" s="203">
        <v>-1582.5100000000093</v>
      </c>
      <c r="AJ93" s="203" t="s">
        <v>811</v>
      </c>
      <c r="AK93" s="203" t="s">
        <v>811</v>
      </c>
      <c r="AL93" s="203" t="s">
        <v>811</v>
      </c>
      <c r="AM93" s="203">
        <v>-33.169999999998254</v>
      </c>
      <c r="AN93" s="203" t="s">
        <v>811</v>
      </c>
      <c r="AO93" s="203" t="s">
        <v>811</v>
      </c>
      <c r="AP93" s="203" t="s">
        <v>811</v>
      </c>
      <c r="AQ93" s="203" t="s">
        <v>811</v>
      </c>
      <c r="AR93" s="203">
        <v>99.254468881523351</v>
      </c>
      <c r="AS93" s="203">
        <v>99.169837787591021</v>
      </c>
      <c r="AT93" s="203">
        <v>100</v>
      </c>
      <c r="AU93" s="203">
        <v>100</v>
      </c>
      <c r="AV93" s="203" t="s">
        <v>811</v>
      </c>
      <c r="AW93" s="203">
        <v>99.829614333559363</v>
      </c>
      <c r="AX93" s="203" t="s">
        <v>811</v>
      </c>
      <c r="AY93" s="203" t="s">
        <v>811</v>
      </c>
      <c r="AZ93" s="203" t="s">
        <v>811</v>
      </c>
      <c r="BA93" s="203" t="s">
        <v>811</v>
      </c>
    </row>
    <row r="94" spans="1:53">
      <c r="A94" s="202">
        <v>21</v>
      </c>
      <c r="B94" s="202">
        <v>1060</v>
      </c>
      <c r="C94" s="202">
        <v>82</v>
      </c>
      <c r="D94" s="202" t="s">
        <v>1115</v>
      </c>
      <c r="E94" s="203">
        <v>3137.9</v>
      </c>
      <c r="F94" s="203">
        <v>3137.9</v>
      </c>
      <c r="G94" s="203"/>
      <c r="H94" s="203"/>
      <c r="I94" s="203"/>
      <c r="J94" s="203"/>
      <c r="K94" s="203"/>
      <c r="L94" s="203"/>
      <c r="M94" s="203"/>
      <c r="N94" s="203">
        <v>3192.6</v>
      </c>
      <c r="O94" s="203">
        <v>3192.6</v>
      </c>
      <c r="P94" s="203"/>
      <c r="Q94" s="203"/>
      <c r="R94" s="203"/>
      <c r="S94" s="203"/>
      <c r="T94" s="204"/>
      <c r="U94" s="203"/>
      <c r="V94" s="203"/>
      <c r="W94" s="203"/>
      <c r="X94" s="203">
        <v>3115.27</v>
      </c>
      <c r="Y94" s="203">
        <v>3115.27</v>
      </c>
      <c r="Z94" s="203"/>
      <c r="AA94" s="203"/>
      <c r="AB94" s="203"/>
      <c r="AC94" s="203"/>
      <c r="AD94" s="204"/>
      <c r="AE94" s="203"/>
      <c r="AF94" s="203"/>
      <c r="AG94" s="203"/>
      <c r="AH94" s="203">
        <v>-77.329999999999927</v>
      </c>
      <c r="AI94" s="203">
        <v>-77.329999999999927</v>
      </c>
      <c r="AJ94" s="203" t="s">
        <v>811</v>
      </c>
      <c r="AK94" s="203" t="s">
        <v>811</v>
      </c>
      <c r="AL94" s="203" t="s">
        <v>811</v>
      </c>
      <c r="AM94" s="203" t="s">
        <v>811</v>
      </c>
      <c r="AN94" s="203" t="s">
        <v>811</v>
      </c>
      <c r="AO94" s="203" t="s">
        <v>811</v>
      </c>
      <c r="AP94" s="203" t="s">
        <v>811</v>
      </c>
      <c r="AQ94" s="203" t="s">
        <v>811</v>
      </c>
      <c r="AR94" s="203">
        <v>97.57783624631962</v>
      </c>
      <c r="AS94" s="203">
        <v>97.57783624631962</v>
      </c>
      <c r="AT94" s="203" t="s">
        <v>811</v>
      </c>
      <c r="AU94" s="203" t="s">
        <v>811</v>
      </c>
      <c r="AV94" s="203" t="s">
        <v>811</v>
      </c>
      <c r="AW94" s="203" t="s">
        <v>811</v>
      </c>
      <c r="AX94" s="203" t="s">
        <v>811</v>
      </c>
      <c r="AY94" s="203" t="s">
        <v>811</v>
      </c>
      <c r="AZ94" s="203" t="s">
        <v>811</v>
      </c>
      <c r="BA94" s="203" t="s">
        <v>811</v>
      </c>
    </row>
    <row r="95" spans="1:53">
      <c r="A95" s="202">
        <v>21</v>
      </c>
      <c r="B95" s="202">
        <v>1061</v>
      </c>
      <c r="C95" s="202">
        <v>83</v>
      </c>
      <c r="D95" s="202" t="s">
        <v>1116</v>
      </c>
      <c r="E95" s="203">
        <v>1044.4000000000001</v>
      </c>
      <c r="F95" s="203">
        <v>1044.4000000000001</v>
      </c>
      <c r="G95" s="203"/>
      <c r="H95" s="203"/>
      <c r="I95" s="203"/>
      <c r="J95" s="203"/>
      <c r="K95" s="203"/>
      <c r="L95" s="203"/>
      <c r="M95" s="203"/>
      <c r="N95" s="203">
        <v>1146.5</v>
      </c>
      <c r="O95" s="203">
        <v>1146.5</v>
      </c>
      <c r="P95" s="203"/>
      <c r="Q95" s="203"/>
      <c r="R95" s="203"/>
      <c r="S95" s="203"/>
      <c r="T95" s="204"/>
      <c r="U95" s="203"/>
      <c r="V95" s="203"/>
      <c r="W95" s="203"/>
      <c r="X95" s="203">
        <v>1120.22</v>
      </c>
      <c r="Y95" s="203">
        <v>1120.22</v>
      </c>
      <c r="Z95" s="203"/>
      <c r="AA95" s="203"/>
      <c r="AB95" s="203"/>
      <c r="AC95" s="203"/>
      <c r="AD95" s="204"/>
      <c r="AE95" s="203"/>
      <c r="AF95" s="203"/>
      <c r="AG95" s="203"/>
      <c r="AH95" s="203">
        <v>-26.279999999999973</v>
      </c>
      <c r="AI95" s="203">
        <v>-26.279999999999973</v>
      </c>
      <c r="AJ95" s="203" t="s">
        <v>811</v>
      </c>
      <c r="AK95" s="203" t="s">
        <v>811</v>
      </c>
      <c r="AL95" s="203" t="s">
        <v>811</v>
      </c>
      <c r="AM95" s="203" t="s">
        <v>811</v>
      </c>
      <c r="AN95" s="203" t="s">
        <v>811</v>
      </c>
      <c r="AO95" s="203" t="s">
        <v>811</v>
      </c>
      <c r="AP95" s="203" t="s">
        <v>811</v>
      </c>
      <c r="AQ95" s="203" t="s">
        <v>811</v>
      </c>
      <c r="AR95" s="203">
        <v>97.70780636720454</v>
      </c>
      <c r="AS95" s="203">
        <v>97.70780636720454</v>
      </c>
      <c r="AT95" s="203" t="s">
        <v>811</v>
      </c>
      <c r="AU95" s="203" t="s">
        <v>811</v>
      </c>
      <c r="AV95" s="203" t="s">
        <v>811</v>
      </c>
      <c r="AW95" s="203" t="s">
        <v>811</v>
      </c>
      <c r="AX95" s="203" t="s">
        <v>811</v>
      </c>
      <c r="AY95" s="203" t="s">
        <v>811</v>
      </c>
      <c r="AZ95" s="203" t="s">
        <v>811</v>
      </c>
      <c r="BA95" s="203" t="s">
        <v>811</v>
      </c>
    </row>
    <row r="96" spans="1:53">
      <c r="A96" s="202">
        <v>21</v>
      </c>
      <c r="B96" s="202">
        <v>1059</v>
      </c>
      <c r="C96" s="202">
        <v>84</v>
      </c>
      <c r="D96" s="202" t="s">
        <v>1117</v>
      </c>
      <c r="E96" s="203">
        <v>2533.5</v>
      </c>
      <c r="F96" s="203">
        <v>2533.5</v>
      </c>
      <c r="G96" s="203"/>
      <c r="H96" s="203"/>
      <c r="I96" s="203"/>
      <c r="J96" s="203"/>
      <c r="K96" s="203"/>
      <c r="L96" s="203"/>
      <c r="M96" s="203"/>
      <c r="N96" s="203">
        <v>2593</v>
      </c>
      <c r="O96" s="203">
        <v>2593</v>
      </c>
      <c r="P96" s="203"/>
      <c r="Q96" s="203"/>
      <c r="R96" s="203"/>
      <c r="S96" s="203"/>
      <c r="T96" s="204"/>
      <c r="U96" s="203"/>
      <c r="V96" s="203"/>
      <c r="W96" s="203"/>
      <c r="X96" s="203">
        <v>2366.86</v>
      </c>
      <c r="Y96" s="203">
        <v>2366.86</v>
      </c>
      <c r="Z96" s="203"/>
      <c r="AA96" s="203"/>
      <c r="AB96" s="203"/>
      <c r="AC96" s="203"/>
      <c r="AD96" s="204"/>
      <c r="AE96" s="203"/>
      <c r="AF96" s="203"/>
      <c r="AG96" s="203"/>
      <c r="AH96" s="203">
        <v>-226.13999999999987</v>
      </c>
      <c r="AI96" s="203">
        <v>-226.13999999999987</v>
      </c>
      <c r="AJ96" s="203" t="s">
        <v>811</v>
      </c>
      <c r="AK96" s="203" t="s">
        <v>811</v>
      </c>
      <c r="AL96" s="203" t="s">
        <v>811</v>
      </c>
      <c r="AM96" s="203" t="s">
        <v>811</v>
      </c>
      <c r="AN96" s="203" t="s">
        <v>811</v>
      </c>
      <c r="AO96" s="203" t="s">
        <v>811</v>
      </c>
      <c r="AP96" s="203" t="s">
        <v>811</v>
      </c>
      <c r="AQ96" s="203" t="s">
        <v>811</v>
      </c>
      <c r="AR96" s="203">
        <v>91.27882761280371</v>
      </c>
      <c r="AS96" s="203">
        <v>91.27882761280371</v>
      </c>
      <c r="AT96" s="203" t="s">
        <v>811</v>
      </c>
      <c r="AU96" s="203" t="s">
        <v>811</v>
      </c>
      <c r="AV96" s="203" t="s">
        <v>811</v>
      </c>
      <c r="AW96" s="203" t="s">
        <v>811</v>
      </c>
      <c r="AX96" s="203" t="s">
        <v>811</v>
      </c>
      <c r="AY96" s="203" t="s">
        <v>811</v>
      </c>
      <c r="AZ96" s="203" t="s">
        <v>811</v>
      </c>
      <c r="BA96" s="203" t="s">
        <v>811</v>
      </c>
    </row>
    <row r="97" spans="1:53">
      <c r="A97" s="202">
        <v>21</v>
      </c>
      <c r="B97" s="202">
        <v>1062</v>
      </c>
      <c r="C97" s="202">
        <v>85</v>
      </c>
      <c r="D97" s="202" t="s">
        <v>1118</v>
      </c>
      <c r="E97" s="203">
        <v>2825.1</v>
      </c>
      <c r="F97" s="203">
        <v>2825.1</v>
      </c>
      <c r="G97" s="203"/>
      <c r="H97" s="203"/>
      <c r="I97" s="203"/>
      <c r="J97" s="203"/>
      <c r="K97" s="203"/>
      <c r="L97" s="203"/>
      <c r="M97" s="203"/>
      <c r="N97" s="203">
        <v>2872.1</v>
      </c>
      <c r="O97" s="203">
        <v>2872.1</v>
      </c>
      <c r="P97" s="203"/>
      <c r="Q97" s="203"/>
      <c r="R97" s="203"/>
      <c r="S97" s="203"/>
      <c r="T97" s="204"/>
      <c r="U97" s="203"/>
      <c r="V97" s="203"/>
      <c r="W97" s="203"/>
      <c r="X97" s="203">
        <v>2857.01</v>
      </c>
      <c r="Y97" s="203">
        <v>2857.01</v>
      </c>
      <c r="Z97" s="203"/>
      <c r="AA97" s="203"/>
      <c r="AB97" s="203"/>
      <c r="AC97" s="203"/>
      <c r="AD97" s="204"/>
      <c r="AE97" s="203"/>
      <c r="AF97" s="203"/>
      <c r="AG97" s="203"/>
      <c r="AH97" s="203">
        <v>-15.089999999999691</v>
      </c>
      <c r="AI97" s="203">
        <v>-15.089999999999691</v>
      </c>
      <c r="AJ97" s="203" t="s">
        <v>811</v>
      </c>
      <c r="AK97" s="203" t="s">
        <v>811</v>
      </c>
      <c r="AL97" s="203" t="s">
        <v>811</v>
      </c>
      <c r="AM97" s="203" t="s">
        <v>811</v>
      </c>
      <c r="AN97" s="203" t="s">
        <v>811</v>
      </c>
      <c r="AO97" s="203" t="s">
        <v>811</v>
      </c>
      <c r="AP97" s="203" t="s">
        <v>811</v>
      </c>
      <c r="AQ97" s="203" t="s">
        <v>811</v>
      </c>
      <c r="AR97" s="203">
        <v>99.47460046655759</v>
      </c>
      <c r="AS97" s="203">
        <v>99.47460046655759</v>
      </c>
      <c r="AT97" s="203" t="s">
        <v>811</v>
      </c>
      <c r="AU97" s="203" t="s">
        <v>811</v>
      </c>
      <c r="AV97" s="203" t="s">
        <v>811</v>
      </c>
      <c r="AW97" s="203" t="s">
        <v>811</v>
      </c>
      <c r="AX97" s="203" t="s">
        <v>811</v>
      </c>
      <c r="AY97" s="203" t="s">
        <v>811</v>
      </c>
      <c r="AZ97" s="203" t="s">
        <v>811</v>
      </c>
      <c r="BA97" s="203" t="s">
        <v>811</v>
      </c>
    </row>
    <row r="98" spans="1:53">
      <c r="A98" s="202">
        <v>21</v>
      </c>
      <c r="B98" s="202">
        <v>1063</v>
      </c>
      <c r="C98" s="202">
        <v>86</v>
      </c>
      <c r="D98" s="202" t="s">
        <v>1119</v>
      </c>
      <c r="E98" s="203">
        <v>2584</v>
      </c>
      <c r="F98" s="203">
        <v>2584</v>
      </c>
      <c r="G98" s="203"/>
      <c r="H98" s="203"/>
      <c r="I98" s="203"/>
      <c r="J98" s="203"/>
      <c r="K98" s="203"/>
      <c r="L98" s="203"/>
      <c r="M98" s="203"/>
      <c r="N98" s="203">
        <v>2680.6</v>
      </c>
      <c r="O98" s="203">
        <v>2680.6</v>
      </c>
      <c r="P98" s="203"/>
      <c r="Q98" s="203"/>
      <c r="R98" s="203"/>
      <c r="S98" s="203"/>
      <c r="T98" s="204"/>
      <c r="U98" s="203"/>
      <c r="V98" s="203"/>
      <c r="W98" s="203"/>
      <c r="X98" s="203">
        <v>2327.4899999999998</v>
      </c>
      <c r="Y98" s="203">
        <v>2327.4899999999998</v>
      </c>
      <c r="Z98" s="203"/>
      <c r="AA98" s="203"/>
      <c r="AB98" s="203"/>
      <c r="AC98" s="203"/>
      <c r="AD98" s="204"/>
      <c r="AE98" s="203"/>
      <c r="AF98" s="203"/>
      <c r="AG98" s="203"/>
      <c r="AH98" s="203">
        <v>-353.11000000000013</v>
      </c>
      <c r="AI98" s="203">
        <v>-353.11000000000013</v>
      </c>
      <c r="AJ98" s="203" t="s">
        <v>811</v>
      </c>
      <c r="AK98" s="203" t="s">
        <v>811</v>
      </c>
      <c r="AL98" s="203" t="s">
        <v>811</v>
      </c>
      <c r="AM98" s="203" t="s">
        <v>811</v>
      </c>
      <c r="AN98" s="203" t="s">
        <v>811</v>
      </c>
      <c r="AO98" s="203" t="s">
        <v>811</v>
      </c>
      <c r="AP98" s="203" t="s">
        <v>811</v>
      </c>
      <c r="AQ98" s="203" t="s">
        <v>811</v>
      </c>
      <c r="AR98" s="203">
        <v>86.827202865030216</v>
      </c>
      <c r="AS98" s="203">
        <v>86.827202865030216</v>
      </c>
      <c r="AT98" s="203" t="s">
        <v>811</v>
      </c>
      <c r="AU98" s="203" t="s">
        <v>811</v>
      </c>
      <c r="AV98" s="203" t="s">
        <v>811</v>
      </c>
      <c r="AW98" s="203" t="s">
        <v>811</v>
      </c>
      <c r="AX98" s="203" t="s">
        <v>811</v>
      </c>
      <c r="AY98" s="203" t="s">
        <v>811</v>
      </c>
      <c r="AZ98" s="203" t="s">
        <v>811</v>
      </c>
      <c r="BA98" s="203" t="s">
        <v>811</v>
      </c>
    </row>
    <row r="99" spans="1:53">
      <c r="A99" s="202">
        <v>21</v>
      </c>
      <c r="B99" s="202">
        <v>1079</v>
      </c>
      <c r="C99" s="202">
        <v>87</v>
      </c>
      <c r="D99" s="202" t="s">
        <v>1114</v>
      </c>
      <c r="E99" s="203">
        <v>24526.800000000003</v>
      </c>
      <c r="F99" s="203">
        <v>24397.9</v>
      </c>
      <c r="G99" s="203"/>
      <c r="H99" s="203">
        <v>128.9</v>
      </c>
      <c r="I99" s="203"/>
      <c r="J99" s="203"/>
      <c r="K99" s="203"/>
      <c r="L99" s="203"/>
      <c r="M99" s="203"/>
      <c r="N99" s="203">
        <v>25580.9</v>
      </c>
      <c r="O99" s="203">
        <v>25452</v>
      </c>
      <c r="P99" s="203"/>
      <c r="Q99" s="203">
        <v>128.9</v>
      </c>
      <c r="R99" s="203"/>
      <c r="S99" s="203"/>
      <c r="T99" s="204"/>
      <c r="U99" s="203"/>
      <c r="V99" s="203"/>
      <c r="W99" s="203"/>
      <c r="X99" s="203">
        <v>25580.85</v>
      </c>
      <c r="Y99" s="203">
        <v>25452</v>
      </c>
      <c r="Z99" s="203"/>
      <c r="AA99" s="203">
        <v>128.85</v>
      </c>
      <c r="AB99" s="203"/>
      <c r="AC99" s="203"/>
      <c r="AD99" s="204"/>
      <c r="AE99" s="203"/>
      <c r="AF99" s="203"/>
      <c r="AG99" s="203"/>
      <c r="AH99" s="203">
        <v>-5.0000000002910383E-2</v>
      </c>
      <c r="AI99" s="203" t="s">
        <v>811</v>
      </c>
      <c r="AJ99" s="203" t="s">
        <v>811</v>
      </c>
      <c r="AK99" s="203">
        <v>-5.0000000000011369E-2</v>
      </c>
      <c r="AL99" s="203" t="s">
        <v>811</v>
      </c>
      <c r="AM99" s="203" t="s">
        <v>811</v>
      </c>
      <c r="AN99" s="203" t="s">
        <v>811</v>
      </c>
      <c r="AO99" s="203" t="s">
        <v>811</v>
      </c>
      <c r="AP99" s="203" t="s">
        <v>811</v>
      </c>
      <c r="AQ99" s="203" t="s">
        <v>811</v>
      </c>
      <c r="AR99" s="203">
        <v>99.999804541669747</v>
      </c>
      <c r="AS99" s="203">
        <v>100</v>
      </c>
      <c r="AT99" s="203" t="s">
        <v>811</v>
      </c>
      <c r="AU99" s="203">
        <v>99.961210240496499</v>
      </c>
      <c r="AV99" s="203" t="s">
        <v>811</v>
      </c>
      <c r="AW99" s="203" t="s">
        <v>811</v>
      </c>
      <c r="AX99" s="203" t="s">
        <v>811</v>
      </c>
      <c r="AY99" s="203" t="s">
        <v>811</v>
      </c>
      <c r="AZ99" s="203" t="s">
        <v>811</v>
      </c>
      <c r="BA99" s="203" t="s">
        <v>811</v>
      </c>
    </row>
    <row r="100" spans="1:53">
      <c r="A100" s="202">
        <v>21</v>
      </c>
      <c r="B100" s="202">
        <v>1064</v>
      </c>
      <c r="C100" s="202">
        <v>88</v>
      </c>
      <c r="D100" s="202" t="s">
        <v>1083</v>
      </c>
      <c r="E100" s="203">
        <v>841.4</v>
      </c>
      <c r="F100" s="203">
        <v>841.4</v>
      </c>
      <c r="G100" s="203"/>
      <c r="H100" s="203"/>
      <c r="I100" s="203"/>
      <c r="J100" s="203"/>
      <c r="K100" s="203"/>
      <c r="L100" s="203"/>
      <c r="M100" s="203"/>
      <c r="N100" s="203">
        <v>888</v>
      </c>
      <c r="O100" s="203">
        <v>888</v>
      </c>
      <c r="P100" s="203"/>
      <c r="Q100" s="203"/>
      <c r="R100" s="203"/>
      <c r="S100" s="203"/>
      <c r="T100" s="204"/>
      <c r="U100" s="203"/>
      <c r="V100" s="203"/>
      <c r="W100" s="203"/>
      <c r="X100" s="203">
        <v>888</v>
      </c>
      <c r="Y100" s="203">
        <v>888</v>
      </c>
      <c r="Z100" s="203"/>
      <c r="AA100" s="203"/>
      <c r="AB100" s="203"/>
      <c r="AC100" s="203"/>
      <c r="AD100" s="204"/>
      <c r="AE100" s="203"/>
      <c r="AF100" s="203"/>
      <c r="AG100" s="203"/>
      <c r="AH100" s="203" t="s">
        <v>811</v>
      </c>
      <c r="AI100" s="203" t="s">
        <v>811</v>
      </c>
      <c r="AJ100" s="203" t="s">
        <v>811</v>
      </c>
      <c r="AK100" s="203" t="s">
        <v>811</v>
      </c>
      <c r="AL100" s="203" t="s">
        <v>811</v>
      </c>
      <c r="AM100" s="203" t="s">
        <v>811</v>
      </c>
      <c r="AN100" s="203" t="s">
        <v>811</v>
      </c>
      <c r="AO100" s="203" t="s">
        <v>811</v>
      </c>
      <c r="AP100" s="203" t="s">
        <v>811</v>
      </c>
      <c r="AQ100" s="203" t="s">
        <v>811</v>
      </c>
      <c r="AR100" s="203">
        <v>100</v>
      </c>
      <c r="AS100" s="203">
        <v>100</v>
      </c>
      <c r="AT100" s="203" t="s">
        <v>811</v>
      </c>
      <c r="AU100" s="203" t="s">
        <v>811</v>
      </c>
      <c r="AV100" s="203" t="s">
        <v>811</v>
      </c>
      <c r="AW100" s="203" t="s">
        <v>811</v>
      </c>
      <c r="AX100" s="203" t="s">
        <v>811</v>
      </c>
      <c r="AY100" s="203" t="s">
        <v>811</v>
      </c>
      <c r="AZ100" s="203" t="s">
        <v>811</v>
      </c>
      <c r="BA100" s="203" t="s">
        <v>811</v>
      </c>
    </row>
    <row r="101" spans="1:53">
      <c r="A101" s="202">
        <v>21</v>
      </c>
      <c r="B101" s="202">
        <v>1065</v>
      </c>
      <c r="C101" s="202">
        <v>89</v>
      </c>
      <c r="D101" s="202" t="s">
        <v>1120</v>
      </c>
      <c r="E101" s="203">
        <v>3434.6</v>
      </c>
      <c r="F101" s="203">
        <v>3434.6</v>
      </c>
      <c r="G101" s="203"/>
      <c r="H101" s="203"/>
      <c r="I101" s="203"/>
      <c r="J101" s="203"/>
      <c r="K101" s="203"/>
      <c r="L101" s="203"/>
      <c r="M101" s="203"/>
      <c r="N101" s="203">
        <v>3508.2</v>
      </c>
      <c r="O101" s="203">
        <v>3508.2</v>
      </c>
      <c r="P101" s="203"/>
      <c r="Q101" s="203"/>
      <c r="R101" s="203"/>
      <c r="S101" s="203"/>
      <c r="T101" s="204"/>
      <c r="U101" s="203"/>
      <c r="V101" s="203"/>
      <c r="W101" s="203"/>
      <c r="X101" s="203">
        <v>3174.7</v>
      </c>
      <c r="Y101" s="203">
        <v>3174.7</v>
      </c>
      <c r="Z101" s="203"/>
      <c r="AA101" s="203"/>
      <c r="AB101" s="203"/>
      <c r="AC101" s="203"/>
      <c r="AD101" s="204"/>
      <c r="AE101" s="203"/>
      <c r="AF101" s="203"/>
      <c r="AG101" s="203"/>
      <c r="AH101" s="203">
        <v>-333.5</v>
      </c>
      <c r="AI101" s="203">
        <v>-333.5</v>
      </c>
      <c r="AJ101" s="203" t="s">
        <v>811</v>
      </c>
      <c r="AK101" s="203" t="s">
        <v>811</v>
      </c>
      <c r="AL101" s="203" t="s">
        <v>811</v>
      </c>
      <c r="AM101" s="203" t="s">
        <v>811</v>
      </c>
      <c r="AN101" s="203" t="s">
        <v>811</v>
      </c>
      <c r="AO101" s="203" t="s">
        <v>811</v>
      </c>
      <c r="AP101" s="203" t="s">
        <v>811</v>
      </c>
      <c r="AQ101" s="203" t="s">
        <v>811</v>
      </c>
      <c r="AR101" s="203">
        <v>90.493700473177128</v>
      </c>
      <c r="AS101" s="203">
        <v>90.493700473177128</v>
      </c>
      <c r="AT101" s="203" t="s">
        <v>811</v>
      </c>
      <c r="AU101" s="203" t="s">
        <v>811</v>
      </c>
      <c r="AV101" s="203" t="s">
        <v>811</v>
      </c>
      <c r="AW101" s="203" t="s">
        <v>811</v>
      </c>
      <c r="AX101" s="203" t="s">
        <v>811</v>
      </c>
      <c r="AY101" s="203" t="s">
        <v>811</v>
      </c>
      <c r="AZ101" s="203" t="s">
        <v>811</v>
      </c>
      <c r="BA101" s="203" t="s">
        <v>811</v>
      </c>
    </row>
    <row r="102" spans="1:53">
      <c r="A102" s="202">
        <v>21</v>
      </c>
      <c r="B102" s="202">
        <v>1068</v>
      </c>
      <c r="C102" s="202">
        <v>90</v>
      </c>
      <c r="D102" s="202" t="s">
        <v>1121</v>
      </c>
      <c r="E102" s="203">
        <v>2589.4</v>
      </c>
      <c r="F102" s="203">
        <v>2589.4</v>
      </c>
      <c r="G102" s="203"/>
      <c r="H102" s="203"/>
      <c r="I102" s="203"/>
      <c r="J102" s="203"/>
      <c r="K102" s="203"/>
      <c r="L102" s="203"/>
      <c r="M102" s="203"/>
      <c r="N102" s="203">
        <v>2627.5</v>
      </c>
      <c r="O102" s="203">
        <v>2627.5</v>
      </c>
      <c r="P102" s="203"/>
      <c r="Q102" s="203"/>
      <c r="R102" s="203"/>
      <c r="S102" s="203"/>
      <c r="T102" s="204"/>
      <c r="U102" s="203"/>
      <c r="V102" s="203"/>
      <c r="W102" s="203"/>
      <c r="X102" s="203">
        <v>2625.4</v>
      </c>
      <c r="Y102" s="203">
        <v>2625.4</v>
      </c>
      <c r="Z102" s="203"/>
      <c r="AA102" s="203"/>
      <c r="AB102" s="203"/>
      <c r="AC102" s="203"/>
      <c r="AD102" s="204"/>
      <c r="AE102" s="203"/>
      <c r="AF102" s="203"/>
      <c r="AG102" s="203"/>
      <c r="AH102" s="203">
        <v>-2.0999999999999091</v>
      </c>
      <c r="AI102" s="203">
        <v>-2.0999999999999091</v>
      </c>
      <c r="AJ102" s="203" t="s">
        <v>811</v>
      </c>
      <c r="AK102" s="203" t="s">
        <v>811</v>
      </c>
      <c r="AL102" s="203" t="s">
        <v>811</v>
      </c>
      <c r="AM102" s="203" t="s">
        <v>811</v>
      </c>
      <c r="AN102" s="203" t="s">
        <v>811</v>
      </c>
      <c r="AO102" s="203" t="s">
        <v>811</v>
      </c>
      <c r="AP102" s="203" t="s">
        <v>811</v>
      </c>
      <c r="AQ102" s="203" t="s">
        <v>811</v>
      </c>
      <c r="AR102" s="203">
        <v>99.920076117982887</v>
      </c>
      <c r="AS102" s="203">
        <v>99.920076117982887</v>
      </c>
      <c r="AT102" s="203" t="s">
        <v>811</v>
      </c>
      <c r="AU102" s="203" t="s">
        <v>811</v>
      </c>
      <c r="AV102" s="203" t="s">
        <v>811</v>
      </c>
      <c r="AW102" s="203" t="s">
        <v>811</v>
      </c>
      <c r="AX102" s="203" t="s">
        <v>811</v>
      </c>
      <c r="AY102" s="203" t="s">
        <v>811</v>
      </c>
      <c r="AZ102" s="203" t="s">
        <v>811</v>
      </c>
      <c r="BA102" s="203" t="s">
        <v>811</v>
      </c>
    </row>
    <row r="103" spans="1:53">
      <c r="A103" s="202">
        <v>21</v>
      </c>
      <c r="B103" s="202">
        <v>1069</v>
      </c>
      <c r="C103" s="202">
        <v>91</v>
      </c>
      <c r="D103" s="202" t="s">
        <v>1122</v>
      </c>
      <c r="E103" s="203">
        <v>3392.8</v>
      </c>
      <c r="F103" s="203">
        <v>3392.8</v>
      </c>
      <c r="G103" s="203"/>
      <c r="H103" s="203"/>
      <c r="I103" s="203"/>
      <c r="J103" s="203"/>
      <c r="K103" s="203"/>
      <c r="L103" s="203"/>
      <c r="M103" s="203"/>
      <c r="N103" s="203">
        <v>3441.4</v>
      </c>
      <c r="O103" s="203">
        <v>3441.4</v>
      </c>
      <c r="P103" s="203"/>
      <c r="Q103" s="203"/>
      <c r="R103" s="203"/>
      <c r="S103" s="203"/>
      <c r="T103" s="204"/>
      <c r="U103" s="203"/>
      <c r="V103" s="203"/>
      <c r="W103" s="203"/>
      <c r="X103" s="203">
        <v>3348.22</v>
      </c>
      <c r="Y103" s="203">
        <v>3348.22</v>
      </c>
      <c r="Z103" s="203"/>
      <c r="AA103" s="203"/>
      <c r="AB103" s="203"/>
      <c r="AC103" s="203"/>
      <c r="AD103" s="204"/>
      <c r="AE103" s="203"/>
      <c r="AF103" s="203"/>
      <c r="AG103" s="203"/>
      <c r="AH103" s="203">
        <v>-93.180000000000291</v>
      </c>
      <c r="AI103" s="203">
        <v>-93.180000000000291</v>
      </c>
      <c r="AJ103" s="203" t="s">
        <v>811</v>
      </c>
      <c r="AK103" s="203" t="s">
        <v>811</v>
      </c>
      <c r="AL103" s="203" t="s">
        <v>811</v>
      </c>
      <c r="AM103" s="203" t="s">
        <v>811</v>
      </c>
      <c r="AN103" s="203" t="s">
        <v>811</v>
      </c>
      <c r="AO103" s="203" t="s">
        <v>811</v>
      </c>
      <c r="AP103" s="203" t="s">
        <v>811</v>
      </c>
      <c r="AQ103" s="203" t="s">
        <v>811</v>
      </c>
      <c r="AR103" s="203">
        <v>97.292381007729404</v>
      </c>
      <c r="AS103" s="203">
        <v>97.292381007729404</v>
      </c>
      <c r="AT103" s="203" t="s">
        <v>811</v>
      </c>
      <c r="AU103" s="203" t="s">
        <v>811</v>
      </c>
      <c r="AV103" s="203" t="s">
        <v>811</v>
      </c>
      <c r="AW103" s="203" t="s">
        <v>811</v>
      </c>
      <c r="AX103" s="203" t="s">
        <v>811</v>
      </c>
      <c r="AY103" s="203" t="s">
        <v>811</v>
      </c>
      <c r="AZ103" s="203" t="s">
        <v>811</v>
      </c>
      <c r="BA103" s="203" t="s">
        <v>811</v>
      </c>
    </row>
    <row r="104" spans="1:53">
      <c r="A104" s="202">
        <v>21</v>
      </c>
      <c r="B104" s="202">
        <v>1066</v>
      </c>
      <c r="C104" s="202">
        <v>92</v>
      </c>
      <c r="D104" s="202" t="s">
        <v>1123</v>
      </c>
      <c r="E104" s="203">
        <v>6581.2</v>
      </c>
      <c r="F104" s="203">
        <v>6581.2</v>
      </c>
      <c r="G104" s="203"/>
      <c r="H104" s="203"/>
      <c r="I104" s="203"/>
      <c r="J104" s="203"/>
      <c r="K104" s="203"/>
      <c r="L104" s="203"/>
      <c r="M104" s="203"/>
      <c r="N104" s="203">
        <v>6775.8</v>
      </c>
      <c r="O104" s="203">
        <v>6775.8</v>
      </c>
      <c r="P104" s="203"/>
      <c r="Q104" s="203"/>
      <c r="R104" s="203"/>
      <c r="S104" s="203"/>
      <c r="T104" s="204"/>
      <c r="U104" s="203"/>
      <c r="V104" s="203"/>
      <c r="W104" s="203"/>
      <c r="X104" s="203">
        <v>6540.11</v>
      </c>
      <c r="Y104" s="203">
        <v>6540.11</v>
      </c>
      <c r="Z104" s="203"/>
      <c r="AA104" s="203"/>
      <c r="AB104" s="203"/>
      <c r="AC104" s="203"/>
      <c r="AD104" s="204"/>
      <c r="AE104" s="203"/>
      <c r="AF104" s="203"/>
      <c r="AG104" s="203"/>
      <c r="AH104" s="203">
        <v>-235.69000000000051</v>
      </c>
      <c r="AI104" s="203">
        <v>-235.69000000000051</v>
      </c>
      <c r="AJ104" s="203" t="s">
        <v>811</v>
      </c>
      <c r="AK104" s="203" t="s">
        <v>811</v>
      </c>
      <c r="AL104" s="203" t="s">
        <v>811</v>
      </c>
      <c r="AM104" s="203" t="s">
        <v>811</v>
      </c>
      <c r="AN104" s="203" t="s">
        <v>811</v>
      </c>
      <c r="AO104" s="203" t="s">
        <v>811</v>
      </c>
      <c r="AP104" s="203" t="s">
        <v>811</v>
      </c>
      <c r="AQ104" s="203" t="s">
        <v>811</v>
      </c>
      <c r="AR104" s="203">
        <v>96.52159154638565</v>
      </c>
      <c r="AS104" s="203">
        <v>96.52159154638565</v>
      </c>
      <c r="AT104" s="203" t="s">
        <v>811</v>
      </c>
      <c r="AU104" s="203" t="s">
        <v>811</v>
      </c>
      <c r="AV104" s="203" t="s">
        <v>811</v>
      </c>
      <c r="AW104" s="203" t="s">
        <v>811</v>
      </c>
      <c r="AX104" s="203" t="s">
        <v>811</v>
      </c>
      <c r="AY104" s="203" t="s">
        <v>811</v>
      </c>
      <c r="AZ104" s="203" t="s">
        <v>811</v>
      </c>
      <c r="BA104" s="203" t="s">
        <v>811</v>
      </c>
    </row>
    <row r="105" spans="1:53">
      <c r="A105" s="202">
        <v>21</v>
      </c>
      <c r="B105" s="202">
        <v>1067</v>
      </c>
      <c r="C105" s="202">
        <v>93</v>
      </c>
      <c r="D105" s="202" t="s">
        <v>1124</v>
      </c>
      <c r="E105" s="203">
        <v>4519.8999999999996</v>
      </c>
      <c r="F105" s="203">
        <v>4519.8999999999996</v>
      </c>
      <c r="G105" s="203"/>
      <c r="H105" s="203"/>
      <c r="I105" s="203"/>
      <c r="J105" s="203"/>
      <c r="K105" s="203"/>
      <c r="L105" s="203"/>
      <c r="M105" s="203"/>
      <c r="N105" s="203">
        <v>4593.3999999999996</v>
      </c>
      <c r="O105" s="203">
        <v>4593.3999999999996</v>
      </c>
      <c r="P105" s="203"/>
      <c r="Q105" s="203"/>
      <c r="R105" s="203"/>
      <c r="S105" s="203"/>
      <c r="T105" s="204"/>
      <c r="U105" s="203"/>
      <c r="V105" s="203"/>
      <c r="W105" s="203"/>
      <c r="X105" s="203">
        <v>4165.2299999999996</v>
      </c>
      <c r="Y105" s="203">
        <v>4165.2299999999996</v>
      </c>
      <c r="Z105" s="203"/>
      <c r="AA105" s="203"/>
      <c r="AB105" s="203"/>
      <c r="AC105" s="203"/>
      <c r="AD105" s="204"/>
      <c r="AE105" s="203"/>
      <c r="AF105" s="203"/>
      <c r="AG105" s="203"/>
      <c r="AH105" s="203">
        <v>-428.17000000000007</v>
      </c>
      <c r="AI105" s="203">
        <v>-428.17000000000007</v>
      </c>
      <c r="AJ105" s="203" t="s">
        <v>811</v>
      </c>
      <c r="AK105" s="203" t="s">
        <v>811</v>
      </c>
      <c r="AL105" s="203" t="s">
        <v>811</v>
      </c>
      <c r="AM105" s="203" t="s">
        <v>811</v>
      </c>
      <c r="AN105" s="203" t="s">
        <v>811</v>
      </c>
      <c r="AO105" s="203" t="s">
        <v>811</v>
      </c>
      <c r="AP105" s="203" t="s">
        <v>811</v>
      </c>
      <c r="AQ105" s="203" t="s">
        <v>811</v>
      </c>
      <c r="AR105" s="203">
        <v>90.678582313754518</v>
      </c>
      <c r="AS105" s="203">
        <v>90.678582313754518</v>
      </c>
      <c r="AT105" s="203" t="s">
        <v>811</v>
      </c>
      <c r="AU105" s="203" t="s">
        <v>811</v>
      </c>
      <c r="AV105" s="203" t="s">
        <v>811</v>
      </c>
      <c r="AW105" s="203" t="s">
        <v>811</v>
      </c>
      <c r="AX105" s="203" t="s">
        <v>811</v>
      </c>
      <c r="AY105" s="203" t="s">
        <v>811</v>
      </c>
      <c r="AZ105" s="203" t="s">
        <v>811</v>
      </c>
      <c r="BA105" s="203" t="s">
        <v>811</v>
      </c>
    </row>
    <row r="106" spans="1:53">
      <c r="A106" s="202">
        <v>21</v>
      </c>
      <c r="B106" s="202">
        <v>1070</v>
      </c>
      <c r="C106" s="202">
        <v>94</v>
      </c>
      <c r="D106" s="202" t="s">
        <v>1125</v>
      </c>
      <c r="E106" s="203">
        <v>0</v>
      </c>
      <c r="F106" s="203"/>
      <c r="G106" s="203"/>
      <c r="H106" s="203"/>
      <c r="I106" s="203"/>
      <c r="J106" s="203"/>
      <c r="K106" s="203"/>
      <c r="L106" s="203"/>
      <c r="M106" s="203"/>
      <c r="N106" s="203">
        <v>0</v>
      </c>
      <c r="O106" s="203"/>
      <c r="P106" s="203"/>
      <c r="Q106" s="203"/>
      <c r="R106" s="203"/>
      <c r="S106" s="203"/>
      <c r="T106" s="204"/>
      <c r="U106" s="203"/>
      <c r="V106" s="203"/>
      <c r="W106" s="203"/>
      <c r="X106" s="203">
        <v>0</v>
      </c>
      <c r="Y106" s="203"/>
      <c r="Z106" s="203"/>
      <c r="AA106" s="203"/>
      <c r="AB106" s="203"/>
      <c r="AC106" s="203"/>
      <c r="AD106" s="204"/>
      <c r="AE106" s="203"/>
      <c r="AF106" s="203"/>
      <c r="AG106" s="203"/>
      <c r="AH106" s="203" t="s">
        <v>811</v>
      </c>
      <c r="AI106" s="203" t="s">
        <v>811</v>
      </c>
      <c r="AJ106" s="203" t="s">
        <v>811</v>
      </c>
      <c r="AK106" s="203" t="s">
        <v>811</v>
      </c>
      <c r="AL106" s="203" t="s">
        <v>811</v>
      </c>
      <c r="AM106" s="203" t="s">
        <v>811</v>
      </c>
      <c r="AN106" s="203" t="s">
        <v>811</v>
      </c>
      <c r="AO106" s="203" t="s">
        <v>811</v>
      </c>
      <c r="AP106" s="203" t="s">
        <v>811</v>
      </c>
      <c r="AQ106" s="203" t="s">
        <v>811</v>
      </c>
      <c r="AR106" s="203" t="s">
        <v>811</v>
      </c>
      <c r="AS106" s="203" t="s">
        <v>811</v>
      </c>
      <c r="AT106" s="203" t="s">
        <v>811</v>
      </c>
      <c r="AU106" s="203" t="s">
        <v>811</v>
      </c>
      <c r="AV106" s="203" t="s">
        <v>811</v>
      </c>
      <c r="AW106" s="203" t="s">
        <v>811</v>
      </c>
      <c r="AX106" s="203" t="s">
        <v>811</v>
      </c>
      <c r="AY106" s="203" t="s">
        <v>811</v>
      </c>
      <c r="AZ106" s="203" t="s">
        <v>811</v>
      </c>
      <c r="BA106" s="203" t="s">
        <v>811</v>
      </c>
    </row>
    <row r="107" spans="1:53">
      <c r="A107" s="202">
        <v>21</v>
      </c>
      <c r="B107" s="202">
        <v>1071</v>
      </c>
      <c r="C107" s="202">
        <v>95</v>
      </c>
      <c r="D107" s="202" t="s">
        <v>1126</v>
      </c>
      <c r="E107" s="203">
        <v>3121.2</v>
      </c>
      <c r="F107" s="203">
        <v>3121.2</v>
      </c>
      <c r="G107" s="203"/>
      <c r="H107" s="203"/>
      <c r="I107" s="203"/>
      <c r="J107" s="203"/>
      <c r="K107" s="203"/>
      <c r="L107" s="203"/>
      <c r="M107" s="203"/>
      <c r="N107" s="203">
        <v>3688.3</v>
      </c>
      <c r="O107" s="203">
        <v>3688.3</v>
      </c>
      <c r="P107" s="203"/>
      <c r="Q107" s="203"/>
      <c r="R107" s="203"/>
      <c r="S107" s="203"/>
      <c r="T107" s="204"/>
      <c r="U107" s="203"/>
      <c r="V107" s="203"/>
      <c r="W107" s="203"/>
      <c r="X107" s="203">
        <v>3687.59</v>
      </c>
      <c r="Y107" s="203">
        <v>3687.59</v>
      </c>
      <c r="Z107" s="203"/>
      <c r="AA107" s="203"/>
      <c r="AB107" s="203"/>
      <c r="AC107" s="203"/>
      <c r="AD107" s="204"/>
      <c r="AE107" s="203"/>
      <c r="AF107" s="203"/>
      <c r="AG107" s="203"/>
      <c r="AH107" s="203">
        <v>-0.71000000000003638</v>
      </c>
      <c r="AI107" s="203">
        <v>-0.71000000000003638</v>
      </c>
      <c r="AJ107" s="203" t="s">
        <v>811</v>
      </c>
      <c r="AK107" s="203" t="s">
        <v>811</v>
      </c>
      <c r="AL107" s="203" t="s">
        <v>811</v>
      </c>
      <c r="AM107" s="203" t="s">
        <v>811</v>
      </c>
      <c r="AN107" s="203" t="s">
        <v>811</v>
      </c>
      <c r="AO107" s="203" t="s">
        <v>811</v>
      </c>
      <c r="AP107" s="203" t="s">
        <v>811</v>
      </c>
      <c r="AQ107" s="203" t="s">
        <v>811</v>
      </c>
      <c r="AR107" s="203">
        <v>99.980749938996283</v>
      </c>
      <c r="AS107" s="203">
        <v>99.980749938996283</v>
      </c>
      <c r="AT107" s="203" t="s">
        <v>811</v>
      </c>
      <c r="AU107" s="203" t="s">
        <v>811</v>
      </c>
      <c r="AV107" s="203" t="s">
        <v>811</v>
      </c>
      <c r="AW107" s="203" t="s">
        <v>811</v>
      </c>
      <c r="AX107" s="203" t="s">
        <v>811</v>
      </c>
      <c r="AY107" s="203" t="s">
        <v>811</v>
      </c>
      <c r="AZ107" s="203" t="s">
        <v>811</v>
      </c>
      <c r="BA107" s="203" t="s">
        <v>811</v>
      </c>
    </row>
    <row r="108" spans="1:53">
      <c r="A108" s="202">
        <v>21</v>
      </c>
      <c r="B108" s="202">
        <v>1072</v>
      </c>
      <c r="C108" s="202">
        <v>96</v>
      </c>
      <c r="D108" s="202" t="s">
        <v>1127</v>
      </c>
      <c r="E108" s="203">
        <v>4102.8</v>
      </c>
      <c r="F108" s="203">
        <v>4102.8</v>
      </c>
      <c r="G108" s="203"/>
      <c r="H108" s="203"/>
      <c r="I108" s="203"/>
      <c r="J108" s="203"/>
      <c r="K108" s="203"/>
      <c r="L108" s="203"/>
      <c r="M108" s="203"/>
      <c r="N108" s="203">
        <v>4156.1000000000004</v>
      </c>
      <c r="O108" s="203">
        <v>4156.1000000000004</v>
      </c>
      <c r="P108" s="203"/>
      <c r="Q108" s="203"/>
      <c r="R108" s="203"/>
      <c r="S108" s="203"/>
      <c r="T108" s="204"/>
      <c r="U108" s="203"/>
      <c r="V108" s="203"/>
      <c r="W108" s="203"/>
      <c r="X108" s="203">
        <v>4156.1000000000004</v>
      </c>
      <c r="Y108" s="203">
        <v>4156.1000000000004</v>
      </c>
      <c r="Z108" s="203"/>
      <c r="AA108" s="203"/>
      <c r="AB108" s="203"/>
      <c r="AC108" s="203"/>
      <c r="AD108" s="204"/>
      <c r="AE108" s="203"/>
      <c r="AF108" s="203"/>
      <c r="AG108" s="203"/>
      <c r="AH108" s="203" t="s">
        <v>811</v>
      </c>
      <c r="AI108" s="203" t="s">
        <v>811</v>
      </c>
      <c r="AJ108" s="203" t="s">
        <v>811</v>
      </c>
      <c r="AK108" s="203" t="s">
        <v>811</v>
      </c>
      <c r="AL108" s="203" t="s">
        <v>811</v>
      </c>
      <c r="AM108" s="203" t="s">
        <v>811</v>
      </c>
      <c r="AN108" s="203" t="s">
        <v>811</v>
      </c>
      <c r="AO108" s="203" t="s">
        <v>811</v>
      </c>
      <c r="AP108" s="203" t="s">
        <v>811</v>
      </c>
      <c r="AQ108" s="203" t="s">
        <v>811</v>
      </c>
      <c r="AR108" s="203">
        <v>100</v>
      </c>
      <c r="AS108" s="203">
        <v>100</v>
      </c>
      <c r="AT108" s="203" t="s">
        <v>811</v>
      </c>
      <c r="AU108" s="203" t="s">
        <v>811</v>
      </c>
      <c r="AV108" s="203" t="s">
        <v>811</v>
      </c>
      <c r="AW108" s="203" t="s">
        <v>811</v>
      </c>
      <c r="AX108" s="203" t="s">
        <v>811</v>
      </c>
      <c r="AY108" s="203" t="s">
        <v>811</v>
      </c>
      <c r="AZ108" s="203" t="s">
        <v>811</v>
      </c>
      <c r="BA108" s="203" t="s">
        <v>811</v>
      </c>
    </row>
    <row r="109" spans="1:53">
      <c r="A109" s="202">
        <v>21</v>
      </c>
      <c r="B109" s="202">
        <v>1073</v>
      </c>
      <c r="C109" s="202">
        <v>97</v>
      </c>
      <c r="D109" s="202" t="s">
        <v>1128</v>
      </c>
      <c r="E109" s="203">
        <v>1859.9</v>
      </c>
      <c r="F109" s="203">
        <v>1859.9</v>
      </c>
      <c r="G109" s="203"/>
      <c r="H109" s="203"/>
      <c r="I109" s="203"/>
      <c r="J109" s="203"/>
      <c r="K109" s="203"/>
      <c r="L109" s="203"/>
      <c r="M109" s="203"/>
      <c r="N109" s="203">
        <v>1904.2</v>
      </c>
      <c r="O109" s="203">
        <v>1904.2</v>
      </c>
      <c r="P109" s="203"/>
      <c r="Q109" s="203"/>
      <c r="R109" s="203"/>
      <c r="S109" s="203"/>
      <c r="T109" s="204"/>
      <c r="U109" s="203"/>
      <c r="V109" s="203"/>
      <c r="W109" s="203"/>
      <c r="X109" s="203">
        <v>1904.2</v>
      </c>
      <c r="Y109" s="203">
        <v>1904.2</v>
      </c>
      <c r="Z109" s="203"/>
      <c r="AA109" s="203"/>
      <c r="AB109" s="203"/>
      <c r="AC109" s="203"/>
      <c r="AD109" s="204"/>
      <c r="AE109" s="203"/>
      <c r="AF109" s="203"/>
      <c r="AG109" s="203"/>
      <c r="AH109" s="203" t="s">
        <v>811</v>
      </c>
      <c r="AI109" s="203" t="s">
        <v>811</v>
      </c>
      <c r="AJ109" s="203" t="s">
        <v>811</v>
      </c>
      <c r="AK109" s="203" t="s">
        <v>811</v>
      </c>
      <c r="AL109" s="203" t="s">
        <v>811</v>
      </c>
      <c r="AM109" s="203" t="s">
        <v>811</v>
      </c>
      <c r="AN109" s="203" t="s">
        <v>811</v>
      </c>
      <c r="AO109" s="203" t="s">
        <v>811</v>
      </c>
      <c r="AP109" s="203" t="s">
        <v>811</v>
      </c>
      <c r="AQ109" s="203" t="s">
        <v>811</v>
      </c>
      <c r="AR109" s="203">
        <v>100</v>
      </c>
      <c r="AS109" s="203">
        <v>100</v>
      </c>
      <c r="AT109" s="203" t="s">
        <v>811</v>
      </c>
      <c r="AU109" s="203" t="s">
        <v>811</v>
      </c>
      <c r="AV109" s="203" t="s">
        <v>811</v>
      </c>
      <c r="AW109" s="203" t="s">
        <v>811</v>
      </c>
      <c r="AX109" s="203" t="s">
        <v>811</v>
      </c>
      <c r="AY109" s="203" t="s">
        <v>811</v>
      </c>
      <c r="AZ109" s="203" t="s">
        <v>811</v>
      </c>
      <c r="BA109" s="203" t="s">
        <v>811</v>
      </c>
    </row>
    <row r="110" spans="1:53">
      <c r="A110" s="202">
        <v>21</v>
      </c>
      <c r="B110" s="202">
        <v>1074</v>
      </c>
      <c r="C110" s="202">
        <v>98</v>
      </c>
      <c r="D110" s="202" t="s">
        <v>1129</v>
      </c>
      <c r="E110" s="203">
        <v>2007.2</v>
      </c>
      <c r="F110" s="203">
        <v>2007.2</v>
      </c>
      <c r="G110" s="203"/>
      <c r="H110" s="203"/>
      <c r="I110" s="203"/>
      <c r="J110" s="203"/>
      <c r="K110" s="203"/>
      <c r="L110" s="203"/>
      <c r="M110" s="203"/>
      <c r="N110" s="203">
        <v>2055.4</v>
      </c>
      <c r="O110" s="203">
        <v>2055.4</v>
      </c>
      <c r="P110" s="203"/>
      <c r="Q110" s="203"/>
      <c r="R110" s="203"/>
      <c r="S110" s="203"/>
      <c r="T110" s="204"/>
      <c r="U110" s="203"/>
      <c r="V110" s="203"/>
      <c r="W110" s="203"/>
      <c r="X110" s="203">
        <v>1964.27</v>
      </c>
      <c r="Y110" s="203">
        <v>1964.27</v>
      </c>
      <c r="Z110" s="203"/>
      <c r="AA110" s="203"/>
      <c r="AB110" s="203"/>
      <c r="AC110" s="203"/>
      <c r="AD110" s="204"/>
      <c r="AE110" s="203"/>
      <c r="AF110" s="203"/>
      <c r="AG110" s="203"/>
      <c r="AH110" s="203">
        <v>-91.130000000000109</v>
      </c>
      <c r="AI110" s="203">
        <v>-91.130000000000109</v>
      </c>
      <c r="AJ110" s="203" t="s">
        <v>811</v>
      </c>
      <c r="AK110" s="203" t="s">
        <v>811</v>
      </c>
      <c r="AL110" s="203" t="s">
        <v>811</v>
      </c>
      <c r="AM110" s="203" t="s">
        <v>811</v>
      </c>
      <c r="AN110" s="203" t="s">
        <v>811</v>
      </c>
      <c r="AO110" s="203" t="s">
        <v>811</v>
      </c>
      <c r="AP110" s="203" t="s">
        <v>811</v>
      </c>
      <c r="AQ110" s="203" t="s">
        <v>811</v>
      </c>
      <c r="AR110" s="203">
        <v>95.566313126398754</v>
      </c>
      <c r="AS110" s="203">
        <v>95.566313126398754</v>
      </c>
      <c r="AT110" s="203" t="s">
        <v>811</v>
      </c>
      <c r="AU110" s="203" t="s">
        <v>811</v>
      </c>
      <c r="AV110" s="203" t="s">
        <v>811</v>
      </c>
      <c r="AW110" s="203" t="s">
        <v>811</v>
      </c>
      <c r="AX110" s="203" t="s">
        <v>811</v>
      </c>
      <c r="AY110" s="203" t="s">
        <v>811</v>
      </c>
      <c r="AZ110" s="203" t="s">
        <v>811</v>
      </c>
      <c r="BA110" s="203" t="s">
        <v>811</v>
      </c>
    </row>
    <row r="111" spans="1:53">
      <c r="A111" s="202">
        <v>21</v>
      </c>
      <c r="B111" s="202">
        <v>1075</v>
      </c>
      <c r="C111" s="202">
        <v>99</v>
      </c>
      <c r="D111" s="202" t="s">
        <v>1130</v>
      </c>
      <c r="E111" s="203">
        <v>10833.5</v>
      </c>
      <c r="F111" s="203">
        <v>9961.6</v>
      </c>
      <c r="G111" s="203">
        <v>871.9</v>
      </c>
      <c r="H111" s="203"/>
      <c r="I111" s="203"/>
      <c r="J111" s="203"/>
      <c r="K111" s="203"/>
      <c r="L111" s="203"/>
      <c r="M111" s="203"/>
      <c r="N111" s="203">
        <v>11286.3</v>
      </c>
      <c r="O111" s="203">
        <v>10256.9</v>
      </c>
      <c r="P111" s="203">
        <v>1029.4000000000001</v>
      </c>
      <c r="Q111" s="203"/>
      <c r="R111" s="203"/>
      <c r="S111" s="203"/>
      <c r="T111" s="204"/>
      <c r="U111" s="203"/>
      <c r="V111" s="203"/>
      <c r="W111" s="203"/>
      <c r="X111" s="203">
        <v>10220.44</v>
      </c>
      <c r="Y111" s="203">
        <v>9207.59</v>
      </c>
      <c r="Z111" s="203">
        <v>1012.85</v>
      </c>
      <c r="AA111" s="203"/>
      <c r="AB111" s="203"/>
      <c r="AC111" s="203"/>
      <c r="AD111" s="204"/>
      <c r="AE111" s="203"/>
      <c r="AF111" s="203"/>
      <c r="AG111" s="203"/>
      <c r="AH111" s="203">
        <v>-1065.8599999999988</v>
      </c>
      <c r="AI111" s="203">
        <v>-1049.3099999999995</v>
      </c>
      <c r="AJ111" s="203">
        <v>-16.550000000000068</v>
      </c>
      <c r="AK111" s="203" t="s">
        <v>811</v>
      </c>
      <c r="AL111" s="203" t="s">
        <v>811</v>
      </c>
      <c r="AM111" s="203" t="s">
        <v>811</v>
      </c>
      <c r="AN111" s="203" t="s">
        <v>811</v>
      </c>
      <c r="AO111" s="203" t="s">
        <v>811</v>
      </c>
      <c r="AP111" s="203" t="s">
        <v>811</v>
      </c>
      <c r="AQ111" s="203" t="s">
        <v>811</v>
      </c>
      <c r="AR111" s="203">
        <v>90.55616100936534</v>
      </c>
      <c r="AS111" s="203">
        <v>89.769715996061194</v>
      </c>
      <c r="AT111" s="203">
        <v>98.392267340198174</v>
      </c>
      <c r="AU111" s="203" t="s">
        <v>811</v>
      </c>
      <c r="AV111" s="203" t="s">
        <v>811</v>
      </c>
      <c r="AW111" s="203" t="s">
        <v>811</v>
      </c>
      <c r="AX111" s="203" t="s">
        <v>811</v>
      </c>
      <c r="AY111" s="203" t="s">
        <v>811</v>
      </c>
      <c r="AZ111" s="203" t="s">
        <v>811</v>
      </c>
      <c r="BA111" s="203" t="s">
        <v>811</v>
      </c>
    </row>
    <row r="112" spans="1:53">
      <c r="A112" s="202">
        <v>21</v>
      </c>
      <c r="B112" s="202">
        <v>1080</v>
      </c>
      <c r="C112" s="202">
        <v>100</v>
      </c>
      <c r="D112" s="202" t="s">
        <v>1131</v>
      </c>
      <c r="E112" s="203">
        <v>8521.7000000000007</v>
      </c>
      <c r="F112" s="203">
        <v>8521.7000000000007</v>
      </c>
      <c r="G112" s="203"/>
      <c r="H112" s="203"/>
      <c r="I112" s="203"/>
      <c r="J112" s="203"/>
      <c r="K112" s="203"/>
      <c r="L112" s="203"/>
      <c r="M112" s="203"/>
      <c r="N112" s="203">
        <v>8716.5</v>
      </c>
      <c r="O112" s="203">
        <v>8716.5</v>
      </c>
      <c r="P112" s="203"/>
      <c r="Q112" s="203"/>
      <c r="R112" s="203"/>
      <c r="S112" s="203"/>
      <c r="T112" s="204"/>
      <c r="U112" s="203"/>
      <c r="V112" s="203"/>
      <c r="W112" s="203"/>
      <c r="X112" s="203">
        <v>8716.49</v>
      </c>
      <c r="Y112" s="203">
        <v>8716.49</v>
      </c>
      <c r="Z112" s="203"/>
      <c r="AA112" s="203"/>
      <c r="AB112" s="203"/>
      <c r="AC112" s="203"/>
      <c r="AD112" s="204"/>
      <c r="AE112" s="203"/>
      <c r="AF112" s="203"/>
      <c r="AG112" s="203"/>
      <c r="AH112" s="203">
        <v>-1.0000000000218279E-2</v>
      </c>
      <c r="AI112" s="203">
        <v>-1.0000000000218279E-2</v>
      </c>
      <c r="AJ112" s="203" t="s">
        <v>811</v>
      </c>
      <c r="AK112" s="203" t="s">
        <v>811</v>
      </c>
      <c r="AL112" s="203" t="s">
        <v>811</v>
      </c>
      <c r="AM112" s="203" t="s">
        <v>811</v>
      </c>
      <c r="AN112" s="203" t="s">
        <v>811</v>
      </c>
      <c r="AO112" s="203" t="s">
        <v>811</v>
      </c>
      <c r="AP112" s="203" t="s">
        <v>811</v>
      </c>
      <c r="AQ112" s="203" t="s">
        <v>811</v>
      </c>
      <c r="AR112" s="203">
        <v>99.99988527505306</v>
      </c>
      <c r="AS112" s="203">
        <v>99.99988527505306</v>
      </c>
      <c r="AT112" s="203" t="s">
        <v>811</v>
      </c>
      <c r="AU112" s="203" t="s">
        <v>811</v>
      </c>
      <c r="AV112" s="203" t="s">
        <v>811</v>
      </c>
      <c r="AW112" s="203" t="s">
        <v>811</v>
      </c>
      <c r="AX112" s="203" t="s">
        <v>811</v>
      </c>
      <c r="AY112" s="203" t="s">
        <v>811</v>
      </c>
      <c r="AZ112" s="203" t="s">
        <v>811</v>
      </c>
      <c r="BA112" s="203" t="s">
        <v>811</v>
      </c>
    </row>
    <row r="113" spans="1:53">
      <c r="A113" s="202">
        <v>21</v>
      </c>
      <c r="B113" s="202">
        <v>1076</v>
      </c>
      <c r="C113" s="202">
        <v>101</v>
      </c>
      <c r="D113" s="202" t="s">
        <v>1132</v>
      </c>
      <c r="E113" s="203">
        <v>1844.2</v>
      </c>
      <c r="F113" s="203">
        <v>1844.2</v>
      </c>
      <c r="G113" s="203"/>
      <c r="H113" s="203"/>
      <c r="I113" s="203"/>
      <c r="J113" s="203"/>
      <c r="K113" s="203"/>
      <c r="L113" s="203"/>
      <c r="M113" s="203"/>
      <c r="N113" s="203">
        <v>2024</v>
      </c>
      <c r="O113" s="203">
        <v>2024</v>
      </c>
      <c r="P113" s="203"/>
      <c r="Q113" s="203"/>
      <c r="R113" s="203"/>
      <c r="S113" s="203"/>
      <c r="T113" s="204"/>
      <c r="U113" s="203"/>
      <c r="V113" s="203"/>
      <c r="W113" s="203"/>
      <c r="X113" s="203">
        <v>2023.97</v>
      </c>
      <c r="Y113" s="203">
        <v>2023.97</v>
      </c>
      <c r="Z113" s="203"/>
      <c r="AA113" s="203"/>
      <c r="AB113" s="203"/>
      <c r="AC113" s="203"/>
      <c r="AD113" s="204"/>
      <c r="AE113" s="203"/>
      <c r="AF113" s="203"/>
      <c r="AG113" s="203"/>
      <c r="AH113" s="203">
        <v>-2.9999999999972715E-2</v>
      </c>
      <c r="AI113" s="203">
        <v>-2.9999999999972715E-2</v>
      </c>
      <c r="AJ113" s="203" t="s">
        <v>811</v>
      </c>
      <c r="AK113" s="203" t="s">
        <v>811</v>
      </c>
      <c r="AL113" s="203" t="s">
        <v>811</v>
      </c>
      <c r="AM113" s="203" t="s">
        <v>811</v>
      </c>
      <c r="AN113" s="203" t="s">
        <v>811</v>
      </c>
      <c r="AO113" s="203" t="s">
        <v>811</v>
      </c>
      <c r="AP113" s="203" t="s">
        <v>811</v>
      </c>
      <c r="AQ113" s="203" t="s">
        <v>811</v>
      </c>
      <c r="AR113" s="203">
        <v>99.998517786561266</v>
      </c>
      <c r="AS113" s="203">
        <v>99.998517786561266</v>
      </c>
      <c r="AT113" s="203" t="s">
        <v>811</v>
      </c>
      <c r="AU113" s="203" t="s">
        <v>811</v>
      </c>
      <c r="AV113" s="203" t="s">
        <v>811</v>
      </c>
      <c r="AW113" s="203" t="s">
        <v>811</v>
      </c>
      <c r="AX113" s="203" t="s">
        <v>811</v>
      </c>
      <c r="AY113" s="203" t="s">
        <v>811</v>
      </c>
      <c r="AZ113" s="203" t="s">
        <v>811</v>
      </c>
      <c r="BA113" s="203" t="s">
        <v>811</v>
      </c>
    </row>
    <row r="114" spans="1:53">
      <c r="A114" s="202">
        <v>21</v>
      </c>
      <c r="B114" s="202">
        <v>1077</v>
      </c>
      <c r="C114" s="202">
        <v>102</v>
      </c>
      <c r="D114" s="202" t="s">
        <v>1133</v>
      </c>
      <c r="E114" s="203">
        <v>1508.4</v>
      </c>
      <c r="F114" s="203">
        <v>1508.4</v>
      </c>
      <c r="G114" s="203"/>
      <c r="H114" s="203"/>
      <c r="I114" s="203"/>
      <c r="J114" s="203"/>
      <c r="K114" s="203"/>
      <c r="L114" s="203"/>
      <c r="M114" s="203"/>
      <c r="N114" s="203">
        <v>1536</v>
      </c>
      <c r="O114" s="203">
        <v>1536</v>
      </c>
      <c r="P114" s="203"/>
      <c r="Q114" s="203"/>
      <c r="R114" s="203"/>
      <c r="S114" s="203"/>
      <c r="T114" s="204"/>
      <c r="U114" s="203"/>
      <c r="V114" s="203"/>
      <c r="W114" s="203"/>
      <c r="X114" s="203">
        <v>1369.5</v>
      </c>
      <c r="Y114" s="203">
        <v>1369.5</v>
      </c>
      <c r="Z114" s="203"/>
      <c r="AA114" s="203"/>
      <c r="AB114" s="203"/>
      <c r="AC114" s="203"/>
      <c r="AD114" s="204"/>
      <c r="AE114" s="203"/>
      <c r="AF114" s="203"/>
      <c r="AG114" s="203"/>
      <c r="AH114" s="203">
        <v>-166.5</v>
      </c>
      <c r="AI114" s="203">
        <v>-166.5</v>
      </c>
      <c r="AJ114" s="203" t="s">
        <v>811</v>
      </c>
      <c r="AK114" s="203" t="s">
        <v>811</v>
      </c>
      <c r="AL114" s="203" t="s">
        <v>811</v>
      </c>
      <c r="AM114" s="203" t="s">
        <v>811</v>
      </c>
      <c r="AN114" s="203" t="s">
        <v>811</v>
      </c>
      <c r="AO114" s="203" t="s">
        <v>811</v>
      </c>
      <c r="AP114" s="203" t="s">
        <v>811</v>
      </c>
      <c r="AQ114" s="203" t="s">
        <v>811</v>
      </c>
      <c r="AR114" s="203">
        <v>89.16015625</v>
      </c>
      <c r="AS114" s="203">
        <v>89.16015625</v>
      </c>
      <c r="AT114" s="203" t="s">
        <v>811</v>
      </c>
      <c r="AU114" s="203" t="s">
        <v>811</v>
      </c>
      <c r="AV114" s="203" t="s">
        <v>811</v>
      </c>
      <c r="AW114" s="203" t="s">
        <v>811</v>
      </c>
      <c r="AX114" s="203" t="s">
        <v>811</v>
      </c>
      <c r="AY114" s="203" t="s">
        <v>811</v>
      </c>
      <c r="AZ114" s="203" t="s">
        <v>811</v>
      </c>
      <c r="BA114" s="203" t="s">
        <v>811</v>
      </c>
    </row>
    <row r="115" spans="1:53">
      <c r="A115" s="202">
        <v>21</v>
      </c>
      <c r="B115" s="202">
        <v>1078</v>
      </c>
      <c r="C115" s="202">
        <v>103</v>
      </c>
      <c r="D115" s="202" t="s">
        <v>1134</v>
      </c>
      <c r="E115" s="203">
        <v>1144.4000000000001</v>
      </c>
      <c r="F115" s="203">
        <v>1144.4000000000001</v>
      </c>
      <c r="G115" s="203"/>
      <c r="H115" s="203"/>
      <c r="I115" s="203"/>
      <c r="J115" s="203"/>
      <c r="K115" s="203"/>
      <c r="L115" s="203"/>
      <c r="M115" s="203"/>
      <c r="N115" s="203">
        <v>1171.5</v>
      </c>
      <c r="O115" s="203">
        <v>1171.5</v>
      </c>
      <c r="P115" s="203"/>
      <c r="Q115" s="203"/>
      <c r="R115" s="203"/>
      <c r="S115" s="203"/>
      <c r="T115" s="204"/>
      <c r="U115" s="203"/>
      <c r="V115" s="203"/>
      <c r="W115" s="203"/>
      <c r="X115" s="203">
        <v>1163.82</v>
      </c>
      <c r="Y115" s="203">
        <v>1163.82</v>
      </c>
      <c r="Z115" s="203"/>
      <c r="AA115" s="203"/>
      <c r="AB115" s="203"/>
      <c r="AC115" s="203"/>
      <c r="AD115" s="204"/>
      <c r="AE115" s="203"/>
      <c r="AF115" s="203"/>
      <c r="AG115" s="203"/>
      <c r="AH115" s="203">
        <v>-7.6800000000000637</v>
      </c>
      <c r="AI115" s="203">
        <v>-7.6800000000000637</v>
      </c>
      <c r="AJ115" s="203" t="s">
        <v>811</v>
      </c>
      <c r="AK115" s="203" t="s">
        <v>811</v>
      </c>
      <c r="AL115" s="203" t="s">
        <v>811</v>
      </c>
      <c r="AM115" s="203" t="s">
        <v>811</v>
      </c>
      <c r="AN115" s="203" t="s">
        <v>811</v>
      </c>
      <c r="AO115" s="203" t="s">
        <v>811</v>
      </c>
      <c r="AP115" s="203" t="s">
        <v>811</v>
      </c>
      <c r="AQ115" s="203" t="s">
        <v>811</v>
      </c>
      <c r="AR115" s="203">
        <v>99.34443021766964</v>
      </c>
      <c r="AS115" s="203">
        <v>99.34443021766964</v>
      </c>
      <c r="AT115" s="203" t="s">
        <v>811</v>
      </c>
      <c r="AU115" s="203" t="s">
        <v>811</v>
      </c>
      <c r="AV115" s="203" t="s">
        <v>811</v>
      </c>
      <c r="AW115" s="203" t="s">
        <v>811</v>
      </c>
      <c r="AX115" s="203" t="s">
        <v>811</v>
      </c>
      <c r="AY115" s="203" t="s">
        <v>811</v>
      </c>
      <c r="AZ115" s="203" t="s">
        <v>811</v>
      </c>
      <c r="BA115" s="203" t="s">
        <v>811</v>
      </c>
    </row>
    <row r="116" spans="1:53">
      <c r="A116" s="202">
        <v>21</v>
      </c>
      <c r="B116" s="202">
        <v>1081</v>
      </c>
      <c r="C116" s="202">
        <v>104</v>
      </c>
      <c r="D116" s="202" t="s">
        <v>1135</v>
      </c>
      <c r="E116" s="203">
        <v>2523.5</v>
      </c>
      <c r="F116" s="203">
        <v>2523.5</v>
      </c>
      <c r="G116" s="203"/>
      <c r="H116" s="203"/>
      <c r="I116" s="203"/>
      <c r="J116" s="203"/>
      <c r="K116" s="203"/>
      <c r="L116" s="203"/>
      <c r="M116" s="203"/>
      <c r="N116" s="203">
        <v>2682.9</v>
      </c>
      <c r="O116" s="203">
        <v>2682.9</v>
      </c>
      <c r="P116" s="203"/>
      <c r="Q116" s="203"/>
      <c r="R116" s="203"/>
      <c r="S116" s="203"/>
      <c r="T116" s="204"/>
      <c r="U116" s="203"/>
      <c r="V116" s="203"/>
      <c r="W116" s="203"/>
      <c r="X116" s="203">
        <v>2682.9</v>
      </c>
      <c r="Y116" s="203">
        <v>2682.9</v>
      </c>
      <c r="Z116" s="203"/>
      <c r="AA116" s="203"/>
      <c r="AB116" s="203"/>
      <c r="AC116" s="203"/>
      <c r="AD116" s="204"/>
      <c r="AE116" s="203"/>
      <c r="AF116" s="203"/>
      <c r="AG116" s="203"/>
      <c r="AH116" s="203" t="s">
        <v>811</v>
      </c>
      <c r="AI116" s="203" t="s">
        <v>811</v>
      </c>
      <c r="AJ116" s="203" t="s">
        <v>811</v>
      </c>
      <c r="AK116" s="203" t="s">
        <v>811</v>
      </c>
      <c r="AL116" s="203" t="s">
        <v>811</v>
      </c>
      <c r="AM116" s="203" t="s">
        <v>811</v>
      </c>
      <c r="AN116" s="203" t="s">
        <v>811</v>
      </c>
      <c r="AO116" s="203" t="s">
        <v>811</v>
      </c>
      <c r="AP116" s="203" t="s">
        <v>811</v>
      </c>
      <c r="AQ116" s="203" t="s">
        <v>811</v>
      </c>
      <c r="AR116" s="203">
        <v>100</v>
      </c>
      <c r="AS116" s="203">
        <v>100</v>
      </c>
      <c r="AT116" s="203" t="s">
        <v>811</v>
      </c>
      <c r="AU116" s="203" t="s">
        <v>811</v>
      </c>
      <c r="AV116" s="203" t="s">
        <v>811</v>
      </c>
      <c r="AW116" s="203" t="s">
        <v>811</v>
      </c>
      <c r="AX116" s="203" t="s">
        <v>811</v>
      </c>
      <c r="AY116" s="203" t="s">
        <v>811</v>
      </c>
      <c r="AZ116" s="203" t="s">
        <v>811</v>
      </c>
      <c r="BA116" s="203" t="s">
        <v>811</v>
      </c>
    </row>
    <row r="117" spans="1:53">
      <c r="A117" s="202">
        <v>21</v>
      </c>
      <c r="B117" s="202">
        <v>1082</v>
      </c>
      <c r="C117" s="202">
        <v>105</v>
      </c>
      <c r="D117" s="202" t="s">
        <v>1136</v>
      </c>
      <c r="E117" s="203">
        <v>2874.9</v>
      </c>
      <c r="F117" s="203">
        <v>2874.9</v>
      </c>
      <c r="G117" s="203"/>
      <c r="H117" s="203"/>
      <c r="I117" s="203"/>
      <c r="J117" s="203"/>
      <c r="K117" s="203"/>
      <c r="L117" s="203"/>
      <c r="M117" s="203"/>
      <c r="N117" s="203">
        <v>2916.8</v>
      </c>
      <c r="O117" s="203">
        <v>2916.8</v>
      </c>
      <c r="P117" s="203"/>
      <c r="Q117" s="203"/>
      <c r="R117" s="203"/>
      <c r="S117" s="203"/>
      <c r="T117" s="204"/>
      <c r="U117" s="203"/>
      <c r="V117" s="203"/>
      <c r="W117" s="203"/>
      <c r="X117" s="203">
        <v>2898.8</v>
      </c>
      <c r="Y117" s="203">
        <v>2898.8</v>
      </c>
      <c r="Z117" s="203"/>
      <c r="AA117" s="203"/>
      <c r="AB117" s="203"/>
      <c r="AC117" s="203"/>
      <c r="AD117" s="204"/>
      <c r="AE117" s="203"/>
      <c r="AF117" s="203"/>
      <c r="AG117" s="203"/>
      <c r="AH117" s="203">
        <v>-18</v>
      </c>
      <c r="AI117" s="203">
        <v>-18</v>
      </c>
      <c r="AJ117" s="203" t="s">
        <v>811</v>
      </c>
      <c r="AK117" s="203" t="s">
        <v>811</v>
      </c>
      <c r="AL117" s="203" t="s">
        <v>811</v>
      </c>
      <c r="AM117" s="203" t="s">
        <v>811</v>
      </c>
      <c r="AN117" s="203" t="s">
        <v>811</v>
      </c>
      <c r="AO117" s="203" t="s">
        <v>811</v>
      </c>
      <c r="AP117" s="203" t="s">
        <v>811</v>
      </c>
      <c r="AQ117" s="203" t="s">
        <v>811</v>
      </c>
      <c r="AR117" s="203">
        <v>99.382885353812398</v>
      </c>
      <c r="AS117" s="203">
        <v>99.382885353812398</v>
      </c>
      <c r="AT117" s="203" t="s">
        <v>811</v>
      </c>
      <c r="AU117" s="203" t="s">
        <v>811</v>
      </c>
      <c r="AV117" s="203" t="s">
        <v>811</v>
      </c>
      <c r="AW117" s="203" t="s">
        <v>811</v>
      </c>
      <c r="AX117" s="203" t="s">
        <v>811</v>
      </c>
      <c r="AY117" s="203" t="s">
        <v>811</v>
      </c>
      <c r="AZ117" s="203" t="s">
        <v>811</v>
      </c>
      <c r="BA117" s="203" t="s">
        <v>811</v>
      </c>
    </row>
    <row r="118" spans="1:53">
      <c r="A118" s="202">
        <v>21</v>
      </c>
      <c r="B118" s="202">
        <v>1083</v>
      </c>
      <c r="C118" s="202">
        <v>106</v>
      </c>
      <c r="D118" s="202" t="s">
        <v>1137</v>
      </c>
      <c r="E118" s="203">
        <v>1864.6</v>
      </c>
      <c r="F118" s="203">
        <v>1864.6</v>
      </c>
      <c r="G118" s="203"/>
      <c r="H118" s="203"/>
      <c r="I118" s="203"/>
      <c r="J118" s="203"/>
      <c r="K118" s="203"/>
      <c r="L118" s="203"/>
      <c r="M118" s="203"/>
      <c r="N118" s="203">
        <v>1891</v>
      </c>
      <c r="O118" s="203">
        <v>1891</v>
      </c>
      <c r="P118" s="203"/>
      <c r="Q118" s="203"/>
      <c r="R118" s="203"/>
      <c r="S118" s="203"/>
      <c r="T118" s="204"/>
      <c r="U118" s="203"/>
      <c r="V118" s="203"/>
      <c r="W118" s="203"/>
      <c r="X118" s="203">
        <v>1886.24</v>
      </c>
      <c r="Y118" s="203">
        <v>1886.24</v>
      </c>
      <c r="Z118" s="203"/>
      <c r="AA118" s="203"/>
      <c r="AB118" s="203"/>
      <c r="AC118" s="203"/>
      <c r="AD118" s="204"/>
      <c r="AE118" s="203"/>
      <c r="AF118" s="203"/>
      <c r="AG118" s="203"/>
      <c r="AH118" s="203">
        <v>-4.7599999999999909</v>
      </c>
      <c r="AI118" s="203">
        <v>-4.7599999999999909</v>
      </c>
      <c r="AJ118" s="203" t="s">
        <v>811</v>
      </c>
      <c r="AK118" s="203" t="s">
        <v>811</v>
      </c>
      <c r="AL118" s="203" t="s">
        <v>811</v>
      </c>
      <c r="AM118" s="203" t="s">
        <v>811</v>
      </c>
      <c r="AN118" s="203" t="s">
        <v>811</v>
      </c>
      <c r="AO118" s="203" t="s">
        <v>811</v>
      </c>
      <c r="AP118" s="203" t="s">
        <v>811</v>
      </c>
      <c r="AQ118" s="203" t="s">
        <v>811</v>
      </c>
      <c r="AR118" s="203">
        <v>99.748281332628238</v>
      </c>
      <c r="AS118" s="203">
        <v>99.748281332628238</v>
      </c>
      <c r="AT118" s="203" t="s">
        <v>811</v>
      </c>
      <c r="AU118" s="203" t="s">
        <v>811</v>
      </c>
      <c r="AV118" s="203" t="s">
        <v>811</v>
      </c>
      <c r="AW118" s="203" t="s">
        <v>811</v>
      </c>
      <c r="AX118" s="203" t="s">
        <v>811</v>
      </c>
      <c r="AY118" s="203" t="s">
        <v>811</v>
      </c>
      <c r="AZ118" s="203" t="s">
        <v>811</v>
      </c>
      <c r="BA118" s="203" t="s">
        <v>811</v>
      </c>
    </row>
    <row r="119" spans="1:53">
      <c r="A119" s="202">
        <v>21</v>
      </c>
      <c r="B119" s="202">
        <v>1084</v>
      </c>
      <c r="C119" s="202">
        <v>107</v>
      </c>
      <c r="D119" s="202" t="s">
        <v>1138</v>
      </c>
      <c r="E119" s="203">
        <v>3316.9</v>
      </c>
      <c r="F119" s="203">
        <v>3316.9</v>
      </c>
      <c r="G119" s="203"/>
      <c r="H119" s="203"/>
      <c r="I119" s="203"/>
      <c r="J119" s="203"/>
      <c r="K119" s="203"/>
      <c r="L119" s="203"/>
      <c r="M119" s="203"/>
      <c r="N119" s="203">
        <v>3392.7</v>
      </c>
      <c r="O119" s="203">
        <v>3392.7</v>
      </c>
      <c r="P119" s="203"/>
      <c r="Q119" s="203"/>
      <c r="R119" s="203"/>
      <c r="S119" s="203"/>
      <c r="T119" s="204"/>
      <c r="U119" s="203"/>
      <c r="V119" s="203"/>
      <c r="W119" s="203"/>
      <c r="X119" s="203">
        <v>3391.37</v>
      </c>
      <c r="Y119" s="203">
        <v>3391.37</v>
      </c>
      <c r="Z119" s="203"/>
      <c r="AA119" s="203"/>
      <c r="AB119" s="203"/>
      <c r="AC119" s="203"/>
      <c r="AD119" s="204"/>
      <c r="AE119" s="203"/>
      <c r="AF119" s="203"/>
      <c r="AG119" s="203"/>
      <c r="AH119" s="203">
        <v>-1.3299999999999272</v>
      </c>
      <c r="AI119" s="203">
        <v>-1.3299999999999272</v>
      </c>
      <c r="AJ119" s="203" t="s">
        <v>811</v>
      </c>
      <c r="AK119" s="203" t="s">
        <v>811</v>
      </c>
      <c r="AL119" s="203" t="s">
        <v>811</v>
      </c>
      <c r="AM119" s="203" t="s">
        <v>811</v>
      </c>
      <c r="AN119" s="203" t="s">
        <v>811</v>
      </c>
      <c r="AO119" s="203" t="s">
        <v>811</v>
      </c>
      <c r="AP119" s="203" t="s">
        <v>811</v>
      </c>
      <c r="AQ119" s="203" t="s">
        <v>811</v>
      </c>
      <c r="AR119" s="203">
        <v>99.960798184336966</v>
      </c>
      <c r="AS119" s="203">
        <v>99.960798184336966</v>
      </c>
      <c r="AT119" s="203" t="s">
        <v>811</v>
      </c>
      <c r="AU119" s="203" t="s">
        <v>811</v>
      </c>
      <c r="AV119" s="203" t="s">
        <v>811</v>
      </c>
      <c r="AW119" s="203" t="s">
        <v>811</v>
      </c>
      <c r="AX119" s="203" t="s">
        <v>811</v>
      </c>
      <c r="AY119" s="203" t="s">
        <v>811</v>
      </c>
      <c r="AZ119" s="203" t="s">
        <v>811</v>
      </c>
      <c r="BA119" s="203" t="s">
        <v>811</v>
      </c>
    </row>
    <row r="120" spans="1:53">
      <c r="A120" s="202">
        <v>21</v>
      </c>
      <c r="B120" s="202">
        <v>1085</v>
      </c>
      <c r="C120" s="202">
        <v>108</v>
      </c>
      <c r="D120" s="202" t="s">
        <v>1139</v>
      </c>
      <c r="E120" s="203">
        <v>3870.8</v>
      </c>
      <c r="F120" s="203">
        <v>3870.8</v>
      </c>
      <c r="G120" s="203"/>
      <c r="H120" s="203"/>
      <c r="I120" s="203"/>
      <c r="J120" s="203"/>
      <c r="K120" s="203"/>
      <c r="L120" s="203"/>
      <c r="M120" s="203"/>
      <c r="N120" s="203">
        <v>3917.4</v>
      </c>
      <c r="O120" s="203">
        <v>3917.4</v>
      </c>
      <c r="P120" s="203"/>
      <c r="Q120" s="203"/>
      <c r="R120" s="203"/>
      <c r="S120" s="203"/>
      <c r="T120" s="204"/>
      <c r="U120" s="203"/>
      <c r="V120" s="203"/>
      <c r="W120" s="203"/>
      <c r="X120" s="203">
        <v>3664.02</v>
      </c>
      <c r="Y120" s="203">
        <v>3664.02</v>
      </c>
      <c r="Z120" s="203"/>
      <c r="AA120" s="203"/>
      <c r="AB120" s="203"/>
      <c r="AC120" s="203"/>
      <c r="AD120" s="204"/>
      <c r="AE120" s="203"/>
      <c r="AF120" s="203"/>
      <c r="AG120" s="203"/>
      <c r="AH120" s="203">
        <v>-253.38000000000011</v>
      </c>
      <c r="AI120" s="203">
        <v>-253.38000000000011</v>
      </c>
      <c r="AJ120" s="203" t="s">
        <v>811</v>
      </c>
      <c r="AK120" s="203" t="s">
        <v>811</v>
      </c>
      <c r="AL120" s="203" t="s">
        <v>811</v>
      </c>
      <c r="AM120" s="203" t="s">
        <v>811</v>
      </c>
      <c r="AN120" s="203" t="s">
        <v>811</v>
      </c>
      <c r="AO120" s="203" t="s">
        <v>811</v>
      </c>
      <c r="AP120" s="203" t="s">
        <v>811</v>
      </c>
      <c r="AQ120" s="203" t="s">
        <v>811</v>
      </c>
      <c r="AR120" s="203">
        <v>93.531934446316427</v>
      </c>
      <c r="AS120" s="203">
        <v>93.531934446316427</v>
      </c>
      <c r="AT120" s="203" t="s">
        <v>811</v>
      </c>
      <c r="AU120" s="203" t="s">
        <v>811</v>
      </c>
      <c r="AV120" s="203" t="s">
        <v>811</v>
      </c>
      <c r="AW120" s="203" t="s">
        <v>811</v>
      </c>
      <c r="AX120" s="203" t="s">
        <v>811</v>
      </c>
      <c r="AY120" s="203" t="s">
        <v>811</v>
      </c>
      <c r="AZ120" s="203" t="s">
        <v>811</v>
      </c>
      <c r="BA120" s="203" t="s">
        <v>811</v>
      </c>
    </row>
    <row r="121" spans="1:53">
      <c r="A121" s="202">
        <v>21</v>
      </c>
      <c r="B121" s="202">
        <v>1086</v>
      </c>
      <c r="C121" s="202">
        <v>109</v>
      </c>
      <c r="D121" s="202" t="s">
        <v>1140</v>
      </c>
      <c r="E121" s="203">
        <v>2984.8</v>
      </c>
      <c r="F121" s="203">
        <v>2984.8</v>
      </c>
      <c r="G121" s="203"/>
      <c r="H121" s="203"/>
      <c r="I121" s="203"/>
      <c r="J121" s="203"/>
      <c r="K121" s="203"/>
      <c r="L121" s="203"/>
      <c r="M121" s="203"/>
      <c r="N121" s="203">
        <v>3144.6</v>
      </c>
      <c r="O121" s="203">
        <v>3144.6</v>
      </c>
      <c r="P121" s="203"/>
      <c r="Q121" s="203"/>
      <c r="R121" s="203"/>
      <c r="S121" s="203"/>
      <c r="T121" s="204"/>
      <c r="U121" s="203"/>
      <c r="V121" s="203"/>
      <c r="W121" s="203"/>
      <c r="X121" s="203">
        <v>2778.96</v>
      </c>
      <c r="Y121" s="203">
        <v>2778.96</v>
      </c>
      <c r="Z121" s="203"/>
      <c r="AA121" s="203"/>
      <c r="AB121" s="203"/>
      <c r="AC121" s="203"/>
      <c r="AD121" s="204"/>
      <c r="AE121" s="203"/>
      <c r="AF121" s="203"/>
      <c r="AG121" s="203"/>
      <c r="AH121" s="203">
        <v>-365.63999999999987</v>
      </c>
      <c r="AI121" s="203">
        <v>-365.63999999999987</v>
      </c>
      <c r="AJ121" s="203" t="s">
        <v>811</v>
      </c>
      <c r="AK121" s="203" t="s">
        <v>811</v>
      </c>
      <c r="AL121" s="203" t="s">
        <v>811</v>
      </c>
      <c r="AM121" s="203" t="s">
        <v>811</v>
      </c>
      <c r="AN121" s="203" t="s">
        <v>811</v>
      </c>
      <c r="AO121" s="203" t="s">
        <v>811</v>
      </c>
      <c r="AP121" s="203" t="s">
        <v>811</v>
      </c>
      <c r="AQ121" s="203" t="s">
        <v>811</v>
      </c>
      <c r="AR121" s="203">
        <v>88.372448006105714</v>
      </c>
      <c r="AS121" s="203">
        <v>88.372448006105714</v>
      </c>
      <c r="AT121" s="203" t="s">
        <v>811</v>
      </c>
      <c r="AU121" s="203" t="s">
        <v>811</v>
      </c>
      <c r="AV121" s="203" t="s">
        <v>811</v>
      </c>
      <c r="AW121" s="203" t="s">
        <v>811</v>
      </c>
      <c r="AX121" s="203" t="s">
        <v>811</v>
      </c>
      <c r="AY121" s="203" t="s">
        <v>811</v>
      </c>
      <c r="AZ121" s="203" t="s">
        <v>811</v>
      </c>
      <c r="BA121" s="203" t="s">
        <v>811</v>
      </c>
    </row>
    <row r="122" spans="1:53">
      <c r="A122" s="200"/>
      <c r="B122" s="200"/>
      <c r="C122" s="200">
        <v>110</v>
      </c>
      <c r="D122" s="200"/>
      <c r="E122" s="201"/>
      <c r="F122" s="201"/>
      <c r="G122" s="201"/>
      <c r="H122" s="201"/>
      <c r="I122" s="201"/>
      <c r="J122" s="201"/>
      <c r="K122" s="201"/>
      <c r="L122" s="201"/>
      <c r="M122" s="201"/>
      <c r="N122" s="201"/>
      <c r="O122" s="201"/>
      <c r="P122" s="201"/>
      <c r="Q122" s="201"/>
      <c r="R122" s="201"/>
      <c r="S122" s="201"/>
      <c r="T122" s="226"/>
      <c r="U122" s="201"/>
      <c r="V122" s="201"/>
      <c r="W122" s="201"/>
      <c r="X122" s="201"/>
      <c r="Y122" s="201"/>
      <c r="Z122" s="201"/>
      <c r="AA122" s="201"/>
      <c r="AB122" s="201"/>
      <c r="AC122" s="201"/>
      <c r="AD122" s="226"/>
      <c r="AE122" s="201"/>
      <c r="AF122" s="201"/>
      <c r="AG122" s="201"/>
      <c r="AH122" s="201" t="s">
        <v>811</v>
      </c>
      <c r="AI122" s="201" t="s">
        <v>811</v>
      </c>
      <c r="AJ122" s="201" t="s">
        <v>811</v>
      </c>
      <c r="AK122" s="201" t="s">
        <v>811</v>
      </c>
      <c r="AL122" s="201" t="s">
        <v>811</v>
      </c>
      <c r="AM122" s="201" t="s">
        <v>811</v>
      </c>
      <c r="AN122" s="201" t="s">
        <v>811</v>
      </c>
      <c r="AO122" s="201" t="s">
        <v>811</v>
      </c>
      <c r="AP122" s="201" t="s">
        <v>811</v>
      </c>
      <c r="AQ122" s="201" t="s">
        <v>811</v>
      </c>
      <c r="AR122" s="201" t="s">
        <v>811</v>
      </c>
      <c r="AS122" s="201" t="s">
        <v>811</v>
      </c>
      <c r="AT122" s="201" t="s">
        <v>811</v>
      </c>
      <c r="AU122" s="201" t="s">
        <v>811</v>
      </c>
      <c r="AV122" s="201" t="s">
        <v>811</v>
      </c>
      <c r="AW122" s="201" t="s">
        <v>811</v>
      </c>
      <c r="AX122" s="201" t="s">
        <v>811</v>
      </c>
      <c r="AY122" s="201" t="s">
        <v>811</v>
      </c>
      <c r="AZ122" s="201" t="s">
        <v>811</v>
      </c>
      <c r="BA122" s="201" t="s">
        <v>811</v>
      </c>
    </row>
    <row r="123" spans="1:53">
      <c r="A123" s="200">
        <v>20</v>
      </c>
      <c r="B123" s="200"/>
      <c r="C123" s="200">
        <v>111</v>
      </c>
      <c r="D123" s="200" t="s">
        <v>1141</v>
      </c>
      <c r="E123" s="201">
        <v>582321.89999999991</v>
      </c>
      <c r="F123" s="201">
        <v>536277.79999999993</v>
      </c>
      <c r="G123" s="201">
        <v>15825.4</v>
      </c>
      <c r="H123" s="201">
        <v>2176.1</v>
      </c>
      <c r="I123" s="201">
        <v>0</v>
      </c>
      <c r="J123" s="201">
        <v>28042.6</v>
      </c>
      <c r="K123" s="201">
        <v>0</v>
      </c>
      <c r="L123" s="201">
        <v>0</v>
      </c>
      <c r="M123" s="201">
        <v>0</v>
      </c>
      <c r="N123" s="201">
        <v>638413.59999999986</v>
      </c>
      <c r="O123" s="201">
        <v>591812.89999999991</v>
      </c>
      <c r="P123" s="201">
        <v>16070.4</v>
      </c>
      <c r="Q123" s="201">
        <v>2487.6999999999998</v>
      </c>
      <c r="R123" s="201">
        <v>0</v>
      </c>
      <c r="S123" s="201">
        <v>28042.6</v>
      </c>
      <c r="T123" s="226">
        <v>0</v>
      </c>
      <c r="U123" s="201">
        <v>0</v>
      </c>
      <c r="V123" s="201">
        <v>0</v>
      </c>
      <c r="W123" s="201">
        <v>0</v>
      </c>
      <c r="X123" s="201">
        <v>634684.54999999993</v>
      </c>
      <c r="Y123" s="201">
        <v>588932.80999999994</v>
      </c>
      <c r="Z123" s="201">
        <v>16070.4</v>
      </c>
      <c r="AA123" s="201">
        <v>2475.5</v>
      </c>
      <c r="AB123" s="201">
        <v>0</v>
      </c>
      <c r="AC123" s="201">
        <v>27205.84</v>
      </c>
      <c r="AD123" s="226">
        <v>0</v>
      </c>
      <c r="AE123" s="201">
        <v>0</v>
      </c>
      <c r="AF123" s="201">
        <v>0</v>
      </c>
      <c r="AG123" s="201">
        <v>0</v>
      </c>
      <c r="AH123" s="201">
        <v>-3729.0499999999302</v>
      </c>
      <c r="AI123" s="201">
        <v>-2880.0899999999674</v>
      </c>
      <c r="AJ123" s="201" t="s">
        <v>811</v>
      </c>
      <c r="AK123" s="201">
        <v>-12.199999999999818</v>
      </c>
      <c r="AL123" s="201" t="s">
        <v>811</v>
      </c>
      <c r="AM123" s="201">
        <v>-836.7599999999984</v>
      </c>
      <c r="AN123" s="201" t="s">
        <v>811</v>
      </c>
      <c r="AO123" s="201" t="s">
        <v>811</v>
      </c>
      <c r="AP123" s="201" t="s">
        <v>811</v>
      </c>
      <c r="AQ123" s="201" t="s">
        <v>811</v>
      </c>
      <c r="AR123" s="201">
        <v>99.415888070053654</v>
      </c>
      <c r="AS123" s="201">
        <v>99.5133445046568</v>
      </c>
      <c r="AT123" s="201">
        <v>100</v>
      </c>
      <c r="AU123" s="201">
        <v>99.509587168870851</v>
      </c>
      <c r="AV123" s="201" t="s">
        <v>811</v>
      </c>
      <c r="AW123" s="201">
        <v>97.0161112022423</v>
      </c>
      <c r="AX123" s="201" t="s">
        <v>811</v>
      </c>
      <c r="AY123" s="201" t="s">
        <v>811</v>
      </c>
      <c r="AZ123" s="201" t="s">
        <v>811</v>
      </c>
      <c r="BA123" s="201" t="s">
        <v>811</v>
      </c>
    </row>
    <row r="124" spans="1:53">
      <c r="A124" s="200">
        <v>22</v>
      </c>
      <c r="B124" s="200"/>
      <c r="C124" s="200">
        <v>112</v>
      </c>
      <c r="D124" s="200" t="s">
        <v>1055</v>
      </c>
      <c r="E124" s="201">
        <v>350042.29999999993</v>
      </c>
      <c r="F124" s="201">
        <v>314572.09999999998</v>
      </c>
      <c r="G124" s="201">
        <v>5374.5</v>
      </c>
      <c r="H124" s="201">
        <v>2053.1</v>
      </c>
      <c r="I124" s="201">
        <v>0</v>
      </c>
      <c r="J124" s="201">
        <v>28042.6</v>
      </c>
      <c r="K124" s="201">
        <v>0</v>
      </c>
      <c r="L124" s="201">
        <v>0</v>
      </c>
      <c r="M124" s="201">
        <v>0</v>
      </c>
      <c r="N124" s="201">
        <v>402792.39999999997</v>
      </c>
      <c r="O124" s="201">
        <v>367010.6</v>
      </c>
      <c r="P124" s="201">
        <v>5374.5</v>
      </c>
      <c r="Q124" s="201">
        <v>2364.6999999999998</v>
      </c>
      <c r="R124" s="201">
        <v>0</v>
      </c>
      <c r="S124" s="201">
        <v>28042.6</v>
      </c>
      <c r="T124" s="226">
        <v>0</v>
      </c>
      <c r="U124" s="201">
        <v>0</v>
      </c>
      <c r="V124" s="201">
        <v>0</v>
      </c>
      <c r="W124" s="201">
        <v>0</v>
      </c>
      <c r="X124" s="201">
        <v>401955.64</v>
      </c>
      <c r="Y124" s="201">
        <v>367010.6</v>
      </c>
      <c r="Z124" s="201">
        <v>5374.5</v>
      </c>
      <c r="AA124" s="201">
        <v>2364.6999999999998</v>
      </c>
      <c r="AB124" s="201">
        <v>0</v>
      </c>
      <c r="AC124" s="201">
        <v>27205.84</v>
      </c>
      <c r="AD124" s="226">
        <v>0</v>
      </c>
      <c r="AE124" s="201">
        <v>0</v>
      </c>
      <c r="AF124" s="201">
        <v>0</v>
      </c>
      <c r="AG124" s="201">
        <v>0</v>
      </c>
      <c r="AH124" s="201">
        <v>-836.75999999995111</v>
      </c>
      <c r="AI124" s="201" t="s">
        <v>811</v>
      </c>
      <c r="AJ124" s="201" t="s">
        <v>811</v>
      </c>
      <c r="AK124" s="201" t="s">
        <v>811</v>
      </c>
      <c r="AL124" s="201" t="s">
        <v>811</v>
      </c>
      <c r="AM124" s="201">
        <v>-836.7599999999984</v>
      </c>
      <c r="AN124" s="201" t="s">
        <v>811</v>
      </c>
      <c r="AO124" s="201" t="s">
        <v>811</v>
      </c>
      <c r="AP124" s="201" t="s">
        <v>811</v>
      </c>
      <c r="AQ124" s="201" t="s">
        <v>811</v>
      </c>
      <c r="AR124" s="201">
        <v>99.79226023132513</v>
      </c>
      <c r="AS124" s="201">
        <v>100</v>
      </c>
      <c r="AT124" s="201">
        <v>100</v>
      </c>
      <c r="AU124" s="201">
        <v>100</v>
      </c>
      <c r="AV124" s="201" t="s">
        <v>811</v>
      </c>
      <c r="AW124" s="201">
        <v>97.0161112022423</v>
      </c>
      <c r="AX124" s="201" t="s">
        <v>811</v>
      </c>
      <c r="AY124" s="201" t="s">
        <v>811</v>
      </c>
      <c r="AZ124" s="201" t="s">
        <v>811</v>
      </c>
      <c r="BA124" s="201" t="s">
        <v>811</v>
      </c>
    </row>
    <row r="125" spans="1:53">
      <c r="A125" s="200">
        <v>21</v>
      </c>
      <c r="B125" s="200"/>
      <c r="C125" s="200">
        <v>113</v>
      </c>
      <c r="D125" s="200" t="s">
        <v>1056</v>
      </c>
      <c r="E125" s="201">
        <v>232279.59999999995</v>
      </c>
      <c r="F125" s="201">
        <v>221705.69999999995</v>
      </c>
      <c r="G125" s="201">
        <v>10450.9</v>
      </c>
      <c r="H125" s="201">
        <v>123</v>
      </c>
      <c r="I125" s="201">
        <v>0</v>
      </c>
      <c r="J125" s="201">
        <v>0</v>
      </c>
      <c r="K125" s="201">
        <v>0</v>
      </c>
      <c r="L125" s="201">
        <v>0</v>
      </c>
      <c r="M125" s="201">
        <v>0</v>
      </c>
      <c r="N125" s="201">
        <v>235621.19999999995</v>
      </c>
      <c r="O125" s="201">
        <v>224802.29999999996</v>
      </c>
      <c r="P125" s="201">
        <v>10695.9</v>
      </c>
      <c r="Q125" s="201">
        <v>123</v>
      </c>
      <c r="R125" s="201">
        <v>0</v>
      </c>
      <c r="S125" s="201">
        <v>0</v>
      </c>
      <c r="T125" s="226">
        <v>0</v>
      </c>
      <c r="U125" s="201">
        <v>0</v>
      </c>
      <c r="V125" s="201">
        <v>0</v>
      </c>
      <c r="W125" s="201">
        <v>0</v>
      </c>
      <c r="X125" s="201">
        <v>232728.90999999997</v>
      </c>
      <c r="Y125" s="201">
        <v>221922.21</v>
      </c>
      <c r="Z125" s="201">
        <v>10695.9</v>
      </c>
      <c r="AA125" s="201">
        <v>110.8</v>
      </c>
      <c r="AB125" s="201">
        <v>0</v>
      </c>
      <c r="AC125" s="201">
        <v>0</v>
      </c>
      <c r="AD125" s="226">
        <v>0</v>
      </c>
      <c r="AE125" s="201">
        <v>0</v>
      </c>
      <c r="AF125" s="201">
        <v>0</v>
      </c>
      <c r="AG125" s="201">
        <v>0</v>
      </c>
      <c r="AH125" s="201">
        <v>-2892.289999999979</v>
      </c>
      <c r="AI125" s="201">
        <v>-2880.0899999999674</v>
      </c>
      <c r="AJ125" s="201" t="s">
        <v>811</v>
      </c>
      <c r="AK125" s="201">
        <v>-12.200000000000003</v>
      </c>
      <c r="AL125" s="201" t="s">
        <v>811</v>
      </c>
      <c r="AM125" s="201" t="s">
        <v>811</v>
      </c>
      <c r="AN125" s="201" t="s">
        <v>811</v>
      </c>
      <c r="AO125" s="201" t="s">
        <v>811</v>
      </c>
      <c r="AP125" s="201" t="s">
        <v>811</v>
      </c>
      <c r="AQ125" s="201" t="s">
        <v>811</v>
      </c>
      <c r="AR125" s="201">
        <v>98.772483121213213</v>
      </c>
      <c r="AS125" s="201">
        <v>98.71883428238948</v>
      </c>
      <c r="AT125" s="201">
        <v>100</v>
      </c>
      <c r="AU125" s="201">
        <v>90.081300813008127</v>
      </c>
      <c r="AV125" s="201" t="s">
        <v>811</v>
      </c>
      <c r="AW125" s="201" t="s">
        <v>811</v>
      </c>
      <c r="AX125" s="201" t="s">
        <v>811</v>
      </c>
      <c r="AY125" s="201" t="s">
        <v>811</v>
      </c>
      <c r="AZ125" s="201" t="s">
        <v>811</v>
      </c>
      <c r="BA125" s="201" t="s">
        <v>811</v>
      </c>
    </row>
    <row r="126" spans="1:53">
      <c r="A126" s="202">
        <v>22</v>
      </c>
      <c r="B126" s="202">
        <v>1087</v>
      </c>
      <c r="C126" s="202">
        <v>114</v>
      </c>
      <c r="D126" s="202" t="s">
        <v>1081</v>
      </c>
      <c r="E126" s="203">
        <v>350042.29999999993</v>
      </c>
      <c r="F126" s="203">
        <v>314572.09999999998</v>
      </c>
      <c r="G126" s="203">
        <v>5374.5</v>
      </c>
      <c r="H126" s="203">
        <v>2053.1</v>
      </c>
      <c r="I126" s="203"/>
      <c r="J126" s="203">
        <v>28042.6</v>
      </c>
      <c r="K126" s="203"/>
      <c r="L126" s="203"/>
      <c r="M126" s="203"/>
      <c r="N126" s="203">
        <v>402792.39999999997</v>
      </c>
      <c r="O126" s="203">
        <v>367010.6</v>
      </c>
      <c r="P126" s="203">
        <v>5374.5</v>
      </c>
      <c r="Q126" s="203">
        <v>2364.6999999999998</v>
      </c>
      <c r="R126" s="203"/>
      <c r="S126" s="203">
        <v>28042.6</v>
      </c>
      <c r="T126" s="204"/>
      <c r="U126" s="203"/>
      <c r="V126" s="203"/>
      <c r="W126" s="203"/>
      <c r="X126" s="203">
        <v>401955.64</v>
      </c>
      <c r="Y126" s="203">
        <v>367010.6</v>
      </c>
      <c r="Z126" s="203">
        <v>5374.5</v>
      </c>
      <c r="AA126" s="203">
        <v>2364.6999999999998</v>
      </c>
      <c r="AB126" s="203"/>
      <c r="AC126" s="203">
        <v>27205.84</v>
      </c>
      <c r="AD126" s="204"/>
      <c r="AE126" s="203"/>
      <c r="AF126" s="203"/>
      <c r="AG126" s="203"/>
      <c r="AH126" s="203">
        <v>-836.75999999995111</v>
      </c>
      <c r="AI126" s="203" t="s">
        <v>811</v>
      </c>
      <c r="AJ126" s="203" t="s">
        <v>811</v>
      </c>
      <c r="AK126" s="203" t="s">
        <v>811</v>
      </c>
      <c r="AL126" s="203" t="s">
        <v>811</v>
      </c>
      <c r="AM126" s="203">
        <v>-836.7599999999984</v>
      </c>
      <c r="AN126" s="203" t="s">
        <v>811</v>
      </c>
      <c r="AO126" s="203" t="s">
        <v>811</v>
      </c>
      <c r="AP126" s="203" t="s">
        <v>811</v>
      </c>
      <c r="AQ126" s="203" t="s">
        <v>811</v>
      </c>
      <c r="AR126" s="203">
        <v>99.79226023132513</v>
      </c>
      <c r="AS126" s="203">
        <v>100</v>
      </c>
      <c r="AT126" s="203">
        <v>100</v>
      </c>
      <c r="AU126" s="203">
        <v>100</v>
      </c>
      <c r="AV126" s="203" t="s">
        <v>811</v>
      </c>
      <c r="AW126" s="203">
        <v>97.0161112022423</v>
      </c>
      <c r="AX126" s="203" t="s">
        <v>811</v>
      </c>
      <c r="AY126" s="203" t="s">
        <v>811</v>
      </c>
      <c r="AZ126" s="203" t="s">
        <v>811</v>
      </c>
      <c r="BA126" s="203" t="s">
        <v>811</v>
      </c>
    </row>
    <row r="127" spans="1:53">
      <c r="A127" s="202">
        <v>21</v>
      </c>
      <c r="B127" s="202">
        <v>1088</v>
      </c>
      <c r="C127" s="202">
        <v>115</v>
      </c>
      <c r="D127" s="202" t="s">
        <v>1142</v>
      </c>
      <c r="E127" s="203">
        <v>2354.3000000000002</v>
      </c>
      <c r="F127" s="203">
        <v>2354.3000000000002</v>
      </c>
      <c r="G127" s="203"/>
      <c r="H127" s="203"/>
      <c r="I127" s="203"/>
      <c r="J127" s="203"/>
      <c r="K127" s="203"/>
      <c r="L127" s="203"/>
      <c r="M127" s="203"/>
      <c r="N127" s="203">
        <v>1028.0999999999999</v>
      </c>
      <c r="O127" s="203">
        <v>1028.0999999999999</v>
      </c>
      <c r="P127" s="203"/>
      <c r="Q127" s="203"/>
      <c r="R127" s="203"/>
      <c r="S127" s="203"/>
      <c r="T127" s="204"/>
      <c r="U127" s="203"/>
      <c r="V127" s="203"/>
      <c r="W127" s="203"/>
      <c r="X127" s="203">
        <v>1025.06</v>
      </c>
      <c r="Y127" s="203">
        <v>1025.06</v>
      </c>
      <c r="Z127" s="203"/>
      <c r="AA127" s="203"/>
      <c r="AB127" s="203"/>
      <c r="AC127" s="203"/>
      <c r="AD127" s="204"/>
      <c r="AE127" s="203"/>
      <c r="AF127" s="203"/>
      <c r="AG127" s="203"/>
      <c r="AH127" s="203">
        <v>-3.0399999999999636</v>
      </c>
      <c r="AI127" s="203">
        <v>-3.0399999999999636</v>
      </c>
      <c r="AJ127" s="203" t="s">
        <v>811</v>
      </c>
      <c r="AK127" s="203" t="s">
        <v>811</v>
      </c>
      <c r="AL127" s="203" t="s">
        <v>811</v>
      </c>
      <c r="AM127" s="203" t="s">
        <v>811</v>
      </c>
      <c r="AN127" s="203" t="s">
        <v>811</v>
      </c>
      <c r="AO127" s="203" t="s">
        <v>811</v>
      </c>
      <c r="AP127" s="203" t="s">
        <v>811</v>
      </c>
      <c r="AQ127" s="203" t="s">
        <v>811</v>
      </c>
      <c r="AR127" s="203">
        <v>99.704308919365829</v>
      </c>
      <c r="AS127" s="203">
        <v>99.704308919365829</v>
      </c>
      <c r="AT127" s="203" t="s">
        <v>811</v>
      </c>
      <c r="AU127" s="203" t="s">
        <v>811</v>
      </c>
      <c r="AV127" s="203" t="s">
        <v>811</v>
      </c>
      <c r="AW127" s="203" t="s">
        <v>811</v>
      </c>
      <c r="AX127" s="203" t="s">
        <v>811</v>
      </c>
      <c r="AY127" s="203" t="s">
        <v>811</v>
      </c>
      <c r="AZ127" s="203" t="s">
        <v>811</v>
      </c>
      <c r="BA127" s="203" t="s">
        <v>811</v>
      </c>
    </row>
    <row r="128" spans="1:53">
      <c r="A128" s="202">
        <v>21</v>
      </c>
      <c r="B128" s="202">
        <v>1089</v>
      </c>
      <c r="C128" s="202">
        <v>116</v>
      </c>
      <c r="D128" s="202" t="s">
        <v>1143</v>
      </c>
      <c r="E128" s="203">
        <v>5098.8999999999996</v>
      </c>
      <c r="F128" s="203">
        <v>5098.8999999999996</v>
      </c>
      <c r="G128" s="203"/>
      <c r="H128" s="203"/>
      <c r="I128" s="203"/>
      <c r="J128" s="203"/>
      <c r="K128" s="203"/>
      <c r="L128" s="203"/>
      <c r="M128" s="203"/>
      <c r="N128" s="203">
        <v>5203</v>
      </c>
      <c r="O128" s="203">
        <v>5203</v>
      </c>
      <c r="P128" s="203"/>
      <c r="Q128" s="203"/>
      <c r="R128" s="203"/>
      <c r="S128" s="203"/>
      <c r="T128" s="204"/>
      <c r="U128" s="203"/>
      <c r="V128" s="203"/>
      <c r="W128" s="203"/>
      <c r="X128" s="203">
        <v>5164.8900000000003</v>
      </c>
      <c r="Y128" s="203">
        <v>5164.8900000000003</v>
      </c>
      <c r="Z128" s="203"/>
      <c r="AA128" s="203"/>
      <c r="AB128" s="203"/>
      <c r="AC128" s="203"/>
      <c r="AD128" s="204"/>
      <c r="AE128" s="203"/>
      <c r="AF128" s="203"/>
      <c r="AG128" s="203"/>
      <c r="AH128" s="203">
        <v>-38.109999999999673</v>
      </c>
      <c r="AI128" s="203">
        <v>-38.109999999999673</v>
      </c>
      <c r="AJ128" s="203" t="s">
        <v>811</v>
      </c>
      <c r="AK128" s="203" t="s">
        <v>811</v>
      </c>
      <c r="AL128" s="203" t="s">
        <v>811</v>
      </c>
      <c r="AM128" s="203" t="s">
        <v>811</v>
      </c>
      <c r="AN128" s="203" t="s">
        <v>811</v>
      </c>
      <c r="AO128" s="203" t="s">
        <v>811</v>
      </c>
      <c r="AP128" s="203" t="s">
        <v>811</v>
      </c>
      <c r="AQ128" s="203" t="s">
        <v>811</v>
      </c>
      <c r="AR128" s="203">
        <v>99.267537958869895</v>
      </c>
      <c r="AS128" s="203">
        <v>99.267537958869895</v>
      </c>
      <c r="AT128" s="203" t="s">
        <v>811</v>
      </c>
      <c r="AU128" s="203" t="s">
        <v>811</v>
      </c>
      <c r="AV128" s="203" t="s">
        <v>811</v>
      </c>
      <c r="AW128" s="203" t="s">
        <v>811</v>
      </c>
      <c r="AX128" s="203" t="s">
        <v>811</v>
      </c>
      <c r="AY128" s="203" t="s">
        <v>811</v>
      </c>
      <c r="AZ128" s="203" t="s">
        <v>811</v>
      </c>
      <c r="BA128" s="203" t="s">
        <v>811</v>
      </c>
    </row>
    <row r="129" spans="1:53">
      <c r="A129" s="202">
        <v>21</v>
      </c>
      <c r="B129" s="202">
        <v>1090</v>
      </c>
      <c r="C129" s="202">
        <v>117</v>
      </c>
      <c r="D129" s="202" t="s">
        <v>1144</v>
      </c>
      <c r="E129" s="203">
        <v>4392.6000000000004</v>
      </c>
      <c r="F129" s="203">
        <v>4392.6000000000004</v>
      </c>
      <c r="G129" s="203"/>
      <c r="H129" s="203"/>
      <c r="I129" s="203"/>
      <c r="J129" s="203"/>
      <c r="K129" s="203"/>
      <c r="L129" s="203"/>
      <c r="M129" s="203"/>
      <c r="N129" s="203">
        <v>4538.2</v>
      </c>
      <c r="O129" s="203">
        <v>4538.2</v>
      </c>
      <c r="P129" s="203"/>
      <c r="Q129" s="203"/>
      <c r="R129" s="203"/>
      <c r="S129" s="203"/>
      <c r="T129" s="204"/>
      <c r="U129" s="203"/>
      <c r="V129" s="203"/>
      <c r="W129" s="203"/>
      <c r="X129" s="203">
        <v>4453.6499999999996</v>
      </c>
      <c r="Y129" s="203">
        <v>4453.6499999999996</v>
      </c>
      <c r="Z129" s="203"/>
      <c r="AA129" s="203"/>
      <c r="AB129" s="203"/>
      <c r="AC129" s="203"/>
      <c r="AD129" s="204"/>
      <c r="AE129" s="203"/>
      <c r="AF129" s="203"/>
      <c r="AG129" s="203"/>
      <c r="AH129" s="203">
        <v>-84.550000000000182</v>
      </c>
      <c r="AI129" s="203">
        <v>-84.550000000000182</v>
      </c>
      <c r="AJ129" s="203" t="s">
        <v>811</v>
      </c>
      <c r="AK129" s="203" t="s">
        <v>811</v>
      </c>
      <c r="AL129" s="203" t="s">
        <v>811</v>
      </c>
      <c r="AM129" s="203" t="s">
        <v>811</v>
      </c>
      <c r="AN129" s="203" t="s">
        <v>811</v>
      </c>
      <c r="AO129" s="203" t="s">
        <v>811</v>
      </c>
      <c r="AP129" s="203" t="s">
        <v>811</v>
      </c>
      <c r="AQ129" s="203" t="s">
        <v>811</v>
      </c>
      <c r="AR129" s="203">
        <v>98.136926534749463</v>
      </c>
      <c r="AS129" s="203">
        <v>98.136926534749463</v>
      </c>
      <c r="AT129" s="203" t="s">
        <v>811</v>
      </c>
      <c r="AU129" s="203" t="s">
        <v>811</v>
      </c>
      <c r="AV129" s="203" t="s">
        <v>811</v>
      </c>
      <c r="AW129" s="203" t="s">
        <v>811</v>
      </c>
      <c r="AX129" s="203" t="s">
        <v>811</v>
      </c>
      <c r="AY129" s="203" t="s">
        <v>811</v>
      </c>
      <c r="AZ129" s="203" t="s">
        <v>811</v>
      </c>
      <c r="BA129" s="203" t="s">
        <v>811</v>
      </c>
    </row>
    <row r="130" spans="1:53">
      <c r="A130" s="202">
        <v>21</v>
      </c>
      <c r="B130" s="202">
        <v>1091</v>
      </c>
      <c r="C130" s="202">
        <v>118</v>
      </c>
      <c r="D130" s="202" t="s">
        <v>1145</v>
      </c>
      <c r="E130" s="203">
        <v>3258.1</v>
      </c>
      <c r="F130" s="203">
        <v>3258.1</v>
      </c>
      <c r="G130" s="203"/>
      <c r="H130" s="203"/>
      <c r="I130" s="203"/>
      <c r="J130" s="203"/>
      <c r="K130" s="203"/>
      <c r="L130" s="203"/>
      <c r="M130" s="203"/>
      <c r="N130" s="203">
        <v>3431.9</v>
      </c>
      <c r="O130" s="203">
        <v>3431.9</v>
      </c>
      <c r="P130" s="203"/>
      <c r="Q130" s="203"/>
      <c r="R130" s="203"/>
      <c r="S130" s="203"/>
      <c r="T130" s="204"/>
      <c r="U130" s="203"/>
      <c r="V130" s="203"/>
      <c r="W130" s="203"/>
      <c r="X130" s="203">
        <v>3201.65</v>
      </c>
      <c r="Y130" s="203">
        <v>3201.65</v>
      </c>
      <c r="Z130" s="203"/>
      <c r="AA130" s="203"/>
      <c r="AB130" s="203"/>
      <c r="AC130" s="203"/>
      <c r="AD130" s="204"/>
      <c r="AE130" s="203"/>
      <c r="AF130" s="203"/>
      <c r="AG130" s="203"/>
      <c r="AH130" s="203">
        <v>-230.25</v>
      </c>
      <c r="AI130" s="203">
        <v>-230.25</v>
      </c>
      <c r="AJ130" s="203" t="s">
        <v>811</v>
      </c>
      <c r="AK130" s="203" t="s">
        <v>811</v>
      </c>
      <c r="AL130" s="203" t="s">
        <v>811</v>
      </c>
      <c r="AM130" s="203" t="s">
        <v>811</v>
      </c>
      <c r="AN130" s="203" t="s">
        <v>811</v>
      </c>
      <c r="AO130" s="203" t="s">
        <v>811</v>
      </c>
      <c r="AP130" s="203" t="s">
        <v>811</v>
      </c>
      <c r="AQ130" s="203" t="s">
        <v>811</v>
      </c>
      <c r="AR130" s="203">
        <v>93.29088842915003</v>
      </c>
      <c r="AS130" s="203">
        <v>93.29088842915003</v>
      </c>
      <c r="AT130" s="203" t="s">
        <v>811</v>
      </c>
      <c r="AU130" s="203" t="s">
        <v>811</v>
      </c>
      <c r="AV130" s="203" t="s">
        <v>811</v>
      </c>
      <c r="AW130" s="203" t="s">
        <v>811</v>
      </c>
      <c r="AX130" s="203" t="s">
        <v>811</v>
      </c>
      <c r="AY130" s="203" t="s">
        <v>811</v>
      </c>
      <c r="AZ130" s="203" t="s">
        <v>811</v>
      </c>
      <c r="BA130" s="203" t="s">
        <v>811</v>
      </c>
    </row>
    <row r="131" spans="1:53">
      <c r="A131" s="202">
        <v>21</v>
      </c>
      <c r="B131" s="202">
        <v>1092</v>
      </c>
      <c r="C131" s="202">
        <v>119</v>
      </c>
      <c r="D131" s="202" t="s">
        <v>1146</v>
      </c>
      <c r="E131" s="203">
        <v>1761.5</v>
      </c>
      <c r="F131" s="203">
        <v>1761.5</v>
      </c>
      <c r="G131" s="203"/>
      <c r="H131" s="203"/>
      <c r="I131" s="203"/>
      <c r="J131" s="203"/>
      <c r="K131" s="203"/>
      <c r="L131" s="203"/>
      <c r="M131" s="203"/>
      <c r="N131" s="203">
        <v>837.5</v>
      </c>
      <c r="O131" s="203">
        <v>837.5</v>
      </c>
      <c r="P131" s="203"/>
      <c r="Q131" s="203"/>
      <c r="R131" s="203"/>
      <c r="S131" s="203"/>
      <c r="T131" s="204"/>
      <c r="U131" s="203"/>
      <c r="V131" s="203"/>
      <c r="W131" s="203"/>
      <c r="X131" s="203">
        <v>837.49</v>
      </c>
      <c r="Y131" s="203">
        <v>837.49</v>
      </c>
      <c r="Z131" s="203"/>
      <c r="AA131" s="203"/>
      <c r="AB131" s="203"/>
      <c r="AC131" s="203"/>
      <c r="AD131" s="204"/>
      <c r="AE131" s="203"/>
      <c r="AF131" s="203"/>
      <c r="AG131" s="203"/>
      <c r="AH131" s="203">
        <v>-9.9999999999909051E-3</v>
      </c>
      <c r="AI131" s="203">
        <v>-9.9999999999909051E-3</v>
      </c>
      <c r="AJ131" s="203" t="s">
        <v>811</v>
      </c>
      <c r="AK131" s="203" t="s">
        <v>811</v>
      </c>
      <c r="AL131" s="203" t="s">
        <v>811</v>
      </c>
      <c r="AM131" s="203" t="s">
        <v>811</v>
      </c>
      <c r="AN131" s="203" t="s">
        <v>811</v>
      </c>
      <c r="AO131" s="203" t="s">
        <v>811</v>
      </c>
      <c r="AP131" s="203" t="s">
        <v>811</v>
      </c>
      <c r="AQ131" s="203" t="s">
        <v>811</v>
      </c>
      <c r="AR131" s="203">
        <v>99.998805970149249</v>
      </c>
      <c r="AS131" s="203">
        <v>99.998805970149249</v>
      </c>
      <c r="AT131" s="203" t="s">
        <v>811</v>
      </c>
      <c r="AU131" s="203" t="s">
        <v>811</v>
      </c>
      <c r="AV131" s="203" t="s">
        <v>811</v>
      </c>
      <c r="AW131" s="203" t="s">
        <v>811</v>
      </c>
      <c r="AX131" s="203" t="s">
        <v>811</v>
      </c>
      <c r="AY131" s="203" t="s">
        <v>811</v>
      </c>
      <c r="AZ131" s="203" t="s">
        <v>811</v>
      </c>
      <c r="BA131" s="203" t="s">
        <v>811</v>
      </c>
    </row>
    <row r="132" spans="1:53">
      <c r="A132" s="202">
        <v>21</v>
      </c>
      <c r="B132" s="202">
        <v>1093</v>
      </c>
      <c r="C132" s="202">
        <v>120</v>
      </c>
      <c r="D132" s="202" t="s">
        <v>1147</v>
      </c>
      <c r="E132" s="203">
        <v>4551.7</v>
      </c>
      <c r="F132" s="203">
        <v>4551.7</v>
      </c>
      <c r="G132" s="203"/>
      <c r="H132" s="203"/>
      <c r="I132" s="203"/>
      <c r="J132" s="203"/>
      <c r="K132" s="203"/>
      <c r="L132" s="203"/>
      <c r="M132" s="203"/>
      <c r="N132" s="203">
        <v>4775.7</v>
      </c>
      <c r="O132" s="203">
        <v>4775.7</v>
      </c>
      <c r="P132" s="203"/>
      <c r="Q132" s="203"/>
      <c r="R132" s="203"/>
      <c r="S132" s="203"/>
      <c r="T132" s="204"/>
      <c r="U132" s="203"/>
      <c r="V132" s="203"/>
      <c r="W132" s="203"/>
      <c r="X132" s="203">
        <v>4761.5</v>
      </c>
      <c r="Y132" s="203">
        <v>4761.5</v>
      </c>
      <c r="Z132" s="203"/>
      <c r="AA132" s="203"/>
      <c r="AB132" s="203"/>
      <c r="AC132" s="203"/>
      <c r="AD132" s="204"/>
      <c r="AE132" s="203"/>
      <c r="AF132" s="203"/>
      <c r="AG132" s="203"/>
      <c r="AH132" s="203">
        <v>-14.199999999999818</v>
      </c>
      <c r="AI132" s="203">
        <v>-14.199999999999818</v>
      </c>
      <c r="AJ132" s="203" t="s">
        <v>811</v>
      </c>
      <c r="AK132" s="203" t="s">
        <v>811</v>
      </c>
      <c r="AL132" s="203" t="s">
        <v>811</v>
      </c>
      <c r="AM132" s="203" t="s">
        <v>811</v>
      </c>
      <c r="AN132" s="203" t="s">
        <v>811</v>
      </c>
      <c r="AO132" s="203" t="s">
        <v>811</v>
      </c>
      <c r="AP132" s="203" t="s">
        <v>811</v>
      </c>
      <c r="AQ132" s="203" t="s">
        <v>811</v>
      </c>
      <c r="AR132" s="203">
        <v>99.702661389953306</v>
      </c>
      <c r="AS132" s="203">
        <v>99.702661389953306</v>
      </c>
      <c r="AT132" s="203" t="s">
        <v>811</v>
      </c>
      <c r="AU132" s="203" t="s">
        <v>811</v>
      </c>
      <c r="AV132" s="203" t="s">
        <v>811</v>
      </c>
      <c r="AW132" s="203" t="s">
        <v>811</v>
      </c>
      <c r="AX132" s="203" t="s">
        <v>811</v>
      </c>
      <c r="AY132" s="203" t="s">
        <v>811</v>
      </c>
      <c r="AZ132" s="203" t="s">
        <v>811</v>
      </c>
      <c r="BA132" s="203" t="s">
        <v>811</v>
      </c>
    </row>
    <row r="133" spans="1:53">
      <c r="A133" s="202">
        <v>21</v>
      </c>
      <c r="B133" s="202">
        <v>1094</v>
      </c>
      <c r="C133" s="202">
        <v>121</v>
      </c>
      <c r="D133" s="202" t="s">
        <v>1148</v>
      </c>
      <c r="E133" s="203">
        <v>3673.6</v>
      </c>
      <c r="F133" s="203">
        <v>3673.6</v>
      </c>
      <c r="G133" s="203"/>
      <c r="H133" s="203"/>
      <c r="I133" s="203"/>
      <c r="J133" s="203"/>
      <c r="K133" s="203"/>
      <c r="L133" s="203"/>
      <c r="M133" s="203"/>
      <c r="N133" s="203">
        <v>4078.4</v>
      </c>
      <c r="O133" s="203">
        <v>4078.4</v>
      </c>
      <c r="P133" s="203"/>
      <c r="Q133" s="203"/>
      <c r="R133" s="203"/>
      <c r="S133" s="203"/>
      <c r="T133" s="204"/>
      <c r="U133" s="203"/>
      <c r="V133" s="203"/>
      <c r="W133" s="203"/>
      <c r="X133" s="203">
        <v>4078.4</v>
      </c>
      <c r="Y133" s="203">
        <v>4078.4</v>
      </c>
      <c r="Z133" s="203"/>
      <c r="AA133" s="203"/>
      <c r="AB133" s="203"/>
      <c r="AC133" s="203"/>
      <c r="AD133" s="204"/>
      <c r="AE133" s="203"/>
      <c r="AF133" s="203"/>
      <c r="AG133" s="203"/>
      <c r="AH133" s="203" t="s">
        <v>811</v>
      </c>
      <c r="AI133" s="203" t="s">
        <v>811</v>
      </c>
      <c r="AJ133" s="203" t="s">
        <v>811</v>
      </c>
      <c r="AK133" s="203" t="s">
        <v>811</v>
      </c>
      <c r="AL133" s="203" t="s">
        <v>811</v>
      </c>
      <c r="AM133" s="203" t="s">
        <v>811</v>
      </c>
      <c r="AN133" s="203" t="s">
        <v>811</v>
      </c>
      <c r="AO133" s="203" t="s">
        <v>811</v>
      </c>
      <c r="AP133" s="203" t="s">
        <v>811</v>
      </c>
      <c r="AQ133" s="203" t="s">
        <v>811</v>
      </c>
      <c r="AR133" s="203">
        <v>100</v>
      </c>
      <c r="AS133" s="203">
        <v>100</v>
      </c>
      <c r="AT133" s="203" t="s">
        <v>811</v>
      </c>
      <c r="AU133" s="203" t="s">
        <v>811</v>
      </c>
      <c r="AV133" s="203" t="s">
        <v>811</v>
      </c>
      <c r="AW133" s="203" t="s">
        <v>811</v>
      </c>
      <c r="AX133" s="203" t="s">
        <v>811</v>
      </c>
      <c r="AY133" s="203" t="s">
        <v>811</v>
      </c>
      <c r="AZ133" s="203" t="s">
        <v>811</v>
      </c>
      <c r="BA133" s="203" t="s">
        <v>811</v>
      </c>
    </row>
    <row r="134" spans="1:53">
      <c r="A134" s="202">
        <v>21</v>
      </c>
      <c r="B134" s="202">
        <v>1095</v>
      </c>
      <c r="C134" s="202">
        <v>122</v>
      </c>
      <c r="D134" s="202" t="s">
        <v>1149</v>
      </c>
      <c r="E134" s="203">
        <v>3381.4</v>
      </c>
      <c r="F134" s="203">
        <v>3381.4</v>
      </c>
      <c r="G134" s="203"/>
      <c r="H134" s="203"/>
      <c r="I134" s="203"/>
      <c r="J134" s="203"/>
      <c r="K134" s="203"/>
      <c r="L134" s="203"/>
      <c r="M134" s="203"/>
      <c r="N134" s="203">
        <v>3514.2</v>
      </c>
      <c r="O134" s="203">
        <v>3514.2</v>
      </c>
      <c r="P134" s="203"/>
      <c r="Q134" s="203"/>
      <c r="R134" s="203"/>
      <c r="S134" s="203"/>
      <c r="T134" s="204"/>
      <c r="U134" s="203"/>
      <c r="V134" s="203"/>
      <c r="W134" s="203"/>
      <c r="X134" s="203">
        <v>3514.2</v>
      </c>
      <c r="Y134" s="203">
        <v>3514.2</v>
      </c>
      <c r="Z134" s="203"/>
      <c r="AA134" s="203"/>
      <c r="AB134" s="203"/>
      <c r="AC134" s="203"/>
      <c r="AD134" s="204"/>
      <c r="AE134" s="203"/>
      <c r="AF134" s="203"/>
      <c r="AG134" s="203"/>
      <c r="AH134" s="203" t="s">
        <v>811</v>
      </c>
      <c r="AI134" s="203" t="s">
        <v>811</v>
      </c>
      <c r="AJ134" s="203" t="s">
        <v>811</v>
      </c>
      <c r="AK134" s="203" t="s">
        <v>811</v>
      </c>
      <c r="AL134" s="203" t="s">
        <v>811</v>
      </c>
      <c r="AM134" s="203" t="s">
        <v>811</v>
      </c>
      <c r="AN134" s="203" t="s">
        <v>811</v>
      </c>
      <c r="AO134" s="203" t="s">
        <v>811</v>
      </c>
      <c r="AP134" s="203" t="s">
        <v>811</v>
      </c>
      <c r="AQ134" s="203" t="s">
        <v>811</v>
      </c>
      <c r="AR134" s="203">
        <v>100</v>
      </c>
      <c r="AS134" s="203">
        <v>100</v>
      </c>
      <c r="AT134" s="203" t="s">
        <v>811</v>
      </c>
      <c r="AU134" s="203" t="s">
        <v>811</v>
      </c>
      <c r="AV134" s="203" t="s">
        <v>811</v>
      </c>
      <c r="AW134" s="203" t="s">
        <v>811</v>
      </c>
      <c r="AX134" s="203" t="s">
        <v>811</v>
      </c>
      <c r="AY134" s="203" t="s">
        <v>811</v>
      </c>
      <c r="AZ134" s="203" t="s">
        <v>811</v>
      </c>
      <c r="BA134" s="203" t="s">
        <v>811</v>
      </c>
    </row>
    <row r="135" spans="1:53">
      <c r="A135" s="202">
        <v>21</v>
      </c>
      <c r="B135" s="202">
        <v>1096</v>
      </c>
      <c r="C135" s="202">
        <v>123</v>
      </c>
      <c r="D135" s="202" t="s">
        <v>1150</v>
      </c>
      <c r="E135" s="203">
        <v>0</v>
      </c>
      <c r="F135" s="203"/>
      <c r="G135" s="203"/>
      <c r="H135" s="203"/>
      <c r="I135" s="203"/>
      <c r="J135" s="203"/>
      <c r="K135" s="203"/>
      <c r="L135" s="203"/>
      <c r="M135" s="203"/>
      <c r="N135" s="203">
        <v>0</v>
      </c>
      <c r="O135" s="203"/>
      <c r="P135" s="203"/>
      <c r="Q135" s="203"/>
      <c r="R135" s="203"/>
      <c r="S135" s="203"/>
      <c r="T135" s="204"/>
      <c r="U135" s="203"/>
      <c r="V135" s="203"/>
      <c r="W135" s="203"/>
      <c r="X135" s="203">
        <v>0</v>
      </c>
      <c r="Y135" s="203"/>
      <c r="Z135" s="203"/>
      <c r="AA135" s="203"/>
      <c r="AB135" s="203"/>
      <c r="AC135" s="203"/>
      <c r="AD135" s="204"/>
      <c r="AE135" s="203"/>
      <c r="AF135" s="203"/>
      <c r="AG135" s="203"/>
      <c r="AH135" s="203" t="s">
        <v>811</v>
      </c>
      <c r="AI135" s="203" t="s">
        <v>811</v>
      </c>
      <c r="AJ135" s="203" t="s">
        <v>811</v>
      </c>
      <c r="AK135" s="203" t="s">
        <v>811</v>
      </c>
      <c r="AL135" s="203" t="s">
        <v>811</v>
      </c>
      <c r="AM135" s="203" t="s">
        <v>811</v>
      </c>
      <c r="AN135" s="203" t="s">
        <v>811</v>
      </c>
      <c r="AO135" s="203" t="s">
        <v>811</v>
      </c>
      <c r="AP135" s="203" t="s">
        <v>811</v>
      </c>
      <c r="AQ135" s="203" t="s">
        <v>811</v>
      </c>
      <c r="AR135" s="203" t="s">
        <v>811</v>
      </c>
      <c r="AS135" s="203" t="s">
        <v>811</v>
      </c>
      <c r="AT135" s="203" t="s">
        <v>811</v>
      </c>
      <c r="AU135" s="203" t="s">
        <v>811</v>
      </c>
      <c r="AV135" s="203" t="s">
        <v>811</v>
      </c>
      <c r="AW135" s="203" t="s">
        <v>811</v>
      </c>
      <c r="AX135" s="203" t="s">
        <v>811</v>
      </c>
      <c r="AY135" s="203" t="s">
        <v>811</v>
      </c>
      <c r="AZ135" s="203" t="s">
        <v>811</v>
      </c>
      <c r="BA135" s="203" t="s">
        <v>811</v>
      </c>
    </row>
    <row r="136" spans="1:53">
      <c r="A136" s="202">
        <v>21</v>
      </c>
      <c r="B136" s="202">
        <v>1098</v>
      </c>
      <c r="C136" s="202">
        <v>124</v>
      </c>
      <c r="D136" s="202" t="s">
        <v>1151</v>
      </c>
      <c r="E136" s="203">
        <v>3842.3</v>
      </c>
      <c r="F136" s="203">
        <v>3842.3</v>
      </c>
      <c r="G136" s="203"/>
      <c r="H136" s="203"/>
      <c r="I136" s="203"/>
      <c r="J136" s="203"/>
      <c r="K136" s="203"/>
      <c r="L136" s="203"/>
      <c r="M136" s="203"/>
      <c r="N136" s="203">
        <v>4155.5</v>
      </c>
      <c r="O136" s="203">
        <v>4155.5</v>
      </c>
      <c r="P136" s="203"/>
      <c r="Q136" s="203"/>
      <c r="R136" s="203"/>
      <c r="S136" s="203"/>
      <c r="T136" s="204"/>
      <c r="U136" s="203"/>
      <c r="V136" s="203"/>
      <c r="W136" s="203"/>
      <c r="X136" s="203">
        <v>3913.56</v>
      </c>
      <c r="Y136" s="203">
        <v>3913.56</v>
      </c>
      <c r="Z136" s="203"/>
      <c r="AA136" s="203"/>
      <c r="AB136" s="203"/>
      <c r="AC136" s="203"/>
      <c r="AD136" s="204"/>
      <c r="AE136" s="203"/>
      <c r="AF136" s="203"/>
      <c r="AG136" s="203"/>
      <c r="AH136" s="203">
        <v>-241.94000000000005</v>
      </c>
      <c r="AI136" s="203">
        <v>-241.94000000000005</v>
      </c>
      <c r="AJ136" s="203" t="s">
        <v>811</v>
      </c>
      <c r="AK136" s="203" t="s">
        <v>811</v>
      </c>
      <c r="AL136" s="203" t="s">
        <v>811</v>
      </c>
      <c r="AM136" s="203" t="s">
        <v>811</v>
      </c>
      <c r="AN136" s="203" t="s">
        <v>811</v>
      </c>
      <c r="AO136" s="203" t="s">
        <v>811</v>
      </c>
      <c r="AP136" s="203" t="s">
        <v>811</v>
      </c>
      <c r="AQ136" s="203" t="s">
        <v>811</v>
      </c>
      <c r="AR136" s="203">
        <v>94.177836602093606</v>
      </c>
      <c r="AS136" s="203">
        <v>94.177836602093606</v>
      </c>
      <c r="AT136" s="203" t="s">
        <v>811</v>
      </c>
      <c r="AU136" s="203" t="s">
        <v>811</v>
      </c>
      <c r="AV136" s="203" t="s">
        <v>811</v>
      </c>
      <c r="AW136" s="203" t="s">
        <v>811</v>
      </c>
      <c r="AX136" s="203" t="s">
        <v>811</v>
      </c>
      <c r="AY136" s="203" t="s">
        <v>811</v>
      </c>
      <c r="AZ136" s="203" t="s">
        <v>811</v>
      </c>
      <c r="BA136" s="203" t="s">
        <v>811</v>
      </c>
    </row>
    <row r="137" spans="1:53">
      <c r="A137" s="202">
        <v>21</v>
      </c>
      <c r="B137" s="202">
        <v>1097</v>
      </c>
      <c r="C137" s="202">
        <v>125</v>
      </c>
      <c r="D137" s="202" t="s">
        <v>1152</v>
      </c>
      <c r="E137" s="203">
        <v>4686.2</v>
      </c>
      <c r="F137" s="203">
        <v>4686.2</v>
      </c>
      <c r="G137" s="203"/>
      <c r="H137" s="203"/>
      <c r="I137" s="203"/>
      <c r="J137" s="203"/>
      <c r="K137" s="203"/>
      <c r="L137" s="203"/>
      <c r="M137" s="203"/>
      <c r="N137" s="203">
        <v>4953.8999999999996</v>
      </c>
      <c r="O137" s="203">
        <v>4953.8999999999996</v>
      </c>
      <c r="P137" s="203"/>
      <c r="Q137" s="203"/>
      <c r="R137" s="203"/>
      <c r="S137" s="203"/>
      <c r="T137" s="204"/>
      <c r="U137" s="203"/>
      <c r="V137" s="203"/>
      <c r="W137" s="203"/>
      <c r="X137" s="203">
        <v>4772.8599999999997</v>
      </c>
      <c r="Y137" s="203">
        <v>4772.8599999999997</v>
      </c>
      <c r="Z137" s="203"/>
      <c r="AA137" s="203"/>
      <c r="AB137" s="203"/>
      <c r="AC137" s="203"/>
      <c r="AD137" s="204"/>
      <c r="AE137" s="203"/>
      <c r="AF137" s="203"/>
      <c r="AG137" s="203"/>
      <c r="AH137" s="203">
        <v>-181.03999999999996</v>
      </c>
      <c r="AI137" s="203">
        <v>-181.03999999999996</v>
      </c>
      <c r="AJ137" s="203" t="s">
        <v>811</v>
      </c>
      <c r="AK137" s="203" t="s">
        <v>811</v>
      </c>
      <c r="AL137" s="203" t="s">
        <v>811</v>
      </c>
      <c r="AM137" s="203" t="s">
        <v>811</v>
      </c>
      <c r="AN137" s="203" t="s">
        <v>811</v>
      </c>
      <c r="AO137" s="203" t="s">
        <v>811</v>
      </c>
      <c r="AP137" s="203" t="s">
        <v>811</v>
      </c>
      <c r="AQ137" s="203" t="s">
        <v>811</v>
      </c>
      <c r="AR137" s="203">
        <v>96.345505561274962</v>
      </c>
      <c r="AS137" s="203">
        <v>96.345505561274962</v>
      </c>
      <c r="AT137" s="203" t="s">
        <v>811</v>
      </c>
      <c r="AU137" s="203" t="s">
        <v>811</v>
      </c>
      <c r="AV137" s="203" t="s">
        <v>811</v>
      </c>
      <c r="AW137" s="203" t="s">
        <v>811</v>
      </c>
      <c r="AX137" s="203" t="s">
        <v>811</v>
      </c>
      <c r="AY137" s="203" t="s">
        <v>811</v>
      </c>
      <c r="AZ137" s="203" t="s">
        <v>811</v>
      </c>
      <c r="BA137" s="203" t="s">
        <v>811</v>
      </c>
    </row>
    <row r="138" spans="1:53">
      <c r="A138" s="202">
        <v>21</v>
      </c>
      <c r="B138" s="202">
        <v>1115</v>
      </c>
      <c r="C138" s="202">
        <v>126</v>
      </c>
      <c r="D138" s="202" t="s">
        <v>1141</v>
      </c>
      <c r="E138" s="203">
        <v>97274.4</v>
      </c>
      <c r="F138" s="203">
        <v>86823.5</v>
      </c>
      <c r="G138" s="203">
        <v>10450.9</v>
      </c>
      <c r="H138" s="203"/>
      <c r="I138" s="203"/>
      <c r="J138" s="203"/>
      <c r="K138" s="203"/>
      <c r="L138" s="203"/>
      <c r="M138" s="203"/>
      <c r="N138" s="203">
        <v>100299.5</v>
      </c>
      <c r="O138" s="203">
        <v>89603.6</v>
      </c>
      <c r="P138" s="203">
        <v>10695.9</v>
      </c>
      <c r="Q138" s="203"/>
      <c r="R138" s="203"/>
      <c r="S138" s="203"/>
      <c r="T138" s="204"/>
      <c r="U138" s="203"/>
      <c r="V138" s="203"/>
      <c r="W138" s="203"/>
      <c r="X138" s="203">
        <v>99935.209999999992</v>
      </c>
      <c r="Y138" s="203">
        <v>89239.31</v>
      </c>
      <c r="Z138" s="203">
        <v>10695.9</v>
      </c>
      <c r="AA138" s="203"/>
      <c r="AB138" s="203"/>
      <c r="AC138" s="203"/>
      <c r="AD138" s="204"/>
      <c r="AE138" s="203"/>
      <c r="AF138" s="203"/>
      <c r="AG138" s="203"/>
      <c r="AH138" s="203">
        <v>-364.29000000000815</v>
      </c>
      <c r="AI138" s="203">
        <v>-364.29000000000815</v>
      </c>
      <c r="AJ138" s="203" t="s">
        <v>811</v>
      </c>
      <c r="AK138" s="203" t="s">
        <v>811</v>
      </c>
      <c r="AL138" s="203" t="s">
        <v>811</v>
      </c>
      <c r="AM138" s="203" t="s">
        <v>811</v>
      </c>
      <c r="AN138" s="203" t="s">
        <v>811</v>
      </c>
      <c r="AO138" s="203" t="s">
        <v>811</v>
      </c>
      <c r="AP138" s="203" t="s">
        <v>811</v>
      </c>
      <c r="AQ138" s="203" t="s">
        <v>811</v>
      </c>
      <c r="AR138" s="203">
        <v>99.636797790617095</v>
      </c>
      <c r="AS138" s="203">
        <v>99.593442674178263</v>
      </c>
      <c r="AT138" s="203">
        <v>100</v>
      </c>
      <c r="AU138" s="203" t="s">
        <v>811</v>
      </c>
      <c r="AV138" s="203" t="s">
        <v>811</v>
      </c>
      <c r="AW138" s="203" t="s">
        <v>811</v>
      </c>
      <c r="AX138" s="203" t="s">
        <v>811</v>
      </c>
      <c r="AY138" s="203" t="s">
        <v>811</v>
      </c>
      <c r="AZ138" s="203" t="s">
        <v>811</v>
      </c>
      <c r="BA138" s="203" t="s">
        <v>811</v>
      </c>
    </row>
    <row r="139" spans="1:53">
      <c r="A139" s="202">
        <v>21</v>
      </c>
      <c r="B139" s="202">
        <v>1100</v>
      </c>
      <c r="C139" s="202">
        <v>127</v>
      </c>
      <c r="D139" s="202" t="s">
        <v>1153</v>
      </c>
      <c r="E139" s="203">
        <v>1775.2</v>
      </c>
      <c r="F139" s="203">
        <v>1775.2</v>
      </c>
      <c r="G139" s="203"/>
      <c r="H139" s="203"/>
      <c r="I139" s="203"/>
      <c r="J139" s="203"/>
      <c r="K139" s="203"/>
      <c r="L139" s="203"/>
      <c r="M139" s="203"/>
      <c r="N139" s="203">
        <v>933</v>
      </c>
      <c r="O139" s="203">
        <v>933</v>
      </c>
      <c r="P139" s="203"/>
      <c r="Q139" s="203"/>
      <c r="R139" s="203"/>
      <c r="S139" s="203"/>
      <c r="T139" s="204"/>
      <c r="U139" s="203"/>
      <c r="V139" s="203"/>
      <c r="W139" s="203"/>
      <c r="X139" s="203">
        <v>933</v>
      </c>
      <c r="Y139" s="203">
        <v>933</v>
      </c>
      <c r="Z139" s="203"/>
      <c r="AA139" s="203"/>
      <c r="AB139" s="203"/>
      <c r="AC139" s="203"/>
      <c r="AD139" s="204"/>
      <c r="AE139" s="203"/>
      <c r="AF139" s="203"/>
      <c r="AG139" s="203"/>
      <c r="AH139" s="203" t="s">
        <v>811</v>
      </c>
      <c r="AI139" s="203" t="s">
        <v>811</v>
      </c>
      <c r="AJ139" s="203" t="s">
        <v>811</v>
      </c>
      <c r="AK139" s="203" t="s">
        <v>811</v>
      </c>
      <c r="AL139" s="203" t="s">
        <v>811</v>
      </c>
      <c r="AM139" s="203" t="s">
        <v>811</v>
      </c>
      <c r="AN139" s="203" t="s">
        <v>811</v>
      </c>
      <c r="AO139" s="203" t="s">
        <v>811</v>
      </c>
      <c r="AP139" s="203" t="s">
        <v>811</v>
      </c>
      <c r="AQ139" s="203" t="s">
        <v>811</v>
      </c>
      <c r="AR139" s="203">
        <v>100</v>
      </c>
      <c r="AS139" s="203">
        <v>100</v>
      </c>
      <c r="AT139" s="203" t="s">
        <v>811</v>
      </c>
      <c r="AU139" s="203" t="s">
        <v>811</v>
      </c>
      <c r="AV139" s="203" t="s">
        <v>811</v>
      </c>
      <c r="AW139" s="203" t="s">
        <v>811</v>
      </c>
      <c r="AX139" s="203" t="s">
        <v>811</v>
      </c>
      <c r="AY139" s="203" t="s">
        <v>811</v>
      </c>
      <c r="AZ139" s="203" t="s">
        <v>811</v>
      </c>
      <c r="BA139" s="203" t="s">
        <v>811</v>
      </c>
    </row>
    <row r="140" spans="1:53">
      <c r="A140" s="202">
        <v>21</v>
      </c>
      <c r="B140" s="202">
        <v>1101</v>
      </c>
      <c r="C140" s="202">
        <v>128</v>
      </c>
      <c r="D140" s="202" t="s">
        <v>1154</v>
      </c>
      <c r="E140" s="203">
        <v>10099.6</v>
      </c>
      <c r="F140" s="203">
        <v>10099.6</v>
      </c>
      <c r="G140" s="203"/>
      <c r="H140" s="203"/>
      <c r="I140" s="203"/>
      <c r="J140" s="203"/>
      <c r="K140" s="203"/>
      <c r="L140" s="203"/>
      <c r="M140" s="203"/>
      <c r="N140" s="203">
        <v>10863.1</v>
      </c>
      <c r="O140" s="203">
        <v>10863.1</v>
      </c>
      <c r="P140" s="203"/>
      <c r="Q140" s="203"/>
      <c r="R140" s="203"/>
      <c r="S140" s="203"/>
      <c r="T140" s="204"/>
      <c r="U140" s="203"/>
      <c r="V140" s="203"/>
      <c r="W140" s="203"/>
      <c r="X140" s="203">
        <v>10863.1</v>
      </c>
      <c r="Y140" s="203">
        <v>10863.1</v>
      </c>
      <c r="Z140" s="203"/>
      <c r="AA140" s="203"/>
      <c r="AB140" s="203"/>
      <c r="AC140" s="203"/>
      <c r="AD140" s="204"/>
      <c r="AE140" s="203"/>
      <c r="AF140" s="203"/>
      <c r="AG140" s="203"/>
      <c r="AH140" s="203" t="s">
        <v>811</v>
      </c>
      <c r="AI140" s="203" t="s">
        <v>811</v>
      </c>
      <c r="AJ140" s="203" t="s">
        <v>811</v>
      </c>
      <c r="AK140" s="203" t="s">
        <v>811</v>
      </c>
      <c r="AL140" s="203" t="s">
        <v>811</v>
      </c>
      <c r="AM140" s="203" t="s">
        <v>811</v>
      </c>
      <c r="AN140" s="203" t="s">
        <v>811</v>
      </c>
      <c r="AO140" s="203" t="s">
        <v>811</v>
      </c>
      <c r="AP140" s="203" t="s">
        <v>811</v>
      </c>
      <c r="AQ140" s="203" t="s">
        <v>811</v>
      </c>
      <c r="AR140" s="203">
        <v>100</v>
      </c>
      <c r="AS140" s="203">
        <v>100</v>
      </c>
      <c r="AT140" s="203" t="s">
        <v>811</v>
      </c>
      <c r="AU140" s="203" t="s">
        <v>811</v>
      </c>
      <c r="AV140" s="203" t="s">
        <v>811</v>
      </c>
      <c r="AW140" s="203" t="s">
        <v>811</v>
      </c>
      <c r="AX140" s="203" t="s">
        <v>811</v>
      </c>
      <c r="AY140" s="203" t="s">
        <v>811</v>
      </c>
      <c r="AZ140" s="203" t="s">
        <v>811</v>
      </c>
      <c r="BA140" s="203" t="s">
        <v>811</v>
      </c>
    </row>
    <row r="141" spans="1:53">
      <c r="A141" s="202">
        <v>21</v>
      </c>
      <c r="B141" s="202">
        <v>1099</v>
      </c>
      <c r="C141" s="202">
        <v>129</v>
      </c>
      <c r="D141" s="202" t="s">
        <v>1155</v>
      </c>
      <c r="E141" s="203">
        <v>0</v>
      </c>
      <c r="F141" s="203"/>
      <c r="G141" s="203"/>
      <c r="H141" s="203"/>
      <c r="I141" s="203"/>
      <c r="J141" s="203"/>
      <c r="K141" s="203"/>
      <c r="L141" s="203"/>
      <c r="M141" s="203"/>
      <c r="N141" s="203">
        <v>0</v>
      </c>
      <c r="O141" s="203"/>
      <c r="P141" s="203"/>
      <c r="Q141" s="203"/>
      <c r="R141" s="203"/>
      <c r="S141" s="203"/>
      <c r="T141" s="204"/>
      <c r="U141" s="203"/>
      <c r="V141" s="203"/>
      <c r="W141" s="203"/>
      <c r="X141" s="203">
        <v>0</v>
      </c>
      <c r="Y141" s="203"/>
      <c r="Z141" s="203"/>
      <c r="AA141" s="203"/>
      <c r="AB141" s="203"/>
      <c r="AC141" s="203"/>
      <c r="AD141" s="204"/>
      <c r="AE141" s="203"/>
      <c r="AF141" s="203"/>
      <c r="AG141" s="203"/>
      <c r="AH141" s="203" t="s">
        <v>811</v>
      </c>
      <c r="AI141" s="203" t="s">
        <v>811</v>
      </c>
      <c r="AJ141" s="203" t="s">
        <v>811</v>
      </c>
      <c r="AK141" s="203" t="s">
        <v>811</v>
      </c>
      <c r="AL141" s="203" t="s">
        <v>811</v>
      </c>
      <c r="AM141" s="203" t="s">
        <v>811</v>
      </c>
      <c r="AN141" s="203" t="s">
        <v>811</v>
      </c>
      <c r="AO141" s="203" t="s">
        <v>811</v>
      </c>
      <c r="AP141" s="203" t="s">
        <v>811</v>
      </c>
      <c r="AQ141" s="203" t="s">
        <v>811</v>
      </c>
      <c r="AR141" s="203" t="s">
        <v>811</v>
      </c>
      <c r="AS141" s="203" t="s">
        <v>811</v>
      </c>
      <c r="AT141" s="203" t="s">
        <v>811</v>
      </c>
      <c r="AU141" s="203" t="s">
        <v>811</v>
      </c>
      <c r="AV141" s="203" t="s">
        <v>811</v>
      </c>
      <c r="AW141" s="203" t="s">
        <v>811</v>
      </c>
      <c r="AX141" s="203" t="s">
        <v>811</v>
      </c>
      <c r="AY141" s="203" t="s">
        <v>811</v>
      </c>
      <c r="AZ141" s="203" t="s">
        <v>811</v>
      </c>
      <c r="BA141" s="203" t="s">
        <v>811</v>
      </c>
    </row>
    <row r="142" spans="1:53">
      <c r="A142" s="202">
        <v>21</v>
      </c>
      <c r="B142" s="202">
        <v>1102</v>
      </c>
      <c r="C142" s="202">
        <v>130</v>
      </c>
      <c r="D142" s="202" t="s">
        <v>1156</v>
      </c>
      <c r="E142" s="203">
        <v>5672.6</v>
      </c>
      <c r="F142" s="203">
        <v>5672.6</v>
      </c>
      <c r="G142" s="203"/>
      <c r="H142" s="203"/>
      <c r="I142" s="203"/>
      <c r="J142" s="203"/>
      <c r="K142" s="203"/>
      <c r="L142" s="203"/>
      <c r="M142" s="203"/>
      <c r="N142" s="203">
        <v>5784.8</v>
      </c>
      <c r="O142" s="203">
        <v>5784.8</v>
      </c>
      <c r="P142" s="203"/>
      <c r="Q142" s="203"/>
      <c r="R142" s="203"/>
      <c r="S142" s="203"/>
      <c r="T142" s="204"/>
      <c r="U142" s="203"/>
      <c r="V142" s="203"/>
      <c r="W142" s="203"/>
      <c r="X142" s="203">
        <v>5761.6</v>
      </c>
      <c r="Y142" s="203">
        <v>5761.6</v>
      </c>
      <c r="Z142" s="203"/>
      <c r="AA142" s="203"/>
      <c r="AB142" s="203"/>
      <c r="AC142" s="203"/>
      <c r="AD142" s="204"/>
      <c r="AE142" s="203"/>
      <c r="AF142" s="203"/>
      <c r="AG142" s="203"/>
      <c r="AH142" s="203">
        <v>-23.199999999999818</v>
      </c>
      <c r="AI142" s="203">
        <v>-23.199999999999818</v>
      </c>
      <c r="AJ142" s="203" t="s">
        <v>811</v>
      </c>
      <c r="AK142" s="203" t="s">
        <v>811</v>
      </c>
      <c r="AL142" s="203" t="s">
        <v>811</v>
      </c>
      <c r="AM142" s="203" t="s">
        <v>811</v>
      </c>
      <c r="AN142" s="203" t="s">
        <v>811</v>
      </c>
      <c r="AO142" s="203" t="s">
        <v>811</v>
      </c>
      <c r="AP142" s="203" t="s">
        <v>811</v>
      </c>
      <c r="AQ142" s="203" t="s">
        <v>811</v>
      </c>
      <c r="AR142" s="203">
        <v>99.598948969713746</v>
      </c>
      <c r="AS142" s="203">
        <v>99.598948969713746</v>
      </c>
      <c r="AT142" s="203" t="s">
        <v>811</v>
      </c>
      <c r="AU142" s="203" t="s">
        <v>811</v>
      </c>
      <c r="AV142" s="203" t="s">
        <v>811</v>
      </c>
      <c r="AW142" s="203" t="s">
        <v>811</v>
      </c>
      <c r="AX142" s="203" t="s">
        <v>811</v>
      </c>
      <c r="AY142" s="203" t="s">
        <v>811</v>
      </c>
      <c r="AZ142" s="203" t="s">
        <v>811</v>
      </c>
      <c r="BA142" s="203" t="s">
        <v>811</v>
      </c>
    </row>
    <row r="143" spans="1:53">
      <c r="A143" s="202">
        <v>21</v>
      </c>
      <c r="B143" s="202">
        <v>1103</v>
      </c>
      <c r="C143" s="202">
        <v>131</v>
      </c>
      <c r="D143" s="202" t="s">
        <v>1157</v>
      </c>
      <c r="E143" s="203">
        <v>2567.4</v>
      </c>
      <c r="F143" s="203">
        <v>2567.4</v>
      </c>
      <c r="G143" s="203"/>
      <c r="H143" s="203"/>
      <c r="I143" s="203"/>
      <c r="J143" s="203"/>
      <c r="K143" s="203"/>
      <c r="L143" s="203"/>
      <c r="M143" s="203"/>
      <c r="N143" s="203">
        <v>2602.1999999999998</v>
      </c>
      <c r="O143" s="203">
        <v>2602.1999999999998</v>
      </c>
      <c r="P143" s="203"/>
      <c r="Q143" s="203"/>
      <c r="R143" s="203"/>
      <c r="S143" s="203"/>
      <c r="T143" s="204"/>
      <c r="U143" s="203"/>
      <c r="V143" s="203"/>
      <c r="W143" s="203"/>
      <c r="X143" s="203">
        <v>2602.1999999999998</v>
      </c>
      <c r="Y143" s="203">
        <v>2602.1999999999998</v>
      </c>
      <c r="Z143" s="203"/>
      <c r="AA143" s="203"/>
      <c r="AB143" s="203"/>
      <c r="AC143" s="203"/>
      <c r="AD143" s="204"/>
      <c r="AE143" s="203"/>
      <c r="AF143" s="203"/>
      <c r="AG143" s="203"/>
      <c r="AH143" s="203" t="s">
        <v>811</v>
      </c>
      <c r="AI143" s="203" t="s">
        <v>811</v>
      </c>
      <c r="AJ143" s="203" t="s">
        <v>811</v>
      </c>
      <c r="AK143" s="203" t="s">
        <v>811</v>
      </c>
      <c r="AL143" s="203" t="s">
        <v>811</v>
      </c>
      <c r="AM143" s="203" t="s">
        <v>811</v>
      </c>
      <c r="AN143" s="203" t="s">
        <v>811</v>
      </c>
      <c r="AO143" s="203" t="s">
        <v>811</v>
      </c>
      <c r="AP143" s="203" t="s">
        <v>811</v>
      </c>
      <c r="AQ143" s="203" t="s">
        <v>811</v>
      </c>
      <c r="AR143" s="203">
        <v>100</v>
      </c>
      <c r="AS143" s="203">
        <v>100</v>
      </c>
      <c r="AT143" s="203" t="s">
        <v>811</v>
      </c>
      <c r="AU143" s="203" t="s">
        <v>811</v>
      </c>
      <c r="AV143" s="203" t="s">
        <v>811</v>
      </c>
      <c r="AW143" s="203" t="s">
        <v>811</v>
      </c>
      <c r="AX143" s="203" t="s">
        <v>811</v>
      </c>
      <c r="AY143" s="203" t="s">
        <v>811</v>
      </c>
      <c r="AZ143" s="203" t="s">
        <v>811</v>
      </c>
      <c r="BA143" s="203" t="s">
        <v>811</v>
      </c>
    </row>
    <row r="144" spans="1:53">
      <c r="A144" s="202">
        <v>21</v>
      </c>
      <c r="B144" s="202">
        <v>1104</v>
      </c>
      <c r="C144" s="202">
        <v>132</v>
      </c>
      <c r="D144" s="202" t="s">
        <v>1158</v>
      </c>
      <c r="E144" s="203">
        <v>4699.5</v>
      </c>
      <c r="F144" s="203">
        <v>4699.5</v>
      </c>
      <c r="G144" s="203"/>
      <c r="H144" s="203"/>
      <c r="I144" s="203"/>
      <c r="J144" s="203"/>
      <c r="K144" s="203"/>
      <c r="L144" s="203"/>
      <c r="M144" s="203"/>
      <c r="N144" s="203">
        <v>4829.5</v>
      </c>
      <c r="O144" s="203">
        <v>4829.5</v>
      </c>
      <c r="P144" s="203"/>
      <c r="Q144" s="203"/>
      <c r="R144" s="203"/>
      <c r="S144" s="203"/>
      <c r="T144" s="204"/>
      <c r="U144" s="203"/>
      <c r="V144" s="203"/>
      <c r="W144" s="203"/>
      <c r="X144" s="203">
        <v>4829.5</v>
      </c>
      <c r="Y144" s="203">
        <v>4829.5</v>
      </c>
      <c r="Z144" s="203"/>
      <c r="AA144" s="203"/>
      <c r="AB144" s="203"/>
      <c r="AC144" s="203"/>
      <c r="AD144" s="204"/>
      <c r="AE144" s="203"/>
      <c r="AF144" s="203"/>
      <c r="AG144" s="203"/>
      <c r="AH144" s="203" t="s">
        <v>811</v>
      </c>
      <c r="AI144" s="203" t="s">
        <v>811</v>
      </c>
      <c r="AJ144" s="203" t="s">
        <v>811</v>
      </c>
      <c r="AK144" s="203" t="s">
        <v>811</v>
      </c>
      <c r="AL144" s="203" t="s">
        <v>811</v>
      </c>
      <c r="AM144" s="203" t="s">
        <v>811</v>
      </c>
      <c r="AN144" s="203" t="s">
        <v>811</v>
      </c>
      <c r="AO144" s="203" t="s">
        <v>811</v>
      </c>
      <c r="AP144" s="203" t="s">
        <v>811</v>
      </c>
      <c r="AQ144" s="203" t="s">
        <v>811</v>
      </c>
      <c r="AR144" s="203">
        <v>100</v>
      </c>
      <c r="AS144" s="203">
        <v>100</v>
      </c>
      <c r="AT144" s="203" t="s">
        <v>811</v>
      </c>
      <c r="AU144" s="203" t="s">
        <v>811</v>
      </c>
      <c r="AV144" s="203" t="s">
        <v>811</v>
      </c>
      <c r="AW144" s="203" t="s">
        <v>811</v>
      </c>
      <c r="AX144" s="203" t="s">
        <v>811</v>
      </c>
      <c r="AY144" s="203" t="s">
        <v>811</v>
      </c>
      <c r="AZ144" s="203" t="s">
        <v>811</v>
      </c>
      <c r="BA144" s="203" t="s">
        <v>811</v>
      </c>
    </row>
    <row r="145" spans="1:53">
      <c r="A145" s="202">
        <v>21</v>
      </c>
      <c r="B145" s="202">
        <v>1105</v>
      </c>
      <c r="C145" s="202">
        <v>133</v>
      </c>
      <c r="D145" s="202" t="s">
        <v>1159</v>
      </c>
      <c r="E145" s="203">
        <v>0</v>
      </c>
      <c r="F145" s="203"/>
      <c r="G145" s="203"/>
      <c r="H145" s="203"/>
      <c r="I145" s="203"/>
      <c r="J145" s="203"/>
      <c r="K145" s="203"/>
      <c r="L145" s="203"/>
      <c r="M145" s="203"/>
      <c r="N145" s="203">
        <v>0</v>
      </c>
      <c r="O145" s="203"/>
      <c r="P145" s="203"/>
      <c r="Q145" s="203"/>
      <c r="R145" s="203"/>
      <c r="S145" s="203"/>
      <c r="T145" s="204"/>
      <c r="U145" s="203"/>
      <c r="V145" s="203"/>
      <c r="W145" s="203"/>
      <c r="X145" s="203">
        <v>0</v>
      </c>
      <c r="Y145" s="203"/>
      <c r="Z145" s="203"/>
      <c r="AA145" s="203"/>
      <c r="AB145" s="203"/>
      <c r="AC145" s="203"/>
      <c r="AD145" s="204"/>
      <c r="AE145" s="203"/>
      <c r="AF145" s="203"/>
      <c r="AG145" s="203"/>
      <c r="AH145" s="203" t="s">
        <v>811</v>
      </c>
      <c r="AI145" s="203" t="s">
        <v>811</v>
      </c>
      <c r="AJ145" s="203" t="s">
        <v>811</v>
      </c>
      <c r="AK145" s="203" t="s">
        <v>811</v>
      </c>
      <c r="AL145" s="203" t="s">
        <v>811</v>
      </c>
      <c r="AM145" s="203" t="s">
        <v>811</v>
      </c>
      <c r="AN145" s="203" t="s">
        <v>811</v>
      </c>
      <c r="AO145" s="203" t="s">
        <v>811</v>
      </c>
      <c r="AP145" s="203" t="s">
        <v>811</v>
      </c>
      <c r="AQ145" s="203" t="s">
        <v>811</v>
      </c>
      <c r="AR145" s="203" t="s">
        <v>811</v>
      </c>
      <c r="AS145" s="203" t="s">
        <v>811</v>
      </c>
      <c r="AT145" s="203" t="s">
        <v>811</v>
      </c>
      <c r="AU145" s="203" t="s">
        <v>811</v>
      </c>
      <c r="AV145" s="203" t="s">
        <v>811</v>
      </c>
      <c r="AW145" s="203" t="s">
        <v>811</v>
      </c>
      <c r="AX145" s="203" t="s">
        <v>811</v>
      </c>
      <c r="AY145" s="203" t="s">
        <v>811</v>
      </c>
      <c r="AZ145" s="203" t="s">
        <v>811</v>
      </c>
      <c r="BA145" s="203" t="s">
        <v>811</v>
      </c>
    </row>
    <row r="146" spans="1:53">
      <c r="A146" s="202">
        <v>21</v>
      </c>
      <c r="B146" s="202">
        <v>1106</v>
      </c>
      <c r="C146" s="202">
        <v>134</v>
      </c>
      <c r="D146" s="202" t="s">
        <v>1160</v>
      </c>
      <c r="E146" s="203">
        <v>5065.3999999999996</v>
      </c>
      <c r="F146" s="203">
        <v>5065.3999999999996</v>
      </c>
      <c r="G146" s="203"/>
      <c r="H146" s="203"/>
      <c r="I146" s="203"/>
      <c r="J146" s="203"/>
      <c r="K146" s="203"/>
      <c r="L146" s="203"/>
      <c r="M146" s="203"/>
      <c r="N146" s="203">
        <v>5141.8999999999996</v>
      </c>
      <c r="O146" s="203">
        <v>5141.8999999999996</v>
      </c>
      <c r="P146" s="203"/>
      <c r="Q146" s="203"/>
      <c r="R146" s="203"/>
      <c r="S146" s="203"/>
      <c r="T146" s="204"/>
      <c r="U146" s="203"/>
      <c r="V146" s="203"/>
      <c r="W146" s="203"/>
      <c r="X146" s="203">
        <v>4980.7299999999996</v>
      </c>
      <c r="Y146" s="203">
        <v>4980.7299999999996</v>
      </c>
      <c r="Z146" s="203"/>
      <c r="AA146" s="203"/>
      <c r="AB146" s="203"/>
      <c r="AC146" s="203"/>
      <c r="AD146" s="204"/>
      <c r="AE146" s="203"/>
      <c r="AF146" s="203"/>
      <c r="AG146" s="203"/>
      <c r="AH146" s="203">
        <v>-161.17000000000007</v>
      </c>
      <c r="AI146" s="203">
        <v>-161.17000000000007</v>
      </c>
      <c r="AJ146" s="203" t="s">
        <v>811</v>
      </c>
      <c r="AK146" s="203" t="s">
        <v>811</v>
      </c>
      <c r="AL146" s="203" t="s">
        <v>811</v>
      </c>
      <c r="AM146" s="203" t="s">
        <v>811</v>
      </c>
      <c r="AN146" s="203" t="s">
        <v>811</v>
      </c>
      <c r="AO146" s="203" t="s">
        <v>811</v>
      </c>
      <c r="AP146" s="203" t="s">
        <v>811</v>
      </c>
      <c r="AQ146" s="203" t="s">
        <v>811</v>
      </c>
      <c r="AR146" s="203">
        <v>96.865555533946591</v>
      </c>
      <c r="AS146" s="203">
        <v>96.865555533946591</v>
      </c>
      <c r="AT146" s="203" t="s">
        <v>811</v>
      </c>
      <c r="AU146" s="203" t="s">
        <v>811</v>
      </c>
      <c r="AV146" s="203" t="s">
        <v>811</v>
      </c>
      <c r="AW146" s="203" t="s">
        <v>811</v>
      </c>
      <c r="AX146" s="203" t="s">
        <v>811</v>
      </c>
      <c r="AY146" s="203" t="s">
        <v>811</v>
      </c>
      <c r="AZ146" s="203" t="s">
        <v>811</v>
      </c>
      <c r="BA146" s="203" t="s">
        <v>811</v>
      </c>
    </row>
    <row r="147" spans="1:53">
      <c r="A147" s="202">
        <v>21</v>
      </c>
      <c r="B147" s="202">
        <v>1107</v>
      </c>
      <c r="C147" s="202">
        <v>135</v>
      </c>
      <c r="D147" s="202" t="s">
        <v>1161</v>
      </c>
      <c r="E147" s="203">
        <v>1745.6</v>
      </c>
      <c r="F147" s="203">
        <v>1745.6</v>
      </c>
      <c r="G147" s="203"/>
      <c r="H147" s="203"/>
      <c r="I147" s="203"/>
      <c r="J147" s="203"/>
      <c r="K147" s="203"/>
      <c r="L147" s="203"/>
      <c r="M147" s="203"/>
      <c r="N147" s="203">
        <v>1795.3</v>
      </c>
      <c r="O147" s="203">
        <v>1795.3</v>
      </c>
      <c r="P147" s="203"/>
      <c r="Q147" s="203"/>
      <c r="R147" s="203"/>
      <c r="S147" s="203"/>
      <c r="T147" s="204"/>
      <c r="U147" s="203"/>
      <c r="V147" s="203"/>
      <c r="W147" s="203"/>
      <c r="X147" s="203">
        <v>1795.3</v>
      </c>
      <c r="Y147" s="203">
        <v>1795.3</v>
      </c>
      <c r="Z147" s="203"/>
      <c r="AA147" s="203"/>
      <c r="AB147" s="203"/>
      <c r="AC147" s="203"/>
      <c r="AD147" s="204"/>
      <c r="AE147" s="203"/>
      <c r="AF147" s="203"/>
      <c r="AG147" s="203"/>
      <c r="AH147" s="203" t="s">
        <v>811</v>
      </c>
      <c r="AI147" s="203" t="s">
        <v>811</v>
      </c>
      <c r="AJ147" s="203" t="s">
        <v>811</v>
      </c>
      <c r="AK147" s="203" t="s">
        <v>811</v>
      </c>
      <c r="AL147" s="203" t="s">
        <v>811</v>
      </c>
      <c r="AM147" s="203" t="s">
        <v>811</v>
      </c>
      <c r="AN147" s="203" t="s">
        <v>811</v>
      </c>
      <c r="AO147" s="203" t="s">
        <v>811</v>
      </c>
      <c r="AP147" s="203" t="s">
        <v>811</v>
      </c>
      <c r="AQ147" s="203" t="s">
        <v>811</v>
      </c>
      <c r="AR147" s="203">
        <v>100</v>
      </c>
      <c r="AS147" s="203">
        <v>100</v>
      </c>
      <c r="AT147" s="203" t="s">
        <v>811</v>
      </c>
      <c r="AU147" s="203" t="s">
        <v>811</v>
      </c>
      <c r="AV147" s="203" t="s">
        <v>811</v>
      </c>
      <c r="AW147" s="203" t="s">
        <v>811</v>
      </c>
      <c r="AX147" s="203" t="s">
        <v>811</v>
      </c>
      <c r="AY147" s="203" t="s">
        <v>811</v>
      </c>
      <c r="AZ147" s="203" t="s">
        <v>811</v>
      </c>
      <c r="BA147" s="203" t="s">
        <v>811</v>
      </c>
    </row>
    <row r="148" spans="1:53">
      <c r="A148" s="202">
        <v>21</v>
      </c>
      <c r="B148" s="202">
        <v>1108</v>
      </c>
      <c r="C148" s="202">
        <v>136</v>
      </c>
      <c r="D148" s="202" t="s">
        <v>1162</v>
      </c>
      <c r="E148" s="203">
        <v>1853.5</v>
      </c>
      <c r="F148" s="203">
        <v>1853.5</v>
      </c>
      <c r="G148" s="203"/>
      <c r="H148" s="203"/>
      <c r="I148" s="203"/>
      <c r="J148" s="203"/>
      <c r="K148" s="203"/>
      <c r="L148" s="203"/>
      <c r="M148" s="203"/>
      <c r="N148" s="203">
        <v>1878.8</v>
      </c>
      <c r="O148" s="203">
        <v>1878.8</v>
      </c>
      <c r="P148" s="203"/>
      <c r="Q148" s="203"/>
      <c r="R148" s="203"/>
      <c r="S148" s="203"/>
      <c r="T148" s="204"/>
      <c r="U148" s="203"/>
      <c r="V148" s="203"/>
      <c r="W148" s="203"/>
      <c r="X148" s="203">
        <v>1878.8</v>
      </c>
      <c r="Y148" s="203">
        <v>1878.8</v>
      </c>
      <c r="Z148" s="203"/>
      <c r="AA148" s="203"/>
      <c r="AB148" s="203"/>
      <c r="AC148" s="203"/>
      <c r="AD148" s="204"/>
      <c r="AE148" s="203"/>
      <c r="AF148" s="203"/>
      <c r="AG148" s="203"/>
      <c r="AH148" s="203" t="s">
        <v>811</v>
      </c>
      <c r="AI148" s="203" t="s">
        <v>811</v>
      </c>
      <c r="AJ148" s="203" t="s">
        <v>811</v>
      </c>
      <c r="AK148" s="203" t="s">
        <v>811</v>
      </c>
      <c r="AL148" s="203" t="s">
        <v>811</v>
      </c>
      <c r="AM148" s="203" t="s">
        <v>811</v>
      </c>
      <c r="AN148" s="203" t="s">
        <v>811</v>
      </c>
      <c r="AO148" s="203" t="s">
        <v>811</v>
      </c>
      <c r="AP148" s="203" t="s">
        <v>811</v>
      </c>
      <c r="AQ148" s="203" t="s">
        <v>811</v>
      </c>
      <c r="AR148" s="203">
        <v>100</v>
      </c>
      <c r="AS148" s="203">
        <v>100</v>
      </c>
      <c r="AT148" s="203" t="s">
        <v>811</v>
      </c>
      <c r="AU148" s="203" t="s">
        <v>811</v>
      </c>
      <c r="AV148" s="203" t="s">
        <v>811</v>
      </c>
      <c r="AW148" s="203" t="s">
        <v>811</v>
      </c>
      <c r="AX148" s="203" t="s">
        <v>811</v>
      </c>
      <c r="AY148" s="203" t="s">
        <v>811</v>
      </c>
      <c r="AZ148" s="203" t="s">
        <v>811</v>
      </c>
      <c r="BA148" s="203" t="s">
        <v>811</v>
      </c>
    </row>
    <row r="149" spans="1:53">
      <c r="A149" s="202">
        <v>21</v>
      </c>
      <c r="B149" s="202">
        <v>1109</v>
      </c>
      <c r="C149" s="202">
        <v>137</v>
      </c>
      <c r="D149" s="202" t="s">
        <v>1163</v>
      </c>
      <c r="E149" s="203">
        <v>2266.8000000000002</v>
      </c>
      <c r="F149" s="203">
        <v>2266.8000000000002</v>
      </c>
      <c r="G149" s="203"/>
      <c r="H149" s="203"/>
      <c r="I149" s="203"/>
      <c r="J149" s="203"/>
      <c r="K149" s="203"/>
      <c r="L149" s="203"/>
      <c r="M149" s="203"/>
      <c r="N149" s="203">
        <v>2592.4</v>
      </c>
      <c r="O149" s="203">
        <v>2592.4</v>
      </c>
      <c r="P149" s="203"/>
      <c r="Q149" s="203"/>
      <c r="R149" s="203"/>
      <c r="S149" s="203"/>
      <c r="T149" s="204"/>
      <c r="U149" s="203"/>
      <c r="V149" s="203"/>
      <c r="W149" s="203"/>
      <c r="X149" s="203">
        <v>2580.9699999999998</v>
      </c>
      <c r="Y149" s="203">
        <v>2580.9699999999998</v>
      </c>
      <c r="Z149" s="203"/>
      <c r="AA149" s="203"/>
      <c r="AB149" s="203"/>
      <c r="AC149" s="203"/>
      <c r="AD149" s="204"/>
      <c r="AE149" s="203"/>
      <c r="AF149" s="203"/>
      <c r="AG149" s="203"/>
      <c r="AH149" s="203">
        <v>-11.430000000000291</v>
      </c>
      <c r="AI149" s="203">
        <v>-11.430000000000291</v>
      </c>
      <c r="AJ149" s="203" t="s">
        <v>811</v>
      </c>
      <c r="AK149" s="203" t="s">
        <v>811</v>
      </c>
      <c r="AL149" s="203" t="s">
        <v>811</v>
      </c>
      <c r="AM149" s="203" t="s">
        <v>811</v>
      </c>
      <c r="AN149" s="203" t="s">
        <v>811</v>
      </c>
      <c r="AO149" s="203" t="s">
        <v>811</v>
      </c>
      <c r="AP149" s="203" t="s">
        <v>811</v>
      </c>
      <c r="AQ149" s="203" t="s">
        <v>811</v>
      </c>
      <c r="AR149" s="203">
        <v>99.55909581854651</v>
      </c>
      <c r="AS149" s="203">
        <v>99.55909581854651</v>
      </c>
      <c r="AT149" s="203" t="s">
        <v>811</v>
      </c>
      <c r="AU149" s="203" t="s">
        <v>811</v>
      </c>
      <c r="AV149" s="203" t="s">
        <v>811</v>
      </c>
      <c r="AW149" s="203" t="s">
        <v>811</v>
      </c>
      <c r="AX149" s="203" t="s">
        <v>811</v>
      </c>
      <c r="AY149" s="203" t="s">
        <v>811</v>
      </c>
      <c r="AZ149" s="203" t="s">
        <v>811</v>
      </c>
      <c r="BA149" s="203" t="s">
        <v>811</v>
      </c>
    </row>
    <row r="150" spans="1:53">
      <c r="A150" s="202">
        <v>21</v>
      </c>
      <c r="B150" s="202">
        <v>1110</v>
      </c>
      <c r="C150" s="202">
        <v>138</v>
      </c>
      <c r="D150" s="202" t="s">
        <v>1164</v>
      </c>
      <c r="E150" s="203">
        <v>3543.8</v>
      </c>
      <c r="F150" s="203">
        <v>3543.8</v>
      </c>
      <c r="G150" s="203"/>
      <c r="H150" s="203"/>
      <c r="I150" s="203"/>
      <c r="J150" s="203"/>
      <c r="K150" s="203"/>
      <c r="L150" s="203"/>
      <c r="M150" s="203"/>
      <c r="N150" s="203">
        <v>3611.2</v>
      </c>
      <c r="O150" s="203">
        <v>3611.2</v>
      </c>
      <c r="P150" s="203"/>
      <c r="Q150" s="203"/>
      <c r="R150" s="203"/>
      <c r="S150" s="203"/>
      <c r="T150" s="204"/>
      <c r="U150" s="203"/>
      <c r="V150" s="203"/>
      <c r="W150" s="203"/>
      <c r="X150" s="203">
        <v>3611.18</v>
      </c>
      <c r="Y150" s="203">
        <v>3611.18</v>
      </c>
      <c r="Z150" s="203"/>
      <c r="AA150" s="203"/>
      <c r="AB150" s="203"/>
      <c r="AC150" s="203"/>
      <c r="AD150" s="204"/>
      <c r="AE150" s="203"/>
      <c r="AF150" s="203"/>
      <c r="AG150" s="203"/>
      <c r="AH150" s="203">
        <v>-1.999999999998181E-2</v>
      </c>
      <c r="AI150" s="203">
        <v>-1.999999999998181E-2</v>
      </c>
      <c r="AJ150" s="203" t="s">
        <v>811</v>
      </c>
      <c r="AK150" s="203" t="s">
        <v>811</v>
      </c>
      <c r="AL150" s="203" t="s">
        <v>811</v>
      </c>
      <c r="AM150" s="203" t="s">
        <v>811</v>
      </c>
      <c r="AN150" s="203" t="s">
        <v>811</v>
      </c>
      <c r="AO150" s="203" t="s">
        <v>811</v>
      </c>
      <c r="AP150" s="203" t="s">
        <v>811</v>
      </c>
      <c r="AQ150" s="203" t="s">
        <v>811</v>
      </c>
      <c r="AR150" s="203">
        <v>99.999446167478951</v>
      </c>
      <c r="AS150" s="203">
        <v>99.999446167478951</v>
      </c>
      <c r="AT150" s="203" t="s">
        <v>811</v>
      </c>
      <c r="AU150" s="203" t="s">
        <v>811</v>
      </c>
      <c r="AV150" s="203" t="s">
        <v>811</v>
      </c>
      <c r="AW150" s="203" t="s">
        <v>811</v>
      </c>
      <c r="AX150" s="203" t="s">
        <v>811</v>
      </c>
      <c r="AY150" s="203" t="s">
        <v>811</v>
      </c>
      <c r="AZ150" s="203" t="s">
        <v>811</v>
      </c>
      <c r="BA150" s="203" t="s">
        <v>811</v>
      </c>
    </row>
    <row r="151" spans="1:53">
      <c r="A151" s="202">
        <v>21</v>
      </c>
      <c r="B151" s="202">
        <v>1111</v>
      </c>
      <c r="C151" s="202">
        <v>139</v>
      </c>
      <c r="D151" s="202" t="s">
        <v>1165</v>
      </c>
      <c r="E151" s="203">
        <v>0</v>
      </c>
      <c r="F151" s="203"/>
      <c r="G151" s="203"/>
      <c r="H151" s="203"/>
      <c r="I151" s="203"/>
      <c r="J151" s="203"/>
      <c r="K151" s="203"/>
      <c r="L151" s="203"/>
      <c r="M151" s="203"/>
      <c r="N151" s="203">
        <v>0</v>
      </c>
      <c r="O151" s="203"/>
      <c r="P151" s="203"/>
      <c r="Q151" s="203"/>
      <c r="R151" s="203"/>
      <c r="S151" s="203"/>
      <c r="T151" s="204"/>
      <c r="U151" s="203"/>
      <c r="V151" s="203"/>
      <c r="W151" s="203"/>
      <c r="X151" s="203">
        <v>0</v>
      </c>
      <c r="Y151" s="203"/>
      <c r="Z151" s="203"/>
      <c r="AA151" s="203"/>
      <c r="AB151" s="203"/>
      <c r="AC151" s="203"/>
      <c r="AD151" s="204"/>
      <c r="AE151" s="203"/>
      <c r="AF151" s="203"/>
      <c r="AG151" s="203"/>
      <c r="AH151" s="203" t="s">
        <v>811</v>
      </c>
      <c r="AI151" s="203" t="s">
        <v>811</v>
      </c>
      <c r="AJ151" s="203" t="s">
        <v>811</v>
      </c>
      <c r="AK151" s="203" t="s">
        <v>811</v>
      </c>
      <c r="AL151" s="203" t="s">
        <v>811</v>
      </c>
      <c r="AM151" s="203" t="s">
        <v>811</v>
      </c>
      <c r="AN151" s="203" t="s">
        <v>811</v>
      </c>
      <c r="AO151" s="203" t="s">
        <v>811</v>
      </c>
      <c r="AP151" s="203" t="s">
        <v>811</v>
      </c>
      <c r="AQ151" s="203" t="s">
        <v>811</v>
      </c>
      <c r="AR151" s="203" t="s">
        <v>811</v>
      </c>
      <c r="AS151" s="203" t="s">
        <v>811</v>
      </c>
      <c r="AT151" s="203" t="s">
        <v>811</v>
      </c>
      <c r="AU151" s="203" t="s">
        <v>811</v>
      </c>
      <c r="AV151" s="203" t="s">
        <v>811</v>
      </c>
      <c r="AW151" s="203" t="s">
        <v>811</v>
      </c>
      <c r="AX151" s="203" t="s">
        <v>811</v>
      </c>
      <c r="AY151" s="203" t="s">
        <v>811</v>
      </c>
      <c r="AZ151" s="203" t="s">
        <v>811</v>
      </c>
      <c r="BA151" s="203" t="s">
        <v>811</v>
      </c>
    </row>
    <row r="152" spans="1:53">
      <c r="A152" s="202">
        <v>21</v>
      </c>
      <c r="B152" s="202">
        <v>1112</v>
      </c>
      <c r="C152" s="202">
        <v>140</v>
      </c>
      <c r="D152" s="202" t="s">
        <v>1166</v>
      </c>
      <c r="E152" s="203">
        <v>0</v>
      </c>
      <c r="F152" s="203"/>
      <c r="G152" s="203"/>
      <c r="H152" s="203"/>
      <c r="I152" s="203"/>
      <c r="J152" s="203"/>
      <c r="K152" s="203"/>
      <c r="L152" s="203"/>
      <c r="M152" s="203"/>
      <c r="N152" s="203">
        <v>0</v>
      </c>
      <c r="O152" s="203"/>
      <c r="P152" s="203"/>
      <c r="Q152" s="203"/>
      <c r="R152" s="203"/>
      <c r="S152" s="203"/>
      <c r="T152" s="204"/>
      <c r="U152" s="203"/>
      <c r="V152" s="203"/>
      <c r="W152" s="203"/>
      <c r="X152" s="203">
        <v>0</v>
      </c>
      <c r="Y152" s="203"/>
      <c r="Z152" s="203"/>
      <c r="AA152" s="203"/>
      <c r="AB152" s="203"/>
      <c r="AC152" s="203"/>
      <c r="AD152" s="204"/>
      <c r="AE152" s="203"/>
      <c r="AF152" s="203"/>
      <c r="AG152" s="203"/>
      <c r="AH152" s="203" t="s">
        <v>811</v>
      </c>
      <c r="AI152" s="203" t="s">
        <v>811</v>
      </c>
      <c r="AJ152" s="203" t="s">
        <v>811</v>
      </c>
      <c r="AK152" s="203" t="s">
        <v>811</v>
      </c>
      <c r="AL152" s="203" t="s">
        <v>811</v>
      </c>
      <c r="AM152" s="203" t="s">
        <v>811</v>
      </c>
      <c r="AN152" s="203" t="s">
        <v>811</v>
      </c>
      <c r="AO152" s="203" t="s">
        <v>811</v>
      </c>
      <c r="AP152" s="203" t="s">
        <v>811</v>
      </c>
      <c r="AQ152" s="203" t="s">
        <v>811</v>
      </c>
      <c r="AR152" s="203" t="s">
        <v>811</v>
      </c>
      <c r="AS152" s="203" t="s">
        <v>811</v>
      </c>
      <c r="AT152" s="203" t="s">
        <v>811</v>
      </c>
      <c r="AU152" s="203" t="s">
        <v>811</v>
      </c>
      <c r="AV152" s="203" t="s">
        <v>811</v>
      </c>
      <c r="AW152" s="203" t="s">
        <v>811</v>
      </c>
      <c r="AX152" s="203" t="s">
        <v>811</v>
      </c>
      <c r="AY152" s="203" t="s">
        <v>811</v>
      </c>
      <c r="AZ152" s="203" t="s">
        <v>811</v>
      </c>
      <c r="BA152" s="203" t="s">
        <v>811</v>
      </c>
    </row>
    <row r="153" spans="1:53">
      <c r="A153" s="202">
        <v>21</v>
      </c>
      <c r="B153" s="202">
        <v>1113</v>
      </c>
      <c r="C153" s="202">
        <v>141</v>
      </c>
      <c r="D153" s="202" t="s">
        <v>1167</v>
      </c>
      <c r="E153" s="203">
        <v>8456.5</v>
      </c>
      <c r="F153" s="203">
        <v>8456.5</v>
      </c>
      <c r="G153" s="203"/>
      <c r="H153" s="203"/>
      <c r="I153" s="203"/>
      <c r="J153" s="203"/>
      <c r="K153" s="203"/>
      <c r="L153" s="203"/>
      <c r="M153" s="203"/>
      <c r="N153" s="203">
        <v>8595.5</v>
      </c>
      <c r="O153" s="203">
        <v>8595.5</v>
      </c>
      <c r="P153" s="203"/>
      <c r="Q153" s="203"/>
      <c r="R153" s="203"/>
      <c r="S153" s="203"/>
      <c r="T153" s="204"/>
      <c r="U153" s="203"/>
      <c r="V153" s="203"/>
      <c r="W153" s="203"/>
      <c r="X153" s="203">
        <v>8278.5300000000007</v>
      </c>
      <c r="Y153" s="203">
        <v>8278.5300000000007</v>
      </c>
      <c r="Z153" s="203"/>
      <c r="AA153" s="203"/>
      <c r="AB153" s="203"/>
      <c r="AC153" s="203"/>
      <c r="AD153" s="204"/>
      <c r="AE153" s="203"/>
      <c r="AF153" s="203"/>
      <c r="AG153" s="203"/>
      <c r="AH153" s="203">
        <v>-316.96999999999935</v>
      </c>
      <c r="AI153" s="203">
        <v>-316.96999999999935</v>
      </c>
      <c r="AJ153" s="203" t="s">
        <v>811</v>
      </c>
      <c r="AK153" s="203" t="s">
        <v>811</v>
      </c>
      <c r="AL153" s="203" t="s">
        <v>811</v>
      </c>
      <c r="AM153" s="203" t="s">
        <v>811</v>
      </c>
      <c r="AN153" s="203" t="s">
        <v>811</v>
      </c>
      <c r="AO153" s="203" t="s">
        <v>811</v>
      </c>
      <c r="AP153" s="203" t="s">
        <v>811</v>
      </c>
      <c r="AQ153" s="203" t="s">
        <v>811</v>
      </c>
      <c r="AR153" s="203">
        <v>96.312372753184817</v>
      </c>
      <c r="AS153" s="203">
        <v>96.312372753184817</v>
      </c>
      <c r="AT153" s="203" t="s">
        <v>811</v>
      </c>
      <c r="AU153" s="203" t="s">
        <v>811</v>
      </c>
      <c r="AV153" s="203" t="s">
        <v>811</v>
      </c>
      <c r="AW153" s="203" t="s">
        <v>811</v>
      </c>
      <c r="AX153" s="203" t="s">
        <v>811</v>
      </c>
      <c r="AY153" s="203" t="s">
        <v>811</v>
      </c>
      <c r="AZ153" s="203" t="s">
        <v>811</v>
      </c>
      <c r="BA153" s="203" t="s">
        <v>811</v>
      </c>
    </row>
    <row r="154" spans="1:53">
      <c r="A154" s="202">
        <v>21</v>
      </c>
      <c r="B154" s="202">
        <v>1114</v>
      </c>
      <c r="C154" s="202">
        <v>142</v>
      </c>
      <c r="D154" s="202" t="s">
        <v>1168</v>
      </c>
      <c r="E154" s="203">
        <v>5054.7</v>
      </c>
      <c r="F154" s="203">
        <v>5054.7</v>
      </c>
      <c r="G154" s="203"/>
      <c r="H154" s="203"/>
      <c r="I154" s="203"/>
      <c r="J154" s="203"/>
      <c r="K154" s="203"/>
      <c r="L154" s="203"/>
      <c r="M154" s="203"/>
      <c r="N154" s="203">
        <v>5136.7</v>
      </c>
      <c r="O154" s="203">
        <v>5136.7</v>
      </c>
      <c r="P154" s="203"/>
      <c r="Q154" s="203"/>
      <c r="R154" s="203"/>
      <c r="S154" s="203"/>
      <c r="T154" s="204"/>
      <c r="U154" s="203"/>
      <c r="V154" s="203"/>
      <c r="W154" s="203"/>
      <c r="X154" s="203">
        <v>5136.7</v>
      </c>
      <c r="Y154" s="203">
        <v>5136.7</v>
      </c>
      <c r="Z154" s="203"/>
      <c r="AA154" s="203"/>
      <c r="AB154" s="203"/>
      <c r="AC154" s="203"/>
      <c r="AD154" s="204"/>
      <c r="AE154" s="203"/>
      <c r="AF154" s="203"/>
      <c r="AG154" s="203"/>
      <c r="AH154" s="203" t="s">
        <v>811</v>
      </c>
      <c r="AI154" s="203" t="s">
        <v>811</v>
      </c>
      <c r="AJ154" s="203" t="s">
        <v>811</v>
      </c>
      <c r="AK154" s="203" t="s">
        <v>811</v>
      </c>
      <c r="AL154" s="203" t="s">
        <v>811</v>
      </c>
      <c r="AM154" s="203" t="s">
        <v>811</v>
      </c>
      <c r="AN154" s="203" t="s">
        <v>811</v>
      </c>
      <c r="AO154" s="203" t="s">
        <v>811</v>
      </c>
      <c r="AP154" s="203" t="s">
        <v>811</v>
      </c>
      <c r="AQ154" s="203" t="s">
        <v>811</v>
      </c>
      <c r="AR154" s="203">
        <v>100</v>
      </c>
      <c r="AS154" s="203">
        <v>100</v>
      </c>
      <c r="AT154" s="203" t="s">
        <v>811</v>
      </c>
      <c r="AU154" s="203" t="s">
        <v>811</v>
      </c>
      <c r="AV154" s="203" t="s">
        <v>811</v>
      </c>
      <c r="AW154" s="203" t="s">
        <v>811</v>
      </c>
      <c r="AX154" s="203" t="s">
        <v>811</v>
      </c>
      <c r="AY154" s="203" t="s">
        <v>811</v>
      </c>
      <c r="AZ154" s="203" t="s">
        <v>811</v>
      </c>
      <c r="BA154" s="203" t="s">
        <v>811</v>
      </c>
    </row>
    <row r="155" spans="1:53">
      <c r="A155" s="202">
        <v>21</v>
      </c>
      <c r="B155" s="202">
        <v>1116</v>
      </c>
      <c r="C155" s="202">
        <v>143</v>
      </c>
      <c r="D155" s="202" t="s">
        <v>1169</v>
      </c>
      <c r="E155" s="203">
        <v>4779.1000000000004</v>
      </c>
      <c r="F155" s="203">
        <v>4779.1000000000004</v>
      </c>
      <c r="G155" s="203"/>
      <c r="H155" s="203"/>
      <c r="I155" s="203"/>
      <c r="J155" s="203"/>
      <c r="K155" s="203"/>
      <c r="L155" s="203"/>
      <c r="M155" s="203"/>
      <c r="N155" s="203">
        <v>4840.1000000000004</v>
      </c>
      <c r="O155" s="203">
        <v>4840.1000000000004</v>
      </c>
      <c r="P155" s="203"/>
      <c r="Q155" s="203"/>
      <c r="R155" s="203"/>
      <c r="S155" s="203"/>
      <c r="T155" s="204"/>
      <c r="U155" s="203"/>
      <c r="V155" s="203"/>
      <c r="W155" s="203"/>
      <c r="X155" s="203">
        <v>4545.57</v>
      </c>
      <c r="Y155" s="203">
        <v>4545.57</v>
      </c>
      <c r="Z155" s="203"/>
      <c r="AA155" s="203"/>
      <c r="AB155" s="203"/>
      <c r="AC155" s="203"/>
      <c r="AD155" s="204"/>
      <c r="AE155" s="203"/>
      <c r="AF155" s="203"/>
      <c r="AG155" s="203"/>
      <c r="AH155" s="203">
        <v>-294.53000000000065</v>
      </c>
      <c r="AI155" s="203">
        <v>-294.53000000000065</v>
      </c>
      <c r="AJ155" s="203" t="s">
        <v>811</v>
      </c>
      <c r="AK155" s="203" t="s">
        <v>811</v>
      </c>
      <c r="AL155" s="203" t="s">
        <v>811</v>
      </c>
      <c r="AM155" s="203" t="s">
        <v>811</v>
      </c>
      <c r="AN155" s="203" t="s">
        <v>811</v>
      </c>
      <c r="AO155" s="203" t="s">
        <v>811</v>
      </c>
      <c r="AP155" s="203" t="s">
        <v>811</v>
      </c>
      <c r="AQ155" s="203" t="s">
        <v>811</v>
      </c>
      <c r="AR155" s="203">
        <v>93.914795148860549</v>
      </c>
      <c r="AS155" s="203">
        <v>93.914795148860549</v>
      </c>
      <c r="AT155" s="203" t="s">
        <v>811</v>
      </c>
      <c r="AU155" s="203" t="s">
        <v>811</v>
      </c>
      <c r="AV155" s="203" t="s">
        <v>811</v>
      </c>
      <c r="AW155" s="203" t="s">
        <v>811</v>
      </c>
      <c r="AX155" s="203" t="s">
        <v>811</v>
      </c>
      <c r="AY155" s="203" t="s">
        <v>811</v>
      </c>
      <c r="AZ155" s="203" t="s">
        <v>811</v>
      </c>
      <c r="BA155" s="203" t="s">
        <v>811</v>
      </c>
    </row>
    <row r="156" spans="1:53">
      <c r="A156" s="202">
        <v>21</v>
      </c>
      <c r="B156" s="202">
        <v>1117</v>
      </c>
      <c r="C156" s="202">
        <v>144</v>
      </c>
      <c r="D156" s="202" t="s">
        <v>1170</v>
      </c>
      <c r="E156" s="203">
        <v>4484</v>
      </c>
      <c r="F156" s="203">
        <v>4484</v>
      </c>
      <c r="G156" s="203"/>
      <c r="H156" s="203"/>
      <c r="I156" s="203"/>
      <c r="J156" s="203"/>
      <c r="K156" s="203"/>
      <c r="L156" s="203"/>
      <c r="M156" s="203"/>
      <c r="N156" s="203">
        <v>4549.3999999999996</v>
      </c>
      <c r="O156" s="203">
        <v>4549.3999999999996</v>
      </c>
      <c r="P156" s="203"/>
      <c r="Q156" s="203"/>
      <c r="R156" s="203"/>
      <c r="S156" s="203"/>
      <c r="T156" s="204"/>
      <c r="U156" s="203"/>
      <c r="V156" s="203"/>
      <c r="W156" s="203"/>
      <c r="X156" s="203">
        <v>4360.97</v>
      </c>
      <c r="Y156" s="203">
        <v>4360.97</v>
      </c>
      <c r="Z156" s="203"/>
      <c r="AA156" s="203"/>
      <c r="AB156" s="203"/>
      <c r="AC156" s="203"/>
      <c r="AD156" s="204"/>
      <c r="AE156" s="203"/>
      <c r="AF156" s="203"/>
      <c r="AG156" s="203"/>
      <c r="AH156" s="203">
        <v>-188.42999999999938</v>
      </c>
      <c r="AI156" s="203">
        <v>-188.42999999999938</v>
      </c>
      <c r="AJ156" s="203" t="s">
        <v>811</v>
      </c>
      <c r="AK156" s="203" t="s">
        <v>811</v>
      </c>
      <c r="AL156" s="203" t="s">
        <v>811</v>
      </c>
      <c r="AM156" s="203" t="s">
        <v>811</v>
      </c>
      <c r="AN156" s="203" t="s">
        <v>811</v>
      </c>
      <c r="AO156" s="203" t="s">
        <v>811</v>
      </c>
      <c r="AP156" s="203" t="s">
        <v>811</v>
      </c>
      <c r="AQ156" s="203" t="s">
        <v>811</v>
      </c>
      <c r="AR156" s="203">
        <v>95.858135138699623</v>
      </c>
      <c r="AS156" s="203">
        <v>95.858135138699623</v>
      </c>
      <c r="AT156" s="203" t="s">
        <v>811</v>
      </c>
      <c r="AU156" s="203" t="s">
        <v>811</v>
      </c>
      <c r="AV156" s="203" t="s">
        <v>811</v>
      </c>
      <c r="AW156" s="203" t="s">
        <v>811</v>
      </c>
      <c r="AX156" s="203" t="s">
        <v>811</v>
      </c>
      <c r="AY156" s="203" t="s">
        <v>811</v>
      </c>
      <c r="AZ156" s="203" t="s">
        <v>811</v>
      </c>
      <c r="BA156" s="203" t="s">
        <v>811</v>
      </c>
    </row>
    <row r="157" spans="1:53">
      <c r="A157" s="202">
        <v>21</v>
      </c>
      <c r="B157" s="202">
        <v>1118</v>
      </c>
      <c r="C157" s="202">
        <v>145</v>
      </c>
      <c r="D157" s="202" t="s">
        <v>1171</v>
      </c>
      <c r="E157" s="203">
        <v>12926.4</v>
      </c>
      <c r="F157" s="203">
        <v>12926.4</v>
      </c>
      <c r="G157" s="203"/>
      <c r="H157" s="203"/>
      <c r="I157" s="203"/>
      <c r="J157" s="203"/>
      <c r="K157" s="203"/>
      <c r="L157" s="203"/>
      <c r="M157" s="203"/>
      <c r="N157" s="203">
        <v>13443.9</v>
      </c>
      <c r="O157" s="203">
        <v>13443.9</v>
      </c>
      <c r="P157" s="203"/>
      <c r="Q157" s="203"/>
      <c r="R157" s="203"/>
      <c r="S157" s="203"/>
      <c r="T157" s="204"/>
      <c r="U157" s="203"/>
      <c r="V157" s="203"/>
      <c r="W157" s="203"/>
      <c r="X157" s="203">
        <v>13292.7</v>
      </c>
      <c r="Y157" s="203">
        <v>13292.7</v>
      </c>
      <c r="Z157" s="203"/>
      <c r="AA157" s="203"/>
      <c r="AB157" s="203"/>
      <c r="AC157" s="203"/>
      <c r="AD157" s="204"/>
      <c r="AE157" s="203"/>
      <c r="AF157" s="203"/>
      <c r="AG157" s="203"/>
      <c r="AH157" s="203">
        <v>-151.19999999999891</v>
      </c>
      <c r="AI157" s="203">
        <v>-151.19999999999891</v>
      </c>
      <c r="AJ157" s="203" t="s">
        <v>811</v>
      </c>
      <c r="AK157" s="203" t="s">
        <v>811</v>
      </c>
      <c r="AL157" s="203" t="s">
        <v>811</v>
      </c>
      <c r="AM157" s="203" t="s">
        <v>811</v>
      </c>
      <c r="AN157" s="203" t="s">
        <v>811</v>
      </c>
      <c r="AO157" s="203" t="s">
        <v>811</v>
      </c>
      <c r="AP157" s="203" t="s">
        <v>811</v>
      </c>
      <c r="AQ157" s="203" t="s">
        <v>811</v>
      </c>
      <c r="AR157" s="203">
        <v>98.875326356191295</v>
      </c>
      <c r="AS157" s="203">
        <v>98.875326356191295</v>
      </c>
      <c r="AT157" s="203" t="s">
        <v>811</v>
      </c>
      <c r="AU157" s="203" t="s">
        <v>811</v>
      </c>
      <c r="AV157" s="203" t="s">
        <v>811</v>
      </c>
      <c r="AW157" s="203" t="s">
        <v>811</v>
      </c>
      <c r="AX157" s="203" t="s">
        <v>811</v>
      </c>
      <c r="AY157" s="203" t="s">
        <v>811</v>
      </c>
      <c r="AZ157" s="203" t="s">
        <v>811</v>
      </c>
      <c r="BA157" s="203" t="s">
        <v>811</v>
      </c>
    </row>
    <row r="158" spans="1:53">
      <c r="A158" s="202">
        <v>21</v>
      </c>
      <c r="B158" s="202">
        <v>1119</v>
      </c>
      <c r="C158" s="202">
        <v>146</v>
      </c>
      <c r="D158" s="202" t="s">
        <v>1172</v>
      </c>
      <c r="E158" s="203">
        <v>2774.3</v>
      </c>
      <c r="F158" s="203">
        <v>2774.3</v>
      </c>
      <c r="G158" s="203"/>
      <c r="H158" s="203"/>
      <c r="I158" s="203"/>
      <c r="J158" s="203"/>
      <c r="K158" s="203"/>
      <c r="L158" s="203"/>
      <c r="M158" s="203"/>
      <c r="N158" s="203">
        <v>3170.6</v>
      </c>
      <c r="O158" s="203">
        <v>3170.6</v>
      </c>
      <c r="P158" s="203"/>
      <c r="Q158" s="203"/>
      <c r="R158" s="203"/>
      <c r="S158" s="203"/>
      <c r="T158" s="204"/>
      <c r="U158" s="203"/>
      <c r="V158" s="203"/>
      <c r="W158" s="203"/>
      <c r="X158" s="203">
        <v>3064.43</v>
      </c>
      <c r="Y158" s="203">
        <v>3064.43</v>
      </c>
      <c r="Z158" s="203"/>
      <c r="AA158" s="203"/>
      <c r="AB158" s="203"/>
      <c r="AC158" s="203"/>
      <c r="AD158" s="204"/>
      <c r="AE158" s="203"/>
      <c r="AF158" s="203"/>
      <c r="AG158" s="203"/>
      <c r="AH158" s="203">
        <v>-106.17000000000007</v>
      </c>
      <c r="AI158" s="203">
        <v>-106.17000000000007</v>
      </c>
      <c r="AJ158" s="203" t="s">
        <v>811</v>
      </c>
      <c r="AK158" s="203" t="s">
        <v>811</v>
      </c>
      <c r="AL158" s="203" t="s">
        <v>811</v>
      </c>
      <c r="AM158" s="203" t="s">
        <v>811</v>
      </c>
      <c r="AN158" s="203" t="s">
        <v>811</v>
      </c>
      <c r="AO158" s="203" t="s">
        <v>811</v>
      </c>
      <c r="AP158" s="203" t="s">
        <v>811</v>
      </c>
      <c r="AQ158" s="203" t="s">
        <v>811</v>
      </c>
      <c r="AR158" s="203">
        <v>96.651422443701506</v>
      </c>
      <c r="AS158" s="203">
        <v>96.651422443701506</v>
      </c>
      <c r="AT158" s="203" t="s">
        <v>811</v>
      </c>
      <c r="AU158" s="203" t="s">
        <v>811</v>
      </c>
      <c r="AV158" s="203" t="s">
        <v>811</v>
      </c>
      <c r="AW158" s="203" t="s">
        <v>811</v>
      </c>
      <c r="AX158" s="203" t="s">
        <v>811</v>
      </c>
      <c r="AY158" s="203" t="s">
        <v>811</v>
      </c>
      <c r="AZ158" s="203" t="s">
        <v>811</v>
      </c>
      <c r="BA158" s="203" t="s">
        <v>811</v>
      </c>
    </row>
    <row r="159" spans="1:53">
      <c r="A159" s="202">
        <v>21</v>
      </c>
      <c r="B159" s="202">
        <v>1120</v>
      </c>
      <c r="C159" s="202">
        <v>147</v>
      </c>
      <c r="D159" s="202" t="s">
        <v>1173</v>
      </c>
      <c r="E159" s="203">
        <v>2436</v>
      </c>
      <c r="F159" s="203">
        <v>2436</v>
      </c>
      <c r="G159" s="203"/>
      <c r="H159" s="203"/>
      <c r="I159" s="203"/>
      <c r="J159" s="203"/>
      <c r="K159" s="203"/>
      <c r="L159" s="203"/>
      <c r="M159" s="203"/>
      <c r="N159" s="203">
        <v>887.3</v>
      </c>
      <c r="O159" s="203">
        <v>887.3</v>
      </c>
      <c r="P159" s="203"/>
      <c r="Q159" s="203"/>
      <c r="R159" s="203"/>
      <c r="S159" s="203"/>
      <c r="T159" s="204"/>
      <c r="U159" s="203"/>
      <c r="V159" s="203"/>
      <c r="W159" s="203"/>
      <c r="X159" s="203">
        <v>883.12</v>
      </c>
      <c r="Y159" s="203">
        <v>883.12</v>
      </c>
      <c r="Z159" s="203"/>
      <c r="AA159" s="203"/>
      <c r="AB159" s="203"/>
      <c r="AC159" s="203"/>
      <c r="AD159" s="204"/>
      <c r="AE159" s="203"/>
      <c r="AF159" s="203"/>
      <c r="AG159" s="203"/>
      <c r="AH159" s="203">
        <v>-4.17999999999995</v>
      </c>
      <c r="AI159" s="203">
        <v>-4.17999999999995</v>
      </c>
      <c r="AJ159" s="203" t="s">
        <v>811</v>
      </c>
      <c r="AK159" s="203" t="s">
        <v>811</v>
      </c>
      <c r="AL159" s="203" t="s">
        <v>811</v>
      </c>
      <c r="AM159" s="203" t="s">
        <v>811</v>
      </c>
      <c r="AN159" s="203" t="s">
        <v>811</v>
      </c>
      <c r="AO159" s="203" t="s">
        <v>811</v>
      </c>
      <c r="AP159" s="203" t="s">
        <v>811</v>
      </c>
      <c r="AQ159" s="203" t="s">
        <v>811</v>
      </c>
      <c r="AR159" s="203">
        <v>99.528907922912211</v>
      </c>
      <c r="AS159" s="203">
        <v>99.528907922912211</v>
      </c>
      <c r="AT159" s="203" t="s">
        <v>811</v>
      </c>
      <c r="AU159" s="203" t="s">
        <v>811</v>
      </c>
      <c r="AV159" s="203" t="s">
        <v>811</v>
      </c>
      <c r="AW159" s="203" t="s">
        <v>811</v>
      </c>
      <c r="AX159" s="203" t="s">
        <v>811</v>
      </c>
      <c r="AY159" s="203" t="s">
        <v>811</v>
      </c>
      <c r="AZ159" s="203" t="s">
        <v>811</v>
      </c>
      <c r="BA159" s="203" t="s">
        <v>811</v>
      </c>
    </row>
    <row r="160" spans="1:53">
      <c r="A160" s="202">
        <v>21</v>
      </c>
      <c r="B160" s="202">
        <v>1121</v>
      </c>
      <c r="C160" s="202">
        <v>148</v>
      </c>
      <c r="D160" s="202" t="s">
        <v>1174</v>
      </c>
      <c r="E160" s="203">
        <v>3656</v>
      </c>
      <c r="F160" s="203">
        <v>3656</v>
      </c>
      <c r="G160" s="203"/>
      <c r="H160" s="203"/>
      <c r="I160" s="203"/>
      <c r="J160" s="203"/>
      <c r="K160" s="203"/>
      <c r="L160" s="203"/>
      <c r="M160" s="203"/>
      <c r="N160" s="203">
        <v>3711.3</v>
      </c>
      <c r="O160" s="203">
        <v>3711.3</v>
      </c>
      <c r="P160" s="203"/>
      <c r="Q160" s="203"/>
      <c r="R160" s="203"/>
      <c r="S160" s="203"/>
      <c r="T160" s="204"/>
      <c r="U160" s="203"/>
      <c r="V160" s="203"/>
      <c r="W160" s="203"/>
      <c r="X160" s="203">
        <v>3387.74</v>
      </c>
      <c r="Y160" s="203">
        <v>3387.74</v>
      </c>
      <c r="Z160" s="203"/>
      <c r="AA160" s="203"/>
      <c r="AB160" s="203"/>
      <c r="AC160" s="203"/>
      <c r="AD160" s="204"/>
      <c r="AE160" s="203"/>
      <c r="AF160" s="203"/>
      <c r="AG160" s="203"/>
      <c r="AH160" s="203">
        <v>-323.5600000000004</v>
      </c>
      <c r="AI160" s="203">
        <v>-323.5600000000004</v>
      </c>
      <c r="AJ160" s="203" t="s">
        <v>811</v>
      </c>
      <c r="AK160" s="203" t="s">
        <v>811</v>
      </c>
      <c r="AL160" s="203" t="s">
        <v>811</v>
      </c>
      <c r="AM160" s="203" t="s">
        <v>811</v>
      </c>
      <c r="AN160" s="203" t="s">
        <v>811</v>
      </c>
      <c r="AO160" s="203" t="s">
        <v>811</v>
      </c>
      <c r="AP160" s="203" t="s">
        <v>811</v>
      </c>
      <c r="AQ160" s="203" t="s">
        <v>811</v>
      </c>
      <c r="AR160" s="203">
        <v>91.281761107967554</v>
      </c>
      <c r="AS160" s="203">
        <v>91.281761107967554</v>
      </c>
      <c r="AT160" s="203" t="s">
        <v>811</v>
      </c>
      <c r="AU160" s="203" t="s">
        <v>811</v>
      </c>
      <c r="AV160" s="203" t="s">
        <v>811</v>
      </c>
      <c r="AW160" s="203" t="s">
        <v>811</v>
      </c>
      <c r="AX160" s="203" t="s">
        <v>811</v>
      </c>
      <c r="AY160" s="203" t="s">
        <v>811</v>
      </c>
      <c r="AZ160" s="203" t="s">
        <v>811</v>
      </c>
      <c r="BA160" s="203" t="s">
        <v>811</v>
      </c>
    </row>
    <row r="161" spans="1:53">
      <c r="A161" s="202">
        <v>21</v>
      </c>
      <c r="B161" s="202">
        <v>1122</v>
      </c>
      <c r="C161" s="202">
        <v>149</v>
      </c>
      <c r="D161" s="202" t="s">
        <v>1175</v>
      </c>
      <c r="E161" s="203">
        <v>3238.9</v>
      </c>
      <c r="F161" s="203">
        <v>3238.9</v>
      </c>
      <c r="G161" s="203"/>
      <c r="H161" s="203"/>
      <c r="I161" s="203"/>
      <c r="J161" s="203"/>
      <c r="K161" s="203"/>
      <c r="L161" s="203"/>
      <c r="M161" s="203"/>
      <c r="N161" s="203">
        <v>3285.5</v>
      </c>
      <c r="O161" s="203">
        <v>3285.5</v>
      </c>
      <c r="P161" s="203"/>
      <c r="Q161" s="203"/>
      <c r="R161" s="203"/>
      <c r="S161" s="203"/>
      <c r="T161" s="204"/>
      <c r="U161" s="203"/>
      <c r="V161" s="203"/>
      <c r="W161" s="203"/>
      <c r="X161" s="203">
        <v>3179.8</v>
      </c>
      <c r="Y161" s="203">
        <v>3179.8</v>
      </c>
      <c r="Z161" s="203"/>
      <c r="AA161" s="203"/>
      <c r="AB161" s="203"/>
      <c r="AC161" s="203"/>
      <c r="AD161" s="204"/>
      <c r="AE161" s="203"/>
      <c r="AF161" s="203"/>
      <c r="AG161" s="203"/>
      <c r="AH161" s="203">
        <v>-105.69999999999982</v>
      </c>
      <c r="AI161" s="203">
        <v>-105.69999999999982</v>
      </c>
      <c r="AJ161" s="203" t="s">
        <v>811</v>
      </c>
      <c r="AK161" s="203" t="s">
        <v>811</v>
      </c>
      <c r="AL161" s="203" t="s">
        <v>811</v>
      </c>
      <c r="AM161" s="203" t="s">
        <v>811</v>
      </c>
      <c r="AN161" s="203" t="s">
        <v>811</v>
      </c>
      <c r="AO161" s="203" t="s">
        <v>811</v>
      </c>
      <c r="AP161" s="203" t="s">
        <v>811</v>
      </c>
      <c r="AQ161" s="203" t="s">
        <v>811</v>
      </c>
      <c r="AR161" s="203">
        <v>96.782833663064991</v>
      </c>
      <c r="AS161" s="203">
        <v>96.782833663064991</v>
      </c>
      <c r="AT161" s="203" t="s">
        <v>811</v>
      </c>
      <c r="AU161" s="203" t="s">
        <v>811</v>
      </c>
      <c r="AV161" s="203" t="s">
        <v>811</v>
      </c>
      <c r="AW161" s="203" t="s">
        <v>811</v>
      </c>
      <c r="AX161" s="203" t="s">
        <v>811</v>
      </c>
      <c r="AY161" s="203" t="s">
        <v>811</v>
      </c>
      <c r="AZ161" s="203" t="s">
        <v>811</v>
      </c>
      <c r="BA161" s="203" t="s">
        <v>811</v>
      </c>
    </row>
    <row r="162" spans="1:53">
      <c r="A162" s="202">
        <v>21</v>
      </c>
      <c r="B162" s="202">
        <v>1123</v>
      </c>
      <c r="C162" s="202">
        <v>150</v>
      </c>
      <c r="D162" s="202" t="s">
        <v>1176</v>
      </c>
      <c r="E162" s="203">
        <v>6291.8</v>
      </c>
      <c r="F162" s="203">
        <v>6291.8</v>
      </c>
      <c r="G162" s="203"/>
      <c r="H162" s="203"/>
      <c r="I162" s="203"/>
      <c r="J162" s="203"/>
      <c r="K162" s="203"/>
      <c r="L162" s="203"/>
      <c r="M162" s="203"/>
      <c r="N162" s="203">
        <v>6435.4</v>
      </c>
      <c r="O162" s="203">
        <v>6435.4</v>
      </c>
      <c r="P162" s="203"/>
      <c r="Q162" s="203"/>
      <c r="R162" s="203"/>
      <c r="S162" s="203"/>
      <c r="T162" s="204"/>
      <c r="U162" s="203"/>
      <c r="V162" s="203"/>
      <c r="W162" s="203"/>
      <c r="X162" s="203">
        <v>6399.3</v>
      </c>
      <c r="Y162" s="203">
        <v>6399.3</v>
      </c>
      <c r="Z162" s="203"/>
      <c r="AA162" s="203"/>
      <c r="AB162" s="203"/>
      <c r="AC162" s="203"/>
      <c r="AD162" s="204"/>
      <c r="AE162" s="203"/>
      <c r="AF162" s="203"/>
      <c r="AG162" s="203"/>
      <c r="AH162" s="203">
        <v>-36.099999999999454</v>
      </c>
      <c r="AI162" s="203">
        <v>-36.099999999999454</v>
      </c>
      <c r="AJ162" s="203" t="s">
        <v>811</v>
      </c>
      <c r="AK162" s="203" t="s">
        <v>811</v>
      </c>
      <c r="AL162" s="203" t="s">
        <v>811</v>
      </c>
      <c r="AM162" s="203" t="s">
        <v>811</v>
      </c>
      <c r="AN162" s="203" t="s">
        <v>811</v>
      </c>
      <c r="AO162" s="203" t="s">
        <v>811</v>
      </c>
      <c r="AP162" s="203" t="s">
        <v>811</v>
      </c>
      <c r="AQ162" s="203" t="s">
        <v>811</v>
      </c>
      <c r="AR162" s="203">
        <v>99.43904030829475</v>
      </c>
      <c r="AS162" s="203">
        <v>99.43904030829475</v>
      </c>
      <c r="AT162" s="203" t="s">
        <v>811</v>
      </c>
      <c r="AU162" s="203" t="s">
        <v>811</v>
      </c>
      <c r="AV162" s="203" t="s">
        <v>811</v>
      </c>
      <c r="AW162" s="203" t="s">
        <v>811</v>
      </c>
      <c r="AX162" s="203" t="s">
        <v>811</v>
      </c>
      <c r="AY162" s="203" t="s">
        <v>811</v>
      </c>
      <c r="AZ162" s="203" t="s">
        <v>811</v>
      </c>
      <c r="BA162" s="203" t="s">
        <v>811</v>
      </c>
    </row>
    <row r="163" spans="1:53">
      <c r="A163" s="202">
        <v>21</v>
      </c>
      <c r="B163" s="202">
        <v>1124</v>
      </c>
      <c r="C163" s="202">
        <v>151</v>
      </c>
      <c r="D163" s="202" t="s">
        <v>1177</v>
      </c>
      <c r="E163" s="203">
        <v>4617.5</v>
      </c>
      <c r="F163" s="203">
        <v>4494.5</v>
      </c>
      <c r="G163" s="203"/>
      <c r="H163" s="203">
        <v>123</v>
      </c>
      <c r="I163" s="203"/>
      <c r="J163" s="203"/>
      <c r="K163" s="203"/>
      <c r="L163" s="203"/>
      <c r="M163" s="203"/>
      <c r="N163" s="203">
        <v>4717.3999999999996</v>
      </c>
      <c r="O163" s="203">
        <v>4594.3999999999996</v>
      </c>
      <c r="P163" s="203"/>
      <c r="Q163" s="203">
        <v>123</v>
      </c>
      <c r="R163" s="203"/>
      <c r="S163" s="203"/>
      <c r="T163" s="204"/>
      <c r="U163" s="203"/>
      <c r="V163" s="203"/>
      <c r="W163" s="203"/>
      <c r="X163" s="203">
        <v>4705.2</v>
      </c>
      <c r="Y163" s="203">
        <v>4594.3999999999996</v>
      </c>
      <c r="Z163" s="203"/>
      <c r="AA163" s="203">
        <v>110.8</v>
      </c>
      <c r="AB163" s="203"/>
      <c r="AC163" s="203"/>
      <c r="AD163" s="204"/>
      <c r="AE163" s="203"/>
      <c r="AF163" s="203"/>
      <c r="AG163" s="203"/>
      <c r="AH163" s="203">
        <v>-12.199999999999818</v>
      </c>
      <c r="AI163" s="203" t="s">
        <v>811</v>
      </c>
      <c r="AJ163" s="203" t="s">
        <v>811</v>
      </c>
      <c r="AK163" s="203">
        <v>-12.200000000000003</v>
      </c>
      <c r="AL163" s="203" t="s">
        <v>811</v>
      </c>
      <c r="AM163" s="203" t="s">
        <v>811</v>
      </c>
      <c r="AN163" s="203" t="s">
        <v>811</v>
      </c>
      <c r="AO163" s="203" t="s">
        <v>811</v>
      </c>
      <c r="AP163" s="203" t="s">
        <v>811</v>
      </c>
      <c r="AQ163" s="203" t="s">
        <v>811</v>
      </c>
      <c r="AR163" s="203">
        <v>99.741382965192699</v>
      </c>
      <c r="AS163" s="203">
        <v>100</v>
      </c>
      <c r="AT163" s="203" t="s">
        <v>811</v>
      </c>
      <c r="AU163" s="203">
        <v>90.081300813008127</v>
      </c>
      <c r="AV163" s="203" t="s">
        <v>811</v>
      </c>
      <c r="AW163" s="203" t="s">
        <v>811</v>
      </c>
      <c r="AX163" s="203" t="s">
        <v>811</v>
      </c>
      <c r="AY163" s="203" t="s">
        <v>811</v>
      </c>
      <c r="AZ163" s="203" t="s">
        <v>811</v>
      </c>
      <c r="BA163" s="203" t="s">
        <v>811</v>
      </c>
    </row>
    <row r="164" spans="1:53">
      <c r="A164" s="200"/>
      <c r="B164" s="200"/>
      <c r="C164" s="200">
        <v>152</v>
      </c>
      <c r="D164" s="200"/>
      <c r="E164" s="201"/>
      <c r="F164" s="201"/>
      <c r="G164" s="201"/>
      <c r="H164" s="201"/>
      <c r="I164" s="201"/>
      <c r="J164" s="201"/>
      <c r="K164" s="201"/>
      <c r="L164" s="201"/>
      <c r="M164" s="201"/>
      <c r="N164" s="201"/>
      <c r="O164" s="201"/>
      <c r="P164" s="201"/>
      <c r="Q164" s="201"/>
      <c r="R164" s="201"/>
      <c r="S164" s="201"/>
      <c r="T164" s="226"/>
      <c r="U164" s="201"/>
      <c r="V164" s="201"/>
      <c r="W164" s="201"/>
      <c r="X164" s="201"/>
      <c r="Y164" s="201"/>
      <c r="Z164" s="201"/>
      <c r="AA164" s="201"/>
      <c r="AB164" s="201"/>
      <c r="AC164" s="201"/>
      <c r="AD164" s="226"/>
      <c r="AE164" s="201"/>
      <c r="AF164" s="201"/>
      <c r="AG164" s="201"/>
      <c r="AH164" s="201" t="s">
        <v>811</v>
      </c>
      <c r="AI164" s="201" t="s">
        <v>811</v>
      </c>
      <c r="AJ164" s="201" t="s">
        <v>811</v>
      </c>
      <c r="AK164" s="201" t="s">
        <v>811</v>
      </c>
      <c r="AL164" s="201" t="s">
        <v>811</v>
      </c>
      <c r="AM164" s="201" t="s">
        <v>811</v>
      </c>
      <c r="AN164" s="201" t="s">
        <v>811</v>
      </c>
      <c r="AO164" s="201" t="s">
        <v>811</v>
      </c>
      <c r="AP164" s="201" t="s">
        <v>811</v>
      </c>
      <c r="AQ164" s="201" t="s">
        <v>811</v>
      </c>
      <c r="AR164" s="201" t="s">
        <v>811</v>
      </c>
      <c r="AS164" s="201" t="s">
        <v>811</v>
      </c>
      <c r="AT164" s="201" t="s">
        <v>811</v>
      </c>
      <c r="AU164" s="201" t="s">
        <v>811</v>
      </c>
      <c r="AV164" s="201" t="s">
        <v>811</v>
      </c>
      <c r="AW164" s="201" t="s">
        <v>811</v>
      </c>
      <c r="AX164" s="201" t="s">
        <v>811</v>
      </c>
      <c r="AY164" s="201" t="s">
        <v>811</v>
      </c>
      <c r="AZ164" s="201" t="s">
        <v>811</v>
      </c>
      <c r="BA164" s="201" t="s">
        <v>811</v>
      </c>
    </row>
    <row r="165" spans="1:53">
      <c r="A165" s="200">
        <v>20</v>
      </c>
      <c r="B165" s="200"/>
      <c r="C165" s="200">
        <v>153</v>
      </c>
      <c r="D165" s="200" t="s">
        <v>1178</v>
      </c>
      <c r="E165" s="201">
        <v>293525.7</v>
      </c>
      <c r="F165" s="201">
        <v>273296.59999999998</v>
      </c>
      <c r="G165" s="201">
        <v>5132.3999999999996</v>
      </c>
      <c r="H165" s="201">
        <v>906</v>
      </c>
      <c r="I165" s="201">
        <v>0</v>
      </c>
      <c r="J165" s="201">
        <v>14190.7</v>
      </c>
      <c r="K165" s="201">
        <v>0</v>
      </c>
      <c r="L165" s="201">
        <v>0</v>
      </c>
      <c r="M165" s="201">
        <v>0</v>
      </c>
      <c r="N165" s="201">
        <v>321337.80000000005</v>
      </c>
      <c r="O165" s="201">
        <v>300497.5</v>
      </c>
      <c r="P165" s="201">
        <v>5605.4</v>
      </c>
      <c r="Q165" s="201">
        <v>998.2</v>
      </c>
      <c r="R165" s="201">
        <v>0</v>
      </c>
      <c r="S165" s="201">
        <v>14190.7</v>
      </c>
      <c r="T165" s="226">
        <v>0</v>
      </c>
      <c r="U165" s="201">
        <v>46</v>
      </c>
      <c r="V165" s="201">
        <v>0</v>
      </c>
      <c r="W165" s="201">
        <v>0</v>
      </c>
      <c r="X165" s="201">
        <v>317802.24000000011</v>
      </c>
      <c r="Y165" s="201">
        <v>297032.35000000003</v>
      </c>
      <c r="Z165" s="201">
        <v>5596.27</v>
      </c>
      <c r="AA165" s="201">
        <v>966.46</v>
      </c>
      <c r="AB165" s="201">
        <v>0</v>
      </c>
      <c r="AC165" s="201">
        <v>14162.26</v>
      </c>
      <c r="AD165" s="226">
        <v>0</v>
      </c>
      <c r="AE165" s="201">
        <v>44.9</v>
      </c>
      <c r="AF165" s="201">
        <v>0</v>
      </c>
      <c r="AG165" s="201">
        <v>0</v>
      </c>
      <c r="AH165" s="201">
        <v>-3535.5599999999395</v>
      </c>
      <c r="AI165" s="201">
        <v>-3465.1499999999651</v>
      </c>
      <c r="AJ165" s="201">
        <v>-9.1299999999991996</v>
      </c>
      <c r="AK165" s="201">
        <v>-31.740000000000009</v>
      </c>
      <c r="AL165" s="201" t="s">
        <v>811</v>
      </c>
      <c r="AM165" s="201">
        <v>-28.440000000000509</v>
      </c>
      <c r="AN165" s="201" t="s">
        <v>811</v>
      </c>
      <c r="AO165" s="201">
        <v>-1.1000000000000014</v>
      </c>
      <c r="AP165" s="201" t="s">
        <v>811</v>
      </c>
      <c r="AQ165" s="201" t="s">
        <v>811</v>
      </c>
      <c r="AR165" s="201">
        <v>98.899737285809536</v>
      </c>
      <c r="AS165" s="201">
        <v>98.846862286707889</v>
      </c>
      <c r="AT165" s="201">
        <v>99.837121347272287</v>
      </c>
      <c r="AU165" s="201">
        <v>96.820276497695858</v>
      </c>
      <c r="AV165" s="201" t="s">
        <v>811</v>
      </c>
      <c r="AW165" s="201">
        <v>99.799587053492772</v>
      </c>
      <c r="AX165" s="201" t="s">
        <v>811</v>
      </c>
      <c r="AY165" s="201">
        <v>97.608695652173907</v>
      </c>
      <c r="AZ165" s="201" t="s">
        <v>811</v>
      </c>
      <c r="BA165" s="201" t="s">
        <v>811</v>
      </c>
    </row>
    <row r="166" spans="1:53">
      <c r="A166" s="200">
        <v>22</v>
      </c>
      <c r="B166" s="200"/>
      <c r="C166" s="200">
        <v>154</v>
      </c>
      <c r="D166" s="200" t="s">
        <v>1055</v>
      </c>
      <c r="E166" s="201">
        <v>188281.4</v>
      </c>
      <c r="F166" s="201">
        <v>168161.4</v>
      </c>
      <c r="G166" s="201">
        <v>5132.3999999999996</v>
      </c>
      <c r="H166" s="201">
        <v>796.9</v>
      </c>
      <c r="I166" s="201">
        <v>0</v>
      </c>
      <c r="J166" s="201">
        <v>14190.7</v>
      </c>
      <c r="K166" s="201">
        <v>0</v>
      </c>
      <c r="L166" s="201">
        <v>0</v>
      </c>
      <c r="M166" s="201">
        <v>0</v>
      </c>
      <c r="N166" s="201">
        <v>212881.80000000002</v>
      </c>
      <c r="O166" s="201">
        <v>192196.6</v>
      </c>
      <c r="P166" s="201">
        <v>5605.4</v>
      </c>
      <c r="Q166" s="201">
        <v>889.1</v>
      </c>
      <c r="R166" s="201">
        <v>0</v>
      </c>
      <c r="S166" s="201">
        <v>14190.7</v>
      </c>
      <c r="T166" s="226">
        <v>0</v>
      </c>
      <c r="U166" s="201">
        <v>0</v>
      </c>
      <c r="V166" s="201">
        <v>0</v>
      </c>
      <c r="W166" s="201">
        <v>0</v>
      </c>
      <c r="X166" s="201">
        <v>211855.07</v>
      </c>
      <c r="Y166" s="201">
        <v>191239.09</v>
      </c>
      <c r="Z166" s="201">
        <v>5596.27</v>
      </c>
      <c r="AA166" s="201">
        <v>857.45</v>
      </c>
      <c r="AB166" s="201">
        <v>0</v>
      </c>
      <c r="AC166" s="201">
        <v>14162.26</v>
      </c>
      <c r="AD166" s="226">
        <v>0</v>
      </c>
      <c r="AE166" s="201">
        <v>0</v>
      </c>
      <c r="AF166" s="201">
        <v>0</v>
      </c>
      <c r="AG166" s="201">
        <v>0</v>
      </c>
      <c r="AH166" s="201">
        <v>-1026.7300000000105</v>
      </c>
      <c r="AI166" s="201">
        <v>-957.51000000000931</v>
      </c>
      <c r="AJ166" s="201">
        <v>-9.1299999999991996</v>
      </c>
      <c r="AK166" s="201">
        <v>-31.649999999999977</v>
      </c>
      <c r="AL166" s="201" t="s">
        <v>811</v>
      </c>
      <c r="AM166" s="201">
        <v>-28.440000000000509</v>
      </c>
      <c r="AN166" s="201" t="s">
        <v>811</v>
      </c>
      <c r="AO166" s="201" t="s">
        <v>811</v>
      </c>
      <c r="AP166" s="201" t="s">
        <v>811</v>
      </c>
      <c r="AQ166" s="201" t="s">
        <v>811</v>
      </c>
      <c r="AR166" s="201">
        <v>99.517699493333851</v>
      </c>
      <c r="AS166" s="201">
        <v>99.501807003869985</v>
      </c>
      <c r="AT166" s="201">
        <v>99.837121347272287</v>
      </c>
      <c r="AU166" s="201">
        <v>96.440220447643682</v>
      </c>
      <c r="AV166" s="201" t="s">
        <v>811</v>
      </c>
      <c r="AW166" s="201">
        <v>99.799587053492772</v>
      </c>
      <c r="AX166" s="201" t="s">
        <v>811</v>
      </c>
      <c r="AY166" s="201" t="s">
        <v>811</v>
      </c>
      <c r="AZ166" s="201" t="s">
        <v>811</v>
      </c>
      <c r="BA166" s="201" t="s">
        <v>811</v>
      </c>
    </row>
    <row r="167" spans="1:53">
      <c r="A167" s="200">
        <v>21</v>
      </c>
      <c r="B167" s="200"/>
      <c r="C167" s="200">
        <v>155</v>
      </c>
      <c r="D167" s="200" t="s">
        <v>1056</v>
      </c>
      <c r="E167" s="201">
        <v>105244.3</v>
      </c>
      <c r="F167" s="201">
        <v>105135.2</v>
      </c>
      <c r="G167" s="201">
        <v>0</v>
      </c>
      <c r="H167" s="201">
        <v>109.1</v>
      </c>
      <c r="I167" s="201">
        <v>0</v>
      </c>
      <c r="J167" s="201">
        <v>0</v>
      </c>
      <c r="K167" s="201">
        <v>0</v>
      </c>
      <c r="L167" s="201">
        <v>0</v>
      </c>
      <c r="M167" s="201">
        <v>0</v>
      </c>
      <c r="N167" s="201">
        <v>108456.00000000001</v>
      </c>
      <c r="O167" s="201">
        <v>108300.90000000001</v>
      </c>
      <c r="P167" s="201">
        <v>0</v>
      </c>
      <c r="Q167" s="201">
        <v>109.1</v>
      </c>
      <c r="R167" s="201">
        <v>0</v>
      </c>
      <c r="S167" s="201">
        <v>0</v>
      </c>
      <c r="T167" s="226">
        <v>0</v>
      </c>
      <c r="U167" s="201">
        <v>46</v>
      </c>
      <c r="V167" s="201">
        <v>0</v>
      </c>
      <c r="W167" s="201">
        <v>0</v>
      </c>
      <c r="X167" s="201">
        <v>105947.17000000001</v>
      </c>
      <c r="Y167" s="201">
        <v>105793.26000000002</v>
      </c>
      <c r="Z167" s="201">
        <v>0</v>
      </c>
      <c r="AA167" s="201">
        <v>109.01</v>
      </c>
      <c r="AB167" s="201">
        <v>0</v>
      </c>
      <c r="AC167" s="201">
        <v>0</v>
      </c>
      <c r="AD167" s="226">
        <v>0</v>
      </c>
      <c r="AE167" s="201">
        <v>44.9</v>
      </c>
      <c r="AF167" s="201">
        <v>0</v>
      </c>
      <c r="AG167" s="201">
        <v>0</v>
      </c>
      <c r="AH167" s="201">
        <v>-2508.8300000000017</v>
      </c>
      <c r="AI167" s="201">
        <v>-2507.6399999999849</v>
      </c>
      <c r="AJ167" s="201" t="s">
        <v>811</v>
      </c>
      <c r="AK167" s="201">
        <v>-8.99999999999892E-2</v>
      </c>
      <c r="AL167" s="201" t="s">
        <v>811</v>
      </c>
      <c r="AM167" s="201" t="s">
        <v>811</v>
      </c>
      <c r="AN167" s="201" t="s">
        <v>811</v>
      </c>
      <c r="AO167" s="201">
        <v>-1.1000000000000014</v>
      </c>
      <c r="AP167" s="201" t="s">
        <v>811</v>
      </c>
      <c r="AQ167" s="201" t="s">
        <v>811</v>
      </c>
      <c r="AR167" s="201">
        <v>97.686776204174961</v>
      </c>
      <c r="AS167" s="201">
        <v>97.684562178153655</v>
      </c>
      <c r="AT167" s="201" t="s">
        <v>811</v>
      </c>
      <c r="AU167" s="201">
        <v>99.917506874427147</v>
      </c>
      <c r="AV167" s="201" t="s">
        <v>811</v>
      </c>
      <c r="AW167" s="201" t="s">
        <v>811</v>
      </c>
      <c r="AX167" s="201" t="s">
        <v>811</v>
      </c>
      <c r="AY167" s="201">
        <v>97.608695652173907</v>
      </c>
      <c r="AZ167" s="201" t="s">
        <v>811</v>
      </c>
      <c r="BA167" s="201" t="s">
        <v>811</v>
      </c>
    </row>
    <row r="168" spans="1:53">
      <c r="A168" s="202">
        <v>22</v>
      </c>
      <c r="B168" s="202">
        <v>1125</v>
      </c>
      <c r="C168" s="202">
        <v>156</v>
      </c>
      <c r="D168" s="202" t="s">
        <v>1081</v>
      </c>
      <c r="E168" s="203">
        <v>188281.4</v>
      </c>
      <c r="F168" s="203">
        <v>168161.4</v>
      </c>
      <c r="G168" s="203">
        <v>5132.3999999999996</v>
      </c>
      <c r="H168" s="203">
        <v>796.9</v>
      </c>
      <c r="I168" s="203"/>
      <c r="J168" s="203">
        <v>14190.7</v>
      </c>
      <c r="K168" s="203"/>
      <c r="L168" s="203"/>
      <c r="M168" s="203"/>
      <c r="N168" s="203">
        <v>212881.80000000002</v>
      </c>
      <c r="O168" s="203">
        <v>192196.6</v>
      </c>
      <c r="P168" s="203">
        <v>5605.4</v>
      </c>
      <c r="Q168" s="203">
        <v>889.1</v>
      </c>
      <c r="R168" s="203"/>
      <c r="S168" s="203">
        <v>14190.7</v>
      </c>
      <c r="T168" s="204"/>
      <c r="U168" s="203"/>
      <c r="V168" s="203"/>
      <c r="W168" s="203"/>
      <c r="X168" s="203">
        <v>211855.07</v>
      </c>
      <c r="Y168" s="203">
        <v>191239.09</v>
      </c>
      <c r="Z168" s="203">
        <v>5596.27</v>
      </c>
      <c r="AA168" s="203">
        <v>857.45</v>
      </c>
      <c r="AB168" s="203"/>
      <c r="AC168" s="203">
        <v>14162.26</v>
      </c>
      <c r="AD168" s="204"/>
      <c r="AE168" s="203"/>
      <c r="AF168" s="203"/>
      <c r="AG168" s="203"/>
      <c r="AH168" s="203">
        <v>-1026.7300000000105</v>
      </c>
      <c r="AI168" s="203">
        <v>-957.51000000000931</v>
      </c>
      <c r="AJ168" s="203">
        <v>-9.1299999999991996</v>
      </c>
      <c r="AK168" s="203">
        <v>-31.649999999999977</v>
      </c>
      <c r="AL168" s="203" t="s">
        <v>811</v>
      </c>
      <c r="AM168" s="203">
        <v>-28.440000000000509</v>
      </c>
      <c r="AN168" s="203" t="s">
        <v>811</v>
      </c>
      <c r="AO168" s="203" t="s">
        <v>811</v>
      </c>
      <c r="AP168" s="203" t="s">
        <v>811</v>
      </c>
      <c r="AQ168" s="203" t="s">
        <v>811</v>
      </c>
      <c r="AR168" s="203">
        <v>99.517699493333851</v>
      </c>
      <c r="AS168" s="203">
        <v>99.501807003869985</v>
      </c>
      <c r="AT168" s="203">
        <v>99.837121347272287</v>
      </c>
      <c r="AU168" s="203">
        <v>96.440220447643682</v>
      </c>
      <c r="AV168" s="203" t="s">
        <v>811</v>
      </c>
      <c r="AW168" s="203">
        <v>99.799587053492772</v>
      </c>
      <c r="AX168" s="203" t="s">
        <v>811</v>
      </c>
      <c r="AY168" s="203" t="s">
        <v>811</v>
      </c>
      <c r="AZ168" s="203" t="s">
        <v>811</v>
      </c>
      <c r="BA168" s="203" t="s">
        <v>811</v>
      </c>
    </row>
    <row r="169" spans="1:53">
      <c r="A169" s="202">
        <v>21</v>
      </c>
      <c r="B169" s="202">
        <v>1126</v>
      </c>
      <c r="C169" s="202">
        <v>157</v>
      </c>
      <c r="D169" s="202" t="s">
        <v>1179</v>
      </c>
      <c r="E169" s="203">
        <v>2850</v>
      </c>
      <c r="F169" s="203">
        <v>2850</v>
      </c>
      <c r="G169" s="203"/>
      <c r="H169" s="203"/>
      <c r="I169" s="203"/>
      <c r="J169" s="203"/>
      <c r="K169" s="203"/>
      <c r="L169" s="203"/>
      <c r="M169" s="203"/>
      <c r="N169" s="203">
        <v>3233.5</v>
      </c>
      <c r="O169" s="203">
        <v>3233.5</v>
      </c>
      <c r="P169" s="203"/>
      <c r="Q169" s="203"/>
      <c r="R169" s="203"/>
      <c r="S169" s="203"/>
      <c r="T169" s="204"/>
      <c r="U169" s="203"/>
      <c r="V169" s="203"/>
      <c r="W169" s="203"/>
      <c r="X169" s="203">
        <v>3233.5</v>
      </c>
      <c r="Y169" s="203">
        <v>3233.5</v>
      </c>
      <c r="Z169" s="203"/>
      <c r="AA169" s="203"/>
      <c r="AB169" s="203"/>
      <c r="AC169" s="203"/>
      <c r="AD169" s="204"/>
      <c r="AE169" s="203"/>
      <c r="AF169" s="203"/>
      <c r="AG169" s="203"/>
      <c r="AH169" s="203" t="s">
        <v>811</v>
      </c>
      <c r="AI169" s="203" t="s">
        <v>811</v>
      </c>
      <c r="AJ169" s="203" t="s">
        <v>811</v>
      </c>
      <c r="AK169" s="203" t="s">
        <v>811</v>
      </c>
      <c r="AL169" s="203" t="s">
        <v>811</v>
      </c>
      <c r="AM169" s="203" t="s">
        <v>811</v>
      </c>
      <c r="AN169" s="203" t="s">
        <v>811</v>
      </c>
      <c r="AO169" s="203" t="s">
        <v>811</v>
      </c>
      <c r="AP169" s="203" t="s">
        <v>811</v>
      </c>
      <c r="AQ169" s="203" t="s">
        <v>811</v>
      </c>
      <c r="AR169" s="203">
        <v>100</v>
      </c>
      <c r="AS169" s="203">
        <v>100</v>
      </c>
      <c r="AT169" s="203" t="s">
        <v>811</v>
      </c>
      <c r="AU169" s="203" t="s">
        <v>811</v>
      </c>
      <c r="AV169" s="203" t="s">
        <v>811</v>
      </c>
      <c r="AW169" s="203" t="s">
        <v>811</v>
      </c>
      <c r="AX169" s="203" t="s">
        <v>811</v>
      </c>
      <c r="AY169" s="203" t="s">
        <v>811</v>
      </c>
      <c r="AZ169" s="203" t="s">
        <v>811</v>
      </c>
      <c r="BA169" s="203" t="s">
        <v>811</v>
      </c>
    </row>
    <row r="170" spans="1:53">
      <c r="A170" s="202">
        <v>21</v>
      </c>
      <c r="B170" s="202">
        <v>1127</v>
      </c>
      <c r="C170" s="202">
        <v>158</v>
      </c>
      <c r="D170" s="202" t="s">
        <v>1180</v>
      </c>
      <c r="E170" s="203">
        <v>8737</v>
      </c>
      <c r="F170" s="203">
        <v>8737</v>
      </c>
      <c r="G170" s="203"/>
      <c r="H170" s="203"/>
      <c r="I170" s="203"/>
      <c r="J170" s="203"/>
      <c r="K170" s="203"/>
      <c r="L170" s="203"/>
      <c r="M170" s="203"/>
      <c r="N170" s="203">
        <v>8812</v>
      </c>
      <c r="O170" s="203">
        <v>8812</v>
      </c>
      <c r="P170" s="203"/>
      <c r="Q170" s="203"/>
      <c r="R170" s="203"/>
      <c r="S170" s="203"/>
      <c r="T170" s="204"/>
      <c r="U170" s="203"/>
      <c r="V170" s="203"/>
      <c r="W170" s="203"/>
      <c r="X170" s="203">
        <v>8242.5499999999993</v>
      </c>
      <c r="Y170" s="203">
        <v>8242.5499999999993</v>
      </c>
      <c r="Z170" s="203"/>
      <c r="AA170" s="203"/>
      <c r="AB170" s="203"/>
      <c r="AC170" s="203"/>
      <c r="AD170" s="204"/>
      <c r="AE170" s="203"/>
      <c r="AF170" s="203"/>
      <c r="AG170" s="203"/>
      <c r="AH170" s="203">
        <v>-569.45000000000073</v>
      </c>
      <c r="AI170" s="203">
        <v>-569.45000000000073</v>
      </c>
      <c r="AJ170" s="203" t="s">
        <v>811</v>
      </c>
      <c r="AK170" s="203" t="s">
        <v>811</v>
      </c>
      <c r="AL170" s="203" t="s">
        <v>811</v>
      </c>
      <c r="AM170" s="203" t="s">
        <v>811</v>
      </c>
      <c r="AN170" s="203" t="s">
        <v>811</v>
      </c>
      <c r="AO170" s="203" t="s">
        <v>811</v>
      </c>
      <c r="AP170" s="203" t="s">
        <v>811</v>
      </c>
      <c r="AQ170" s="203" t="s">
        <v>811</v>
      </c>
      <c r="AR170" s="203">
        <v>93.537789378120735</v>
      </c>
      <c r="AS170" s="203">
        <v>93.537789378120735</v>
      </c>
      <c r="AT170" s="203" t="s">
        <v>811</v>
      </c>
      <c r="AU170" s="203" t="s">
        <v>811</v>
      </c>
      <c r="AV170" s="203" t="s">
        <v>811</v>
      </c>
      <c r="AW170" s="203" t="s">
        <v>811</v>
      </c>
      <c r="AX170" s="203" t="s">
        <v>811</v>
      </c>
      <c r="AY170" s="203" t="s">
        <v>811</v>
      </c>
      <c r="AZ170" s="203" t="s">
        <v>811</v>
      </c>
      <c r="BA170" s="203" t="s">
        <v>811</v>
      </c>
    </row>
    <row r="171" spans="1:53">
      <c r="A171" s="202">
        <v>21</v>
      </c>
      <c r="B171" s="202">
        <v>1128</v>
      </c>
      <c r="C171" s="202">
        <v>159</v>
      </c>
      <c r="D171" s="202" t="s">
        <v>1181</v>
      </c>
      <c r="E171" s="203">
        <v>4697.2000000000007</v>
      </c>
      <c r="F171" s="203">
        <v>4588.1000000000004</v>
      </c>
      <c r="G171" s="203"/>
      <c r="H171" s="203">
        <v>109.1</v>
      </c>
      <c r="I171" s="203"/>
      <c r="J171" s="203"/>
      <c r="K171" s="203"/>
      <c r="L171" s="203"/>
      <c r="M171" s="203"/>
      <c r="N171" s="203">
        <v>4758.3</v>
      </c>
      <c r="O171" s="203">
        <v>4649.2</v>
      </c>
      <c r="P171" s="203"/>
      <c r="Q171" s="203">
        <v>109.1</v>
      </c>
      <c r="R171" s="203"/>
      <c r="S171" s="203"/>
      <c r="T171" s="204"/>
      <c r="U171" s="203"/>
      <c r="V171" s="203"/>
      <c r="W171" s="203"/>
      <c r="X171" s="203">
        <v>4758.21</v>
      </c>
      <c r="Y171" s="203">
        <v>4649.2</v>
      </c>
      <c r="Z171" s="203"/>
      <c r="AA171" s="203">
        <v>109.01</v>
      </c>
      <c r="AB171" s="203"/>
      <c r="AC171" s="203"/>
      <c r="AD171" s="204"/>
      <c r="AE171" s="203"/>
      <c r="AF171" s="203"/>
      <c r="AG171" s="203"/>
      <c r="AH171" s="203">
        <v>-9.0000000000145519E-2</v>
      </c>
      <c r="AI171" s="203" t="s">
        <v>811</v>
      </c>
      <c r="AJ171" s="203" t="s">
        <v>811</v>
      </c>
      <c r="AK171" s="203">
        <v>-8.99999999999892E-2</v>
      </c>
      <c r="AL171" s="203" t="s">
        <v>811</v>
      </c>
      <c r="AM171" s="203" t="s">
        <v>811</v>
      </c>
      <c r="AN171" s="203" t="s">
        <v>811</v>
      </c>
      <c r="AO171" s="203" t="s">
        <v>811</v>
      </c>
      <c r="AP171" s="203" t="s">
        <v>811</v>
      </c>
      <c r="AQ171" s="203" t="s">
        <v>811</v>
      </c>
      <c r="AR171" s="203">
        <v>99.998108568186112</v>
      </c>
      <c r="AS171" s="203">
        <v>100</v>
      </c>
      <c r="AT171" s="203" t="s">
        <v>811</v>
      </c>
      <c r="AU171" s="203">
        <v>99.917506874427147</v>
      </c>
      <c r="AV171" s="203" t="s">
        <v>811</v>
      </c>
      <c r="AW171" s="203" t="s">
        <v>811</v>
      </c>
      <c r="AX171" s="203" t="s">
        <v>811</v>
      </c>
      <c r="AY171" s="203" t="s">
        <v>811</v>
      </c>
      <c r="AZ171" s="203" t="s">
        <v>811</v>
      </c>
      <c r="BA171" s="203" t="s">
        <v>811</v>
      </c>
    </row>
    <row r="172" spans="1:53">
      <c r="A172" s="202">
        <v>21</v>
      </c>
      <c r="B172" s="202">
        <v>1142</v>
      </c>
      <c r="C172" s="202">
        <v>160</v>
      </c>
      <c r="D172" s="202" t="s">
        <v>1178</v>
      </c>
      <c r="E172" s="203">
        <v>12471.4</v>
      </c>
      <c r="F172" s="203">
        <v>12471.4</v>
      </c>
      <c r="G172" s="203"/>
      <c r="H172" s="203"/>
      <c r="I172" s="203"/>
      <c r="J172" s="203"/>
      <c r="K172" s="203"/>
      <c r="L172" s="203"/>
      <c r="M172" s="203"/>
      <c r="N172" s="203">
        <v>12782.7</v>
      </c>
      <c r="O172" s="203">
        <v>12782.7</v>
      </c>
      <c r="P172" s="203"/>
      <c r="Q172" s="203"/>
      <c r="R172" s="203"/>
      <c r="S172" s="203"/>
      <c r="T172" s="204"/>
      <c r="U172" s="203"/>
      <c r="V172" s="203"/>
      <c r="W172" s="203"/>
      <c r="X172" s="203">
        <v>12607.98</v>
      </c>
      <c r="Y172" s="203">
        <v>12607.98</v>
      </c>
      <c r="Z172" s="203"/>
      <c r="AA172" s="203"/>
      <c r="AB172" s="203"/>
      <c r="AC172" s="203"/>
      <c r="AD172" s="204"/>
      <c r="AE172" s="203"/>
      <c r="AF172" s="203"/>
      <c r="AG172" s="203"/>
      <c r="AH172" s="203">
        <v>-174.72000000000116</v>
      </c>
      <c r="AI172" s="203">
        <v>-174.72000000000116</v>
      </c>
      <c r="AJ172" s="203" t="s">
        <v>811</v>
      </c>
      <c r="AK172" s="203" t="s">
        <v>811</v>
      </c>
      <c r="AL172" s="203" t="s">
        <v>811</v>
      </c>
      <c r="AM172" s="203" t="s">
        <v>811</v>
      </c>
      <c r="AN172" s="203" t="s">
        <v>811</v>
      </c>
      <c r="AO172" s="203" t="s">
        <v>811</v>
      </c>
      <c r="AP172" s="203" t="s">
        <v>811</v>
      </c>
      <c r="AQ172" s="203" t="s">
        <v>811</v>
      </c>
      <c r="AR172" s="203">
        <v>98.633152620338421</v>
      </c>
      <c r="AS172" s="203">
        <v>98.633152620338421</v>
      </c>
      <c r="AT172" s="203" t="s">
        <v>811</v>
      </c>
      <c r="AU172" s="203" t="s">
        <v>811</v>
      </c>
      <c r="AV172" s="203" t="s">
        <v>811</v>
      </c>
      <c r="AW172" s="203" t="s">
        <v>811</v>
      </c>
      <c r="AX172" s="203" t="s">
        <v>811</v>
      </c>
      <c r="AY172" s="203" t="s">
        <v>811</v>
      </c>
      <c r="AZ172" s="203" t="s">
        <v>811</v>
      </c>
      <c r="BA172" s="203" t="s">
        <v>811</v>
      </c>
    </row>
    <row r="173" spans="1:53">
      <c r="A173" s="202">
        <v>21</v>
      </c>
      <c r="B173" s="202">
        <v>1129</v>
      </c>
      <c r="C173" s="202">
        <v>161</v>
      </c>
      <c r="D173" s="202" t="s">
        <v>1182</v>
      </c>
      <c r="E173" s="203">
        <v>3377.3</v>
      </c>
      <c r="F173" s="203">
        <v>3377.3</v>
      </c>
      <c r="G173" s="203"/>
      <c r="H173" s="203"/>
      <c r="I173" s="203"/>
      <c r="J173" s="203"/>
      <c r="K173" s="203"/>
      <c r="L173" s="203"/>
      <c r="M173" s="203"/>
      <c r="N173" s="203">
        <v>3449.7</v>
      </c>
      <c r="O173" s="203">
        <v>3449.7</v>
      </c>
      <c r="P173" s="203"/>
      <c r="Q173" s="203"/>
      <c r="R173" s="203"/>
      <c r="S173" s="203"/>
      <c r="T173" s="204"/>
      <c r="U173" s="203"/>
      <c r="V173" s="203"/>
      <c r="W173" s="203"/>
      <c r="X173" s="203">
        <v>3449.7</v>
      </c>
      <c r="Y173" s="203">
        <v>3449.7</v>
      </c>
      <c r="Z173" s="203"/>
      <c r="AA173" s="203"/>
      <c r="AB173" s="203"/>
      <c r="AC173" s="203"/>
      <c r="AD173" s="204"/>
      <c r="AE173" s="203"/>
      <c r="AF173" s="203"/>
      <c r="AG173" s="203"/>
      <c r="AH173" s="203" t="s">
        <v>811</v>
      </c>
      <c r="AI173" s="203" t="s">
        <v>811</v>
      </c>
      <c r="AJ173" s="203" t="s">
        <v>811</v>
      </c>
      <c r="AK173" s="203" t="s">
        <v>811</v>
      </c>
      <c r="AL173" s="203" t="s">
        <v>811</v>
      </c>
      <c r="AM173" s="203" t="s">
        <v>811</v>
      </c>
      <c r="AN173" s="203" t="s">
        <v>811</v>
      </c>
      <c r="AO173" s="203" t="s">
        <v>811</v>
      </c>
      <c r="AP173" s="203" t="s">
        <v>811</v>
      </c>
      <c r="AQ173" s="203" t="s">
        <v>811</v>
      </c>
      <c r="AR173" s="203">
        <v>100</v>
      </c>
      <c r="AS173" s="203">
        <v>100</v>
      </c>
      <c r="AT173" s="203" t="s">
        <v>811</v>
      </c>
      <c r="AU173" s="203" t="s">
        <v>811</v>
      </c>
      <c r="AV173" s="203" t="s">
        <v>811</v>
      </c>
      <c r="AW173" s="203" t="s">
        <v>811</v>
      </c>
      <c r="AX173" s="203" t="s">
        <v>811</v>
      </c>
      <c r="AY173" s="203" t="s">
        <v>811</v>
      </c>
      <c r="AZ173" s="203" t="s">
        <v>811</v>
      </c>
      <c r="BA173" s="203" t="s">
        <v>811</v>
      </c>
    </row>
    <row r="174" spans="1:53">
      <c r="A174" s="202">
        <v>21</v>
      </c>
      <c r="B174" s="202">
        <v>1130</v>
      </c>
      <c r="C174" s="202">
        <v>162</v>
      </c>
      <c r="D174" s="202" t="s">
        <v>1183</v>
      </c>
      <c r="E174" s="203">
        <v>3505.6</v>
      </c>
      <c r="F174" s="203">
        <v>3505.6</v>
      </c>
      <c r="G174" s="203"/>
      <c r="H174" s="203"/>
      <c r="I174" s="203"/>
      <c r="J174" s="203"/>
      <c r="K174" s="203"/>
      <c r="L174" s="203"/>
      <c r="M174" s="203"/>
      <c r="N174" s="203">
        <v>3548.8</v>
      </c>
      <c r="O174" s="203">
        <v>3548.8</v>
      </c>
      <c r="P174" s="203"/>
      <c r="Q174" s="203"/>
      <c r="R174" s="203"/>
      <c r="S174" s="203"/>
      <c r="T174" s="204"/>
      <c r="U174" s="203"/>
      <c r="V174" s="203"/>
      <c r="W174" s="203"/>
      <c r="X174" s="203">
        <v>3354.08</v>
      </c>
      <c r="Y174" s="203">
        <v>3354.08</v>
      </c>
      <c r="Z174" s="203"/>
      <c r="AA174" s="203"/>
      <c r="AB174" s="203"/>
      <c r="AC174" s="203"/>
      <c r="AD174" s="204"/>
      <c r="AE174" s="203"/>
      <c r="AF174" s="203"/>
      <c r="AG174" s="203"/>
      <c r="AH174" s="203">
        <v>-194.72000000000025</v>
      </c>
      <c r="AI174" s="203">
        <v>-194.72000000000025</v>
      </c>
      <c r="AJ174" s="203" t="s">
        <v>811</v>
      </c>
      <c r="AK174" s="203" t="s">
        <v>811</v>
      </c>
      <c r="AL174" s="203" t="s">
        <v>811</v>
      </c>
      <c r="AM174" s="203" t="s">
        <v>811</v>
      </c>
      <c r="AN174" s="203" t="s">
        <v>811</v>
      </c>
      <c r="AO174" s="203" t="s">
        <v>811</v>
      </c>
      <c r="AP174" s="203" t="s">
        <v>811</v>
      </c>
      <c r="AQ174" s="203" t="s">
        <v>811</v>
      </c>
      <c r="AR174" s="203">
        <v>94.513074842200169</v>
      </c>
      <c r="AS174" s="203">
        <v>94.513074842200169</v>
      </c>
      <c r="AT174" s="203" t="s">
        <v>811</v>
      </c>
      <c r="AU174" s="203" t="s">
        <v>811</v>
      </c>
      <c r="AV174" s="203" t="s">
        <v>811</v>
      </c>
      <c r="AW174" s="203" t="s">
        <v>811</v>
      </c>
      <c r="AX174" s="203" t="s">
        <v>811</v>
      </c>
      <c r="AY174" s="203" t="s">
        <v>811</v>
      </c>
      <c r="AZ174" s="203" t="s">
        <v>811</v>
      </c>
      <c r="BA174" s="203" t="s">
        <v>811</v>
      </c>
    </row>
    <row r="175" spans="1:53">
      <c r="A175" s="202">
        <v>21</v>
      </c>
      <c r="B175" s="202">
        <v>1131</v>
      </c>
      <c r="C175" s="202">
        <v>163</v>
      </c>
      <c r="D175" s="202" t="s">
        <v>1184</v>
      </c>
      <c r="E175" s="203">
        <v>3625.6</v>
      </c>
      <c r="F175" s="203">
        <v>3625.6</v>
      </c>
      <c r="G175" s="203"/>
      <c r="H175" s="203"/>
      <c r="I175" s="203"/>
      <c r="J175" s="203"/>
      <c r="K175" s="203"/>
      <c r="L175" s="203"/>
      <c r="M175" s="203"/>
      <c r="N175" s="203">
        <v>3835.9</v>
      </c>
      <c r="O175" s="203">
        <v>3835.9</v>
      </c>
      <c r="P175" s="203"/>
      <c r="Q175" s="203"/>
      <c r="R175" s="203"/>
      <c r="S175" s="203"/>
      <c r="T175" s="204"/>
      <c r="U175" s="203"/>
      <c r="V175" s="203"/>
      <c r="W175" s="203"/>
      <c r="X175" s="203">
        <v>3816.22</v>
      </c>
      <c r="Y175" s="203">
        <v>3816.22</v>
      </c>
      <c r="Z175" s="203"/>
      <c r="AA175" s="203"/>
      <c r="AB175" s="203"/>
      <c r="AC175" s="203"/>
      <c r="AD175" s="204"/>
      <c r="AE175" s="203"/>
      <c r="AF175" s="203"/>
      <c r="AG175" s="203"/>
      <c r="AH175" s="203">
        <v>-19.680000000000291</v>
      </c>
      <c r="AI175" s="203">
        <v>-19.680000000000291</v>
      </c>
      <c r="AJ175" s="203" t="s">
        <v>811</v>
      </c>
      <c r="AK175" s="203" t="s">
        <v>811</v>
      </c>
      <c r="AL175" s="203" t="s">
        <v>811</v>
      </c>
      <c r="AM175" s="203" t="s">
        <v>811</v>
      </c>
      <c r="AN175" s="203" t="s">
        <v>811</v>
      </c>
      <c r="AO175" s="203" t="s">
        <v>811</v>
      </c>
      <c r="AP175" s="203" t="s">
        <v>811</v>
      </c>
      <c r="AQ175" s="203" t="s">
        <v>811</v>
      </c>
      <c r="AR175" s="203">
        <v>99.486952214604131</v>
      </c>
      <c r="AS175" s="203">
        <v>99.486952214604131</v>
      </c>
      <c r="AT175" s="203" t="s">
        <v>811</v>
      </c>
      <c r="AU175" s="203" t="s">
        <v>811</v>
      </c>
      <c r="AV175" s="203" t="s">
        <v>811</v>
      </c>
      <c r="AW175" s="203" t="s">
        <v>811</v>
      </c>
      <c r="AX175" s="203" t="s">
        <v>811</v>
      </c>
      <c r="AY175" s="203" t="s">
        <v>811</v>
      </c>
      <c r="AZ175" s="203" t="s">
        <v>811</v>
      </c>
      <c r="BA175" s="203" t="s">
        <v>811</v>
      </c>
    </row>
    <row r="176" spans="1:53">
      <c r="A176" s="202">
        <v>21</v>
      </c>
      <c r="B176" s="202">
        <v>1132</v>
      </c>
      <c r="C176" s="202">
        <v>164</v>
      </c>
      <c r="D176" s="202" t="s">
        <v>1185</v>
      </c>
      <c r="E176" s="203">
        <v>0</v>
      </c>
      <c r="F176" s="203"/>
      <c r="G176" s="203"/>
      <c r="H176" s="203"/>
      <c r="I176" s="203"/>
      <c r="J176" s="203"/>
      <c r="K176" s="203"/>
      <c r="L176" s="203"/>
      <c r="M176" s="203"/>
      <c r="N176" s="203">
        <v>0</v>
      </c>
      <c r="O176" s="203"/>
      <c r="P176" s="203"/>
      <c r="Q176" s="203"/>
      <c r="R176" s="203"/>
      <c r="S176" s="203"/>
      <c r="T176" s="204"/>
      <c r="U176" s="203"/>
      <c r="V176" s="203"/>
      <c r="W176" s="203"/>
      <c r="X176" s="203">
        <v>0</v>
      </c>
      <c r="Y176" s="203"/>
      <c r="Z176" s="203"/>
      <c r="AA176" s="203"/>
      <c r="AB176" s="203"/>
      <c r="AC176" s="203"/>
      <c r="AD176" s="204"/>
      <c r="AE176" s="203"/>
      <c r="AF176" s="203"/>
      <c r="AG176" s="203"/>
      <c r="AH176" s="203" t="s">
        <v>811</v>
      </c>
      <c r="AI176" s="203" t="s">
        <v>811</v>
      </c>
      <c r="AJ176" s="203" t="s">
        <v>811</v>
      </c>
      <c r="AK176" s="203" t="s">
        <v>811</v>
      </c>
      <c r="AL176" s="203" t="s">
        <v>811</v>
      </c>
      <c r="AM176" s="203" t="s">
        <v>811</v>
      </c>
      <c r="AN176" s="203" t="s">
        <v>811</v>
      </c>
      <c r="AO176" s="203" t="s">
        <v>811</v>
      </c>
      <c r="AP176" s="203" t="s">
        <v>811</v>
      </c>
      <c r="AQ176" s="203" t="s">
        <v>811</v>
      </c>
      <c r="AR176" s="203" t="s">
        <v>811</v>
      </c>
      <c r="AS176" s="203" t="s">
        <v>811</v>
      </c>
      <c r="AT176" s="203" t="s">
        <v>811</v>
      </c>
      <c r="AU176" s="203" t="s">
        <v>811</v>
      </c>
      <c r="AV176" s="203" t="s">
        <v>811</v>
      </c>
      <c r="AW176" s="203" t="s">
        <v>811</v>
      </c>
      <c r="AX176" s="203" t="s">
        <v>811</v>
      </c>
      <c r="AY176" s="203" t="s">
        <v>811</v>
      </c>
      <c r="AZ176" s="203" t="s">
        <v>811</v>
      </c>
      <c r="BA176" s="203" t="s">
        <v>811</v>
      </c>
    </row>
    <row r="177" spans="1:53">
      <c r="A177" s="202">
        <v>21</v>
      </c>
      <c r="B177" s="202">
        <v>1133</v>
      </c>
      <c r="C177" s="202">
        <v>165</v>
      </c>
      <c r="D177" s="202" t="s">
        <v>1186</v>
      </c>
      <c r="E177" s="203">
        <v>5178.2</v>
      </c>
      <c r="F177" s="203">
        <v>5178.2</v>
      </c>
      <c r="G177" s="203"/>
      <c r="H177" s="203"/>
      <c r="I177" s="203"/>
      <c r="J177" s="203"/>
      <c r="K177" s="203"/>
      <c r="L177" s="203"/>
      <c r="M177" s="203"/>
      <c r="N177" s="203">
        <v>5454.5</v>
      </c>
      <c r="O177" s="203">
        <v>5454.5</v>
      </c>
      <c r="P177" s="203"/>
      <c r="Q177" s="203"/>
      <c r="R177" s="203"/>
      <c r="S177" s="203"/>
      <c r="T177" s="204"/>
      <c r="U177" s="203"/>
      <c r="V177" s="203"/>
      <c r="W177" s="203"/>
      <c r="X177" s="203">
        <v>5362.09</v>
      </c>
      <c r="Y177" s="203">
        <v>5362.09</v>
      </c>
      <c r="Z177" s="203"/>
      <c r="AA177" s="203"/>
      <c r="AB177" s="203"/>
      <c r="AC177" s="203"/>
      <c r="AD177" s="204"/>
      <c r="AE177" s="203"/>
      <c r="AF177" s="203"/>
      <c r="AG177" s="203"/>
      <c r="AH177" s="203">
        <v>-92.409999999999854</v>
      </c>
      <c r="AI177" s="203">
        <v>-92.409999999999854</v>
      </c>
      <c r="AJ177" s="203" t="s">
        <v>811</v>
      </c>
      <c r="AK177" s="203" t="s">
        <v>811</v>
      </c>
      <c r="AL177" s="203" t="s">
        <v>811</v>
      </c>
      <c r="AM177" s="203" t="s">
        <v>811</v>
      </c>
      <c r="AN177" s="203" t="s">
        <v>811</v>
      </c>
      <c r="AO177" s="203" t="s">
        <v>811</v>
      </c>
      <c r="AP177" s="203" t="s">
        <v>811</v>
      </c>
      <c r="AQ177" s="203" t="s">
        <v>811</v>
      </c>
      <c r="AR177" s="203">
        <v>98.305802548354563</v>
      </c>
      <c r="AS177" s="203">
        <v>98.305802548354563</v>
      </c>
      <c r="AT177" s="203" t="s">
        <v>811</v>
      </c>
      <c r="AU177" s="203" t="s">
        <v>811</v>
      </c>
      <c r="AV177" s="203" t="s">
        <v>811</v>
      </c>
      <c r="AW177" s="203" t="s">
        <v>811</v>
      </c>
      <c r="AX177" s="203" t="s">
        <v>811</v>
      </c>
      <c r="AY177" s="203" t="s">
        <v>811</v>
      </c>
      <c r="AZ177" s="203" t="s">
        <v>811</v>
      </c>
      <c r="BA177" s="203" t="s">
        <v>811</v>
      </c>
    </row>
    <row r="178" spans="1:53">
      <c r="A178" s="202">
        <v>21</v>
      </c>
      <c r="B178" s="202">
        <v>1134</v>
      </c>
      <c r="C178" s="202">
        <v>166</v>
      </c>
      <c r="D178" s="202" t="s">
        <v>1187</v>
      </c>
      <c r="E178" s="203">
        <v>3116.7</v>
      </c>
      <c r="F178" s="203">
        <v>3116.7</v>
      </c>
      <c r="G178" s="203"/>
      <c r="H178" s="203"/>
      <c r="I178" s="203"/>
      <c r="J178" s="203"/>
      <c r="K178" s="203"/>
      <c r="L178" s="203"/>
      <c r="M178" s="203"/>
      <c r="N178" s="203">
        <v>3412.1</v>
      </c>
      <c r="O178" s="203">
        <v>3412.1</v>
      </c>
      <c r="P178" s="203"/>
      <c r="Q178" s="203"/>
      <c r="R178" s="203"/>
      <c r="S178" s="203"/>
      <c r="T178" s="204"/>
      <c r="U178" s="203"/>
      <c r="V178" s="203"/>
      <c r="W178" s="203"/>
      <c r="X178" s="203">
        <v>3412.1</v>
      </c>
      <c r="Y178" s="203">
        <v>3412.1</v>
      </c>
      <c r="Z178" s="203"/>
      <c r="AA178" s="203"/>
      <c r="AB178" s="203"/>
      <c r="AC178" s="203"/>
      <c r="AD178" s="204"/>
      <c r="AE178" s="203"/>
      <c r="AF178" s="203"/>
      <c r="AG178" s="203"/>
      <c r="AH178" s="203" t="s">
        <v>811</v>
      </c>
      <c r="AI178" s="203" t="s">
        <v>811</v>
      </c>
      <c r="AJ178" s="203" t="s">
        <v>811</v>
      </c>
      <c r="AK178" s="203" t="s">
        <v>811</v>
      </c>
      <c r="AL178" s="203" t="s">
        <v>811</v>
      </c>
      <c r="AM178" s="203" t="s">
        <v>811</v>
      </c>
      <c r="AN178" s="203" t="s">
        <v>811</v>
      </c>
      <c r="AO178" s="203" t="s">
        <v>811</v>
      </c>
      <c r="AP178" s="203" t="s">
        <v>811</v>
      </c>
      <c r="AQ178" s="203" t="s">
        <v>811</v>
      </c>
      <c r="AR178" s="203">
        <v>100</v>
      </c>
      <c r="AS178" s="203">
        <v>100</v>
      </c>
      <c r="AT178" s="203" t="s">
        <v>811</v>
      </c>
      <c r="AU178" s="203" t="s">
        <v>811</v>
      </c>
      <c r="AV178" s="203" t="s">
        <v>811</v>
      </c>
      <c r="AW178" s="203" t="s">
        <v>811</v>
      </c>
      <c r="AX178" s="203" t="s">
        <v>811</v>
      </c>
      <c r="AY178" s="203" t="s">
        <v>811</v>
      </c>
      <c r="AZ178" s="203" t="s">
        <v>811</v>
      </c>
      <c r="BA178" s="203" t="s">
        <v>811</v>
      </c>
    </row>
    <row r="179" spans="1:53">
      <c r="A179" s="202">
        <v>21</v>
      </c>
      <c r="B179" s="202">
        <v>1135</v>
      </c>
      <c r="C179" s="202">
        <v>167</v>
      </c>
      <c r="D179" s="202" t="s">
        <v>1188</v>
      </c>
      <c r="E179" s="203">
        <v>5211.5</v>
      </c>
      <c r="F179" s="203">
        <v>5211.5</v>
      </c>
      <c r="G179" s="203"/>
      <c r="H179" s="203"/>
      <c r="I179" s="203"/>
      <c r="J179" s="203"/>
      <c r="K179" s="203"/>
      <c r="L179" s="203"/>
      <c r="M179" s="203"/>
      <c r="N179" s="203">
        <v>5291.3</v>
      </c>
      <c r="O179" s="203">
        <v>5291.3</v>
      </c>
      <c r="P179" s="203"/>
      <c r="Q179" s="203"/>
      <c r="R179" s="203"/>
      <c r="S179" s="203"/>
      <c r="T179" s="204"/>
      <c r="U179" s="203"/>
      <c r="V179" s="203"/>
      <c r="W179" s="203"/>
      <c r="X179" s="203">
        <v>5222.01</v>
      </c>
      <c r="Y179" s="203">
        <v>5222.01</v>
      </c>
      <c r="Z179" s="203"/>
      <c r="AA179" s="203"/>
      <c r="AB179" s="203"/>
      <c r="AC179" s="203"/>
      <c r="AD179" s="204"/>
      <c r="AE179" s="203"/>
      <c r="AF179" s="203"/>
      <c r="AG179" s="203"/>
      <c r="AH179" s="203">
        <v>-69.289999999999964</v>
      </c>
      <c r="AI179" s="203">
        <v>-69.289999999999964</v>
      </c>
      <c r="AJ179" s="203" t="s">
        <v>811</v>
      </c>
      <c r="AK179" s="203" t="s">
        <v>811</v>
      </c>
      <c r="AL179" s="203" t="s">
        <v>811</v>
      </c>
      <c r="AM179" s="203" t="s">
        <v>811</v>
      </c>
      <c r="AN179" s="203" t="s">
        <v>811</v>
      </c>
      <c r="AO179" s="203" t="s">
        <v>811</v>
      </c>
      <c r="AP179" s="203" t="s">
        <v>811</v>
      </c>
      <c r="AQ179" s="203" t="s">
        <v>811</v>
      </c>
      <c r="AR179" s="203">
        <v>98.690491939598971</v>
      </c>
      <c r="AS179" s="203">
        <v>98.690491939598971</v>
      </c>
      <c r="AT179" s="203" t="s">
        <v>811</v>
      </c>
      <c r="AU179" s="203" t="s">
        <v>811</v>
      </c>
      <c r="AV179" s="203" t="s">
        <v>811</v>
      </c>
      <c r="AW179" s="203" t="s">
        <v>811</v>
      </c>
      <c r="AX179" s="203" t="s">
        <v>811</v>
      </c>
      <c r="AY179" s="203" t="s">
        <v>811</v>
      </c>
      <c r="AZ179" s="203" t="s">
        <v>811</v>
      </c>
      <c r="BA179" s="203" t="s">
        <v>811</v>
      </c>
    </row>
    <row r="180" spans="1:53">
      <c r="A180" s="202">
        <v>21</v>
      </c>
      <c r="B180" s="202">
        <v>1136</v>
      </c>
      <c r="C180" s="202">
        <v>168</v>
      </c>
      <c r="D180" s="202" t="s">
        <v>1189</v>
      </c>
      <c r="E180" s="203">
        <v>3024.3</v>
      </c>
      <c r="F180" s="203">
        <v>3024.3</v>
      </c>
      <c r="G180" s="203"/>
      <c r="H180" s="203"/>
      <c r="I180" s="203"/>
      <c r="J180" s="203"/>
      <c r="K180" s="203"/>
      <c r="L180" s="203"/>
      <c r="M180" s="203"/>
      <c r="N180" s="203">
        <v>3071.5</v>
      </c>
      <c r="O180" s="203">
        <v>3071.5</v>
      </c>
      <c r="P180" s="203"/>
      <c r="Q180" s="203"/>
      <c r="R180" s="203"/>
      <c r="S180" s="203"/>
      <c r="T180" s="204"/>
      <c r="U180" s="203"/>
      <c r="V180" s="203"/>
      <c r="W180" s="203"/>
      <c r="X180" s="203">
        <v>3062.34</v>
      </c>
      <c r="Y180" s="203">
        <v>3062.34</v>
      </c>
      <c r="Z180" s="203"/>
      <c r="AA180" s="203"/>
      <c r="AB180" s="203"/>
      <c r="AC180" s="203"/>
      <c r="AD180" s="204"/>
      <c r="AE180" s="203"/>
      <c r="AF180" s="203"/>
      <c r="AG180" s="203"/>
      <c r="AH180" s="203">
        <v>-9.1599999999998545</v>
      </c>
      <c r="AI180" s="203">
        <v>-9.1599999999998545</v>
      </c>
      <c r="AJ180" s="203" t="s">
        <v>811</v>
      </c>
      <c r="AK180" s="203" t="s">
        <v>811</v>
      </c>
      <c r="AL180" s="203" t="s">
        <v>811</v>
      </c>
      <c r="AM180" s="203" t="s">
        <v>811</v>
      </c>
      <c r="AN180" s="203" t="s">
        <v>811</v>
      </c>
      <c r="AO180" s="203" t="s">
        <v>811</v>
      </c>
      <c r="AP180" s="203" t="s">
        <v>811</v>
      </c>
      <c r="AQ180" s="203" t="s">
        <v>811</v>
      </c>
      <c r="AR180" s="203">
        <v>99.701774377340072</v>
      </c>
      <c r="AS180" s="203">
        <v>99.701774377340072</v>
      </c>
      <c r="AT180" s="203" t="s">
        <v>811</v>
      </c>
      <c r="AU180" s="203" t="s">
        <v>811</v>
      </c>
      <c r="AV180" s="203" t="s">
        <v>811</v>
      </c>
      <c r="AW180" s="203" t="s">
        <v>811</v>
      </c>
      <c r="AX180" s="203" t="s">
        <v>811</v>
      </c>
      <c r="AY180" s="203" t="s">
        <v>811</v>
      </c>
      <c r="AZ180" s="203" t="s">
        <v>811</v>
      </c>
      <c r="BA180" s="203" t="s">
        <v>811</v>
      </c>
    </row>
    <row r="181" spans="1:53">
      <c r="A181" s="202">
        <v>21</v>
      </c>
      <c r="B181" s="202">
        <v>1137</v>
      </c>
      <c r="C181" s="202">
        <v>169</v>
      </c>
      <c r="D181" s="202" t="s">
        <v>1190</v>
      </c>
      <c r="E181" s="203">
        <v>4790.3999999999996</v>
      </c>
      <c r="F181" s="203">
        <v>4790.3999999999996</v>
      </c>
      <c r="G181" s="203"/>
      <c r="H181" s="203"/>
      <c r="I181" s="203"/>
      <c r="J181" s="203"/>
      <c r="K181" s="203"/>
      <c r="L181" s="203"/>
      <c r="M181" s="203"/>
      <c r="N181" s="203">
        <v>4918.3999999999996</v>
      </c>
      <c r="O181" s="203">
        <v>4918.3999999999996</v>
      </c>
      <c r="P181" s="203"/>
      <c r="Q181" s="203"/>
      <c r="R181" s="203"/>
      <c r="S181" s="203"/>
      <c r="T181" s="204"/>
      <c r="U181" s="203"/>
      <c r="V181" s="203"/>
      <c r="W181" s="203"/>
      <c r="X181" s="203">
        <v>4918.3999999999996</v>
      </c>
      <c r="Y181" s="203">
        <v>4918.3999999999996</v>
      </c>
      <c r="Z181" s="203"/>
      <c r="AA181" s="203"/>
      <c r="AB181" s="203"/>
      <c r="AC181" s="203"/>
      <c r="AD181" s="204"/>
      <c r="AE181" s="203"/>
      <c r="AF181" s="203"/>
      <c r="AG181" s="203"/>
      <c r="AH181" s="203" t="s">
        <v>811</v>
      </c>
      <c r="AI181" s="203" t="s">
        <v>811</v>
      </c>
      <c r="AJ181" s="203" t="s">
        <v>811</v>
      </c>
      <c r="AK181" s="203" t="s">
        <v>811</v>
      </c>
      <c r="AL181" s="203" t="s">
        <v>811</v>
      </c>
      <c r="AM181" s="203" t="s">
        <v>811</v>
      </c>
      <c r="AN181" s="203" t="s">
        <v>811</v>
      </c>
      <c r="AO181" s="203" t="s">
        <v>811</v>
      </c>
      <c r="AP181" s="203" t="s">
        <v>811</v>
      </c>
      <c r="AQ181" s="203" t="s">
        <v>811</v>
      </c>
      <c r="AR181" s="203">
        <v>100</v>
      </c>
      <c r="AS181" s="203">
        <v>100</v>
      </c>
      <c r="AT181" s="203" t="s">
        <v>811</v>
      </c>
      <c r="AU181" s="203" t="s">
        <v>811</v>
      </c>
      <c r="AV181" s="203" t="s">
        <v>811</v>
      </c>
      <c r="AW181" s="203" t="s">
        <v>811</v>
      </c>
      <c r="AX181" s="203" t="s">
        <v>811</v>
      </c>
      <c r="AY181" s="203" t="s">
        <v>811</v>
      </c>
      <c r="AZ181" s="203" t="s">
        <v>811</v>
      </c>
      <c r="BA181" s="203" t="s">
        <v>811</v>
      </c>
    </row>
    <row r="182" spans="1:53">
      <c r="A182" s="202">
        <v>21</v>
      </c>
      <c r="B182" s="202">
        <v>1138</v>
      </c>
      <c r="C182" s="202">
        <v>170</v>
      </c>
      <c r="D182" s="202" t="s">
        <v>1191</v>
      </c>
      <c r="E182" s="203">
        <v>6855.5</v>
      </c>
      <c r="F182" s="203">
        <v>6855.5</v>
      </c>
      <c r="G182" s="203"/>
      <c r="H182" s="203"/>
      <c r="I182" s="203"/>
      <c r="J182" s="203"/>
      <c r="K182" s="203"/>
      <c r="L182" s="203"/>
      <c r="M182" s="203"/>
      <c r="N182" s="203">
        <v>6962.3</v>
      </c>
      <c r="O182" s="203">
        <v>6962.3</v>
      </c>
      <c r="P182" s="203"/>
      <c r="Q182" s="203"/>
      <c r="R182" s="203"/>
      <c r="S182" s="203"/>
      <c r="T182" s="204"/>
      <c r="U182" s="203"/>
      <c r="V182" s="203"/>
      <c r="W182" s="203"/>
      <c r="X182" s="203">
        <v>6902.99</v>
      </c>
      <c r="Y182" s="203">
        <v>6902.99</v>
      </c>
      <c r="Z182" s="203"/>
      <c r="AA182" s="203"/>
      <c r="AB182" s="203"/>
      <c r="AC182" s="203"/>
      <c r="AD182" s="204"/>
      <c r="AE182" s="203"/>
      <c r="AF182" s="203"/>
      <c r="AG182" s="203"/>
      <c r="AH182" s="203">
        <v>-59.3100000000004</v>
      </c>
      <c r="AI182" s="203">
        <v>-59.3100000000004</v>
      </c>
      <c r="AJ182" s="203" t="s">
        <v>811</v>
      </c>
      <c r="AK182" s="203" t="s">
        <v>811</v>
      </c>
      <c r="AL182" s="203" t="s">
        <v>811</v>
      </c>
      <c r="AM182" s="203" t="s">
        <v>811</v>
      </c>
      <c r="AN182" s="203" t="s">
        <v>811</v>
      </c>
      <c r="AO182" s="203" t="s">
        <v>811</v>
      </c>
      <c r="AP182" s="203" t="s">
        <v>811</v>
      </c>
      <c r="AQ182" s="203" t="s">
        <v>811</v>
      </c>
      <c r="AR182" s="203">
        <v>99.148126337560853</v>
      </c>
      <c r="AS182" s="203">
        <v>99.148126337560853</v>
      </c>
      <c r="AT182" s="203" t="s">
        <v>811</v>
      </c>
      <c r="AU182" s="203" t="s">
        <v>811</v>
      </c>
      <c r="AV182" s="203" t="s">
        <v>811</v>
      </c>
      <c r="AW182" s="203" t="s">
        <v>811</v>
      </c>
      <c r="AX182" s="203" t="s">
        <v>811</v>
      </c>
      <c r="AY182" s="203" t="s">
        <v>811</v>
      </c>
      <c r="AZ182" s="203" t="s">
        <v>811</v>
      </c>
      <c r="BA182" s="203" t="s">
        <v>811</v>
      </c>
    </row>
    <row r="183" spans="1:53">
      <c r="A183" s="202">
        <v>21</v>
      </c>
      <c r="B183" s="202">
        <v>1139</v>
      </c>
      <c r="C183" s="202">
        <v>171</v>
      </c>
      <c r="D183" s="202" t="s">
        <v>1192</v>
      </c>
      <c r="E183" s="203">
        <v>2452.8000000000002</v>
      </c>
      <c r="F183" s="203">
        <v>2452.8000000000002</v>
      </c>
      <c r="G183" s="203"/>
      <c r="H183" s="203"/>
      <c r="I183" s="203"/>
      <c r="J183" s="203"/>
      <c r="K183" s="203"/>
      <c r="L183" s="203"/>
      <c r="M183" s="203"/>
      <c r="N183" s="203">
        <v>2620.9</v>
      </c>
      <c r="O183" s="203">
        <v>2620.9</v>
      </c>
      <c r="P183" s="203"/>
      <c r="Q183" s="203"/>
      <c r="R183" s="203"/>
      <c r="S183" s="203"/>
      <c r="T183" s="204"/>
      <c r="U183" s="203"/>
      <c r="V183" s="203"/>
      <c r="W183" s="203"/>
      <c r="X183" s="203">
        <v>2588.88</v>
      </c>
      <c r="Y183" s="203">
        <v>2588.88</v>
      </c>
      <c r="Z183" s="203"/>
      <c r="AA183" s="203"/>
      <c r="AB183" s="203"/>
      <c r="AC183" s="203"/>
      <c r="AD183" s="204"/>
      <c r="AE183" s="203"/>
      <c r="AF183" s="203"/>
      <c r="AG183" s="203"/>
      <c r="AH183" s="203">
        <v>-32.019999999999982</v>
      </c>
      <c r="AI183" s="203">
        <v>-32.019999999999982</v>
      </c>
      <c r="AJ183" s="203" t="s">
        <v>811</v>
      </c>
      <c r="AK183" s="203" t="s">
        <v>811</v>
      </c>
      <c r="AL183" s="203" t="s">
        <v>811</v>
      </c>
      <c r="AM183" s="203" t="s">
        <v>811</v>
      </c>
      <c r="AN183" s="203" t="s">
        <v>811</v>
      </c>
      <c r="AO183" s="203" t="s">
        <v>811</v>
      </c>
      <c r="AP183" s="203" t="s">
        <v>811</v>
      </c>
      <c r="AQ183" s="203" t="s">
        <v>811</v>
      </c>
      <c r="AR183" s="203">
        <v>98.77828226944942</v>
      </c>
      <c r="AS183" s="203">
        <v>98.77828226944942</v>
      </c>
      <c r="AT183" s="203" t="s">
        <v>811</v>
      </c>
      <c r="AU183" s="203" t="s">
        <v>811</v>
      </c>
      <c r="AV183" s="203" t="s">
        <v>811</v>
      </c>
      <c r="AW183" s="203" t="s">
        <v>811</v>
      </c>
      <c r="AX183" s="203" t="s">
        <v>811</v>
      </c>
      <c r="AY183" s="203" t="s">
        <v>811</v>
      </c>
      <c r="AZ183" s="203" t="s">
        <v>811</v>
      </c>
      <c r="BA183" s="203" t="s">
        <v>811</v>
      </c>
    </row>
    <row r="184" spans="1:53">
      <c r="A184" s="202">
        <v>21</v>
      </c>
      <c r="B184" s="202">
        <v>1140</v>
      </c>
      <c r="C184" s="202">
        <v>172</v>
      </c>
      <c r="D184" s="202" t="s">
        <v>1193</v>
      </c>
      <c r="E184" s="203">
        <v>3883.9</v>
      </c>
      <c r="F184" s="203">
        <v>3883.9</v>
      </c>
      <c r="G184" s="203"/>
      <c r="H184" s="203"/>
      <c r="I184" s="203"/>
      <c r="J184" s="203"/>
      <c r="K184" s="203"/>
      <c r="L184" s="203"/>
      <c r="M184" s="203"/>
      <c r="N184" s="203">
        <v>3959.9</v>
      </c>
      <c r="O184" s="203">
        <v>3959.9</v>
      </c>
      <c r="P184" s="203"/>
      <c r="Q184" s="203"/>
      <c r="R184" s="203"/>
      <c r="S184" s="203"/>
      <c r="T184" s="204"/>
      <c r="U184" s="203"/>
      <c r="V184" s="203"/>
      <c r="W184" s="203"/>
      <c r="X184" s="203">
        <v>3952.96</v>
      </c>
      <c r="Y184" s="203">
        <v>3952.96</v>
      </c>
      <c r="Z184" s="203"/>
      <c r="AA184" s="203"/>
      <c r="AB184" s="203"/>
      <c r="AC184" s="203"/>
      <c r="AD184" s="204"/>
      <c r="AE184" s="203"/>
      <c r="AF184" s="203"/>
      <c r="AG184" s="203"/>
      <c r="AH184" s="203">
        <v>-6.9400000000000546</v>
      </c>
      <c r="AI184" s="203">
        <v>-6.9400000000000546</v>
      </c>
      <c r="AJ184" s="203" t="s">
        <v>811</v>
      </c>
      <c r="AK184" s="203" t="s">
        <v>811</v>
      </c>
      <c r="AL184" s="203" t="s">
        <v>811</v>
      </c>
      <c r="AM184" s="203" t="s">
        <v>811</v>
      </c>
      <c r="AN184" s="203" t="s">
        <v>811</v>
      </c>
      <c r="AO184" s="203" t="s">
        <v>811</v>
      </c>
      <c r="AP184" s="203" t="s">
        <v>811</v>
      </c>
      <c r="AQ184" s="203" t="s">
        <v>811</v>
      </c>
      <c r="AR184" s="203">
        <v>99.824743049066896</v>
      </c>
      <c r="AS184" s="203">
        <v>99.824743049066896</v>
      </c>
      <c r="AT184" s="203" t="s">
        <v>811</v>
      </c>
      <c r="AU184" s="203" t="s">
        <v>811</v>
      </c>
      <c r="AV184" s="203" t="s">
        <v>811</v>
      </c>
      <c r="AW184" s="203" t="s">
        <v>811</v>
      </c>
      <c r="AX184" s="203" t="s">
        <v>811</v>
      </c>
      <c r="AY184" s="203" t="s">
        <v>811</v>
      </c>
      <c r="AZ184" s="203" t="s">
        <v>811</v>
      </c>
      <c r="BA184" s="203" t="s">
        <v>811</v>
      </c>
    </row>
    <row r="185" spans="1:53">
      <c r="A185" s="202">
        <v>21</v>
      </c>
      <c r="B185" s="202">
        <v>1141</v>
      </c>
      <c r="C185" s="202">
        <v>173</v>
      </c>
      <c r="D185" s="202" t="s">
        <v>1194</v>
      </c>
      <c r="E185" s="203">
        <v>0</v>
      </c>
      <c r="F185" s="203"/>
      <c r="G185" s="203"/>
      <c r="H185" s="203"/>
      <c r="I185" s="203"/>
      <c r="J185" s="203"/>
      <c r="K185" s="203"/>
      <c r="L185" s="203"/>
      <c r="M185" s="203"/>
      <c r="N185" s="203">
        <v>46</v>
      </c>
      <c r="O185" s="203"/>
      <c r="P185" s="203"/>
      <c r="Q185" s="203"/>
      <c r="R185" s="203"/>
      <c r="S185" s="203"/>
      <c r="T185" s="204"/>
      <c r="U185" s="203">
        <v>46</v>
      </c>
      <c r="V185" s="203"/>
      <c r="W185" s="203"/>
      <c r="X185" s="203">
        <v>44.9</v>
      </c>
      <c r="Y185" s="203"/>
      <c r="Z185" s="203"/>
      <c r="AA185" s="203"/>
      <c r="AB185" s="203"/>
      <c r="AC185" s="203"/>
      <c r="AD185" s="204"/>
      <c r="AE185" s="203">
        <v>44.9</v>
      </c>
      <c r="AF185" s="203"/>
      <c r="AG185" s="203"/>
      <c r="AH185" s="203">
        <v>-1.1000000000000014</v>
      </c>
      <c r="AI185" s="203" t="s">
        <v>811</v>
      </c>
      <c r="AJ185" s="203" t="s">
        <v>811</v>
      </c>
      <c r="AK185" s="203" t="s">
        <v>811</v>
      </c>
      <c r="AL185" s="203" t="s">
        <v>811</v>
      </c>
      <c r="AM185" s="203" t="s">
        <v>811</v>
      </c>
      <c r="AN185" s="203" t="s">
        <v>811</v>
      </c>
      <c r="AO185" s="203">
        <v>-1.1000000000000014</v>
      </c>
      <c r="AP185" s="203" t="s">
        <v>811</v>
      </c>
      <c r="AQ185" s="203" t="s">
        <v>811</v>
      </c>
      <c r="AR185" s="203">
        <v>97.608695652173907</v>
      </c>
      <c r="AS185" s="203" t="s">
        <v>811</v>
      </c>
      <c r="AT185" s="203" t="s">
        <v>811</v>
      </c>
      <c r="AU185" s="203" t="s">
        <v>811</v>
      </c>
      <c r="AV185" s="203" t="s">
        <v>811</v>
      </c>
      <c r="AW185" s="203" t="s">
        <v>811</v>
      </c>
      <c r="AX185" s="203" t="s">
        <v>811</v>
      </c>
      <c r="AY185" s="203">
        <v>97.608695652173907</v>
      </c>
      <c r="AZ185" s="203" t="s">
        <v>811</v>
      </c>
      <c r="BA185" s="203" t="s">
        <v>811</v>
      </c>
    </row>
    <row r="186" spans="1:53">
      <c r="A186" s="202">
        <v>21</v>
      </c>
      <c r="B186" s="202">
        <v>1143</v>
      </c>
      <c r="C186" s="202">
        <v>174</v>
      </c>
      <c r="D186" s="202" t="s">
        <v>1195</v>
      </c>
      <c r="E186" s="203">
        <v>5637.8</v>
      </c>
      <c r="F186" s="203">
        <v>5637.8</v>
      </c>
      <c r="G186" s="203"/>
      <c r="H186" s="203"/>
      <c r="I186" s="203"/>
      <c r="J186" s="203"/>
      <c r="K186" s="203"/>
      <c r="L186" s="203"/>
      <c r="M186" s="203"/>
      <c r="N186" s="203">
        <v>5709.1</v>
      </c>
      <c r="O186" s="203">
        <v>5709.1</v>
      </c>
      <c r="P186" s="203"/>
      <c r="Q186" s="203"/>
      <c r="R186" s="203"/>
      <c r="S186" s="203"/>
      <c r="T186" s="204"/>
      <c r="U186" s="203"/>
      <c r="V186" s="203"/>
      <c r="W186" s="203"/>
      <c r="X186" s="203">
        <v>5686.89</v>
      </c>
      <c r="Y186" s="203">
        <v>5686.89</v>
      </c>
      <c r="Z186" s="203"/>
      <c r="AA186" s="203"/>
      <c r="AB186" s="203"/>
      <c r="AC186" s="203"/>
      <c r="AD186" s="204"/>
      <c r="AE186" s="203"/>
      <c r="AF186" s="203"/>
      <c r="AG186" s="203"/>
      <c r="AH186" s="203">
        <v>-22.210000000000036</v>
      </c>
      <c r="AI186" s="203">
        <v>-22.210000000000036</v>
      </c>
      <c r="AJ186" s="203" t="s">
        <v>811</v>
      </c>
      <c r="AK186" s="203" t="s">
        <v>811</v>
      </c>
      <c r="AL186" s="203" t="s">
        <v>811</v>
      </c>
      <c r="AM186" s="203" t="s">
        <v>811</v>
      </c>
      <c r="AN186" s="203" t="s">
        <v>811</v>
      </c>
      <c r="AO186" s="203" t="s">
        <v>811</v>
      </c>
      <c r="AP186" s="203" t="s">
        <v>811</v>
      </c>
      <c r="AQ186" s="203" t="s">
        <v>811</v>
      </c>
      <c r="AR186" s="203">
        <v>99.610971957051021</v>
      </c>
      <c r="AS186" s="203">
        <v>99.610971957051021</v>
      </c>
      <c r="AT186" s="203" t="s">
        <v>811</v>
      </c>
      <c r="AU186" s="203" t="s">
        <v>811</v>
      </c>
      <c r="AV186" s="203" t="s">
        <v>811</v>
      </c>
      <c r="AW186" s="203" t="s">
        <v>811</v>
      </c>
      <c r="AX186" s="203" t="s">
        <v>811</v>
      </c>
      <c r="AY186" s="203" t="s">
        <v>811</v>
      </c>
      <c r="AZ186" s="203" t="s">
        <v>811</v>
      </c>
      <c r="BA186" s="203" t="s">
        <v>811</v>
      </c>
    </row>
    <row r="187" spans="1:53">
      <c r="A187" s="202">
        <v>21</v>
      </c>
      <c r="B187" s="202">
        <v>1144</v>
      </c>
      <c r="C187" s="202">
        <v>175</v>
      </c>
      <c r="D187" s="202" t="s">
        <v>1196</v>
      </c>
      <c r="E187" s="203">
        <v>3756.2</v>
      </c>
      <c r="F187" s="203">
        <v>3756.2</v>
      </c>
      <c r="G187" s="203"/>
      <c r="H187" s="203"/>
      <c r="I187" s="203"/>
      <c r="J187" s="203"/>
      <c r="K187" s="203"/>
      <c r="L187" s="203"/>
      <c r="M187" s="203"/>
      <c r="N187" s="203">
        <v>3800</v>
      </c>
      <c r="O187" s="203">
        <v>3800</v>
      </c>
      <c r="P187" s="203"/>
      <c r="Q187" s="203"/>
      <c r="R187" s="203"/>
      <c r="S187" s="203"/>
      <c r="T187" s="204"/>
      <c r="U187" s="203"/>
      <c r="V187" s="203"/>
      <c r="W187" s="203"/>
      <c r="X187" s="203">
        <v>3483.46</v>
      </c>
      <c r="Y187" s="203">
        <v>3483.46</v>
      </c>
      <c r="Z187" s="203"/>
      <c r="AA187" s="203"/>
      <c r="AB187" s="203"/>
      <c r="AC187" s="203"/>
      <c r="AD187" s="204"/>
      <c r="AE187" s="203"/>
      <c r="AF187" s="203"/>
      <c r="AG187" s="203"/>
      <c r="AH187" s="203">
        <v>-316.53999999999996</v>
      </c>
      <c r="AI187" s="203">
        <v>-316.53999999999996</v>
      </c>
      <c r="AJ187" s="203" t="s">
        <v>811</v>
      </c>
      <c r="AK187" s="203" t="s">
        <v>811</v>
      </c>
      <c r="AL187" s="203" t="s">
        <v>811</v>
      </c>
      <c r="AM187" s="203" t="s">
        <v>811</v>
      </c>
      <c r="AN187" s="203" t="s">
        <v>811</v>
      </c>
      <c r="AO187" s="203" t="s">
        <v>811</v>
      </c>
      <c r="AP187" s="203" t="s">
        <v>811</v>
      </c>
      <c r="AQ187" s="203" t="s">
        <v>811</v>
      </c>
      <c r="AR187" s="203">
        <v>91.67</v>
      </c>
      <c r="AS187" s="203">
        <v>91.67</v>
      </c>
      <c r="AT187" s="203" t="s">
        <v>811</v>
      </c>
      <c r="AU187" s="203" t="s">
        <v>811</v>
      </c>
      <c r="AV187" s="203" t="s">
        <v>811</v>
      </c>
      <c r="AW187" s="203" t="s">
        <v>811</v>
      </c>
      <c r="AX187" s="203" t="s">
        <v>811</v>
      </c>
      <c r="AY187" s="203" t="s">
        <v>811</v>
      </c>
      <c r="AZ187" s="203" t="s">
        <v>811</v>
      </c>
      <c r="BA187" s="203" t="s">
        <v>811</v>
      </c>
    </row>
    <row r="188" spans="1:53">
      <c r="A188" s="202">
        <v>21</v>
      </c>
      <c r="B188" s="202">
        <v>1145</v>
      </c>
      <c r="C188" s="202">
        <v>176</v>
      </c>
      <c r="D188" s="202" t="s">
        <v>1197</v>
      </c>
      <c r="E188" s="203">
        <v>3010.5</v>
      </c>
      <c r="F188" s="203">
        <v>3010.5</v>
      </c>
      <c r="G188" s="203"/>
      <c r="H188" s="203"/>
      <c r="I188" s="203"/>
      <c r="J188" s="203"/>
      <c r="K188" s="203"/>
      <c r="L188" s="203"/>
      <c r="M188" s="203"/>
      <c r="N188" s="203">
        <v>3185</v>
      </c>
      <c r="O188" s="203">
        <v>3185</v>
      </c>
      <c r="P188" s="203"/>
      <c r="Q188" s="203"/>
      <c r="R188" s="203"/>
      <c r="S188" s="203"/>
      <c r="T188" s="204"/>
      <c r="U188" s="203"/>
      <c r="V188" s="203"/>
      <c r="W188" s="203"/>
      <c r="X188" s="203">
        <v>3172.22</v>
      </c>
      <c r="Y188" s="203">
        <v>3172.22</v>
      </c>
      <c r="Z188" s="203"/>
      <c r="AA188" s="203"/>
      <c r="AB188" s="203"/>
      <c r="AC188" s="203"/>
      <c r="AD188" s="204"/>
      <c r="AE188" s="203"/>
      <c r="AF188" s="203"/>
      <c r="AG188" s="203"/>
      <c r="AH188" s="203">
        <v>-12.7800000000002</v>
      </c>
      <c r="AI188" s="203">
        <v>-12.7800000000002</v>
      </c>
      <c r="AJ188" s="203" t="s">
        <v>811</v>
      </c>
      <c r="AK188" s="203" t="s">
        <v>811</v>
      </c>
      <c r="AL188" s="203" t="s">
        <v>811</v>
      </c>
      <c r="AM188" s="203" t="s">
        <v>811</v>
      </c>
      <c r="AN188" s="203" t="s">
        <v>811</v>
      </c>
      <c r="AO188" s="203" t="s">
        <v>811</v>
      </c>
      <c r="AP188" s="203" t="s">
        <v>811</v>
      </c>
      <c r="AQ188" s="203" t="s">
        <v>811</v>
      </c>
      <c r="AR188" s="203">
        <v>99.598744113029824</v>
      </c>
      <c r="AS188" s="203">
        <v>99.598744113029824</v>
      </c>
      <c r="AT188" s="203" t="s">
        <v>811</v>
      </c>
      <c r="AU188" s="203" t="s">
        <v>811</v>
      </c>
      <c r="AV188" s="203" t="s">
        <v>811</v>
      </c>
      <c r="AW188" s="203" t="s">
        <v>811</v>
      </c>
      <c r="AX188" s="203" t="s">
        <v>811</v>
      </c>
      <c r="AY188" s="203" t="s">
        <v>811</v>
      </c>
      <c r="AZ188" s="203" t="s">
        <v>811</v>
      </c>
      <c r="BA188" s="203" t="s">
        <v>811</v>
      </c>
    </row>
    <row r="189" spans="1:53">
      <c r="A189" s="202">
        <v>21</v>
      </c>
      <c r="B189" s="202">
        <v>1146</v>
      </c>
      <c r="C189" s="202">
        <v>177</v>
      </c>
      <c r="D189" s="202" t="s">
        <v>1198</v>
      </c>
      <c r="E189" s="203">
        <v>3161.9</v>
      </c>
      <c r="F189" s="203">
        <v>3161.9</v>
      </c>
      <c r="G189" s="203"/>
      <c r="H189" s="203"/>
      <c r="I189" s="203"/>
      <c r="J189" s="203"/>
      <c r="K189" s="203"/>
      <c r="L189" s="203"/>
      <c r="M189" s="203"/>
      <c r="N189" s="203">
        <v>3221.3</v>
      </c>
      <c r="O189" s="203">
        <v>3221.3</v>
      </c>
      <c r="P189" s="203"/>
      <c r="Q189" s="203"/>
      <c r="R189" s="203"/>
      <c r="S189" s="203"/>
      <c r="T189" s="204"/>
      <c r="U189" s="203"/>
      <c r="V189" s="203"/>
      <c r="W189" s="203"/>
      <c r="X189" s="203">
        <v>3221.3</v>
      </c>
      <c r="Y189" s="203">
        <v>3221.3</v>
      </c>
      <c r="Z189" s="203"/>
      <c r="AA189" s="203"/>
      <c r="AB189" s="203"/>
      <c r="AC189" s="203"/>
      <c r="AD189" s="204"/>
      <c r="AE189" s="203"/>
      <c r="AF189" s="203"/>
      <c r="AG189" s="203"/>
      <c r="AH189" s="203" t="s">
        <v>811</v>
      </c>
      <c r="AI189" s="203" t="s">
        <v>811</v>
      </c>
      <c r="AJ189" s="203" t="s">
        <v>811</v>
      </c>
      <c r="AK189" s="203" t="s">
        <v>811</v>
      </c>
      <c r="AL189" s="203" t="s">
        <v>811</v>
      </c>
      <c r="AM189" s="203" t="s">
        <v>811</v>
      </c>
      <c r="AN189" s="203" t="s">
        <v>811</v>
      </c>
      <c r="AO189" s="203" t="s">
        <v>811</v>
      </c>
      <c r="AP189" s="203" t="s">
        <v>811</v>
      </c>
      <c r="AQ189" s="203" t="s">
        <v>811</v>
      </c>
      <c r="AR189" s="203">
        <v>100</v>
      </c>
      <c r="AS189" s="203">
        <v>100</v>
      </c>
      <c r="AT189" s="203" t="s">
        <v>811</v>
      </c>
      <c r="AU189" s="203" t="s">
        <v>811</v>
      </c>
      <c r="AV189" s="203" t="s">
        <v>811</v>
      </c>
      <c r="AW189" s="203" t="s">
        <v>811</v>
      </c>
      <c r="AX189" s="203" t="s">
        <v>811</v>
      </c>
      <c r="AY189" s="203" t="s">
        <v>811</v>
      </c>
      <c r="AZ189" s="203" t="s">
        <v>811</v>
      </c>
      <c r="BA189" s="203" t="s">
        <v>811</v>
      </c>
    </row>
    <row r="190" spans="1:53">
      <c r="A190" s="202">
        <v>21</v>
      </c>
      <c r="B190" s="202">
        <v>1147</v>
      </c>
      <c r="C190" s="202">
        <v>178</v>
      </c>
      <c r="D190" s="202" t="s">
        <v>1199</v>
      </c>
      <c r="E190" s="203">
        <v>923</v>
      </c>
      <c r="F190" s="203">
        <v>923</v>
      </c>
      <c r="G190" s="203"/>
      <c r="H190" s="203"/>
      <c r="I190" s="203"/>
      <c r="J190" s="203"/>
      <c r="K190" s="203"/>
      <c r="L190" s="203"/>
      <c r="M190" s="203"/>
      <c r="N190" s="203">
        <v>935.2</v>
      </c>
      <c r="O190" s="203">
        <v>935.2</v>
      </c>
      <c r="P190" s="203"/>
      <c r="Q190" s="203"/>
      <c r="R190" s="203"/>
      <c r="S190" s="203"/>
      <c r="T190" s="204"/>
      <c r="U190" s="203"/>
      <c r="V190" s="203"/>
      <c r="W190" s="203"/>
      <c r="X190" s="203">
        <v>665.74</v>
      </c>
      <c r="Y190" s="203">
        <v>665.74</v>
      </c>
      <c r="Z190" s="203"/>
      <c r="AA190" s="203"/>
      <c r="AB190" s="203"/>
      <c r="AC190" s="203"/>
      <c r="AD190" s="204"/>
      <c r="AE190" s="203"/>
      <c r="AF190" s="203"/>
      <c r="AG190" s="203"/>
      <c r="AH190" s="203">
        <v>-269.46000000000004</v>
      </c>
      <c r="AI190" s="203">
        <v>-269.46000000000004</v>
      </c>
      <c r="AJ190" s="203" t="s">
        <v>811</v>
      </c>
      <c r="AK190" s="203" t="s">
        <v>811</v>
      </c>
      <c r="AL190" s="203" t="s">
        <v>811</v>
      </c>
      <c r="AM190" s="203" t="s">
        <v>811</v>
      </c>
      <c r="AN190" s="203" t="s">
        <v>811</v>
      </c>
      <c r="AO190" s="203" t="s">
        <v>811</v>
      </c>
      <c r="AP190" s="203" t="s">
        <v>811</v>
      </c>
      <c r="AQ190" s="203" t="s">
        <v>811</v>
      </c>
      <c r="AR190" s="203">
        <v>71.186911890504703</v>
      </c>
      <c r="AS190" s="203">
        <v>71.186911890504703</v>
      </c>
      <c r="AT190" s="203" t="s">
        <v>811</v>
      </c>
      <c r="AU190" s="203" t="s">
        <v>811</v>
      </c>
      <c r="AV190" s="203" t="s">
        <v>811</v>
      </c>
      <c r="AW190" s="203" t="s">
        <v>811</v>
      </c>
      <c r="AX190" s="203" t="s">
        <v>811</v>
      </c>
      <c r="AY190" s="203" t="s">
        <v>811</v>
      </c>
      <c r="AZ190" s="203" t="s">
        <v>811</v>
      </c>
      <c r="BA190" s="203" t="s">
        <v>811</v>
      </c>
    </row>
    <row r="191" spans="1:53">
      <c r="A191" s="202">
        <v>21</v>
      </c>
      <c r="B191" s="202">
        <v>1148</v>
      </c>
      <c r="C191" s="202">
        <v>179</v>
      </c>
      <c r="D191" s="202" t="s">
        <v>1200</v>
      </c>
      <c r="E191" s="203">
        <v>1236.5999999999999</v>
      </c>
      <c r="F191" s="203">
        <v>1236.5999999999999</v>
      </c>
      <c r="G191" s="203"/>
      <c r="H191" s="203"/>
      <c r="I191" s="203"/>
      <c r="J191" s="203"/>
      <c r="K191" s="203"/>
      <c r="L191" s="203"/>
      <c r="M191" s="203"/>
      <c r="N191" s="203">
        <v>1251.3</v>
      </c>
      <c r="O191" s="203">
        <v>1251.3</v>
      </c>
      <c r="P191" s="203"/>
      <c r="Q191" s="203"/>
      <c r="R191" s="203"/>
      <c r="S191" s="203"/>
      <c r="T191" s="204"/>
      <c r="U191" s="203"/>
      <c r="V191" s="203"/>
      <c r="W191" s="203"/>
      <c r="X191" s="203">
        <v>1232.1400000000001</v>
      </c>
      <c r="Y191" s="203">
        <v>1232.1400000000001</v>
      </c>
      <c r="Z191" s="203"/>
      <c r="AA191" s="203"/>
      <c r="AB191" s="203"/>
      <c r="AC191" s="203"/>
      <c r="AD191" s="204"/>
      <c r="AE191" s="203"/>
      <c r="AF191" s="203"/>
      <c r="AG191" s="203"/>
      <c r="AH191" s="203">
        <v>-19.159999999999854</v>
      </c>
      <c r="AI191" s="203">
        <v>-19.159999999999854</v>
      </c>
      <c r="AJ191" s="203" t="s">
        <v>811</v>
      </c>
      <c r="AK191" s="203" t="s">
        <v>811</v>
      </c>
      <c r="AL191" s="203" t="s">
        <v>811</v>
      </c>
      <c r="AM191" s="203" t="s">
        <v>811</v>
      </c>
      <c r="AN191" s="203" t="s">
        <v>811</v>
      </c>
      <c r="AO191" s="203" t="s">
        <v>811</v>
      </c>
      <c r="AP191" s="203" t="s">
        <v>811</v>
      </c>
      <c r="AQ191" s="203" t="s">
        <v>811</v>
      </c>
      <c r="AR191" s="203">
        <v>98.468792455845929</v>
      </c>
      <c r="AS191" s="203">
        <v>98.468792455845929</v>
      </c>
      <c r="AT191" s="203" t="s">
        <v>811</v>
      </c>
      <c r="AU191" s="203" t="s">
        <v>811</v>
      </c>
      <c r="AV191" s="203" t="s">
        <v>811</v>
      </c>
      <c r="AW191" s="203" t="s">
        <v>811</v>
      </c>
      <c r="AX191" s="203" t="s">
        <v>811</v>
      </c>
      <c r="AY191" s="203" t="s">
        <v>811</v>
      </c>
      <c r="AZ191" s="203" t="s">
        <v>811</v>
      </c>
      <c r="BA191" s="203" t="s">
        <v>811</v>
      </c>
    </row>
    <row r="192" spans="1:53">
      <c r="A192" s="202">
        <v>21</v>
      </c>
      <c r="B192" s="202">
        <v>1149</v>
      </c>
      <c r="C192" s="202">
        <v>180</v>
      </c>
      <c r="D192" s="202" t="s">
        <v>1201</v>
      </c>
      <c r="E192" s="203">
        <v>3378</v>
      </c>
      <c r="F192" s="203">
        <v>3378</v>
      </c>
      <c r="G192" s="203"/>
      <c r="H192" s="203"/>
      <c r="I192" s="203"/>
      <c r="J192" s="203"/>
      <c r="K192" s="203"/>
      <c r="L192" s="203"/>
      <c r="M192" s="203"/>
      <c r="N192" s="203">
        <v>3558.7</v>
      </c>
      <c r="O192" s="203">
        <v>3558.7</v>
      </c>
      <c r="P192" s="203"/>
      <c r="Q192" s="203"/>
      <c r="R192" s="203"/>
      <c r="S192" s="203"/>
      <c r="T192" s="204"/>
      <c r="U192" s="203"/>
      <c r="V192" s="203"/>
      <c r="W192" s="203"/>
      <c r="X192" s="203">
        <v>3543.48</v>
      </c>
      <c r="Y192" s="203">
        <v>3543.48</v>
      </c>
      <c r="Z192" s="203"/>
      <c r="AA192" s="203"/>
      <c r="AB192" s="203"/>
      <c r="AC192" s="203"/>
      <c r="AD192" s="204"/>
      <c r="AE192" s="203"/>
      <c r="AF192" s="203"/>
      <c r="AG192" s="203"/>
      <c r="AH192" s="203">
        <v>-15.2199999999998</v>
      </c>
      <c r="AI192" s="203">
        <v>-15.2199999999998</v>
      </c>
      <c r="AJ192" s="203" t="s">
        <v>811</v>
      </c>
      <c r="AK192" s="203" t="s">
        <v>811</v>
      </c>
      <c r="AL192" s="203" t="s">
        <v>811</v>
      </c>
      <c r="AM192" s="203" t="s">
        <v>811</v>
      </c>
      <c r="AN192" s="203" t="s">
        <v>811</v>
      </c>
      <c r="AO192" s="203" t="s">
        <v>811</v>
      </c>
      <c r="AP192" s="203" t="s">
        <v>811</v>
      </c>
      <c r="AQ192" s="203" t="s">
        <v>811</v>
      </c>
      <c r="AR192" s="203">
        <v>99.572315733273385</v>
      </c>
      <c r="AS192" s="203">
        <v>99.572315733273385</v>
      </c>
      <c r="AT192" s="203" t="s">
        <v>811</v>
      </c>
      <c r="AU192" s="203" t="s">
        <v>811</v>
      </c>
      <c r="AV192" s="203" t="s">
        <v>811</v>
      </c>
      <c r="AW192" s="203" t="s">
        <v>811</v>
      </c>
      <c r="AX192" s="203" t="s">
        <v>811</v>
      </c>
      <c r="AY192" s="203" t="s">
        <v>811</v>
      </c>
      <c r="AZ192" s="203" t="s">
        <v>811</v>
      </c>
      <c r="BA192" s="203" t="s">
        <v>811</v>
      </c>
    </row>
    <row r="193" spans="1:53">
      <c r="A193" s="202">
        <v>21</v>
      </c>
      <c r="B193" s="202">
        <v>1150</v>
      </c>
      <c r="C193" s="202">
        <v>181</v>
      </c>
      <c r="D193" s="202" t="s">
        <v>1202</v>
      </c>
      <c r="E193" s="203">
        <v>5536.3</v>
      </c>
      <c r="F193" s="203">
        <v>5536.3</v>
      </c>
      <c r="G193" s="203"/>
      <c r="H193" s="203"/>
      <c r="I193" s="203"/>
      <c r="J193" s="203"/>
      <c r="K193" s="203"/>
      <c r="L193" s="203"/>
      <c r="M193" s="203"/>
      <c r="N193" s="203">
        <v>5603.1</v>
      </c>
      <c r="O193" s="203">
        <v>5603.1</v>
      </c>
      <c r="P193" s="203"/>
      <c r="Q193" s="203"/>
      <c r="R193" s="203"/>
      <c r="S193" s="203"/>
      <c r="T193" s="204"/>
      <c r="U193" s="203"/>
      <c r="V193" s="203"/>
      <c r="W193" s="203"/>
      <c r="X193" s="203">
        <v>5041.1899999999996</v>
      </c>
      <c r="Y193" s="203">
        <v>5041.1899999999996</v>
      </c>
      <c r="Z193" s="203"/>
      <c r="AA193" s="203"/>
      <c r="AB193" s="203"/>
      <c r="AC193" s="203"/>
      <c r="AD193" s="204"/>
      <c r="AE193" s="203"/>
      <c r="AF193" s="203"/>
      <c r="AG193" s="203"/>
      <c r="AH193" s="203">
        <v>-561.91000000000076</v>
      </c>
      <c r="AI193" s="203">
        <v>-561.91000000000076</v>
      </c>
      <c r="AJ193" s="203" t="s">
        <v>811</v>
      </c>
      <c r="AK193" s="203" t="s">
        <v>811</v>
      </c>
      <c r="AL193" s="203" t="s">
        <v>811</v>
      </c>
      <c r="AM193" s="203" t="s">
        <v>811</v>
      </c>
      <c r="AN193" s="203" t="s">
        <v>811</v>
      </c>
      <c r="AO193" s="203" t="s">
        <v>811</v>
      </c>
      <c r="AP193" s="203" t="s">
        <v>811</v>
      </c>
      <c r="AQ193" s="203" t="s">
        <v>811</v>
      </c>
      <c r="AR193" s="203">
        <v>89.971444379004467</v>
      </c>
      <c r="AS193" s="203">
        <v>89.971444379004467</v>
      </c>
      <c r="AT193" s="203" t="s">
        <v>811</v>
      </c>
      <c r="AU193" s="203" t="s">
        <v>811</v>
      </c>
      <c r="AV193" s="203" t="s">
        <v>811</v>
      </c>
      <c r="AW193" s="203" t="s">
        <v>811</v>
      </c>
      <c r="AX193" s="203" t="s">
        <v>811</v>
      </c>
      <c r="AY193" s="203" t="s">
        <v>811</v>
      </c>
      <c r="AZ193" s="203" t="s">
        <v>811</v>
      </c>
      <c r="BA193" s="203" t="s">
        <v>811</v>
      </c>
    </row>
    <row r="194" spans="1:53">
      <c r="A194" s="202">
        <v>21</v>
      </c>
      <c r="B194" s="202">
        <v>1151</v>
      </c>
      <c r="C194" s="202">
        <v>182</v>
      </c>
      <c r="D194" s="202" t="s">
        <v>1203</v>
      </c>
      <c r="E194" s="203">
        <v>2277.4</v>
      </c>
      <c r="F194" s="203">
        <v>2277.4</v>
      </c>
      <c r="G194" s="203"/>
      <c r="H194" s="203"/>
      <c r="I194" s="203"/>
      <c r="J194" s="203"/>
      <c r="K194" s="203"/>
      <c r="L194" s="203"/>
      <c r="M194" s="203"/>
      <c r="N194" s="203">
        <v>2430.1999999999998</v>
      </c>
      <c r="O194" s="203">
        <v>2430.1999999999998</v>
      </c>
      <c r="P194" s="203"/>
      <c r="Q194" s="203"/>
      <c r="R194" s="203"/>
      <c r="S194" s="203"/>
      <c r="T194" s="204"/>
      <c r="U194" s="203"/>
      <c r="V194" s="203"/>
      <c r="W194" s="203"/>
      <c r="X194" s="203">
        <v>2430.1999999999998</v>
      </c>
      <c r="Y194" s="203">
        <v>2430.1999999999998</v>
      </c>
      <c r="Z194" s="203"/>
      <c r="AA194" s="203"/>
      <c r="AB194" s="203"/>
      <c r="AC194" s="203"/>
      <c r="AD194" s="204"/>
      <c r="AE194" s="203"/>
      <c r="AF194" s="203"/>
      <c r="AG194" s="203"/>
      <c r="AH194" s="203" t="s">
        <v>811</v>
      </c>
      <c r="AI194" s="203" t="s">
        <v>811</v>
      </c>
      <c r="AJ194" s="203" t="s">
        <v>811</v>
      </c>
      <c r="AK194" s="203" t="s">
        <v>811</v>
      </c>
      <c r="AL194" s="203" t="s">
        <v>811</v>
      </c>
      <c r="AM194" s="203" t="s">
        <v>811</v>
      </c>
      <c r="AN194" s="203" t="s">
        <v>811</v>
      </c>
      <c r="AO194" s="203" t="s">
        <v>811</v>
      </c>
      <c r="AP194" s="203" t="s">
        <v>811</v>
      </c>
      <c r="AQ194" s="203" t="s">
        <v>811</v>
      </c>
      <c r="AR194" s="203">
        <v>100</v>
      </c>
      <c r="AS194" s="203">
        <v>100</v>
      </c>
      <c r="AT194" s="203" t="s">
        <v>811</v>
      </c>
      <c r="AU194" s="203" t="s">
        <v>811</v>
      </c>
      <c r="AV194" s="203" t="s">
        <v>811</v>
      </c>
      <c r="AW194" s="203" t="s">
        <v>811</v>
      </c>
      <c r="AX194" s="203" t="s">
        <v>811</v>
      </c>
      <c r="AY194" s="203" t="s">
        <v>811</v>
      </c>
      <c r="AZ194" s="203" t="s">
        <v>811</v>
      </c>
      <c r="BA194" s="203" t="s">
        <v>811</v>
      </c>
    </row>
    <row r="195" spans="1:53">
      <c r="A195" s="202">
        <v>21</v>
      </c>
      <c r="B195" s="202">
        <v>1152</v>
      </c>
      <c r="C195" s="202">
        <v>183</v>
      </c>
      <c r="D195" s="202" t="s">
        <v>1204</v>
      </c>
      <c r="E195" s="203">
        <v>2549.1999999999998</v>
      </c>
      <c r="F195" s="203">
        <v>2549.1999999999998</v>
      </c>
      <c r="G195" s="203"/>
      <c r="H195" s="203"/>
      <c r="I195" s="203"/>
      <c r="J195" s="203"/>
      <c r="K195" s="203"/>
      <c r="L195" s="203"/>
      <c r="M195" s="203"/>
      <c r="N195" s="203">
        <v>2604.3000000000002</v>
      </c>
      <c r="O195" s="203">
        <v>2604.3000000000002</v>
      </c>
      <c r="P195" s="203"/>
      <c r="Q195" s="203"/>
      <c r="R195" s="203"/>
      <c r="S195" s="203"/>
      <c r="T195" s="204"/>
      <c r="U195" s="203"/>
      <c r="V195" s="203"/>
      <c r="W195" s="203"/>
      <c r="X195" s="203">
        <v>2541.64</v>
      </c>
      <c r="Y195" s="203">
        <v>2541.64</v>
      </c>
      <c r="Z195" s="203"/>
      <c r="AA195" s="203"/>
      <c r="AB195" s="203"/>
      <c r="AC195" s="203"/>
      <c r="AD195" s="204"/>
      <c r="AE195" s="203"/>
      <c r="AF195" s="203"/>
      <c r="AG195" s="203"/>
      <c r="AH195" s="203">
        <v>-62.660000000000309</v>
      </c>
      <c r="AI195" s="203">
        <v>-62.660000000000309</v>
      </c>
      <c r="AJ195" s="203" t="s">
        <v>811</v>
      </c>
      <c r="AK195" s="203" t="s">
        <v>811</v>
      </c>
      <c r="AL195" s="203" t="s">
        <v>811</v>
      </c>
      <c r="AM195" s="203" t="s">
        <v>811</v>
      </c>
      <c r="AN195" s="203" t="s">
        <v>811</v>
      </c>
      <c r="AO195" s="203" t="s">
        <v>811</v>
      </c>
      <c r="AP195" s="203" t="s">
        <v>811</v>
      </c>
      <c r="AQ195" s="203" t="s">
        <v>811</v>
      </c>
      <c r="AR195" s="203">
        <v>97.59397918826555</v>
      </c>
      <c r="AS195" s="203">
        <v>97.59397918826555</v>
      </c>
      <c r="AT195" s="203" t="s">
        <v>811</v>
      </c>
      <c r="AU195" s="203" t="s">
        <v>811</v>
      </c>
      <c r="AV195" s="203" t="s">
        <v>811</v>
      </c>
      <c r="AW195" s="203" t="s">
        <v>811</v>
      </c>
      <c r="AX195" s="203" t="s">
        <v>811</v>
      </c>
      <c r="AY195" s="203" t="s">
        <v>811</v>
      </c>
      <c r="AZ195" s="203" t="s">
        <v>811</v>
      </c>
      <c r="BA195" s="203" t="s">
        <v>811</v>
      </c>
    </row>
    <row r="196" spans="1:53">
      <c r="A196" s="200"/>
      <c r="B196" s="200"/>
      <c r="C196" s="200">
        <v>184</v>
      </c>
      <c r="D196" s="200"/>
      <c r="E196" s="201"/>
      <c r="F196" s="201"/>
      <c r="G196" s="201"/>
      <c r="H196" s="201"/>
      <c r="I196" s="201"/>
      <c r="J196" s="201"/>
      <c r="K196" s="201"/>
      <c r="L196" s="201"/>
      <c r="M196" s="201"/>
      <c r="N196" s="201"/>
      <c r="O196" s="201"/>
      <c r="P196" s="201"/>
      <c r="Q196" s="201"/>
      <c r="R196" s="201"/>
      <c r="S196" s="201"/>
      <c r="T196" s="226"/>
      <c r="U196" s="201"/>
      <c r="V196" s="201"/>
      <c r="W196" s="201"/>
      <c r="X196" s="201"/>
      <c r="Y196" s="201"/>
      <c r="Z196" s="201"/>
      <c r="AA196" s="201"/>
      <c r="AB196" s="201"/>
      <c r="AC196" s="201"/>
      <c r="AD196" s="226"/>
      <c r="AE196" s="201"/>
      <c r="AF196" s="201"/>
      <c r="AG196" s="201"/>
      <c r="AH196" s="201" t="s">
        <v>811</v>
      </c>
      <c r="AI196" s="201" t="s">
        <v>811</v>
      </c>
      <c r="AJ196" s="201" t="s">
        <v>811</v>
      </c>
      <c r="AK196" s="201" t="s">
        <v>811</v>
      </c>
      <c r="AL196" s="201" t="s">
        <v>811</v>
      </c>
      <c r="AM196" s="201" t="s">
        <v>811</v>
      </c>
      <c r="AN196" s="201" t="s">
        <v>811</v>
      </c>
      <c r="AO196" s="201" t="s">
        <v>811</v>
      </c>
      <c r="AP196" s="201" t="s">
        <v>811</v>
      </c>
      <c r="AQ196" s="201" t="s">
        <v>811</v>
      </c>
      <c r="AR196" s="201" t="s">
        <v>811</v>
      </c>
      <c r="AS196" s="201" t="s">
        <v>811</v>
      </c>
      <c r="AT196" s="201" t="s">
        <v>811</v>
      </c>
      <c r="AU196" s="201" t="s">
        <v>811</v>
      </c>
      <c r="AV196" s="201" t="s">
        <v>811</v>
      </c>
      <c r="AW196" s="201" t="s">
        <v>811</v>
      </c>
      <c r="AX196" s="201" t="s">
        <v>811</v>
      </c>
      <c r="AY196" s="201" t="s">
        <v>811</v>
      </c>
      <c r="AZ196" s="201" t="s">
        <v>811</v>
      </c>
      <c r="BA196" s="201" t="s">
        <v>811</v>
      </c>
    </row>
    <row r="197" spans="1:53">
      <c r="A197" s="200">
        <v>20</v>
      </c>
      <c r="B197" s="200"/>
      <c r="C197" s="200">
        <v>185</v>
      </c>
      <c r="D197" s="200" t="s">
        <v>1205</v>
      </c>
      <c r="E197" s="201">
        <v>315524.89999999997</v>
      </c>
      <c r="F197" s="201">
        <v>293595.8</v>
      </c>
      <c r="G197" s="201">
        <v>8301.1</v>
      </c>
      <c r="H197" s="201">
        <v>1105.7</v>
      </c>
      <c r="I197" s="201">
        <v>0</v>
      </c>
      <c r="J197" s="201">
        <v>11993.1</v>
      </c>
      <c r="K197" s="201">
        <v>529.20000000000005</v>
      </c>
      <c r="L197" s="201">
        <v>0</v>
      </c>
      <c r="M197" s="201">
        <v>0</v>
      </c>
      <c r="N197" s="201">
        <v>339772.3</v>
      </c>
      <c r="O197" s="201">
        <v>316115.20000000001</v>
      </c>
      <c r="P197" s="201">
        <v>9323.1</v>
      </c>
      <c r="Q197" s="201">
        <v>1548.3999999999999</v>
      </c>
      <c r="R197" s="201">
        <v>0</v>
      </c>
      <c r="S197" s="201">
        <v>11993.1</v>
      </c>
      <c r="T197" s="226">
        <v>792.5</v>
      </c>
      <c r="U197" s="201">
        <v>0</v>
      </c>
      <c r="V197" s="201">
        <v>0</v>
      </c>
      <c r="W197" s="201">
        <v>0</v>
      </c>
      <c r="X197" s="201">
        <v>336418.18</v>
      </c>
      <c r="Y197" s="201">
        <v>313646.26</v>
      </c>
      <c r="Z197" s="201">
        <v>9256.2999999999993</v>
      </c>
      <c r="AA197" s="201">
        <v>1157.98</v>
      </c>
      <c r="AB197" s="201">
        <v>0</v>
      </c>
      <c r="AC197" s="201">
        <v>11828.44</v>
      </c>
      <c r="AD197" s="226">
        <v>529.20000000000005</v>
      </c>
      <c r="AE197" s="201">
        <v>0</v>
      </c>
      <c r="AF197" s="201">
        <v>0</v>
      </c>
      <c r="AG197" s="201">
        <v>0</v>
      </c>
      <c r="AH197" s="201">
        <v>-3354.1199999999953</v>
      </c>
      <c r="AI197" s="201">
        <v>-2468.9400000000023</v>
      </c>
      <c r="AJ197" s="201">
        <v>-66.800000000001091</v>
      </c>
      <c r="AK197" s="201">
        <v>-390.41999999999985</v>
      </c>
      <c r="AL197" s="201" t="s">
        <v>811</v>
      </c>
      <c r="AM197" s="201">
        <v>-164.65999999999985</v>
      </c>
      <c r="AN197" s="201">
        <v>-263.29999999999995</v>
      </c>
      <c r="AO197" s="201" t="s">
        <v>811</v>
      </c>
      <c r="AP197" s="201" t="s">
        <v>811</v>
      </c>
      <c r="AQ197" s="201" t="s">
        <v>811</v>
      </c>
      <c r="AR197" s="201">
        <v>99.012833006104387</v>
      </c>
      <c r="AS197" s="201">
        <v>99.2189746016642</v>
      </c>
      <c r="AT197" s="201">
        <v>99.283500123349526</v>
      </c>
      <c r="AU197" s="201">
        <v>74.785585120124011</v>
      </c>
      <c r="AV197" s="201" t="s">
        <v>811</v>
      </c>
      <c r="AW197" s="201">
        <v>98.627043883566387</v>
      </c>
      <c r="AX197" s="201">
        <v>66.776025236593057</v>
      </c>
      <c r="AY197" s="201" t="s">
        <v>811</v>
      </c>
      <c r="AZ197" s="201" t="s">
        <v>811</v>
      </c>
      <c r="BA197" s="201" t="s">
        <v>811</v>
      </c>
    </row>
    <row r="198" spans="1:53">
      <c r="A198" s="200">
        <v>22</v>
      </c>
      <c r="B198" s="200"/>
      <c r="C198" s="200">
        <v>186</v>
      </c>
      <c r="D198" s="200" t="s">
        <v>1055</v>
      </c>
      <c r="E198" s="201">
        <v>197627</v>
      </c>
      <c r="F198" s="201">
        <v>184920.4</v>
      </c>
      <c r="G198" s="201">
        <v>0</v>
      </c>
      <c r="H198" s="201">
        <v>713.5</v>
      </c>
      <c r="I198" s="201">
        <v>0</v>
      </c>
      <c r="J198" s="201">
        <v>11993.1</v>
      </c>
      <c r="K198" s="201">
        <v>0</v>
      </c>
      <c r="L198" s="201">
        <v>0</v>
      </c>
      <c r="M198" s="201">
        <v>0</v>
      </c>
      <c r="N198" s="201">
        <v>218495.7</v>
      </c>
      <c r="O198" s="201">
        <v>205371.5</v>
      </c>
      <c r="P198" s="201">
        <v>0</v>
      </c>
      <c r="Q198" s="201">
        <v>1131.0999999999999</v>
      </c>
      <c r="R198" s="201">
        <v>0</v>
      </c>
      <c r="S198" s="201">
        <v>11993.1</v>
      </c>
      <c r="T198" s="226">
        <v>0</v>
      </c>
      <c r="U198" s="201">
        <v>0</v>
      </c>
      <c r="V198" s="201">
        <v>0</v>
      </c>
      <c r="W198" s="201">
        <v>0</v>
      </c>
      <c r="X198" s="201">
        <v>217084.74</v>
      </c>
      <c r="Y198" s="201">
        <v>204370.59</v>
      </c>
      <c r="Z198" s="201">
        <v>0</v>
      </c>
      <c r="AA198" s="201">
        <v>885.71</v>
      </c>
      <c r="AB198" s="201">
        <v>0</v>
      </c>
      <c r="AC198" s="201">
        <v>11828.44</v>
      </c>
      <c r="AD198" s="226">
        <v>0</v>
      </c>
      <c r="AE198" s="201">
        <v>0</v>
      </c>
      <c r="AF198" s="201">
        <v>0</v>
      </c>
      <c r="AG198" s="201">
        <v>0</v>
      </c>
      <c r="AH198" s="201">
        <v>-1410.960000000021</v>
      </c>
      <c r="AI198" s="201">
        <v>-1000.9100000000035</v>
      </c>
      <c r="AJ198" s="201" t="s">
        <v>811</v>
      </c>
      <c r="AK198" s="201">
        <v>-245.38999999999987</v>
      </c>
      <c r="AL198" s="201" t="s">
        <v>811</v>
      </c>
      <c r="AM198" s="201">
        <v>-164.65999999999985</v>
      </c>
      <c r="AN198" s="201" t="s">
        <v>811</v>
      </c>
      <c r="AO198" s="201" t="s">
        <v>811</v>
      </c>
      <c r="AP198" s="201" t="s">
        <v>811</v>
      </c>
      <c r="AQ198" s="201" t="s">
        <v>811</v>
      </c>
      <c r="AR198" s="201">
        <v>99.354239007907239</v>
      </c>
      <c r="AS198" s="201">
        <v>99.512634421036992</v>
      </c>
      <c r="AT198" s="201" t="s">
        <v>811</v>
      </c>
      <c r="AU198" s="201">
        <v>78.30518963840511</v>
      </c>
      <c r="AV198" s="201" t="s">
        <v>811</v>
      </c>
      <c r="AW198" s="201">
        <v>98.627043883566387</v>
      </c>
      <c r="AX198" s="201" t="s">
        <v>811</v>
      </c>
      <c r="AY198" s="201" t="s">
        <v>811</v>
      </c>
      <c r="AZ198" s="201" t="s">
        <v>811</v>
      </c>
      <c r="BA198" s="201" t="s">
        <v>811</v>
      </c>
    </row>
    <row r="199" spans="1:53">
      <c r="A199" s="200">
        <v>21</v>
      </c>
      <c r="B199" s="200"/>
      <c r="C199" s="200">
        <v>187</v>
      </c>
      <c r="D199" s="200" t="s">
        <v>1056</v>
      </c>
      <c r="E199" s="201">
        <v>117897.9</v>
      </c>
      <c r="F199" s="201">
        <v>108675.4</v>
      </c>
      <c r="G199" s="201">
        <v>8301.1</v>
      </c>
      <c r="H199" s="201">
        <v>392.20000000000005</v>
      </c>
      <c r="I199" s="201">
        <v>0</v>
      </c>
      <c r="J199" s="201">
        <v>0</v>
      </c>
      <c r="K199" s="201">
        <v>529.20000000000005</v>
      </c>
      <c r="L199" s="201">
        <v>0</v>
      </c>
      <c r="M199" s="201">
        <v>0</v>
      </c>
      <c r="N199" s="201">
        <v>121276.60000000002</v>
      </c>
      <c r="O199" s="201">
        <v>110743.70000000001</v>
      </c>
      <c r="P199" s="201">
        <v>9323.1</v>
      </c>
      <c r="Q199" s="201">
        <v>417.3</v>
      </c>
      <c r="R199" s="201">
        <v>0</v>
      </c>
      <c r="S199" s="201">
        <v>0</v>
      </c>
      <c r="T199" s="226">
        <v>792.5</v>
      </c>
      <c r="U199" s="201">
        <v>0</v>
      </c>
      <c r="V199" s="201">
        <v>0</v>
      </c>
      <c r="W199" s="201">
        <v>0</v>
      </c>
      <c r="X199" s="201">
        <v>119333.44</v>
      </c>
      <c r="Y199" s="201">
        <v>109275.67</v>
      </c>
      <c r="Z199" s="201">
        <v>9256.2999999999993</v>
      </c>
      <c r="AA199" s="201">
        <v>272.27</v>
      </c>
      <c r="AB199" s="201">
        <v>0</v>
      </c>
      <c r="AC199" s="201">
        <v>0</v>
      </c>
      <c r="AD199" s="226">
        <v>529.20000000000005</v>
      </c>
      <c r="AE199" s="201">
        <v>0</v>
      </c>
      <c r="AF199" s="201">
        <v>0</v>
      </c>
      <c r="AG199" s="201">
        <v>0</v>
      </c>
      <c r="AH199" s="201">
        <v>-1943.160000000018</v>
      </c>
      <c r="AI199" s="201">
        <v>-1468.0300000000134</v>
      </c>
      <c r="AJ199" s="201">
        <v>-66.800000000001091</v>
      </c>
      <c r="AK199" s="201">
        <v>-145.03000000000003</v>
      </c>
      <c r="AL199" s="201" t="s">
        <v>811</v>
      </c>
      <c r="AM199" s="201" t="s">
        <v>811</v>
      </c>
      <c r="AN199" s="201">
        <v>-263.29999999999995</v>
      </c>
      <c r="AO199" s="201" t="s">
        <v>811</v>
      </c>
      <c r="AP199" s="201" t="s">
        <v>811</v>
      </c>
      <c r="AQ199" s="201" t="s">
        <v>811</v>
      </c>
      <c r="AR199" s="201">
        <v>98.397745319377336</v>
      </c>
      <c r="AS199" s="201">
        <v>98.674389604103879</v>
      </c>
      <c r="AT199" s="201">
        <v>99.283500123349526</v>
      </c>
      <c r="AU199" s="201">
        <v>65.245626647495797</v>
      </c>
      <c r="AV199" s="201" t="s">
        <v>811</v>
      </c>
      <c r="AW199" s="201" t="s">
        <v>811</v>
      </c>
      <c r="AX199" s="201">
        <v>66.776025236593057</v>
      </c>
      <c r="AY199" s="201" t="s">
        <v>811</v>
      </c>
      <c r="AZ199" s="201" t="s">
        <v>811</v>
      </c>
      <c r="BA199" s="201" t="s">
        <v>811</v>
      </c>
    </row>
    <row r="200" spans="1:53">
      <c r="A200" s="202">
        <v>22</v>
      </c>
      <c r="B200" s="202">
        <v>1153</v>
      </c>
      <c r="C200" s="202">
        <v>188</v>
      </c>
      <c r="D200" s="202" t="s">
        <v>1081</v>
      </c>
      <c r="E200" s="203">
        <v>197627</v>
      </c>
      <c r="F200" s="203">
        <v>184920.4</v>
      </c>
      <c r="G200" s="203"/>
      <c r="H200" s="203">
        <v>713.5</v>
      </c>
      <c r="I200" s="203"/>
      <c r="J200" s="203">
        <v>11993.1</v>
      </c>
      <c r="K200" s="203"/>
      <c r="L200" s="203"/>
      <c r="M200" s="203"/>
      <c r="N200" s="203">
        <v>218495.7</v>
      </c>
      <c r="O200" s="203">
        <v>205371.5</v>
      </c>
      <c r="P200" s="203"/>
      <c r="Q200" s="203">
        <v>1131.0999999999999</v>
      </c>
      <c r="R200" s="203"/>
      <c r="S200" s="203">
        <v>11993.1</v>
      </c>
      <c r="T200" s="204"/>
      <c r="U200" s="203"/>
      <c r="V200" s="203"/>
      <c r="W200" s="203"/>
      <c r="X200" s="203">
        <v>217084.74</v>
      </c>
      <c r="Y200" s="203">
        <v>204370.59</v>
      </c>
      <c r="Z200" s="203"/>
      <c r="AA200" s="203">
        <v>885.71</v>
      </c>
      <c r="AB200" s="203"/>
      <c r="AC200" s="203">
        <v>11828.44</v>
      </c>
      <c r="AD200" s="204"/>
      <c r="AE200" s="203"/>
      <c r="AF200" s="203"/>
      <c r="AG200" s="203"/>
      <c r="AH200" s="203">
        <v>-1410.960000000021</v>
      </c>
      <c r="AI200" s="203">
        <v>-1000.9100000000035</v>
      </c>
      <c r="AJ200" s="203" t="s">
        <v>811</v>
      </c>
      <c r="AK200" s="203">
        <v>-245.38999999999987</v>
      </c>
      <c r="AL200" s="203" t="s">
        <v>811</v>
      </c>
      <c r="AM200" s="203">
        <v>-164.65999999999985</v>
      </c>
      <c r="AN200" s="203" t="s">
        <v>811</v>
      </c>
      <c r="AO200" s="203" t="s">
        <v>811</v>
      </c>
      <c r="AP200" s="203" t="s">
        <v>811</v>
      </c>
      <c r="AQ200" s="203" t="s">
        <v>811</v>
      </c>
      <c r="AR200" s="203">
        <v>99.354239007907239</v>
      </c>
      <c r="AS200" s="203">
        <v>99.512634421036992</v>
      </c>
      <c r="AT200" s="203" t="s">
        <v>811</v>
      </c>
      <c r="AU200" s="203">
        <v>78.30518963840511</v>
      </c>
      <c r="AV200" s="203" t="s">
        <v>811</v>
      </c>
      <c r="AW200" s="203">
        <v>98.627043883566387</v>
      </c>
      <c r="AX200" s="203" t="s">
        <v>811</v>
      </c>
      <c r="AY200" s="203" t="s">
        <v>811</v>
      </c>
      <c r="AZ200" s="203" t="s">
        <v>811</v>
      </c>
      <c r="BA200" s="203" t="s">
        <v>811</v>
      </c>
    </row>
    <row r="201" spans="1:53">
      <c r="A201" s="202">
        <v>21</v>
      </c>
      <c r="B201" s="202">
        <v>1154</v>
      </c>
      <c r="C201" s="202">
        <v>189</v>
      </c>
      <c r="D201" s="202" t="s">
        <v>1206</v>
      </c>
      <c r="E201" s="203">
        <v>3749.5</v>
      </c>
      <c r="F201" s="203">
        <v>3749.5</v>
      </c>
      <c r="G201" s="203"/>
      <c r="H201" s="203"/>
      <c r="I201" s="203"/>
      <c r="J201" s="203"/>
      <c r="K201" s="203"/>
      <c r="L201" s="203"/>
      <c r="M201" s="203"/>
      <c r="N201" s="203">
        <v>3817</v>
      </c>
      <c r="O201" s="203">
        <v>3817</v>
      </c>
      <c r="P201" s="203"/>
      <c r="Q201" s="203"/>
      <c r="R201" s="203"/>
      <c r="S201" s="203"/>
      <c r="T201" s="204"/>
      <c r="U201" s="203"/>
      <c r="V201" s="203"/>
      <c r="W201" s="203"/>
      <c r="X201" s="203">
        <v>3817</v>
      </c>
      <c r="Y201" s="203">
        <v>3817</v>
      </c>
      <c r="Z201" s="203"/>
      <c r="AA201" s="203"/>
      <c r="AB201" s="203"/>
      <c r="AC201" s="203"/>
      <c r="AD201" s="204"/>
      <c r="AE201" s="203"/>
      <c r="AF201" s="203"/>
      <c r="AG201" s="203"/>
      <c r="AH201" s="203" t="s">
        <v>811</v>
      </c>
      <c r="AI201" s="203" t="s">
        <v>811</v>
      </c>
      <c r="AJ201" s="203" t="s">
        <v>811</v>
      </c>
      <c r="AK201" s="203" t="s">
        <v>811</v>
      </c>
      <c r="AL201" s="203" t="s">
        <v>811</v>
      </c>
      <c r="AM201" s="203" t="s">
        <v>811</v>
      </c>
      <c r="AN201" s="203" t="s">
        <v>811</v>
      </c>
      <c r="AO201" s="203" t="s">
        <v>811</v>
      </c>
      <c r="AP201" s="203" t="s">
        <v>811</v>
      </c>
      <c r="AQ201" s="203" t="s">
        <v>811</v>
      </c>
      <c r="AR201" s="203">
        <v>100</v>
      </c>
      <c r="AS201" s="203">
        <v>100</v>
      </c>
      <c r="AT201" s="203" t="s">
        <v>811</v>
      </c>
      <c r="AU201" s="203" t="s">
        <v>811</v>
      </c>
      <c r="AV201" s="203" t="s">
        <v>811</v>
      </c>
      <c r="AW201" s="203" t="s">
        <v>811</v>
      </c>
      <c r="AX201" s="203" t="s">
        <v>811</v>
      </c>
      <c r="AY201" s="203" t="s">
        <v>811</v>
      </c>
      <c r="AZ201" s="203" t="s">
        <v>811</v>
      </c>
      <c r="BA201" s="203" t="s">
        <v>811</v>
      </c>
    </row>
    <row r="202" spans="1:53">
      <c r="A202" s="202">
        <v>21</v>
      </c>
      <c r="B202" s="202">
        <v>1155</v>
      </c>
      <c r="C202" s="202">
        <v>190</v>
      </c>
      <c r="D202" s="202" t="s">
        <v>1207</v>
      </c>
      <c r="E202" s="203">
        <v>6090.6</v>
      </c>
      <c r="F202" s="203">
        <v>6090.6</v>
      </c>
      <c r="G202" s="203"/>
      <c r="H202" s="203"/>
      <c r="I202" s="203"/>
      <c r="J202" s="203"/>
      <c r="K202" s="203"/>
      <c r="L202" s="203"/>
      <c r="M202" s="203"/>
      <c r="N202" s="203">
        <v>6215.3</v>
      </c>
      <c r="O202" s="203">
        <v>6215.3</v>
      </c>
      <c r="P202" s="203"/>
      <c r="Q202" s="203"/>
      <c r="R202" s="203"/>
      <c r="S202" s="203"/>
      <c r="T202" s="204"/>
      <c r="U202" s="203"/>
      <c r="V202" s="203"/>
      <c r="W202" s="203"/>
      <c r="X202" s="203">
        <v>6051.47</v>
      </c>
      <c r="Y202" s="203">
        <v>6051.47</v>
      </c>
      <c r="Z202" s="203"/>
      <c r="AA202" s="203"/>
      <c r="AB202" s="203"/>
      <c r="AC202" s="203"/>
      <c r="AD202" s="204"/>
      <c r="AE202" s="203"/>
      <c r="AF202" s="203"/>
      <c r="AG202" s="203"/>
      <c r="AH202" s="203">
        <v>-163.82999999999993</v>
      </c>
      <c r="AI202" s="203">
        <v>-163.82999999999993</v>
      </c>
      <c r="AJ202" s="203" t="s">
        <v>811</v>
      </c>
      <c r="AK202" s="203" t="s">
        <v>811</v>
      </c>
      <c r="AL202" s="203" t="s">
        <v>811</v>
      </c>
      <c r="AM202" s="203" t="s">
        <v>811</v>
      </c>
      <c r="AN202" s="203" t="s">
        <v>811</v>
      </c>
      <c r="AO202" s="203" t="s">
        <v>811</v>
      </c>
      <c r="AP202" s="203" t="s">
        <v>811</v>
      </c>
      <c r="AQ202" s="203" t="s">
        <v>811</v>
      </c>
      <c r="AR202" s="203">
        <v>97.364085402152753</v>
      </c>
      <c r="AS202" s="203">
        <v>97.364085402152753</v>
      </c>
      <c r="AT202" s="203" t="s">
        <v>811</v>
      </c>
      <c r="AU202" s="203" t="s">
        <v>811</v>
      </c>
      <c r="AV202" s="203" t="s">
        <v>811</v>
      </c>
      <c r="AW202" s="203" t="s">
        <v>811</v>
      </c>
      <c r="AX202" s="203" t="s">
        <v>811</v>
      </c>
      <c r="AY202" s="203" t="s">
        <v>811</v>
      </c>
      <c r="AZ202" s="203" t="s">
        <v>811</v>
      </c>
      <c r="BA202" s="203" t="s">
        <v>811</v>
      </c>
    </row>
    <row r="203" spans="1:53">
      <c r="A203" s="202">
        <v>21</v>
      </c>
      <c r="B203" s="202">
        <v>1156</v>
      </c>
      <c r="C203" s="202">
        <v>191</v>
      </c>
      <c r="D203" s="202" t="s">
        <v>1208</v>
      </c>
      <c r="E203" s="203">
        <v>105.7</v>
      </c>
      <c r="F203" s="203"/>
      <c r="G203" s="203"/>
      <c r="H203" s="203">
        <v>105.7</v>
      </c>
      <c r="I203" s="203"/>
      <c r="J203" s="203"/>
      <c r="K203" s="203"/>
      <c r="L203" s="203"/>
      <c r="M203" s="203"/>
      <c r="N203" s="203">
        <v>105.7</v>
      </c>
      <c r="O203" s="203"/>
      <c r="P203" s="203"/>
      <c r="Q203" s="203">
        <v>105.7</v>
      </c>
      <c r="R203" s="203"/>
      <c r="S203" s="203"/>
      <c r="T203" s="204"/>
      <c r="U203" s="203"/>
      <c r="V203" s="203"/>
      <c r="W203" s="203"/>
      <c r="X203" s="203">
        <v>103.21</v>
      </c>
      <c r="Y203" s="203"/>
      <c r="Z203" s="203"/>
      <c r="AA203" s="203">
        <v>103.21</v>
      </c>
      <c r="AB203" s="203"/>
      <c r="AC203" s="203"/>
      <c r="AD203" s="204"/>
      <c r="AE203" s="203"/>
      <c r="AF203" s="203"/>
      <c r="AG203" s="203"/>
      <c r="AH203" s="203">
        <v>-2.4900000000000091</v>
      </c>
      <c r="AI203" s="203" t="s">
        <v>811</v>
      </c>
      <c r="AJ203" s="203" t="s">
        <v>811</v>
      </c>
      <c r="AK203" s="203">
        <v>-2.4900000000000091</v>
      </c>
      <c r="AL203" s="203" t="s">
        <v>811</v>
      </c>
      <c r="AM203" s="203" t="s">
        <v>811</v>
      </c>
      <c r="AN203" s="203" t="s">
        <v>811</v>
      </c>
      <c r="AO203" s="203" t="s">
        <v>811</v>
      </c>
      <c r="AP203" s="203" t="s">
        <v>811</v>
      </c>
      <c r="AQ203" s="203" t="s">
        <v>811</v>
      </c>
      <c r="AR203" s="203">
        <v>97.644276253547773</v>
      </c>
      <c r="AS203" s="203" t="s">
        <v>811</v>
      </c>
      <c r="AT203" s="203" t="s">
        <v>811</v>
      </c>
      <c r="AU203" s="203">
        <v>97.644276253547773</v>
      </c>
      <c r="AV203" s="203" t="s">
        <v>811</v>
      </c>
      <c r="AW203" s="203" t="s">
        <v>811</v>
      </c>
      <c r="AX203" s="203" t="s">
        <v>811</v>
      </c>
      <c r="AY203" s="203" t="s">
        <v>811</v>
      </c>
      <c r="AZ203" s="203" t="s">
        <v>811</v>
      </c>
      <c r="BA203" s="203" t="s">
        <v>811</v>
      </c>
    </row>
    <row r="204" spans="1:53">
      <c r="A204" s="202">
        <v>21</v>
      </c>
      <c r="B204" s="202">
        <v>1157</v>
      </c>
      <c r="C204" s="202">
        <v>192</v>
      </c>
      <c r="D204" s="202" t="s">
        <v>1209</v>
      </c>
      <c r="E204" s="203">
        <v>2002.8</v>
      </c>
      <c r="F204" s="203">
        <v>2002.8</v>
      </c>
      <c r="G204" s="203"/>
      <c r="H204" s="203"/>
      <c r="I204" s="203"/>
      <c r="J204" s="203"/>
      <c r="K204" s="203"/>
      <c r="L204" s="203"/>
      <c r="M204" s="203"/>
      <c r="N204" s="203">
        <v>2017.4</v>
      </c>
      <c r="O204" s="203">
        <v>2017.4</v>
      </c>
      <c r="P204" s="203"/>
      <c r="Q204" s="203"/>
      <c r="R204" s="203"/>
      <c r="S204" s="203"/>
      <c r="T204" s="204"/>
      <c r="U204" s="203"/>
      <c r="V204" s="203"/>
      <c r="W204" s="203"/>
      <c r="X204" s="203">
        <v>1881.73</v>
      </c>
      <c r="Y204" s="203">
        <v>1881.73</v>
      </c>
      <c r="Z204" s="203"/>
      <c r="AA204" s="203"/>
      <c r="AB204" s="203"/>
      <c r="AC204" s="203"/>
      <c r="AD204" s="204"/>
      <c r="AE204" s="203"/>
      <c r="AF204" s="203"/>
      <c r="AG204" s="203"/>
      <c r="AH204" s="203">
        <v>-135.67000000000007</v>
      </c>
      <c r="AI204" s="203">
        <v>-135.67000000000007</v>
      </c>
      <c r="AJ204" s="203" t="s">
        <v>811</v>
      </c>
      <c r="AK204" s="203" t="s">
        <v>811</v>
      </c>
      <c r="AL204" s="203" t="s">
        <v>811</v>
      </c>
      <c r="AM204" s="203" t="s">
        <v>811</v>
      </c>
      <c r="AN204" s="203" t="s">
        <v>811</v>
      </c>
      <c r="AO204" s="203" t="s">
        <v>811</v>
      </c>
      <c r="AP204" s="203" t="s">
        <v>811</v>
      </c>
      <c r="AQ204" s="203" t="s">
        <v>811</v>
      </c>
      <c r="AR204" s="203">
        <v>93.275007435312773</v>
      </c>
      <c r="AS204" s="203">
        <v>93.275007435312773</v>
      </c>
      <c r="AT204" s="203" t="s">
        <v>811</v>
      </c>
      <c r="AU204" s="203" t="s">
        <v>811</v>
      </c>
      <c r="AV204" s="203" t="s">
        <v>811</v>
      </c>
      <c r="AW204" s="203" t="s">
        <v>811</v>
      </c>
      <c r="AX204" s="203" t="s">
        <v>811</v>
      </c>
      <c r="AY204" s="203" t="s">
        <v>811</v>
      </c>
      <c r="AZ204" s="203" t="s">
        <v>811</v>
      </c>
      <c r="BA204" s="203" t="s">
        <v>811</v>
      </c>
    </row>
    <row r="205" spans="1:53">
      <c r="A205" s="202">
        <v>21</v>
      </c>
      <c r="B205" s="202">
        <v>1167</v>
      </c>
      <c r="C205" s="202">
        <v>193</v>
      </c>
      <c r="D205" s="202" t="s">
        <v>1205</v>
      </c>
      <c r="E205" s="203">
        <v>28640</v>
      </c>
      <c r="F205" s="203">
        <v>20154</v>
      </c>
      <c r="G205" s="203">
        <v>8301.1</v>
      </c>
      <c r="H205" s="203">
        <v>184.9</v>
      </c>
      <c r="I205" s="203"/>
      <c r="J205" s="203"/>
      <c r="K205" s="203"/>
      <c r="L205" s="203"/>
      <c r="M205" s="203"/>
      <c r="N205" s="203">
        <v>30939.200000000004</v>
      </c>
      <c r="O205" s="203">
        <v>21431.200000000001</v>
      </c>
      <c r="P205" s="203">
        <v>9323.1</v>
      </c>
      <c r="Q205" s="203">
        <v>184.9</v>
      </c>
      <c r="R205" s="203"/>
      <c r="S205" s="203"/>
      <c r="T205" s="204"/>
      <c r="U205" s="203"/>
      <c r="V205" s="203"/>
      <c r="W205" s="203"/>
      <c r="X205" s="203">
        <v>30730.97</v>
      </c>
      <c r="Y205" s="203">
        <v>21431.200000000001</v>
      </c>
      <c r="Z205" s="203">
        <v>9256.2999999999993</v>
      </c>
      <c r="AA205" s="203">
        <v>43.47</v>
      </c>
      <c r="AB205" s="203"/>
      <c r="AC205" s="203"/>
      <c r="AD205" s="204"/>
      <c r="AE205" s="203"/>
      <c r="AF205" s="203"/>
      <c r="AG205" s="203"/>
      <c r="AH205" s="203">
        <v>-208.2300000000032</v>
      </c>
      <c r="AI205" s="203" t="s">
        <v>811</v>
      </c>
      <c r="AJ205" s="203">
        <v>-66.800000000001091</v>
      </c>
      <c r="AK205" s="203">
        <v>-141.43</v>
      </c>
      <c r="AL205" s="203" t="s">
        <v>811</v>
      </c>
      <c r="AM205" s="203" t="s">
        <v>811</v>
      </c>
      <c r="AN205" s="203" t="s">
        <v>811</v>
      </c>
      <c r="AO205" s="203" t="s">
        <v>811</v>
      </c>
      <c r="AP205" s="203" t="s">
        <v>811</v>
      </c>
      <c r="AQ205" s="203" t="s">
        <v>811</v>
      </c>
      <c r="AR205" s="203">
        <v>99.326970315974549</v>
      </c>
      <c r="AS205" s="203">
        <v>100</v>
      </c>
      <c r="AT205" s="203">
        <v>99.283500123349526</v>
      </c>
      <c r="AU205" s="203">
        <v>23.510005408328823</v>
      </c>
      <c r="AV205" s="203" t="s">
        <v>811</v>
      </c>
      <c r="AW205" s="203" t="s">
        <v>811</v>
      </c>
      <c r="AX205" s="203" t="s">
        <v>811</v>
      </c>
      <c r="AY205" s="203" t="s">
        <v>811</v>
      </c>
      <c r="AZ205" s="203" t="s">
        <v>811</v>
      </c>
      <c r="BA205" s="203" t="s">
        <v>811</v>
      </c>
    </row>
    <row r="206" spans="1:53">
      <c r="A206" s="202">
        <v>21</v>
      </c>
      <c r="B206" s="202">
        <v>1158</v>
      </c>
      <c r="C206" s="202">
        <v>194</v>
      </c>
      <c r="D206" s="202" t="s">
        <v>1210</v>
      </c>
      <c r="E206" s="203">
        <v>529.20000000000005</v>
      </c>
      <c r="F206" s="203"/>
      <c r="G206" s="203"/>
      <c r="H206" s="203"/>
      <c r="I206" s="203"/>
      <c r="J206" s="203"/>
      <c r="K206" s="203">
        <v>529.20000000000005</v>
      </c>
      <c r="L206" s="203"/>
      <c r="M206" s="203"/>
      <c r="N206" s="203">
        <v>792.5</v>
      </c>
      <c r="O206" s="203"/>
      <c r="P206" s="203"/>
      <c r="Q206" s="203"/>
      <c r="R206" s="203"/>
      <c r="S206" s="203"/>
      <c r="T206" s="204">
        <v>792.5</v>
      </c>
      <c r="U206" s="203"/>
      <c r="V206" s="203"/>
      <c r="W206" s="203"/>
      <c r="X206" s="203">
        <v>529.20000000000005</v>
      </c>
      <c r="Y206" s="203"/>
      <c r="Z206" s="203"/>
      <c r="AA206" s="203"/>
      <c r="AB206" s="203"/>
      <c r="AC206" s="203"/>
      <c r="AD206" s="204">
        <v>529.20000000000005</v>
      </c>
      <c r="AE206" s="203"/>
      <c r="AF206" s="203"/>
      <c r="AG206" s="203"/>
      <c r="AH206" s="203">
        <v>-263.29999999999995</v>
      </c>
      <c r="AI206" s="203" t="s">
        <v>811</v>
      </c>
      <c r="AJ206" s="203" t="s">
        <v>811</v>
      </c>
      <c r="AK206" s="203" t="s">
        <v>811</v>
      </c>
      <c r="AL206" s="203" t="s">
        <v>811</v>
      </c>
      <c r="AM206" s="203" t="s">
        <v>811</v>
      </c>
      <c r="AN206" s="203">
        <v>-263.29999999999995</v>
      </c>
      <c r="AO206" s="203" t="s">
        <v>811</v>
      </c>
      <c r="AP206" s="203" t="s">
        <v>811</v>
      </c>
      <c r="AQ206" s="203" t="s">
        <v>811</v>
      </c>
      <c r="AR206" s="203">
        <v>66.776025236593057</v>
      </c>
      <c r="AS206" s="203" t="s">
        <v>811</v>
      </c>
      <c r="AT206" s="203" t="s">
        <v>811</v>
      </c>
      <c r="AU206" s="203" t="s">
        <v>811</v>
      </c>
      <c r="AV206" s="203" t="s">
        <v>811</v>
      </c>
      <c r="AW206" s="203" t="s">
        <v>811</v>
      </c>
      <c r="AX206" s="203">
        <v>66.776025236593057</v>
      </c>
      <c r="AY206" s="203" t="s">
        <v>811</v>
      </c>
      <c r="AZ206" s="203" t="s">
        <v>811</v>
      </c>
      <c r="BA206" s="203" t="s">
        <v>811</v>
      </c>
    </row>
    <row r="207" spans="1:53">
      <c r="A207" s="202">
        <v>21</v>
      </c>
      <c r="B207" s="202">
        <v>1159</v>
      </c>
      <c r="C207" s="202">
        <v>195</v>
      </c>
      <c r="D207" s="202" t="s">
        <v>1211</v>
      </c>
      <c r="E207" s="203">
        <v>1341.1</v>
      </c>
      <c r="F207" s="203">
        <v>1341.1</v>
      </c>
      <c r="G207" s="203"/>
      <c r="H207" s="203"/>
      <c r="I207" s="203"/>
      <c r="J207" s="203"/>
      <c r="K207" s="203"/>
      <c r="L207" s="203"/>
      <c r="M207" s="203"/>
      <c r="N207" s="203">
        <v>1361.9</v>
      </c>
      <c r="O207" s="203">
        <v>1361.9</v>
      </c>
      <c r="P207" s="203"/>
      <c r="Q207" s="203"/>
      <c r="R207" s="203"/>
      <c r="S207" s="203"/>
      <c r="T207" s="204"/>
      <c r="U207" s="203"/>
      <c r="V207" s="203"/>
      <c r="W207" s="203"/>
      <c r="X207" s="203">
        <v>1327.78</v>
      </c>
      <c r="Y207" s="203">
        <v>1327.78</v>
      </c>
      <c r="Z207" s="203"/>
      <c r="AA207" s="203"/>
      <c r="AB207" s="203"/>
      <c r="AC207" s="203"/>
      <c r="AD207" s="204"/>
      <c r="AE207" s="203"/>
      <c r="AF207" s="203"/>
      <c r="AG207" s="203"/>
      <c r="AH207" s="203">
        <v>-34.120000000000118</v>
      </c>
      <c r="AI207" s="203">
        <v>-34.120000000000118</v>
      </c>
      <c r="AJ207" s="203" t="s">
        <v>811</v>
      </c>
      <c r="AK207" s="203" t="s">
        <v>811</v>
      </c>
      <c r="AL207" s="203" t="s">
        <v>811</v>
      </c>
      <c r="AM207" s="203" t="s">
        <v>811</v>
      </c>
      <c r="AN207" s="203" t="s">
        <v>811</v>
      </c>
      <c r="AO207" s="203" t="s">
        <v>811</v>
      </c>
      <c r="AP207" s="203" t="s">
        <v>811</v>
      </c>
      <c r="AQ207" s="203" t="s">
        <v>811</v>
      </c>
      <c r="AR207" s="203">
        <v>97.494676554813125</v>
      </c>
      <c r="AS207" s="203">
        <v>97.494676554813125</v>
      </c>
      <c r="AT207" s="203" t="s">
        <v>811</v>
      </c>
      <c r="AU207" s="203" t="s">
        <v>811</v>
      </c>
      <c r="AV207" s="203" t="s">
        <v>811</v>
      </c>
      <c r="AW207" s="203" t="s">
        <v>811</v>
      </c>
      <c r="AX207" s="203" t="s">
        <v>811</v>
      </c>
      <c r="AY207" s="203" t="s">
        <v>811</v>
      </c>
      <c r="AZ207" s="203" t="s">
        <v>811</v>
      </c>
      <c r="BA207" s="203" t="s">
        <v>811</v>
      </c>
    </row>
    <row r="208" spans="1:53">
      <c r="A208" s="202">
        <v>21</v>
      </c>
      <c r="B208" s="202">
        <v>1160</v>
      </c>
      <c r="C208" s="202">
        <v>196</v>
      </c>
      <c r="D208" s="202" t="s">
        <v>1212</v>
      </c>
      <c r="E208" s="203">
        <v>3465.1</v>
      </c>
      <c r="F208" s="203">
        <v>3465.1</v>
      </c>
      <c r="G208" s="203"/>
      <c r="H208" s="203"/>
      <c r="I208" s="203"/>
      <c r="J208" s="203"/>
      <c r="K208" s="203"/>
      <c r="L208" s="203"/>
      <c r="M208" s="203"/>
      <c r="N208" s="203">
        <v>3631.3</v>
      </c>
      <c r="O208" s="203">
        <v>3631.3</v>
      </c>
      <c r="P208" s="203"/>
      <c r="Q208" s="203"/>
      <c r="R208" s="203"/>
      <c r="S208" s="203"/>
      <c r="T208" s="204"/>
      <c r="U208" s="203"/>
      <c r="V208" s="203"/>
      <c r="W208" s="203"/>
      <c r="X208" s="203">
        <v>3631.3</v>
      </c>
      <c r="Y208" s="203">
        <v>3631.3</v>
      </c>
      <c r="Z208" s="203"/>
      <c r="AA208" s="203"/>
      <c r="AB208" s="203"/>
      <c r="AC208" s="203"/>
      <c r="AD208" s="204"/>
      <c r="AE208" s="203"/>
      <c r="AF208" s="203"/>
      <c r="AG208" s="203"/>
      <c r="AH208" s="203" t="s">
        <v>811</v>
      </c>
      <c r="AI208" s="203" t="s">
        <v>811</v>
      </c>
      <c r="AJ208" s="203" t="s">
        <v>811</v>
      </c>
      <c r="AK208" s="203" t="s">
        <v>811</v>
      </c>
      <c r="AL208" s="203" t="s">
        <v>811</v>
      </c>
      <c r="AM208" s="203" t="s">
        <v>811</v>
      </c>
      <c r="AN208" s="203" t="s">
        <v>811</v>
      </c>
      <c r="AO208" s="203" t="s">
        <v>811</v>
      </c>
      <c r="AP208" s="203" t="s">
        <v>811</v>
      </c>
      <c r="AQ208" s="203" t="s">
        <v>811</v>
      </c>
      <c r="AR208" s="203">
        <v>100</v>
      </c>
      <c r="AS208" s="203">
        <v>100</v>
      </c>
      <c r="AT208" s="203" t="s">
        <v>811</v>
      </c>
      <c r="AU208" s="203" t="s">
        <v>811</v>
      </c>
      <c r="AV208" s="203" t="s">
        <v>811</v>
      </c>
      <c r="AW208" s="203" t="s">
        <v>811</v>
      </c>
      <c r="AX208" s="203" t="s">
        <v>811</v>
      </c>
      <c r="AY208" s="203" t="s">
        <v>811</v>
      </c>
      <c r="AZ208" s="203" t="s">
        <v>811</v>
      </c>
      <c r="BA208" s="203" t="s">
        <v>811</v>
      </c>
    </row>
    <row r="209" spans="1:53">
      <c r="A209" s="202">
        <v>21</v>
      </c>
      <c r="B209" s="202">
        <v>1161</v>
      </c>
      <c r="C209" s="202">
        <v>197</v>
      </c>
      <c r="D209" s="202" t="s">
        <v>1213</v>
      </c>
      <c r="E209" s="203">
        <v>2618.1999999999998</v>
      </c>
      <c r="F209" s="203">
        <v>2618.1999999999998</v>
      </c>
      <c r="G209" s="203"/>
      <c r="H209" s="203"/>
      <c r="I209" s="203"/>
      <c r="J209" s="203"/>
      <c r="K209" s="203"/>
      <c r="L209" s="203"/>
      <c r="M209" s="203"/>
      <c r="N209" s="203">
        <v>963.6</v>
      </c>
      <c r="O209" s="203">
        <v>963.6</v>
      </c>
      <c r="P209" s="203"/>
      <c r="Q209" s="203"/>
      <c r="R209" s="203"/>
      <c r="S209" s="203"/>
      <c r="T209" s="204"/>
      <c r="U209" s="203"/>
      <c r="V209" s="203"/>
      <c r="W209" s="203"/>
      <c r="X209" s="203">
        <v>963.6</v>
      </c>
      <c r="Y209" s="203">
        <v>963.6</v>
      </c>
      <c r="Z209" s="203"/>
      <c r="AA209" s="203"/>
      <c r="AB209" s="203"/>
      <c r="AC209" s="203"/>
      <c r="AD209" s="204"/>
      <c r="AE209" s="203"/>
      <c r="AF209" s="203"/>
      <c r="AG209" s="203"/>
      <c r="AH209" s="203" t="s">
        <v>811</v>
      </c>
      <c r="AI209" s="203" t="s">
        <v>811</v>
      </c>
      <c r="AJ209" s="203" t="s">
        <v>811</v>
      </c>
      <c r="AK209" s="203" t="s">
        <v>811</v>
      </c>
      <c r="AL209" s="203" t="s">
        <v>811</v>
      </c>
      <c r="AM209" s="203" t="s">
        <v>811</v>
      </c>
      <c r="AN209" s="203" t="s">
        <v>811</v>
      </c>
      <c r="AO209" s="203" t="s">
        <v>811</v>
      </c>
      <c r="AP209" s="203" t="s">
        <v>811</v>
      </c>
      <c r="AQ209" s="203" t="s">
        <v>811</v>
      </c>
      <c r="AR209" s="203">
        <v>100</v>
      </c>
      <c r="AS209" s="203">
        <v>100</v>
      </c>
      <c r="AT209" s="203" t="s">
        <v>811</v>
      </c>
      <c r="AU209" s="203" t="s">
        <v>811</v>
      </c>
      <c r="AV209" s="203" t="s">
        <v>811</v>
      </c>
      <c r="AW209" s="203" t="s">
        <v>811</v>
      </c>
      <c r="AX209" s="203" t="s">
        <v>811</v>
      </c>
      <c r="AY209" s="203" t="s">
        <v>811</v>
      </c>
      <c r="AZ209" s="203" t="s">
        <v>811</v>
      </c>
      <c r="BA209" s="203" t="s">
        <v>811</v>
      </c>
    </row>
    <row r="210" spans="1:53">
      <c r="A210" s="202">
        <v>21</v>
      </c>
      <c r="B210" s="202">
        <v>1162</v>
      </c>
      <c r="C210" s="202">
        <v>198</v>
      </c>
      <c r="D210" s="202" t="s">
        <v>1214</v>
      </c>
      <c r="E210" s="203">
        <v>2864.1</v>
      </c>
      <c r="F210" s="203">
        <v>2864.1</v>
      </c>
      <c r="G210" s="203"/>
      <c r="H210" s="203"/>
      <c r="I210" s="203"/>
      <c r="J210" s="203"/>
      <c r="K210" s="203"/>
      <c r="L210" s="203"/>
      <c r="M210" s="203"/>
      <c r="N210" s="203">
        <v>3328.9</v>
      </c>
      <c r="O210" s="203">
        <v>3328.9</v>
      </c>
      <c r="P210" s="203"/>
      <c r="Q210" s="203"/>
      <c r="R210" s="203"/>
      <c r="S210" s="203"/>
      <c r="T210" s="204"/>
      <c r="U210" s="203"/>
      <c r="V210" s="203"/>
      <c r="W210" s="203"/>
      <c r="X210" s="203">
        <v>3328.9</v>
      </c>
      <c r="Y210" s="203">
        <v>3328.9</v>
      </c>
      <c r="Z210" s="203"/>
      <c r="AA210" s="203"/>
      <c r="AB210" s="203"/>
      <c r="AC210" s="203"/>
      <c r="AD210" s="204"/>
      <c r="AE210" s="203"/>
      <c r="AF210" s="203"/>
      <c r="AG210" s="203"/>
      <c r="AH210" s="203" t="s">
        <v>811</v>
      </c>
      <c r="AI210" s="203" t="s">
        <v>811</v>
      </c>
      <c r="AJ210" s="203" t="s">
        <v>811</v>
      </c>
      <c r="AK210" s="203" t="s">
        <v>811</v>
      </c>
      <c r="AL210" s="203" t="s">
        <v>811</v>
      </c>
      <c r="AM210" s="203" t="s">
        <v>811</v>
      </c>
      <c r="AN210" s="203" t="s">
        <v>811</v>
      </c>
      <c r="AO210" s="203" t="s">
        <v>811</v>
      </c>
      <c r="AP210" s="203" t="s">
        <v>811</v>
      </c>
      <c r="AQ210" s="203" t="s">
        <v>811</v>
      </c>
      <c r="AR210" s="203">
        <v>100</v>
      </c>
      <c r="AS210" s="203">
        <v>100</v>
      </c>
      <c r="AT210" s="203" t="s">
        <v>811</v>
      </c>
      <c r="AU210" s="203" t="s">
        <v>811</v>
      </c>
      <c r="AV210" s="203" t="s">
        <v>811</v>
      </c>
      <c r="AW210" s="203" t="s">
        <v>811</v>
      </c>
      <c r="AX210" s="203" t="s">
        <v>811</v>
      </c>
      <c r="AY210" s="203" t="s">
        <v>811</v>
      </c>
      <c r="AZ210" s="203" t="s">
        <v>811</v>
      </c>
      <c r="BA210" s="203" t="s">
        <v>811</v>
      </c>
    </row>
    <row r="211" spans="1:53">
      <c r="A211" s="202">
        <v>21</v>
      </c>
      <c r="B211" s="202">
        <v>1163</v>
      </c>
      <c r="C211" s="202">
        <v>199</v>
      </c>
      <c r="D211" s="202" t="s">
        <v>1215</v>
      </c>
      <c r="E211" s="203">
        <v>2678.7</v>
      </c>
      <c r="F211" s="203">
        <v>2678.7</v>
      </c>
      <c r="G211" s="203"/>
      <c r="H211" s="203"/>
      <c r="I211" s="203"/>
      <c r="J211" s="203"/>
      <c r="K211" s="203"/>
      <c r="L211" s="203"/>
      <c r="M211" s="203"/>
      <c r="N211" s="203">
        <v>2739.5</v>
      </c>
      <c r="O211" s="203">
        <v>2739.5</v>
      </c>
      <c r="P211" s="203"/>
      <c r="Q211" s="203"/>
      <c r="R211" s="203"/>
      <c r="S211" s="203"/>
      <c r="T211" s="204"/>
      <c r="U211" s="203"/>
      <c r="V211" s="203"/>
      <c r="W211" s="203"/>
      <c r="X211" s="203">
        <v>2739.5</v>
      </c>
      <c r="Y211" s="203">
        <v>2739.5</v>
      </c>
      <c r="Z211" s="203"/>
      <c r="AA211" s="203"/>
      <c r="AB211" s="203"/>
      <c r="AC211" s="203"/>
      <c r="AD211" s="204"/>
      <c r="AE211" s="203"/>
      <c r="AF211" s="203"/>
      <c r="AG211" s="203"/>
      <c r="AH211" s="203" t="s">
        <v>811</v>
      </c>
      <c r="AI211" s="203" t="s">
        <v>811</v>
      </c>
      <c r="AJ211" s="203" t="s">
        <v>811</v>
      </c>
      <c r="AK211" s="203" t="s">
        <v>811</v>
      </c>
      <c r="AL211" s="203" t="s">
        <v>811</v>
      </c>
      <c r="AM211" s="203" t="s">
        <v>811</v>
      </c>
      <c r="AN211" s="203" t="s">
        <v>811</v>
      </c>
      <c r="AO211" s="203" t="s">
        <v>811</v>
      </c>
      <c r="AP211" s="203" t="s">
        <v>811</v>
      </c>
      <c r="AQ211" s="203" t="s">
        <v>811</v>
      </c>
      <c r="AR211" s="203">
        <v>100</v>
      </c>
      <c r="AS211" s="203">
        <v>100</v>
      </c>
      <c r="AT211" s="203" t="s">
        <v>811</v>
      </c>
      <c r="AU211" s="203" t="s">
        <v>811</v>
      </c>
      <c r="AV211" s="203" t="s">
        <v>811</v>
      </c>
      <c r="AW211" s="203" t="s">
        <v>811</v>
      </c>
      <c r="AX211" s="203" t="s">
        <v>811</v>
      </c>
      <c r="AY211" s="203" t="s">
        <v>811</v>
      </c>
      <c r="AZ211" s="203" t="s">
        <v>811</v>
      </c>
      <c r="BA211" s="203" t="s">
        <v>811</v>
      </c>
    </row>
    <row r="212" spans="1:53">
      <c r="A212" s="202">
        <v>21</v>
      </c>
      <c r="B212" s="202">
        <v>1164</v>
      </c>
      <c r="C212" s="202">
        <v>200</v>
      </c>
      <c r="D212" s="202" t="s">
        <v>1216</v>
      </c>
      <c r="E212" s="203">
        <v>1963.6</v>
      </c>
      <c r="F212" s="203">
        <v>1963.6</v>
      </c>
      <c r="G212" s="203"/>
      <c r="H212" s="203"/>
      <c r="I212" s="203"/>
      <c r="J212" s="203"/>
      <c r="K212" s="203"/>
      <c r="L212" s="203"/>
      <c r="M212" s="203"/>
      <c r="N212" s="203">
        <v>2036.9</v>
      </c>
      <c r="O212" s="203">
        <v>2036.9</v>
      </c>
      <c r="P212" s="203"/>
      <c r="Q212" s="203"/>
      <c r="R212" s="203"/>
      <c r="S212" s="203"/>
      <c r="T212" s="204"/>
      <c r="U212" s="203"/>
      <c r="V212" s="203"/>
      <c r="W212" s="203"/>
      <c r="X212" s="203">
        <v>2036.7</v>
      </c>
      <c r="Y212" s="203">
        <v>2036.7</v>
      </c>
      <c r="Z212" s="203"/>
      <c r="AA212" s="203"/>
      <c r="AB212" s="203"/>
      <c r="AC212" s="203"/>
      <c r="AD212" s="204"/>
      <c r="AE212" s="203"/>
      <c r="AF212" s="203"/>
      <c r="AG212" s="203"/>
      <c r="AH212" s="203">
        <v>-0.20000000000004547</v>
      </c>
      <c r="AI212" s="203">
        <v>-0.20000000000004547</v>
      </c>
      <c r="AJ212" s="203" t="s">
        <v>811</v>
      </c>
      <c r="AK212" s="203" t="s">
        <v>811</v>
      </c>
      <c r="AL212" s="203" t="s">
        <v>811</v>
      </c>
      <c r="AM212" s="203" t="s">
        <v>811</v>
      </c>
      <c r="AN212" s="203" t="s">
        <v>811</v>
      </c>
      <c r="AO212" s="203" t="s">
        <v>811</v>
      </c>
      <c r="AP212" s="203" t="s">
        <v>811</v>
      </c>
      <c r="AQ212" s="203" t="s">
        <v>811</v>
      </c>
      <c r="AR212" s="203">
        <v>99.990181157641516</v>
      </c>
      <c r="AS212" s="203">
        <v>99.990181157641516</v>
      </c>
      <c r="AT212" s="203" t="s">
        <v>811</v>
      </c>
      <c r="AU212" s="203" t="s">
        <v>811</v>
      </c>
      <c r="AV212" s="203" t="s">
        <v>811</v>
      </c>
      <c r="AW212" s="203" t="s">
        <v>811</v>
      </c>
      <c r="AX212" s="203" t="s">
        <v>811</v>
      </c>
      <c r="AY212" s="203" t="s">
        <v>811</v>
      </c>
      <c r="AZ212" s="203" t="s">
        <v>811</v>
      </c>
      <c r="BA212" s="203" t="s">
        <v>811</v>
      </c>
    </row>
    <row r="213" spans="1:53">
      <c r="A213" s="202">
        <v>21</v>
      </c>
      <c r="B213" s="202">
        <v>1165</v>
      </c>
      <c r="C213" s="202">
        <v>201</v>
      </c>
      <c r="D213" s="202" t="s">
        <v>1217</v>
      </c>
      <c r="E213" s="203">
        <v>0</v>
      </c>
      <c r="F213" s="203"/>
      <c r="G213" s="203"/>
      <c r="H213" s="203"/>
      <c r="I213" s="203"/>
      <c r="J213" s="203"/>
      <c r="K213" s="203"/>
      <c r="L213" s="203"/>
      <c r="M213" s="203"/>
      <c r="N213" s="203">
        <v>0</v>
      </c>
      <c r="O213" s="203"/>
      <c r="P213" s="203"/>
      <c r="Q213" s="203"/>
      <c r="R213" s="203"/>
      <c r="S213" s="203"/>
      <c r="T213" s="204"/>
      <c r="U213" s="203"/>
      <c r="V213" s="203"/>
      <c r="W213" s="203"/>
      <c r="X213" s="203">
        <v>0</v>
      </c>
      <c r="Y213" s="203"/>
      <c r="Z213" s="203"/>
      <c r="AA213" s="203"/>
      <c r="AB213" s="203"/>
      <c r="AC213" s="203"/>
      <c r="AD213" s="204"/>
      <c r="AE213" s="203"/>
      <c r="AF213" s="203"/>
      <c r="AG213" s="203"/>
      <c r="AH213" s="203" t="s">
        <v>811</v>
      </c>
      <c r="AI213" s="203" t="s">
        <v>811</v>
      </c>
      <c r="AJ213" s="203" t="s">
        <v>811</v>
      </c>
      <c r="AK213" s="203" t="s">
        <v>811</v>
      </c>
      <c r="AL213" s="203" t="s">
        <v>811</v>
      </c>
      <c r="AM213" s="203" t="s">
        <v>811</v>
      </c>
      <c r="AN213" s="203" t="s">
        <v>811</v>
      </c>
      <c r="AO213" s="203" t="s">
        <v>811</v>
      </c>
      <c r="AP213" s="203" t="s">
        <v>811</v>
      </c>
      <c r="AQ213" s="203" t="s">
        <v>811</v>
      </c>
      <c r="AR213" s="203" t="s">
        <v>811</v>
      </c>
      <c r="AS213" s="203" t="s">
        <v>811</v>
      </c>
      <c r="AT213" s="203" t="s">
        <v>811</v>
      </c>
      <c r="AU213" s="203" t="s">
        <v>811</v>
      </c>
      <c r="AV213" s="203" t="s">
        <v>811</v>
      </c>
      <c r="AW213" s="203" t="s">
        <v>811</v>
      </c>
      <c r="AX213" s="203" t="s">
        <v>811</v>
      </c>
      <c r="AY213" s="203" t="s">
        <v>811</v>
      </c>
      <c r="AZ213" s="203" t="s">
        <v>811</v>
      </c>
      <c r="BA213" s="203" t="s">
        <v>811</v>
      </c>
    </row>
    <row r="214" spans="1:53">
      <c r="A214" s="202">
        <v>21</v>
      </c>
      <c r="B214" s="202">
        <v>1166</v>
      </c>
      <c r="C214" s="202">
        <v>202</v>
      </c>
      <c r="D214" s="202" t="s">
        <v>1218</v>
      </c>
      <c r="E214" s="203">
        <v>2862.8</v>
      </c>
      <c r="F214" s="203">
        <v>2862.8</v>
      </c>
      <c r="G214" s="203"/>
      <c r="H214" s="203"/>
      <c r="I214" s="203"/>
      <c r="J214" s="203"/>
      <c r="K214" s="203"/>
      <c r="L214" s="203"/>
      <c r="M214" s="203"/>
      <c r="N214" s="203">
        <v>2899.8</v>
      </c>
      <c r="O214" s="203">
        <v>2899.8</v>
      </c>
      <c r="P214" s="203"/>
      <c r="Q214" s="203"/>
      <c r="R214" s="203"/>
      <c r="S214" s="203"/>
      <c r="T214" s="204"/>
      <c r="U214" s="203"/>
      <c r="V214" s="203"/>
      <c r="W214" s="203"/>
      <c r="X214" s="203">
        <v>2899.8</v>
      </c>
      <c r="Y214" s="203">
        <v>2899.8</v>
      </c>
      <c r="Z214" s="203"/>
      <c r="AA214" s="203"/>
      <c r="AB214" s="203"/>
      <c r="AC214" s="203"/>
      <c r="AD214" s="204"/>
      <c r="AE214" s="203"/>
      <c r="AF214" s="203"/>
      <c r="AG214" s="203"/>
      <c r="AH214" s="203" t="s">
        <v>811</v>
      </c>
      <c r="AI214" s="203" t="s">
        <v>811</v>
      </c>
      <c r="AJ214" s="203" t="s">
        <v>811</v>
      </c>
      <c r="AK214" s="203" t="s">
        <v>811</v>
      </c>
      <c r="AL214" s="203" t="s">
        <v>811</v>
      </c>
      <c r="AM214" s="203" t="s">
        <v>811</v>
      </c>
      <c r="AN214" s="203" t="s">
        <v>811</v>
      </c>
      <c r="AO214" s="203" t="s">
        <v>811</v>
      </c>
      <c r="AP214" s="203" t="s">
        <v>811</v>
      </c>
      <c r="AQ214" s="203" t="s">
        <v>811</v>
      </c>
      <c r="AR214" s="203">
        <v>100</v>
      </c>
      <c r="AS214" s="203">
        <v>100</v>
      </c>
      <c r="AT214" s="203" t="s">
        <v>811</v>
      </c>
      <c r="AU214" s="203" t="s">
        <v>811</v>
      </c>
      <c r="AV214" s="203" t="s">
        <v>811</v>
      </c>
      <c r="AW214" s="203" t="s">
        <v>811</v>
      </c>
      <c r="AX214" s="203" t="s">
        <v>811</v>
      </c>
      <c r="AY214" s="203" t="s">
        <v>811</v>
      </c>
      <c r="AZ214" s="203" t="s">
        <v>811</v>
      </c>
      <c r="BA214" s="203" t="s">
        <v>811</v>
      </c>
    </row>
    <row r="215" spans="1:53">
      <c r="A215" s="202">
        <v>21</v>
      </c>
      <c r="B215" s="202">
        <v>1168</v>
      </c>
      <c r="C215" s="202">
        <v>203</v>
      </c>
      <c r="D215" s="202" t="s">
        <v>1219</v>
      </c>
      <c r="E215" s="203">
        <v>1522.9</v>
      </c>
      <c r="F215" s="203">
        <v>1522.9</v>
      </c>
      <c r="G215" s="203"/>
      <c r="H215" s="203"/>
      <c r="I215" s="203"/>
      <c r="J215" s="203"/>
      <c r="K215" s="203"/>
      <c r="L215" s="203"/>
      <c r="M215" s="203"/>
      <c r="N215" s="203">
        <v>1603.4</v>
      </c>
      <c r="O215" s="203">
        <v>1603.4</v>
      </c>
      <c r="P215" s="203"/>
      <c r="Q215" s="203"/>
      <c r="R215" s="203"/>
      <c r="S215" s="203"/>
      <c r="T215" s="204"/>
      <c r="U215" s="203"/>
      <c r="V215" s="203"/>
      <c r="W215" s="203"/>
      <c r="X215" s="203">
        <v>1603.4</v>
      </c>
      <c r="Y215" s="203">
        <v>1603.4</v>
      </c>
      <c r="Z215" s="203"/>
      <c r="AA215" s="203"/>
      <c r="AB215" s="203"/>
      <c r="AC215" s="203"/>
      <c r="AD215" s="204"/>
      <c r="AE215" s="203"/>
      <c r="AF215" s="203"/>
      <c r="AG215" s="203"/>
      <c r="AH215" s="203" t="s">
        <v>811</v>
      </c>
      <c r="AI215" s="203" t="s">
        <v>811</v>
      </c>
      <c r="AJ215" s="203" t="s">
        <v>811</v>
      </c>
      <c r="AK215" s="203" t="s">
        <v>811</v>
      </c>
      <c r="AL215" s="203" t="s">
        <v>811</v>
      </c>
      <c r="AM215" s="203" t="s">
        <v>811</v>
      </c>
      <c r="AN215" s="203" t="s">
        <v>811</v>
      </c>
      <c r="AO215" s="203" t="s">
        <v>811</v>
      </c>
      <c r="AP215" s="203" t="s">
        <v>811</v>
      </c>
      <c r="AQ215" s="203" t="s">
        <v>811</v>
      </c>
      <c r="AR215" s="203">
        <v>100</v>
      </c>
      <c r="AS215" s="203">
        <v>100</v>
      </c>
      <c r="AT215" s="203" t="s">
        <v>811</v>
      </c>
      <c r="AU215" s="203" t="s">
        <v>811</v>
      </c>
      <c r="AV215" s="203" t="s">
        <v>811</v>
      </c>
      <c r="AW215" s="203" t="s">
        <v>811</v>
      </c>
      <c r="AX215" s="203" t="s">
        <v>811</v>
      </c>
      <c r="AY215" s="203" t="s">
        <v>811</v>
      </c>
      <c r="AZ215" s="203" t="s">
        <v>811</v>
      </c>
      <c r="BA215" s="203" t="s">
        <v>811</v>
      </c>
    </row>
    <row r="216" spans="1:53">
      <c r="A216" s="202">
        <v>21</v>
      </c>
      <c r="B216" s="202">
        <v>1169</v>
      </c>
      <c r="C216" s="202">
        <v>204</v>
      </c>
      <c r="D216" s="202" t="s">
        <v>1220</v>
      </c>
      <c r="E216" s="203">
        <v>2613.9</v>
      </c>
      <c r="F216" s="203">
        <v>2613.9</v>
      </c>
      <c r="G216" s="203"/>
      <c r="H216" s="203"/>
      <c r="I216" s="203"/>
      <c r="J216" s="203"/>
      <c r="K216" s="203"/>
      <c r="L216" s="203"/>
      <c r="M216" s="203"/>
      <c r="N216" s="203">
        <v>2677.3</v>
      </c>
      <c r="O216" s="203">
        <v>2677.3</v>
      </c>
      <c r="P216" s="203"/>
      <c r="Q216" s="203"/>
      <c r="R216" s="203"/>
      <c r="S216" s="203"/>
      <c r="T216" s="204"/>
      <c r="U216" s="203"/>
      <c r="V216" s="203"/>
      <c r="W216" s="203"/>
      <c r="X216" s="203">
        <v>2396.9499999999998</v>
      </c>
      <c r="Y216" s="203">
        <v>2396.9499999999998</v>
      </c>
      <c r="Z216" s="203"/>
      <c r="AA216" s="203"/>
      <c r="AB216" s="203"/>
      <c r="AC216" s="203"/>
      <c r="AD216" s="204"/>
      <c r="AE216" s="203"/>
      <c r="AF216" s="203"/>
      <c r="AG216" s="203"/>
      <c r="AH216" s="203">
        <v>-280.35000000000036</v>
      </c>
      <c r="AI216" s="203">
        <v>-280.35000000000036</v>
      </c>
      <c r="AJ216" s="203" t="s">
        <v>811</v>
      </c>
      <c r="AK216" s="203" t="s">
        <v>811</v>
      </c>
      <c r="AL216" s="203" t="s">
        <v>811</v>
      </c>
      <c r="AM216" s="203" t="s">
        <v>811</v>
      </c>
      <c r="AN216" s="203" t="s">
        <v>811</v>
      </c>
      <c r="AO216" s="203" t="s">
        <v>811</v>
      </c>
      <c r="AP216" s="203" t="s">
        <v>811</v>
      </c>
      <c r="AQ216" s="203" t="s">
        <v>811</v>
      </c>
      <c r="AR216" s="203">
        <v>89.528629589511809</v>
      </c>
      <c r="AS216" s="203">
        <v>89.528629589511809</v>
      </c>
      <c r="AT216" s="203" t="s">
        <v>811</v>
      </c>
      <c r="AU216" s="203" t="s">
        <v>811</v>
      </c>
      <c r="AV216" s="203" t="s">
        <v>811</v>
      </c>
      <c r="AW216" s="203" t="s">
        <v>811</v>
      </c>
      <c r="AX216" s="203" t="s">
        <v>811</v>
      </c>
      <c r="AY216" s="203" t="s">
        <v>811</v>
      </c>
      <c r="AZ216" s="203" t="s">
        <v>811</v>
      </c>
      <c r="BA216" s="203" t="s">
        <v>811</v>
      </c>
    </row>
    <row r="217" spans="1:53">
      <c r="A217" s="202">
        <v>21</v>
      </c>
      <c r="B217" s="202">
        <v>1171</v>
      </c>
      <c r="C217" s="202">
        <v>205</v>
      </c>
      <c r="D217" s="202" t="s">
        <v>1221</v>
      </c>
      <c r="E217" s="203">
        <v>6257.8</v>
      </c>
      <c r="F217" s="203">
        <v>6257.8</v>
      </c>
      <c r="G217" s="203"/>
      <c r="H217" s="203"/>
      <c r="I217" s="203"/>
      <c r="J217" s="203"/>
      <c r="K217" s="203"/>
      <c r="L217" s="203"/>
      <c r="M217" s="203"/>
      <c r="N217" s="203">
        <v>6323.5</v>
      </c>
      <c r="O217" s="203">
        <v>6323.5</v>
      </c>
      <c r="P217" s="203"/>
      <c r="Q217" s="203"/>
      <c r="R217" s="203"/>
      <c r="S217" s="203"/>
      <c r="T217" s="204"/>
      <c r="U217" s="203"/>
      <c r="V217" s="203"/>
      <c r="W217" s="203"/>
      <c r="X217" s="203">
        <v>6293.97</v>
      </c>
      <c r="Y217" s="203">
        <v>6293.97</v>
      </c>
      <c r="Z217" s="203"/>
      <c r="AA217" s="203"/>
      <c r="AB217" s="203"/>
      <c r="AC217" s="203"/>
      <c r="AD217" s="204"/>
      <c r="AE217" s="203"/>
      <c r="AF217" s="203"/>
      <c r="AG217" s="203"/>
      <c r="AH217" s="203">
        <v>-29.529999999999745</v>
      </c>
      <c r="AI217" s="203">
        <v>-29.529999999999745</v>
      </c>
      <c r="AJ217" s="203" t="s">
        <v>811</v>
      </c>
      <c r="AK217" s="203" t="s">
        <v>811</v>
      </c>
      <c r="AL217" s="203" t="s">
        <v>811</v>
      </c>
      <c r="AM217" s="203" t="s">
        <v>811</v>
      </c>
      <c r="AN217" s="203" t="s">
        <v>811</v>
      </c>
      <c r="AO217" s="203" t="s">
        <v>811</v>
      </c>
      <c r="AP217" s="203" t="s">
        <v>811</v>
      </c>
      <c r="AQ217" s="203" t="s">
        <v>811</v>
      </c>
      <c r="AR217" s="203">
        <v>99.533011781450156</v>
      </c>
      <c r="AS217" s="203">
        <v>99.533011781450156</v>
      </c>
      <c r="AT217" s="203" t="s">
        <v>811</v>
      </c>
      <c r="AU217" s="203" t="s">
        <v>811</v>
      </c>
      <c r="AV217" s="203" t="s">
        <v>811</v>
      </c>
      <c r="AW217" s="203" t="s">
        <v>811</v>
      </c>
      <c r="AX217" s="203" t="s">
        <v>811</v>
      </c>
      <c r="AY217" s="203" t="s">
        <v>811</v>
      </c>
      <c r="AZ217" s="203" t="s">
        <v>811</v>
      </c>
      <c r="BA217" s="203" t="s">
        <v>811</v>
      </c>
    </row>
    <row r="218" spans="1:53">
      <c r="A218" s="202">
        <v>21</v>
      </c>
      <c r="B218" s="202">
        <v>1170</v>
      </c>
      <c r="C218" s="202">
        <v>206</v>
      </c>
      <c r="D218" s="202" t="s">
        <v>1222</v>
      </c>
      <c r="E218" s="203">
        <v>3089.3</v>
      </c>
      <c r="F218" s="203">
        <v>3089.3</v>
      </c>
      <c r="G218" s="203"/>
      <c r="H218" s="203"/>
      <c r="I218" s="203"/>
      <c r="J218" s="203"/>
      <c r="K218" s="203"/>
      <c r="L218" s="203"/>
      <c r="M218" s="203"/>
      <c r="N218" s="203">
        <v>3161.4</v>
      </c>
      <c r="O218" s="203">
        <v>3161.4</v>
      </c>
      <c r="P218" s="203"/>
      <c r="Q218" s="203"/>
      <c r="R218" s="203"/>
      <c r="S218" s="203"/>
      <c r="T218" s="204"/>
      <c r="U218" s="203"/>
      <c r="V218" s="203"/>
      <c r="W218" s="203"/>
      <c r="X218" s="203">
        <v>3161.4</v>
      </c>
      <c r="Y218" s="203">
        <v>3161.4</v>
      </c>
      <c r="Z218" s="203"/>
      <c r="AA218" s="203"/>
      <c r="AB218" s="203"/>
      <c r="AC218" s="203"/>
      <c r="AD218" s="204"/>
      <c r="AE218" s="203"/>
      <c r="AF218" s="203"/>
      <c r="AG218" s="203"/>
      <c r="AH218" s="203" t="s">
        <v>811</v>
      </c>
      <c r="AI218" s="203" t="s">
        <v>811</v>
      </c>
      <c r="AJ218" s="203" t="s">
        <v>811</v>
      </c>
      <c r="AK218" s="203" t="s">
        <v>811</v>
      </c>
      <c r="AL218" s="203" t="s">
        <v>811</v>
      </c>
      <c r="AM218" s="203" t="s">
        <v>811</v>
      </c>
      <c r="AN218" s="203" t="s">
        <v>811</v>
      </c>
      <c r="AO218" s="203" t="s">
        <v>811</v>
      </c>
      <c r="AP218" s="203" t="s">
        <v>811</v>
      </c>
      <c r="AQ218" s="203" t="s">
        <v>811</v>
      </c>
      <c r="AR218" s="203">
        <v>100</v>
      </c>
      <c r="AS218" s="203">
        <v>100</v>
      </c>
      <c r="AT218" s="203" t="s">
        <v>811</v>
      </c>
      <c r="AU218" s="203" t="s">
        <v>811</v>
      </c>
      <c r="AV218" s="203" t="s">
        <v>811</v>
      </c>
      <c r="AW218" s="203" t="s">
        <v>811</v>
      </c>
      <c r="AX218" s="203" t="s">
        <v>811</v>
      </c>
      <c r="AY218" s="203" t="s">
        <v>811</v>
      </c>
      <c r="AZ218" s="203" t="s">
        <v>811</v>
      </c>
      <c r="BA218" s="203" t="s">
        <v>811</v>
      </c>
    </row>
    <row r="219" spans="1:53">
      <c r="A219" s="202">
        <v>21</v>
      </c>
      <c r="B219" s="202">
        <v>1172</v>
      </c>
      <c r="C219" s="202">
        <v>207</v>
      </c>
      <c r="D219" s="202" t="s">
        <v>1223</v>
      </c>
      <c r="E219" s="203">
        <v>3987.9</v>
      </c>
      <c r="F219" s="203">
        <v>3987.9</v>
      </c>
      <c r="G219" s="203"/>
      <c r="H219" s="203"/>
      <c r="I219" s="203"/>
      <c r="J219" s="203"/>
      <c r="K219" s="203"/>
      <c r="L219" s="203"/>
      <c r="M219" s="203"/>
      <c r="N219" s="203">
        <v>4044.3</v>
      </c>
      <c r="O219" s="203">
        <v>4044.3</v>
      </c>
      <c r="P219" s="203"/>
      <c r="Q219" s="203"/>
      <c r="R219" s="203"/>
      <c r="S219" s="203"/>
      <c r="T219" s="204"/>
      <c r="U219" s="203"/>
      <c r="V219" s="203"/>
      <c r="W219" s="203"/>
      <c r="X219" s="203">
        <v>4037.47</v>
      </c>
      <c r="Y219" s="203">
        <v>4037.47</v>
      </c>
      <c r="Z219" s="203"/>
      <c r="AA219" s="203"/>
      <c r="AB219" s="203"/>
      <c r="AC219" s="203"/>
      <c r="AD219" s="204"/>
      <c r="AE219" s="203"/>
      <c r="AF219" s="203"/>
      <c r="AG219" s="203"/>
      <c r="AH219" s="203">
        <v>-6.830000000000382</v>
      </c>
      <c r="AI219" s="203">
        <v>-6.830000000000382</v>
      </c>
      <c r="AJ219" s="203" t="s">
        <v>811</v>
      </c>
      <c r="AK219" s="203" t="s">
        <v>811</v>
      </c>
      <c r="AL219" s="203" t="s">
        <v>811</v>
      </c>
      <c r="AM219" s="203" t="s">
        <v>811</v>
      </c>
      <c r="AN219" s="203" t="s">
        <v>811</v>
      </c>
      <c r="AO219" s="203" t="s">
        <v>811</v>
      </c>
      <c r="AP219" s="203" t="s">
        <v>811</v>
      </c>
      <c r="AQ219" s="203" t="s">
        <v>811</v>
      </c>
      <c r="AR219" s="203">
        <v>99.831120342210014</v>
      </c>
      <c r="AS219" s="203">
        <v>99.831120342210014</v>
      </c>
      <c r="AT219" s="203" t="s">
        <v>811</v>
      </c>
      <c r="AU219" s="203" t="s">
        <v>811</v>
      </c>
      <c r="AV219" s="203" t="s">
        <v>811</v>
      </c>
      <c r="AW219" s="203" t="s">
        <v>811</v>
      </c>
      <c r="AX219" s="203" t="s">
        <v>811</v>
      </c>
      <c r="AY219" s="203" t="s">
        <v>811</v>
      </c>
      <c r="AZ219" s="203" t="s">
        <v>811</v>
      </c>
      <c r="BA219" s="203" t="s">
        <v>811</v>
      </c>
    </row>
    <row r="220" spans="1:53">
      <c r="A220" s="202">
        <v>21</v>
      </c>
      <c r="B220" s="202">
        <v>1173</v>
      </c>
      <c r="C220" s="202">
        <v>208</v>
      </c>
      <c r="D220" s="202" t="s">
        <v>1224</v>
      </c>
      <c r="E220" s="203">
        <v>2029.6</v>
      </c>
      <c r="F220" s="203">
        <v>2029.6</v>
      </c>
      <c r="G220" s="203"/>
      <c r="H220" s="203"/>
      <c r="I220" s="203"/>
      <c r="J220" s="203"/>
      <c r="K220" s="203"/>
      <c r="L220" s="203"/>
      <c r="M220" s="203"/>
      <c r="N220" s="203">
        <v>2241.4</v>
      </c>
      <c r="O220" s="203">
        <v>2241.4</v>
      </c>
      <c r="P220" s="203"/>
      <c r="Q220" s="203"/>
      <c r="R220" s="203"/>
      <c r="S220" s="203"/>
      <c r="T220" s="204"/>
      <c r="U220" s="203"/>
      <c r="V220" s="203"/>
      <c r="W220" s="203"/>
      <c r="X220" s="203">
        <v>2241.4</v>
      </c>
      <c r="Y220" s="203">
        <v>2241.4</v>
      </c>
      <c r="Z220" s="203"/>
      <c r="AA220" s="203"/>
      <c r="AB220" s="203"/>
      <c r="AC220" s="203"/>
      <c r="AD220" s="204"/>
      <c r="AE220" s="203"/>
      <c r="AF220" s="203"/>
      <c r="AG220" s="203"/>
      <c r="AH220" s="203" t="s">
        <v>811</v>
      </c>
      <c r="AI220" s="203" t="s">
        <v>811</v>
      </c>
      <c r="AJ220" s="203" t="s">
        <v>811</v>
      </c>
      <c r="AK220" s="203" t="s">
        <v>811</v>
      </c>
      <c r="AL220" s="203" t="s">
        <v>811</v>
      </c>
      <c r="AM220" s="203" t="s">
        <v>811</v>
      </c>
      <c r="AN220" s="203" t="s">
        <v>811</v>
      </c>
      <c r="AO220" s="203" t="s">
        <v>811</v>
      </c>
      <c r="AP220" s="203" t="s">
        <v>811</v>
      </c>
      <c r="AQ220" s="203" t="s">
        <v>811</v>
      </c>
      <c r="AR220" s="203">
        <v>100</v>
      </c>
      <c r="AS220" s="203">
        <v>100</v>
      </c>
      <c r="AT220" s="203" t="s">
        <v>811</v>
      </c>
      <c r="AU220" s="203" t="s">
        <v>811</v>
      </c>
      <c r="AV220" s="203" t="s">
        <v>811</v>
      </c>
      <c r="AW220" s="203" t="s">
        <v>811</v>
      </c>
      <c r="AX220" s="203" t="s">
        <v>811</v>
      </c>
      <c r="AY220" s="203" t="s">
        <v>811</v>
      </c>
      <c r="AZ220" s="203" t="s">
        <v>811</v>
      </c>
      <c r="BA220" s="203" t="s">
        <v>811</v>
      </c>
    </row>
    <row r="221" spans="1:53">
      <c r="A221" s="202">
        <v>21</v>
      </c>
      <c r="B221" s="202">
        <v>1174</v>
      </c>
      <c r="C221" s="202">
        <v>209</v>
      </c>
      <c r="D221" s="202" t="s">
        <v>1225</v>
      </c>
      <c r="E221" s="203">
        <v>3182.9</v>
      </c>
      <c r="F221" s="203">
        <v>3182.9</v>
      </c>
      <c r="G221" s="203"/>
      <c r="H221" s="203"/>
      <c r="I221" s="203"/>
      <c r="J221" s="203"/>
      <c r="K221" s="203"/>
      <c r="L221" s="203"/>
      <c r="M221" s="203"/>
      <c r="N221" s="203">
        <v>3230.3</v>
      </c>
      <c r="O221" s="203">
        <v>3230.3</v>
      </c>
      <c r="P221" s="203"/>
      <c r="Q221" s="203"/>
      <c r="R221" s="203"/>
      <c r="S221" s="203"/>
      <c r="T221" s="204"/>
      <c r="U221" s="203"/>
      <c r="V221" s="203"/>
      <c r="W221" s="203"/>
      <c r="X221" s="203">
        <v>3230.3</v>
      </c>
      <c r="Y221" s="203">
        <v>3230.3</v>
      </c>
      <c r="Z221" s="203"/>
      <c r="AA221" s="203"/>
      <c r="AB221" s="203"/>
      <c r="AC221" s="203"/>
      <c r="AD221" s="204"/>
      <c r="AE221" s="203"/>
      <c r="AF221" s="203"/>
      <c r="AG221" s="203"/>
      <c r="AH221" s="203" t="s">
        <v>811</v>
      </c>
      <c r="AI221" s="203" t="s">
        <v>811</v>
      </c>
      <c r="AJ221" s="203" t="s">
        <v>811</v>
      </c>
      <c r="AK221" s="203" t="s">
        <v>811</v>
      </c>
      <c r="AL221" s="203" t="s">
        <v>811</v>
      </c>
      <c r="AM221" s="203" t="s">
        <v>811</v>
      </c>
      <c r="AN221" s="203" t="s">
        <v>811</v>
      </c>
      <c r="AO221" s="203" t="s">
        <v>811</v>
      </c>
      <c r="AP221" s="203" t="s">
        <v>811</v>
      </c>
      <c r="AQ221" s="203" t="s">
        <v>811</v>
      </c>
      <c r="AR221" s="203">
        <v>100</v>
      </c>
      <c r="AS221" s="203">
        <v>100</v>
      </c>
      <c r="AT221" s="203" t="s">
        <v>811</v>
      </c>
      <c r="AU221" s="203" t="s">
        <v>811</v>
      </c>
      <c r="AV221" s="203" t="s">
        <v>811</v>
      </c>
      <c r="AW221" s="203" t="s">
        <v>811</v>
      </c>
      <c r="AX221" s="203" t="s">
        <v>811</v>
      </c>
      <c r="AY221" s="203" t="s">
        <v>811</v>
      </c>
      <c r="AZ221" s="203" t="s">
        <v>811</v>
      </c>
      <c r="BA221" s="203" t="s">
        <v>811</v>
      </c>
    </row>
    <row r="222" spans="1:53">
      <c r="A222" s="202">
        <v>21</v>
      </c>
      <c r="B222" s="202">
        <v>1175</v>
      </c>
      <c r="C222" s="202">
        <v>210</v>
      </c>
      <c r="D222" s="202" t="s">
        <v>1226</v>
      </c>
      <c r="E222" s="203">
        <v>2198.4</v>
      </c>
      <c r="F222" s="203">
        <v>2198.4</v>
      </c>
      <c r="G222" s="203"/>
      <c r="H222" s="203"/>
      <c r="I222" s="203"/>
      <c r="J222" s="203"/>
      <c r="K222" s="203"/>
      <c r="L222" s="203"/>
      <c r="M222" s="203"/>
      <c r="N222" s="203">
        <v>2262.6</v>
      </c>
      <c r="O222" s="203">
        <v>2262.6</v>
      </c>
      <c r="P222" s="203"/>
      <c r="Q222" s="203"/>
      <c r="R222" s="203"/>
      <c r="S222" s="203"/>
      <c r="T222" s="204"/>
      <c r="U222" s="203"/>
      <c r="V222" s="203"/>
      <c r="W222" s="203"/>
      <c r="X222" s="203">
        <v>2262.6</v>
      </c>
      <c r="Y222" s="203">
        <v>2262.6</v>
      </c>
      <c r="Z222" s="203"/>
      <c r="AA222" s="203"/>
      <c r="AB222" s="203"/>
      <c r="AC222" s="203"/>
      <c r="AD222" s="204"/>
      <c r="AE222" s="203"/>
      <c r="AF222" s="203"/>
      <c r="AG222" s="203"/>
      <c r="AH222" s="203" t="s">
        <v>811</v>
      </c>
      <c r="AI222" s="203" t="s">
        <v>811</v>
      </c>
      <c r="AJ222" s="203" t="s">
        <v>811</v>
      </c>
      <c r="AK222" s="203" t="s">
        <v>811</v>
      </c>
      <c r="AL222" s="203" t="s">
        <v>811</v>
      </c>
      <c r="AM222" s="203" t="s">
        <v>811</v>
      </c>
      <c r="AN222" s="203" t="s">
        <v>811</v>
      </c>
      <c r="AO222" s="203" t="s">
        <v>811</v>
      </c>
      <c r="AP222" s="203" t="s">
        <v>811</v>
      </c>
      <c r="AQ222" s="203" t="s">
        <v>811</v>
      </c>
      <c r="AR222" s="203">
        <v>100</v>
      </c>
      <c r="AS222" s="203">
        <v>100</v>
      </c>
      <c r="AT222" s="203" t="s">
        <v>811</v>
      </c>
      <c r="AU222" s="203" t="s">
        <v>811</v>
      </c>
      <c r="AV222" s="203" t="s">
        <v>811</v>
      </c>
      <c r="AW222" s="203" t="s">
        <v>811</v>
      </c>
      <c r="AX222" s="203" t="s">
        <v>811</v>
      </c>
      <c r="AY222" s="203" t="s">
        <v>811</v>
      </c>
      <c r="AZ222" s="203" t="s">
        <v>811</v>
      </c>
      <c r="BA222" s="203" t="s">
        <v>811</v>
      </c>
    </row>
    <row r="223" spans="1:53">
      <c r="A223" s="202">
        <v>21</v>
      </c>
      <c r="B223" s="202">
        <v>1176</v>
      </c>
      <c r="C223" s="202">
        <v>211</v>
      </c>
      <c r="D223" s="202" t="s">
        <v>1227</v>
      </c>
      <c r="E223" s="203">
        <v>16042.5</v>
      </c>
      <c r="F223" s="203">
        <v>16042.5</v>
      </c>
      <c r="G223" s="203"/>
      <c r="H223" s="203"/>
      <c r="I223" s="203"/>
      <c r="J223" s="203"/>
      <c r="K223" s="203"/>
      <c r="L223" s="203"/>
      <c r="M223" s="203"/>
      <c r="N223" s="203">
        <v>16220.9</v>
      </c>
      <c r="O223" s="203">
        <v>16220.9</v>
      </c>
      <c r="P223" s="203"/>
      <c r="Q223" s="203"/>
      <c r="R223" s="203"/>
      <c r="S223" s="203"/>
      <c r="T223" s="204"/>
      <c r="U223" s="203"/>
      <c r="V223" s="203"/>
      <c r="W223" s="203"/>
      <c r="X223" s="203">
        <v>15884.48</v>
      </c>
      <c r="Y223" s="203">
        <v>15884.48</v>
      </c>
      <c r="Z223" s="203"/>
      <c r="AA223" s="203"/>
      <c r="AB223" s="203"/>
      <c r="AC223" s="203"/>
      <c r="AD223" s="204"/>
      <c r="AE223" s="203"/>
      <c r="AF223" s="203"/>
      <c r="AG223" s="203"/>
      <c r="AH223" s="203">
        <v>-336.42000000000007</v>
      </c>
      <c r="AI223" s="203">
        <v>-336.42000000000007</v>
      </c>
      <c r="AJ223" s="203" t="s">
        <v>811</v>
      </c>
      <c r="AK223" s="203" t="s">
        <v>811</v>
      </c>
      <c r="AL223" s="203" t="s">
        <v>811</v>
      </c>
      <c r="AM223" s="203" t="s">
        <v>811</v>
      </c>
      <c r="AN223" s="203" t="s">
        <v>811</v>
      </c>
      <c r="AO223" s="203" t="s">
        <v>811</v>
      </c>
      <c r="AP223" s="203" t="s">
        <v>811</v>
      </c>
      <c r="AQ223" s="203" t="s">
        <v>811</v>
      </c>
      <c r="AR223" s="203">
        <v>97.926009037722935</v>
      </c>
      <c r="AS223" s="203">
        <v>97.926009037722935</v>
      </c>
      <c r="AT223" s="203" t="s">
        <v>811</v>
      </c>
      <c r="AU223" s="203" t="s">
        <v>811</v>
      </c>
      <c r="AV223" s="203" t="s">
        <v>811</v>
      </c>
      <c r="AW223" s="203" t="s">
        <v>811</v>
      </c>
      <c r="AX223" s="203" t="s">
        <v>811</v>
      </c>
      <c r="AY223" s="203" t="s">
        <v>811</v>
      </c>
      <c r="AZ223" s="203" t="s">
        <v>811</v>
      </c>
      <c r="BA223" s="203" t="s">
        <v>811</v>
      </c>
    </row>
    <row r="224" spans="1:53">
      <c r="A224" s="202">
        <v>21</v>
      </c>
      <c r="B224" s="202">
        <v>1177</v>
      </c>
      <c r="C224" s="202">
        <v>212</v>
      </c>
      <c r="D224" s="202" t="s">
        <v>1228</v>
      </c>
      <c r="E224" s="203">
        <v>2708.2</v>
      </c>
      <c r="F224" s="203">
        <v>2708.2</v>
      </c>
      <c r="G224" s="203"/>
      <c r="H224" s="203"/>
      <c r="I224" s="203"/>
      <c r="J224" s="203"/>
      <c r="K224" s="203"/>
      <c r="L224" s="203"/>
      <c r="M224" s="203"/>
      <c r="N224" s="203">
        <v>2770</v>
      </c>
      <c r="O224" s="203">
        <v>2770</v>
      </c>
      <c r="P224" s="203"/>
      <c r="Q224" s="203"/>
      <c r="R224" s="203"/>
      <c r="S224" s="203"/>
      <c r="T224" s="204"/>
      <c r="U224" s="203"/>
      <c r="V224" s="203"/>
      <c r="W224" s="203"/>
      <c r="X224" s="203">
        <v>2673.24</v>
      </c>
      <c r="Y224" s="203">
        <v>2673.24</v>
      </c>
      <c r="Z224" s="203"/>
      <c r="AA224" s="203"/>
      <c r="AB224" s="203"/>
      <c r="AC224" s="203"/>
      <c r="AD224" s="204"/>
      <c r="AE224" s="203"/>
      <c r="AF224" s="203"/>
      <c r="AG224" s="203"/>
      <c r="AH224" s="203">
        <v>-96.760000000000218</v>
      </c>
      <c r="AI224" s="203">
        <v>-96.760000000000218</v>
      </c>
      <c r="AJ224" s="203" t="s">
        <v>811</v>
      </c>
      <c r="AK224" s="203" t="s">
        <v>811</v>
      </c>
      <c r="AL224" s="203" t="s">
        <v>811</v>
      </c>
      <c r="AM224" s="203" t="s">
        <v>811</v>
      </c>
      <c r="AN224" s="203" t="s">
        <v>811</v>
      </c>
      <c r="AO224" s="203" t="s">
        <v>811</v>
      </c>
      <c r="AP224" s="203" t="s">
        <v>811</v>
      </c>
      <c r="AQ224" s="203" t="s">
        <v>811</v>
      </c>
      <c r="AR224" s="203">
        <v>96.506859205776166</v>
      </c>
      <c r="AS224" s="203">
        <v>96.506859205776166</v>
      </c>
      <c r="AT224" s="203" t="s">
        <v>811</v>
      </c>
      <c r="AU224" s="203" t="s">
        <v>811</v>
      </c>
      <c r="AV224" s="203" t="s">
        <v>811</v>
      </c>
      <c r="AW224" s="203" t="s">
        <v>811</v>
      </c>
      <c r="AX224" s="203" t="s">
        <v>811</v>
      </c>
      <c r="AY224" s="203" t="s">
        <v>811</v>
      </c>
      <c r="AZ224" s="203" t="s">
        <v>811</v>
      </c>
      <c r="BA224" s="203" t="s">
        <v>811</v>
      </c>
    </row>
    <row r="225" spans="1:53">
      <c r="A225" s="202">
        <v>21</v>
      </c>
      <c r="B225" s="202">
        <v>1178</v>
      </c>
      <c r="C225" s="202">
        <v>213</v>
      </c>
      <c r="D225" s="202" t="s">
        <v>1229</v>
      </c>
      <c r="E225" s="203">
        <v>3835.2</v>
      </c>
      <c r="F225" s="203">
        <v>3733.6</v>
      </c>
      <c r="G225" s="203"/>
      <c r="H225" s="203">
        <v>101.6</v>
      </c>
      <c r="I225" s="203"/>
      <c r="J225" s="203"/>
      <c r="K225" s="203"/>
      <c r="L225" s="203"/>
      <c r="M225" s="203"/>
      <c r="N225" s="203">
        <v>3907</v>
      </c>
      <c r="O225" s="203">
        <v>3780.3</v>
      </c>
      <c r="P225" s="203"/>
      <c r="Q225" s="203">
        <v>126.7</v>
      </c>
      <c r="R225" s="203"/>
      <c r="S225" s="203"/>
      <c r="T225" s="204"/>
      <c r="U225" s="203"/>
      <c r="V225" s="203"/>
      <c r="W225" s="203"/>
      <c r="X225" s="203">
        <v>3905.8900000000003</v>
      </c>
      <c r="Y225" s="203">
        <v>3780.3</v>
      </c>
      <c r="Z225" s="203"/>
      <c r="AA225" s="203">
        <v>125.59</v>
      </c>
      <c r="AB225" s="203"/>
      <c r="AC225" s="203"/>
      <c r="AD225" s="204"/>
      <c r="AE225" s="203"/>
      <c r="AF225" s="203"/>
      <c r="AG225" s="203"/>
      <c r="AH225" s="203">
        <v>-1.1099999999996726</v>
      </c>
      <c r="AI225" s="203" t="s">
        <v>811</v>
      </c>
      <c r="AJ225" s="203" t="s">
        <v>811</v>
      </c>
      <c r="AK225" s="203">
        <v>-1.1099999999999994</v>
      </c>
      <c r="AL225" s="203" t="s">
        <v>811</v>
      </c>
      <c r="AM225" s="203" t="s">
        <v>811</v>
      </c>
      <c r="AN225" s="203" t="s">
        <v>811</v>
      </c>
      <c r="AO225" s="203" t="s">
        <v>811</v>
      </c>
      <c r="AP225" s="203" t="s">
        <v>811</v>
      </c>
      <c r="AQ225" s="203" t="s">
        <v>811</v>
      </c>
      <c r="AR225" s="203">
        <v>99.971589454824681</v>
      </c>
      <c r="AS225" s="203">
        <v>100</v>
      </c>
      <c r="AT225" s="203" t="s">
        <v>811</v>
      </c>
      <c r="AU225" s="203">
        <v>99.123914759273873</v>
      </c>
      <c r="AV225" s="203" t="s">
        <v>811</v>
      </c>
      <c r="AW225" s="203" t="s">
        <v>811</v>
      </c>
      <c r="AX225" s="203" t="s">
        <v>811</v>
      </c>
      <c r="AY225" s="203" t="s">
        <v>811</v>
      </c>
      <c r="AZ225" s="203" t="s">
        <v>811</v>
      </c>
      <c r="BA225" s="203" t="s">
        <v>811</v>
      </c>
    </row>
    <row r="226" spans="1:53">
      <c r="A226" s="202">
        <v>21</v>
      </c>
      <c r="B226" s="202">
        <v>1179</v>
      </c>
      <c r="C226" s="202">
        <v>214</v>
      </c>
      <c r="D226" s="202" t="s">
        <v>1230</v>
      </c>
      <c r="E226" s="203">
        <v>4841.8999999999996</v>
      </c>
      <c r="F226" s="203">
        <v>4841.8999999999996</v>
      </c>
      <c r="G226" s="203"/>
      <c r="H226" s="203"/>
      <c r="I226" s="203"/>
      <c r="J226" s="203"/>
      <c r="K226" s="203"/>
      <c r="L226" s="203"/>
      <c r="M226" s="203"/>
      <c r="N226" s="203">
        <v>5029.7</v>
      </c>
      <c r="O226" s="203">
        <v>5029.7</v>
      </c>
      <c r="P226" s="203"/>
      <c r="Q226" s="203"/>
      <c r="R226" s="203"/>
      <c r="S226" s="203"/>
      <c r="T226" s="204"/>
      <c r="U226" s="203"/>
      <c r="V226" s="203"/>
      <c r="W226" s="203"/>
      <c r="X226" s="203">
        <v>4957.53</v>
      </c>
      <c r="Y226" s="203">
        <v>4957.53</v>
      </c>
      <c r="Z226" s="203"/>
      <c r="AA226" s="203"/>
      <c r="AB226" s="203"/>
      <c r="AC226" s="203"/>
      <c r="AD226" s="204"/>
      <c r="AE226" s="203"/>
      <c r="AF226" s="203"/>
      <c r="AG226" s="203"/>
      <c r="AH226" s="203">
        <v>-72.170000000000073</v>
      </c>
      <c r="AI226" s="203">
        <v>-72.170000000000073</v>
      </c>
      <c r="AJ226" s="203" t="s">
        <v>811</v>
      </c>
      <c r="AK226" s="203" t="s">
        <v>811</v>
      </c>
      <c r="AL226" s="203" t="s">
        <v>811</v>
      </c>
      <c r="AM226" s="203" t="s">
        <v>811</v>
      </c>
      <c r="AN226" s="203" t="s">
        <v>811</v>
      </c>
      <c r="AO226" s="203" t="s">
        <v>811</v>
      </c>
      <c r="AP226" s="203" t="s">
        <v>811</v>
      </c>
      <c r="AQ226" s="203" t="s">
        <v>811</v>
      </c>
      <c r="AR226" s="203">
        <v>98.565123168379813</v>
      </c>
      <c r="AS226" s="203">
        <v>98.565123168379813</v>
      </c>
      <c r="AT226" s="203" t="s">
        <v>811</v>
      </c>
      <c r="AU226" s="203" t="s">
        <v>811</v>
      </c>
      <c r="AV226" s="203" t="s">
        <v>811</v>
      </c>
      <c r="AW226" s="203" t="s">
        <v>811</v>
      </c>
      <c r="AX226" s="203" t="s">
        <v>811</v>
      </c>
      <c r="AY226" s="203" t="s">
        <v>811</v>
      </c>
      <c r="AZ226" s="203" t="s">
        <v>811</v>
      </c>
      <c r="BA226" s="203" t="s">
        <v>811</v>
      </c>
    </row>
    <row r="227" spans="1:53">
      <c r="A227" s="202">
        <v>21</v>
      </c>
      <c r="B227" s="202">
        <v>1180</v>
      </c>
      <c r="C227" s="202">
        <v>215</v>
      </c>
      <c r="D227" s="202" t="s">
        <v>1231</v>
      </c>
      <c r="E227" s="203">
        <v>5148.2</v>
      </c>
      <c r="F227" s="203">
        <v>5148.2</v>
      </c>
      <c r="G227" s="203"/>
      <c r="H227" s="203"/>
      <c r="I227" s="203"/>
      <c r="J227" s="203"/>
      <c r="K227" s="203"/>
      <c r="L227" s="203"/>
      <c r="M227" s="203"/>
      <c r="N227" s="203">
        <v>5412.1</v>
      </c>
      <c r="O227" s="203">
        <v>5412.1</v>
      </c>
      <c r="P227" s="203"/>
      <c r="Q227" s="203"/>
      <c r="R227" s="203"/>
      <c r="S227" s="203"/>
      <c r="T227" s="204"/>
      <c r="U227" s="203"/>
      <c r="V227" s="203"/>
      <c r="W227" s="203"/>
      <c r="X227" s="203">
        <v>5411.97</v>
      </c>
      <c r="Y227" s="203">
        <v>5411.97</v>
      </c>
      <c r="Z227" s="203"/>
      <c r="AA227" s="203"/>
      <c r="AB227" s="203"/>
      <c r="AC227" s="203"/>
      <c r="AD227" s="204"/>
      <c r="AE227" s="203"/>
      <c r="AF227" s="203"/>
      <c r="AG227" s="203"/>
      <c r="AH227" s="203">
        <v>-0.13000000000010914</v>
      </c>
      <c r="AI227" s="203">
        <v>-0.13000000000010914</v>
      </c>
      <c r="AJ227" s="203" t="s">
        <v>811</v>
      </c>
      <c r="AK227" s="203" t="s">
        <v>811</v>
      </c>
      <c r="AL227" s="203" t="s">
        <v>811</v>
      </c>
      <c r="AM227" s="203" t="s">
        <v>811</v>
      </c>
      <c r="AN227" s="203" t="s">
        <v>811</v>
      </c>
      <c r="AO227" s="203" t="s">
        <v>811</v>
      </c>
      <c r="AP227" s="203" t="s">
        <v>811</v>
      </c>
      <c r="AQ227" s="203" t="s">
        <v>811</v>
      </c>
      <c r="AR227" s="203">
        <v>99.997597974908075</v>
      </c>
      <c r="AS227" s="203">
        <v>99.997597974908075</v>
      </c>
      <c r="AT227" s="203" t="s">
        <v>811</v>
      </c>
      <c r="AU227" s="203" t="s">
        <v>811</v>
      </c>
      <c r="AV227" s="203" t="s">
        <v>811</v>
      </c>
      <c r="AW227" s="203" t="s">
        <v>811</v>
      </c>
      <c r="AX227" s="203" t="s">
        <v>811</v>
      </c>
      <c r="AY227" s="203" t="s">
        <v>811</v>
      </c>
      <c r="AZ227" s="203" t="s">
        <v>811</v>
      </c>
      <c r="BA227" s="203" t="s">
        <v>811</v>
      </c>
    </row>
    <row r="228" spans="1:53">
      <c r="A228" s="202">
        <v>21</v>
      </c>
      <c r="B228" s="202">
        <v>1181</v>
      </c>
      <c r="C228" s="202">
        <v>216</v>
      </c>
      <c r="D228" s="202" t="s">
        <v>1232</v>
      </c>
      <c r="E228" s="203">
        <v>1527.8</v>
      </c>
      <c r="F228" s="203">
        <v>1527.8</v>
      </c>
      <c r="G228" s="203"/>
      <c r="H228" s="203"/>
      <c r="I228" s="203"/>
      <c r="J228" s="203"/>
      <c r="K228" s="203"/>
      <c r="L228" s="203"/>
      <c r="M228" s="203"/>
      <c r="N228" s="203">
        <v>1543.7</v>
      </c>
      <c r="O228" s="203">
        <v>1543.7</v>
      </c>
      <c r="P228" s="203"/>
      <c r="Q228" s="203"/>
      <c r="R228" s="203"/>
      <c r="S228" s="203"/>
      <c r="T228" s="204"/>
      <c r="U228" s="203"/>
      <c r="V228" s="203"/>
      <c r="W228" s="203"/>
      <c r="X228" s="203">
        <v>1231.68</v>
      </c>
      <c r="Y228" s="203">
        <v>1231.68</v>
      </c>
      <c r="Z228" s="203"/>
      <c r="AA228" s="203"/>
      <c r="AB228" s="203"/>
      <c r="AC228" s="203"/>
      <c r="AD228" s="204"/>
      <c r="AE228" s="203"/>
      <c r="AF228" s="203"/>
      <c r="AG228" s="203"/>
      <c r="AH228" s="203">
        <v>-312.02</v>
      </c>
      <c r="AI228" s="203">
        <v>-312.02</v>
      </c>
      <c r="AJ228" s="203" t="s">
        <v>811</v>
      </c>
      <c r="AK228" s="203" t="s">
        <v>811</v>
      </c>
      <c r="AL228" s="203" t="s">
        <v>811</v>
      </c>
      <c r="AM228" s="203" t="s">
        <v>811</v>
      </c>
      <c r="AN228" s="203" t="s">
        <v>811</v>
      </c>
      <c r="AO228" s="203" t="s">
        <v>811</v>
      </c>
      <c r="AP228" s="203" t="s">
        <v>811</v>
      </c>
      <c r="AQ228" s="203" t="s">
        <v>811</v>
      </c>
      <c r="AR228" s="203">
        <v>79.787523482541943</v>
      </c>
      <c r="AS228" s="203">
        <v>79.787523482541943</v>
      </c>
      <c r="AT228" s="203" t="s">
        <v>811</v>
      </c>
      <c r="AU228" s="203" t="s">
        <v>811</v>
      </c>
      <c r="AV228" s="203" t="s">
        <v>811</v>
      </c>
      <c r="AW228" s="203" t="s">
        <v>811</v>
      </c>
      <c r="AX228" s="203" t="s">
        <v>811</v>
      </c>
      <c r="AY228" s="203" t="s">
        <v>811</v>
      </c>
      <c r="AZ228" s="203" t="s">
        <v>811</v>
      </c>
      <c r="BA228" s="203" t="s">
        <v>811</v>
      </c>
    </row>
    <row r="229" spans="1:53">
      <c r="A229" s="200"/>
      <c r="B229" s="200"/>
      <c r="C229" s="200">
        <v>217</v>
      </c>
      <c r="D229" s="200"/>
      <c r="E229" s="201"/>
      <c r="F229" s="201"/>
      <c r="G229" s="201"/>
      <c r="H229" s="201"/>
      <c r="I229" s="201"/>
      <c r="J229" s="201"/>
      <c r="K229" s="201"/>
      <c r="L229" s="201"/>
      <c r="M229" s="201"/>
      <c r="N229" s="201"/>
      <c r="O229" s="201"/>
      <c r="P229" s="201"/>
      <c r="Q229" s="201"/>
      <c r="R229" s="201"/>
      <c r="S229" s="201"/>
      <c r="T229" s="226"/>
      <c r="U229" s="201"/>
      <c r="V229" s="201"/>
      <c r="W229" s="201"/>
      <c r="X229" s="201"/>
      <c r="Y229" s="201"/>
      <c r="Z229" s="201"/>
      <c r="AA229" s="201"/>
      <c r="AB229" s="201"/>
      <c r="AC229" s="201"/>
      <c r="AD229" s="226"/>
      <c r="AE229" s="201"/>
      <c r="AF229" s="201"/>
      <c r="AG229" s="201"/>
      <c r="AH229" s="201" t="s">
        <v>811</v>
      </c>
      <c r="AI229" s="201" t="s">
        <v>811</v>
      </c>
      <c r="AJ229" s="201" t="s">
        <v>811</v>
      </c>
      <c r="AK229" s="201" t="s">
        <v>811</v>
      </c>
      <c r="AL229" s="201" t="s">
        <v>811</v>
      </c>
      <c r="AM229" s="201" t="s">
        <v>811</v>
      </c>
      <c r="AN229" s="201" t="s">
        <v>811</v>
      </c>
      <c r="AO229" s="201" t="s">
        <v>811</v>
      </c>
      <c r="AP229" s="201" t="s">
        <v>811</v>
      </c>
      <c r="AQ229" s="201" t="s">
        <v>811</v>
      </c>
      <c r="AR229" s="201" t="s">
        <v>811</v>
      </c>
      <c r="AS229" s="201" t="s">
        <v>811</v>
      </c>
      <c r="AT229" s="201" t="s">
        <v>811</v>
      </c>
      <c r="AU229" s="201" t="s">
        <v>811</v>
      </c>
      <c r="AV229" s="201" t="s">
        <v>811</v>
      </c>
      <c r="AW229" s="201" t="s">
        <v>811</v>
      </c>
      <c r="AX229" s="201" t="s">
        <v>811</v>
      </c>
      <c r="AY229" s="201" t="s">
        <v>811</v>
      </c>
      <c r="AZ229" s="201" t="s">
        <v>811</v>
      </c>
      <c r="BA229" s="201" t="s">
        <v>811</v>
      </c>
    </row>
    <row r="230" spans="1:53">
      <c r="A230" s="200">
        <v>20</v>
      </c>
      <c r="B230" s="200"/>
      <c r="C230" s="200">
        <v>218</v>
      </c>
      <c r="D230" s="200" t="s">
        <v>1233</v>
      </c>
      <c r="E230" s="201">
        <v>437258.99999999994</v>
      </c>
      <c r="F230" s="201">
        <v>380836.49999999994</v>
      </c>
      <c r="G230" s="201">
        <v>7603</v>
      </c>
      <c r="H230" s="201">
        <v>31022.6</v>
      </c>
      <c r="I230" s="201">
        <v>0</v>
      </c>
      <c r="J230" s="201">
        <v>17295.400000000001</v>
      </c>
      <c r="K230" s="201">
        <v>501.5</v>
      </c>
      <c r="L230" s="201">
        <v>0</v>
      </c>
      <c r="M230" s="201">
        <v>0</v>
      </c>
      <c r="N230" s="201">
        <v>470765.60000000003</v>
      </c>
      <c r="O230" s="201">
        <v>414125.1</v>
      </c>
      <c r="P230" s="201">
        <v>7848.2</v>
      </c>
      <c r="Q230" s="201">
        <v>30947.4</v>
      </c>
      <c r="R230" s="201">
        <v>0</v>
      </c>
      <c r="S230" s="201">
        <v>17295.400000000001</v>
      </c>
      <c r="T230" s="226">
        <v>549.5</v>
      </c>
      <c r="U230" s="201">
        <v>0</v>
      </c>
      <c r="V230" s="201">
        <v>0</v>
      </c>
      <c r="W230" s="201">
        <v>0</v>
      </c>
      <c r="X230" s="201">
        <v>456488.9499999999</v>
      </c>
      <c r="Y230" s="201">
        <v>404080.72</v>
      </c>
      <c r="Z230" s="201">
        <v>7709.6</v>
      </c>
      <c r="AA230" s="201">
        <v>27154.3</v>
      </c>
      <c r="AB230" s="201">
        <v>0</v>
      </c>
      <c r="AC230" s="201">
        <v>17057.03</v>
      </c>
      <c r="AD230" s="226">
        <v>487.3</v>
      </c>
      <c r="AE230" s="201">
        <v>0</v>
      </c>
      <c r="AF230" s="201">
        <v>0</v>
      </c>
      <c r="AG230" s="201">
        <v>0</v>
      </c>
      <c r="AH230" s="201">
        <v>-14276.65000000014</v>
      </c>
      <c r="AI230" s="201">
        <v>-10044.380000000005</v>
      </c>
      <c r="AJ230" s="201">
        <v>-138.59999999999945</v>
      </c>
      <c r="AK230" s="201">
        <v>-3793.1000000000022</v>
      </c>
      <c r="AL230" s="201" t="s">
        <v>811</v>
      </c>
      <c r="AM230" s="201">
        <v>-238.37000000000262</v>
      </c>
      <c r="AN230" s="201">
        <v>-62.199999999999989</v>
      </c>
      <c r="AO230" s="201" t="s">
        <v>811</v>
      </c>
      <c r="AP230" s="201" t="s">
        <v>811</v>
      </c>
      <c r="AQ230" s="201" t="s">
        <v>811</v>
      </c>
      <c r="AR230" s="201">
        <v>96.967354878946097</v>
      </c>
      <c r="AS230" s="201">
        <v>97.574554162498245</v>
      </c>
      <c r="AT230" s="201">
        <v>98.233989959481164</v>
      </c>
      <c r="AU230" s="201">
        <v>87.743396860479379</v>
      </c>
      <c r="AV230" s="201" t="s">
        <v>811</v>
      </c>
      <c r="AW230" s="201">
        <v>98.621772263145104</v>
      </c>
      <c r="AX230" s="201">
        <v>88.680618744313009</v>
      </c>
      <c r="AY230" s="201" t="s">
        <v>811</v>
      </c>
      <c r="AZ230" s="201" t="s">
        <v>811</v>
      </c>
      <c r="BA230" s="201" t="s">
        <v>811</v>
      </c>
    </row>
    <row r="231" spans="1:53">
      <c r="A231" s="200">
        <v>22</v>
      </c>
      <c r="B231" s="200"/>
      <c r="C231" s="200">
        <v>219</v>
      </c>
      <c r="D231" s="200" t="s">
        <v>1055</v>
      </c>
      <c r="E231" s="201">
        <v>295649.3</v>
      </c>
      <c r="F231" s="201">
        <v>239728.3</v>
      </c>
      <c r="G231" s="201">
        <v>7603</v>
      </c>
      <c r="H231" s="201">
        <v>31022.6</v>
      </c>
      <c r="I231" s="201">
        <v>0</v>
      </c>
      <c r="J231" s="201">
        <v>17295.400000000001</v>
      </c>
      <c r="K231" s="201">
        <v>0</v>
      </c>
      <c r="L231" s="201">
        <v>0</v>
      </c>
      <c r="M231" s="201">
        <v>0</v>
      </c>
      <c r="N231" s="201">
        <v>322607.10000000003</v>
      </c>
      <c r="O231" s="201">
        <v>266516.09999999998</v>
      </c>
      <c r="P231" s="201">
        <v>7848.2</v>
      </c>
      <c r="Q231" s="201">
        <v>30947.4</v>
      </c>
      <c r="R231" s="201">
        <v>0</v>
      </c>
      <c r="S231" s="201">
        <v>17295.400000000001</v>
      </c>
      <c r="T231" s="226">
        <v>0</v>
      </c>
      <c r="U231" s="201">
        <v>0</v>
      </c>
      <c r="V231" s="201">
        <v>0</v>
      </c>
      <c r="W231" s="201">
        <v>0</v>
      </c>
      <c r="X231" s="201">
        <v>313222.12</v>
      </c>
      <c r="Y231" s="201">
        <v>261301.19</v>
      </c>
      <c r="Z231" s="201">
        <v>7709.6</v>
      </c>
      <c r="AA231" s="201">
        <v>27154.3</v>
      </c>
      <c r="AB231" s="201">
        <v>0</v>
      </c>
      <c r="AC231" s="201">
        <v>17057.03</v>
      </c>
      <c r="AD231" s="226">
        <v>0</v>
      </c>
      <c r="AE231" s="201">
        <v>0</v>
      </c>
      <c r="AF231" s="201">
        <v>0</v>
      </c>
      <c r="AG231" s="201">
        <v>0</v>
      </c>
      <c r="AH231" s="201">
        <v>-9384.9800000000396</v>
      </c>
      <c r="AI231" s="201">
        <v>-5214.9099999999744</v>
      </c>
      <c r="AJ231" s="201">
        <v>-138.59999999999945</v>
      </c>
      <c r="AK231" s="201">
        <v>-3793.1000000000022</v>
      </c>
      <c r="AL231" s="201" t="s">
        <v>811</v>
      </c>
      <c r="AM231" s="201">
        <v>-238.37000000000262</v>
      </c>
      <c r="AN231" s="201" t="s">
        <v>811</v>
      </c>
      <c r="AO231" s="201" t="s">
        <v>811</v>
      </c>
      <c r="AP231" s="201" t="s">
        <v>811</v>
      </c>
      <c r="AQ231" s="201" t="s">
        <v>811</v>
      </c>
      <c r="AR231" s="201">
        <v>97.090894775719434</v>
      </c>
      <c r="AS231" s="201">
        <v>98.043303950493055</v>
      </c>
      <c r="AT231" s="201">
        <v>98.233989959481164</v>
      </c>
      <c r="AU231" s="201">
        <v>87.743396860479379</v>
      </c>
      <c r="AV231" s="201" t="s">
        <v>811</v>
      </c>
      <c r="AW231" s="201">
        <v>98.621772263145104</v>
      </c>
      <c r="AX231" s="201" t="s">
        <v>811</v>
      </c>
      <c r="AY231" s="201" t="s">
        <v>811</v>
      </c>
      <c r="AZ231" s="201" t="s">
        <v>811</v>
      </c>
      <c r="BA231" s="201" t="s">
        <v>811</v>
      </c>
    </row>
    <row r="232" spans="1:53">
      <c r="A232" s="200">
        <v>21</v>
      </c>
      <c r="B232" s="200"/>
      <c r="C232" s="200">
        <v>220</v>
      </c>
      <c r="D232" s="200" t="s">
        <v>1056</v>
      </c>
      <c r="E232" s="201">
        <v>141609.69999999995</v>
      </c>
      <c r="F232" s="201">
        <v>141108.19999999995</v>
      </c>
      <c r="G232" s="201">
        <v>0</v>
      </c>
      <c r="H232" s="201">
        <v>0</v>
      </c>
      <c r="I232" s="201">
        <v>0</v>
      </c>
      <c r="J232" s="201">
        <v>0</v>
      </c>
      <c r="K232" s="201">
        <v>501.5</v>
      </c>
      <c r="L232" s="201">
        <v>0</v>
      </c>
      <c r="M232" s="201">
        <v>0</v>
      </c>
      <c r="N232" s="201">
        <v>148158.5</v>
      </c>
      <c r="O232" s="201">
        <v>147609</v>
      </c>
      <c r="P232" s="201">
        <v>0</v>
      </c>
      <c r="Q232" s="201">
        <v>0</v>
      </c>
      <c r="R232" s="201">
        <v>0</v>
      </c>
      <c r="S232" s="201">
        <v>0</v>
      </c>
      <c r="T232" s="226">
        <v>549.5</v>
      </c>
      <c r="U232" s="201">
        <v>0</v>
      </c>
      <c r="V232" s="201">
        <v>0</v>
      </c>
      <c r="W232" s="201">
        <v>0</v>
      </c>
      <c r="X232" s="201">
        <v>143266.82999999999</v>
      </c>
      <c r="Y232" s="201">
        <v>142779.53</v>
      </c>
      <c r="Z232" s="201">
        <v>0</v>
      </c>
      <c r="AA232" s="201">
        <v>0</v>
      </c>
      <c r="AB232" s="201">
        <v>0</v>
      </c>
      <c r="AC232" s="201">
        <v>0</v>
      </c>
      <c r="AD232" s="226">
        <v>487.3</v>
      </c>
      <c r="AE232" s="201">
        <v>0</v>
      </c>
      <c r="AF232" s="201">
        <v>0</v>
      </c>
      <c r="AG232" s="201">
        <v>0</v>
      </c>
      <c r="AH232" s="201">
        <v>-4891.6700000000128</v>
      </c>
      <c r="AI232" s="201">
        <v>-4829.4700000000012</v>
      </c>
      <c r="AJ232" s="201" t="s">
        <v>811</v>
      </c>
      <c r="AK232" s="201" t="s">
        <v>811</v>
      </c>
      <c r="AL232" s="201" t="s">
        <v>811</v>
      </c>
      <c r="AM232" s="201" t="s">
        <v>811</v>
      </c>
      <c r="AN232" s="201">
        <v>-62.199999999999989</v>
      </c>
      <c r="AO232" s="201" t="s">
        <v>811</v>
      </c>
      <c r="AP232" s="201" t="s">
        <v>811</v>
      </c>
      <c r="AQ232" s="201" t="s">
        <v>811</v>
      </c>
      <c r="AR232" s="201">
        <v>96.698353452552496</v>
      </c>
      <c r="AS232" s="201">
        <v>96.728200854961415</v>
      </c>
      <c r="AT232" s="201" t="s">
        <v>811</v>
      </c>
      <c r="AU232" s="201" t="s">
        <v>811</v>
      </c>
      <c r="AV232" s="201" t="s">
        <v>811</v>
      </c>
      <c r="AW232" s="201" t="s">
        <v>811</v>
      </c>
      <c r="AX232" s="201">
        <v>88.680618744313009</v>
      </c>
      <c r="AY232" s="201" t="s">
        <v>811</v>
      </c>
      <c r="AZ232" s="201" t="s">
        <v>811</v>
      </c>
      <c r="BA232" s="201" t="s">
        <v>811</v>
      </c>
    </row>
    <row r="233" spans="1:53">
      <c r="A233" s="202">
        <v>22</v>
      </c>
      <c r="B233" s="202">
        <v>1182</v>
      </c>
      <c r="C233" s="202">
        <v>221</v>
      </c>
      <c r="D233" s="202" t="s">
        <v>1081</v>
      </c>
      <c r="E233" s="203">
        <v>295649.3</v>
      </c>
      <c r="F233" s="203">
        <v>239728.3</v>
      </c>
      <c r="G233" s="203">
        <v>7603</v>
      </c>
      <c r="H233" s="203">
        <v>31022.6</v>
      </c>
      <c r="I233" s="203"/>
      <c r="J233" s="203">
        <v>17295.400000000001</v>
      </c>
      <c r="K233" s="203"/>
      <c r="L233" s="203"/>
      <c r="M233" s="203"/>
      <c r="N233" s="203">
        <v>322607.10000000003</v>
      </c>
      <c r="O233" s="203">
        <v>266516.09999999998</v>
      </c>
      <c r="P233" s="203">
        <v>7848.2</v>
      </c>
      <c r="Q233" s="203">
        <v>30947.4</v>
      </c>
      <c r="R233" s="203"/>
      <c r="S233" s="203">
        <v>17295.400000000001</v>
      </c>
      <c r="T233" s="204"/>
      <c r="U233" s="203"/>
      <c r="V233" s="203"/>
      <c r="W233" s="203"/>
      <c r="X233" s="203">
        <v>313222.12</v>
      </c>
      <c r="Y233" s="203">
        <v>261301.19</v>
      </c>
      <c r="Z233" s="203">
        <v>7709.6</v>
      </c>
      <c r="AA233" s="203">
        <v>27154.3</v>
      </c>
      <c r="AB233" s="203"/>
      <c r="AC233" s="203">
        <v>17057.03</v>
      </c>
      <c r="AD233" s="204"/>
      <c r="AE233" s="203"/>
      <c r="AF233" s="203"/>
      <c r="AG233" s="203"/>
      <c r="AH233" s="203">
        <v>-9384.9800000000396</v>
      </c>
      <c r="AI233" s="203">
        <v>-5214.9099999999744</v>
      </c>
      <c r="AJ233" s="203">
        <v>-138.59999999999945</v>
      </c>
      <c r="AK233" s="203">
        <v>-3793.1000000000022</v>
      </c>
      <c r="AL233" s="203" t="s">
        <v>811</v>
      </c>
      <c r="AM233" s="203">
        <v>-238.37000000000262</v>
      </c>
      <c r="AN233" s="203" t="s">
        <v>811</v>
      </c>
      <c r="AO233" s="203" t="s">
        <v>811</v>
      </c>
      <c r="AP233" s="203" t="s">
        <v>811</v>
      </c>
      <c r="AQ233" s="203" t="s">
        <v>811</v>
      </c>
      <c r="AR233" s="203">
        <v>97.090894775719434</v>
      </c>
      <c r="AS233" s="203">
        <v>98.043303950493055</v>
      </c>
      <c r="AT233" s="203">
        <v>98.233989959481164</v>
      </c>
      <c r="AU233" s="203">
        <v>87.743396860479379</v>
      </c>
      <c r="AV233" s="203" t="s">
        <v>811</v>
      </c>
      <c r="AW233" s="203">
        <v>98.621772263145104</v>
      </c>
      <c r="AX233" s="203" t="s">
        <v>811</v>
      </c>
      <c r="AY233" s="203" t="s">
        <v>811</v>
      </c>
      <c r="AZ233" s="203" t="s">
        <v>811</v>
      </c>
      <c r="BA233" s="203" t="s">
        <v>811</v>
      </c>
    </row>
    <row r="234" spans="1:53">
      <c r="A234" s="202">
        <v>21</v>
      </c>
      <c r="B234" s="202">
        <v>1183</v>
      </c>
      <c r="C234" s="202">
        <v>222</v>
      </c>
      <c r="D234" s="202" t="s">
        <v>1234</v>
      </c>
      <c r="E234" s="203">
        <v>3037.9</v>
      </c>
      <c r="F234" s="203">
        <v>3037.9</v>
      </c>
      <c r="G234" s="203"/>
      <c r="H234" s="203"/>
      <c r="I234" s="203"/>
      <c r="J234" s="203"/>
      <c r="K234" s="203"/>
      <c r="L234" s="203"/>
      <c r="M234" s="203"/>
      <c r="N234" s="203">
        <v>3098.9</v>
      </c>
      <c r="O234" s="203">
        <v>3098.9</v>
      </c>
      <c r="P234" s="203"/>
      <c r="Q234" s="203"/>
      <c r="R234" s="203"/>
      <c r="S234" s="203"/>
      <c r="T234" s="204"/>
      <c r="U234" s="203"/>
      <c r="V234" s="203"/>
      <c r="W234" s="203"/>
      <c r="X234" s="203">
        <v>2559.7600000000002</v>
      </c>
      <c r="Y234" s="203">
        <v>2559.7600000000002</v>
      </c>
      <c r="Z234" s="203"/>
      <c r="AA234" s="203"/>
      <c r="AB234" s="203"/>
      <c r="AC234" s="203"/>
      <c r="AD234" s="204"/>
      <c r="AE234" s="203"/>
      <c r="AF234" s="203"/>
      <c r="AG234" s="203"/>
      <c r="AH234" s="203">
        <v>-539.13999999999987</v>
      </c>
      <c r="AI234" s="203">
        <v>-539.13999999999987</v>
      </c>
      <c r="AJ234" s="203" t="s">
        <v>811</v>
      </c>
      <c r="AK234" s="203" t="s">
        <v>811</v>
      </c>
      <c r="AL234" s="203" t="s">
        <v>811</v>
      </c>
      <c r="AM234" s="203" t="s">
        <v>811</v>
      </c>
      <c r="AN234" s="203" t="s">
        <v>811</v>
      </c>
      <c r="AO234" s="203" t="s">
        <v>811</v>
      </c>
      <c r="AP234" s="203" t="s">
        <v>811</v>
      </c>
      <c r="AQ234" s="203" t="s">
        <v>811</v>
      </c>
      <c r="AR234" s="203">
        <v>82.60221368872827</v>
      </c>
      <c r="AS234" s="203">
        <v>82.60221368872827</v>
      </c>
      <c r="AT234" s="203" t="s">
        <v>811</v>
      </c>
      <c r="AU234" s="203" t="s">
        <v>811</v>
      </c>
      <c r="AV234" s="203" t="s">
        <v>811</v>
      </c>
      <c r="AW234" s="203" t="s">
        <v>811</v>
      </c>
      <c r="AX234" s="203" t="s">
        <v>811</v>
      </c>
      <c r="AY234" s="203" t="s">
        <v>811</v>
      </c>
      <c r="AZ234" s="203" t="s">
        <v>811</v>
      </c>
      <c r="BA234" s="203" t="s">
        <v>811</v>
      </c>
    </row>
    <row r="235" spans="1:53">
      <c r="A235" s="202">
        <v>21</v>
      </c>
      <c r="B235" s="202">
        <v>1184</v>
      </c>
      <c r="C235" s="202">
        <v>223</v>
      </c>
      <c r="D235" s="202" t="s">
        <v>1180</v>
      </c>
      <c r="E235" s="203">
        <v>4203</v>
      </c>
      <c r="F235" s="203">
        <v>4203</v>
      </c>
      <c r="G235" s="203"/>
      <c r="H235" s="203"/>
      <c r="I235" s="203"/>
      <c r="J235" s="203"/>
      <c r="K235" s="203"/>
      <c r="L235" s="203"/>
      <c r="M235" s="203"/>
      <c r="N235" s="203">
        <v>4418.7</v>
      </c>
      <c r="O235" s="203">
        <v>4418.7</v>
      </c>
      <c r="P235" s="203"/>
      <c r="Q235" s="203"/>
      <c r="R235" s="203"/>
      <c r="S235" s="203"/>
      <c r="T235" s="204"/>
      <c r="U235" s="203"/>
      <c r="V235" s="203"/>
      <c r="W235" s="203"/>
      <c r="X235" s="203">
        <v>4388.87</v>
      </c>
      <c r="Y235" s="203">
        <v>4388.87</v>
      </c>
      <c r="Z235" s="203"/>
      <c r="AA235" s="203"/>
      <c r="AB235" s="203"/>
      <c r="AC235" s="203"/>
      <c r="AD235" s="204"/>
      <c r="AE235" s="203"/>
      <c r="AF235" s="203"/>
      <c r="AG235" s="203"/>
      <c r="AH235" s="203">
        <v>-29.829999999999927</v>
      </c>
      <c r="AI235" s="203">
        <v>-29.829999999999927</v>
      </c>
      <c r="AJ235" s="203" t="s">
        <v>811</v>
      </c>
      <c r="AK235" s="203" t="s">
        <v>811</v>
      </c>
      <c r="AL235" s="203" t="s">
        <v>811</v>
      </c>
      <c r="AM235" s="203" t="s">
        <v>811</v>
      </c>
      <c r="AN235" s="203" t="s">
        <v>811</v>
      </c>
      <c r="AO235" s="203" t="s">
        <v>811</v>
      </c>
      <c r="AP235" s="203" t="s">
        <v>811</v>
      </c>
      <c r="AQ235" s="203" t="s">
        <v>811</v>
      </c>
      <c r="AR235" s="203">
        <v>99.324914567633016</v>
      </c>
      <c r="AS235" s="203">
        <v>99.324914567633016</v>
      </c>
      <c r="AT235" s="203" t="s">
        <v>811</v>
      </c>
      <c r="AU235" s="203" t="s">
        <v>811</v>
      </c>
      <c r="AV235" s="203" t="s">
        <v>811</v>
      </c>
      <c r="AW235" s="203" t="s">
        <v>811</v>
      </c>
      <c r="AX235" s="203" t="s">
        <v>811</v>
      </c>
      <c r="AY235" s="203" t="s">
        <v>811</v>
      </c>
      <c r="AZ235" s="203" t="s">
        <v>811</v>
      </c>
      <c r="BA235" s="203" t="s">
        <v>811</v>
      </c>
    </row>
    <row r="236" spans="1:53">
      <c r="A236" s="202">
        <v>21</v>
      </c>
      <c r="B236" s="202">
        <v>1197</v>
      </c>
      <c r="C236" s="202">
        <v>224</v>
      </c>
      <c r="D236" s="202" t="s">
        <v>1235</v>
      </c>
      <c r="E236" s="203">
        <v>5500.2</v>
      </c>
      <c r="F236" s="203">
        <v>5500.2</v>
      </c>
      <c r="G236" s="203"/>
      <c r="H236" s="203"/>
      <c r="I236" s="203"/>
      <c r="J236" s="203"/>
      <c r="K236" s="203"/>
      <c r="L236" s="203"/>
      <c r="M236" s="203"/>
      <c r="N236" s="203">
        <v>5594.1</v>
      </c>
      <c r="O236" s="203">
        <v>5594.1</v>
      </c>
      <c r="P236" s="203"/>
      <c r="Q236" s="203"/>
      <c r="R236" s="203"/>
      <c r="S236" s="203"/>
      <c r="T236" s="204"/>
      <c r="U236" s="203"/>
      <c r="V236" s="203"/>
      <c r="W236" s="203"/>
      <c r="X236" s="203">
        <v>5585.8</v>
      </c>
      <c r="Y236" s="203">
        <v>5585.8</v>
      </c>
      <c r="Z236" s="203"/>
      <c r="AA236" s="203"/>
      <c r="AB236" s="203"/>
      <c r="AC236" s="203"/>
      <c r="AD236" s="204"/>
      <c r="AE236" s="203"/>
      <c r="AF236" s="203"/>
      <c r="AG236" s="203"/>
      <c r="AH236" s="203">
        <v>-8.3000000000001819</v>
      </c>
      <c r="AI236" s="203">
        <v>-8.3000000000001819</v>
      </c>
      <c r="AJ236" s="203" t="s">
        <v>811</v>
      </c>
      <c r="AK236" s="203" t="s">
        <v>811</v>
      </c>
      <c r="AL236" s="203" t="s">
        <v>811</v>
      </c>
      <c r="AM236" s="203" t="s">
        <v>811</v>
      </c>
      <c r="AN236" s="203" t="s">
        <v>811</v>
      </c>
      <c r="AO236" s="203" t="s">
        <v>811</v>
      </c>
      <c r="AP236" s="203" t="s">
        <v>811</v>
      </c>
      <c r="AQ236" s="203" t="s">
        <v>811</v>
      </c>
      <c r="AR236" s="203">
        <v>99.851629395255713</v>
      </c>
      <c r="AS236" s="203">
        <v>99.851629395255713</v>
      </c>
      <c r="AT236" s="203" t="s">
        <v>811</v>
      </c>
      <c r="AU236" s="203" t="s">
        <v>811</v>
      </c>
      <c r="AV236" s="203" t="s">
        <v>811</v>
      </c>
      <c r="AW236" s="203" t="s">
        <v>811</v>
      </c>
      <c r="AX236" s="203" t="s">
        <v>811</v>
      </c>
      <c r="AY236" s="203" t="s">
        <v>811</v>
      </c>
      <c r="AZ236" s="203" t="s">
        <v>811</v>
      </c>
      <c r="BA236" s="203" t="s">
        <v>811</v>
      </c>
    </row>
    <row r="237" spans="1:53">
      <c r="A237" s="202">
        <v>21</v>
      </c>
      <c r="B237" s="202">
        <v>1198</v>
      </c>
      <c r="C237" s="202">
        <v>225</v>
      </c>
      <c r="D237" s="202" t="s">
        <v>1233</v>
      </c>
      <c r="E237" s="203">
        <v>41951.399999999994</v>
      </c>
      <c r="F237" s="203">
        <v>41709.699999999997</v>
      </c>
      <c r="G237" s="203"/>
      <c r="H237" s="203"/>
      <c r="I237" s="203"/>
      <c r="J237" s="203"/>
      <c r="K237" s="203">
        <v>241.7</v>
      </c>
      <c r="L237" s="203"/>
      <c r="M237" s="203"/>
      <c r="N237" s="203">
        <v>43123.899999999994</v>
      </c>
      <c r="O237" s="203">
        <v>42882.2</v>
      </c>
      <c r="P237" s="203"/>
      <c r="Q237" s="203"/>
      <c r="R237" s="203"/>
      <c r="S237" s="203"/>
      <c r="T237" s="204">
        <v>241.7</v>
      </c>
      <c r="U237" s="203"/>
      <c r="V237" s="203"/>
      <c r="W237" s="203"/>
      <c r="X237" s="203">
        <v>42995.08</v>
      </c>
      <c r="Y237" s="203">
        <v>42760.28</v>
      </c>
      <c r="Z237" s="203"/>
      <c r="AA237" s="203"/>
      <c r="AB237" s="203"/>
      <c r="AC237" s="203"/>
      <c r="AD237" s="204">
        <v>234.8</v>
      </c>
      <c r="AE237" s="203"/>
      <c r="AF237" s="203"/>
      <c r="AG237" s="203"/>
      <c r="AH237" s="203">
        <v>-128.81999999999243</v>
      </c>
      <c r="AI237" s="203">
        <v>-121.91999999999825</v>
      </c>
      <c r="AJ237" s="203" t="s">
        <v>811</v>
      </c>
      <c r="AK237" s="203" t="s">
        <v>811</v>
      </c>
      <c r="AL237" s="203" t="s">
        <v>811</v>
      </c>
      <c r="AM237" s="203" t="s">
        <v>811</v>
      </c>
      <c r="AN237" s="203">
        <v>-6.8999999999999773</v>
      </c>
      <c r="AO237" s="203" t="s">
        <v>811</v>
      </c>
      <c r="AP237" s="203" t="s">
        <v>811</v>
      </c>
      <c r="AQ237" s="203" t="s">
        <v>811</v>
      </c>
      <c r="AR237" s="203">
        <v>99.701279336980207</v>
      </c>
      <c r="AS237" s="203">
        <v>99.715686228784904</v>
      </c>
      <c r="AT237" s="203" t="s">
        <v>811</v>
      </c>
      <c r="AU237" s="203" t="s">
        <v>811</v>
      </c>
      <c r="AV237" s="203" t="s">
        <v>811</v>
      </c>
      <c r="AW237" s="203" t="s">
        <v>811</v>
      </c>
      <c r="AX237" s="203">
        <v>97.145221348779486</v>
      </c>
      <c r="AY237" s="203" t="s">
        <v>811</v>
      </c>
      <c r="AZ237" s="203" t="s">
        <v>811</v>
      </c>
      <c r="BA237" s="203" t="s">
        <v>811</v>
      </c>
    </row>
    <row r="238" spans="1:53">
      <c r="A238" s="202">
        <v>21</v>
      </c>
      <c r="B238" s="202">
        <v>1185</v>
      </c>
      <c r="C238" s="202">
        <v>226</v>
      </c>
      <c r="D238" s="202" t="s">
        <v>1236</v>
      </c>
      <c r="E238" s="203">
        <v>5567.8</v>
      </c>
      <c r="F238" s="203">
        <v>5386.5</v>
      </c>
      <c r="G238" s="203"/>
      <c r="H238" s="203"/>
      <c r="I238" s="203"/>
      <c r="J238" s="203"/>
      <c r="K238" s="203">
        <v>181.3</v>
      </c>
      <c r="L238" s="203"/>
      <c r="M238" s="203"/>
      <c r="N238" s="203">
        <v>6102.4000000000005</v>
      </c>
      <c r="O238" s="203">
        <v>5921.1</v>
      </c>
      <c r="P238" s="203"/>
      <c r="Q238" s="203"/>
      <c r="R238" s="203"/>
      <c r="S238" s="203"/>
      <c r="T238" s="204">
        <v>181.3</v>
      </c>
      <c r="U238" s="203"/>
      <c r="V238" s="203"/>
      <c r="W238" s="203"/>
      <c r="X238" s="203">
        <v>6015.12</v>
      </c>
      <c r="Y238" s="203">
        <v>5838.92</v>
      </c>
      <c r="Z238" s="203"/>
      <c r="AA238" s="203"/>
      <c r="AB238" s="203"/>
      <c r="AC238" s="203"/>
      <c r="AD238" s="204">
        <v>176.2</v>
      </c>
      <c r="AE238" s="203"/>
      <c r="AF238" s="203"/>
      <c r="AG238" s="203"/>
      <c r="AH238" s="203">
        <v>-87.280000000000655</v>
      </c>
      <c r="AI238" s="203">
        <v>-82.180000000000291</v>
      </c>
      <c r="AJ238" s="203" t="s">
        <v>811</v>
      </c>
      <c r="AK238" s="203" t="s">
        <v>811</v>
      </c>
      <c r="AL238" s="203" t="s">
        <v>811</v>
      </c>
      <c r="AM238" s="203" t="s">
        <v>811</v>
      </c>
      <c r="AN238" s="203">
        <v>-5.1000000000000227</v>
      </c>
      <c r="AO238" s="203" t="s">
        <v>811</v>
      </c>
      <c r="AP238" s="203" t="s">
        <v>811</v>
      </c>
      <c r="AQ238" s="203" t="s">
        <v>811</v>
      </c>
      <c r="AR238" s="203">
        <v>98.569743051913989</v>
      </c>
      <c r="AS238" s="203">
        <v>98.612082214453395</v>
      </c>
      <c r="AT238" s="203" t="s">
        <v>811</v>
      </c>
      <c r="AU238" s="203" t="s">
        <v>811</v>
      </c>
      <c r="AV238" s="203" t="s">
        <v>811</v>
      </c>
      <c r="AW238" s="203" t="s">
        <v>811</v>
      </c>
      <c r="AX238" s="203">
        <v>97.186982901268607</v>
      </c>
      <c r="AY238" s="203" t="s">
        <v>811</v>
      </c>
      <c r="AZ238" s="203" t="s">
        <v>811</v>
      </c>
      <c r="BA238" s="203" t="s">
        <v>811</v>
      </c>
    </row>
    <row r="239" spans="1:53">
      <c r="A239" s="202">
        <v>21</v>
      </c>
      <c r="B239" s="202">
        <v>1186</v>
      </c>
      <c r="C239" s="202">
        <v>227</v>
      </c>
      <c r="D239" s="202" t="s">
        <v>1237</v>
      </c>
      <c r="E239" s="203">
        <v>2580.4</v>
      </c>
      <c r="F239" s="203">
        <v>2580.4</v>
      </c>
      <c r="G239" s="203"/>
      <c r="H239" s="203"/>
      <c r="I239" s="203"/>
      <c r="J239" s="203"/>
      <c r="K239" s="203"/>
      <c r="L239" s="203"/>
      <c r="M239" s="203"/>
      <c r="N239" s="203">
        <v>2658.8</v>
      </c>
      <c r="O239" s="203">
        <v>2658.8</v>
      </c>
      <c r="P239" s="203"/>
      <c r="Q239" s="203"/>
      <c r="R239" s="203"/>
      <c r="S239" s="203"/>
      <c r="T239" s="204"/>
      <c r="U239" s="203"/>
      <c r="V239" s="203"/>
      <c r="W239" s="203"/>
      <c r="X239" s="203">
        <v>2456.02</v>
      </c>
      <c r="Y239" s="203">
        <v>2456.02</v>
      </c>
      <c r="Z239" s="203"/>
      <c r="AA239" s="203"/>
      <c r="AB239" s="203"/>
      <c r="AC239" s="203"/>
      <c r="AD239" s="204"/>
      <c r="AE239" s="203"/>
      <c r="AF239" s="203"/>
      <c r="AG239" s="203"/>
      <c r="AH239" s="203">
        <v>-202.7800000000002</v>
      </c>
      <c r="AI239" s="203">
        <v>-202.7800000000002</v>
      </c>
      <c r="AJ239" s="203" t="s">
        <v>811</v>
      </c>
      <c r="AK239" s="203" t="s">
        <v>811</v>
      </c>
      <c r="AL239" s="203" t="s">
        <v>811</v>
      </c>
      <c r="AM239" s="203" t="s">
        <v>811</v>
      </c>
      <c r="AN239" s="203" t="s">
        <v>811</v>
      </c>
      <c r="AO239" s="203" t="s">
        <v>811</v>
      </c>
      <c r="AP239" s="203" t="s">
        <v>811</v>
      </c>
      <c r="AQ239" s="203" t="s">
        <v>811</v>
      </c>
      <c r="AR239" s="203">
        <v>92.373251090717616</v>
      </c>
      <c r="AS239" s="203">
        <v>92.373251090717616</v>
      </c>
      <c r="AT239" s="203" t="s">
        <v>811</v>
      </c>
      <c r="AU239" s="203" t="s">
        <v>811</v>
      </c>
      <c r="AV239" s="203" t="s">
        <v>811</v>
      </c>
      <c r="AW239" s="203" t="s">
        <v>811</v>
      </c>
      <c r="AX239" s="203" t="s">
        <v>811</v>
      </c>
      <c r="AY239" s="203" t="s">
        <v>811</v>
      </c>
      <c r="AZ239" s="203" t="s">
        <v>811</v>
      </c>
      <c r="BA239" s="203" t="s">
        <v>811</v>
      </c>
    </row>
    <row r="240" spans="1:53">
      <c r="A240" s="202">
        <v>21</v>
      </c>
      <c r="B240" s="202">
        <v>1189</v>
      </c>
      <c r="C240" s="202">
        <v>228</v>
      </c>
      <c r="D240" s="202" t="s">
        <v>1238</v>
      </c>
      <c r="E240" s="203">
        <v>1502.6</v>
      </c>
      <c r="F240" s="203">
        <v>1502.6</v>
      </c>
      <c r="G240" s="203"/>
      <c r="H240" s="203"/>
      <c r="I240" s="203"/>
      <c r="J240" s="203"/>
      <c r="K240" s="203"/>
      <c r="L240" s="203"/>
      <c r="M240" s="203"/>
      <c r="N240" s="203">
        <v>1575.5</v>
      </c>
      <c r="O240" s="203">
        <v>1575.5</v>
      </c>
      <c r="P240" s="203"/>
      <c r="Q240" s="203"/>
      <c r="R240" s="203"/>
      <c r="S240" s="203"/>
      <c r="T240" s="204"/>
      <c r="U240" s="203"/>
      <c r="V240" s="203"/>
      <c r="W240" s="203"/>
      <c r="X240" s="203">
        <v>1430.03</v>
      </c>
      <c r="Y240" s="203">
        <v>1430.03</v>
      </c>
      <c r="Z240" s="203"/>
      <c r="AA240" s="203"/>
      <c r="AB240" s="203"/>
      <c r="AC240" s="203"/>
      <c r="AD240" s="204"/>
      <c r="AE240" s="203"/>
      <c r="AF240" s="203"/>
      <c r="AG240" s="203"/>
      <c r="AH240" s="203">
        <v>-145.47000000000003</v>
      </c>
      <c r="AI240" s="203">
        <v>-145.47000000000003</v>
      </c>
      <c r="AJ240" s="203" t="s">
        <v>811</v>
      </c>
      <c r="AK240" s="203" t="s">
        <v>811</v>
      </c>
      <c r="AL240" s="203" t="s">
        <v>811</v>
      </c>
      <c r="AM240" s="203" t="s">
        <v>811</v>
      </c>
      <c r="AN240" s="203" t="s">
        <v>811</v>
      </c>
      <c r="AO240" s="203" t="s">
        <v>811</v>
      </c>
      <c r="AP240" s="203" t="s">
        <v>811</v>
      </c>
      <c r="AQ240" s="203" t="s">
        <v>811</v>
      </c>
      <c r="AR240" s="203">
        <v>90.766740717232622</v>
      </c>
      <c r="AS240" s="203">
        <v>90.766740717232622</v>
      </c>
      <c r="AT240" s="203" t="s">
        <v>811</v>
      </c>
      <c r="AU240" s="203" t="s">
        <v>811</v>
      </c>
      <c r="AV240" s="203" t="s">
        <v>811</v>
      </c>
      <c r="AW240" s="203" t="s">
        <v>811</v>
      </c>
      <c r="AX240" s="203" t="s">
        <v>811</v>
      </c>
      <c r="AY240" s="203" t="s">
        <v>811</v>
      </c>
      <c r="AZ240" s="203" t="s">
        <v>811</v>
      </c>
      <c r="BA240" s="203" t="s">
        <v>811</v>
      </c>
    </row>
    <row r="241" spans="1:53">
      <c r="A241" s="202">
        <v>21</v>
      </c>
      <c r="B241" s="202">
        <v>1187</v>
      </c>
      <c r="C241" s="202">
        <v>229</v>
      </c>
      <c r="D241" s="202" t="s">
        <v>1239</v>
      </c>
      <c r="E241" s="203">
        <v>4981.3</v>
      </c>
      <c r="F241" s="203">
        <v>4981.3</v>
      </c>
      <c r="G241" s="203"/>
      <c r="H241" s="203"/>
      <c r="I241" s="203"/>
      <c r="J241" s="203"/>
      <c r="K241" s="203"/>
      <c r="L241" s="203"/>
      <c r="M241" s="203"/>
      <c r="N241" s="203">
        <v>5340.3</v>
      </c>
      <c r="O241" s="203">
        <v>5340.3</v>
      </c>
      <c r="P241" s="203"/>
      <c r="Q241" s="203"/>
      <c r="R241" s="203"/>
      <c r="S241" s="203"/>
      <c r="T241" s="204"/>
      <c r="U241" s="203"/>
      <c r="V241" s="203"/>
      <c r="W241" s="203"/>
      <c r="X241" s="203">
        <v>5340.28</v>
      </c>
      <c r="Y241" s="203">
        <v>5340.28</v>
      </c>
      <c r="Z241" s="203"/>
      <c r="AA241" s="203"/>
      <c r="AB241" s="203"/>
      <c r="AC241" s="203"/>
      <c r="AD241" s="204"/>
      <c r="AE241" s="203"/>
      <c r="AF241" s="203"/>
      <c r="AG241" s="203"/>
      <c r="AH241" s="203">
        <v>-2.0000000000436557E-2</v>
      </c>
      <c r="AI241" s="203">
        <v>-2.0000000000436557E-2</v>
      </c>
      <c r="AJ241" s="203" t="s">
        <v>811</v>
      </c>
      <c r="AK241" s="203" t="s">
        <v>811</v>
      </c>
      <c r="AL241" s="203" t="s">
        <v>811</v>
      </c>
      <c r="AM241" s="203" t="s">
        <v>811</v>
      </c>
      <c r="AN241" s="203" t="s">
        <v>811</v>
      </c>
      <c r="AO241" s="203" t="s">
        <v>811</v>
      </c>
      <c r="AP241" s="203" t="s">
        <v>811</v>
      </c>
      <c r="AQ241" s="203" t="s">
        <v>811</v>
      </c>
      <c r="AR241" s="203">
        <v>99.999625489204718</v>
      </c>
      <c r="AS241" s="203">
        <v>99.999625489204718</v>
      </c>
      <c r="AT241" s="203" t="s">
        <v>811</v>
      </c>
      <c r="AU241" s="203" t="s">
        <v>811</v>
      </c>
      <c r="AV241" s="203" t="s">
        <v>811</v>
      </c>
      <c r="AW241" s="203" t="s">
        <v>811</v>
      </c>
      <c r="AX241" s="203" t="s">
        <v>811</v>
      </c>
      <c r="AY241" s="203" t="s">
        <v>811</v>
      </c>
      <c r="AZ241" s="203" t="s">
        <v>811</v>
      </c>
      <c r="BA241" s="203" t="s">
        <v>811</v>
      </c>
    </row>
    <row r="242" spans="1:53">
      <c r="A242" s="202">
        <v>21</v>
      </c>
      <c r="B242" s="202">
        <v>1188</v>
      </c>
      <c r="C242" s="202">
        <v>230</v>
      </c>
      <c r="D242" s="202" t="s">
        <v>1240</v>
      </c>
      <c r="E242" s="203">
        <v>2554.1</v>
      </c>
      <c r="F242" s="203">
        <v>2554.1</v>
      </c>
      <c r="G242" s="203"/>
      <c r="H242" s="203"/>
      <c r="I242" s="203"/>
      <c r="J242" s="203"/>
      <c r="K242" s="203"/>
      <c r="L242" s="203"/>
      <c r="M242" s="203"/>
      <c r="N242" s="203">
        <v>2726.4</v>
      </c>
      <c r="O242" s="203">
        <v>2726.4</v>
      </c>
      <c r="P242" s="203"/>
      <c r="Q242" s="203"/>
      <c r="R242" s="203"/>
      <c r="S242" s="203"/>
      <c r="T242" s="204"/>
      <c r="U242" s="203"/>
      <c r="V242" s="203"/>
      <c r="W242" s="203"/>
      <c r="X242" s="203">
        <v>2713.8</v>
      </c>
      <c r="Y242" s="203">
        <v>2713.8</v>
      </c>
      <c r="Z242" s="203"/>
      <c r="AA242" s="203"/>
      <c r="AB242" s="203"/>
      <c r="AC242" s="203"/>
      <c r="AD242" s="204"/>
      <c r="AE242" s="203"/>
      <c r="AF242" s="203"/>
      <c r="AG242" s="203"/>
      <c r="AH242" s="203">
        <v>-12.599999999999909</v>
      </c>
      <c r="AI242" s="203">
        <v>-12.599999999999909</v>
      </c>
      <c r="AJ242" s="203" t="s">
        <v>811</v>
      </c>
      <c r="AK242" s="203" t="s">
        <v>811</v>
      </c>
      <c r="AL242" s="203" t="s">
        <v>811</v>
      </c>
      <c r="AM242" s="203" t="s">
        <v>811</v>
      </c>
      <c r="AN242" s="203" t="s">
        <v>811</v>
      </c>
      <c r="AO242" s="203" t="s">
        <v>811</v>
      </c>
      <c r="AP242" s="203" t="s">
        <v>811</v>
      </c>
      <c r="AQ242" s="203" t="s">
        <v>811</v>
      </c>
      <c r="AR242" s="203">
        <v>99.537852112676063</v>
      </c>
      <c r="AS242" s="203">
        <v>99.537852112676063</v>
      </c>
      <c r="AT242" s="203" t="s">
        <v>811</v>
      </c>
      <c r="AU242" s="203" t="s">
        <v>811</v>
      </c>
      <c r="AV242" s="203" t="s">
        <v>811</v>
      </c>
      <c r="AW242" s="203" t="s">
        <v>811</v>
      </c>
      <c r="AX242" s="203" t="s">
        <v>811</v>
      </c>
      <c r="AY242" s="203" t="s">
        <v>811</v>
      </c>
      <c r="AZ242" s="203" t="s">
        <v>811</v>
      </c>
      <c r="BA242" s="203" t="s">
        <v>811</v>
      </c>
    </row>
    <row r="243" spans="1:53">
      <c r="A243" s="202">
        <v>21</v>
      </c>
      <c r="B243" s="202">
        <v>1191</v>
      </c>
      <c r="C243" s="202">
        <v>231</v>
      </c>
      <c r="D243" s="202" t="s">
        <v>1241</v>
      </c>
      <c r="E243" s="203">
        <v>2952.9</v>
      </c>
      <c r="F243" s="203">
        <v>2952.9</v>
      </c>
      <c r="G243" s="203"/>
      <c r="H243" s="203"/>
      <c r="I243" s="203"/>
      <c r="J243" s="203"/>
      <c r="K243" s="203"/>
      <c r="L243" s="203"/>
      <c r="M243" s="203"/>
      <c r="N243" s="203">
        <v>3211</v>
      </c>
      <c r="O243" s="203">
        <v>3211</v>
      </c>
      <c r="P243" s="203"/>
      <c r="Q243" s="203"/>
      <c r="R243" s="203"/>
      <c r="S243" s="203"/>
      <c r="T243" s="204"/>
      <c r="U243" s="203"/>
      <c r="V243" s="203"/>
      <c r="W243" s="203"/>
      <c r="X243" s="203">
        <v>3062.89</v>
      </c>
      <c r="Y243" s="203">
        <v>3062.89</v>
      </c>
      <c r="Z243" s="203"/>
      <c r="AA243" s="203"/>
      <c r="AB243" s="203"/>
      <c r="AC243" s="203"/>
      <c r="AD243" s="204"/>
      <c r="AE243" s="203"/>
      <c r="AF243" s="203"/>
      <c r="AG243" s="203"/>
      <c r="AH243" s="203">
        <v>-148.11000000000013</v>
      </c>
      <c r="AI243" s="203">
        <v>-148.11000000000013</v>
      </c>
      <c r="AJ243" s="203" t="s">
        <v>811</v>
      </c>
      <c r="AK243" s="203" t="s">
        <v>811</v>
      </c>
      <c r="AL243" s="203" t="s">
        <v>811</v>
      </c>
      <c r="AM243" s="203" t="s">
        <v>811</v>
      </c>
      <c r="AN243" s="203" t="s">
        <v>811</v>
      </c>
      <c r="AO243" s="203" t="s">
        <v>811</v>
      </c>
      <c r="AP243" s="203" t="s">
        <v>811</v>
      </c>
      <c r="AQ243" s="203" t="s">
        <v>811</v>
      </c>
      <c r="AR243" s="203">
        <v>95.387418249766426</v>
      </c>
      <c r="AS243" s="203">
        <v>95.387418249766426</v>
      </c>
      <c r="AT243" s="203" t="s">
        <v>811</v>
      </c>
      <c r="AU243" s="203" t="s">
        <v>811</v>
      </c>
      <c r="AV243" s="203" t="s">
        <v>811</v>
      </c>
      <c r="AW243" s="203" t="s">
        <v>811</v>
      </c>
      <c r="AX243" s="203" t="s">
        <v>811</v>
      </c>
      <c r="AY243" s="203" t="s">
        <v>811</v>
      </c>
      <c r="AZ243" s="203" t="s">
        <v>811</v>
      </c>
      <c r="BA243" s="203" t="s">
        <v>811</v>
      </c>
    </row>
    <row r="244" spans="1:53">
      <c r="A244" s="202">
        <v>21</v>
      </c>
      <c r="B244" s="202">
        <v>1190</v>
      </c>
      <c r="C244" s="202">
        <v>232</v>
      </c>
      <c r="D244" s="202" t="s">
        <v>1242</v>
      </c>
      <c r="E244" s="203">
        <v>5962.5</v>
      </c>
      <c r="F244" s="203">
        <v>5962.5</v>
      </c>
      <c r="G244" s="203"/>
      <c r="H244" s="203"/>
      <c r="I244" s="203"/>
      <c r="J244" s="203"/>
      <c r="K244" s="203"/>
      <c r="L244" s="203"/>
      <c r="M244" s="203"/>
      <c r="N244" s="203">
        <v>6055.5</v>
      </c>
      <c r="O244" s="203">
        <v>6055.5</v>
      </c>
      <c r="P244" s="203"/>
      <c r="Q244" s="203"/>
      <c r="R244" s="203"/>
      <c r="S244" s="203"/>
      <c r="T244" s="204"/>
      <c r="U244" s="203"/>
      <c r="V244" s="203"/>
      <c r="W244" s="203"/>
      <c r="X244" s="203">
        <v>5824.25</v>
      </c>
      <c r="Y244" s="203">
        <v>5824.25</v>
      </c>
      <c r="Z244" s="203"/>
      <c r="AA244" s="203"/>
      <c r="AB244" s="203"/>
      <c r="AC244" s="203"/>
      <c r="AD244" s="204"/>
      <c r="AE244" s="203"/>
      <c r="AF244" s="203"/>
      <c r="AG244" s="203"/>
      <c r="AH244" s="203">
        <v>-231.25</v>
      </c>
      <c r="AI244" s="203">
        <v>-231.25</v>
      </c>
      <c r="AJ244" s="203" t="s">
        <v>811</v>
      </c>
      <c r="AK244" s="203" t="s">
        <v>811</v>
      </c>
      <c r="AL244" s="203" t="s">
        <v>811</v>
      </c>
      <c r="AM244" s="203" t="s">
        <v>811</v>
      </c>
      <c r="AN244" s="203" t="s">
        <v>811</v>
      </c>
      <c r="AO244" s="203" t="s">
        <v>811</v>
      </c>
      <c r="AP244" s="203" t="s">
        <v>811</v>
      </c>
      <c r="AQ244" s="203" t="s">
        <v>811</v>
      </c>
      <c r="AR244" s="203">
        <v>96.181157625299321</v>
      </c>
      <c r="AS244" s="203">
        <v>96.181157625299321</v>
      </c>
      <c r="AT244" s="203" t="s">
        <v>811</v>
      </c>
      <c r="AU244" s="203" t="s">
        <v>811</v>
      </c>
      <c r="AV244" s="203" t="s">
        <v>811</v>
      </c>
      <c r="AW244" s="203" t="s">
        <v>811</v>
      </c>
      <c r="AX244" s="203" t="s">
        <v>811</v>
      </c>
      <c r="AY244" s="203" t="s">
        <v>811</v>
      </c>
      <c r="AZ244" s="203" t="s">
        <v>811</v>
      </c>
      <c r="BA244" s="203" t="s">
        <v>811</v>
      </c>
    </row>
    <row r="245" spans="1:53">
      <c r="A245" s="202">
        <v>21</v>
      </c>
      <c r="B245" s="202">
        <v>1192</v>
      </c>
      <c r="C245" s="202">
        <v>233</v>
      </c>
      <c r="D245" s="202" t="s">
        <v>1243</v>
      </c>
      <c r="E245" s="203">
        <v>4709.8</v>
      </c>
      <c r="F245" s="203">
        <v>4709.8</v>
      </c>
      <c r="G245" s="203"/>
      <c r="H245" s="203"/>
      <c r="I245" s="203"/>
      <c r="J245" s="203"/>
      <c r="K245" s="203"/>
      <c r="L245" s="203"/>
      <c r="M245" s="203"/>
      <c r="N245" s="203">
        <v>5764.6</v>
      </c>
      <c r="O245" s="203">
        <v>5764.6</v>
      </c>
      <c r="P245" s="203"/>
      <c r="Q245" s="203"/>
      <c r="R245" s="203"/>
      <c r="S245" s="203"/>
      <c r="T245" s="204"/>
      <c r="U245" s="203"/>
      <c r="V245" s="203"/>
      <c r="W245" s="203"/>
      <c r="X245" s="203">
        <v>5607.36</v>
      </c>
      <c r="Y245" s="203">
        <v>5607.36</v>
      </c>
      <c r="Z245" s="203"/>
      <c r="AA245" s="203"/>
      <c r="AB245" s="203"/>
      <c r="AC245" s="203"/>
      <c r="AD245" s="204"/>
      <c r="AE245" s="203"/>
      <c r="AF245" s="203"/>
      <c r="AG245" s="203"/>
      <c r="AH245" s="203">
        <v>-157.24000000000069</v>
      </c>
      <c r="AI245" s="203">
        <v>-157.24000000000069</v>
      </c>
      <c r="AJ245" s="203" t="s">
        <v>811</v>
      </c>
      <c r="AK245" s="203" t="s">
        <v>811</v>
      </c>
      <c r="AL245" s="203" t="s">
        <v>811</v>
      </c>
      <c r="AM245" s="203" t="s">
        <v>811</v>
      </c>
      <c r="AN245" s="203" t="s">
        <v>811</v>
      </c>
      <c r="AO245" s="203" t="s">
        <v>811</v>
      </c>
      <c r="AP245" s="203" t="s">
        <v>811</v>
      </c>
      <c r="AQ245" s="203" t="s">
        <v>811</v>
      </c>
      <c r="AR245" s="203">
        <v>97.272317246643297</v>
      </c>
      <c r="AS245" s="203">
        <v>97.272317246643297</v>
      </c>
      <c r="AT245" s="203" t="s">
        <v>811</v>
      </c>
      <c r="AU245" s="203" t="s">
        <v>811</v>
      </c>
      <c r="AV245" s="203" t="s">
        <v>811</v>
      </c>
      <c r="AW245" s="203" t="s">
        <v>811</v>
      </c>
      <c r="AX245" s="203" t="s">
        <v>811</v>
      </c>
      <c r="AY245" s="203" t="s">
        <v>811</v>
      </c>
      <c r="AZ245" s="203" t="s">
        <v>811</v>
      </c>
      <c r="BA245" s="203" t="s">
        <v>811</v>
      </c>
    </row>
    <row r="246" spans="1:53">
      <c r="A246" s="202">
        <v>21</v>
      </c>
      <c r="B246" s="202">
        <v>1193</v>
      </c>
      <c r="C246" s="202">
        <v>234</v>
      </c>
      <c r="D246" s="202" t="s">
        <v>1244</v>
      </c>
      <c r="E246" s="203">
        <v>1495.4</v>
      </c>
      <c r="F246" s="203">
        <v>1495.4</v>
      </c>
      <c r="G246" s="203"/>
      <c r="H246" s="203"/>
      <c r="I246" s="203"/>
      <c r="J246" s="203"/>
      <c r="K246" s="203"/>
      <c r="L246" s="203"/>
      <c r="M246" s="203"/>
      <c r="N246" s="203">
        <v>1567.6</v>
      </c>
      <c r="O246" s="203">
        <v>1567.6</v>
      </c>
      <c r="P246" s="203"/>
      <c r="Q246" s="203"/>
      <c r="R246" s="203"/>
      <c r="S246" s="203"/>
      <c r="T246" s="204"/>
      <c r="U246" s="203"/>
      <c r="V246" s="203"/>
      <c r="W246" s="203"/>
      <c r="X246" s="203">
        <v>1567.6</v>
      </c>
      <c r="Y246" s="203">
        <v>1567.6</v>
      </c>
      <c r="Z246" s="203"/>
      <c r="AA246" s="203"/>
      <c r="AB246" s="203"/>
      <c r="AC246" s="203"/>
      <c r="AD246" s="204"/>
      <c r="AE246" s="203"/>
      <c r="AF246" s="203"/>
      <c r="AG246" s="203"/>
      <c r="AH246" s="203" t="s">
        <v>811</v>
      </c>
      <c r="AI246" s="203" t="s">
        <v>811</v>
      </c>
      <c r="AJ246" s="203" t="s">
        <v>811</v>
      </c>
      <c r="AK246" s="203" t="s">
        <v>811</v>
      </c>
      <c r="AL246" s="203" t="s">
        <v>811</v>
      </c>
      <c r="AM246" s="203" t="s">
        <v>811</v>
      </c>
      <c r="AN246" s="203" t="s">
        <v>811</v>
      </c>
      <c r="AO246" s="203" t="s">
        <v>811</v>
      </c>
      <c r="AP246" s="203" t="s">
        <v>811</v>
      </c>
      <c r="AQ246" s="203" t="s">
        <v>811</v>
      </c>
      <c r="AR246" s="203">
        <v>100</v>
      </c>
      <c r="AS246" s="203">
        <v>100</v>
      </c>
      <c r="AT246" s="203" t="s">
        <v>811</v>
      </c>
      <c r="AU246" s="203" t="s">
        <v>811</v>
      </c>
      <c r="AV246" s="203" t="s">
        <v>811</v>
      </c>
      <c r="AW246" s="203" t="s">
        <v>811</v>
      </c>
      <c r="AX246" s="203" t="s">
        <v>811</v>
      </c>
      <c r="AY246" s="203" t="s">
        <v>811</v>
      </c>
      <c r="AZ246" s="203" t="s">
        <v>811</v>
      </c>
      <c r="BA246" s="203" t="s">
        <v>811</v>
      </c>
    </row>
    <row r="247" spans="1:53">
      <c r="A247" s="202">
        <v>21</v>
      </c>
      <c r="B247" s="202">
        <v>1194</v>
      </c>
      <c r="C247" s="202">
        <v>235</v>
      </c>
      <c r="D247" s="202" t="s">
        <v>1245</v>
      </c>
      <c r="E247" s="203">
        <v>1654.8</v>
      </c>
      <c r="F247" s="203">
        <v>1654.8</v>
      </c>
      <c r="G247" s="203"/>
      <c r="H247" s="203"/>
      <c r="I247" s="203"/>
      <c r="J247" s="203"/>
      <c r="K247" s="203"/>
      <c r="L247" s="203"/>
      <c r="M247" s="203"/>
      <c r="N247" s="203">
        <v>1689.4</v>
      </c>
      <c r="O247" s="203">
        <v>1689.4</v>
      </c>
      <c r="P247" s="203"/>
      <c r="Q247" s="203"/>
      <c r="R247" s="203"/>
      <c r="S247" s="203"/>
      <c r="T247" s="204"/>
      <c r="U247" s="203"/>
      <c r="V247" s="203"/>
      <c r="W247" s="203"/>
      <c r="X247" s="203">
        <v>1655.64</v>
      </c>
      <c r="Y247" s="203">
        <v>1655.64</v>
      </c>
      <c r="Z247" s="203"/>
      <c r="AA247" s="203"/>
      <c r="AB247" s="203"/>
      <c r="AC247" s="203"/>
      <c r="AD247" s="204"/>
      <c r="AE247" s="203"/>
      <c r="AF247" s="203"/>
      <c r="AG247" s="203"/>
      <c r="AH247" s="203">
        <v>-33.759999999999991</v>
      </c>
      <c r="AI247" s="203">
        <v>-33.759999999999991</v>
      </c>
      <c r="AJ247" s="203" t="s">
        <v>811</v>
      </c>
      <c r="AK247" s="203" t="s">
        <v>811</v>
      </c>
      <c r="AL247" s="203" t="s">
        <v>811</v>
      </c>
      <c r="AM247" s="203" t="s">
        <v>811</v>
      </c>
      <c r="AN247" s="203" t="s">
        <v>811</v>
      </c>
      <c r="AO247" s="203" t="s">
        <v>811</v>
      </c>
      <c r="AP247" s="203" t="s">
        <v>811</v>
      </c>
      <c r="AQ247" s="203" t="s">
        <v>811</v>
      </c>
      <c r="AR247" s="203">
        <v>98.00165739315733</v>
      </c>
      <c r="AS247" s="203">
        <v>98.00165739315733</v>
      </c>
      <c r="AT247" s="203" t="s">
        <v>811</v>
      </c>
      <c r="AU247" s="203" t="s">
        <v>811</v>
      </c>
      <c r="AV247" s="203" t="s">
        <v>811</v>
      </c>
      <c r="AW247" s="203" t="s">
        <v>811</v>
      </c>
      <c r="AX247" s="203" t="s">
        <v>811</v>
      </c>
      <c r="AY247" s="203" t="s">
        <v>811</v>
      </c>
      <c r="AZ247" s="203" t="s">
        <v>811</v>
      </c>
      <c r="BA247" s="203" t="s">
        <v>811</v>
      </c>
    </row>
    <row r="248" spans="1:53">
      <c r="A248" s="202">
        <v>21</v>
      </c>
      <c r="B248" s="202">
        <v>1195</v>
      </c>
      <c r="C248" s="202">
        <v>236</v>
      </c>
      <c r="D248" s="202" t="s">
        <v>1246</v>
      </c>
      <c r="E248" s="203">
        <v>4438.2</v>
      </c>
      <c r="F248" s="203">
        <v>4438.2</v>
      </c>
      <c r="G248" s="203"/>
      <c r="H248" s="203"/>
      <c r="I248" s="203"/>
      <c r="J248" s="203"/>
      <c r="K248" s="203"/>
      <c r="L248" s="203"/>
      <c r="M248" s="203"/>
      <c r="N248" s="203">
        <v>4553.6000000000004</v>
      </c>
      <c r="O248" s="203">
        <v>4505.6000000000004</v>
      </c>
      <c r="P248" s="203"/>
      <c r="Q248" s="203"/>
      <c r="R248" s="203"/>
      <c r="S248" s="203"/>
      <c r="T248" s="204">
        <v>48</v>
      </c>
      <c r="U248" s="203"/>
      <c r="V248" s="203"/>
      <c r="W248" s="203"/>
      <c r="X248" s="203">
        <v>4020.42</v>
      </c>
      <c r="Y248" s="203">
        <v>4020.42</v>
      </c>
      <c r="Z248" s="203"/>
      <c r="AA248" s="203"/>
      <c r="AB248" s="203"/>
      <c r="AC248" s="203"/>
      <c r="AD248" s="204">
        <v>0</v>
      </c>
      <c r="AE248" s="203"/>
      <c r="AF248" s="203"/>
      <c r="AG248" s="203"/>
      <c r="AH248" s="203">
        <v>-533.18000000000029</v>
      </c>
      <c r="AI248" s="203">
        <v>-485.18000000000029</v>
      </c>
      <c r="AJ248" s="203" t="s">
        <v>811</v>
      </c>
      <c r="AK248" s="203" t="s">
        <v>811</v>
      </c>
      <c r="AL248" s="203" t="s">
        <v>811</v>
      </c>
      <c r="AM248" s="203" t="s">
        <v>811</v>
      </c>
      <c r="AN248" s="203">
        <v>-48</v>
      </c>
      <c r="AO248" s="203" t="s">
        <v>811</v>
      </c>
      <c r="AP248" s="203" t="s">
        <v>811</v>
      </c>
      <c r="AQ248" s="203" t="s">
        <v>811</v>
      </c>
      <c r="AR248" s="203">
        <v>88.291022487702037</v>
      </c>
      <c r="AS248" s="203">
        <v>89.231622869318173</v>
      </c>
      <c r="AT248" s="203" t="s">
        <v>811</v>
      </c>
      <c r="AU248" s="203" t="s">
        <v>811</v>
      </c>
      <c r="AV248" s="203" t="s">
        <v>811</v>
      </c>
      <c r="AW248" s="203" t="s">
        <v>811</v>
      </c>
      <c r="AX248" s="203" t="s">
        <v>811</v>
      </c>
      <c r="AY248" s="203" t="s">
        <v>811</v>
      </c>
      <c r="AZ248" s="203" t="s">
        <v>811</v>
      </c>
      <c r="BA248" s="203" t="s">
        <v>811</v>
      </c>
    </row>
    <row r="249" spans="1:53">
      <c r="A249" s="202">
        <v>21</v>
      </c>
      <c r="B249" s="202">
        <v>1196</v>
      </c>
      <c r="C249" s="202">
        <v>237</v>
      </c>
      <c r="D249" s="202" t="s">
        <v>1247</v>
      </c>
      <c r="E249" s="203">
        <v>5979.5</v>
      </c>
      <c r="F249" s="203">
        <v>5979.5</v>
      </c>
      <c r="G249" s="203"/>
      <c r="H249" s="203"/>
      <c r="I249" s="203"/>
      <c r="J249" s="203"/>
      <c r="K249" s="203"/>
      <c r="L249" s="203"/>
      <c r="M249" s="203"/>
      <c r="N249" s="203">
        <v>6189.2</v>
      </c>
      <c r="O249" s="203">
        <v>6189.2</v>
      </c>
      <c r="P249" s="203"/>
      <c r="Q249" s="203"/>
      <c r="R249" s="203"/>
      <c r="S249" s="203"/>
      <c r="T249" s="204"/>
      <c r="U249" s="203"/>
      <c r="V249" s="203"/>
      <c r="W249" s="203"/>
      <c r="X249" s="203">
        <v>5959.75</v>
      </c>
      <c r="Y249" s="203">
        <v>5959.75</v>
      </c>
      <c r="Z249" s="203"/>
      <c r="AA249" s="203"/>
      <c r="AB249" s="203"/>
      <c r="AC249" s="203"/>
      <c r="AD249" s="204"/>
      <c r="AE249" s="203"/>
      <c r="AF249" s="203"/>
      <c r="AG249" s="203"/>
      <c r="AH249" s="203">
        <v>-229.44999999999982</v>
      </c>
      <c r="AI249" s="203">
        <v>-229.44999999999982</v>
      </c>
      <c r="AJ249" s="203" t="s">
        <v>811</v>
      </c>
      <c r="AK249" s="203" t="s">
        <v>811</v>
      </c>
      <c r="AL249" s="203" t="s">
        <v>811</v>
      </c>
      <c r="AM249" s="203" t="s">
        <v>811</v>
      </c>
      <c r="AN249" s="203" t="s">
        <v>811</v>
      </c>
      <c r="AO249" s="203" t="s">
        <v>811</v>
      </c>
      <c r="AP249" s="203" t="s">
        <v>811</v>
      </c>
      <c r="AQ249" s="203" t="s">
        <v>811</v>
      </c>
      <c r="AR249" s="203">
        <v>96.292735733212695</v>
      </c>
      <c r="AS249" s="203">
        <v>96.292735733212695</v>
      </c>
      <c r="AT249" s="203" t="s">
        <v>811</v>
      </c>
      <c r="AU249" s="203" t="s">
        <v>811</v>
      </c>
      <c r="AV249" s="203" t="s">
        <v>811</v>
      </c>
      <c r="AW249" s="203" t="s">
        <v>811</v>
      </c>
      <c r="AX249" s="203" t="s">
        <v>811</v>
      </c>
      <c r="AY249" s="203" t="s">
        <v>811</v>
      </c>
      <c r="AZ249" s="203" t="s">
        <v>811</v>
      </c>
      <c r="BA249" s="203" t="s">
        <v>811</v>
      </c>
    </row>
    <row r="250" spans="1:53">
      <c r="A250" s="202">
        <v>21</v>
      </c>
      <c r="B250" s="202">
        <v>1199</v>
      </c>
      <c r="C250" s="202">
        <v>238</v>
      </c>
      <c r="D250" s="202" t="s">
        <v>1248</v>
      </c>
      <c r="E250" s="203">
        <v>1742.9</v>
      </c>
      <c r="F250" s="203">
        <v>1742.9</v>
      </c>
      <c r="G250" s="203"/>
      <c r="H250" s="203"/>
      <c r="I250" s="203"/>
      <c r="J250" s="203"/>
      <c r="K250" s="203"/>
      <c r="L250" s="203"/>
      <c r="M250" s="203"/>
      <c r="N250" s="203">
        <v>1846.8</v>
      </c>
      <c r="O250" s="203">
        <v>1846.8</v>
      </c>
      <c r="P250" s="203"/>
      <c r="Q250" s="203"/>
      <c r="R250" s="203"/>
      <c r="S250" s="203"/>
      <c r="T250" s="204"/>
      <c r="U250" s="203"/>
      <c r="V250" s="203"/>
      <c r="W250" s="203"/>
      <c r="X250" s="203">
        <v>1558.98</v>
      </c>
      <c r="Y250" s="203">
        <v>1558.98</v>
      </c>
      <c r="Z250" s="203"/>
      <c r="AA250" s="203"/>
      <c r="AB250" s="203"/>
      <c r="AC250" s="203"/>
      <c r="AD250" s="204"/>
      <c r="AE250" s="203"/>
      <c r="AF250" s="203"/>
      <c r="AG250" s="203"/>
      <c r="AH250" s="203">
        <v>-287.81999999999994</v>
      </c>
      <c r="AI250" s="203">
        <v>-287.81999999999994</v>
      </c>
      <c r="AJ250" s="203" t="s">
        <v>811</v>
      </c>
      <c r="AK250" s="203" t="s">
        <v>811</v>
      </c>
      <c r="AL250" s="203" t="s">
        <v>811</v>
      </c>
      <c r="AM250" s="203" t="s">
        <v>811</v>
      </c>
      <c r="AN250" s="203" t="s">
        <v>811</v>
      </c>
      <c r="AO250" s="203" t="s">
        <v>811</v>
      </c>
      <c r="AP250" s="203" t="s">
        <v>811</v>
      </c>
      <c r="AQ250" s="203" t="s">
        <v>811</v>
      </c>
      <c r="AR250" s="203">
        <v>84.415204678362571</v>
      </c>
      <c r="AS250" s="203">
        <v>84.415204678362571</v>
      </c>
      <c r="AT250" s="203" t="s">
        <v>811</v>
      </c>
      <c r="AU250" s="203" t="s">
        <v>811</v>
      </c>
      <c r="AV250" s="203" t="s">
        <v>811</v>
      </c>
      <c r="AW250" s="203" t="s">
        <v>811</v>
      </c>
      <c r="AX250" s="203" t="s">
        <v>811</v>
      </c>
      <c r="AY250" s="203" t="s">
        <v>811</v>
      </c>
      <c r="AZ250" s="203" t="s">
        <v>811</v>
      </c>
      <c r="BA250" s="203" t="s">
        <v>811</v>
      </c>
    </row>
    <row r="251" spans="1:53">
      <c r="A251" s="202">
        <v>21</v>
      </c>
      <c r="B251" s="202">
        <v>1200</v>
      </c>
      <c r="C251" s="202">
        <v>239</v>
      </c>
      <c r="D251" s="202" t="s">
        <v>1249</v>
      </c>
      <c r="E251" s="203">
        <v>3587.3</v>
      </c>
      <c r="F251" s="203">
        <v>3587.3</v>
      </c>
      <c r="G251" s="203"/>
      <c r="H251" s="203"/>
      <c r="I251" s="203"/>
      <c r="J251" s="203"/>
      <c r="K251" s="203"/>
      <c r="L251" s="203"/>
      <c r="M251" s="203"/>
      <c r="N251" s="203">
        <v>3684</v>
      </c>
      <c r="O251" s="203">
        <v>3684</v>
      </c>
      <c r="P251" s="203"/>
      <c r="Q251" s="203"/>
      <c r="R251" s="203"/>
      <c r="S251" s="203"/>
      <c r="T251" s="204"/>
      <c r="U251" s="203"/>
      <c r="V251" s="203"/>
      <c r="W251" s="203"/>
      <c r="X251" s="203">
        <v>3629.76</v>
      </c>
      <c r="Y251" s="203">
        <v>3629.76</v>
      </c>
      <c r="Z251" s="203"/>
      <c r="AA251" s="203"/>
      <c r="AB251" s="203"/>
      <c r="AC251" s="203"/>
      <c r="AD251" s="204"/>
      <c r="AE251" s="203"/>
      <c r="AF251" s="203"/>
      <c r="AG251" s="203"/>
      <c r="AH251" s="203">
        <v>-54.239999999999782</v>
      </c>
      <c r="AI251" s="203">
        <v>-54.239999999999782</v>
      </c>
      <c r="AJ251" s="203" t="s">
        <v>811</v>
      </c>
      <c r="AK251" s="203" t="s">
        <v>811</v>
      </c>
      <c r="AL251" s="203" t="s">
        <v>811</v>
      </c>
      <c r="AM251" s="203" t="s">
        <v>811</v>
      </c>
      <c r="AN251" s="203" t="s">
        <v>811</v>
      </c>
      <c r="AO251" s="203" t="s">
        <v>811</v>
      </c>
      <c r="AP251" s="203" t="s">
        <v>811</v>
      </c>
      <c r="AQ251" s="203" t="s">
        <v>811</v>
      </c>
      <c r="AR251" s="203">
        <v>98.527687296416943</v>
      </c>
      <c r="AS251" s="203">
        <v>98.527687296416943</v>
      </c>
      <c r="AT251" s="203" t="s">
        <v>811</v>
      </c>
      <c r="AU251" s="203" t="s">
        <v>811</v>
      </c>
      <c r="AV251" s="203" t="s">
        <v>811</v>
      </c>
      <c r="AW251" s="203" t="s">
        <v>811</v>
      </c>
      <c r="AX251" s="203" t="s">
        <v>811</v>
      </c>
      <c r="AY251" s="203" t="s">
        <v>811</v>
      </c>
      <c r="AZ251" s="203" t="s">
        <v>811</v>
      </c>
      <c r="BA251" s="203" t="s">
        <v>811</v>
      </c>
    </row>
    <row r="252" spans="1:53">
      <c r="A252" s="202">
        <v>21</v>
      </c>
      <c r="B252" s="202">
        <v>1201</v>
      </c>
      <c r="C252" s="202">
        <v>240</v>
      </c>
      <c r="D252" s="202" t="s">
        <v>1250</v>
      </c>
      <c r="E252" s="203">
        <v>3765.7</v>
      </c>
      <c r="F252" s="203">
        <v>3765.7</v>
      </c>
      <c r="G252" s="203"/>
      <c r="H252" s="203"/>
      <c r="I252" s="203"/>
      <c r="J252" s="203"/>
      <c r="K252" s="203"/>
      <c r="L252" s="203"/>
      <c r="M252" s="203"/>
      <c r="N252" s="203">
        <v>3870.5</v>
      </c>
      <c r="O252" s="203">
        <v>3870.5</v>
      </c>
      <c r="P252" s="203"/>
      <c r="Q252" s="203"/>
      <c r="R252" s="203"/>
      <c r="S252" s="203"/>
      <c r="T252" s="204"/>
      <c r="U252" s="203"/>
      <c r="V252" s="203"/>
      <c r="W252" s="203"/>
      <c r="X252" s="203">
        <v>3426.75</v>
      </c>
      <c r="Y252" s="203">
        <v>3426.75</v>
      </c>
      <c r="Z252" s="203"/>
      <c r="AA252" s="203"/>
      <c r="AB252" s="203"/>
      <c r="AC252" s="203"/>
      <c r="AD252" s="204"/>
      <c r="AE252" s="203"/>
      <c r="AF252" s="203"/>
      <c r="AG252" s="203"/>
      <c r="AH252" s="203">
        <v>-443.75</v>
      </c>
      <c r="AI252" s="203">
        <v>-443.75</v>
      </c>
      <c r="AJ252" s="203" t="s">
        <v>811</v>
      </c>
      <c r="AK252" s="203" t="s">
        <v>811</v>
      </c>
      <c r="AL252" s="203" t="s">
        <v>811</v>
      </c>
      <c r="AM252" s="203" t="s">
        <v>811</v>
      </c>
      <c r="AN252" s="203" t="s">
        <v>811</v>
      </c>
      <c r="AO252" s="203" t="s">
        <v>811</v>
      </c>
      <c r="AP252" s="203" t="s">
        <v>811</v>
      </c>
      <c r="AQ252" s="203" t="s">
        <v>811</v>
      </c>
      <c r="AR252" s="203">
        <v>88.535072987986055</v>
      </c>
      <c r="AS252" s="203">
        <v>88.535072987986055</v>
      </c>
      <c r="AT252" s="203" t="s">
        <v>811</v>
      </c>
      <c r="AU252" s="203" t="s">
        <v>811</v>
      </c>
      <c r="AV252" s="203" t="s">
        <v>811</v>
      </c>
      <c r="AW252" s="203" t="s">
        <v>811</v>
      </c>
      <c r="AX252" s="203" t="s">
        <v>811</v>
      </c>
      <c r="AY252" s="203" t="s">
        <v>811</v>
      </c>
      <c r="AZ252" s="203" t="s">
        <v>811</v>
      </c>
      <c r="BA252" s="203" t="s">
        <v>811</v>
      </c>
    </row>
    <row r="253" spans="1:53">
      <c r="A253" s="202">
        <v>21</v>
      </c>
      <c r="B253" s="202">
        <v>1202</v>
      </c>
      <c r="C253" s="202">
        <v>241</v>
      </c>
      <c r="D253" s="202" t="s">
        <v>1251</v>
      </c>
      <c r="E253" s="203">
        <v>6414.2</v>
      </c>
      <c r="F253" s="203">
        <v>6414.2</v>
      </c>
      <c r="G253" s="203"/>
      <c r="H253" s="203"/>
      <c r="I253" s="203"/>
      <c r="J253" s="203"/>
      <c r="K253" s="203"/>
      <c r="L253" s="203"/>
      <c r="M253" s="203"/>
      <c r="N253" s="203">
        <v>6589.6</v>
      </c>
      <c r="O253" s="203">
        <v>6589.6</v>
      </c>
      <c r="P253" s="203"/>
      <c r="Q253" s="203"/>
      <c r="R253" s="203"/>
      <c r="S253" s="203"/>
      <c r="T253" s="204"/>
      <c r="U253" s="203"/>
      <c r="V253" s="203"/>
      <c r="W253" s="203"/>
      <c r="X253" s="203">
        <v>6334.84</v>
      </c>
      <c r="Y253" s="203">
        <v>6334.84</v>
      </c>
      <c r="Z253" s="203"/>
      <c r="AA253" s="203"/>
      <c r="AB253" s="203"/>
      <c r="AC253" s="203"/>
      <c r="AD253" s="204"/>
      <c r="AE253" s="203"/>
      <c r="AF253" s="203"/>
      <c r="AG253" s="203"/>
      <c r="AH253" s="203">
        <v>-254.76000000000022</v>
      </c>
      <c r="AI253" s="203">
        <v>-254.76000000000022</v>
      </c>
      <c r="AJ253" s="203" t="s">
        <v>811</v>
      </c>
      <c r="AK253" s="203" t="s">
        <v>811</v>
      </c>
      <c r="AL253" s="203" t="s">
        <v>811</v>
      </c>
      <c r="AM253" s="203" t="s">
        <v>811</v>
      </c>
      <c r="AN253" s="203" t="s">
        <v>811</v>
      </c>
      <c r="AO253" s="203" t="s">
        <v>811</v>
      </c>
      <c r="AP253" s="203" t="s">
        <v>811</v>
      </c>
      <c r="AQ253" s="203" t="s">
        <v>811</v>
      </c>
      <c r="AR253" s="203">
        <v>96.133907976204924</v>
      </c>
      <c r="AS253" s="203">
        <v>96.133907976204924</v>
      </c>
      <c r="AT253" s="203" t="s">
        <v>811</v>
      </c>
      <c r="AU253" s="203" t="s">
        <v>811</v>
      </c>
      <c r="AV253" s="203" t="s">
        <v>811</v>
      </c>
      <c r="AW253" s="203" t="s">
        <v>811</v>
      </c>
      <c r="AX253" s="203" t="s">
        <v>811</v>
      </c>
      <c r="AY253" s="203" t="s">
        <v>811</v>
      </c>
      <c r="AZ253" s="203" t="s">
        <v>811</v>
      </c>
      <c r="BA253" s="203" t="s">
        <v>811</v>
      </c>
    </row>
    <row r="254" spans="1:53">
      <c r="A254" s="202">
        <v>21</v>
      </c>
      <c r="B254" s="202">
        <v>1203</v>
      </c>
      <c r="C254" s="202">
        <v>242</v>
      </c>
      <c r="D254" s="202" t="s">
        <v>1252</v>
      </c>
      <c r="E254" s="203">
        <v>3179.9</v>
      </c>
      <c r="F254" s="203">
        <v>3179.9</v>
      </c>
      <c r="G254" s="203"/>
      <c r="H254" s="203"/>
      <c r="I254" s="203"/>
      <c r="J254" s="203"/>
      <c r="K254" s="203"/>
      <c r="L254" s="203"/>
      <c r="M254" s="203"/>
      <c r="N254" s="203">
        <v>3220.9</v>
      </c>
      <c r="O254" s="203">
        <v>3220.9</v>
      </c>
      <c r="P254" s="203"/>
      <c r="Q254" s="203"/>
      <c r="R254" s="203"/>
      <c r="S254" s="203"/>
      <c r="T254" s="204"/>
      <c r="U254" s="203"/>
      <c r="V254" s="203"/>
      <c r="W254" s="203"/>
      <c r="X254" s="203">
        <v>2661.32</v>
      </c>
      <c r="Y254" s="203">
        <v>2661.32</v>
      </c>
      <c r="Z254" s="203"/>
      <c r="AA254" s="203"/>
      <c r="AB254" s="203"/>
      <c r="AC254" s="203"/>
      <c r="AD254" s="204"/>
      <c r="AE254" s="203"/>
      <c r="AF254" s="203"/>
      <c r="AG254" s="203"/>
      <c r="AH254" s="203">
        <v>-559.57999999999993</v>
      </c>
      <c r="AI254" s="203">
        <v>-559.57999999999993</v>
      </c>
      <c r="AJ254" s="203" t="s">
        <v>811</v>
      </c>
      <c r="AK254" s="203" t="s">
        <v>811</v>
      </c>
      <c r="AL254" s="203" t="s">
        <v>811</v>
      </c>
      <c r="AM254" s="203" t="s">
        <v>811</v>
      </c>
      <c r="AN254" s="203" t="s">
        <v>811</v>
      </c>
      <c r="AO254" s="203" t="s">
        <v>811</v>
      </c>
      <c r="AP254" s="203" t="s">
        <v>811</v>
      </c>
      <c r="AQ254" s="203" t="s">
        <v>811</v>
      </c>
      <c r="AR254" s="203">
        <v>82.626595051072684</v>
      </c>
      <c r="AS254" s="203">
        <v>82.626595051072684</v>
      </c>
      <c r="AT254" s="203" t="s">
        <v>811</v>
      </c>
      <c r="AU254" s="203" t="s">
        <v>811</v>
      </c>
      <c r="AV254" s="203" t="s">
        <v>811</v>
      </c>
      <c r="AW254" s="203" t="s">
        <v>811</v>
      </c>
      <c r="AX254" s="203" t="s">
        <v>811</v>
      </c>
      <c r="AY254" s="203" t="s">
        <v>811</v>
      </c>
      <c r="AZ254" s="203" t="s">
        <v>811</v>
      </c>
      <c r="BA254" s="203" t="s">
        <v>811</v>
      </c>
    </row>
    <row r="255" spans="1:53">
      <c r="A255" s="202">
        <v>21</v>
      </c>
      <c r="B255" s="202">
        <v>1204</v>
      </c>
      <c r="C255" s="202">
        <v>243</v>
      </c>
      <c r="D255" s="202" t="s">
        <v>1253</v>
      </c>
      <c r="E255" s="203">
        <v>0</v>
      </c>
      <c r="F255" s="203"/>
      <c r="G255" s="203"/>
      <c r="H255" s="203"/>
      <c r="I255" s="203"/>
      <c r="J255" s="203"/>
      <c r="K255" s="203"/>
      <c r="L255" s="203"/>
      <c r="M255" s="203"/>
      <c r="N255" s="203">
        <v>0</v>
      </c>
      <c r="O255" s="203"/>
      <c r="P255" s="203"/>
      <c r="Q255" s="203"/>
      <c r="R255" s="203"/>
      <c r="S255" s="203"/>
      <c r="T255" s="204"/>
      <c r="U255" s="203"/>
      <c r="V255" s="203"/>
      <c r="W255" s="203"/>
      <c r="X255" s="203">
        <v>0</v>
      </c>
      <c r="Y255" s="203"/>
      <c r="Z255" s="203"/>
      <c r="AA255" s="203"/>
      <c r="AB255" s="203"/>
      <c r="AC255" s="203"/>
      <c r="AD255" s="204"/>
      <c r="AE255" s="203"/>
      <c r="AF255" s="203"/>
      <c r="AG255" s="203"/>
      <c r="AH255" s="203" t="s">
        <v>811</v>
      </c>
      <c r="AI255" s="203" t="s">
        <v>811</v>
      </c>
      <c r="AJ255" s="203" t="s">
        <v>811</v>
      </c>
      <c r="AK255" s="203" t="s">
        <v>811</v>
      </c>
      <c r="AL255" s="203" t="s">
        <v>811</v>
      </c>
      <c r="AM255" s="203" t="s">
        <v>811</v>
      </c>
      <c r="AN255" s="203" t="s">
        <v>811</v>
      </c>
      <c r="AO255" s="203" t="s">
        <v>811</v>
      </c>
      <c r="AP255" s="203" t="s">
        <v>811</v>
      </c>
      <c r="AQ255" s="203" t="s">
        <v>811</v>
      </c>
      <c r="AR255" s="203" t="s">
        <v>811</v>
      </c>
      <c r="AS255" s="203" t="s">
        <v>811</v>
      </c>
      <c r="AT255" s="203" t="s">
        <v>811</v>
      </c>
      <c r="AU255" s="203" t="s">
        <v>811</v>
      </c>
      <c r="AV255" s="203" t="s">
        <v>811</v>
      </c>
      <c r="AW255" s="203" t="s">
        <v>811</v>
      </c>
      <c r="AX255" s="203" t="s">
        <v>811</v>
      </c>
      <c r="AY255" s="203" t="s">
        <v>811</v>
      </c>
      <c r="AZ255" s="203" t="s">
        <v>811</v>
      </c>
      <c r="BA255" s="203" t="s">
        <v>811</v>
      </c>
    </row>
    <row r="256" spans="1:53">
      <c r="A256" s="202">
        <v>21</v>
      </c>
      <c r="B256" s="202">
        <v>1205</v>
      </c>
      <c r="C256" s="202">
        <v>244</v>
      </c>
      <c r="D256" s="202" t="s">
        <v>1254</v>
      </c>
      <c r="E256" s="203">
        <v>4192.7</v>
      </c>
      <c r="F256" s="203">
        <v>4192.7</v>
      </c>
      <c r="G256" s="203"/>
      <c r="H256" s="203"/>
      <c r="I256" s="203"/>
      <c r="J256" s="203"/>
      <c r="K256" s="203"/>
      <c r="L256" s="203"/>
      <c r="M256" s="203"/>
      <c r="N256" s="203">
        <v>5166.5</v>
      </c>
      <c r="O256" s="203">
        <v>5166.5</v>
      </c>
      <c r="P256" s="203"/>
      <c r="Q256" s="203"/>
      <c r="R256" s="203"/>
      <c r="S256" s="203"/>
      <c r="T256" s="204"/>
      <c r="U256" s="203"/>
      <c r="V256" s="203"/>
      <c r="W256" s="203"/>
      <c r="X256" s="203">
        <v>5166.5</v>
      </c>
      <c r="Y256" s="203">
        <v>5166.5</v>
      </c>
      <c r="Z256" s="203"/>
      <c r="AA256" s="203"/>
      <c r="AB256" s="203"/>
      <c r="AC256" s="203"/>
      <c r="AD256" s="204"/>
      <c r="AE256" s="203"/>
      <c r="AF256" s="203"/>
      <c r="AG256" s="203"/>
      <c r="AH256" s="203" t="s">
        <v>811</v>
      </c>
      <c r="AI256" s="203" t="s">
        <v>811</v>
      </c>
      <c r="AJ256" s="203" t="s">
        <v>811</v>
      </c>
      <c r="AK256" s="203" t="s">
        <v>811</v>
      </c>
      <c r="AL256" s="203" t="s">
        <v>811</v>
      </c>
      <c r="AM256" s="203" t="s">
        <v>811</v>
      </c>
      <c r="AN256" s="203" t="s">
        <v>811</v>
      </c>
      <c r="AO256" s="203" t="s">
        <v>811</v>
      </c>
      <c r="AP256" s="203" t="s">
        <v>811</v>
      </c>
      <c r="AQ256" s="203" t="s">
        <v>811</v>
      </c>
      <c r="AR256" s="203">
        <v>100</v>
      </c>
      <c r="AS256" s="203">
        <v>100</v>
      </c>
      <c r="AT256" s="203" t="s">
        <v>811</v>
      </c>
      <c r="AU256" s="203" t="s">
        <v>811</v>
      </c>
      <c r="AV256" s="203" t="s">
        <v>811</v>
      </c>
      <c r="AW256" s="203" t="s">
        <v>811</v>
      </c>
      <c r="AX256" s="203" t="s">
        <v>811</v>
      </c>
      <c r="AY256" s="203" t="s">
        <v>811</v>
      </c>
      <c r="AZ256" s="203" t="s">
        <v>811</v>
      </c>
      <c r="BA256" s="203" t="s">
        <v>811</v>
      </c>
    </row>
    <row r="257" spans="1:53">
      <c r="A257" s="202">
        <v>21</v>
      </c>
      <c r="B257" s="202">
        <v>1206</v>
      </c>
      <c r="C257" s="202">
        <v>245</v>
      </c>
      <c r="D257" s="202" t="s">
        <v>1255</v>
      </c>
      <c r="E257" s="203">
        <v>8432.4</v>
      </c>
      <c r="F257" s="203">
        <v>8432.4</v>
      </c>
      <c r="G257" s="203"/>
      <c r="H257" s="203"/>
      <c r="I257" s="203"/>
      <c r="J257" s="203"/>
      <c r="K257" s="203"/>
      <c r="L257" s="203"/>
      <c r="M257" s="203"/>
      <c r="N257" s="203">
        <v>8587.2999999999993</v>
      </c>
      <c r="O257" s="203">
        <v>8587.2999999999993</v>
      </c>
      <c r="P257" s="203"/>
      <c r="Q257" s="203"/>
      <c r="R257" s="203"/>
      <c r="S257" s="203"/>
      <c r="T257" s="204"/>
      <c r="U257" s="203"/>
      <c r="V257" s="203"/>
      <c r="W257" s="203"/>
      <c r="X257" s="203">
        <v>8296.52</v>
      </c>
      <c r="Y257" s="203">
        <v>8296.52</v>
      </c>
      <c r="Z257" s="203"/>
      <c r="AA257" s="203"/>
      <c r="AB257" s="203"/>
      <c r="AC257" s="203"/>
      <c r="AD257" s="204"/>
      <c r="AE257" s="203"/>
      <c r="AF257" s="203"/>
      <c r="AG257" s="203"/>
      <c r="AH257" s="203">
        <v>-290.77999999999884</v>
      </c>
      <c r="AI257" s="203">
        <v>-290.77999999999884</v>
      </c>
      <c r="AJ257" s="203" t="s">
        <v>811</v>
      </c>
      <c r="AK257" s="203" t="s">
        <v>811</v>
      </c>
      <c r="AL257" s="203" t="s">
        <v>811</v>
      </c>
      <c r="AM257" s="203" t="s">
        <v>811</v>
      </c>
      <c r="AN257" s="203" t="s">
        <v>811</v>
      </c>
      <c r="AO257" s="203" t="s">
        <v>811</v>
      </c>
      <c r="AP257" s="203" t="s">
        <v>811</v>
      </c>
      <c r="AQ257" s="203" t="s">
        <v>811</v>
      </c>
      <c r="AR257" s="203">
        <v>96.613836712354299</v>
      </c>
      <c r="AS257" s="203">
        <v>96.613836712354299</v>
      </c>
      <c r="AT257" s="203" t="s">
        <v>811</v>
      </c>
      <c r="AU257" s="203" t="s">
        <v>811</v>
      </c>
      <c r="AV257" s="203" t="s">
        <v>811</v>
      </c>
      <c r="AW257" s="203" t="s">
        <v>811</v>
      </c>
      <c r="AX257" s="203" t="s">
        <v>811</v>
      </c>
      <c r="AY257" s="203" t="s">
        <v>811</v>
      </c>
      <c r="AZ257" s="203" t="s">
        <v>811</v>
      </c>
      <c r="BA257" s="203" t="s">
        <v>811</v>
      </c>
    </row>
    <row r="258" spans="1:53">
      <c r="A258" s="202">
        <v>21</v>
      </c>
      <c r="B258" s="202">
        <v>1207</v>
      </c>
      <c r="C258" s="202">
        <v>246</v>
      </c>
      <c r="D258" s="202" t="s">
        <v>1256</v>
      </c>
      <c r="E258" s="203">
        <v>2903.3</v>
      </c>
      <c r="F258" s="203">
        <v>2824.8</v>
      </c>
      <c r="G258" s="203"/>
      <c r="H258" s="203"/>
      <c r="I258" s="203"/>
      <c r="J258" s="203"/>
      <c r="K258" s="203">
        <v>78.5</v>
      </c>
      <c r="L258" s="203"/>
      <c r="M258" s="203"/>
      <c r="N258" s="203">
        <v>3002.3</v>
      </c>
      <c r="O258" s="203">
        <v>2923.8</v>
      </c>
      <c r="P258" s="203"/>
      <c r="Q258" s="203"/>
      <c r="R258" s="203"/>
      <c r="S258" s="203"/>
      <c r="T258" s="204">
        <v>78.5</v>
      </c>
      <c r="U258" s="203"/>
      <c r="V258" s="203"/>
      <c r="W258" s="203"/>
      <c r="X258" s="203">
        <v>2968.1600000000003</v>
      </c>
      <c r="Y258" s="203">
        <v>2891.86</v>
      </c>
      <c r="Z258" s="203"/>
      <c r="AA258" s="203"/>
      <c r="AB258" s="203"/>
      <c r="AC258" s="203"/>
      <c r="AD258" s="204">
        <v>76.3</v>
      </c>
      <c r="AE258" s="203"/>
      <c r="AF258" s="203"/>
      <c r="AG258" s="203"/>
      <c r="AH258" s="203">
        <v>-34.139999999999873</v>
      </c>
      <c r="AI258" s="203">
        <v>-31.940000000000055</v>
      </c>
      <c r="AJ258" s="203" t="s">
        <v>811</v>
      </c>
      <c r="AK258" s="203" t="s">
        <v>811</v>
      </c>
      <c r="AL258" s="203" t="s">
        <v>811</v>
      </c>
      <c r="AM258" s="203" t="s">
        <v>811</v>
      </c>
      <c r="AN258" s="203">
        <v>-2.2000000000000028</v>
      </c>
      <c r="AO258" s="203" t="s">
        <v>811</v>
      </c>
      <c r="AP258" s="203" t="s">
        <v>811</v>
      </c>
      <c r="AQ258" s="203" t="s">
        <v>811</v>
      </c>
      <c r="AR258" s="203">
        <v>98.862871798287983</v>
      </c>
      <c r="AS258" s="203">
        <v>98.907586018195488</v>
      </c>
      <c r="AT258" s="203" t="s">
        <v>811</v>
      </c>
      <c r="AU258" s="203" t="s">
        <v>811</v>
      </c>
      <c r="AV258" s="203" t="s">
        <v>811</v>
      </c>
      <c r="AW258" s="203" t="s">
        <v>811</v>
      </c>
      <c r="AX258" s="203">
        <v>97.197452229299358</v>
      </c>
      <c r="AY258" s="203" t="s">
        <v>811</v>
      </c>
      <c r="AZ258" s="203" t="s">
        <v>811</v>
      </c>
      <c r="BA258" s="203" t="s">
        <v>811</v>
      </c>
    </row>
    <row r="259" spans="1:53">
      <c r="A259" s="202">
        <v>21</v>
      </c>
      <c r="B259" s="202">
        <v>1208</v>
      </c>
      <c r="C259" s="202">
        <v>247</v>
      </c>
      <c r="D259" s="202" t="s">
        <v>1257</v>
      </c>
      <c r="E259" s="203">
        <v>3579.8</v>
      </c>
      <c r="F259" s="203">
        <v>3579.8</v>
      </c>
      <c r="G259" s="203"/>
      <c r="H259" s="203"/>
      <c r="I259" s="203"/>
      <c r="J259" s="203"/>
      <c r="K259" s="203"/>
      <c r="L259" s="203"/>
      <c r="M259" s="203"/>
      <c r="N259" s="203">
        <v>3637.6</v>
      </c>
      <c r="O259" s="203">
        <v>3637.6</v>
      </c>
      <c r="P259" s="203"/>
      <c r="Q259" s="203"/>
      <c r="R259" s="203"/>
      <c r="S259" s="203"/>
      <c r="T259" s="204"/>
      <c r="U259" s="203"/>
      <c r="V259" s="203"/>
      <c r="W259" s="203"/>
      <c r="X259" s="203">
        <v>3626.64</v>
      </c>
      <c r="Y259" s="203">
        <v>3626.64</v>
      </c>
      <c r="Z259" s="203"/>
      <c r="AA259" s="203"/>
      <c r="AB259" s="203"/>
      <c r="AC259" s="203"/>
      <c r="AD259" s="204"/>
      <c r="AE259" s="203"/>
      <c r="AF259" s="203"/>
      <c r="AG259" s="203"/>
      <c r="AH259" s="203">
        <v>-10.960000000000036</v>
      </c>
      <c r="AI259" s="203">
        <v>-10.960000000000036</v>
      </c>
      <c r="AJ259" s="203" t="s">
        <v>811</v>
      </c>
      <c r="AK259" s="203" t="s">
        <v>811</v>
      </c>
      <c r="AL259" s="203" t="s">
        <v>811</v>
      </c>
      <c r="AM259" s="203" t="s">
        <v>811</v>
      </c>
      <c r="AN259" s="203" t="s">
        <v>811</v>
      </c>
      <c r="AO259" s="203" t="s">
        <v>811</v>
      </c>
      <c r="AP259" s="203" t="s">
        <v>811</v>
      </c>
      <c r="AQ259" s="203" t="s">
        <v>811</v>
      </c>
      <c r="AR259" s="203">
        <v>99.698702441170013</v>
      </c>
      <c r="AS259" s="203">
        <v>99.698702441170013</v>
      </c>
      <c r="AT259" s="203" t="s">
        <v>811</v>
      </c>
      <c r="AU259" s="203" t="s">
        <v>811</v>
      </c>
      <c r="AV259" s="203" t="s">
        <v>811</v>
      </c>
      <c r="AW259" s="203" t="s">
        <v>811</v>
      </c>
      <c r="AX259" s="203" t="s">
        <v>811</v>
      </c>
      <c r="AY259" s="203" t="s">
        <v>811</v>
      </c>
      <c r="AZ259" s="203" t="s">
        <v>811</v>
      </c>
      <c r="BA259" s="203" t="s">
        <v>811</v>
      </c>
    </row>
    <row r="260" spans="1:53">
      <c r="A260" s="202">
        <v>21</v>
      </c>
      <c r="B260" s="202">
        <v>1209</v>
      </c>
      <c r="C260" s="202">
        <v>248</v>
      </c>
      <c r="D260" s="202" t="s">
        <v>1258</v>
      </c>
      <c r="E260" s="203">
        <v>4739.7</v>
      </c>
      <c r="F260" s="203">
        <v>4739.7</v>
      </c>
      <c r="G260" s="203"/>
      <c r="H260" s="203"/>
      <c r="I260" s="203"/>
      <c r="J260" s="203"/>
      <c r="K260" s="203"/>
      <c r="L260" s="203"/>
      <c r="M260" s="203"/>
      <c r="N260" s="203">
        <v>4883.1000000000004</v>
      </c>
      <c r="O260" s="203">
        <v>4883.1000000000004</v>
      </c>
      <c r="P260" s="203"/>
      <c r="Q260" s="203"/>
      <c r="R260" s="203"/>
      <c r="S260" s="203"/>
      <c r="T260" s="204"/>
      <c r="U260" s="203"/>
      <c r="V260" s="203"/>
      <c r="W260" s="203"/>
      <c r="X260" s="203">
        <v>4414.6899999999996</v>
      </c>
      <c r="Y260" s="203">
        <v>4414.6899999999996</v>
      </c>
      <c r="Z260" s="203"/>
      <c r="AA260" s="203"/>
      <c r="AB260" s="203"/>
      <c r="AC260" s="203"/>
      <c r="AD260" s="204"/>
      <c r="AE260" s="203"/>
      <c r="AF260" s="203"/>
      <c r="AG260" s="203"/>
      <c r="AH260" s="203">
        <v>-468.41000000000076</v>
      </c>
      <c r="AI260" s="203">
        <v>-468.41000000000076</v>
      </c>
      <c r="AJ260" s="203" t="s">
        <v>811</v>
      </c>
      <c r="AK260" s="203" t="s">
        <v>811</v>
      </c>
      <c r="AL260" s="203" t="s">
        <v>811</v>
      </c>
      <c r="AM260" s="203" t="s">
        <v>811</v>
      </c>
      <c r="AN260" s="203" t="s">
        <v>811</v>
      </c>
      <c r="AO260" s="203" t="s">
        <v>811</v>
      </c>
      <c r="AP260" s="203" t="s">
        <v>811</v>
      </c>
      <c r="AQ260" s="203" t="s">
        <v>811</v>
      </c>
      <c r="AR260" s="203">
        <v>90.407528004751072</v>
      </c>
      <c r="AS260" s="203">
        <v>90.407528004751072</v>
      </c>
      <c r="AT260" s="203" t="s">
        <v>811</v>
      </c>
      <c r="AU260" s="203" t="s">
        <v>811</v>
      </c>
      <c r="AV260" s="203" t="s">
        <v>811</v>
      </c>
      <c r="AW260" s="203" t="s">
        <v>811</v>
      </c>
      <c r="AX260" s="203" t="s">
        <v>811</v>
      </c>
      <c r="AY260" s="203" t="s">
        <v>811</v>
      </c>
      <c r="AZ260" s="203" t="s">
        <v>811</v>
      </c>
      <c r="BA260" s="203" t="s">
        <v>811</v>
      </c>
    </row>
    <row r="261" spans="1:53">
      <c r="A261" s="200"/>
      <c r="B261" s="200"/>
      <c r="C261" s="200">
        <v>249</v>
      </c>
      <c r="D261" s="200"/>
      <c r="E261" s="201"/>
      <c r="F261" s="201"/>
      <c r="G261" s="201"/>
      <c r="H261" s="201"/>
      <c r="I261" s="201"/>
      <c r="J261" s="201"/>
      <c r="K261" s="201"/>
      <c r="L261" s="201"/>
      <c r="M261" s="201"/>
      <c r="N261" s="201"/>
      <c r="O261" s="201"/>
      <c r="P261" s="201"/>
      <c r="Q261" s="201"/>
      <c r="R261" s="201"/>
      <c r="S261" s="201"/>
      <c r="T261" s="226"/>
      <c r="U261" s="201"/>
      <c r="V261" s="201"/>
      <c r="W261" s="201"/>
      <c r="X261" s="201"/>
      <c r="Y261" s="201"/>
      <c r="Z261" s="201"/>
      <c r="AA261" s="201"/>
      <c r="AB261" s="201"/>
      <c r="AC261" s="201"/>
      <c r="AD261" s="226"/>
      <c r="AE261" s="201"/>
      <c r="AF261" s="201"/>
      <c r="AG261" s="201"/>
      <c r="AH261" s="201" t="s">
        <v>811</v>
      </c>
      <c r="AI261" s="201" t="s">
        <v>811</v>
      </c>
      <c r="AJ261" s="201" t="s">
        <v>811</v>
      </c>
      <c r="AK261" s="201" t="s">
        <v>811</v>
      </c>
      <c r="AL261" s="201" t="s">
        <v>811</v>
      </c>
      <c r="AM261" s="201" t="s">
        <v>811</v>
      </c>
      <c r="AN261" s="201" t="s">
        <v>811</v>
      </c>
      <c r="AO261" s="201" t="s">
        <v>811</v>
      </c>
      <c r="AP261" s="201" t="s">
        <v>811</v>
      </c>
      <c r="AQ261" s="201" t="s">
        <v>811</v>
      </c>
      <c r="AR261" s="201" t="s">
        <v>811</v>
      </c>
      <c r="AS261" s="201" t="s">
        <v>811</v>
      </c>
      <c r="AT261" s="201" t="s">
        <v>811</v>
      </c>
      <c r="AU261" s="201" t="s">
        <v>811</v>
      </c>
      <c r="AV261" s="201" t="s">
        <v>811</v>
      </c>
      <c r="AW261" s="201" t="s">
        <v>811</v>
      </c>
      <c r="AX261" s="201" t="s">
        <v>811</v>
      </c>
      <c r="AY261" s="201" t="s">
        <v>811</v>
      </c>
      <c r="AZ261" s="201" t="s">
        <v>811</v>
      </c>
      <c r="BA261" s="201" t="s">
        <v>811</v>
      </c>
    </row>
    <row r="262" spans="1:53">
      <c r="A262" s="200">
        <v>20</v>
      </c>
      <c r="B262" s="200"/>
      <c r="C262" s="200">
        <v>250</v>
      </c>
      <c r="D262" s="200" t="s">
        <v>1259</v>
      </c>
      <c r="E262" s="201">
        <v>242337.3</v>
      </c>
      <c r="F262" s="201">
        <v>222122.3</v>
      </c>
      <c r="G262" s="201">
        <v>5246.1</v>
      </c>
      <c r="H262" s="201">
        <v>829.6</v>
      </c>
      <c r="I262" s="201">
        <v>0</v>
      </c>
      <c r="J262" s="201">
        <v>13864.8</v>
      </c>
      <c r="K262" s="201">
        <v>274.5</v>
      </c>
      <c r="L262" s="201">
        <v>0</v>
      </c>
      <c r="M262" s="201">
        <v>0</v>
      </c>
      <c r="N262" s="201">
        <v>259351.50000000003</v>
      </c>
      <c r="O262" s="201">
        <v>239061.10000000003</v>
      </c>
      <c r="P262" s="201">
        <v>5345.7</v>
      </c>
      <c r="Q262" s="201">
        <v>710</v>
      </c>
      <c r="R262" s="201">
        <v>0</v>
      </c>
      <c r="S262" s="201">
        <v>13864.8</v>
      </c>
      <c r="T262" s="226">
        <v>299.89999999999998</v>
      </c>
      <c r="U262" s="201">
        <v>70</v>
      </c>
      <c r="V262" s="201">
        <v>0</v>
      </c>
      <c r="W262" s="201">
        <v>0</v>
      </c>
      <c r="X262" s="201">
        <v>256198.24999999997</v>
      </c>
      <c r="Y262" s="201">
        <v>236323.8</v>
      </c>
      <c r="Z262" s="201">
        <v>5129.3599999999997</v>
      </c>
      <c r="AA262" s="201">
        <v>538.54</v>
      </c>
      <c r="AB262" s="201">
        <v>0</v>
      </c>
      <c r="AC262" s="201">
        <v>13862.25</v>
      </c>
      <c r="AD262" s="226">
        <v>274.5</v>
      </c>
      <c r="AE262" s="201">
        <v>69.8</v>
      </c>
      <c r="AF262" s="201">
        <v>0</v>
      </c>
      <c r="AG262" s="201">
        <v>0</v>
      </c>
      <c r="AH262" s="201">
        <v>-3153.2500000000582</v>
      </c>
      <c r="AI262" s="201">
        <v>-2737.3000000000466</v>
      </c>
      <c r="AJ262" s="201">
        <v>-216.34000000000015</v>
      </c>
      <c r="AK262" s="201">
        <v>-171.46000000000004</v>
      </c>
      <c r="AL262" s="201" t="s">
        <v>811</v>
      </c>
      <c r="AM262" s="201">
        <v>-2.5499999999992724</v>
      </c>
      <c r="AN262" s="201">
        <v>-25.399999999999977</v>
      </c>
      <c r="AO262" s="201">
        <v>-0.20000000000000284</v>
      </c>
      <c r="AP262" s="201" t="s">
        <v>811</v>
      </c>
      <c r="AQ262" s="201" t="s">
        <v>811</v>
      </c>
      <c r="AR262" s="201">
        <v>98.784179000314225</v>
      </c>
      <c r="AS262" s="201">
        <v>98.854978915432056</v>
      </c>
      <c r="AT262" s="201">
        <v>95.9530089604729</v>
      </c>
      <c r="AU262" s="201">
        <v>75.850704225352104</v>
      </c>
      <c r="AV262" s="201" t="s">
        <v>811</v>
      </c>
      <c r="AW262" s="201">
        <v>99.981608101090529</v>
      </c>
      <c r="AX262" s="201">
        <v>91.530510170056687</v>
      </c>
      <c r="AY262" s="201">
        <v>99.714285714285708</v>
      </c>
      <c r="AZ262" s="201" t="s">
        <v>811</v>
      </c>
      <c r="BA262" s="201" t="s">
        <v>811</v>
      </c>
    </row>
    <row r="263" spans="1:53">
      <c r="A263" s="200">
        <v>22</v>
      </c>
      <c r="B263" s="200"/>
      <c r="C263" s="200">
        <v>251</v>
      </c>
      <c r="D263" s="200" t="s">
        <v>1055</v>
      </c>
      <c r="E263" s="201">
        <v>164094.20000000001</v>
      </c>
      <c r="F263" s="201">
        <v>144240.1</v>
      </c>
      <c r="G263" s="201">
        <v>5246.1</v>
      </c>
      <c r="H263" s="201">
        <v>743.2</v>
      </c>
      <c r="I263" s="201">
        <v>0</v>
      </c>
      <c r="J263" s="201">
        <v>13864.8</v>
      </c>
      <c r="K263" s="201">
        <v>0</v>
      </c>
      <c r="L263" s="201">
        <v>0</v>
      </c>
      <c r="M263" s="201">
        <v>0</v>
      </c>
      <c r="N263" s="201">
        <v>178567.1</v>
      </c>
      <c r="O263" s="201">
        <v>158688</v>
      </c>
      <c r="P263" s="201">
        <v>5345.7</v>
      </c>
      <c r="Q263" s="201">
        <v>598.6</v>
      </c>
      <c r="R263" s="201">
        <v>0</v>
      </c>
      <c r="S263" s="201">
        <v>13864.8</v>
      </c>
      <c r="T263" s="226">
        <v>0</v>
      </c>
      <c r="U263" s="201">
        <v>70</v>
      </c>
      <c r="V263" s="201">
        <v>0</v>
      </c>
      <c r="W263" s="201">
        <v>0</v>
      </c>
      <c r="X263" s="201">
        <v>177907.76999999996</v>
      </c>
      <c r="Y263" s="201">
        <v>158404.96</v>
      </c>
      <c r="Z263" s="201">
        <v>5129.3599999999997</v>
      </c>
      <c r="AA263" s="201">
        <v>441.4</v>
      </c>
      <c r="AB263" s="201">
        <v>0</v>
      </c>
      <c r="AC263" s="201">
        <v>13862.25</v>
      </c>
      <c r="AD263" s="226">
        <v>0</v>
      </c>
      <c r="AE263" s="201">
        <v>69.8</v>
      </c>
      <c r="AF263" s="201">
        <v>0</v>
      </c>
      <c r="AG263" s="201">
        <v>0</v>
      </c>
      <c r="AH263" s="201">
        <v>-659.3300000000454</v>
      </c>
      <c r="AI263" s="201">
        <v>-283.04000000000815</v>
      </c>
      <c r="AJ263" s="201">
        <v>-216.34000000000015</v>
      </c>
      <c r="AK263" s="201">
        <v>-157.20000000000005</v>
      </c>
      <c r="AL263" s="201" t="s">
        <v>811</v>
      </c>
      <c r="AM263" s="201">
        <v>-2.5499999999992724</v>
      </c>
      <c r="AN263" s="201" t="s">
        <v>811</v>
      </c>
      <c r="AO263" s="201">
        <v>-0.20000000000000284</v>
      </c>
      <c r="AP263" s="201" t="s">
        <v>811</v>
      </c>
      <c r="AQ263" s="201" t="s">
        <v>811</v>
      </c>
      <c r="AR263" s="201">
        <v>99.63076624977387</v>
      </c>
      <c r="AS263" s="201">
        <v>99.82163742690058</v>
      </c>
      <c r="AT263" s="201">
        <v>95.9530089604729</v>
      </c>
      <c r="AU263" s="201">
        <v>73.73872368860674</v>
      </c>
      <c r="AV263" s="201" t="s">
        <v>811</v>
      </c>
      <c r="AW263" s="201">
        <v>99.981608101090529</v>
      </c>
      <c r="AX263" s="201" t="s">
        <v>811</v>
      </c>
      <c r="AY263" s="201">
        <v>99.714285714285708</v>
      </c>
      <c r="AZ263" s="201" t="s">
        <v>811</v>
      </c>
      <c r="BA263" s="201" t="s">
        <v>811</v>
      </c>
    </row>
    <row r="264" spans="1:53">
      <c r="A264" s="200">
        <v>21</v>
      </c>
      <c r="B264" s="200"/>
      <c r="C264" s="200">
        <v>252</v>
      </c>
      <c r="D264" s="200" t="s">
        <v>1056</v>
      </c>
      <c r="E264" s="201">
        <v>78243.099999999977</v>
      </c>
      <c r="F264" s="201">
        <v>77882.199999999983</v>
      </c>
      <c r="G264" s="201">
        <v>0</v>
      </c>
      <c r="H264" s="201">
        <v>86.4</v>
      </c>
      <c r="I264" s="201">
        <v>0</v>
      </c>
      <c r="J264" s="201">
        <v>0</v>
      </c>
      <c r="K264" s="201">
        <v>274.5</v>
      </c>
      <c r="L264" s="201">
        <v>0</v>
      </c>
      <c r="M264" s="201">
        <v>0</v>
      </c>
      <c r="N264" s="201">
        <v>80784.400000000023</v>
      </c>
      <c r="O264" s="201">
        <v>80373.100000000035</v>
      </c>
      <c r="P264" s="201">
        <v>0</v>
      </c>
      <c r="Q264" s="201">
        <v>111.4</v>
      </c>
      <c r="R264" s="201">
        <v>0</v>
      </c>
      <c r="S264" s="201">
        <v>0</v>
      </c>
      <c r="T264" s="226">
        <v>299.89999999999998</v>
      </c>
      <c r="U264" s="201">
        <v>0</v>
      </c>
      <c r="V264" s="201">
        <v>0</v>
      </c>
      <c r="W264" s="201">
        <v>0</v>
      </c>
      <c r="X264" s="201">
        <v>78290.48000000001</v>
      </c>
      <c r="Y264" s="201">
        <v>77918.840000000011</v>
      </c>
      <c r="Z264" s="201">
        <v>0</v>
      </c>
      <c r="AA264" s="201">
        <v>97.14</v>
      </c>
      <c r="AB264" s="201">
        <v>0</v>
      </c>
      <c r="AC264" s="201">
        <v>0</v>
      </c>
      <c r="AD264" s="226">
        <v>274.5</v>
      </c>
      <c r="AE264" s="201">
        <v>0</v>
      </c>
      <c r="AF264" s="201">
        <v>0</v>
      </c>
      <c r="AG264" s="201">
        <v>0</v>
      </c>
      <c r="AH264" s="201">
        <v>-2493.9200000000128</v>
      </c>
      <c r="AI264" s="201">
        <v>-2454.2600000000239</v>
      </c>
      <c r="AJ264" s="201" t="s">
        <v>811</v>
      </c>
      <c r="AK264" s="201">
        <v>-14.260000000000005</v>
      </c>
      <c r="AL264" s="201" t="s">
        <v>811</v>
      </c>
      <c r="AM264" s="201" t="s">
        <v>811</v>
      </c>
      <c r="AN264" s="201">
        <v>-25.399999999999977</v>
      </c>
      <c r="AO264" s="201" t="s">
        <v>811</v>
      </c>
      <c r="AP264" s="201" t="s">
        <v>811</v>
      </c>
      <c r="AQ264" s="201" t="s">
        <v>811</v>
      </c>
      <c r="AR264" s="201">
        <v>96.912869316353152</v>
      </c>
      <c r="AS264" s="201">
        <v>96.946416151672608</v>
      </c>
      <c r="AT264" s="201" t="s">
        <v>811</v>
      </c>
      <c r="AU264" s="201">
        <v>87.199281867145416</v>
      </c>
      <c r="AV264" s="201" t="s">
        <v>811</v>
      </c>
      <c r="AW264" s="201" t="s">
        <v>811</v>
      </c>
      <c r="AX264" s="201">
        <v>91.530510170056687</v>
      </c>
      <c r="AY264" s="201" t="s">
        <v>811</v>
      </c>
      <c r="AZ264" s="201" t="s">
        <v>811</v>
      </c>
      <c r="BA264" s="201" t="s">
        <v>811</v>
      </c>
    </row>
    <row r="265" spans="1:53">
      <c r="A265" s="202">
        <v>22</v>
      </c>
      <c r="B265" s="202">
        <v>1240</v>
      </c>
      <c r="C265" s="202">
        <v>253</v>
      </c>
      <c r="D265" s="202" t="s">
        <v>1081</v>
      </c>
      <c r="E265" s="203">
        <v>164094.20000000001</v>
      </c>
      <c r="F265" s="203">
        <v>144240.1</v>
      </c>
      <c r="G265" s="203">
        <v>5246.1</v>
      </c>
      <c r="H265" s="203">
        <v>743.2</v>
      </c>
      <c r="I265" s="203"/>
      <c r="J265" s="203">
        <v>13864.8</v>
      </c>
      <c r="K265" s="203"/>
      <c r="L265" s="203"/>
      <c r="M265" s="203"/>
      <c r="N265" s="203">
        <v>178567.1</v>
      </c>
      <c r="O265" s="203">
        <v>158688</v>
      </c>
      <c r="P265" s="203">
        <v>5345.7</v>
      </c>
      <c r="Q265" s="203">
        <v>598.6</v>
      </c>
      <c r="R265" s="203"/>
      <c r="S265" s="203">
        <v>13864.8</v>
      </c>
      <c r="T265" s="204"/>
      <c r="U265" s="203">
        <v>70</v>
      </c>
      <c r="V265" s="203"/>
      <c r="W265" s="203"/>
      <c r="X265" s="203">
        <v>177907.76999999996</v>
      </c>
      <c r="Y265" s="203">
        <v>158404.96</v>
      </c>
      <c r="Z265" s="203">
        <v>5129.3599999999997</v>
      </c>
      <c r="AA265" s="203">
        <v>441.4</v>
      </c>
      <c r="AB265" s="203"/>
      <c r="AC265" s="203">
        <v>13862.25</v>
      </c>
      <c r="AD265" s="204"/>
      <c r="AE265" s="203">
        <v>69.8</v>
      </c>
      <c r="AF265" s="203"/>
      <c r="AG265" s="203"/>
      <c r="AH265" s="203">
        <v>-659.3300000000454</v>
      </c>
      <c r="AI265" s="203">
        <v>-283.04000000000815</v>
      </c>
      <c r="AJ265" s="203">
        <v>-216.34000000000015</v>
      </c>
      <c r="AK265" s="203">
        <v>-157.20000000000005</v>
      </c>
      <c r="AL265" s="203" t="s">
        <v>811</v>
      </c>
      <c r="AM265" s="203">
        <v>-2.5499999999992724</v>
      </c>
      <c r="AN265" s="203" t="s">
        <v>811</v>
      </c>
      <c r="AO265" s="203">
        <v>-0.20000000000000284</v>
      </c>
      <c r="AP265" s="203" t="s">
        <v>811</v>
      </c>
      <c r="AQ265" s="203" t="s">
        <v>811</v>
      </c>
      <c r="AR265" s="203">
        <v>99.63076624977387</v>
      </c>
      <c r="AS265" s="203">
        <v>99.82163742690058</v>
      </c>
      <c r="AT265" s="203">
        <v>95.9530089604729</v>
      </c>
      <c r="AU265" s="203">
        <v>73.73872368860674</v>
      </c>
      <c r="AV265" s="203" t="s">
        <v>811</v>
      </c>
      <c r="AW265" s="203">
        <v>99.981608101090529</v>
      </c>
      <c r="AX265" s="203" t="s">
        <v>811</v>
      </c>
      <c r="AY265" s="203">
        <v>99.714285714285708</v>
      </c>
      <c r="AZ265" s="203" t="s">
        <v>811</v>
      </c>
      <c r="BA265" s="203" t="s">
        <v>811</v>
      </c>
    </row>
    <row r="266" spans="1:53">
      <c r="A266" s="202">
        <v>21</v>
      </c>
      <c r="B266" s="202">
        <v>1241</v>
      </c>
      <c r="C266" s="202">
        <v>254</v>
      </c>
      <c r="D266" s="202" t="s">
        <v>1260</v>
      </c>
      <c r="E266" s="203">
        <v>4318.3999999999996</v>
      </c>
      <c r="F266" s="203">
        <v>4318.3999999999996</v>
      </c>
      <c r="G266" s="203"/>
      <c r="H266" s="203"/>
      <c r="I266" s="203"/>
      <c r="J266" s="203"/>
      <c r="K266" s="203"/>
      <c r="L266" s="203"/>
      <c r="M266" s="203"/>
      <c r="N266" s="203">
        <v>4367.3999999999996</v>
      </c>
      <c r="O266" s="203">
        <v>4367.3999999999996</v>
      </c>
      <c r="P266" s="203"/>
      <c r="Q266" s="203"/>
      <c r="R266" s="203"/>
      <c r="S266" s="203"/>
      <c r="T266" s="204"/>
      <c r="U266" s="203"/>
      <c r="V266" s="203"/>
      <c r="W266" s="203"/>
      <c r="X266" s="203">
        <v>4049.11</v>
      </c>
      <c r="Y266" s="203">
        <v>4049.11</v>
      </c>
      <c r="Z266" s="203"/>
      <c r="AA266" s="203"/>
      <c r="AB266" s="203"/>
      <c r="AC266" s="203"/>
      <c r="AD266" s="204"/>
      <c r="AE266" s="203"/>
      <c r="AF266" s="203"/>
      <c r="AG266" s="203"/>
      <c r="AH266" s="203">
        <v>-318.28999999999951</v>
      </c>
      <c r="AI266" s="203">
        <v>-318.28999999999951</v>
      </c>
      <c r="AJ266" s="203" t="s">
        <v>811</v>
      </c>
      <c r="AK266" s="203" t="s">
        <v>811</v>
      </c>
      <c r="AL266" s="203" t="s">
        <v>811</v>
      </c>
      <c r="AM266" s="203" t="s">
        <v>811</v>
      </c>
      <c r="AN266" s="203" t="s">
        <v>811</v>
      </c>
      <c r="AO266" s="203" t="s">
        <v>811</v>
      </c>
      <c r="AP266" s="203" t="s">
        <v>811</v>
      </c>
      <c r="AQ266" s="203" t="s">
        <v>811</v>
      </c>
      <c r="AR266" s="203">
        <v>92.712139945963273</v>
      </c>
      <c r="AS266" s="203">
        <v>92.712139945963273</v>
      </c>
      <c r="AT266" s="203" t="s">
        <v>811</v>
      </c>
      <c r="AU266" s="203" t="s">
        <v>811</v>
      </c>
      <c r="AV266" s="203" t="s">
        <v>811</v>
      </c>
      <c r="AW266" s="203" t="s">
        <v>811</v>
      </c>
      <c r="AX266" s="203" t="s">
        <v>811</v>
      </c>
      <c r="AY266" s="203" t="s">
        <v>811</v>
      </c>
      <c r="AZ266" s="203" t="s">
        <v>811</v>
      </c>
      <c r="BA266" s="203" t="s">
        <v>811</v>
      </c>
    </row>
    <row r="267" spans="1:53">
      <c r="A267" s="202">
        <v>21</v>
      </c>
      <c r="B267" s="202">
        <v>1242</v>
      </c>
      <c r="C267" s="202">
        <v>255</v>
      </c>
      <c r="D267" s="202" t="s">
        <v>1261</v>
      </c>
      <c r="E267" s="203">
        <v>3127.3</v>
      </c>
      <c r="F267" s="203">
        <v>3127.3</v>
      </c>
      <c r="G267" s="203"/>
      <c r="H267" s="203"/>
      <c r="I267" s="203"/>
      <c r="J267" s="203"/>
      <c r="K267" s="203"/>
      <c r="L267" s="203"/>
      <c r="M267" s="203"/>
      <c r="N267" s="203">
        <v>3210.7</v>
      </c>
      <c r="O267" s="203">
        <v>3210.7</v>
      </c>
      <c r="P267" s="203"/>
      <c r="Q267" s="203"/>
      <c r="R267" s="203"/>
      <c r="S267" s="203"/>
      <c r="T267" s="204"/>
      <c r="U267" s="203"/>
      <c r="V267" s="203"/>
      <c r="W267" s="203"/>
      <c r="X267" s="203">
        <v>3210.7</v>
      </c>
      <c r="Y267" s="203">
        <v>3210.7</v>
      </c>
      <c r="Z267" s="203"/>
      <c r="AA267" s="203"/>
      <c r="AB267" s="203"/>
      <c r="AC267" s="203"/>
      <c r="AD267" s="204"/>
      <c r="AE267" s="203"/>
      <c r="AF267" s="203"/>
      <c r="AG267" s="203"/>
      <c r="AH267" s="203" t="s">
        <v>811</v>
      </c>
      <c r="AI267" s="203" t="s">
        <v>811</v>
      </c>
      <c r="AJ267" s="203" t="s">
        <v>811</v>
      </c>
      <c r="AK267" s="203" t="s">
        <v>811</v>
      </c>
      <c r="AL267" s="203" t="s">
        <v>811</v>
      </c>
      <c r="AM267" s="203" t="s">
        <v>811</v>
      </c>
      <c r="AN267" s="203" t="s">
        <v>811</v>
      </c>
      <c r="AO267" s="203" t="s">
        <v>811</v>
      </c>
      <c r="AP267" s="203" t="s">
        <v>811</v>
      </c>
      <c r="AQ267" s="203" t="s">
        <v>811</v>
      </c>
      <c r="AR267" s="203">
        <v>100</v>
      </c>
      <c r="AS267" s="203">
        <v>100</v>
      </c>
      <c r="AT267" s="203" t="s">
        <v>811</v>
      </c>
      <c r="AU267" s="203" t="s">
        <v>811</v>
      </c>
      <c r="AV267" s="203" t="s">
        <v>811</v>
      </c>
      <c r="AW267" s="203" t="s">
        <v>811</v>
      </c>
      <c r="AX267" s="203" t="s">
        <v>811</v>
      </c>
      <c r="AY267" s="203" t="s">
        <v>811</v>
      </c>
      <c r="AZ267" s="203" t="s">
        <v>811</v>
      </c>
      <c r="BA267" s="203" t="s">
        <v>811</v>
      </c>
    </row>
    <row r="268" spans="1:53">
      <c r="A268" s="202">
        <v>21</v>
      </c>
      <c r="B268" s="202">
        <v>1243</v>
      </c>
      <c r="C268" s="202">
        <v>256</v>
      </c>
      <c r="D268" s="202" t="s">
        <v>1262</v>
      </c>
      <c r="E268" s="203">
        <v>1566.6</v>
      </c>
      <c r="F268" s="203">
        <v>1566.6</v>
      </c>
      <c r="G268" s="203"/>
      <c r="H268" s="203"/>
      <c r="I268" s="203"/>
      <c r="J268" s="203"/>
      <c r="K268" s="203"/>
      <c r="L268" s="203"/>
      <c r="M268" s="203"/>
      <c r="N268" s="203">
        <v>1615.4</v>
      </c>
      <c r="O268" s="203">
        <v>1615.4</v>
      </c>
      <c r="P268" s="203"/>
      <c r="Q268" s="203"/>
      <c r="R268" s="203"/>
      <c r="S268" s="203"/>
      <c r="T268" s="204"/>
      <c r="U268" s="203"/>
      <c r="V268" s="203"/>
      <c r="W268" s="203"/>
      <c r="X268" s="203">
        <v>1468.48</v>
      </c>
      <c r="Y268" s="203">
        <v>1468.48</v>
      </c>
      <c r="Z268" s="203"/>
      <c r="AA268" s="203"/>
      <c r="AB268" s="203"/>
      <c r="AC268" s="203"/>
      <c r="AD268" s="204"/>
      <c r="AE268" s="203"/>
      <c r="AF268" s="203"/>
      <c r="AG268" s="203"/>
      <c r="AH268" s="203">
        <v>-146.92000000000007</v>
      </c>
      <c r="AI268" s="203">
        <v>-146.92000000000007</v>
      </c>
      <c r="AJ268" s="203" t="s">
        <v>811</v>
      </c>
      <c r="AK268" s="203" t="s">
        <v>811</v>
      </c>
      <c r="AL268" s="203" t="s">
        <v>811</v>
      </c>
      <c r="AM268" s="203" t="s">
        <v>811</v>
      </c>
      <c r="AN268" s="203" t="s">
        <v>811</v>
      </c>
      <c r="AO268" s="203" t="s">
        <v>811</v>
      </c>
      <c r="AP268" s="203" t="s">
        <v>811</v>
      </c>
      <c r="AQ268" s="203" t="s">
        <v>811</v>
      </c>
      <c r="AR268" s="203">
        <v>90.905038999628573</v>
      </c>
      <c r="AS268" s="203">
        <v>90.905038999628573</v>
      </c>
      <c r="AT268" s="203" t="s">
        <v>811</v>
      </c>
      <c r="AU268" s="203" t="s">
        <v>811</v>
      </c>
      <c r="AV268" s="203" t="s">
        <v>811</v>
      </c>
      <c r="AW268" s="203" t="s">
        <v>811</v>
      </c>
      <c r="AX268" s="203" t="s">
        <v>811</v>
      </c>
      <c r="AY268" s="203" t="s">
        <v>811</v>
      </c>
      <c r="AZ268" s="203" t="s">
        <v>811</v>
      </c>
      <c r="BA268" s="203" t="s">
        <v>811</v>
      </c>
    </row>
    <row r="269" spans="1:53">
      <c r="A269" s="202">
        <v>21</v>
      </c>
      <c r="B269" s="202">
        <v>1255</v>
      </c>
      <c r="C269" s="202">
        <v>257</v>
      </c>
      <c r="D269" s="202" t="s">
        <v>1259</v>
      </c>
      <c r="E269" s="203">
        <v>27900.400000000001</v>
      </c>
      <c r="F269" s="203">
        <v>27711.9</v>
      </c>
      <c r="G269" s="203"/>
      <c r="H269" s="203">
        <v>86.4</v>
      </c>
      <c r="I269" s="203"/>
      <c r="J269" s="203"/>
      <c r="K269" s="203">
        <v>102.1</v>
      </c>
      <c r="L269" s="203"/>
      <c r="M269" s="203"/>
      <c r="N269" s="203">
        <v>28471.9</v>
      </c>
      <c r="O269" s="203">
        <v>28249</v>
      </c>
      <c r="P269" s="203"/>
      <c r="Q269" s="203">
        <v>111.4</v>
      </c>
      <c r="R269" s="203"/>
      <c r="S269" s="203"/>
      <c r="T269" s="204">
        <v>111.5</v>
      </c>
      <c r="U269" s="203"/>
      <c r="V269" s="203"/>
      <c r="W269" s="203"/>
      <c r="X269" s="203">
        <v>28448.239999999998</v>
      </c>
      <c r="Y269" s="203">
        <v>28249</v>
      </c>
      <c r="Z269" s="203"/>
      <c r="AA269" s="203">
        <v>97.14</v>
      </c>
      <c r="AB269" s="203"/>
      <c r="AC269" s="203"/>
      <c r="AD269" s="204">
        <v>102.1</v>
      </c>
      <c r="AE269" s="203"/>
      <c r="AF269" s="203"/>
      <c r="AG269" s="203"/>
      <c r="AH269" s="203">
        <v>-23.660000000003492</v>
      </c>
      <c r="AI269" s="203" t="s">
        <v>811</v>
      </c>
      <c r="AJ269" s="203" t="s">
        <v>811</v>
      </c>
      <c r="AK269" s="203">
        <v>-14.260000000000005</v>
      </c>
      <c r="AL269" s="203" t="s">
        <v>811</v>
      </c>
      <c r="AM269" s="203" t="s">
        <v>811</v>
      </c>
      <c r="AN269" s="203">
        <v>-9.4000000000000057</v>
      </c>
      <c r="AO269" s="203" t="s">
        <v>811</v>
      </c>
      <c r="AP269" s="203" t="s">
        <v>811</v>
      </c>
      <c r="AQ269" s="203" t="s">
        <v>811</v>
      </c>
      <c r="AR269" s="203">
        <v>99.916900522971758</v>
      </c>
      <c r="AS269" s="203">
        <v>100</v>
      </c>
      <c r="AT269" s="203" t="s">
        <v>811</v>
      </c>
      <c r="AU269" s="203">
        <v>87.199281867145416</v>
      </c>
      <c r="AV269" s="203" t="s">
        <v>811</v>
      </c>
      <c r="AW269" s="203" t="s">
        <v>811</v>
      </c>
      <c r="AX269" s="203">
        <v>91.569506726457391</v>
      </c>
      <c r="AY269" s="203" t="s">
        <v>811</v>
      </c>
      <c r="AZ269" s="203" t="s">
        <v>811</v>
      </c>
      <c r="BA269" s="203" t="s">
        <v>811</v>
      </c>
    </row>
    <row r="270" spans="1:53">
      <c r="A270" s="202">
        <v>21</v>
      </c>
      <c r="B270" s="202">
        <v>1244</v>
      </c>
      <c r="C270" s="202">
        <v>258</v>
      </c>
      <c r="D270" s="202" t="s">
        <v>1263</v>
      </c>
      <c r="E270" s="203">
        <v>0</v>
      </c>
      <c r="F270" s="203"/>
      <c r="G270" s="203"/>
      <c r="H270" s="203"/>
      <c r="I270" s="203"/>
      <c r="J270" s="203"/>
      <c r="K270" s="203"/>
      <c r="L270" s="203"/>
      <c r="M270" s="203"/>
      <c r="N270" s="203">
        <v>0</v>
      </c>
      <c r="O270" s="203"/>
      <c r="P270" s="203"/>
      <c r="Q270" s="203"/>
      <c r="R270" s="203"/>
      <c r="S270" s="203"/>
      <c r="T270" s="204"/>
      <c r="U270" s="203"/>
      <c r="V270" s="203"/>
      <c r="W270" s="203"/>
      <c r="X270" s="203">
        <v>0</v>
      </c>
      <c r="Y270" s="203"/>
      <c r="Z270" s="203"/>
      <c r="AA270" s="203"/>
      <c r="AB270" s="203"/>
      <c r="AC270" s="203"/>
      <c r="AD270" s="204"/>
      <c r="AE270" s="203"/>
      <c r="AF270" s="203"/>
      <c r="AG270" s="203"/>
      <c r="AH270" s="203" t="s">
        <v>811</v>
      </c>
      <c r="AI270" s="203" t="s">
        <v>811</v>
      </c>
      <c r="AJ270" s="203" t="s">
        <v>811</v>
      </c>
      <c r="AK270" s="203" t="s">
        <v>811</v>
      </c>
      <c r="AL270" s="203" t="s">
        <v>811</v>
      </c>
      <c r="AM270" s="203" t="s">
        <v>811</v>
      </c>
      <c r="AN270" s="203" t="s">
        <v>811</v>
      </c>
      <c r="AO270" s="203" t="s">
        <v>811</v>
      </c>
      <c r="AP270" s="203" t="s">
        <v>811</v>
      </c>
      <c r="AQ270" s="203" t="s">
        <v>811</v>
      </c>
      <c r="AR270" s="203" t="s">
        <v>811</v>
      </c>
      <c r="AS270" s="203" t="s">
        <v>811</v>
      </c>
      <c r="AT270" s="203" t="s">
        <v>811</v>
      </c>
      <c r="AU270" s="203" t="s">
        <v>811</v>
      </c>
      <c r="AV270" s="203" t="s">
        <v>811</v>
      </c>
      <c r="AW270" s="203" t="s">
        <v>811</v>
      </c>
      <c r="AX270" s="203" t="s">
        <v>811</v>
      </c>
      <c r="AY270" s="203" t="s">
        <v>811</v>
      </c>
      <c r="AZ270" s="203" t="s">
        <v>811</v>
      </c>
      <c r="BA270" s="203" t="s">
        <v>811</v>
      </c>
    </row>
    <row r="271" spans="1:53">
      <c r="A271" s="202">
        <v>21</v>
      </c>
      <c r="B271" s="202">
        <v>1245</v>
      </c>
      <c r="C271" s="202">
        <v>259</v>
      </c>
      <c r="D271" s="202" t="s">
        <v>1264</v>
      </c>
      <c r="E271" s="203">
        <v>0</v>
      </c>
      <c r="F271" s="203"/>
      <c r="G271" s="203"/>
      <c r="H271" s="203"/>
      <c r="I271" s="203"/>
      <c r="J271" s="203"/>
      <c r="K271" s="203"/>
      <c r="L271" s="203"/>
      <c r="M271" s="203"/>
      <c r="N271" s="203">
        <v>0</v>
      </c>
      <c r="O271" s="203"/>
      <c r="P271" s="203"/>
      <c r="Q271" s="203"/>
      <c r="R271" s="203"/>
      <c r="S271" s="203"/>
      <c r="T271" s="204"/>
      <c r="U271" s="203"/>
      <c r="V271" s="203"/>
      <c r="W271" s="203"/>
      <c r="X271" s="203">
        <v>0</v>
      </c>
      <c r="Y271" s="203"/>
      <c r="Z271" s="203"/>
      <c r="AA271" s="203"/>
      <c r="AB271" s="203"/>
      <c r="AC271" s="203"/>
      <c r="AD271" s="204"/>
      <c r="AE271" s="203"/>
      <c r="AF271" s="203"/>
      <c r="AG271" s="203"/>
      <c r="AH271" s="203" t="s">
        <v>811</v>
      </c>
      <c r="AI271" s="203" t="s">
        <v>811</v>
      </c>
      <c r="AJ271" s="203" t="s">
        <v>811</v>
      </c>
      <c r="AK271" s="203" t="s">
        <v>811</v>
      </c>
      <c r="AL271" s="203" t="s">
        <v>811</v>
      </c>
      <c r="AM271" s="203" t="s">
        <v>811</v>
      </c>
      <c r="AN271" s="203" t="s">
        <v>811</v>
      </c>
      <c r="AO271" s="203" t="s">
        <v>811</v>
      </c>
      <c r="AP271" s="203" t="s">
        <v>811</v>
      </c>
      <c r="AQ271" s="203" t="s">
        <v>811</v>
      </c>
      <c r="AR271" s="203" t="s">
        <v>811</v>
      </c>
      <c r="AS271" s="203" t="s">
        <v>811</v>
      </c>
      <c r="AT271" s="203" t="s">
        <v>811</v>
      </c>
      <c r="AU271" s="203" t="s">
        <v>811</v>
      </c>
      <c r="AV271" s="203" t="s">
        <v>811</v>
      </c>
      <c r="AW271" s="203" t="s">
        <v>811</v>
      </c>
      <c r="AX271" s="203" t="s">
        <v>811</v>
      </c>
      <c r="AY271" s="203" t="s">
        <v>811</v>
      </c>
      <c r="AZ271" s="203" t="s">
        <v>811</v>
      </c>
      <c r="BA271" s="203" t="s">
        <v>811</v>
      </c>
    </row>
    <row r="272" spans="1:53">
      <c r="A272" s="202">
        <v>21</v>
      </c>
      <c r="B272" s="202">
        <v>1246</v>
      </c>
      <c r="C272" s="202">
        <v>260</v>
      </c>
      <c r="D272" s="202" t="s">
        <v>1265</v>
      </c>
      <c r="E272" s="203">
        <v>2836.6</v>
      </c>
      <c r="F272" s="203">
        <v>2836.6</v>
      </c>
      <c r="G272" s="203"/>
      <c r="H272" s="203"/>
      <c r="I272" s="203"/>
      <c r="J272" s="203"/>
      <c r="K272" s="203"/>
      <c r="L272" s="203"/>
      <c r="M272" s="203"/>
      <c r="N272" s="203">
        <v>2885.5</v>
      </c>
      <c r="O272" s="203">
        <v>2885.5</v>
      </c>
      <c r="P272" s="203"/>
      <c r="Q272" s="203"/>
      <c r="R272" s="203"/>
      <c r="S272" s="203"/>
      <c r="T272" s="204"/>
      <c r="U272" s="203"/>
      <c r="V272" s="203"/>
      <c r="W272" s="203"/>
      <c r="X272" s="203">
        <v>2318.87</v>
      </c>
      <c r="Y272" s="203">
        <v>2318.87</v>
      </c>
      <c r="Z272" s="203"/>
      <c r="AA272" s="203"/>
      <c r="AB272" s="203"/>
      <c r="AC272" s="203"/>
      <c r="AD272" s="204"/>
      <c r="AE272" s="203"/>
      <c r="AF272" s="203"/>
      <c r="AG272" s="203"/>
      <c r="AH272" s="203">
        <v>-566.63000000000011</v>
      </c>
      <c r="AI272" s="203">
        <v>-566.63000000000011</v>
      </c>
      <c r="AJ272" s="203" t="s">
        <v>811</v>
      </c>
      <c r="AK272" s="203" t="s">
        <v>811</v>
      </c>
      <c r="AL272" s="203" t="s">
        <v>811</v>
      </c>
      <c r="AM272" s="203" t="s">
        <v>811</v>
      </c>
      <c r="AN272" s="203" t="s">
        <v>811</v>
      </c>
      <c r="AO272" s="203" t="s">
        <v>811</v>
      </c>
      <c r="AP272" s="203" t="s">
        <v>811</v>
      </c>
      <c r="AQ272" s="203" t="s">
        <v>811</v>
      </c>
      <c r="AR272" s="203">
        <v>80.362848726390567</v>
      </c>
      <c r="AS272" s="203">
        <v>80.362848726390567</v>
      </c>
      <c r="AT272" s="203" t="s">
        <v>811</v>
      </c>
      <c r="AU272" s="203" t="s">
        <v>811</v>
      </c>
      <c r="AV272" s="203" t="s">
        <v>811</v>
      </c>
      <c r="AW272" s="203" t="s">
        <v>811</v>
      </c>
      <c r="AX272" s="203" t="s">
        <v>811</v>
      </c>
      <c r="AY272" s="203" t="s">
        <v>811</v>
      </c>
      <c r="AZ272" s="203" t="s">
        <v>811</v>
      </c>
      <c r="BA272" s="203" t="s">
        <v>811</v>
      </c>
    </row>
    <row r="273" spans="1:53">
      <c r="A273" s="202">
        <v>21</v>
      </c>
      <c r="B273" s="202">
        <v>1247</v>
      </c>
      <c r="C273" s="202">
        <v>261</v>
      </c>
      <c r="D273" s="202" t="s">
        <v>1266</v>
      </c>
      <c r="E273" s="203">
        <v>3288.4</v>
      </c>
      <c r="F273" s="203">
        <v>3288.4</v>
      </c>
      <c r="G273" s="203"/>
      <c r="H273" s="203"/>
      <c r="I273" s="203"/>
      <c r="J273" s="203"/>
      <c r="K273" s="203"/>
      <c r="L273" s="203"/>
      <c r="M273" s="203"/>
      <c r="N273" s="203">
        <v>3332.6</v>
      </c>
      <c r="O273" s="203">
        <v>3332.6</v>
      </c>
      <c r="P273" s="203"/>
      <c r="Q273" s="203"/>
      <c r="R273" s="203"/>
      <c r="S273" s="203"/>
      <c r="T273" s="204"/>
      <c r="U273" s="203"/>
      <c r="V273" s="203"/>
      <c r="W273" s="203"/>
      <c r="X273" s="203">
        <v>3332.6</v>
      </c>
      <c r="Y273" s="203">
        <v>3332.6</v>
      </c>
      <c r="Z273" s="203"/>
      <c r="AA273" s="203"/>
      <c r="AB273" s="203"/>
      <c r="AC273" s="203"/>
      <c r="AD273" s="204"/>
      <c r="AE273" s="203"/>
      <c r="AF273" s="203"/>
      <c r="AG273" s="203"/>
      <c r="AH273" s="203" t="s">
        <v>811</v>
      </c>
      <c r="AI273" s="203" t="s">
        <v>811</v>
      </c>
      <c r="AJ273" s="203" t="s">
        <v>811</v>
      </c>
      <c r="AK273" s="203" t="s">
        <v>811</v>
      </c>
      <c r="AL273" s="203" t="s">
        <v>811</v>
      </c>
      <c r="AM273" s="203" t="s">
        <v>811</v>
      </c>
      <c r="AN273" s="203" t="s">
        <v>811</v>
      </c>
      <c r="AO273" s="203" t="s">
        <v>811</v>
      </c>
      <c r="AP273" s="203" t="s">
        <v>811</v>
      </c>
      <c r="AQ273" s="203" t="s">
        <v>811</v>
      </c>
      <c r="AR273" s="203">
        <v>100</v>
      </c>
      <c r="AS273" s="203">
        <v>100</v>
      </c>
      <c r="AT273" s="203" t="s">
        <v>811</v>
      </c>
      <c r="AU273" s="203" t="s">
        <v>811</v>
      </c>
      <c r="AV273" s="203" t="s">
        <v>811</v>
      </c>
      <c r="AW273" s="203" t="s">
        <v>811</v>
      </c>
      <c r="AX273" s="203" t="s">
        <v>811</v>
      </c>
      <c r="AY273" s="203" t="s">
        <v>811</v>
      </c>
      <c r="AZ273" s="203" t="s">
        <v>811</v>
      </c>
      <c r="BA273" s="203" t="s">
        <v>811</v>
      </c>
    </row>
    <row r="274" spans="1:53">
      <c r="A274" s="202">
        <v>21</v>
      </c>
      <c r="B274" s="202">
        <v>1248</v>
      </c>
      <c r="C274" s="202">
        <v>262</v>
      </c>
      <c r="D274" s="202" t="s">
        <v>1267</v>
      </c>
      <c r="E274" s="203">
        <v>4962</v>
      </c>
      <c r="F274" s="203">
        <v>4919.1000000000004</v>
      </c>
      <c r="G274" s="203"/>
      <c r="H274" s="203"/>
      <c r="I274" s="203"/>
      <c r="J274" s="203"/>
      <c r="K274" s="203">
        <v>42.9</v>
      </c>
      <c r="L274" s="203"/>
      <c r="M274" s="203"/>
      <c r="N274" s="203">
        <v>5154.3999999999996</v>
      </c>
      <c r="O274" s="203">
        <v>5107.5</v>
      </c>
      <c r="P274" s="203"/>
      <c r="Q274" s="203"/>
      <c r="R274" s="203"/>
      <c r="S274" s="203"/>
      <c r="T274" s="204">
        <v>46.9</v>
      </c>
      <c r="U274" s="203"/>
      <c r="V274" s="203"/>
      <c r="W274" s="203"/>
      <c r="X274" s="203">
        <v>5126.7599999999993</v>
      </c>
      <c r="Y274" s="203">
        <v>5083.8599999999997</v>
      </c>
      <c r="Z274" s="203"/>
      <c r="AA274" s="203"/>
      <c r="AB274" s="203"/>
      <c r="AC274" s="203"/>
      <c r="AD274" s="204">
        <v>42.9</v>
      </c>
      <c r="AE274" s="203"/>
      <c r="AF274" s="203"/>
      <c r="AG274" s="203"/>
      <c r="AH274" s="203">
        <v>-27.640000000000327</v>
      </c>
      <c r="AI274" s="203">
        <v>-23.640000000000327</v>
      </c>
      <c r="AJ274" s="203" t="s">
        <v>811</v>
      </c>
      <c r="AK274" s="203" t="s">
        <v>811</v>
      </c>
      <c r="AL274" s="203" t="s">
        <v>811</v>
      </c>
      <c r="AM274" s="203" t="s">
        <v>811</v>
      </c>
      <c r="AN274" s="203">
        <v>-4</v>
      </c>
      <c r="AO274" s="203" t="s">
        <v>811</v>
      </c>
      <c r="AP274" s="203" t="s">
        <v>811</v>
      </c>
      <c r="AQ274" s="203" t="s">
        <v>811</v>
      </c>
      <c r="AR274" s="203">
        <v>99.463759118423084</v>
      </c>
      <c r="AS274" s="203">
        <v>99.537151248164463</v>
      </c>
      <c r="AT274" s="203" t="s">
        <v>811</v>
      </c>
      <c r="AU274" s="203" t="s">
        <v>811</v>
      </c>
      <c r="AV274" s="203" t="s">
        <v>811</v>
      </c>
      <c r="AW274" s="203" t="s">
        <v>811</v>
      </c>
      <c r="AX274" s="203">
        <v>91.471215351812361</v>
      </c>
      <c r="AY274" s="203" t="s">
        <v>811</v>
      </c>
      <c r="AZ274" s="203" t="s">
        <v>811</v>
      </c>
      <c r="BA274" s="203" t="s">
        <v>811</v>
      </c>
    </row>
    <row r="275" spans="1:53">
      <c r="A275" s="202">
        <v>21</v>
      </c>
      <c r="B275" s="202">
        <v>1249</v>
      </c>
      <c r="C275" s="202">
        <v>263</v>
      </c>
      <c r="D275" s="202" t="s">
        <v>1268</v>
      </c>
      <c r="E275" s="203">
        <v>2748</v>
      </c>
      <c r="F275" s="203">
        <v>2748</v>
      </c>
      <c r="G275" s="203"/>
      <c r="H275" s="203"/>
      <c r="I275" s="203"/>
      <c r="J275" s="203"/>
      <c r="K275" s="203"/>
      <c r="L275" s="203"/>
      <c r="M275" s="203"/>
      <c r="N275" s="203">
        <v>2825.2</v>
      </c>
      <c r="O275" s="203">
        <v>2825.2</v>
      </c>
      <c r="P275" s="203"/>
      <c r="Q275" s="203"/>
      <c r="R275" s="203"/>
      <c r="S275" s="203"/>
      <c r="T275" s="204"/>
      <c r="U275" s="203"/>
      <c r="V275" s="203"/>
      <c r="W275" s="203"/>
      <c r="X275" s="203">
        <v>2402.96</v>
      </c>
      <c r="Y275" s="203">
        <v>2402.96</v>
      </c>
      <c r="Z275" s="203"/>
      <c r="AA275" s="203"/>
      <c r="AB275" s="203"/>
      <c r="AC275" s="203"/>
      <c r="AD275" s="204"/>
      <c r="AE275" s="203"/>
      <c r="AF275" s="203"/>
      <c r="AG275" s="203"/>
      <c r="AH275" s="203">
        <v>-422.23999999999978</v>
      </c>
      <c r="AI275" s="203">
        <v>-422.23999999999978</v>
      </c>
      <c r="AJ275" s="203" t="s">
        <v>811</v>
      </c>
      <c r="AK275" s="203" t="s">
        <v>811</v>
      </c>
      <c r="AL275" s="203" t="s">
        <v>811</v>
      </c>
      <c r="AM275" s="203" t="s">
        <v>811</v>
      </c>
      <c r="AN275" s="203" t="s">
        <v>811</v>
      </c>
      <c r="AO275" s="203" t="s">
        <v>811</v>
      </c>
      <c r="AP275" s="203" t="s">
        <v>811</v>
      </c>
      <c r="AQ275" s="203" t="s">
        <v>811</v>
      </c>
      <c r="AR275" s="203">
        <v>85.054509415262643</v>
      </c>
      <c r="AS275" s="203">
        <v>85.054509415262643</v>
      </c>
      <c r="AT275" s="203" t="s">
        <v>811</v>
      </c>
      <c r="AU275" s="203" t="s">
        <v>811</v>
      </c>
      <c r="AV275" s="203" t="s">
        <v>811</v>
      </c>
      <c r="AW275" s="203" t="s">
        <v>811</v>
      </c>
      <c r="AX275" s="203" t="s">
        <v>811</v>
      </c>
      <c r="AY275" s="203" t="s">
        <v>811</v>
      </c>
      <c r="AZ275" s="203" t="s">
        <v>811</v>
      </c>
      <c r="BA275" s="203" t="s">
        <v>811</v>
      </c>
    </row>
    <row r="276" spans="1:53">
      <c r="A276" s="202">
        <v>21</v>
      </c>
      <c r="B276" s="202">
        <v>1250</v>
      </c>
      <c r="C276" s="202">
        <v>264</v>
      </c>
      <c r="D276" s="202" t="s">
        <v>1269</v>
      </c>
      <c r="E276" s="203">
        <v>1401.2</v>
      </c>
      <c r="F276" s="203">
        <v>1401.2</v>
      </c>
      <c r="G276" s="203"/>
      <c r="H276" s="203"/>
      <c r="I276" s="203"/>
      <c r="J276" s="203"/>
      <c r="K276" s="203"/>
      <c r="L276" s="203"/>
      <c r="M276" s="203"/>
      <c r="N276" s="203">
        <v>1430.8</v>
      </c>
      <c r="O276" s="203">
        <v>1430.8</v>
      </c>
      <c r="P276" s="203"/>
      <c r="Q276" s="203"/>
      <c r="R276" s="203"/>
      <c r="S276" s="203"/>
      <c r="T276" s="204"/>
      <c r="U276" s="203"/>
      <c r="V276" s="203"/>
      <c r="W276" s="203"/>
      <c r="X276" s="203">
        <v>1332.53</v>
      </c>
      <c r="Y276" s="203">
        <v>1332.53</v>
      </c>
      <c r="Z276" s="203"/>
      <c r="AA276" s="203"/>
      <c r="AB276" s="203"/>
      <c r="AC276" s="203"/>
      <c r="AD276" s="204"/>
      <c r="AE276" s="203"/>
      <c r="AF276" s="203"/>
      <c r="AG276" s="203"/>
      <c r="AH276" s="203">
        <v>-98.269999999999982</v>
      </c>
      <c r="AI276" s="203">
        <v>-98.269999999999982</v>
      </c>
      <c r="AJ276" s="203" t="s">
        <v>811</v>
      </c>
      <c r="AK276" s="203" t="s">
        <v>811</v>
      </c>
      <c r="AL276" s="203" t="s">
        <v>811</v>
      </c>
      <c r="AM276" s="203" t="s">
        <v>811</v>
      </c>
      <c r="AN276" s="203" t="s">
        <v>811</v>
      </c>
      <c r="AO276" s="203" t="s">
        <v>811</v>
      </c>
      <c r="AP276" s="203" t="s">
        <v>811</v>
      </c>
      <c r="AQ276" s="203" t="s">
        <v>811</v>
      </c>
      <c r="AR276" s="203">
        <v>93.131814369583452</v>
      </c>
      <c r="AS276" s="203">
        <v>93.131814369583452</v>
      </c>
      <c r="AT276" s="203" t="s">
        <v>811</v>
      </c>
      <c r="AU276" s="203" t="s">
        <v>811</v>
      </c>
      <c r="AV276" s="203" t="s">
        <v>811</v>
      </c>
      <c r="AW276" s="203" t="s">
        <v>811</v>
      </c>
      <c r="AX276" s="203" t="s">
        <v>811</v>
      </c>
      <c r="AY276" s="203" t="s">
        <v>811</v>
      </c>
      <c r="AZ276" s="203" t="s">
        <v>811</v>
      </c>
      <c r="BA276" s="203" t="s">
        <v>811</v>
      </c>
    </row>
    <row r="277" spans="1:53">
      <c r="A277" s="202">
        <v>21</v>
      </c>
      <c r="B277" s="202">
        <v>1251</v>
      </c>
      <c r="C277" s="202">
        <v>265</v>
      </c>
      <c r="D277" s="202" t="s">
        <v>1270</v>
      </c>
      <c r="E277" s="203">
        <v>1229.4000000000001</v>
      </c>
      <c r="F277" s="203">
        <v>1229.4000000000001</v>
      </c>
      <c r="G277" s="203"/>
      <c r="H277" s="203"/>
      <c r="I277" s="203"/>
      <c r="J277" s="203"/>
      <c r="K277" s="203"/>
      <c r="L277" s="203"/>
      <c r="M277" s="203"/>
      <c r="N277" s="203">
        <v>1291.8</v>
      </c>
      <c r="O277" s="203">
        <v>1291.8</v>
      </c>
      <c r="P277" s="203"/>
      <c r="Q277" s="203"/>
      <c r="R277" s="203"/>
      <c r="S277" s="203"/>
      <c r="T277" s="204"/>
      <c r="U277" s="203"/>
      <c r="V277" s="203"/>
      <c r="W277" s="203"/>
      <c r="X277" s="203">
        <v>1252.2</v>
      </c>
      <c r="Y277" s="203">
        <v>1252.2</v>
      </c>
      <c r="Z277" s="203"/>
      <c r="AA277" s="203"/>
      <c r="AB277" s="203"/>
      <c r="AC277" s="203"/>
      <c r="AD277" s="204"/>
      <c r="AE277" s="203"/>
      <c r="AF277" s="203"/>
      <c r="AG277" s="203"/>
      <c r="AH277" s="203">
        <v>-39.599999999999909</v>
      </c>
      <c r="AI277" s="203">
        <v>-39.599999999999909</v>
      </c>
      <c r="AJ277" s="203" t="s">
        <v>811</v>
      </c>
      <c r="AK277" s="203" t="s">
        <v>811</v>
      </c>
      <c r="AL277" s="203" t="s">
        <v>811</v>
      </c>
      <c r="AM277" s="203" t="s">
        <v>811</v>
      </c>
      <c r="AN277" s="203" t="s">
        <v>811</v>
      </c>
      <c r="AO277" s="203" t="s">
        <v>811</v>
      </c>
      <c r="AP277" s="203" t="s">
        <v>811</v>
      </c>
      <c r="AQ277" s="203" t="s">
        <v>811</v>
      </c>
      <c r="AR277" s="203">
        <v>96.934509986065962</v>
      </c>
      <c r="AS277" s="203">
        <v>96.934509986065962</v>
      </c>
      <c r="AT277" s="203" t="s">
        <v>811</v>
      </c>
      <c r="AU277" s="203" t="s">
        <v>811</v>
      </c>
      <c r="AV277" s="203" t="s">
        <v>811</v>
      </c>
      <c r="AW277" s="203" t="s">
        <v>811</v>
      </c>
      <c r="AX277" s="203" t="s">
        <v>811</v>
      </c>
      <c r="AY277" s="203" t="s">
        <v>811</v>
      </c>
      <c r="AZ277" s="203" t="s">
        <v>811</v>
      </c>
      <c r="BA277" s="203" t="s">
        <v>811</v>
      </c>
    </row>
    <row r="278" spans="1:53">
      <c r="A278" s="202">
        <v>21</v>
      </c>
      <c r="B278" s="202">
        <v>1252</v>
      </c>
      <c r="C278" s="202">
        <v>266</v>
      </c>
      <c r="D278" s="202" t="s">
        <v>1271</v>
      </c>
      <c r="E278" s="203">
        <v>2223.6</v>
      </c>
      <c r="F278" s="203">
        <v>2176.4</v>
      </c>
      <c r="G278" s="203"/>
      <c r="H278" s="203"/>
      <c r="I278" s="203"/>
      <c r="J278" s="203"/>
      <c r="K278" s="203">
        <v>47.2</v>
      </c>
      <c r="L278" s="203"/>
      <c r="M278" s="203"/>
      <c r="N278" s="203">
        <v>2270.8000000000002</v>
      </c>
      <c r="O278" s="203">
        <v>2219.3000000000002</v>
      </c>
      <c r="P278" s="203"/>
      <c r="Q278" s="203"/>
      <c r="R278" s="203"/>
      <c r="S278" s="203"/>
      <c r="T278" s="204">
        <v>51.5</v>
      </c>
      <c r="U278" s="203"/>
      <c r="V278" s="203"/>
      <c r="W278" s="203"/>
      <c r="X278" s="203">
        <v>2266.5</v>
      </c>
      <c r="Y278" s="203">
        <v>2219.3000000000002</v>
      </c>
      <c r="Z278" s="203"/>
      <c r="AA278" s="203"/>
      <c r="AB278" s="203"/>
      <c r="AC278" s="203"/>
      <c r="AD278" s="204">
        <v>47.2</v>
      </c>
      <c r="AE278" s="203"/>
      <c r="AF278" s="203"/>
      <c r="AG278" s="203"/>
      <c r="AH278" s="203">
        <v>-4.3000000000001819</v>
      </c>
      <c r="AI278" s="203" t="s">
        <v>811</v>
      </c>
      <c r="AJ278" s="203" t="s">
        <v>811</v>
      </c>
      <c r="AK278" s="203" t="s">
        <v>811</v>
      </c>
      <c r="AL278" s="203" t="s">
        <v>811</v>
      </c>
      <c r="AM278" s="203" t="s">
        <v>811</v>
      </c>
      <c r="AN278" s="203">
        <v>-4.2999999999999972</v>
      </c>
      <c r="AO278" s="203" t="s">
        <v>811</v>
      </c>
      <c r="AP278" s="203" t="s">
        <v>811</v>
      </c>
      <c r="AQ278" s="203" t="s">
        <v>811</v>
      </c>
      <c r="AR278" s="203">
        <v>99.810639422230039</v>
      </c>
      <c r="AS278" s="203">
        <v>100</v>
      </c>
      <c r="AT278" s="203" t="s">
        <v>811</v>
      </c>
      <c r="AU278" s="203" t="s">
        <v>811</v>
      </c>
      <c r="AV278" s="203" t="s">
        <v>811</v>
      </c>
      <c r="AW278" s="203" t="s">
        <v>811</v>
      </c>
      <c r="AX278" s="203">
        <v>91.65048543689322</v>
      </c>
      <c r="AY278" s="203" t="s">
        <v>811</v>
      </c>
      <c r="AZ278" s="203" t="s">
        <v>811</v>
      </c>
      <c r="BA278" s="203" t="s">
        <v>811</v>
      </c>
    </row>
    <row r="279" spans="1:53">
      <c r="A279" s="202">
        <v>21</v>
      </c>
      <c r="B279" s="202">
        <v>1253</v>
      </c>
      <c r="C279" s="202">
        <v>267</v>
      </c>
      <c r="D279" s="202" t="s">
        <v>1272</v>
      </c>
      <c r="E279" s="203">
        <v>2074.9</v>
      </c>
      <c r="F279" s="203">
        <v>2074.9</v>
      </c>
      <c r="G279" s="203"/>
      <c r="H279" s="203"/>
      <c r="I279" s="203"/>
      <c r="J279" s="203"/>
      <c r="K279" s="203"/>
      <c r="L279" s="203"/>
      <c r="M279" s="203"/>
      <c r="N279" s="203">
        <v>2197.4</v>
      </c>
      <c r="O279" s="203">
        <v>2197.4</v>
      </c>
      <c r="P279" s="203"/>
      <c r="Q279" s="203"/>
      <c r="R279" s="203"/>
      <c r="S279" s="203"/>
      <c r="T279" s="204"/>
      <c r="U279" s="203"/>
      <c r="V279" s="203"/>
      <c r="W279" s="203"/>
      <c r="X279" s="203">
        <v>2137.37</v>
      </c>
      <c r="Y279" s="203">
        <v>2137.37</v>
      </c>
      <c r="Z279" s="203"/>
      <c r="AA279" s="203"/>
      <c r="AB279" s="203"/>
      <c r="AC279" s="203"/>
      <c r="AD279" s="204"/>
      <c r="AE279" s="203"/>
      <c r="AF279" s="203"/>
      <c r="AG279" s="203"/>
      <c r="AH279" s="203">
        <v>-60.0300000000002</v>
      </c>
      <c r="AI279" s="203">
        <v>-60.0300000000002</v>
      </c>
      <c r="AJ279" s="203" t="s">
        <v>811</v>
      </c>
      <c r="AK279" s="203" t="s">
        <v>811</v>
      </c>
      <c r="AL279" s="203" t="s">
        <v>811</v>
      </c>
      <c r="AM279" s="203" t="s">
        <v>811</v>
      </c>
      <c r="AN279" s="203" t="s">
        <v>811</v>
      </c>
      <c r="AO279" s="203" t="s">
        <v>811</v>
      </c>
      <c r="AP279" s="203" t="s">
        <v>811</v>
      </c>
      <c r="AQ279" s="203" t="s">
        <v>811</v>
      </c>
      <c r="AR279" s="203">
        <v>97.268135068717569</v>
      </c>
      <c r="AS279" s="203">
        <v>97.268135068717569</v>
      </c>
      <c r="AT279" s="203" t="s">
        <v>811</v>
      </c>
      <c r="AU279" s="203" t="s">
        <v>811</v>
      </c>
      <c r="AV279" s="203" t="s">
        <v>811</v>
      </c>
      <c r="AW279" s="203" t="s">
        <v>811</v>
      </c>
      <c r="AX279" s="203" t="s">
        <v>811</v>
      </c>
      <c r="AY279" s="203" t="s">
        <v>811</v>
      </c>
      <c r="AZ279" s="203" t="s">
        <v>811</v>
      </c>
      <c r="BA279" s="203" t="s">
        <v>811</v>
      </c>
    </row>
    <row r="280" spans="1:53">
      <c r="A280" s="202">
        <v>21</v>
      </c>
      <c r="B280" s="202">
        <v>1254</v>
      </c>
      <c r="C280" s="202">
        <v>268</v>
      </c>
      <c r="D280" s="202" t="s">
        <v>1273</v>
      </c>
      <c r="E280" s="203">
        <v>2426.1999999999998</v>
      </c>
      <c r="F280" s="203">
        <v>2426.1999999999998</v>
      </c>
      <c r="G280" s="203"/>
      <c r="H280" s="203"/>
      <c r="I280" s="203"/>
      <c r="J280" s="203"/>
      <c r="K280" s="203"/>
      <c r="L280" s="203"/>
      <c r="M280" s="203"/>
      <c r="N280" s="203">
        <v>2479.9</v>
      </c>
      <c r="O280" s="203">
        <v>2479.9</v>
      </c>
      <c r="P280" s="203"/>
      <c r="Q280" s="203"/>
      <c r="R280" s="203"/>
      <c r="S280" s="203"/>
      <c r="T280" s="204"/>
      <c r="U280" s="203"/>
      <c r="V280" s="203"/>
      <c r="W280" s="203"/>
      <c r="X280" s="203">
        <v>2479.9</v>
      </c>
      <c r="Y280" s="203">
        <v>2479.9</v>
      </c>
      <c r="Z280" s="203"/>
      <c r="AA280" s="203"/>
      <c r="AB280" s="203"/>
      <c r="AC280" s="203"/>
      <c r="AD280" s="204"/>
      <c r="AE280" s="203"/>
      <c r="AF280" s="203"/>
      <c r="AG280" s="203"/>
      <c r="AH280" s="203" t="s">
        <v>811</v>
      </c>
      <c r="AI280" s="203" t="s">
        <v>811</v>
      </c>
      <c r="AJ280" s="203" t="s">
        <v>811</v>
      </c>
      <c r="AK280" s="203" t="s">
        <v>811</v>
      </c>
      <c r="AL280" s="203" t="s">
        <v>811</v>
      </c>
      <c r="AM280" s="203" t="s">
        <v>811</v>
      </c>
      <c r="AN280" s="203" t="s">
        <v>811</v>
      </c>
      <c r="AO280" s="203" t="s">
        <v>811</v>
      </c>
      <c r="AP280" s="203" t="s">
        <v>811</v>
      </c>
      <c r="AQ280" s="203" t="s">
        <v>811</v>
      </c>
      <c r="AR280" s="203">
        <v>100</v>
      </c>
      <c r="AS280" s="203">
        <v>100</v>
      </c>
      <c r="AT280" s="203" t="s">
        <v>811</v>
      </c>
      <c r="AU280" s="203" t="s">
        <v>811</v>
      </c>
      <c r="AV280" s="203" t="s">
        <v>811</v>
      </c>
      <c r="AW280" s="203" t="s">
        <v>811</v>
      </c>
      <c r="AX280" s="203" t="s">
        <v>811</v>
      </c>
      <c r="AY280" s="203" t="s">
        <v>811</v>
      </c>
      <c r="AZ280" s="203" t="s">
        <v>811</v>
      </c>
      <c r="BA280" s="203" t="s">
        <v>811</v>
      </c>
    </row>
    <row r="281" spans="1:53">
      <c r="A281" s="202">
        <v>21</v>
      </c>
      <c r="B281" s="202">
        <v>1256</v>
      </c>
      <c r="C281" s="202">
        <v>269</v>
      </c>
      <c r="D281" s="202" t="s">
        <v>1274</v>
      </c>
      <c r="E281" s="203">
        <v>2718.8</v>
      </c>
      <c r="F281" s="203">
        <v>2718.8</v>
      </c>
      <c r="G281" s="203"/>
      <c r="H281" s="203"/>
      <c r="I281" s="203"/>
      <c r="J281" s="203"/>
      <c r="K281" s="203"/>
      <c r="L281" s="203"/>
      <c r="M281" s="203"/>
      <c r="N281" s="203">
        <v>2984.8</v>
      </c>
      <c r="O281" s="203">
        <v>2984.8</v>
      </c>
      <c r="P281" s="203"/>
      <c r="Q281" s="203"/>
      <c r="R281" s="203"/>
      <c r="S281" s="203"/>
      <c r="T281" s="204"/>
      <c r="U281" s="203"/>
      <c r="V281" s="203"/>
      <c r="W281" s="203"/>
      <c r="X281" s="203">
        <v>2984.8</v>
      </c>
      <c r="Y281" s="203">
        <v>2984.8</v>
      </c>
      <c r="Z281" s="203"/>
      <c r="AA281" s="203"/>
      <c r="AB281" s="203"/>
      <c r="AC281" s="203"/>
      <c r="AD281" s="204"/>
      <c r="AE281" s="203"/>
      <c r="AF281" s="203"/>
      <c r="AG281" s="203"/>
      <c r="AH281" s="203" t="s">
        <v>811</v>
      </c>
      <c r="AI281" s="203" t="s">
        <v>811</v>
      </c>
      <c r="AJ281" s="203" t="s">
        <v>811</v>
      </c>
      <c r="AK281" s="203" t="s">
        <v>811</v>
      </c>
      <c r="AL281" s="203" t="s">
        <v>811</v>
      </c>
      <c r="AM281" s="203" t="s">
        <v>811</v>
      </c>
      <c r="AN281" s="203" t="s">
        <v>811</v>
      </c>
      <c r="AO281" s="203" t="s">
        <v>811</v>
      </c>
      <c r="AP281" s="203" t="s">
        <v>811</v>
      </c>
      <c r="AQ281" s="203" t="s">
        <v>811</v>
      </c>
      <c r="AR281" s="203">
        <v>100</v>
      </c>
      <c r="AS281" s="203">
        <v>100</v>
      </c>
      <c r="AT281" s="203" t="s">
        <v>811</v>
      </c>
      <c r="AU281" s="203" t="s">
        <v>811</v>
      </c>
      <c r="AV281" s="203" t="s">
        <v>811</v>
      </c>
      <c r="AW281" s="203" t="s">
        <v>811</v>
      </c>
      <c r="AX281" s="203" t="s">
        <v>811</v>
      </c>
      <c r="AY281" s="203" t="s">
        <v>811</v>
      </c>
      <c r="AZ281" s="203" t="s">
        <v>811</v>
      </c>
      <c r="BA281" s="203" t="s">
        <v>811</v>
      </c>
    </row>
    <row r="282" spans="1:53">
      <c r="A282" s="202">
        <v>21</v>
      </c>
      <c r="B282" s="202">
        <v>1257</v>
      </c>
      <c r="C282" s="202">
        <v>270</v>
      </c>
      <c r="D282" s="202" t="s">
        <v>1275</v>
      </c>
      <c r="E282" s="203">
        <v>3196.9</v>
      </c>
      <c r="F282" s="203">
        <v>3196.9</v>
      </c>
      <c r="G282" s="203"/>
      <c r="H282" s="203"/>
      <c r="I282" s="203"/>
      <c r="J282" s="203"/>
      <c r="K282" s="203"/>
      <c r="L282" s="203"/>
      <c r="M282" s="203"/>
      <c r="N282" s="203">
        <v>3347.2</v>
      </c>
      <c r="O282" s="203">
        <v>3347.2</v>
      </c>
      <c r="P282" s="203"/>
      <c r="Q282" s="203"/>
      <c r="R282" s="203"/>
      <c r="S282" s="203"/>
      <c r="T282" s="204"/>
      <c r="U282" s="203"/>
      <c r="V282" s="203"/>
      <c r="W282" s="203"/>
      <c r="X282" s="203">
        <v>3347.2</v>
      </c>
      <c r="Y282" s="203">
        <v>3347.2</v>
      </c>
      <c r="Z282" s="203"/>
      <c r="AA282" s="203"/>
      <c r="AB282" s="203"/>
      <c r="AC282" s="203"/>
      <c r="AD282" s="204"/>
      <c r="AE282" s="203"/>
      <c r="AF282" s="203"/>
      <c r="AG282" s="203"/>
      <c r="AH282" s="203" t="s">
        <v>811</v>
      </c>
      <c r="AI282" s="203" t="s">
        <v>811</v>
      </c>
      <c r="AJ282" s="203" t="s">
        <v>811</v>
      </c>
      <c r="AK282" s="203" t="s">
        <v>811</v>
      </c>
      <c r="AL282" s="203" t="s">
        <v>811</v>
      </c>
      <c r="AM282" s="203" t="s">
        <v>811</v>
      </c>
      <c r="AN282" s="203" t="s">
        <v>811</v>
      </c>
      <c r="AO282" s="203" t="s">
        <v>811</v>
      </c>
      <c r="AP282" s="203" t="s">
        <v>811</v>
      </c>
      <c r="AQ282" s="203" t="s">
        <v>811</v>
      </c>
      <c r="AR282" s="203">
        <v>100</v>
      </c>
      <c r="AS282" s="203">
        <v>100</v>
      </c>
      <c r="AT282" s="203" t="s">
        <v>811</v>
      </c>
      <c r="AU282" s="203" t="s">
        <v>811</v>
      </c>
      <c r="AV282" s="203" t="s">
        <v>811</v>
      </c>
      <c r="AW282" s="203" t="s">
        <v>811</v>
      </c>
      <c r="AX282" s="203" t="s">
        <v>811</v>
      </c>
      <c r="AY282" s="203" t="s">
        <v>811</v>
      </c>
      <c r="AZ282" s="203" t="s">
        <v>811</v>
      </c>
      <c r="BA282" s="203" t="s">
        <v>811</v>
      </c>
    </row>
    <row r="283" spans="1:53">
      <c r="A283" s="202">
        <v>21</v>
      </c>
      <c r="B283" s="202">
        <v>1258</v>
      </c>
      <c r="C283" s="202">
        <v>271</v>
      </c>
      <c r="D283" s="202" t="s">
        <v>1276</v>
      </c>
      <c r="E283" s="203">
        <v>2440.8000000000002</v>
      </c>
      <c r="F283" s="203">
        <v>2402.4</v>
      </c>
      <c r="G283" s="203"/>
      <c r="H283" s="203"/>
      <c r="I283" s="203"/>
      <c r="J283" s="203"/>
      <c r="K283" s="203">
        <v>38.4</v>
      </c>
      <c r="L283" s="203"/>
      <c r="M283" s="203"/>
      <c r="N283" s="203">
        <v>2533.8000000000002</v>
      </c>
      <c r="O283" s="203">
        <v>2491.8000000000002</v>
      </c>
      <c r="P283" s="203"/>
      <c r="Q283" s="203"/>
      <c r="R283" s="203"/>
      <c r="S283" s="203"/>
      <c r="T283" s="204">
        <v>42</v>
      </c>
      <c r="U283" s="203"/>
      <c r="V283" s="203"/>
      <c r="W283" s="203"/>
      <c r="X283" s="203">
        <v>2420.61</v>
      </c>
      <c r="Y283" s="203">
        <v>2382.21</v>
      </c>
      <c r="Z283" s="203"/>
      <c r="AA283" s="203"/>
      <c r="AB283" s="203"/>
      <c r="AC283" s="203"/>
      <c r="AD283" s="204">
        <v>38.4</v>
      </c>
      <c r="AE283" s="203"/>
      <c r="AF283" s="203"/>
      <c r="AG283" s="203"/>
      <c r="AH283" s="203">
        <v>-113.19000000000005</v>
      </c>
      <c r="AI283" s="203">
        <v>-109.59000000000015</v>
      </c>
      <c r="AJ283" s="203" t="s">
        <v>811</v>
      </c>
      <c r="AK283" s="203" t="s">
        <v>811</v>
      </c>
      <c r="AL283" s="203" t="s">
        <v>811</v>
      </c>
      <c r="AM283" s="203" t="s">
        <v>811</v>
      </c>
      <c r="AN283" s="203">
        <v>-3.6000000000000014</v>
      </c>
      <c r="AO283" s="203" t="s">
        <v>811</v>
      </c>
      <c r="AP283" s="203" t="s">
        <v>811</v>
      </c>
      <c r="AQ283" s="203" t="s">
        <v>811</v>
      </c>
      <c r="AR283" s="203">
        <v>95.532796590101825</v>
      </c>
      <c r="AS283" s="203">
        <v>95.601974476282209</v>
      </c>
      <c r="AT283" s="203" t="s">
        <v>811</v>
      </c>
      <c r="AU283" s="203" t="s">
        <v>811</v>
      </c>
      <c r="AV283" s="203" t="s">
        <v>811</v>
      </c>
      <c r="AW283" s="203" t="s">
        <v>811</v>
      </c>
      <c r="AX283" s="203">
        <v>91.428571428571431</v>
      </c>
      <c r="AY283" s="203" t="s">
        <v>811</v>
      </c>
      <c r="AZ283" s="203" t="s">
        <v>811</v>
      </c>
      <c r="BA283" s="203" t="s">
        <v>811</v>
      </c>
    </row>
    <row r="284" spans="1:53">
      <c r="A284" s="202">
        <v>21</v>
      </c>
      <c r="B284" s="202">
        <v>1259</v>
      </c>
      <c r="C284" s="202">
        <v>272</v>
      </c>
      <c r="D284" s="202" t="s">
        <v>1277</v>
      </c>
      <c r="E284" s="203">
        <v>5081.7999999999993</v>
      </c>
      <c r="F284" s="203">
        <v>5037.8999999999996</v>
      </c>
      <c r="G284" s="203"/>
      <c r="H284" s="203"/>
      <c r="I284" s="203"/>
      <c r="J284" s="203"/>
      <c r="K284" s="203">
        <v>43.9</v>
      </c>
      <c r="L284" s="203"/>
      <c r="M284" s="203"/>
      <c r="N284" s="203">
        <v>5174</v>
      </c>
      <c r="O284" s="203">
        <v>5126</v>
      </c>
      <c r="P284" s="203"/>
      <c r="Q284" s="203"/>
      <c r="R284" s="203"/>
      <c r="S284" s="203"/>
      <c r="T284" s="204">
        <v>48</v>
      </c>
      <c r="U284" s="203"/>
      <c r="V284" s="203"/>
      <c r="W284" s="203"/>
      <c r="X284" s="203">
        <v>5073.2299999999996</v>
      </c>
      <c r="Y284" s="203">
        <v>5029.33</v>
      </c>
      <c r="Z284" s="203"/>
      <c r="AA284" s="203"/>
      <c r="AB284" s="203"/>
      <c r="AC284" s="203"/>
      <c r="AD284" s="204">
        <v>43.9</v>
      </c>
      <c r="AE284" s="203"/>
      <c r="AF284" s="203"/>
      <c r="AG284" s="203"/>
      <c r="AH284" s="203">
        <v>-100.77000000000044</v>
      </c>
      <c r="AI284" s="203">
        <v>-96.670000000000073</v>
      </c>
      <c r="AJ284" s="203" t="s">
        <v>811</v>
      </c>
      <c r="AK284" s="203" t="s">
        <v>811</v>
      </c>
      <c r="AL284" s="203" t="s">
        <v>811</v>
      </c>
      <c r="AM284" s="203" t="s">
        <v>811</v>
      </c>
      <c r="AN284" s="203">
        <v>-4.1000000000000014</v>
      </c>
      <c r="AO284" s="203" t="s">
        <v>811</v>
      </c>
      <c r="AP284" s="203" t="s">
        <v>811</v>
      </c>
      <c r="AQ284" s="203" t="s">
        <v>811</v>
      </c>
      <c r="AR284" s="203">
        <v>98.052377270970226</v>
      </c>
      <c r="AS284" s="203">
        <v>98.114124073351533</v>
      </c>
      <c r="AT284" s="203" t="s">
        <v>811</v>
      </c>
      <c r="AU284" s="203" t="s">
        <v>811</v>
      </c>
      <c r="AV284" s="203" t="s">
        <v>811</v>
      </c>
      <c r="AW284" s="203" t="s">
        <v>811</v>
      </c>
      <c r="AX284" s="203">
        <v>91.458333333333329</v>
      </c>
      <c r="AY284" s="203" t="s">
        <v>811</v>
      </c>
      <c r="AZ284" s="203" t="s">
        <v>811</v>
      </c>
      <c r="BA284" s="203" t="s">
        <v>811</v>
      </c>
    </row>
    <row r="285" spans="1:53">
      <c r="A285" s="202">
        <v>21</v>
      </c>
      <c r="B285" s="202">
        <v>1260</v>
      </c>
      <c r="C285" s="202">
        <v>273</v>
      </c>
      <c r="D285" s="202" t="s">
        <v>1278</v>
      </c>
      <c r="E285" s="203">
        <v>829.1</v>
      </c>
      <c r="F285" s="203">
        <v>829.1</v>
      </c>
      <c r="G285" s="203"/>
      <c r="H285" s="203"/>
      <c r="I285" s="203"/>
      <c r="J285" s="203"/>
      <c r="K285" s="203"/>
      <c r="L285" s="203"/>
      <c r="M285" s="203"/>
      <c r="N285" s="203">
        <v>1004.8</v>
      </c>
      <c r="O285" s="203">
        <v>1004.8</v>
      </c>
      <c r="P285" s="203"/>
      <c r="Q285" s="203"/>
      <c r="R285" s="203"/>
      <c r="S285" s="203"/>
      <c r="T285" s="204"/>
      <c r="U285" s="203"/>
      <c r="V285" s="203"/>
      <c r="W285" s="203"/>
      <c r="X285" s="203">
        <v>996.98</v>
      </c>
      <c r="Y285" s="203">
        <v>996.98</v>
      </c>
      <c r="Z285" s="203"/>
      <c r="AA285" s="203"/>
      <c r="AB285" s="203"/>
      <c r="AC285" s="203"/>
      <c r="AD285" s="204"/>
      <c r="AE285" s="203"/>
      <c r="AF285" s="203"/>
      <c r="AG285" s="203"/>
      <c r="AH285" s="203">
        <v>-7.8199999999999363</v>
      </c>
      <c r="AI285" s="203">
        <v>-7.8199999999999363</v>
      </c>
      <c r="AJ285" s="203" t="s">
        <v>811</v>
      </c>
      <c r="AK285" s="203" t="s">
        <v>811</v>
      </c>
      <c r="AL285" s="203" t="s">
        <v>811</v>
      </c>
      <c r="AM285" s="203" t="s">
        <v>811</v>
      </c>
      <c r="AN285" s="203" t="s">
        <v>811</v>
      </c>
      <c r="AO285" s="203" t="s">
        <v>811</v>
      </c>
      <c r="AP285" s="203" t="s">
        <v>811</v>
      </c>
      <c r="AQ285" s="203" t="s">
        <v>811</v>
      </c>
      <c r="AR285" s="203">
        <v>99.221735668789819</v>
      </c>
      <c r="AS285" s="203">
        <v>99.221735668789819</v>
      </c>
      <c r="AT285" s="203" t="s">
        <v>811</v>
      </c>
      <c r="AU285" s="203" t="s">
        <v>811</v>
      </c>
      <c r="AV285" s="203" t="s">
        <v>811</v>
      </c>
      <c r="AW285" s="203" t="s">
        <v>811</v>
      </c>
      <c r="AX285" s="203" t="s">
        <v>811</v>
      </c>
      <c r="AY285" s="203" t="s">
        <v>811</v>
      </c>
      <c r="AZ285" s="203" t="s">
        <v>811</v>
      </c>
      <c r="BA285" s="203" t="s">
        <v>811</v>
      </c>
    </row>
    <row r="286" spans="1:53">
      <c r="A286" s="202">
        <v>21</v>
      </c>
      <c r="B286" s="202">
        <v>1261</v>
      </c>
      <c r="C286" s="202">
        <v>274</v>
      </c>
      <c r="D286" s="202" t="s">
        <v>1279</v>
      </c>
      <c r="E286" s="203">
        <v>1031</v>
      </c>
      <c r="F286" s="203">
        <v>1031</v>
      </c>
      <c r="G286" s="203"/>
      <c r="H286" s="203"/>
      <c r="I286" s="203"/>
      <c r="J286" s="203"/>
      <c r="K286" s="203"/>
      <c r="L286" s="203"/>
      <c r="M286" s="203"/>
      <c r="N286" s="203">
        <v>1307.0999999999999</v>
      </c>
      <c r="O286" s="203">
        <v>1307.0999999999999</v>
      </c>
      <c r="P286" s="203"/>
      <c r="Q286" s="203"/>
      <c r="R286" s="203"/>
      <c r="S286" s="203"/>
      <c r="T286" s="204"/>
      <c r="U286" s="203"/>
      <c r="V286" s="203"/>
      <c r="W286" s="203"/>
      <c r="X286" s="203">
        <v>1206.1600000000001</v>
      </c>
      <c r="Y286" s="203">
        <v>1206.1600000000001</v>
      </c>
      <c r="Z286" s="203"/>
      <c r="AA286" s="203"/>
      <c r="AB286" s="203"/>
      <c r="AC286" s="203"/>
      <c r="AD286" s="204"/>
      <c r="AE286" s="203"/>
      <c r="AF286" s="203"/>
      <c r="AG286" s="203"/>
      <c r="AH286" s="203">
        <v>-100.93999999999983</v>
      </c>
      <c r="AI286" s="203">
        <v>-100.93999999999983</v>
      </c>
      <c r="AJ286" s="203" t="s">
        <v>811</v>
      </c>
      <c r="AK286" s="203" t="s">
        <v>811</v>
      </c>
      <c r="AL286" s="203" t="s">
        <v>811</v>
      </c>
      <c r="AM286" s="203" t="s">
        <v>811</v>
      </c>
      <c r="AN286" s="203" t="s">
        <v>811</v>
      </c>
      <c r="AO286" s="203" t="s">
        <v>811</v>
      </c>
      <c r="AP286" s="203" t="s">
        <v>811</v>
      </c>
      <c r="AQ286" s="203" t="s">
        <v>811</v>
      </c>
      <c r="AR286" s="203">
        <v>92.277561012929397</v>
      </c>
      <c r="AS286" s="203">
        <v>92.277561012929397</v>
      </c>
      <c r="AT286" s="203" t="s">
        <v>811</v>
      </c>
      <c r="AU286" s="203" t="s">
        <v>811</v>
      </c>
      <c r="AV286" s="203" t="s">
        <v>811</v>
      </c>
      <c r="AW286" s="203" t="s">
        <v>811</v>
      </c>
      <c r="AX286" s="203" t="s">
        <v>811</v>
      </c>
      <c r="AY286" s="203" t="s">
        <v>811</v>
      </c>
      <c r="AZ286" s="203" t="s">
        <v>811</v>
      </c>
      <c r="BA286" s="203" t="s">
        <v>811</v>
      </c>
    </row>
    <row r="287" spans="1:53">
      <c r="A287" s="202">
        <v>21</v>
      </c>
      <c r="B287" s="202">
        <v>1262</v>
      </c>
      <c r="C287" s="202">
        <v>275</v>
      </c>
      <c r="D287" s="202" t="s">
        <v>1280</v>
      </c>
      <c r="E287" s="203">
        <v>1408.9</v>
      </c>
      <c r="F287" s="203">
        <v>1408.9</v>
      </c>
      <c r="G287" s="203"/>
      <c r="H287" s="203"/>
      <c r="I287" s="203"/>
      <c r="J287" s="203"/>
      <c r="K287" s="203"/>
      <c r="L287" s="203"/>
      <c r="M287" s="203"/>
      <c r="N287" s="203">
        <v>1452.1</v>
      </c>
      <c r="O287" s="203">
        <v>1452.1</v>
      </c>
      <c r="P287" s="203"/>
      <c r="Q287" s="203"/>
      <c r="R287" s="203"/>
      <c r="S287" s="203"/>
      <c r="T287" s="204"/>
      <c r="U287" s="203"/>
      <c r="V287" s="203"/>
      <c r="W287" s="203"/>
      <c r="X287" s="203">
        <v>1449.65</v>
      </c>
      <c r="Y287" s="203">
        <v>1449.65</v>
      </c>
      <c r="Z287" s="203"/>
      <c r="AA287" s="203"/>
      <c r="AB287" s="203"/>
      <c r="AC287" s="203"/>
      <c r="AD287" s="204"/>
      <c r="AE287" s="203"/>
      <c r="AF287" s="203"/>
      <c r="AG287" s="203"/>
      <c r="AH287" s="203">
        <v>-2.4499999999998181</v>
      </c>
      <c r="AI287" s="203">
        <v>-2.4499999999998181</v>
      </c>
      <c r="AJ287" s="203" t="s">
        <v>811</v>
      </c>
      <c r="AK287" s="203" t="s">
        <v>811</v>
      </c>
      <c r="AL287" s="203" t="s">
        <v>811</v>
      </c>
      <c r="AM287" s="203" t="s">
        <v>811</v>
      </c>
      <c r="AN287" s="203" t="s">
        <v>811</v>
      </c>
      <c r="AO287" s="203" t="s">
        <v>811</v>
      </c>
      <c r="AP287" s="203" t="s">
        <v>811</v>
      </c>
      <c r="AQ287" s="203" t="s">
        <v>811</v>
      </c>
      <c r="AR287" s="203">
        <v>99.831278837545639</v>
      </c>
      <c r="AS287" s="203">
        <v>99.831278837545639</v>
      </c>
      <c r="AT287" s="203" t="s">
        <v>811</v>
      </c>
      <c r="AU287" s="203" t="s">
        <v>811</v>
      </c>
      <c r="AV287" s="203" t="s">
        <v>811</v>
      </c>
      <c r="AW287" s="203" t="s">
        <v>811</v>
      </c>
      <c r="AX287" s="203" t="s">
        <v>811</v>
      </c>
      <c r="AY287" s="203" t="s">
        <v>811</v>
      </c>
      <c r="AZ287" s="203" t="s">
        <v>811</v>
      </c>
      <c r="BA287" s="203" t="s">
        <v>811</v>
      </c>
    </row>
    <row r="288" spans="1:53">
      <c r="A288" s="202">
        <v>21</v>
      </c>
      <c r="B288" s="202">
        <v>1263</v>
      </c>
      <c r="C288" s="202">
        <v>276</v>
      </c>
      <c r="D288" s="202" t="s">
        <v>1281</v>
      </c>
      <c r="E288" s="203">
        <v>1432.8</v>
      </c>
      <c r="F288" s="203">
        <v>1432.8</v>
      </c>
      <c r="G288" s="203"/>
      <c r="H288" s="203"/>
      <c r="I288" s="203"/>
      <c r="J288" s="203"/>
      <c r="K288" s="203"/>
      <c r="L288" s="203"/>
      <c r="M288" s="203"/>
      <c r="N288" s="203">
        <v>1446.8</v>
      </c>
      <c r="O288" s="203">
        <v>1446.8</v>
      </c>
      <c r="P288" s="203"/>
      <c r="Q288" s="203"/>
      <c r="R288" s="203"/>
      <c r="S288" s="203"/>
      <c r="T288" s="204"/>
      <c r="U288" s="203"/>
      <c r="V288" s="203"/>
      <c r="W288" s="203"/>
      <c r="X288" s="203">
        <v>985.63</v>
      </c>
      <c r="Y288" s="203">
        <v>985.63</v>
      </c>
      <c r="Z288" s="203"/>
      <c r="AA288" s="203"/>
      <c r="AB288" s="203"/>
      <c r="AC288" s="203"/>
      <c r="AD288" s="204"/>
      <c r="AE288" s="203"/>
      <c r="AF288" s="203"/>
      <c r="AG288" s="203"/>
      <c r="AH288" s="203">
        <v>-461.16999999999996</v>
      </c>
      <c r="AI288" s="203">
        <v>-461.16999999999996</v>
      </c>
      <c r="AJ288" s="203" t="s">
        <v>811</v>
      </c>
      <c r="AK288" s="203" t="s">
        <v>811</v>
      </c>
      <c r="AL288" s="203" t="s">
        <v>811</v>
      </c>
      <c r="AM288" s="203" t="s">
        <v>811</v>
      </c>
      <c r="AN288" s="203" t="s">
        <v>811</v>
      </c>
      <c r="AO288" s="203" t="s">
        <v>811</v>
      </c>
      <c r="AP288" s="203" t="s">
        <v>811</v>
      </c>
      <c r="AQ288" s="203" t="s">
        <v>811</v>
      </c>
      <c r="AR288" s="203">
        <v>68.124827204865909</v>
      </c>
      <c r="AS288" s="203">
        <v>68.124827204865909</v>
      </c>
      <c r="AT288" s="203" t="s">
        <v>811</v>
      </c>
      <c r="AU288" s="203" t="s">
        <v>811</v>
      </c>
      <c r="AV288" s="203" t="s">
        <v>811</v>
      </c>
      <c r="AW288" s="203" t="s">
        <v>811</v>
      </c>
      <c r="AX288" s="203" t="s">
        <v>811</v>
      </c>
      <c r="AY288" s="203" t="s">
        <v>811</v>
      </c>
      <c r="AZ288" s="203" t="s">
        <v>811</v>
      </c>
      <c r="BA288" s="203" t="s">
        <v>811</v>
      </c>
    </row>
    <row r="289" spans="1:53">
      <c r="A289" s="200"/>
      <c r="B289" s="200"/>
      <c r="C289" s="200">
        <v>277</v>
      </c>
      <c r="D289" s="200"/>
      <c r="E289" s="201"/>
      <c r="F289" s="201"/>
      <c r="G289" s="201"/>
      <c r="H289" s="201"/>
      <c r="I289" s="201"/>
      <c r="J289" s="201"/>
      <c r="K289" s="201"/>
      <c r="L289" s="201"/>
      <c r="M289" s="201"/>
      <c r="N289" s="201"/>
      <c r="O289" s="201"/>
      <c r="P289" s="201"/>
      <c r="Q289" s="201"/>
      <c r="R289" s="201"/>
      <c r="S289" s="201"/>
      <c r="T289" s="226"/>
      <c r="U289" s="201"/>
      <c r="V289" s="201"/>
      <c r="W289" s="201"/>
      <c r="X289" s="201"/>
      <c r="Y289" s="201"/>
      <c r="Z289" s="201"/>
      <c r="AA289" s="201"/>
      <c r="AB289" s="201"/>
      <c r="AC289" s="201"/>
      <c r="AD289" s="226"/>
      <c r="AE289" s="201"/>
      <c r="AF289" s="201"/>
      <c r="AG289" s="201"/>
      <c r="AH289" s="201" t="s">
        <v>811</v>
      </c>
      <c r="AI289" s="201" t="s">
        <v>811</v>
      </c>
      <c r="AJ289" s="201" t="s">
        <v>811</v>
      </c>
      <c r="AK289" s="201" t="s">
        <v>811</v>
      </c>
      <c r="AL289" s="201" t="s">
        <v>811</v>
      </c>
      <c r="AM289" s="201" t="s">
        <v>811</v>
      </c>
      <c r="AN289" s="201" t="s">
        <v>811</v>
      </c>
      <c r="AO289" s="201" t="s">
        <v>811</v>
      </c>
      <c r="AP289" s="201" t="s">
        <v>811</v>
      </c>
      <c r="AQ289" s="201" t="s">
        <v>811</v>
      </c>
      <c r="AR289" s="201" t="s">
        <v>811</v>
      </c>
      <c r="AS289" s="201" t="s">
        <v>811</v>
      </c>
      <c r="AT289" s="201" t="s">
        <v>811</v>
      </c>
      <c r="AU289" s="201" t="s">
        <v>811</v>
      </c>
      <c r="AV289" s="201" t="s">
        <v>811</v>
      </c>
      <c r="AW289" s="201" t="s">
        <v>811</v>
      </c>
      <c r="AX289" s="201" t="s">
        <v>811</v>
      </c>
      <c r="AY289" s="201" t="s">
        <v>811</v>
      </c>
      <c r="AZ289" s="201" t="s">
        <v>811</v>
      </c>
      <c r="BA289" s="201" t="s">
        <v>811</v>
      </c>
    </row>
    <row r="290" spans="1:53">
      <c r="A290" s="200">
        <v>20</v>
      </c>
      <c r="B290" s="200"/>
      <c r="C290" s="200">
        <v>278</v>
      </c>
      <c r="D290" s="200" t="s">
        <v>1282</v>
      </c>
      <c r="E290" s="201">
        <v>385303.60000000003</v>
      </c>
      <c r="F290" s="201">
        <v>355432.9</v>
      </c>
      <c r="G290" s="201">
        <v>15164.8</v>
      </c>
      <c r="H290" s="201">
        <v>826.4</v>
      </c>
      <c r="I290" s="201">
        <v>0</v>
      </c>
      <c r="J290" s="201">
        <v>13825.6</v>
      </c>
      <c r="K290" s="201">
        <v>53.9</v>
      </c>
      <c r="L290" s="201">
        <v>0</v>
      </c>
      <c r="M290" s="201">
        <v>0</v>
      </c>
      <c r="N290" s="201">
        <v>418859.1</v>
      </c>
      <c r="O290" s="201">
        <v>388065.7</v>
      </c>
      <c r="P290" s="201">
        <v>15701.3</v>
      </c>
      <c r="Q290" s="201">
        <v>1006.9</v>
      </c>
      <c r="R290" s="201">
        <v>0</v>
      </c>
      <c r="S290" s="201">
        <v>13825.6</v>
      </c>
      <c r="T290" s="226">
        <v>143.6</v>
      </c>
      <c r="U290" s="201">
        <v>116</v>
      </c>
      <c r="V290" s="201">
        <v>0</v>
      </c>
      <c r="W290" s="201">
        <v>0</v>
      </c>
      <c r="X290" s="201">
        <v>414535.8299999999</v>
      </c>
      <c r="Y290" s="201">
        <v>384609.83999999997</v>
      </c>
      <c r="Z290" s="201">
        <v>15638.41</v>
      </c>
      <c r="AA290" s="201">
        <v>946.86999999999989</v>
      </c>
      <c r="AB290" s="201">
        <v>0</v>
      </c>
      <c r="AC290" s="201">
        <v>13086.14</v>
      </c>
      <c r="AD290" s="226">
        <v>138.6</v>
      </c>
      <c r="AE290" s="201">
        <v>115.97</v>
      </c>
      <c r="AF290" s="201">
        <v>0</v>
      </c>
      <c r="AG290" s="201">
        <v>0</v>
      </c>
      <c r="AH290" s="201">
        <v>-4323.2700000000768</v>
      </c>
      <c r="AI290" s="201">
        <v>-3455.8600000000442</v>
      </c>
      <c r="AJ290" s="201">
        <v>-62.889999999999418</v>
      </c>
      <c r="AK290" s="201">
        <v>-60.030000000000086</v>
      </c>
      <c r="AL290" s="201" t="s">
        <v>811</v>
      </c>
      <c r="AM290" s="201">
        <v>-739.46000000000095</v>
      </c>
      <c r="AN290" s="201">
        <v>-5</v>
      </c>
      <c r="AO290" s="201">
        <v>-3.0000000000001137E-2</v>
      </c>
      <c r="AP290" s="201" t="s">
        <v>811</v>
      </c>
      <c r="AQ290" s="201" t="s">
        <v>811</v>
      </c>
      <c r="AR290" s="201">
        <v>98.967846228003623</v>
      </c>
      <c r="AS290" s="201">
        <v>99.109465227150963</v>
      </c>
      <c r="AT290" s="201">
        <v>99.599459917331686</v>
      </c>
      <c r="AU290" s="201">
        <v>94.038136855695683</v>
      </c>
      <c r="AV290" s="201" t="s">
        <v>811</v>
      </c>
      <c r="AW290" s="201">
        <v>94.651516028237467</v>
      </c>
      <c r="AX290" s="201">
        <v>96.51810584958217</v>
      </c>
      <c r="AY290" s="201">
        <v>99.974137931034477</v>
      </c>
      <c r="AZ290" s="201" t="s">
        <v>811</v>
      </c>
      <c r="BA290" s="201" t="s">
        <v>811</v>
      </c>
    </row>
    <row r="291" spans="1:53">
      <c r="A291" s="200">
        <v>22</v>
      </c>
      <c r="B291" s="200"/>
      <c r="C291" s="200">
        <v>279</v>
      </c>
      <c r="D291" s="200" t="s">
        <v>1055</v>
      </c>
      <c r="E291" s="201">
        <v>223478.7</v>
      </c>
      <c r="F291" s="201">
        <v>205553.1</v>
      </c>
      <c r="G291" s="201">
        <v>4560</v>
      </c>
      <c r="H291" s="201">
        <v>740</v>
      </c>
      <c r="I291" s="201">
        <v>0</v>
      </c>
      <c r="J291" s="201">
        <v>12625.6</v>
      </c>
      <c r="K291" s="201">
        <v>0</v>
      </c>
      <c r="L291" s="201">
        <v>0</v>
      </c>
      <c r="M291" s="201">
        <v>0</v>
      </c>
      <c r="N291" s="201">
        <v>251804.80000000002</v>
      </c>
      <c r="O291" s="201">
        <v>233195.2</v>
      </c>
      <c r="P291" s="201">
        <v>4947.5</v>
      </c>
      <c r="Q291" s="201">
        <v>920.5</v>
      </c>
      <c r="R291" s="201">
        <v>0</v>
      </c>
      <c r="S291" s="201">
        <v>12625.6</v>
      </c>
      <c r="T291" s="226">
        <v>0</v>
      </c>
      <c r="U291" s="201">
        <v>116</v>
      </c>
      <c r="V291" s="201">
        <v>0</v>
      </c>
      <c r="W291" s="201">
        <v>0</v>
      </c>
      <c r="X291" s="201">
        <v>249762.84</v>
      </c>
      <c r="Y291" s="201">
        <v>231232.81</v>
      </c>
      <c r="Z291" s="201">
        <v>4932.01</v>
      </c>
      <c r="AA291" s="201">
        <v>865.56</v>
      </c>
      <c r="AB291" s="201">
        <v>0</v>
      </c>
      <c r="AC291" s="201">
        <v>12616.49</v>
      </c>
      <c r="AD291" s="226">
        <v>0</v>
      </c>
      <c r="AE291" s="201">
        <v>115.97</v>
      </c>
      <c r="AF291" s="201">
        <v>0</v>
      </c>
      <c r="AG291" s="201">
        <v>0</v>
      </c>
      <c r="AH291" s="201">
        <v>-2041.960000000021</v>
      </c>
      <c r="AI291" s="201">
        <v>-1962.390000000014</v>
      </c>
      <c r="AJ291" s="201">
        <v>-15.489999999999782</v>
      </c>
      <c r="AK291" s="201">
        <v>-54.940000000000055</v>
      </c>
      <c r="AL291" s="201" t="s">
        <v>811</v>
      </c>
      <c r="AM291" s="201">
        <v>-9.1100000000005821</v>
      </c>
      <c r="AN291" s="201" t="s">
        <v>811</v>
      </c>
      <c r="AO291" s="201">
        <v>-3.0000000000001137E-2</v>
      </c>
      <c r="AP291" s="201" t="s">
        <v>811</v>
      </c>
      <c r="AQ291" s="201" t="s">
        <v>811</v>
      </c>
      <c r="AR291" s="201">
        <v>99.189070263950484</v>
      </c>
      <c r="AS291" s="201">
        <v>99.158477532985231</v>
      </c>
      <c r="AT291" s="201">
        <v>99.686912582112186</v>
      </c>
      <c r="AU291" s="201">
        <v>94.031504617055944</v>
      </c>
      <c r="AV291" s="201" t="s">
        <v>811</v>
      </c>
      <c r="AW291" s="201">
        <v>99.927845013306296</v>
      </c>
      <c r="AX291" s="201" t="s">
        <v>811</v>
      </c>
      <c r="AY291" s="201">
        <v>99.974137931034477</v>
      </c>
      <c r="AZ291" s="201" t="s">
        <v>811</v>
      </c>
      <c r="BA291" s="201" t="s">
        <v>811</v>
      </c>
    </row>
    <row r="292" spans="1:53">
      <c r="A292" s="200">
        <v>21</v>
      </c>
      <c r="B292" s="200"/>
      <c r="C292" s="200">
        <v>280</v>
      </c>
      <c r="D292" s="200" t="s">
        <v>1056</v>
      </c>
      <c r="E292" s="201">
        <v>161824.89999999997</v>
      </c>
      <c r="F292" s="201">
        <v>149879.79999999999</v>
      </c>
      <c r="G292" s="201">
        <v>10604.8</v>
      </c>
      <c r="H292" s="201">
        <v>86.4</v>
      </c>
      <c r="I292" s="201">
        <v>0</v>
      </c>
      <c r="J292" s="201">
        <v>1200</v>
      </c>
      <c r="K292" s="201">
        <v>53.9</v>
      </c>
      <c r="L292" s="201">
        <v>0</v>
      </c>
      <c r="M292" s="201">
        <v>0</v>
      </c>
      <c r="N292" s="201">
        <v>167054.29999999999</v>
      </c>
      <c r="O292" s="201">
        <v>154870.5</v>
      </c>
      <c r="P292" s="201">
        <v>10753.8</v>
      </c>
      <c r="Q292" s="201">
        <v>86.4</v>
      </c>
      <c r="R292" s="201">
        <v>0</v>
      </c>
      <c r="S292" s="201">
        <v>1200</v>
      </c>
      <c r="T292" s="226">
        <v>143.6</v>
      </c>
      <c r="U292" s="201">
        <v>0</v>
      </c>
      <c r="V292" s="201">
        <v>0</v>
      </c>
      <c r="W292" s="201">
        <v>0</v>
      </c>
      <c r="X292" s="201">
        <v>164772.99</v>
      </c>
      <c r="Y292" s="201">
        <v>153377.03</v>
      </c>
      <c r="Z292" s="201">
        <v>10706.4</v>
      </c>
      <c r="AA292" s="201">
        <v>81.31</v>
      </c>
      <c r="AB292" s="201">
        <v>0</v>
      </c>
      <c r="AC292" s="201">
        <v>469.65</v>
      </c>
      <c r="AD292" s="226">
        <v>138.6</v>
      </c>
      <c r="AE292" s="201">
        <v>0</v>
      </c>
      <c r="AF292" s="201">
        <v>0</v>
      </c>
      <c r="AG292" s="201">
        <v>0</v>
      </c>
      <c r="AH292" s="201">
        <v>-2281.3099999999977</v>
      </c>
      <c r="AI292" s="201">
        <v>-1493.4700000000012</v>
      </c>
      <c r="AJ292" s="201">
        <v>-47.399999999999636</v>
      </c>
      <c r="AK292" s="201">
        <v>-5.0900000000000034</v>
      </c>
      <c r="AL292" s="201" t="s">
        <v>811</v>
      </c>
      <c r="AM292" s="201">
        <v>-730.35</v>
      </c>
      <c r="AN292" s="201">
        <v>-5</v>
      </c>
      <c r="AO292" s="201" t="s">
        <v>811</v>
      </c>
      <c r="AP292" s="201" t="s">
        <v>811</v>
      </c>
      <c r="AQ292" s="201" t="s">
        <v>811</v>
      </c>
      <c r="AR292" s="201">
        <v>98.634390135423033</v>
      </c>
      <c r="AS292" s="201">
        <v>99.035665281638529</v>
      </c>
      <c r="AT292" s="201">
        <v>99.559225576075434</v>
      </c>
      <c r="AU292" s="201">
        <v>94.108796296296291</v>
      </c>
      <c r="AV292" s="201" t="s">
        <v>811</v>
      </c>
      <c r="AW292" s="201">
        <v>39.137499999999996</v>
      </c>
      <c r="AX292" s="201">
        <v>96.51810584958217</v>
      </c>
      <c r="AY292" s="201" t="s">
        <v>811</v>
      </c>
      <c r="AZ292" s="201" t="s">
        <v>811</v>
      </c>
      <c r="BA292" s="201" t="s">
        <v>811</v>
      </c>
    </row>
    <row r="293" spans="1:53">
      <c r="A293" s="202">
        <v>22</v>
      </c>
      <c r="B293" s="202">
        <v>1264</v>
      </c>
      <c r="C293" s="202">
        <v>281</v>
      </c>
      <c r="D293" s="202" t="s">
        <v>1081</v>
      </c>
      <c r="E293" s="203">
        <v>223478.7</v>
      </c>
      <c r="F293" s="203">
        <v>205553.1</v>
      </c>
      <c r="G293" s="203">
        <v>4560</v>
      </c>
      <c r="H293" s="203">
        <v>740</v>
      </c>
      <c r="I293" s="203"/>
      <c r="J293" s="203">
        <v>12625.6</v>
      </c>
      <c r="K293" s="203"/>
      <c r="L293" s="203"/>
      <c r="M293" s="203"/>
      <c r="N293" s="203">
        <v>251804.80000000002</v>
      </c>
      <c r="O293" s="203">
        <v>233195.2</v>
      </c>
      <c r="P293" s="203">
        <v>4947.5</v>
      </c>
      <c r="Q293" s="203">
        <v>920.5</v>
      </c>
      <c r="R293" s="203"/>
      <c r="S293" s="203">
        <v>12625.6</v>
      </c>
      <c r="T293" s="204"/>
      <c r="U293" s="203">
        <v>116</v>
      </c>
      <c r="V293" s="203"/>
      <c r="W293" s="203"/>
      <c r="X293" s="203">
        <v>249762.84</v>
      </c>
      <c r="Y293" s="203">
        <v>231232.81</v>
      </c>
      <c r="Z293" s="203">
        <v>4932.01</v>
      </c>
      <c r="AA293" s="203">
        <v>865.56</v>
      </c>
      <c r="AB293" s="203"/>
      <c r="AC293" s="203">
        <v>12616.49</v>
      </c>
      <c r="AD293" s="204"/>
      <c r="AE293" s="203">
        <v>115.97</v>
      </c>
      <c r="AF293" s="203"/>
      <c r="AG293" s="203"/>
      <c r="AH293" s="203">
        <v>-2041.960000000021</v>
      </c>
      <c r="AI293" s="203">
        <v>-1962.390000000014</v>
      </c>
      <c r="AJ293" s="203">
        <v>-15.489999999999782</v>
      </c>
      <c r="AK293" s="203">
        <v>-54.940000000000055</v>
      </c>
      <c r="AL293" s="203" t="s">
        <v>811</v>
      </c>
      <c r="AM293" s="203">
        <v>-9.1100000000005821</v>
      </c>
      <c r="AN293" s="203" t="s">
        <v>811</v>
      </c>
      <c r="AO293" s="203">
        <v>-3.0000000000001137E-2</v>
      </c>
      <c r="AP293" s="203" t="s">
        <v>811</v>
      </c>
      <c r="AQ293" s="203" t="s">
        <v>811</v>
      </c>
      <c r="AR293" s="203">
        <v>99.189070263950484</v>
      </c>
      <c r="AS293" s="203">
        <v>99.158477532985231</v>
      </c>
      <c r="AT293" s="203">
        <v>99.686912582112186</v>
      </c>
      <c r="AU293" s="203">
        <v>94.031504617055944</v>
      </c>
      <c r="AV293" s="203" t="s">
        <v>811</v>
      </c>
      <c r="AW293" s="203">
        <v>99.927845013306296</v>
      </c>
      <c r="AX293" s="203" t="s">
        <v>811</v>
      </c>
      <c r="AY293" s="203">
        <v>99.974137931034477</v>
      </c>
      <c r="AZ293" s="203" t="s">
        <v>811</v>
      </c>
      <c r="BA293" s="203" t="s">
        <v>811</v>
      </c>
    </row>
    <row r="294" spans="1:53">
      <c r="A294" s="202">
        <v>21</v>
      </c>
      <c r="B294" s="202">
        <v>1265</v>
      </c>
      <c r="C294" s="202">
        <v>282</v>
      </c>
      <c r="D294" s="202" t="s">
        <v>1283</v>
      </c>
      <c r="E294" s="203">
        <v>9741</v>
      </c>
      <c r="F294" s="203">
        <v>8541</v>
      </c>
      <c r="G294" s="203"/>
      <c r="H294" s="203"/>
      <c r="I294" s="203"/>
      <c r="J294" s="203">
        <v>1200</v>
      </c>
      <c r="K294" s="203"/>
      <c r="L294" s="203"/>
      <c r="M294" s="203"/>
      <c r="N294" s="203">
        <v>9907.7000000000007</v>
      </c>
      <c r="O294" s="203">
        <v>8707.7000000000007</v>
      </c>
      <c r="P294" s="203"/>
      <c r="Q294" s="203"/>
      <c r="R294" s="203"/>
      <c r="S294" s="203">
        <v>1200</v>
      </c>
      <c r="T294" s="204"/>
      <c r="U294" s="203"/>
      <c r="V294" s="203"/>
      <c r="W294" s="203"/>
      <c r="X294" s="203">
        <v>9171.9699999999993</v>
      </c>
      <c r="Y294" s="203">
        <v>8702.32</v>
      </c>
      <c r="Z294" s="203"/>
      <c r="AA294" s="203"/>
      <c r="AB294" s="203"/>
      <c r="AC294" s="203">
        <v>469.65</v>
      </c>
      <c r="AD294" s="204"/>
      <c r="AE294" s="203"/>
      <c r="AF294" s="203"/>
      <c r="AG294" s="203"/>
      <c r="AH294" s="203">
        <v>-735.73000000000138</v>
      </c>
      <c r="AI294" s="203">
        <v>-5.3800000000010186</v>
      </c>
      <c r="AJ294" s="203" t="s">
        <v>811</v>
      </c>
      <c r="AK294" s="203" t="s">
        <v>811</v>
      </c>
      <c r="AL294" s="203" t="s">
        <v>811</v>
      </c>
      <c r="AM294" s="203">
        <v>-730.35</v>
      </c>
      <c r="AN294" s="203" t="s">
        <v>811</v>
      </c>
      <c r="AO294" s="203" t="s">
        <v>811</v>
      </c>
      <c r="AP294" s="203" t="s">
        <v>811</v>
      </c>
      <c r="AQ294" s="203" t="s">
        <v>811</v>
      </c>
      <c r="AR294" s="203">
        <v>92.574159492112187</v>
      </c>
      <c r="AS294" s="203">
        <v>99.938215602283023</v>
      </c>
      <c r="AT294" s="203" t="s">
        <v>811</v>
      </c>
      <c r="AU294" s="203" t="s">
        <v>811</v>
      </c>
      <c r="AV294" s="203" t="s">
        <v>811</v>
      </c>
      <c r="AW294" s="203">
        <v>39.137499999999996</v>
      </c>
      <c r="AX294" s="203" t="s">
        <v>811</v>
      </c>
      <c r="AY294" s="203" t="s">
        <v>811</v>
      </c>
      <c r="AZ294" s="203" t="s">
        <v>811</v>
      </c>
      <c r="BA294" s="203" t="s">
        <v>811</v>
      </c>
    </row>
    <row r="295" spans="1:53">
      <c r="A295" s="202">
        <v>21</v>
      </c>
      <c r="B295" s="202">
        <v>1266</v>
      </c>
      <c r="C295" s="202">
        <v>283</v>
      </c>
      <c r="D295" s="202" t="s">
        <v>1284</v>
      </c>
      <c r="E295" s="203">
        <v>2517.5</v>
      </c>
      <c r="F295" s="203">
        <v>2517.5</v>
      </c>
      <c r="G295" s="203"/>
      <c r="H295" s="203"/>
      <c r="I295" s="203"/>
      <c r="J295" s="203"/>
      <c r="K295" s="203"/>
      <c r="L295" s="203"/>
      <c r="M295" s="203"/>
      <c r="N295" s="203">
        <v>2561.9</v>
      </c>
      <c r="O295" s="203">
        <v>2561.9</v>
      </c>
      <c r="P295" s="203"/>
      <c r="Q295" s="203"/>
      <c r="R295" s="203"/>
      <c r="S295" s="203"/>
      <c r="T295" s="204"/>
      <c r="U295" s="203"/>
      <c r="V295" s="203"/>
      <c r="W295" s="203"/>
      <c r="X295" s="203">
        <v>2561.7800000000002</v>
      </c>
      <c r="Y295" s="203">
        <v>2561.7800000000002</v>
      </c>
      <c r="Z295" s="203"/>
      <c r="AA295" s="203"/>
      <c r="AB295" s="203"/>
      <c r="AC295" s="203"/>
      <c r="AD295" s="204"/>
      <c r="AE295" s="203"/>
      <c r="AF295" s="203"/>
      <c r="AG295" s="203"/>
      <c r="AH295" s="203">
        <v>-0.11999999999989086</v>
      </c>
      <c r="AI295" s="203">
        <v>-0.11999999999989086</v>
      </c>
      <c r="AJ295" s="203" t="s">
        <v>811</v>
      </c>
      <c r="AK295" s="203" t="s">
        <v>811</v>
      </c>
      <c r="AL295" s="203" t="s">
        <v>811</v>
      </c>
      <c r="AM295" s="203" t="s">
        <v>811</v>
      </c>
      <c r="AN295" s="203" t="s">
        <v>811</v>
      </c>
      <c r="AO295" s="203" t="s">
        <v>811</v>
      </c>
      <c r="AP295" s="203" t="s">
        <v>811</v>
      </c>
      <c r="AQ295" s="203" t="s">
        <v>811</v>
      </c>
      <c r="AR295" s="203">
        <v>99.995315976423754</v>
      </c>
      <c r="AS295" s="203">
        <v>99.995315976423754</v>
      </c>
      <c r="AT295" s="203" t="s">
        <v>811</v>
      </c>
      <c r="AU295" s="203" t="s">
        <v>811</v>
      </c>
      <c r="AV295" s="203" t="s">
        <v>811</v>
      </c>
      <c r="AW295" s="203" t="s">
        <v>811</v>
      </c>
      <c r="AX295" s="203" t="s">
        <v>811</v>
      </c>
      <c r="AY295" s="203" t="s">
        <v>811</v>
      </c>
      <c r="AZ295" s="203" t="s">
        <v>811</v>
      </c>
      <c r="BA295" s="203" t="s">
        <v>811</v>
      </c>
    </row>
    <row r="296" spans="1:53">
      <c r="A296" s="202">
        <v>21</v>
      </c>
      <c r="B296" s="202">
        <v>1267</v>
      </c>
      <c r="C296" s="202">
        <v>284</v>
      </c>
      <c r="D296" s="202" t="s">
        <v>1285</v>
      </c>
      <c r="E296" s="203">
        <v>6211.8</v>
      </c>
      <c r="F296" s="203">
        <v>6211.8</v>
      </c>
      <c r="G296" s="203"/>
      <c r="H296" s="203"/>
      <c r="I296" s="203"/>
      <c r="J296" s="203"/>
      <c r="K296" s="203"/>
      <c r="L296" s="203"/>
      <c r="M296" s="203"/>
      <c r="N296" s="203">
        <v>6359</v>
      </c>
      <c r="O296" s="203">
        <v>6359</v>
      </c>
      <c r="P296" s="203"/>
      <c r="Q296" s="203"/>
      <c r="R296" s="203"/>
      <c r="S296" s="203"/>
      <c r="T296" s="204"/>
      <c r="U296" s="203"/>
      <c r="V296" s="203"/>
      <c r="W296" s="203"/>
      <c r="X296" s="203">
        <v>6359</v>
      </c>
      <c r="Y296" s="203">
        <v>6359</v>
      </c>
      <c r="Z296" s="203"/>
      <c r="AA296" s="203"/>
      <c r="AB296" s="203"/>
      <c r="AC296" s="203"/>
      <c r="AD296" s="204"/>
      <c r="AE296" s="203"/>
      <c r="AF296" s="203"/>
      <c r="AG296" s="203"/>
      <c r="AH296" s="203" t="s">
        <v>811</v>
      </c>
      <c r="AI296" s="203" t="s">
        <v>811</v>
      </c>
      <c r="AJ296" s="203" t="s">
        <v>811</v>
      </c>
      <c r="AK296" s="203" t="s">
        <v>811</v>
      </c>
      <c r="AL296" s="203" t="s">
        <v>811</v>
      </c>
      <c r="AM296" s="203" t="s">
        <v>811</v>
      </c>
      <c r="AN296" s="203" t="s">
        <v>811</v>
      </c>
      <c r="AO296" s="203" t="s">
        <v>811</v>
      </c>
      <c r="AP296" s="203" t="s">
        <v>811</v>
      </c>
      <c r="AQ296" s="203" t="s">
        <v>811</v>
      </c>
      <c r="AR296" s="203">
        <v>100</v>
      </c>
      <c r="AS296" s="203">
        <v>100</v>
      </c>
      <c r="AT296" s="203" t="s">
        <v>811</v>
      </c>
      <c r="AU296" s="203" t="s">
        <v>811</v>
      </c>
      <c r="AV296" s="203" t="s">
        <v>811</v>
      </c>
      <c r="AW296" s="203" t="s">
        <v>811</v>
      </c>
      <c r="AX296" s="203" t="s">
        <v>811</v>
      </c>
      <c r="AY296" s="203" t="s">
        <v>811</v>
      </c>
      <c r="AZ296" s="203" t="s">
        <v>811</v>
      </c>
      <c r="BA296" s="203" t="s">
        <v>811</v>
      </c>
    </row>
    <row r="297" spans="1:53">
      <c r="A297" s="202">
        <v>21</v>
      </c>
      <c r="B297" s="202">
        <v>1268</v>
      </c>
      <c r="C297" s="202">
        <v>285</v>
      </c>
      <c r="D297" s="202" t="s">
        <v>1286</v>
      </c>
      <c r="E297" s="203">
        <v>3589.5</v>
      </c>
      <c r="F297" s="203">
        <v>3589.5</v>
      </c>
      <c r="G297" s="203"/>
      <c r="H297" s="203"/>
      <c r="I297" s="203"/>
      <c r="J297" s="203"/>
      <c r="K297" s="203"/>
      <c r="L297" s="203"/>
      <c r="M297" s="203"/>
      <c r="N297" s="203">
        <v>3633.6</v>
      </c>
      <c r="O297" s="203">
        <v>3633.6</v>
      </c>
      <c r="P297" s="203"/>
      <c r="Q297" s="203"/>
      <c r="R297" s="203"/>
      <c r="S297" s="203"/>
      <c r="T297" s="204"/>
      <c r="U297" s="203"/>
      <c r="V297" s="203"/>
      <c r="W297" s="203"/>
      <c r="X297" s="203">
        <v>3633.6</v>
      </c>
      <c r="Y297" s="203">
        <v>3633.6</v>
      </c>
      <c r="Z297" s="203"/>
      <c r="AA297" s="203"/>
      <c r="AB297" s="203"/>
      <c r="AC297" s="203"/>
      <c r="AD297" s="204"/>
      <c r="AE297" s="203"/>
      <c r="AF297" s="203"/>
      <c r="AG297" s="203"/>
      <c r="AH297" s="203" t="s">
        <v>811</v>
      </c>
      <c r="AI297" s="203" t="s">
        <v>811</v>
      </c>
      <c r="AJ297" s="203" t="s">
        <v>811</v>
      </c>
      <c r="AK297" s="203" t="s">
        <v>811</v>
      </c>
      <c r="AL297" s="203" t="s">
        <v>811</v>
      </c>
      <c r="AM297" s="203" t="s">
        <v>811</v>
      </c>
      <c r="AN297" s="203" t="s">
        <v>811</v>
      </c>
      <c r="AO297" s="203" t="s">
        <v>811</v>
      </c>
      <c r="AP297" s="203" t="s">
        <v>811</v>
      </c>
      <c r="AQ297" s="203" t="s">
        <v>811</v>
      </c>
      <c r="AR297" s="203">
        <v>100</v>
      </c>
      <c r="AS297" s="203">
        <v>100</v>
      </c>
      <c r="AT297" s="203" t="s">
        <v>811</v>
      </c>
      <c r="AU297" s="203" t="s">
        <v>811</v>
      </c>
      <c r="AV297" s="203" t="s">
        <v>811</v>
      </c>
      <c r="AW297" s="203" t="s">
        <v>811</v>
      </c>
      <c r="AX297" s="203" t="s">
        <v>811</v>
      </c>
      <c r="AY297" s="203" t="s">
        <v>811</v>
      </c>
      <c r="AZ297" s="203" t="s">
        <v>811</v>
      </c>
      <c r="BA297" s="203" t="s">
        <v>811</v>
      </c>
    </row>
    <row r="298" spans="1:53">
      <c r="A298" s="202">
        <v>21</v>
      </c>
      <c r="B298" s="202">
        <v>1269</v>
      </c>
      <c r="C298" s="202">
        <v>286</v>
      </c>
      <c r="D298" s="202" t="s">
        <v>1287</v>
      </c>
      <c r="E298" s="203">
        <v>3866.6</v>
      </c>
      <c r="F298" s="203">
        <v>3866.6</v>
      </c>
      <c r="G298" s="203"/>
      <c r="H298" s="203"/>
      <c r="I298" s="203"/>
      <c r="J298" s="203"/>
      <c r="K298" s="203"/>
      <c r="L298" s="203"/>
      <c r="M298" s="203"/>
      <c r="N298" s="203">
        <v>3930</v>
      </c>
      <c r="O298" s="203">
        <v>3930</v>
      </c>
      <c r="P298" s="203"/>
      <c r="Q298" s="203"/>
      <c r="R298" s="203"/>
      <c r="S298" s="203"/>
      <c r="T298" s="204"/>
      <c r="U298" s="203"/>
      <c r="V298" s="203"/>
      <c r="W298" s="203"/>
      <c r="X298" s="203">
        <v>3930</v>
      </c>
      <c r="Y298" s="203">
        <v>3930</v>
      </c>
      <c r="Z298" s="203"/>
      <c r="AA298" s="203"/>
      <c r="AB298" s="203"/>
      <c r="AC298" s="203"/>
      <c r="AD298" s="204"/>
      <c r="AE298" s="203"/>
      <c r="AF298" s="203"/>
      <c r="AG298" s="203"/>
      <c r="AH298" s="203" t="s">
        <v>811</v>
      </c>
      <c r="AI298" s="203" t="s">
        <v>811</v>
      </c>
      <c r="AJ298" s="203" t="s">
        <v>811</v>
      </c>
      <c r="AK298" s="203" t="s">
        <v>811</v>
      </c>
      <c r="AL298" s="203" t="s">
        <v>811</v>
      </c>
      <c r="AM298" s="203" t="s">
        <v>811</v>
      </c>
      <c r="AN298" s="203" t="s">
        <v>811</v>
      </c>
      <c r="AO298" s="203" t="s">
        <v>811</v>
      </c>
      <c r="AP298" s="203" t="s">
        <v>811</v>
      </c>
      <c r="AQ298" s="203" t="s">
        <v>811</v>
      </c>
      <c r="AR298" s="203">
        <v>100</v>
      </c>
      <c r="AS298" s="203">
        <v>100</v>
      </c>
      <c r="AT298" s="203" t="s">
        <v>811</v>
      </c>
      <c r="AU298" s="203" t="s">
        <v>811</v>
      </c>
      <c r="AV298" s="203" t="s">
        <v>811</v>
      </c>
      <c r="AW298" s="203" t="s">
        <v>811</v>
      </c>
      <c r="AX298" s="203" t="s">
        <v>811</v>
      </c>
      <c r="AY298" s="203" t="s">
        <v>811</v>
      </c>
      <c r="AZ298" s="203" t="s">
        <v>811</v>
      </c>
      <c r="BA298" s="203" t="s">
        <v>811</v>
      </c>
    </row>
    <row r="299" spans="1:53">
      <c r="A299" s="202">
        <v>21</v>
      </c>
      <c r="B299" s="202">
        <v>1270</v>
      </c>
      <c r="C299" s="202">
        <v>287</v>
      </c>
      <c r="D299" s="202" t="s">
        <v>1288</v>
      </c>
      <c r="E299" s="203">
        <v>1901</v>
      </c>
      <c r="F299" s="203">
        <v>1901</v>
      </c>
      <c r="G299" s="203"/>
      <c r="H299" s="203"/>
      <c r="I299" s="203"/>
      <c r="J299" s="203"/>
      <c r="K299" s="203"/>
      <c r="L299" s="203"/>
      <c r="M299" s="203"/>
      <c r="N299" s="203">
        <v>2044.3</v>
      </c>
      <c r="O299" s="203">
        <v>2044.3</v>
      </c>
      <c r="P299" s="203"/>
      <c r="Q299" s="203"/>
      <c r="R299" s="203"/>
      <c r="S299" s="203"/>
      <c r="T299" s="204"/>
      <c r="U299" s="203"/>
      <c r="V299" s="203"/>
      <c r="W299" s="203"/>
      <c r="X299" s="203">
        <v>2009.29</v>
      </c>
      <c r="Y299" s="203">
        <v>2009.29</v>
      </c>
      <c r="Z299" s="203"/>
      <c r="AA299" s="203"/>
      <c r="AB299" s="203"/>
      <c r="AC299" s="203"/>
      <c r="AD299" s="204"/>
      <c r="AE299" s="203"/>
      <c r="AF299" s="203"/>
      <c r="AG299" s="203"/>
      <c r="AH299" s="203">
        <v>-35.009999999999991</v>
      </c>
      <c r="AI299" s="203">
        <v>-35.009999999999991</v>
      </c>
      <c r="AJ299" s="203" t="s">
        <v>811</v>
      </c>
      <c r="AK299" s="203" t="s">
        <v>811</v>
      </c>
      <c r="AL299" s="203" t="s">
        <v>811</v>
      </c>
      <c r="AM299" s="203" t="s">
        <v>811</v>
      </c>
      <c r="AN299" s="203" t="s">
        <v>811</v>
      </c>
      <c r="AO299" s="203" t="s">
        <v>811</v>
      </c>
      <c r="AP299" s="203" t="s">
        <v>811</v>
      </c>
      <c r="AQ299" s="203" t="s">
        <v>811</v>
      </c>
      <c r="AR299" s="203">
        <v>98.287433351269385</v>
      </c>
      <c r="AS299" s="203">
        <v>98.287433351269385</v>
      </c>
      <c r="AT299" s="203" t="s">
        <v>811</v>
      </c>
      <c r="AU299" s="203" t="s">
        <v>811</v>
      </c>
      <c r="AV299" s="203" t="s">
        <v>811</v>
      </c>
      <c r="AW299" s="203" t="s">
        <v>811</v>
      </c>
      <c r="AX299" s="203" t="s">
        <v>811</v>
      </c>
      <c r="AY299" s="203" t="s">
        <v>811</v>
      </c>
      <c r="AZ299" s="203" t="s">
        <v>811</v>
      </c>
      <c r="BA299" s="203" t="s">
        <v>811</v>
      </c>
    </row>
    <row r="300" spans="1:53">
      <c r="A300" s="202">
        <v>21</v>
      </c>
      <c r="B300" s="202">
        <v>1284</v>
      </c>
      <c r="C300" s="202">
        <v>288</v>
      </c>
      <c r="D300" s="202" t="s">
        <v>1282</v>
      </c>
      <c r="E300" s="203">
        <v>18196.2</v>
      </c>
      <c r="F300" s="203">
        <v>18196.2</v>
      </c>
      <c r="G300" s="203"/>
      <c r="H300" s="203"/>
      <c r="I300" s="203"/>
      <c r="J300" s="203"/>
      <c r="K300" s="203"/>
      <c r="L300" s="203"/>
      <c r="M300" s="203"/>
      <c r="N300" s="203">
        <v>18755.2</v>
      </c>
      <c r="O300" s="203">
        <v>18755.2</v>
      </c>
      <c r="P300" s="203"/>
      <c r="Q300" s="203"/>
      <c r="R300" s="203"/>
      <c r="S300" s="203"/>
      <c r="T300" s="204"/>
      <c r="U300" s="203"/>
      <c r="V300" s="203"/>
      <c r="W300" s="203"/>
      <c r="X300" s="203">
        <v>18755.2</v>
      </c>
      <c r="Y300" s="203">
        <v>18755.2</v>
      </c>
      <c r="Z300" s="203"/>
      <c r="AA300" s="203"/>
      <c r="AB300" s="203"/>
      <c r="AC300" s="203"/>
      <c r="AD300" s="204"/>
      <c r="AE300" s="203"/>
      <c r="AF300" s="203"/>
      <c r="AG300" s="203"/>
      <c r="AH300" s="203" t="s">
        <v>811</v>
      </c>
      <c r="AI300" s="203" t="s">
        <v>811</v>
      </c>
      <c r="AJ300" s="203" t="s">
        <v>811</v>
      </c>
      <c r="AK300" s="203" t="s">
        <v>811</v>
      </c>
      <c r="AL300" s="203" t="s">
        <v>811</v>
      </c>
      <c r="AM300" s="203" t="s">
        <v>811</v>
      </c>
      <c r="AN300" s="203" t="s">
        <v>811</v>
      </c>
      <c r="AO300" s="203" t="s">
        <v>811</v>
      </c>
      <c r="AP300" s="203" t="s">
        <v>811</v>
      </c>
      <c r="AQ300" s="203" t="s">
        <v>811</v>
      </c>
      <c r="AR300" s="203">
        <v>100</v>
      </c>
      <c r="AS300" s="203">
        <v>100</v>
      </c>
      <c r="AT300" s="203" t="s">
        <v>811</v>
      </c>
      <c r="AU300" s="203" t="s">
        <v>811</v>
      </c>
      <c r="AV300" s="203" t="s">
        <v>811</v>
      </c>
      <c r="AW300" s="203" t="s">
        <v>811</v>
      </c>
      <c r="AX300" s="203" t="s">
        <v>811</v>
      </c>
      <c r="AY300" s="203" t="s">
        <v>811</v>
      </c>
      <c r="AZ300" s="203" t="s">
        <v>811</v>
      </c>
      <c r="BA300" s="203" t="s">
        <v>811</v>
      </c>
    </row>
    <row r="301" spans="1:53">
      <c r="A301" s="202">
        <v>21</v>
      </c>
      <c r="B301" s="202">
        <v>1271</v>
      </c>
      <c r="C301" s="202">
        <v>289</v>
      </c>
      <c r="D301" s="202" t="s">
        <v>1289</v>
      </c>
      <c r="E301" s="203">
        <v>6708.1</v>
      </c>
      <c r="F301" s="203">
        <v>6708.1</v>
      </c>
      <c r="G301" s="203"/>
      <c r="H301" s="203"/>
      <c r="I301" s="203"/>
      <c r="J301" s="203"/>
      <c r="K301" s="203"/>
      <c r="L301" s="203"/>
      <c r="M301" s="203"/>
      <c r="N301" s="203">
        <v>6958.6</v>
      </c>
      <c r="O301" s="203">
        <v>6958.6</v>
      </c>
      <c r="P301" s="203"/>
      <c r="Q301" s="203"/>
      <c r="R301" s="203"/>
      <c r="S301" s="203"/>
      <c r="T301" s="204"/>
      <c r="U301" s="203"/>
      <c r="V301" s="203"/>
      <c r="W301" s="203"/>
      <c r="X301" s="203">
        <v>6958.6</v>
      </c>
      <c r="Y301" s="203">
        <v>6958.6</v>
      </c>
      <c r="Z301" s="203"/>
      <c r="AA301" s="203"/>
      <c r="AB301" s="203"/>
      <c r="AC301" s="203"/>
      <c r="AD301" s="204"/>
      <c r="AE301" s="203"/>
      <c r="AF301" s="203"/>
      <c r="AG301" s="203"/>
      <c r="AH301" s="203" t="s">
        <v>811</v>
      </c>
      <c r="AI301" s="203" t="s">
        <v>811</v>
      </c>
      <c r="AJ301" s="203" t="s">
        <v>811</v>
      </c>
      <c r="AK301" s="203" t="s">
        <v>811</v>
      </c>
      <c r="AL301" s="203" t="s">
        <v>811</v>
      </c>
      <c r="AM301" s="203" t="s">
        <v>811</v>
      </c>
      <c r="AN301" s="203" t="s">
        <v>811</v>
      </c>
      <c r="AO301" s="203" t="s">
        <v>811</v>
      </c>
      <c r="AP301" s="203" t="s">
        <v>811</v>
      </c>
      <c r="AQ301" s="203" t="s">
        <v>811</v>
      </c>
      <c r="AR301" s="203">
        <v>100</v>
      </c>
      <c r="AS301" s="203">
        <v>100</v>
      </c>
      <c r="AT301" s="203" t="s">
        <v>811</v>
      </c>
      <c r="AU301" s="203" t="s">
        <v>811</v>
      </c>
      <c r="AV301" s="203" t="s">
        <v>811</v>
      </c>
      <c r="AW301" s="203" t="s">
        <v>811</v>
      </c>
      <c r="AX301" s="203" t="s">
        <v>811</v>
      </c>
      <c r="AY301" s="203" t="s">
        <v>811</v>
      </c>
      <c r="AZ301" s="203" t="s">
        <v>811</v>
      </c>
      <c r="BA301" s="203" t="s">
        <v>811</v>
      </c>
    </row>
    <row r="302" spans="1:53">
      <c r="A302" s="202">
        <v>21</v>
      </c>
      <c r="B302" s="202">
        <v>1272</v>
      </c>
      <c r="C302" s="202">
        <v>290</v>
      </c>
      <c r="D302" s="202" t="s">
        <v>1290</v>
      </c>
      <c r="E302" s="203">
        <v>2685.4</v>
      </c>
      <c r="F302" s="203">
        <v>2685.4</v>
      </c>
      <c r="G302" s="203"/>
      <c r="H302" s="203"/>
      <c r="I302" s="203"/>
      <c r="J302" s="203"/>
      <c r="K302" s="203"/>
      <c r="L302" s="203"/>
      <c r="M302" s="203"/>
      <c r="N302" s="203">
        <v>2718.9</v>
      </c>
      <c r="O302" s="203">
        <v>2718.9</v>
      </c>
      <c r="P302" s="203"/>
      <c r="Q302" s="203"/>
      <c r="R302" s="203"/>
      <c r="S302" s="203"/>
      <c r="T302" s="204"/>
      <c r="U302" s="203"/>
      <c r="V302" s="203"/>
      <c r="W302" s="203"/>
      <c r="X302" s="203">
        <v>2701.73</v>
      </c>
      <c r="Y302" s="203">
        <v>2701.73</v>
      </c>
      <c r="Z302" s="203"/>
      <c r="AA302" s="203"/>
      <c r="AB302" s="203"/>
      <c r="AC302" s="203"/>
      <c r="AD302" s="204"/>
      <c r="AE302" s="203"/>
      <c r="AF302" s="203"/>
      <c r="AG302" s="203"/>
      <c r="AH302" s="203">
        <v>-17.170000000000073</v>
      </c>
      <c r="AI302" s="203">
        <v>-17.170000000000073</v>
      </c>
      <c r="AJ302" s="203" t="s">
        <v>811</v>
      </c>
      <c r="AK302" s="203" t="s">
        <v>811</v>
      </c>
      <c r="AL302" s="203" t="s">
        <v>811</v>
      </c>
      <c r="AM302" s="203" t="s">
        <v>811</v>
      </c>
      <c r="AN302" s="203" t="s">
        <v>811</v>
      </c>
      <c r="AO302" s="203" t="s">
        <v>811</v>
      </c>
      <c r="AP302" s="203" t="s">
        <v>811</v>
      </c>
      <c r="AQ302" s="203" t="s">
        <v>811</v>
      </c>
      <c r="AR302" s="203">
        <v>99.368494611791533</v>
      </c>
      <c r="AS302" s="203">
        <v>99.368494611791533</v>
      </c>
      <c r="AT302" s="203" t="s">
        <v>811</v>
      </c>
      <c r="AU302" s="203" t="s">
        <v>811</v>
      </c>
      <c r="AV302" s="203" t="s">
        <v>811</v>
      </c>
      <c r="AW302" s="203" t="s">
        <v>811</v>
      </c>
      <c r="AX302" s="203" t="s">
        <v>811</v>
      </c>
      <c r="AY302" s="203" t="s">
        <v>811</v>
      </c>
      <c r="AZ302" s="203" t="s">
        <v>811</v>
      </c>
      <c r="BA302" s="203" t="s">
        <v>811</v>
      </c>
    </row>
    <row r="303" spans="1:53">
      <c r="A303" s="202">
        <v>21</v>
      </c>
      <c r="B303" s="202">
        <v>1273</v>
      </c>
      <c r="C303" s="202">
        <v>291</v>
      </c>
      <c r="D303" s="202" t="s">
        <v>1291</v>
      </c>
      <c r="E303" s="203">
        <v>8027.8</v>
      </c>
      <c r="F303" s="203">
        <v>5158.6000000000004</v>
      </c>
      <c r="G303" s="203">
        <v>2869.2</v>
      </c>
      <c r="H303" s="203"/>
      <c r="I303" s="203"/>
      <c r="J303" s="203"/>
      <c r="K303" s="203"/>
      <c r="L303" s="203"/>
      <c r="M303" s="203"/>
      <c r="N303" s="203">
        <v>8168.5</v>
      </c>
      <c r="O303" s="203">
        <v>5252.8</v>
      </c>
      <c r="P303" s="203">
        <v>2915.7</v>
      </c>
      <c r="Q303" s="203"/>
      <c r="R303" s="203"/>
      <c r="S303" s="203"/>
      <c r="T303" s="204"/>
      <c r="U303" s="203"/>
      <c r="V303" s="203"/>
      <c r="W303" s="203"/>
      <c r="X303" s="203">
        <v>8081.7800000000007</v>
      </c>
      <c r="Y303" s="203">
        <v>5199.51</v>
      </c>
      <c r="Z303" s="203">
        <v>2882.27</v>
      </c>
      <c r="AA303" s="203"/>
      <c r="AB303" s="203"/>
      <c r="AC303" s="203"/>
      <c r="AD303" s="204"/>
      <c r="AE303" s="203"/>
      <c r="AF303" s="203"/>
      <c r="AG303" s="203"/>
      <c r="AH303" s="203">
        <v>-86.719999999999345</v>
      </c>
      <c r="AI303" s="203">
        <v>-53.289999999999964</v>
      </c>
      <c r="AJ303" s="203">
        <v>-33.429999999999836</v>
      </c>
      <c r="AK303" s="203" t="s">
        <v>811</v>
      </c>
      <c r="AL303" s="203" t="s">
        <v>811</v>
      </c>
      <c r="AM303" s="203" t="s">
        <v>811</v>
      </c>
      <c r="AN303" s="203" t="s">
        <v>811</v>
      </c>
      <c r="AO303" s="203" t="s">
        <v>811</v>
      </c>
      <c r="AP303" s="203" t="s">
        <v>811</v>
      </c>
      <c r="AQ303" s="203" t="s">
        <v>811</v>
      </c>
      <c r="AR303" s="203">
        <v>98.938360776152308</v>
      </c>
      <c r="AS303" s="203">
        <v>98.985493451111779</v>
      </c>
      <c r="AT303" s="203">
        <v>98.85344857152657</v>
      </c>
      <c r="AU303" s="203" t="s">
        <v>811</v>
      </c>
      <c r="AV303" s="203" t="s">
        <v>811</v>
      </c>
      <c r="AW303" s="203" t="s">
        <v>811</v>
      </c>
      <c r="AX303" s="203" t="s">
        <v>811</v>
      </c>
      <c r="AY303" s="203" t="s">
        <v>811</v>
      </c>
      <c r="AZ303" s="203" t="s">
        <v>811</v>
      </c>
      <c r="BA303" s="203" t="s">
        <v>811</v>
      </c>
    </row>
    <row r="304" spans="1:53">
      <c r="A304" s="202">
        <v>21</v>
      </c>
      <c r="B304" s="202">
        <v>1274</v>
      </c>
      <c r="C304" s="202">
        <v>292</v>
      </c>
      <c r="D304" s="202" t="s">
        <v>1292</v>
      </c>
      <c r="E304" s="203">
        <v>16827.7</v>
      </c>
      <c r="F304" s="203">
        <v>13242.8</v>
      </c>
      <c r="G304" s="203">
        <v>3584.9</v>
      </c>
      <c r="H304" s="203"/>
      <c r="I304" s="203"/>
      <c r="J304" s="203"/>
      <c r="K304" s="203"/>
      <c r="L304" s="203"/>
      <c r="M304" s="203"/>
      <c r="N304" s="203">
        <v>17138.7</v>
      </c>
      <c r="O304" s="203">
        <v>13489.3</v>
      </c>
      <c r="P304" s="203">
        <v>3649.4</v>
      </c>
      <c r="Q304" s="203"/>
      <c r="R304" s="203"/>
      <c r="S304" s="203"/>
      <c r="T304" s="204"/>
      <c r="U304" s="203"/>
      <c r="V304" s="203"/>
      <c r="W304" s="203"/>
      <c r="X304" s="203">
        <v>17138.7</v>
      </c>
      <c r="Y304" s="203">
        <v>13489.3</v>
      </c>
      <c r="Z304" s="203">
        <v>3649.4</v>
      </c>
      <c r="AA304" s="203"/>
      <c r="AB304" s="203"/>
      <c r="AC304" s="203"/>
      <c r="AD304" s="204"/>
      <c r="AE304" s="203"/>
      <c r="AF304" s="203"/>
      <c r="AG304" s="203"/>
      <c r="AH304" s="203" t="s">
        <v>811</v>
      </c>
      <c r="AI304" s="203" t="s">
        <v>811</v>
      </c>
      <c r="AJ304" s="203" t="s">
        <v>811</v>
      </c>
      <c r="AK304" s="203" t="s">
        <v>811</v>
      </c>
      <c r="AL304" s="203" t="s">
        <v>811</v>
      </c>
      <c r="AM304" s="203" t="s">
        <v>811</v>
      </c>
      <c r="AN304" s="203" t="s">
        <v>811</v>
      </c>
      <c r="AO304" s="203" t="s">
        <v>811</v>
      </c>
      <c r="AP304" s="203" t="s">
        <v>811</v>
      </c>
      <c r="AQ304" s="203" t="s">
        <v>811</v>
      </c>
      <c r="AR304" s="203">
        <v>100</v>
      </c>
      <c r="AS304" s="203">
        <v>100</v>
      </c>
      <c r="AT304" s="203">
        <v>100</v>
      </c>
      <c r="AU304" s="203" t="s">
        <v>811</v>
      </c>
      <c r="AV304" s="203" t="s">
        <v>811</v>
      </c>
      <c r="AW304" s="203" t="s">
        <v>811</v>
      </c>
      <c r="AX304" s="203" t="s">
        <v>811</v>
      </c>
      <c r="AY304" s="203" t="s">
        <v>811</v>
      </c>
      <c r="AZ304" s="203" t="s">
        <v>811</v>
      </c>
      <c r="BA304" s="203" t="s">
        <v>811</v>
      </c>
    </row>
    <row r="305" spans="1:53">
      <c r="A305" s="202">
        <v>21</v>
      </c>
      <c r="B305" s="202">
        <v>1275</v>
      </c>
      <c r="C305" s="202">
        <v>293</v>
      </c>
      <c r="D305" s="202" t="s">
        <v>1293</v>
      </c>
      <c r="E305" s="203">
        <v>6298.8</v>
      </c>
      <c r="F305" s="203">
        <v>6298.8</v>
      </c>
      <c r="G305" s="203"/>
      <c r="H305" s="203"/>
      <c r="I305" s="203"/>
      <c r="J305" s="203"/>
      <c r="K305" s="203"/>
      <c r="L305" s="203"/>
      <c r="M305" s="203"/>
      <c r="N305" s="203">
        <v>6425.8</v>
      </c>
      <c r="O305" s="203">
        <v>6425.8</v>
      </c>
      <c r="P305" s="203"/>
      <c r="Q305" s="203"/>
      <c r="R305" s="203"/>
      <c r="S305" s="203"/>
      <c r="T305" s="204"/>
      <c r="U305" s="203"/>
      <c r="V305" s="203"/>
      <c r="W305" s="203"/>
      <c r="X305" s="203">
        <v>6425.8</v>
      </c>
      <c r="Y305" s="203">
        <v>6425.8</v>
      </c>
      <c r="Z305" s="203"/>
      <c r="AA305" s="203"/>
      <c r="AB305" s="203"/>
      <c r="AC305" s="203"/>
      <c r="AD305" s="204"/>
      <c r="AE305" s="203"/>
      <c r="AF305" s="203"/>
      <c r="AG305" s="203"/>
      <c r="AH305" s="203" t="s">
        <v>811</v>
      </c>
      <c r="AI305" s="203" t="s">
        <v>811</v>
      </c>
      <c r="AJ305" s="203" t="s">
        <v>811</v>
      </c>
      <c r="AK305" s="203" t="s">
        <v>811</v>
      </c>
      <c r="AL305" s="203" t="s">
        <v>811</v>
      </c>
      <c r="AM305" s="203" t="s">
        <v>811</v>
      </c>
      <c r="AN305" s="203" t="s">
        <v>811</v>
      </c>
      <c r="AO305" s="203" t="s">
        <v>811</v>
      </c>
      <c r="AP305" s="203" t="s">
        <v>811</v>
      </c>
      <c r="AQ305" s="203" t="s">
        <v>811</v>
      </c>
      <c r="AR305" s="203">
        <v>100</v>
      </c>
      <c r="AS305" s="203">
        <v>100</v>
      </c>
      <c r="AT305" s="203" t="s">
        <v>811</v>
      </c>
      <c r="AU305" s="203" t="s">
        <v>811</v>
      </c>
      <c r="AV305" s="203" t="s">
        <v>811</v>
      </c>
      <c r="AW305" s="203" t="s">
        <v>811</v>
      </c>
      <c r="AX305" s="203" t="s">
        <v>811</v>
      </c>
      <c r="AY305" s="203" t="s">
        <v>811</v>
      </c>
      <c r="AZ305" s="203" t="s">
        <v>811</v>
      </c>
      <c r="BA305" s="203" t="s">
        <v>811</v>
      </c>
    </row>
    <row r="306" spans="1:53">
      <c r="A306" s="202">
        <v>21</v>
      </c>
      <c r="B306" s="202">
        <v>1276</v>
      </c>
      <c r="C306" s="202">
        <v>294</v>
      </c>
      <c r="D306" s="202" t="s">
        <v>1294</v>
      </c>
      <c r="E306" s="203">
        <v>3532</v>
      </c>
      <c r="F306" s="203">
        <v>3532</v>
      </c>
      <c r="G306" s="203"/>
      <c r="H306" s="203"/>
      <c r="I306" s="203"/>
      <c r="J306" s="203"/>
      <c r="K306" s="203"/>
      <c r="L306" s="203"/>
      <c r="M306" s="203"/>
      <c r="N306" s="203">
        <v>3985.7</v>
      </c>
      <c r="O306" s="203">
        <v>3985.7</v>
      </c>
      <c r="P306" s="203"/>
      <c r="Q306" s="203"/>
      <c r="R306" s="203"/>
      <c r="S306" s="203"/>
      <c r="T306" s="204"/>
      <c r="U306" s="203"/>
      <c r="V306" s="203"/>
      <c r="W306" s="203"/>
      <c r="X306" s="203">
        <v>3985.7</v>
      </c>
      <c r="Y306" s="203">
        <v>3985.7</v>
      </c>
      <c r="Z306" s="203"/>
      <c r="AA306" s="203"/>
      <c r="AB306" s="203"/>
      <c r="AC306" s="203"/>
      <c r="AD306" s="204"/>
      <c r="AE306" s="203"/>
      <c r="AF306" s="203"/>
      <c r="AG306" s="203"/>
      <c r="AH306" s="203" t="s">
        <v>811</v>
      </c>
      <c r="AI306" s="203" t="s">
        <v>811</v>
      </c>
      <c r="AJ306" s="203" t="s">
        <v>811</v>
      </c>
      <c r="AK306" s="203" t="s">
        <v>811</v>
      </c>
      <c r="AL306" s="203" t="s">
        <v>811</v>
      </c>
      <c r="AM306" s="203" t="s">
        <v>811</v>
      </c>
      <c r="AN306" s="203" t="s">
        <v>811</v>
      </c>
      <c r="AO306" s="203" t="s">
        <v>811</v>
      </c>
      <c r="AP306" s="203" t="s">
        <v>811</v>
      </c>
      <c r="AQ306" s="203" t="s">
        <v>811</v>
      </c>
      <c r="AR306" s="203">
        <v>100</v>
      </c>
      <c r="AS306" s="203">
        <v>100</v>
      </c>
      <c r="AT306" s="203" t="s">
        <v>811</v>
      </c>
      <c r="AU306" s="203" t="s">
        <v>811</v>
      </c>
      <c r="AV306" s="203" t="s">
        <v>811</v>
      </c>
      <c r="AW306" s="203" t="s">
        <v>811</v>
      </c>
      <c r="AX306" s="203" t="s">
        <v>811</v>
      </c>
      <c r="AY306" s="203" t="s">
        <v>811</v>
      </c>
      <c r="AZ306" s="203" t="s">
        <v>811</v>
      </c>
      <c r="BA306" s="203" t="s">
        <v>811</v>
      </c>
    </row>
    <row r="307" spans="1:53">
      <c r="A307" s="202">
        <v>21</v>
      </c>
      <c r="B307" s="202">
        <v>1277</v>
      </c>
      <c r="C307" s="202">
        <v>295</v>
      </c>
      <c r="D307" s="202" t="s">
        <v>1295</v>
      </c>
      <c r="E307" s="203">
        <v>2465.8000000000002</v>
      </c>
      <c r="F307" s="203">
        <v>2465.8000000000002</v>
      </c>
      <c r="G307" s="203"/>
      <c r="H307" s="203"/>
      <c r="I307" s="203"/>
      <c r="J307" s="203"/>
      <c r="K307" s="203"/>
      <c r="L307" s="203"/>
      <c r="M307" s="203"/>
      <c r="N307" s="203">
        <v>2562.1999999999998</v>
      </c>
      <c r="O307" s="203">
        <v>2562.1999999999998</v>
      </c>
      <c r="P307" s="203"/>
      <c r="Q307" s="203"/>
      <c r="R307" s="203"/>
      <c r="S307" s="203"/>
      <c r="T307" s="204"/>
      <c r="U307" s="203"/>
      <c r="V307" s="203"/>
      <c r="W307" s="203"/>
      <c r="X307" s="203">
        <v>2551.9699999999998</v>
      </c>
      <c r="Y307" s="203">
        <v>2551.9699999999998</v>
      </c>
      <c r="Z307" s="203"/>
      <c r="AA307" s="203"/>
      <c r="AB307" s="203"/>
      <c r="AC307" s="203"/>
      <c r="AD307" s="204"/>
      <c r="AE307" s="203"/>
      <c r="AF307" s="203"/>
      <c r="AG307" s="203"/>
      <c r="AH307" s="203">
        <v>-10.230000000000018</v>
      </c>
      <c r="AI307" s="203">
        <v>-10.230000000000018</v>
      </c>
      <c r="AJ307" s="203" t="s">
        <v>811</v>
      </c>
      <c r="AK307" s="203" t="s">
        <v>811</v>
      </c>
      <c r="AL307" s="203" t="s">
        <v>811</v>
      </c>
      <c r="AM307" s="203" t="s">
        <v>811</v>
      </c>
      <c r="AN307" s="203" t="s">
        <v>811</v>
      </c>
      <c r="AO307" s="203" t="s">
        <v>811</v>
      </c>
      <c r="AP307" s="203" t="s">
        <v>811</v>
      </c>
      <c r="AQ307" s="203" t="s">
        <v>811</v>
      </c>
      <c r="AR307" s="203">
        <v>99.600733744438372</v>
      </c>
      <c r="AS307" s="203">
        <v>99.600733744438372</v>
      </c>
      <c r="AT307" s="203" t="s">
        <v>811</v>
      </c>
      <c r="AU307" s="203" t="s">
        <v>811</v>
      </c>
      <c r="AV307" s="203" t="s">
        <v>811</v>
      </c>
      <c r="AW307" s="203" t="s">
        <v>811</v>
      </c>
      <c r="AX307" s="203" t="s">
        <v>811</v>
      </c>
      <c r="AY307" s="203" t="s">
        <v>811</v>
      </c>
      <c r="AZ307" s="203" t="s">
        <v>811</v>
      </c>
      <c r="BA307" s="203" t="s">
        <v>811</v>
      </c>
    </row>
    <row r="308" spans="1:53">
      <c r="A308" s="202">
        <v>21</v>
      </c>
      <c r="B308" s="202">
        <v>1278</v>
      </c>
      <c r="C308" s="202">
        <v>296</v>
      </c>
      <c r="D308" s="202" t="s">
        <v>1296</v>
      </c>
      <c r="E308" s="203">
        <v>5768.5999999999995</v>
      </c>
      <c r="F308" s="203">
        <v>5682.2</v>
      </c>
      <c r="G308" s="203"/>
      <c r="H308" s="203">
        <v>86.4</v>
      </c>
      <c r="I308" s="203"/>
      <c r="J308" s="203"/>
      <c r="K308" s="203"/>
      <c r="L308" s="203"/>
      <c r="M308" s="203"/>
      <c r="N308" s="203">
        <v>5899.7</v>
      </c>
      <c r="O308" s="203">
        <v>5813.3</v>
      </c>
      <c r="P308" s="203"/>
      <c r="Q308" s="203">
        <v>86.4</v>
      </c>
      <c r="R308" s="203"/>
      <c r="S308" s="203"/>
      <c r="T308" s="204"/>
      <c r="U308" s="203"/>
      <c r="V308" s="203"/>
      <c r="W308" s="203"/>
      <c r="X308" s="203">
        <v>5894.6100000000006</v>
      </c>
      <c r="Y308" s="203">
        <v>5813.3</v>
      </c>
      <c r="Z308" s="203"/>
      <c r="AA308" s="203">
        <v>81.31</v>
      </c>
      <c r="AB308" s="203"/>
      <c r="AC308" s="203"/>
      <c r="AD308" s="204"/>
      <c r="AE308" s="203"/>
      <c r="AF308" s="203"/>
      <c r="AG308" s="203"/>
      <c r="AH308" s="203">
        <v>-5.089999999999236</v>
      </c>
      <c r="AI308" s="203" t="s">
        <v>811</v>
      </c>
      <c r="AJ308" s="203" t="s">
        <v>811</v>
      </c>
      <c r="AK308" s="203">
        <v>-5.0900000000000034</v>
      </c>
      <c r="AL308" s="203" t="s">
        <v>811</v>
      </c>
      <c r="AM308" s="203" t="s">
        <v>811</v>
      </c>
      <c r="AN308" s="203" t="s">
        <v>811</v>
      </c>
      <c r="AO308" s="203" t="s">
        <v>811</v>
      </c>
      <c r="AP308" s="203" t="s">
        <v>811</v>
      </c>
      <c r="AQ308" s="203" t="s">
        <v>811</v>
      </c>
      <c r="AR308" s="203">
        <v>99.913724426665766</v>
      </c>
      <c r="AS308" s="203">
        <v>100</v>
      </c>
      <c r="AT308" s="203" t="s">
        <v>811</v>
      </c>
      <c r="AU308" s="203">
        <v>94.108796296296291</v>
      </c>
      <c r="AV308" s="203" t="s">
        <v>811</v>
      </c>
      <c r="AW308" s="203" t="s">
        <v>811</v>
      </c>
      <c r="AX308" s="203" t="s">
        <v>811</v>
      </c>
      <c r="AY308" s="203" t="s">
        <v>811</v>
      </c>
      <c r="AZ308" s="203" t="s">
        <v>811</v>
      </c>
      <c r="BA308" s="203" t="s">
        <v>811</v>
      </c>
    </row>
    <row r="309" spans="1:53">
      <c r="A309" s="202">
        <v>21</v>
      </c>
      <c r="B309" s="202">
        <v>1279</v>
      </c>
      <c r="C309" s="202">
        <v>297</v>
      </c>
      <c r="D309" s="202" t="s">
        <v>1297</v>
      </c>
      <c r="E309" s="203">
        <v>2062.6</v>
      </c>
      <c r="F309" s="203">
        <v>2062.6</v>
      </c>
      <c r="G309" s="203"/>
      <c r="H309" s="203"/>
      <c r="I309" s="203"/>
      <c r="J309" s="203"/>
      <c r="K309" s="203"/>
      <c r="L309" s="203"/>
      <c r="M309" s="203"/>
      <c r="N309" s="203">
        <v>2109.9</v>
      </c>
      <c r="O309" s="203">
        <v>2109.9</v>
      </c>
      <c r="P309" s="203"/>
      <c r="Q309" s="203"/>
      <c r="R309" s="203"/>
      <c r="S309" s="203"/>
      <c r="T309" s="204"/>
      <c r="U309" s="203"/>
      <c r="V309" s="203"/>
      <c r="W309" s="203"/>
      <c r="X309" s="203">
        <v>1985.94</v>
      </c>
      <c r="Y309" s="203">
        <v>1985.94</v>
      </c>
      <c r="Z309" s="203"/>
      <c r="AA309" s="203"/>
      <c r="AB309" s="203"/>
      <c r="AC309" s="203"/>
      <c r="AD309" s="204"/>
      <c r="AE309" s="203"/>
      <c r="AF309" s="203"/>
      <c r="AG309" s="203"/>
      <c r="AH309" s="203">
        <v>-123.96000000000004</v>
      </c>
      <c r="AI309" s="203">
        <v>-123.96000000000004</v>
      </c>
      <c r="AJ309" s="203" t="s">
        <v>811</v>
      </c>
      <c r="AK309" s="203" t="s">
        <v>811</v>
      </c>
      <c r="AL309" s="203" t="s">
        <v>811</v>
      </c>
      <c r="AM309" s="203" t="s">
        <v>811</v>
      </c>
      <c r="AN309" s="203" t="s">
        <v>811</v>
      </c>
      <c r="AO309" s="203" t="s">
        <v>811</v>
      </c>
      <c r="AP309" s="203" t="s">
        <v>811</v>
      </c>
      <c r="AQ309" s="203" t="s">
        <v>811</v>
      </c>
      <c r="AR309" s="203">
        <v>94.124840039812312</v>
      </c>
      <c r="AS309" s="203">
        <v>94.124840039812312</v>
      </c>
      <c r="AT309" s="203" t="s">
        <v>811</v>
      </c>
      <c r="AU309" s="203" t="s">
        <v>811</v>
      </c>
      <c r="AV309" s="203" t="s">
        <v>811</v>
      </c>
      <c r="AW309" s="203" t="s">
        <v>811</v>
      </c>
      <c r="AX309" s="203" t="s">
        <v>811</v>
      </c>
      <c r="AY309" s="203" t="s">
        <v>811</v>
      </c>
      <c r="AZ309" s="203" t="s">
        <v>811</v>
      </c>
      <c r="BA309" s="203" t="s">
        <v>811</v>
      </c>
    </row>
    <row r="310" spans="1:53">
      <c r="A310" s="202">
        <v>21</v>
      </c>
      <c r="B310" s="202">
        <v>1281</v>
      </c>
      <c r="C310" s="202">
        <v>298</v>
      </c>
      <c r="D310" s="202" t="s">
        <v>1298</v>
      </c>
      <c r="E310" s="203">
        <v>5501.7</v>
      </c>
      <c r="F310" s="203">
        <v>5501.7</v>
      </c>
      <c r="G310" s="203"/>
      <c r="H310" s="203"/>
      <c r="I310" s="203"/>
      <c r="J310" s="203"/>
      <c r="K310" s="203"/>
      <c r="L310" s="203"/>
      <c r="M310" s="203"/>
      <c r="N310" s="203">
        <v>5588.6</v>
      </c>
      <c r="O310" s="203">
        <v>5588.6</v>
      </c>
      <c r="P310" s="203"/>
      <c r="Q310" s="203"/>
      <c r="R310" s="203"/>
      <c r="S310" s="203"/>
      <c r="T310" s="204"/>
      <c r="U310" s="203"/>
      <c r="V310" s="203"/>
      <c r="W310" s="203"/>
      <c r="X310" s="203">
        <v>5156.43</v>
      </c>
      <c r="Y310" s="203">
        <v>5156.43</v>
      </c>
      <c r="Z310" s="203"/>
      <c r="AA310" s="203"/>
      <c r="AB310" s="203"/>
      <c r="AC310" s="203"/>
      <c r="AD310" s="204"/>
      <c r="AE310" s="203"/>
      <c r="AF310" s="203"/>
      <c r="AG310" s="203"/>
      <c r="AH310" s="203">
        <v>-432.17000000000007</v>
      </c>
      <c r="AI310" s="203">
        <v>-432.17000000000007</v>
      </c>
      <c r="AJ310" s="203" t="s">
        <v>811</v>
      </c>
      <c r="AK310" s="203" t="s">
        <v>811</v>
      </c>
      <c r="AL310" s="203" t="s">
        <v>811</v>
      </c>
      <c r="AM310" s="203" t="s">
        <v>811</v>
      </c>
      <c r="AN310" s="203" t="s">
        <v>811</v>
      </c>
      <c r="AO310" s="203" t="s">
        <v>811</v>
      </c>
      <c r="AP310" s="203" t="s">
        <v>811</v>
      </c>
      <c r="AQ310" s="203" t="s">
        <v>811</v>
      </c>
      <c r="AR310" s="203">
        <v>92.266936263107041</v>
      </c>
      <c r="AS310" s="203">
        <v>92.266936263107041</v>
      </c>
      <c r="AT310" s="203" t="s">
        <v>811</v>
      </c>
      <c r="AU310" s="203" t="s">
        <v>811</v>
      </c>
      <c r="AV310" s="203" t="s">
        <v>811</v>
      </c>
      <c r="AW310" s="203" t="s">
        <v>811</v>
      </c>
      <c r="AX310" s="203" t="s">
        <v>811</v>
      </c>
      <c r="AY310" s="203" t="s">
        <v>811</v>
      </c>
      <c r="AZ310" s="203" t="s">
        <v>811</v>
      </c>
      <c r="BA310" s="203" t="s">
        <v>811</v>
      </c>
    </row>
    <row r="311" spans="1:53">
      <c r="A311" s="202">
        <v>21</v>
      </c>
      <c r="B311" s="202">
        <v>1280</v>
      </c>
      <c r="C311" s="202">
        <v>299</v>
      </c>
      <c r="D311" s="202" t="s">
        <v>1299</v>
      </c>
      <c r="E311" s="203">
        <v>22699.9</v>
      </c>
      <c r="F311" s="203">
        <v>18495.3</v>
      </c>
      <c r="G311" s="203">
        <v>4150.7</v>
      </c>
      <c r="H311" s="203"/>
      <c r="I311" s="203"/>
      <c r="J311" s="203"/>
      <c r="K311" s="203">
        <v>53.9</v>
      </c>
      <c r="L311" s="203"/>
      <c r="M311" s="203"/>
      <c r="N311" s="203">
        <v>23912.799999999999</v>
      </c>
      <c r="O311" s="203">
        <v>19580.5</v>
      </c>
      <c r="P311" s="203">
        <v>4188.7</v>
      </c>
      <c r="Q311" s="203"/>
      <c r="R311" s="203"/>
      <c r="S311" s="203"/>
      <c r="T311" s="204">
        <v>143.6</v>
      </c>
      <c r="U311" s="203"/>
      <c r="V311" s="203"/>
      <c r="W311" s="203"/>
      <c r="X311" s="203">
        <v>23530.55</v>
      </c>
      <c r="Y311" s="203">
        <v>19217.22</v>
      </c>
      <c r="Z311" s="203">
        <v>4174.7299999999996</v>
      </c>
      <c r="AA311" s="203"/>
      <c r="AB311" s="203"/>
      <c r="AC311" s="203"/>
      <c r="AD311" s="204">
        <v>138.6</v>
      </c>
      <c r="AE311" s="203"/>
      <c r="AF311" s="203"/>
      <c r="AG311" s="203"/>
      <c r="AH311" s="203">
        <v>-382.25</v>
      </c>
      <c r="AI311" s="203">
        <v>-363.27999999999884</v>
      </c>
      <c r="AJ311" s="203">
        <v>-13.970000000000255</v>
      </c>
      <c r="AK311" s="203" t="s">
        <v>811</v>
      </c>
      <c r="AL311" s="203" t="s">
        <v>811</v>
      </c>
      <c r="AM311" s="203" t="s">
        <v>811</v>
      </c>
      <c r="AN311" s="203">
        <v>-5</v>
      </c>
      <c r="AO311" s="203" t="s">
        <v>811</v>
      </c>
      <c r="AP311" s="203" t="s">
        <v>811</v>
      </c>
      <c r="AQ311" s="203" t="s">
        <v>811</v>
      </c>
      <c r="AR311" s="203">
        <v>98.401483724197931</v>
      </c>
      <c r="AS311" s="203">
        <v>98.144684762901875</v>
      </c>
      <c r="AT311" s="203">
        <v>99.666483634540555</v>
      </c>
      <c r="AU311" s="203" t="s">
        <v>811</v>
      </c>
      <c r="AV311" s="203" t="s">
        <v>811</v>
      </c>
      <c r="AW311" s="203" t="s">
        <v>811</v>
      </c>
      <c r="AX311" s="203">
        <v>96.51810584958217</v>
      </c>
      <c r="AY311" s="203" t="s">
        <v>811</v>
      </c>
      <c r="AZ311" s="203" t="s">
        <v>811</v>
      </c>
      <c r="BA311" s="203" t="s">
        <v>811</v>
      </c>
    </row>
    <row r="312" spans="1:53">
      <c r="A312" s="202">
        <v>21</v>
      </c>
      <c r="B312" s="202">
        <v>1282</v>
      </c>
      <c r="C312" s="202">
        <v>300</v>
      </c>
      <c r="D312" s="202" t="s">
        <v>1300</v>
      </c>
      <c r="E312" s="203">
        <v>4046.2</v>
      </c>
      <c r="F312" s="203">
        <v>4046.2</v>
      </c>
      <c r="G312" s="203"/>
      <c r="H312" s="203"/>
      <c r="I312" s="203"/>
      <c r="J312" s="203"/>
      <c r="K312" s="203"/>
      <c r="L312" s="203"/>
      <c r="M312" s="203"/>
      <c r="N312" s="203">
        <v>4113.6000000000004</v>
      </c>
      <c r="O312" s="203">
        <v>4113.6000000000004</v>
      </c>
      <c r="P312" s="203"/>
      <c r="Q312" s="203"/>
      <c r="R312" s="203"/>
      <c r="S312" s="203"/>
      <c r="T312" s="204"/>
      <c r="U312" s="203"/>
      <c r="V312" s="203"/>
      <c r="W312" s="203"/>
      <c r="X312" s="203">
        <v>4024.47</v>
      </c>
      <c r="Y312" s="203">
        <v>4024.47</v>
      </c>
      <c r="Z312" s="203"/>
      <c r="AA312" s="203"/>
      <c r="AB312" s="203"/>
      <c r="AC312" s="203"/>
      <c r="AD312" s="204"/>
      <c r="AE312" s="203"/>
      <c r="AF312" s="203"/>
      <c r="AG312" s="203"/>
      <c r="AH312" s="203">
        <v>-89.130000000000564</v>
      </c>
      <c r="AI312" s="203">
        <v>-89.130000000000564</v>
      </c>
      <c r="AJ312" s="203" t="s">
        <v>811</v>
      </c>
      <c r="AK312" s="203" t="s">
        <v>811</v>
      </c>
      <c r="AL312" s="203" t="s">
        <v>811</v>
      </c>
      <c r="AM312" s="203" t="s">
        <v>811</v>
      </c>
      <c r="AN312" s="203" t="s">
        <v>811</v>
      </c>
      <c r="AO312" s="203" t="s">
        <v>811</v>
      </c>
      <c r="AP312" s="203" t="s">
        <v>811</v>
      </c>
      <c r="AQ312" s="203" t="s">
        <v>811</v>
      </c>
      <c r="AR312" s="203">
        <v>97.833284714119003</v>
      </c>
      <c r="AS312" s="203">
        <v>97.833284714119003</v>
      </c>
      <c r="AT312" s="203" t="s">
        <v>811</v>
      </c>
      <c r="AU312" s="203" t="s">
        <v>811</v>
      </c>
      <c r="AV312" s="203" t="s">
        <v>811</v>
      </c>
      <c r="AW312" s="203" t="s">
        <v>811</v>
      </c>
      <c r="AX312" s="203" t="s">
        <v>811</v>
      </c>
      <c r="AY312" s="203" t="s">
        <v>811</v>
      </c>
      <c r="AZ312" s="203" t="s">
        <v>811</v>
      </c>
      <c r="BA312" s="203" t="s">
        <v>811</v>
      </c>
    </row>
    <row r="313" spans="1:53">
      <c r="A313" s="202">
        <v>21</v>
      </c>
      <c r="B313" s="202">
        <v>1283</v>
      </c>
      <c r="C313" s="202">
        <v>301</v>
      </c>
      <c r="D313" s="202" t="s">
        <v>1301</v>
      </c>
      <c r="E313" s="203">
        <v>5197.5</v>
      </c>
      <c r="F313" s="203">
        <v>5197.5</v>
      </c>
      <c r="G313" s="203"/>
      <c r="H313" s="203"/>
      <c r="I313" s="203"/>
      <c r="J313" s="203"/>
      <c r="K313" s="203"/>
      <c r="L313" s="203"/>
      <c r="M313" s="203"/>
      <c r="N313" s="203">
        <v>5256.4</v>
      </c>
      <c r="O313" s="203">
        <v>5256.4</v>
      </c>
      <c r="P313" s="203"/>
      <c r="Q313" s="203"/>
      <c r="R313" s="203"/>
      <c r="S313" s="203"/>
      <c r="T313" s="204"/>
      <c r="U313" s="203"/>
      <c r="V313" s="203"/>
      <c r="W313" s="203"/>
      <c r="X313" s="203">
        <v>5220.4399999999996</v>
      </c>
      <c r="Y313" s="203">
        <v>5220.4399999999996</v>
      </c>
      <c r="Z313" s="203"/>
      <c r="AA313" s="203"/>
      <c r="AB313" s="203"/>
      <c r="AC313" s="203"/>
      <c r="AD313" s="204"/>
      <c r="AE313" s="203"/>
      <c r="AF313" s="203"/>
      <c r="AG313" s="203"/>
      <c r="AH313" s="203">
        <v>-35.960000000000036</v>
      </c>
      <c r="AI313" s="203">
        <v>-35.960000000000036</v>
      </c>
      <c r="AJ313" s="203" t="s">
        <v>811</v>
      </c>
      <c r="AK313" s="203" t="s">
        <v>811</v>
      </c>
      <c r="AL313" s="203" t="s">
        <v>811</v>
      </c>
      <c r="AM313" s="203" t="s">
        <v>811</v>
      </c>
      <c r="AN313" s="203" t="s">
        <v>811</v>
      </c>
      <c r="AO313" s="203" t="s">
        <v>811</v>
      </c>
      <c r="AP313" s="203" t="s">
        <v>811</v>
      </c>
      <c r="AQ313" s="203" t="s">
        <v>811</v>
      </c>
      <c r="AR313" s="203">
        <v>99.315881591964086</v>
      </c>
      <c r="AS313" s="203">
        <v>99.315881591964086</v>
      </c>
      <c r="AT313" s="203" t="s">
        <v>811</v>
      </c>
      <c r="AU313" s="203" t="s">
        <v>811</v>
      </c>
      <c r="AV313" s="203" t="s">
        <v>811</v>
      </c>
      <c r="AW313" s="203" t="s">
        <v>811</v>
      </c>
      <c r="AX313" s="203" t="s">
        <v>811</v>
      </c>
      <c r="AY313" s="203" t="s">
        <v>811</v>
      </c>
      <c r="AZ313" s="203" t="s">
        <v>811</v>
      </c>
      <c r="BA313" s="203" t="s">
        <v>811</v>
      </c>
    </row>
    <row r="314" spans="1:53">
      <c r="A314" s="202">
        <v>21</v>
      </c>
      <c r="B314" s="202">
        <v>1285</v>
      </c>
      <c r="C314" s="202">
        <v>302</v>
      </c>
      <c r="D314" s="202" t="s">
        <v>1302</v>
      </c>
      <c r="E314" s="203">
        <v>9248.2000000000007</v>
      </c>
      <c r="F314" s="203">
        <v>9248.2000000000007</v>
      </c>
      <c r="G314" s="203"/>
      <c r="H314" s="203"/>
      <c r="I314" s="203"/>
      <c r="J314" s="203"/>
      <c r="K314" s="203"/>
      <c r="L314" s="203"/>
      <c r="M314" s="203"/>
      <c r="N314" s="203">
        <v>9487.7000000000007</v>
      </c>
      <c r="O314" s="203">
        <v>9487.7000000000007</v>
      </c>
      <c r="P314" s="203"/>
      <c r="Q314" s="203"/>
      <c r="R314" s="203"/>
      <c r="S314" s="203"/>
      <c r="T314" s="204"/>
      <c r="U314" s="203"/>
      <c r="V314" s="203"/>
      <c r="W314" s="203"/>
      <c r="X314" s="203">
        <v>9427.31</v>
      </c>
      <c r="Y314" s="203">
        <v>9427.31</v>
      </c>
      <c r="Z314" s="203"/>
      <c r="AA314" s="203"/>
      <c r="AB314" s="203"/>
      <c r="AC314" s="203"/>
      <c r="AD314" s="204"/>
      <c r="AE314" s="203"/>
      <c r="AF314" s="203"/>
      <c r="AG314" s="203"/>
      <c r="AH314" s="203">
        <v>-60.390000000001237</v>
      </c>
      <c r="AI314" s="203">
        <v>-60.390000000001237</v>
      </c>
      <c r="AJ314" s="203" t="s">
        <v>811</v>
      </c>
      <c r="AK314" s="203" t="s">
        <v>811</v>
      </c>
      <c r="AL314" s="203" t="s">
        <v>811</v>
      </c>
      <c r="AM314" s="203" t="s">
        <v>811</v>
      </c>
      <c r="AN314" s="203" t="s">
        <v>811</v>
      </c>
      <c r="AO314" s="203" t="s">
        <v>811</v>
      </c>
      <c r="AP314" s="203" t="s">
        <v>811</v>
      </c>
      <c r="AQ314" s="203" t="s">
        <v>811</v>
      </c>
      <c r="AR314" s="203">
        <v>99.363491678699774</v>
      </c>
      <c r="AS314" s="203">
        <v>99.363491678699774</v>
      </c>
      <c r="AT314" s="203" t="s">
        <v>811</v>
      </c>
      <c r="AU314" s="203" t="s">
        <v>811</v>
      </c>
      <c r="AV314" s="203" t="s">
        <v>811</v>
      </c>
      <c r="AW314" s="203" t="s">
        <v>811</v>
      </c>
      <c r="AX314" s="203" t="s">
        <v>811</v>
      </c>
      <c r="AY314" s="203" t="s">
        <v>811</v>
      </c>
      <c r="AZ314" s="203" t="s">
        <v>811</v>
      </c>
      <c r="BA314" s="203" t="s">
        <v>811</v>
      </c>
    </row>
    <row r="315" spans="1:53">
      <c r="A315" s="202">
        <v>21</v>
      </c>
      <c r="B315" s="202">
        <v>1286</v>
      </c>
      <c r="C315" s="202">
        <v>303</v>
      </c>
      <c r="D315" s="202" t="s">
        <v>1303</v>
      </c>
      <c r="E315" s="203">
        <v>4120.3</v>
      </c>
      <c r="F315" s="203">
        <v>4120.3</v>
      </c>
      <c r="G315" s="203"/>
      <c r="H315" s="203"/>
      <c r="I315" s="203"/>
      <c r="J315" s="203"/>
      <c r="K315" s="203"/>
      <c r="L315" s="203"/>
      <c r="M315" s="203"/>
      <c r="N315" s="203">
        <v>4164.5</v>
      </c>
      <c r="O315" s="203">
        <v>4164.5</v>
      </c>
      <c r="P315" s="203"/>
      <c r="Q315" s="203"/>
      <c r="R315" s="203"/>
      <c r="S315" s="203"/>
      <c r="T315" s="204"/>
      <c r="U315" s="203"/>
      <c r="V315" s="203"/>
      <c r="W315" s="203"/>
      <c r="X315" s="203">
        <v>3904.22</v>
      </c>
      <c r="Y315" s="203">
        <v>3904.22</v>
      </c>
      <c r="Z315" s="203"/>
      <c r="AA315" s="203"/>
      <c r="AB315" s="203"/>
      <c r="AC315" s="203"/>
      <c r="AD315" s="204"/>
      <c r="AE315" s="203"/>
      <c r="AF315" s="203"/>
      <c r="AG315" s="203"/>
      <c r="AH315" s="203">
        <v>-260.2800000000002</v>
      </c>
      <c r="AI315" s="203">
        <v>-260.2800000000002</v>
      </c>
      <c r="AJ315" s="203" t="s">
        <v>811</v>
      </c>
      <c r="AK315" s="203" t="s">
        <v>811</v>
      </c>
      <c r="AL315" s="203" t="s">
        <v>811</v>
      </c>
      <c r="AM315" s="203" t="s">
        <v>811</v>
      </c>
      <c r="AN315" s="203" t="s">
        <v>811</v>
      </c>
      <c r="AO315" s="203" t="s">
        <v>811</v>
      </c>
      <c r="AP315" s="203" t="s">
        <v>811</v>
      </c>
      <c r="AQ315" s="203" t="s">
        <v>811</v>
      </c>
      <c r="AR315" s="203">
        <v>93.750030015608104</v>
      </c>
      <c r="AS315" s="203">
        <v>93.750030015608104</v>
      </c>
      <c r="AT315" s="203" t="s">
        <v>811</v>
      </c>
      <c r="AU315" s="203" t="s">
        <v>811</v>
      </c>
      <c r="AV315" s="203" t="s">
        <v>811</v>
      </c>
      <c r="AW315" s="203" t="s">
        <v>811</v>
      </c>
      <c r="AX315" s="203" t="s">
        <v>811</v>
      </c>
      <c r="AY315" s="203" t="s">
        <v>811</v>
      </c>
      <c r="AZ315" s="203" t="s">
        <v>811</v>
      </c>
      <c r="BA315" s="203" t="s">
        <v>811</v>
      </c>
    </row>
    <row r="316" spans="1:53">
      <c r="A316" s="202">
        <v>21</v>
      </c>
      <c r="B316" s="202">
        <v>1287</v>
      </c>
      <c r="C316" s="202">
        <v>304</v>
      </c>
      <c r="D316" s="202" t="s">
        <v>1304</v>
      </c>
      <c r="E316" s="203">
        <v>2174.8000000000002</v>
      </c>
      <c r="F316" s="203">
        <v>2174.8000000000002</v>
      </c>
      <c r="G316" s="203"/>
      <c r="H316" s="203"/>
      <c r="I316" s="203"/>
      <c r="J316" s="203"/>
      <c r="K316" s="203"/>
      <c r="L316" s="203"/>
      <c r="M316" s="203"/>
      <c r="N316" s="203">
        <v>2199.1</v>
      </c>
      <c r="O316" s="203">
        <v>2199.1</v>
      </c>
      <c r="P316" s="203"/>
      <c r="Q316" s="203"/>
      <c r="R316" s="203"/>
      <c r="S316" s="203"/>
      <c r="T316" s="204"/>
      <c r="U316" s="203"/>
      <c r="V316" s="203"/>
      <c r="W316" s="203"/>
      <c r="X316" s="203">
        <v>2199.1</v>
      </c>
      <c r="Y316" s="203">
        <v>2199.1</v>
      </c>
      <c r="Z316" s="203"/>
      <c r="AA316" s="203"/>
      <c r="AB316" s="203"/>
      <c r="AC316" s="203"/>
      <c r="AD316" s="204"/>
      <c r="AE316" s="203"/>
      <c r="AF316" s="203"/>
      <c r="AG316" s="203"/>
      <c r="AH316" s="203" t="s">
        <v>811</v>
      </c>
      <c r="AI316" s="203" t="s">
        <v>811</v>
      </c>
      <c r="AJ316" s="203" t="s">
        <v>811</v>
      </c>
      <c r="AK316" s="203" t="s">
        <v>811</v>
      </c>
      <c r="AL316" s="203" t="s">
        <v>811</v>
      </c>
      <c r="AM316" s="203" t="s">
        <v>811</v>
      </c>
      <c r="AN316" s="203" t="s">
        <v>811</v>
      </c>
      <c r="AO316" s="203" t="s">
        <v>811</v>
      </c>
      <c r="AP316" s="203" t="s">
        <v>811</v>
      </c>
      <c r="AQ316" s="203" t="s">
        <v>811</v>
      </c>
      <c r="AR316" s="203">
        <v>100</v>
      </c>
      <c r="AS316" s="203">
        <v>100</v>
      </c>
      <c r="AT316" s="203" t="s">
        <v>811</v>
      </c>
      <c r="AU316" s="203" t="s">
        <v>811</v>
      </c>
      <c r="AV316" s="203" t="s">
        <v>811</v>
      </c>
      <c r="AW316" s="203" t="s">
        <v>811</v>
      </c>
      <c r="AX316" s="203" t="s">
        <v>811</v>
      </c>
      <c r="AY316" s="203" t="s">
        <v>811</v>
      </c>
      <c r="AZ316" s="203" t="s">
        <v>811</v>
      </c>
      <c r="BA316" s="203" t="s">
        <v>811</v>
      </c>
    </row>
    <row r="317" spans="1:53">
      <c r="A317" s="202">
        <v>21</v>
      </c>
      <c r="B317" s="202">
        <v>1288</v>
      </c>
      <c r="C317" s="202">
        <v>305</v>
      </c>
      <c r="D317" s="202" t="s">
        <v>1305</v>
      </c>
      <c r="E317" s="203">
        <v>5476.5</v>
      </c>
      <c r="F317" s="203">
        <v>5476.5</v>
      </c>
      <c r="G317" s="203"/>
      <c r="H317" s="203"/>
      <c r="I317" s="203"/>
      <c r="J317" s="203"/>
      <c r="K317" s="203"/>
      <c r="L317" s="203"/>
      <c r="M317" s="203"/>
      <c r="N317" s="203">
        <v>5596.6</v>
      </c>
      <c r="O317" s="203">
        <v>5596.6</v>
      </c>
      <c r="P317" s="203"/>
      <c r="Q317" s="203"/>
      <c r="R317" s="203"/>
      <c r="S317" s="203"/>
      <c r="T317" s="204"/>
      <c r="U317" s="203"/>
      <c r="V317" s="203"/>
      <c r="W317" s="203"/>
      <c r="X317" s="203">
        <v>5596.59</v>
      </c>
      <c r="Y317" s="203">
        <v>5596.59</v>
      </c>
      <c r="Z317" s="203"/>
      <c r="AA317" s="203"/>
      <c r="AB317" s="203"/>
      <c r="AC317" s="203"/>
      <c r="AD317" s="204"/>
      <c r="AE317" s="203"/>
      <c r="AF317" s="203"/>
      <c r="AG317" s="203"/>
      <c r="AH317" s="203">
        <v>-1.0000000000218279E-2</v>
      </c>
      <c r="AI317" s="203">
        <v>-1.0000000000218279E-2</v>
      </c>
      <c r="AJ317" s="203" t="s">
        <v>811</v>
      </c>
      <c r="AK317" s="203" t="s">
        <v>811</v>
      </c>
      <c r="AL317" s="203" t="s">
        <v>811</v>
      </c>
      <c r="AM317" s="203" t="s">
        <v>811</v>
      </c>
      <c r="AN317" s="203" t="s">
        <v>811</v>
      </c>
      <c r="AO317" s="203" t="s">
        <v>811</v>
      </c>
      <c r="AP317" s="203" t="s">
        <v>811</v>
      </c>
      <c r="AQ317" s="203" t="s">
        <v>811</v>
      </c>
      <c r="AR317" s="203">
        <v>99.999821320087193</v>
      </c>
      <c r="AS317" s="203">
        <v>99.999821320087193</v>
      </c>
      <c r="AT317" s="203" t="s">
        <v>811</v>
      </c>
      <c r="AU317" s="203" t="s">
        <v>811</v>
      </c>
      <c r="AV317" s="203" t="s">
        <v>811</v>
      </c>
      <c r="AW317" s="203" t="s">
        <v>811</v>
      </c>
      <c r="AX317" s="203" t="s">
        <v>811</v>
      </c>
      <c r="AY317" s="203" t="s">
        <v>811</v>
      </c>
      <c r="AZ317" s="203" t="s">
        <v>811</v>
      </c>
      <c r="BA317" s="203" t="s">
        <v>811</v>
      </c>
    </row>
    <row r="318" spans="1:53">
      <c r="A318" s="202">
        <v>21</v>
      </c>
      <c r="B318" s="202">
        <v>1289</v>
      </c>
      <c r="C318" s="202">
        <v>306</v>
      </c>
      <c r="D318" s="202" t="s">
        <v>1306</v>
      </c>
      <c r="E318" s="203">
        <v>2959.4</v>
      </c>
      <c r="F318" s="203">
        <v>2959.4</v>
      </c>
      <c r="G318" s="203"/>
      <c r="H318" s="203"/>
      <c r="I318" s="203"/>
      <c r="J318" s="203"/>
      <c r="K318" s="203"/>
      <c r="L318" s="203"/>
      <c r="M318" s="203"/>
      <c r="N318" s="203">
        <v>3575.3</v>
      </c>
      <c r="O318" s="203">
        <v>3575.3</v>
      </c>
      <c r="P318" s="203"/>
      <c r="Q318" s="203"/>
      <c r="R318" s="203"/>
      <c r="S318" s="203"/>
      <c r="T318" s="204"/>
      <c r="U318" s="203"/>
      <c r="V318" s="203"/>
      <c r="W318" s="203"/>
      <c r="X318" s="203">
        <v>3568.21</v>
      </c>
      <c r="Y318" s="203">
        <v>3568.21</v>
      </c>
      <c r="Z318" s="203"/>
      <c r="AA318" s="203"/>
      <c r="AB318" s="203"/>
      <c r="AC318" s="203"/>
      <c r="AD318" s="204"/>
      <c r="AE318" s="203"/>
      <c r="AF318" s="203"/>
      <c r="AG318" s="203"/>
      <c r="AH318" s="203">
        <v>-7.0900000000001455</v>
      </c>
      <c r="AI318" s="203">
        <v>-7.0900000000001455</v>
      </c>
      <c r="AJ318" s="203" t="s">
        <v>811</v>
      </c>
      <c r="AK318" s="203" t="s">
        <v>811</v>
      </c>
      <c r="AL318" s="203" t="s">
        <v>811</v>
      </c>
      <c r="AM318" s="203" t="s">
        <v>811</v>
      </c>
      <c r="AN318" s="203" t="s">
        <v>811</v>
      </c>
      <c r="AO318" s="203" t="s">
        <v>811</v>
      </c>
      <c r="AP318" s="203" t="s">
        <v>811</v>
      </c>
      <c r="AQ318" s="203" t="s">
        <v>811</v>
      </c>
      <c r="AR318" s="203">
        <v>99.801694962660463</v>
      </c>
      <c r="AS318" s="203">
        <v>99.801694962660463</v>
      </c>
      <c r="AT318" s="203" t="s">
        <v>811</v>
      </c>
      <c r="AU318" s="203" t="s">
        <v>811</v>
      </c>
      <c r="AV318" s="203" t="s">
        <v>811</v>
      </c>
      <c r="AW318" s="203" t="s">
        <v>811</v>
      </c>
      <c r="AX318" s="203" t="s">
        <v>811</v>
      </c>
      <c r="AY318" s="203" t="s">
        <v>811</v>
      </c>
      <c r="AZ318" s="203" t="s">
        <v>811</v>
      </c>
      <c r="BA318" s="203" t="s">
        <v>811</v>
      </c>
    </row>
    <row r="319" spans="1:53">
      <c r="A319" s="200"/>
      <c r="B319" s="200"/>
      <c r="C319" s="200">
        <v>307</v>
      </c>
      <c r="D319" s="200"/>
      <c r="E319" s="201"/>
      <c r="F319" s="201"/>
      <c r="G319" s="201"/>
      <c r="H319" s="201"/>
      <c r="I319" s="201"/>
      <c r="J319" s="201"/>
      <c r="K319" s="201"/>
      <c r="L319" s="201"/>
      <c r="M319" s="201"/>
      <c r="N319" s="201"/>
      <c r="O319" s="201"/>
      <c r="P319" s="201"/>
      <c r="Q319" s="201"/>
      <c r="R319" s="201"/>
      <c r="S319" s="201"/>
      <c r="T319" s="226"/>
      <c r="U319" s="201"/>
      <c r="V319" s="201"/>
      <c r="W319" s="201"/>
      <c r="X319" s="201"/>
      <c r="Y319" s="201"/>
      <c r="Z319" s="201"/>
      <c r="AA319" s="201"/>
      <c r="AB319" s="201"/>
      <c r="AC319" s="201"/>
      <c r="AD319" s="226"/>
      <c r="AE319" s="201"/>
      <c r="AF319" s="201"/>
      <c r="AG319" s="201"/>
      <c r="AH319" s="201" t="s">
        <v>811</v>
      </c>
      <c r="AI319" s="201" t="s">
        <v>811</v>
      </c>
      <c r="AJ319" s="201" t="s">
        <v>811</v>
      </c>
      <c r="AK319" s="201" t="s">
        <v>811</v>
      </c>
      <c r="AL319" s="201" t="s">
        <v>811</v>
      </c>
      <c r="AM319" s="201" t="s">
        <v>811</v>
      </c>
      <c r="AN319" s="201" t="s">
        <v>811</v>
      </c>
      <c r="AO319" s="201" t="s">
        <v>811</v>
      </c>
      <c r="AP319" s="201" t="s">
        <v>811</v>
      </c>
      <c r="AQ319" s="201" t="s">
        <v>811</v>
      </c>
      <c r="AR319" s="201" t="s">
        <v>811</v>
      </c>
      <c r="AS319" s="201" t="s">
        <v>811</v>
      </c>
      <c r="AT319" s="201" t="s">
        <v>811</v>
      </c>
      <c r="AU319" s="201" t="s">
        <v>811</v>
      </c>
      <c r="AV319" s="201" t="s">
        <v>811</v>
      </c>
      <c r="AW319" s="201" t="s">
        <v>811</v>
      </c>
      <c r="AX319" s="201" t="s">
        <v>811</v>
      </c>
      <c r="AY319" s="201" t="s">
        <v>811</v>
      </c>
      <c r="AZ319" s="201" t="s">
        <v>811</v>
      </c>
      <c r="BA319" s="201" t="s">
        <v>811</v>
      </c>
    </row>
    <row r="320" spans="1:53">
      <c r="A320" s="200">
        <v>20</v>
      </c>
      <c r="B320" s="200"/>
      <c r="C320" s="200">
        <v>308</v>
      </c>
      <c r="D320" s="200" t="s">
        <v>1307</v>
      </c>
      <c r="E320" s="201">
        <v>177520.9</v>
      </c>
      <c r="F320" s="201">
        <v>161229.9</v>
      </c>
      <c r="G320" s="201">
        <v>4530</v>
      </c>
      <c r="H320" s="201">
        <v>624.20000000000005</v>
      </c>
      <c r="I320" s="201">
        <v>0</v>
      </c>
      <c r="J320" s="201">
        <v>11136.8</v>
      </c>
      <c r="K320" s="201">
        <v>0</v>
      </c>
      <c r="L320" s="201">
        <v>0</v>
      </c>
      <c r="M320" s="201">
        <v>0</v>
      </c>
      <c r="N320" s="201">
        <v>194657.69999999998</v>
      </c>
      <c r="O320" s="201">
        <v>178510.6</v>
      </c>
      <c r="P320" s="201">
        <v>4636.8</v>
      </c>
      <c r="Q320" s="201">
        <v>373.5</v>
      </c>
      <c r="R320" s="201">
        <v>0</v>
      </c>
      <c r="S320" s="201">
        <v>11136.8</v>
      </c>
      <c r="T320" s="226">
        <v>0</v>
      </c>
      <c r="U320" s="201">
        <v>0</v>
      </c>
      <c r="V320" s="201">
        <v>0</v>
      </c>
      <c r="W320" s="201">
        <v>0</v>
      </c>
      <c r="X320" s="201">
        <v>191433.87999999998</v>
      </c>
      <c r="Y320" s="201">
        <v>175406.99</v>
      </c>
      <c r="Z320" s="201">
        <v>4636.79</v>
      </c>
      <c r="AA320" s="201">
        <v>253.3</v>
      </c>
      <c r="AB320" s="201">
        <v>0</v>
      </c>
      <c r="AC320" s="201">
        <v>11136.8</v>
      </c>
      <c r="AD320" s="226">
        <v>0</v>
      </c>
      <c r="AE320" s="201">
        <v>0</v>
      </c>
      <c r="AF320" s="201">
        <v>0</v>
      </c>
      <c r="AG320" s="201">
        <v>0</v>
      </c>
      <c r="AH320" s="201">
        <v>-3223.820000000007</v>
      </c>
      <c r="AI320" s="201">
        <v>-3103.6100000000151</v>
      </c>
      <c r="AJ320" s="201">
        <v>-1.0000000000218279E-2</v>
      </c>
      <c r="AK320" s="201">
        <v>-120.19999999999999</v>
      </c>
      <c r="AL320" s="201" t="s">
        <v>811</v>
      </c>
      <c r="AM320" s="201" t="s">
        <v>811</v>
      </c>
      <c r="AN320" s="201" t="s">
        <v>811</v>
      </c>
      <c r="AO320" s="201" t="s">
        <v>811</v>
      </c>
      <c r="AP320" s="201" t="s">
        <v>811</v>
      </c>
      <c r="AQ320" s="201" t="s">
        <v>811</v>
      </c>
      <c r="AR320" s="201">
        <v>98.343851797283122</v>
      </c>
      <c r="AS320" s="201">
        <v>98.261386158581061</v>
      </c>
      <c r="AT320" s="201">
        <v>99.99978433402346</v>
      </c>
      <c r="AU320" s="201">
        <v>67.817938420348071</v>
      </c>
      <c r="AV320" s="201" t="s">
        <v>811</v>
      </c>
      <c r="AW320" s="201">
        <v>100</v>
      </c>
      <c r="AX320" s="201" t="s">
        <v>811</v>
      </c>
      <c r="AY320" s="201" t="s">
        <v>811</v>
      </c>
      <c r="AZ320" s="201" t="s">
        <v>811</v>
      </c>
      <c r="BA320" s="201" t="s">
        <v>811</v>
      </c>
    </row>
    <row r="321" spans="1:53">
      <c r="A321" s="200">
        <v>22</v>
      </c>
      <c r="B321" s="200"/>
      <c r="C321" s="200">
        <v>309</v>
      </c>
      <c r="D321" s="200" t="s">
        <v>1055</v>
      </c>
      <c r="E321" s="201">
        <v>124166.90000000001</v>
      </c>
      <c r="F321" s="201">
        <v>107988.1</v>
      </c>
      <c r="G321" s="201">
        <v>4530</v>
      </c>
      <c r="H321" s="201">
        <v>512</v>
      </c>
      <c r="I321" s="201">
        <v>0</v>
      </c>
      <c r="J321" s="201">
        <v>11136.8</v>
      </c>
      <c r="K321" s="201">
        <v>0</v>
      </c>
      <c r="L321" s="201">
        <v>0</v>
      </c>
      <c r="M321" s="201">
        <v>0</v>
      </c>
      <c r="N321" s="201">
        <v>138821.5</v>
      </c>
      <c r="O321" s="201">
        <v>122786.6</v>
      </c>
      <c r="P321" s="201">
        <v>4636.8</v>
      </c>
      <c r="Q321" s="201">
        <v>261.3</v>
      </c>
      <c r="R321" s="201">
        <v>0</v>
      </c>
      <c r="S321" s="201">
        <v>11136.8</v>
      </c>
      <c r="T321" s="226">
        <v>0</v>
      </c>
      <c r="U321" s="201">
        <v>0</v>
      </c>
      <c r="V321" s="201">
        <v>0</v>
      </c>
      <c r="W321" s="201">
        <v>0</v>
      </c>
      <c r="X321" s="201">
        <v>138219.94</v>
      </c>
      <c r="Y321" s="201">
        <v>122193.05</v>
      </c>
      <c r="Z321" s="201">
        <v>4636.79</v>
      </c>
      <c r="AA321" s="201">
        <v>253.3</v>
      </c>
      <c r="AB321" s="201">
        <v>0</v>
      </c>
      <c r="AC321" s="201">
        <v>11136.8</v>
      </c>
      <c r="AD321" s="226">
        <v>0</v>
      </c>
      <c r="AE321" s="201">
        <v>0</v>
      </c>
      <c r="AF321" s="201">
        <v>0</v>
      </c>
      <c r="AG321" s="201">
        <v>0</v>
      </c>
      <c r="AH321" s="201">
        <v>-601.55999999999767</v>
      </c>
      <c r="AI321" s="201">
        <v>-593.55000000000291</v>
      </c>
      <c r="AJ321" s="201">
        <v>-1.0000000000218279E-2</v>
      </c>
      <c r="AK321" s="201">
        <v>-8</v>
      </c>
      <c r="AL321" s="201" t="s">
        <v>811</v>
      </c>
      <c r="AM321" s="201" t="s">
        <v>811</v>
      </c>
      <c r="AN321" s="201" t="s">
        <v>811</v>
      </c>
      <c r="AO321" s="201" t="s">
        <v>811</v>
      </c>
      <c r="AP321" s="201" t="s">
        <v>811</v>
      </c>
      <c r="AQ321" s="201" t="s">
        <v>811</v>
      </c>
      <c r="AR321" s="201">
        <v>99.566666546608417</v>
      </c>
      <c r="AS321" s="201">
        <v>99.516600345640313</v>
      </c>
      <c r="AT321" s="201">
        <v>99.99978433402346</v>
      </c>
      <c r="AU321" s="201">
        <v>96.938384998086491</v>
      </c>
      <c r="AV321" s="201" t="s">
        <v>811</v>
      </c>
      <c r="AW321" s="201">
        <v>100</v>
      </c>
      <c r="AX321" s="201" t="s">
        <v>811</v>
      </c>
      <c r="AY321" s="201" t="s">
        <v>811</v>
      </c>
      <c r="AZ321" s="201" t="s">
        <v>811</v>
      </c>
      <c r="BA321" s="201" t="s">
        <v>811</v>
      </c>
    </row>
    <row r="322" spans="1:53">
      <c r="A322" s="200">
        <v>21</v>
      </c>
      <c r="B322" s="200"/>
      <c r="C322" s="200">
        <v>310</v>
      </c>
      <c r="D322" s="200" t="s">
        <v>1056</v>
      </c>
      <c r="E322" s="201">
        <v>53353.999999999993</v>
      </c>
      <c r="F322" s="201">
        <v>53241.799999999996</v>
      </c>
      <c r="G322" s="201">
        <v>0</v>
      </c>
      <c r="H322" s="201">
        <v>112.2</v>
      </c>
      <c r="I322" s="201">
        <v>0</v>
      </c>
      <c r="J322" s="201">
        <v>0</v>
      </c>
      <c r="K322" s="201">
        <v>0</v>
      </c>
      <c r="L322" s="201">
        <v>0</v>
      </c>
      <c r="M322" s="201">
        <v>0</v>
      </c>
      <c r="N322" s="201">
        <v>55836.2</v>
      </c>
      <c r="O322" s="201">
        <v>55724</v>
      </c>
      <c r="P322" s="201">
        <v>0</v>
      </c>
      <c r="Q322" s="201">
        <v>112.2</v>
      </c>
      <c r="R322" s="201">
        <v>0</v>
      </c>
      <c r="S322" s="201">
        <v>0</v>
      </c>
      <c r="T322" s="226">
        <v>0</v>
      </c>
      <c r="U322" s="201">
        <v>0</v>
      </c>
      <c r="V322" s="201">
        <v>0</v>
      </c>
      <c r="W322" s="201">
        <v>0</v>
      </c>
      <c r="X322" s="201">
        <v>53213.94</v>
      </c>
      <c r="Y322" s="201">
        <v>53213.94</v>
      </c>
      <c r="Z322" s="201">
        <v>0</v>
      </c>
      <c r="AA322" s="201">
        <v>0</v>
      </c>
      <c r="AB322" s="201">
        <v>0</v>
      </c>
      <c r="AC322" s="201">
        <v>0</v>
      </c>
      <c r="AD322" s="226">
        <v>0</v>
      </c>
      <c r="AE322" s="201">
        <v>0</v>
      </c>
      <c r="AF322" s="201">
        <v>0</v>
      </c>
      <c r="AG322" s="201">
        <v>0</v>
      </c>
      <c r="AH322" s="201">
        <v>-2622.2599999999948</v>
      </c>
      <c r="AI322" s="201">
        <v>-2510.0599999999977</v>
      </c>
      <c r="AJ322" s="201" t="s">
        <v>811</v>
      </c>
      <c r="AK322" s="201">
        <v>-112.2</v>
      </c>
      <c r="AL322" s="201" t="s">
        <v>811</v>
      </c>
      <c r="AM322" s="201" t="s">
        <v>811</v>
      </c>
      <c r="AN322" s="201" t="s">
        <v>811</v>
      </c>
      <c r="AO322" s="201" t="s">
        <v>811</v>
      </c>
      <c r="AP322" s="201" t="s">
        <v>811</v>
      </c>
      <c r="AQ322" s="201" t="s">
        <v>811</v>
      </c>
      <c r="AR322" s="201">
        <v>95.303656051092318</v>
      </c>
      <c r="AS322" s="201">
        <v>95.495549493934391</v>
      </c>
      <c r="AT322" s="201" t="s">
        <v>811</v>
      </c>
      <c r="AU322" s="201" t="s">
        <v>811</v>
      </c>
      <c r="AV322" s="201" t="s">
        <v>811</v>
      </c>
      <c r="AW322" s="201" t="s">
        <v>811</v>
      </c>
      <c r="AX322" s="201" t="s">
        <v>811</v>
      </c>
      <c r="AY322" s="201" t="s">
        <v>811</v>
      </c>
      <c r="AZ322" s="201" t="s">
        <v>811</v>
      </c>
      <c r="BA322" s="201" t="s">
        <v>811</v>
      </c>
    </row>
    <row r="323" spans="1:53">
      <c r="A323" s="202">
        <v>22</v>
      </c>
      <c r="B323" s="202">
        <v>1290</v>
      </c>
      <c r="C323" s="202">
        <v>311</v>
      </c>
      <c r="D323" s="202" t="s">
        <v>1081</v>
      </c>
      <c r="E323" s="203">
        <v>124166.90000000001</v>
      </c>
      <c r="F323" s="203">
        <v>107988.1</v>
      </c>
      <c r="G323" s="203">
        <v>4530</v>
      </c>
      <c r="H323" s="203">
        <v>512</v>
      </c>
      <c r="I323" s="203"/>
      <c r="J323" s="203">
        <v>11136.8</v>
      </c>
      <c r="K323" s="203"/>
      <c r="L323" s="203"/>
      <c r="M323" s="203"/>
      <c r="N323" s="203">
        <v>138821.5</v>
      </c>
      <c r="O323" s="203">
        <v>122786.6</v>
      </c>
      <c r="P323" s="203">
        <v>4636.8</v>
      </c>
      <c r="Q323" s="203">
        <v>261.3</v>
      </c>
      <c r="R323" s="203"/>
      <c r="S323" s="203">
        <v>11136.8</v>
      </c>
      <c r="T323" s="204"/>
      <c r="U323" s="203"/>
      <c r="V323" s="203"/>
      <c r="W323" s="203"/>
      <c r="X323" s="203">
        <v>138219.94</v>
      </c>
      <c r="Y323" s="203">
        <v>122193.05</v>
      </c>
      <c r="Z323" s="203">
        <v>4636.79</v>
      </c>
      <c r="AA323" s="203">
        <v>253.3</v>
      </c>
      <c r="AB323" s="203"/>
      <c r="AC323" s="203">
        <v>11136.8</v>
      </c>
      <c r="AD323" s="204"/>
      <c r="AE323" s="203"/>
      <c r="AF323" s="203"/>
      <c r="AG323" s="203"/>
      <c r="AH323" s="203">
        <v>-601.55999999999767</v>
      </c>
      <c r="AI323" s="203">
        <v>-593.55000000000291</v>
      </c>
      <c r="AJ323" s="203">
        <v>-1.0000000000218279E-2</v>
      </c>
      <c r="AK323" s="203">
        <v>-8</v>
      </c>
      <c r="AL323" s="203" t="s">
        <v>811</v>
      </c>
      <c r="AM323" s="203" t="s">
        <v>811</v>
      </c>
      <c r="AN323" s="203" t="s">
        <v>811</v>
      </c>
      <c r="AO323" s="203" t="s">
        <v>811</v>
      </c>
      <c r="AP323" s="203" t="s">
        <v>811</v>
      </c>
      <c r="AQ323" s="203" t="s">
        <v>811</v>
      </c>
      <c r="AR323" s="203">
        <v>99.566666546608417</v>
      </c>
      <c r="AS323" s="203">
        <v>99.516600345640313</v>
      </c>
      <c r="AT323" s="203">
        <v>99.99978433402346</v>
      </c>
      <c r="AU323" s="203">
        <v>96.938384998086491</v>
      </c>
      <c r="AV323" s="203" t="s">
        <v>811</v>
      </c>
      <c r="AW323" s="203">
        <v>100</v>
      </c>
      <c r="AX323" s="203" t="s">
        <v>811</v>
      </c>
      <c r="AY323" s="203" t="s">
        <v>811</v>
      </c>
      <c r="AZ323" s="203" t="s">
        <v>811</v>
      </c>
      <c r="BA323" s="203" t="s">
        <v>811</v>
      </c>
    </row>
    <row r="324" spans="1:53">
      <c r="A324" s="202">
        <v>21</v>
      </c>
      <c r="B324" s="202">
        <v>1291</v>
      </c>
      <c r="C324" s="202">
        <v>312</v>
      </c>
      <c r="D324" s="202" t="s">
        <v>1308</v>
      </c>
      <c r="E324" s="203">
        <v>2256.4</v>
      </c>
      <c r="F324" s="203">
        <v>2256.4</v>
      </c>
      <c r="G324" s="203"/>
      <c r="H324" s="203"/>
      <c r="I324" s="203"/>
      <c r="J324" s="203"/>
      <c r="K324" s="203"/>
      <c r="L324" s="203"/>
      <c r="M324" s="203"/>
      <c r="N324" s="203">
        <v>2382.8000000000002</v>
      </c>
      <c r="O324" s="203">
        <v>2382.8000000000002</v>
      </c>
      <c r="P324" s="203"/>
      <c r="Q324" s="203"/>
      <c r="R324" s="203"/>
      <c r="S324" s="203"/>
      <c r="T324" s="204"/>
      <c r="U324" s="203"/>
      <c r="V324" s="203"/>
      <c r="W324" s="203"/>
      <c r="X324" s="203">
        <v>2379.36</v>
      </c>
      <c r="Y324" s="203">
        <v>2379.36</v>
      </c>
      <c r="Z324" s="203"/>
      <c r="AA324" s="203"/>
      <c r="AB324" s="203"/>
      <c r="AC324" s="203"/>
      <c r="AD324" s="204"/>
      <c r="AE324" s="203"/>
      <c r="AF324" s="203"/>
      <c r="AG324" s="203"/>
      <c r="AH324" s="203">
        <v>-3.4400000000000546</v>
      </c>
      <c r="AI324" s="203">
        <v>-3.4400000000000546</v>
      </c>
      <c r="AJ324" s="203" t="s">
        <v>811</v>
      </c>
      <c r="AK324" s="203" t="s">
        <v>811</v>
      </c>
      <c r="AL324" s="203" t="s">
        <v>811</v>
      </c>
      <c r="AM324" s="203" t="s">
        <v>811</v>
      </c>
      <c r="AN324" s="203" t="s">
        <v>811</v>
      </c>
      <c r="AO324" s="203" t="s">
        <v>811</v>
      </c>
      <c r="AP324" s="203" t="s">
        <v>811</v>
      </c>
      <c r="AQ324" s="203" t="s">
        <v>811</v>
      </c>
      <c r="AR324" s="203">
        <v>99.855632029545077</v>
      </c>
      <c r="AS324" s="203">
        <v>99.855632029545077</v>
      </c>
      <c r="AT324" s="203" t="s">
        <v>811</v>
      </c>
      <c r="AU324" s="203" t="s">
        <v>811</v>
      </c>
      <c r="AV324" s="203" t="s">
        <v>811</v>
      </c>
      <c r="AW324" s="203" t="s">
        <v>811</v>
      </c>
      <c r="AX324" s="203" t="s">
        <v>811</v>
      </c>
      <c r="AY324" s="203" t="s">
        <v>811</v>
      </c>
      <c r="AZ324" s="203" t="s">
        <v>811</v>
      </c>
      <c r="BA324" s="203" t="s">
        <v>811</v>
      </c>
    </row>
    <row r="325" spans="1:53">
      <c r="A325" s="202">
        <v>21</v>
      </c>
      <c r="B325" s="202">
        <v>1292</v>
      </c>
      <c r="C325" s="202">
        <v>313</v>
      </c>
      <c r="D325" s="202" t="s">
        <v>1309</v>
      </c>
      <c r="E325" s="203">
        <v>5730.6</v>
      </c>
      <c r="F325" s="203">
        <v>5730.6</v>
      </c>
      <c r="G325" s="203"/>
      <c r="H325" s="203"/>
      <c r="I325" s="203"/>
      <c r="J325" s="203"/>
      <c r="K325" s="203"/>
      <c r="L325" s="203"/>
      <c r="M325" s="203"/>
      <c r="N325" s="203">
        <v>6069.7</v>
      </c>
      <c r="O325" s="203">
        <v>6069.7</v>
      </c>
      <c r="P325" s="203"/>
      <c r="Q325" s="203"/>
      <c r="R325" s="203"/>
      <c r="S325" s="203"/>
      <c r="T325" s="204"/>
      <c r="U325" s="203"/>
      <c r="V325" s="203"/>
      <c r="W325" s="203"/>
      <c r="X325" s="203">
        <v>6029.01</v>
      </c>
      <c r="Y325" s="203">
        <v>6029.01</v>
      </c>
      <c r="Z325" s="203"/>
      <c r="AA325" s="203"/>
      <c r="AB325" s="203"/>
      <c r="AC325" s="203"/>
      <c r="AD325" s="204"/>
      <c r="AE325" s="203"/>
      <c r="AF325" s="203"/>
      <c r="AG325" s="203"/>
      <c r="AH325" s="203">
        <v>-40.6899999999996</v>
      </c>
      <c r="AI325" s="203">
        <v>-40.6899999999996</v>
      </c>
      <c r="AJ325" s="203" t="s">
        <v>811</v>
      </c>
      <c r="AK325" s="203" t="s">
        <v>811</v>
      </c>
      <c r="AL325" s="203" t="s">
        <v>811</v>
      </c>
      <c r="AM325" s="203" t="s">
        <v>811</v>
      </c>
      <c r="AN325" s="203" t="s">
        <v>811</v>
      </c>
      <c r="AO325" s="203" t="s">
        <v>811</v>
      </c>
      <c r="AP325" s="203" t="s">
        <v>811</v>
      </c>
      <c r="AQ325" s="203" t="s">
        <v>811</v>
      </c>
      <c r="AR325" s="203">
        <v>99.329620903833799</v>
      </c>
      <c r="AS325" s="203">
        <v>99.329620903833799</v>
      </c>
      <c r="AT325" s="203" t="s">
        <v>811</v>
      </c>
      <c r="AU325" s="203" t="s">
        <v>811</v>
      </c>
      <c r="AV325" s="203" t="s">
        <v>811</v>
      </c>
      <c r="AW325" s="203" t="s">
        <v>811</v>
      </c>
      <c r="AX325" s="203" t="s">
        <v>811</v>
      </c>
      <c r="AY325" s="203" t="s">
        <v>811</v>
      </c>
      <c r="AZ325" s="203" t="s">
        <v>811</v>
      </c>
      <c r="BA325" s="203" t="s">
        <v>811</v>
      </c>
    </row>
    <row r="326" spans="1:53">
      <c r="A326" s="202">
        <v>21</v>
      </c>
      <c r="B326" s="202">
        <v>1293</v>
      </c>
      <c r="C326" s="202">
        <v>314</v>
      </c>
      <c r="D326" s="202" t="s">
        <v>1114</v>
      </c>
      <c r="E326" s="203">
        <v>0</v>
      </c>
      <c r="F326" s="203"/>
      <c r="G326" s="203"/>
      <c r="H326" s="203"/>
      <c r="I326" s="203"/>
      <c r="J326" s="203"/>
      <c r="K326" s="203"/>
      <c r="L326" s="203"/>
      <c r="M326" s="203"/>
      <c r="N326" s="203">
        <v>0</v>
      </c>
      <c r="O326" s="203"/>
      <c r="P326" s="203"/>
      <c r="Q326" s="203"/>
      <c r="R326" s="203"/>
      <c r="S326" s="203"/>
      <c r="T326" s="204"/>
      <c r="U326" s="203"/>
      <c r="V326" s="203"/>
      <c r="W326" s="203"/>
      <c r="X326" s="203">
        <v>0</v>
      </c>
      <c r="Y326" s="203"/>
      <c r="Z326" s="203"/>
      <c r="AA326" s="203"/>
      <c r="AB326" s="203"/>
      <c r="AC326" s="203"/>
      <c r="AD326" s="204"/>
      <c r="AE326" s="203"/>
      <c r="AF326" s="203"/>
      <c r="AG326" s="203"/>
      <c r="AH326" s="203" t="s">
        <v>811</v>
      </c>
      <c r="AI326" s="203" t="s">
        <v>811</v>
      </c>
      <c r="AJ326" s="203" t="s">
        <v>811</v>
      </c>
      <c r="AK326" s="203" t="s">
        <v>811</v>
      </c>
      <c r="AL326" s="203" t="s">
        <v>811</v>
      </c>
      <c r="AM326" s="203" t="s">
        <v>811</v>
      </c>
      <c r="AN326" s="203" t="s">
        <v>811</v>
      </c>
      <c r="AO326" s="203" t="s">
        <v>811</v>
      </c>
      <c r="AP326" s="203" t="s">
        <v>811</v>
      </c>
      <c r="AQ326" s="203" t="s">
        <v>811</v>
      </c>
      <c r="AR326" s="203" t="s">
        <v>811</v>
      </c>
      <c r="AS326" s="203" t="s">
        <v>811</v>
      </c>
      <c r="AT326" s="203" t="s">
        <v>811</v>
      </c>
      <c r="AU326" s="203" t="s">
        <v>811</v>
      </c>
      <c r="AV326" s="203" t="s">
        <v>811</v>
      </c>
      <c r="AW326" s="203" t="s">
        <v>811</v>
      </c>
      <c r="AX326" s="203" t="s">
        <v>811</v>
      </c>
      <c r="AY326" s="203" t="s">
        <v>811</v>
      </c>
      <c r="AZ326" s="203" t="s">
        <v>811</v>
      </c>
      <c r="BA326" s="203" t="s">
        <v>811</v>
      </c>
    </row>
    <row r="327" spans="1:53">
      <c r="A327" s="202">
        <v>21</v>
      </c>
      <c r="B327" s="202">
        <v>1294</v>
      </c>
      <c r="C327" s="202">
        <v>315</v>
      </c>
      <c r="D327" s="202" t="s">
        <v>1310</v>
      </c>
      <c r="E327" s="203">
        <v>1932.8</v>
      </c>
      <c r="F327" s="203">
        <v>1932.8</v>
      </c>
      <c r="G327" s="203"/>
      <c r="H327" s="203"/>
      <c r="I327" s="203"/>
      <c r="J327" s="203"/>
      <c r="K327" s="203"/>
      <c r="L327" s="203"/>
      <c r="M327" s="203"/>
      <c r="N327" s="203">
        <v>2005.8</v>
      </c>
      <c r="O327" s="203">
        <v>2005.8</v>
      </c>
      <c r="P327" s="203"/>
      <c r="Q327" s="203"/>
      <c r="R327" s="203"/>
      <c r="S327" s="203"/>
      <c r="T327" s="204"/>
      <c r="U327" s="203"/>
      <c r="V327" s="203"/>
      <c r="W327" s="203"/>
      <c r="X327" s="203">
        <v>2000.09</v>
      </c>
      <c r="Y327" s="203">
        <v>2000.09</v>
      </c>
      <c r="Z327" s="203"/>
      <c r="AA327" s="203"/>
      <c r="AB327" s="203"/>
      <c r="AC327" s="203"/>
      <c r="AD327" s="204"/>
      <c r="AE327" s="203"/>
      <c r="AF327" s="203"/>
      <c r="AG327" s="203"/>
      <c r="AH327" s="203">
        <v>-5.7100000000000364</v>
      </c>
      <c r="AI327" s="203">
        <v>-5.7100000000000364</v>
      </c>
      <c r="AJ327" s="203" t="s">
        <v>811</v>
      </c>
      <c r="AK327" s="203" t="s">
        <v>811</v>
      </c>
      <c r="AL327" s="203" t="s">
        <v>811</v>
      </c>
      <c r="AM327" s="203" t="s">
        <v>811</v>
      </c>
      <c r="AN327" s="203" t="s">
        <v>811</v>
      </c>
      <c r="AO327" s="203" t="s">
        <v>811</v>
      </c>
      <c r="AP327" s="203" t="s">
        <v>811</v>
      </c>
      <c r="AQ327" s="203" t="s">
        <v>811</v>
      </c>
      <c r="AR327" s="203">
        <v>99.715325555887929</v>
      </c>
      <c r="AS327" s="203">
        <v>99.715325555887929</v>
      </c>
      <c r="AT327" s="203" t="s">
        <v>811</v>
      </c>
      <c r="AU327" s="203" t="s">
        <v>811</v>
      </c>
      <c r="AV327" s="203" t="s">
        <v>811</v>
      </c>
      <c r="AW327" s="203" t="s">
        <v>811</v>
      </c>
      <c r="AX327" s="203" t="s">
        <v>811</v>
      </c>
      <c r="AY327" s="203" t="s">
        <v>811</v>
      </c>
      <c r="AZ327" s="203" t="s">
        <v>811</v>
      </c>
      <c r="BA327" s="203" t="s">
        <v>811</v>
      </c>
    </row>
    <row r="328" spans="1:53">
      <c r="A328" s="202">
        <v>21</v>
      </c>
      <c r="B328" s="202">
        <v>1295</v>
      </c>
      <c r="C328" s="202">
        <v>316</v>
      </c>
      <c r="D328" s="202" t="s">
        <v>1311</v>
      </c>
      <c r="E328" s="203">
        <v>1496.4</v>
      </c>
      <c r="F328" s="203">
        <v>1496.4</v>
      </c>
      <c r="G328" s="203"/>
      <c r="H328" s="203"/>
      <c r="I328" s="203"/>
      <c r="J328" s="203"/>
      <c r="K328" s="203"/>
      <c r="L328" s="203"/>
      <c r="M328" s="203"/>
      <c r="N328" s="203">
        <v>1516.9</v>
      </c>
      <c r="O328" s="203">
        <v>1516.9</v>
      </c>
      <c r="P328" s="203"/>
      <c r="Q328" s="203"/>
      <c r="R328" s="203"/>
      <c r="S328" s="203"/>
      <c r="T328" s="204"/>
      <c r="U328" s="203"/>
      <c r="V328" s="203"/>
      <c r="W328" s="203"/>
      <c r="X328" s="203">
        <v>1432.87</v>
      </c>
      <c r="Y328" s="203">
        <v>1432.87</v>
      </c>
      <c r="Z328" s="203"/>
      <c r="AA328" s="203"/>
      <c r="AB328" s="203"/>
      <c r="AC328" s="203"/>
      <c r="AD328" s="204"/>
      <c r="AE328" s="203"/>
      <c r="AF328" s="203"/>
      <c r="AG328" s="203"/>
      <c r="AH328" s="203">
        <v>-84.0300000000002</v>
      </c>
      <c r="AI328" s="203">
        <v>-84.0300000000002</v>
      </c>
      <c r="AJ328" s="203" t="s">
        <v>811</v>
      </c>
      <c r="AK328" s="203" t="s">
        <v>811</v>
      </c>
      <c r="AL328" s="203" t="s">
        <v>811</v>
      </c>
      <c r="AM328" s="203" t="s">
        <v>811</v>
      </c>
      <c r="AN328" s="203" t="s">
        <v>811</v>
      </c>
      <c r="AO328" s="203" t="s">
        <v>811</v>
      </c>
      <c r="AP328" s="203" t="s">
        <v>811</v>
      </c>
      <c r="AQ328" s="203" t="s">
        <v>811</v>
      </c>
      <c r="AR328" s="203">
        <v>94.460412683762925</v>
      </c>
      <c r="AS328" s="203">
        <v>94.460412683762925</v>
      </c>
      <c r="AT328" s="203" t="s">
        <v>811</v>
      </c>
      <c r="AU328" s="203" t="s">
        <v>811</v>
      </c>
      <c r="AV328" s="203" t="s">
        <v>811</v>
      </c>
      <c r="AW328" s="203" t="s">
        <v>811</v>
      </c>
      <c r="AX328" s="203" t="s">
        <v>811</v>
      </c>
      <c r="AY328" s="203" t="s">
        <v>811</v>
      </c>
      <c r="AZ328" s="203" t="s">
        <v>811</v>
      </c>
      <c r="BA328" s="203" t="s">
        <v>811</v>
      </c>
    </row>
    <row r="329" spans="1:53">
      <c r="A329" s="202">
        <v>21</v>
      </c>
      <c r="B329" s="202">
        <v>1296</v>
      </c>
      <c r="C329" s="202">
        <v>317</v>
      </c>
      <c r="D329" s="202" t="s">
        <v>1312</v>
      </c>
      <c r="E329" s="203">
        <v>1973.5</v>
      </c>
      <c r="F329" s="203">
        <v>1973.5</v>
      </c>
      <c r="G329" s="203"/>
      <c r="H329" s="203"/>
      <c r="I329" s="203"/>
      <c r="J329" s="203"/>
      <c r="K329" s="203"/>
      <c r="L329" s="203"/>
      <c r="M329" s="203"/>
      <c r="N329" s="203">
        <v>2103.8000000000002</v>
      </c>
      <c r="O329" s="203">
        <v>2103.8000000000002</v>
      </c>
      <c r="P329" s="203"/>
      <c r="Q329" s="203"/>
      <c r="R329" s="203"/>
      <c r="S329" s="203"/>
      <c r="T329" s="204"/>
      <c r="U329" s="203"/>
      <c r="V329" s="203"/>
      <c r="W329" s="203"/>
      <c r="X329" s="203">
        <v>2076.08</v>
      </c>
      <c r="Y329" s="203">
        <v>2076.08</v>
      </c>
      <c r="Z329" s="203"/>
      <c r="AA329" s="203"/>
      <c r="AB329" s="203"/>
      <c r="AC329" s="203"/>
      <c r="AD329" s="204"/>
      <c r="AE329" s="203"/>
      <c r="AF329" s="203"/>
      <c r="AG329" s="203"/>
      <c r="AH329" s="203">
        <v>-27.720000000000255</v>
      </c>
      <c r="AI329" s="203">
        <v>-27.720000000000255</v>
      </c>
      <c r="AJ329" s="203" t="s">
        <v>811</v>
      </c>
      <c r="AK329" s="203" t="s">
        <v>811</v>
      </c>
      <c r="AL329" s="203" t="s">
        <v>811</v>
      </c>
      <c r="AM329" s="203" t="s">
        <v>811</v>
      </c>
      <c r="AN329" s="203" t="s">
        <v>811</v>
      </c>
      <c r="AO329" s="203" t="s">
        <v>811</v>
      </c>
      <c r="AP329" s="203" t="s">
        <v>811</v>
      </c>
      <c r="AQ329" s="203" t="s">
        <v>811</v>
      </c>
      <c r="AR329" s="203">
        <v>98.682384257058644</v>
      </c>
      <c r="AS329" s="203">
        <v>98.682384257058644</v>
      </c>
      <c r="AT329" s="203" t="s">
        <v>811</v>
      </c>
      <c r="AU329" s="203" t="s">
        <v>811</v>
      </c>
      <c r="AV329" s="203" t="s">
        <v>811</v>
      </c>
      <c r="AW329" s="203" t="s">
        <v>811</v>
      </c>
      <c r="AX329" s="203" t="s">
        <v>811</v>
      </c>
      <c r="AY329" s="203" t="s">
        <v>811</v>
      </c>
      <c r="AZ329" s="203" t="s">
        <v>811</v>
      </c>
      <c r="BA329" s="203" t="s">
        <v>811</v>
      </c>
    </row>
    <row r="330" spans="1:53">
      <c r="A330" s="202">
        <v>21</v>
      </c>
      <c r="B330" s="202">
        <v>1297</v>
      </c>
      <c r="C330" s="202">
        <v>318</v>
      </c>
      <c r="D330" s="202" t="s">
        <v>1313</v>
      </c>
      <c r="E330" s="203">
        <v>1331.8</v>
      </c>
      <c r="F330" s="203">
        <v>1331.8</v>
      </c>
      <c r="G330" s="203"/>
      <c r="H330" s="203"/>
      <c r="I330" s="203"/>
      <c r="J330" s="203"/>
      <c r="K330" s="203"/>
      <c r="L330" s="203"/>
      <c r="M330" s="203"/>
      <c r="N330" s="203">
        <v>1353.6</v>
      </c>
      <c r="O330" s="203">
        <v>1353.6</v>
      </c>
      <c r="P330" s="203"/>
      <c r="Q330" s="203"/>
      <c r="R330" s="203"/>
      <c r="S330" s="203"/>
      <c r="T330" s="204"/>
      <c r="U330" s="203"/>
      <c r="V330" s="203"/>
      <c r="W330" s="203"/>
      <c r="X330" s="203">
        <v>1043.1300000000001</v>
      </c>
      <c r="Y330" s="203">
        <v>1043.1300000000001</v>
      </c>
      <c r="Z330" s="203"/>
      <c r="AA330" s="203"/>
      <c r="AB330" s="203"/>
      <c r="AC330" s="203"/>
      <c r="AD330" s="204"/>
      <c r="AE330" s="203"/>
      <c r="AF330" s="203"/>
      <c r="AG330" s="203"/>
      <c r="AH330" s="203">
        <v>-310.4699999999998</v>
      </c>
      <c r="AI330" s="203">
        <v>-310.4699999999998</v>
      </c>
      <c r="AJ330" s="203" t="s">
        <v>811</v>
      </c>
      <c r="AK330" s="203" t="s">
        <v>811</v>
      </c>
      <c r="AL330" s="203" t="s">
        <v>811</v>
      </c>
      <c r="AM330" s="203" t="s">
        <v>811</v>
      </c>
      <c r="AN330" s="203" t="s">
        <v>811</v>
      </c>
      <c r="AO330" s="203" t="s">
        <v>811</v>
      </c>
      <c r="AP330" s="203" t="s">
        <v>811</v>
      </c>
      <c r="AQ330" s="203" t="s">
        <v>811</v>
      </c>
      <c r="AR330" s="203">
        <v>77.063386524822704</v>
      </c>
      <c r="AS330" s="203">
        <v>77.063386524822704</v>
      </c>
      <c r="AT330" s="203" t="s">
        <v>811</v>
      </c>
      <c r="AU330" s="203" t="s">
        <v>811</v>
      </c>
      <c r="AV330" s="203" t="s">
        <v>811</v>
      </c>
      <c r="AW330" s="203" t="s">
        <v>811</v>
      </c>
      <c r="AX330" s="203" t="s">
        <v>811</v>
      </c>
      <c r="AY330" s="203" t="s">
        <v>811</v>
      </c>
      <c r="AZ330" s="203" t="s">
        <v>811</v>
      </c>
      <c r="BA330" s="203" t="s">
        <v>811</v>
      </c>
    </row>
    <row r="331" spans="1:53">
      <c r="A331" s="202">
        <v>21</v>
      </c>
      <c r="B331" s="202">
        <v>1298</v>
      </c>
      <c r="C331" s="202">
        <v>319</v>
      </c>
      <c r="D331" s="202" t="s">
        <v>1307</v>
      </c>
      <c r="E331" s="203">
        <v>2680.1</v>
      </c>
      <c r="F331" s="203">
        <v>2680.1</v>
      </c>
      <c r="G331" s="203"/>
      <c r="H331" s="203"/>
      <c r="I331" s="203"/>
      <c r="J331" s="203"/>
      <c r="K331" s="203"/>
      <c r="L331" s="203"/>
      <c r="M331" s="203"/>
      <c r="N331" s="203">
        <v>2725.2</v>
      </c>
      <c r="O331" s="203">
        <v>2725.2</v>
      </c>
      <c r="P331" s="203"/>
      <c r="Q331" s="203"/>
      <c r="R331" s="203"/>
      <c r="S331" s="203"/>
      <c r="T331" s="204"/>
      <c r="U331" s="203"/>
      <c r="V331" s="203"/>
      <c r="W331" s="203"/>
      <c r="X331" s="203">
        <v>2725.2</v>
      </c>
      <c r="Y331" s="203">
        <v>2725.2</v>
      </c>
      <c r="Z331" s="203"/>
      <c r="AA331" s="203"/>
      <c r="AB331" s="203"/>
      <c r="AC331" s="203"/>
      <c r="AD331" s="204"/>
      <c r="AE331" s="203"/>
      <c r="AF331" s="203"/>
      <c r="AG331" s="203"/>
      <c r="AH331" s="203" t="s">
        <v>811</v>
      </c>
      <c r="AI331" s="203" t="s">
        <v>811</v>
      </c>
      <c r="AJ331" s="203" t="s">
        <v>811</v>
      </c>
      <c r="AK331" s="203" t="s">
        <v>811</v>
      </c>
      <c r="AL331" s="203" t="s">
        <v>811</v>
      </c>
      <c r="AM331" s="203" t="s">
        <v>811</v>
      </c>
      <c r="AN331" s="203" t="s">
        <v>811</v>
      </c>
      <c r="AO331" s="203" t="s">
        <v>811</v>
      </c>
      <c r="AP331" s="203" t="s">
        <v>811</v>
      </c>
      <c r="AQ331" s="203" t="s">
        <v>811</v>
      </c>
      <c r="AR331" s="203">
        <v>100</v>
      </c>
      <c r="AS331" s="203">
        <v>100</v>
      </c>
      <c r="AT331" s="203" t="s">
        <v>811</v>
      </c>
      <c r="AU331" s="203" t="s">
        <v>811</v>
      </c>
      <c r="AV331" s="203" t="s">
        <v>811</v>
      </c>
      <c r="AW331" s="203" t="s">
        <v>811</v>
      </c>
      <c r="AX331" s="203" t="s">
        <v>811</v>
      </c>
      <c r="AY331" s="203" t="s">
        <v>811</v>
      </c>
      <c r="AZ331" s="203" t="s">
        <v>811</v>
      </c>
      <c r="BA331" s="203" t="s">
        <v>811</v>
      </c>
    </row>
    <row r="332" spans="1:53">
      <c r="A332" s="202">
        <v>21</v>
      </c>
      <c r="B332" s="202">
        <v>1299</v>
      </c>
      <c r="C332" s="202">
        <v>320</v>
      </c>
      <c r="D332" s="202" t="s">
        <v>1314</v>
      </c>
      <c r="E332" s="203">
        <v>844.1</v>
      </c>
      <c r="F332" s="203">
        <v>844.1</v>
      </c>
      <c r="G332" s="203"/>
      <c r="H332" s="203"/>
      <c r="I332" s="203"/>
      <c r="J332" s="203"/>
      <c r="K332" s="203"/>
      <c r="L332" s="203"/>
      <c r="M332" s="203"/>
      <c r="N332" s="203">
        <v>869.4</v>
      </c>
      <c r="O332" s="203">
        <v>869.4</v>
      </c>
      <c r="P332" s="203"/>
      <c r="Q332" s="203"/>
      <c r="R332" s="203"/>
      <c r="S332" s="203"/>
      <c r="T332" s="204"/>
      <c r="U332" s="203"/>
      <c r="V332" s="203"/>
      <c r="W332" s="203"/>
      <c r="X332" s="203">
        <v>733.59</v>
      </c>
      <c r="Y332" s="203">
        <v>733.59</v>
      </c>
      <c r="Z332" s="203"/>
      <c r="AA332" s="203"/>
      <c r="AB332" s="203"/>
      <c r="AC332" s="203"/>
      <c r="AD332" s="204"/>
      <c r="AE332" s="203"/>
      <c r="AF332" s="203"/>
      <c r="AG332" s="203"/>
      <c r="AH332" s="203">
        <v>-135.80999999999995</v>
      </c>
      <c r="AI332" s="203">
        <v>-135.80999999999995</v>
      </c>
      <c r="AJ332" s="203" t="s">
        <v>811</v>
      </c>
      <c r="AK332" s="203" t="s">
        <v>811</v>
      </c>
      <c r="AL332" s="203" t="s">
        <v>811</v>
      </c>
      <c r="AM332" s="203" t="s">
        <v>811</v>
      </c>
      <c r="AN332" s="203" t="s">
        <v>811</v>
      </c>
      <c r="AO332" s="203" t="s">
        <v>811</v>
      </c>
      <c r="AP332" s="203" t="s">
        <v>811</v>
      </c>
      <c r="AQ332" s="203" t="s">
        <v>811</v>
      </c>
      <c r="AR332" s="203">
        <v>84.378881987577643</v>
      </c>
      <c r="AS332" s="203">
        <v>84.378881987577643</v>
      </c>
      <c r="AT332" s="203" t="s">
        <v>811</v>
      </c>
      <c r="AU332" s="203" t="s">
        <v>811</v>
      </c>
      <c r="AV332" s="203" t="s">
        <v>811</v>
      </c>
      <c r="AW332" s="203" t="s">
        <v>811</v>
      </c>
      <c r="AX332" s="203" t="s">
        <v>811</v>
      </c>
      <c r="AY332" s="203" t="s">
        <v>811</v>
      </c>
      <c r="AZ332" s="203" t="s">
        <v>811</v>
      </c>
      <c r="BA332" s="203" t="s">
        <v>811</v>
      </c>
    </row>
    <row r="333" spans="1:53">
      <c r="A333" s="202">
        <v>21</v>
      </c>
      <c r="B333" s="202">
        <v>1300</v>
      </c>
      <c r="C333" s="202">
        <v>321</v>
      </c>
      <c r="D333" s="202" t="s">
        <v>1315</v>
      </c>
      <c r="E333" s="203">
        <v>2450.6999999999998</v>
      </c>
      <c r="F333" s="203">
        <v>2450.6999999999998</v>
      </c>
      <c r="G333" s="203"/>
      <c r="H333" s="203"/>
      <c r="I333" s="203"/>
      <c r="J333" s="203"/>
      <c r="K333" s="203"/>
      <c r="L333" s="203"/>
      <c r="M333" s="203"/>
      <c r="N333" s="203">
        <v>2539.8000000000002</v>
      </c>
      <c r="O333" s="203">
        <v>2539.8000000000002</v>
      </c>
      <c r="P333" s="203"/>
      <c r="Q333" s="203"/>
      <c r="R333" s="203"/>
      <c r="S333" s="203"/>
      <c r="T333" s="204"/>
      <c r="U333" s="203"/>
      <c r="V333" s="203"/>
      <c r="W333" s="203"/>
      <c r="X333" s="203">
        <v>2539.8000000000002</v>
      </c>
      <c r="Y333" s="203">
        <v>2539.8000000000002</v>
      </c>
      <c r="Z333" s="203"/>
      <c r="AA333" s="203"/>
      <c r="AB333" s="203"/>
      <c r="AC333" s="203"/>
      <c r="AD333" s="204"/>
      <c r="AE333" s="203"/>
      <c r="AF333" s="203"/>
      <c r="AG333" s="203"/>
      <c r="AH333" s="203" t="s">
        <v>811</v>
      </c>
      <c r="AI333" s="203" t="s">
        <v>811</v>
      </c>
      <c r="AJ333" s="203" t="s">
        <v>811</v>
      </c>
      <c r="AK333" s="203" t="s">
        <v>811</v>
      </c>
      <c r="AL333" s="203" t="s">
        <v>811</v>
      </c>
      <c r="AM333" s="203" t="s">
        <v>811</v>
      </c>
      <c r="AN333" s="203" t="s">
        <v>811</v>
      </c>
      <c r="AO333" s="203" t="s">
        <v>811</v>
      </c>
      <c r="AP333" s="203" t="s">
        <v>811</v>
      </c>
      <c r="AQ333" s="203" t="s">
        <v>811</v>
      </c>
      <c r="AR333" s="203">
        <v>100</v>
      </c>
      <c r="AS333" s="203">
        <v>100</v>
      </c>
      <c r="AT333" s="203" t="s">
        <v>811</v>
      </c>
      <c r="AU333" s="203" t="s">
        <v>811</v>
      </c>
      <c r="AV333" s="203" t="s">
        <v>811</v>
      </c>
      <c r="AW333" s="203" t="s">
        <v>811</v>
      </c>
      <c r="AX333" s="203" t="s">
        <v>811</v>
      </c>
      <c r="AY333" s="203" t="s">
        <v>811</v>
      </c>
      <c r="AZ333" s="203" t="s">
        <v>811</v>
      </c>
      <c r="BA333" s="203" t="s">
        <v>811</v>
      </c>
    </row>
    <row r="334" spans="1:53">
      <c r="A334" s="202">
        <v>21</v>
      </c>
      <c r="B334" s="202">
        <v>1301</v>
      </c>
      <c r="C334" s="202">
        <v>322</v>
      </c>
      <c r="D334" s="202" t="s">
        <v>1215</v>
      </c>
      <c r="E334" s="203">
        <v>1233.3</v>
      </c>
      <c r="F334" s="203">
        <v>1233.3</v>
      </c>
      <c r="G334" s="203"/>
      <c r="H334" s="203"/>
      <c r="I334" s="203"/>
      <c r="J334" s="203"/>
      <c r="K334" s="203"/>
      <c r="L334" s="203"/>
      <c r="M334" s="203"/>
      <c r="N334" s="203">
        <v>1299.5999999999999</v>
      </c>
      <c r="O334" s="203">
        <v>1299.5999999999999</v>
      </c>
      <c r="P334" s="203"/>
      <c r="Q334" s="203"/>
      <c r="R334" s="203"/>
      <c r="S334" s="203"/>
      <c r="T334" s="204"/>
      <c r="U334" s="203"/>
      <c r="V334" s="203"/>
      <c r="W334" s="203"/>
      <c r="X334" s="203">
        <v>1206.1099999999999</v>
      </c>
      <c r="Y334" s="203">
        <v>1206.1099999999999</v>
      </c>
      <c r="Z334" s="203"/>
      <c r="AA334" s="203"/>
      <c r="AB334" s="203"/>
      <c r="AC334" s="203"/>
      <c r="AD334" s="204"/>
      <c r="AE334" s="203"/>
      <c r="AF334" s="203"/>
      <c r="AG334" s="203"/>
      <c r="AH334" s="203">
        <v>-93.490000000000009</v>
      </c>
      <c r="AI334" s="203">
        <v>-93.490000000000009</v>
      </c>
      <c r="AJ334" s="203" t="s">
        <v>811</v>
      </c>
      <c r="AK334" s="203" t="s">
        <v>811</v>
      </c>
      <c r="AL334" s="203" t="s">
        <v>811</v>
      </c>
      <c r="AM334" s="203" t="s">
        <v>811</v>
      </c>
      <c r="AN334" s="203" t="s">
        <v>811</v>
      </c>
      <c r="AO334" s="203" t="s">
        <v>811</v>
      </c>
      <c r="AP334" s="203" t="s">
        <v>811</v>
      </c>
      <c r="AQ334" s="203" t="s">
        <v>811</v>
      </c>
      <c r="AR334" s="203">
        <v>92.806248076331173</v>
      </c>
      <c r="AS334" s="203">
        <v>92.806248076331173</v>
      </c>
      <c r="AT334" s="203" t="s">
        <v>811</v>
      </c>
      <c r="AU334" s="203" t="s">
        <v>811</v>
      </c>
      <c r="AV334" s="203" t="s">
        <v>811</v>
      </c>
      <c r="AW334" s="203" t="s">
        <v>811</v>
      </c>
      <c r="AX334" s="203" t="s">
        <v>811</v>
      </c>
      <c r="AY334" s="203" t="s">
        <v>811</v>
      </c>
      <c r="AZ334" s="203" t="s">
        <v>811</v>
      </c>
      <c r="BA334" s="203" t="s">
        <v>811</v>
      </c>
    </row>
    <row r="335" spans="1:53">
      <c r="A335" s="202">
        <v>21</v>
      </c>
      <c r="B335" s="202">
        <v>1302</v>
      </c>
      <c r="C335" s="202">
        <v>323</v>
      </c>
      <c r="D335" s="202" t="s">
        <v>1316</v>
      </c>
      <c r="E335" s="203">
        <v>2805</v>
      </c>
      <c r="F335" s="203">
        <v>2805</v>
      </c>
      <c r="G335" s="203"/>
      <c r="H335" s="203"/>
      <c r="I335" s="203"/>
      <c r="J335" s="203"/>
      <c r="K335" s="203"/>
      <c r="L335" s="203"/>
      <c r="M335" s="203"/>
      <c r="N335" s="203">
        <v>3041.4</v>
      </c>
      <c r="O335" s="203">
        <v>3041.4</v>
      </c>
      <c r="P335" s="203"/>
      <c r="Q335" s="203"/>
      <c r="R335" s="203"/>
      <c r="S335" s="203"/>
      <c r="T335" s="204"/>
      <c r="U335" s="203"/>
      <c r="V335" s="203"/>
      <c r="W335" s="203"/>
      <c r="X335" s="203">
        <v>3041.4</v>
      </c>
      <c r="Y335" s="203">
        <v>3041.4</v>
      </c>
      <c r="Z335" s="203"/>
      <c r="AA335" s="203"/>
      <c r="AB335" s="203"/>
      <c r="AC335" s="203"/>
      <c r="AD335" s="204"/>
      <c r="AE335" s="203"/>
      <c r="AF335" s="203"/>
      <c r="AG335" s="203"/>
      <c r="AH335" s="203" t="s">
        <v>811</v>
      </c>
      <c r="AI335" s="203" t="s">
        <v>811</v>
      </c>
      <c r="AJ335" s="203" t="s">
        <v>811</v>
      </c>
      <c r="AK335" s="203" t="s">
        <v>811</v>
      </c>
      <c r="AL335" s="203" t="s">
        <v>811</v>
      </c>
      <c r="AM335" s="203" t="s">
        <v>811</v>
      </c>
      <c r="AN335" s="203" t="s">
        <v>811</v>
      </c>
      <c r="AO335" s="203" t="s">
        <v>811</v>
      </c>
      <c r="AP335" s="203" t="s">
        <v>811</v>
      </c>
      <c r="AQ335" s="203" t="s">
        <v>811</v>
      </c>
      <c r="AR335" s="203">
        <v>100</v>
      </c>
      <c r="AS335" s="203">
        <v>100</v>
      </c>
      <c r="AT335" s="203" t="s">
        <v>811</v>
      </c>
      <c r="AU335" s="203" t="s">
        <v>811</v>
      </c>
      <c r="AV335" s="203" t="s">
        <v>811</v>
      </c>
      <c r="AW335" s="203" t="s">
        <v>811</v>
      </c>
      <c r="AX335" s="203" t="s">
        <v>811</v>
      </c>
      <c r="AY335" s="203" t="s">
        <v>811</v>
      </c>
      <c r="AZ335" s="203" t="s">
        <v>811</v>
      </c>
      <c r="BA335" s="203" t="s">
        <v>811</v>
      </c>
    </row>
    <row r="336" spans="1:53">
      <c r="A336" s="202">
        <v>21</v>
      </c>
      <c r="B336" s="202">
        <v>1303</v>
      </c>
      <c r="C336" s="202">
        <v>324</v>
      </c>
      <c r="D336" s="202" t="s">
        <v>1317</v>
      </c>
      <c r="E336" s="203">
        <v>12858.1</v>
      </c>
      <c r="F336" s="203">
        <v>12858.1</v>
      </c>
      <c r="G336" s="203"/>
      <c r="H336" s="203"/>
      <c r="I336" s="203"/>
      <c r="J336" s="203"/>
      <c r="K336" s="203"/>
      <c r="L336" s="203"/>
      <c r="M336" s="203"/>
      <c r="N336" s="203">
        <v>13188.1</v>
      </c>
      <c r="O336" s="203">
        <v>13188.1</v>
      </c>
      <c r="P336" s="203"/>
      <c r="Q336" s="203"/>
      <c r="R336" s="203"/>
      <c r="S336" s="203"/>
      <c r="T336" s="204"/>
      <c r="U336" s="203"/>
      <c r="V336" s="203"/>
      <c r="W336" s="203"/>
      <c r="X336" s="203">
        <v>12173.95</v>
      </c>
      <c r="Y336" s="203">
        <v>12173.95</v>
      </c>
      <c r="Z336" s="203"/>
      <c r="AA336" s="203"/>
      <c r="AB336" s="203"/>
      <c r="AC336" s="203"/>
      <c r="AD336" s="204"/>
      <c r="AE336" s="203"/>
      <c r="AF336" s="203"/>
      <c r="AG336" s="203"/>
      <c r="AH336" s="203">
        <v>-1014.1499999999996</v>
      </c>
      <c r="AI336" s="203">
        <v>-1014.1499999999996</v>
      </c>
      <c r="AJ336" s="203" t="s">
        <v>811</v>
      </c>
      <c r="AK336" s="203" t="s">
        <v>811</v>
      </c>
      <c r="AL336" s="203" t="s">
        <v>811</v>
      </c>
      <c r="AM336" s="203" t="s">
        <v>811</v>
      </c>
      <c r="AN336" s="203" t="s">
        <v>811</v>
      </c>
      <c r="AO336" s="203" t="s">
        <v>811</v>
      </c>
      <c r="AP336" s="203" t="s">
        <v>811</v>
      </c>
      <c r="AQ336" s="203" t="s">
        <v>811</v>
      </c>
      <c r="AR336" s="203">
        <v>92.310112904815711</v>
      </c>
      <c r="AS336" s="203">
        <v>92.310112904815711</v>
      </c>
      <c r="AT336" s="203" t="s">
        <v>811</v>
      </c>
      <c r="AU336" s="203" t="s">
        <v>811</v>
      </c>
      <c r="AV336" s="203" t="s">
        <v>811</v>
      </c>
      <c r="AW336" s="203" t="s">
        <v>811</v>
      </c>
      <c r="AX336" s="203" t="s">
        <v>811</v>
      </c>
      <c r="AY336" s="203" t="s">
        <v>811</v>
      </c>
      <c r="AZ336" s="203" t="s">
        <v>811</v>
      </c>
      <c r="BA336" s="203" t="s">
        <v>811</v>
      </c>
    </row>
    <row r="337" spans="1:53">
      <c r="A337" s="202">
        <v>21</v>
      </c>
      <c r="B337" s="202">
        <v>1304</v>
      </c>
      <c r="C337" s="202">
        <v>325</v>
      </c>
      <c r="D337" s="202" t="s">
        <v>1318</v>
      </c>
      <c r="E337" s="203">
        <v>776</v>
      </c>
      <c r="F337" s="203">
        <v>776</v>
      </c>
      <c r="G337" s="203"/>
      <c r="H337" s="203"/>
      <c r="I337" s="203"/>
      <c r="J337" s="203"/>
      <c r="K337" s="203"/>
      <c r="L337" s="203"/>
      <c r="M337" s="203"/>
      <c r="N337" s="203">
        <v>876.1</v>
      </c>
      <c r="O337" s="203">
        <v>876.1</v>
      </c>
      <c r="P337" s="203"/>
      <c r="Q337" s="203"/>
      <c r="R337" s="203"/>
      <c r="S337" s="203"/>
      <c r="T337" s="204"/>
      <c r="U337" s="203"/>
      <c r="V337" s="203"/>
      <c r="W337" s="203"/>
      <c r="X337" s="203">
        <v>862.48</v>
      </c>
      <c r="Y337" s="203">
        <v>862.48</v>
      </c>
      <c r="Z337" s="203"/>
      <c r="AA337" s="203"/>
      <c r="AB337" s="203"/>
      <c r="AC337" s="203"/>
      <c r="AD337" s="204"/>
      <c r="AE337" s="203"/>
      <c r="AF337" s="203"/>
      <c r="AG337" s="203"/>
      <c r="AH337" s="203">
        <v>-13.620000000000005</v>
      </c>
      <c r="AI337" s="203">
        <v>-13.620000000000005</v>
      </c>
      <c r="AJ337" s="203" t="s">
        <v>811</v>
      </c>
      <c r="AK337" s="203" t="s">
        <v>811</v>
      </c>
      <c r="AL337" s="203" t="s">
        <v>811</v>
      </c>
      <c r="AM337" s="203" t="s">
        <v>811</v>
      </c>
      <c r="AN337" s="203" t="s">
        <v>811</v>
      </c>
      <c r="AO337" s="203" t="s">
        <v>811</v>
      </c>
      <c r="AP337" s="203" t="s">
        <v>811</v>
      </c>
      <c r="AQ337" s="203" t="s">
        <v>811</v>
      </c>
      <c r="AR337" s="203">
        <v>98.445382947152154</v>
      </c>
      <c r="AS337" s="203">
        <v>98.445382947152154</v>
      </c>
      <c r="AT337" s="203" t="s">
        <v>811</v>
      </c>
      <c r="AU337" s="203" t="s">
        <v>811</v>
      </c>
      <c r="AV337" s="203" t="s">
        <v>811</v>
      </c>
      <c r="AW337" s="203" t="s">
        <v>811</v>
      </c>
      <c r="AX337" s="203" t="s">
        <v>811</v>
      </c>
      <c r="AY337" s="203" t="s">
        <v>811</v>
      </c>
      <c r="AZ337" s="203" t="s">
        <v>811</v>
      </c>
      <c r="BA337" s="203" t="s">
        <v>811</v>
      </c>
    </row>
    <row r="338" spans="1:53">
      <c r="A338" s="202">
        <v>21</v>
      </c>
      <c r="B338" s="202">
        <v>1305</v>
      </c>
      <c r="C338" s="202">
        <v>326</v>
      </c>
      <c r="D338" s="202" t="s">
        <v>1319</v>
      </c>
      <c r="E338" s="203">
        <v>1692.8</v>
      </c>
      <c r="F338" s="203">
        <v>1692.8</v>
      </c>
      <c r="G338" s="203"/>
      <c r="H338" s="203"/>
      <c r="I338" s="203"/>
      <c r="J338" s="203"/>
      <c r="K338" s="203"/>
      <c r="L338" s="203"/>
      <c r="M338" s="203"/>
      <c r="N338" s="203">
        <v>2095.1</v>
      </c>
      <c r="O338" s="203">
        <v>2095.1</v>
      </c>
      <c r="P338" s="203"/>
      <c r="Q338" s="203"/>
      <c r="R338" s="203"/>
      <c r="S338" s="203"/>
      <c r="T338" s="204"/>
      <c r="U338" s="203"/>
      <c r="V338" s="203"/>
      <c r="W338" s="203"/>
      <c r="X338" s="203">
        <v>1972.8</v>
      </c>
      <c r="Y338" s="203">
        <v>1972.8</v>
      </c>
      <c r="Z338" s="203"/>
      <c r="AA338" s="203"/>
      <c r="AB338" s="203"/>
      <c r="AC338" s="203"/>
      <c r="AD338" s="204"/>
      <c r="AE338" s="203"/>
      <c r="AF338" s="203"/>
      <c r="AG338" s="203"/>
      <c r="AH338" s="203">
        <v>-122.29999999999995</v>
      </c>
      <c r="AI338" s="203">
        <v>-122.29999999999995</v>
      </c>
      <c r="AJ338" s="203" t="s">
        <v>811</v>
      </c>
      <c r="AK338" s="203" t="s">
        <v>811</v>
      </c>
      <c r="AL338" s="203" t="s">
        <v>811</v>
      </c>
      <c r="AM338" s="203" t="s">
        <v>811</v>
      </c>
      <c r="AN338" s="203" t="s">
        <v>811</v>
      </c>
      <c r="AO338" s="203" t="s">
        <v>811</v>
      </c>
      <c r="AP338" s="203" t="s">
        <v>811</v>
      </c>
      <c r="AQ338" s="203" t="s">
        <v>811</v>
      </c>
      <c r="AR338" s="203">
        <v>94.162569805737192</v>
      </c>
      <c r="AS338" s="203">
        <v>94.162569805737192</v>
      </c>
      <c r="AT338" s="203" t="s">
        <v>811</v>
      </c>
      <c r="AU338" s="203" t="s">
        <v>811</v>
      </c>
      <c r="AV338" s="203" t="s">
        <v>811</v>
      </c>
      <c r="AW338" s="203" t="s">
        <v>811</v>
      </c>
      <c r="AX338" s="203" t="s">
        <v>811</v>
      </c>
      <c r="AY338" s="203" t="s">
        <v>811</v>
      </c>
      <c r="AZ338" s="203" t="s">
        <v>811</v>
      </c>
      <c r="BA338" s="203" t="s">
        <v>811</v>
      </c>
    </row>
    <row r="339" spans="1:53">
      <c r="A339" s="202">
        <v>21</v>
      </c>
      <c r="B339" s="202">
        <v>1306</v>
      </c>
      <c r="C339" s="202">
        <v>327</v>
      </c>
      <c r="D339" s="202" t="s">
        <v>1320</v>
      </c>
      <c r="E339" s="203">
        <v>1923.4</v>
      </c>
      <c r="F339" s="203">
        <v>1923.4</v>
      </c>
      <c r="G339" s="203"/>
      <c r="H339" s="203"/>
      <c r="I339" s="203"/>
      <c r="J339" s="203"/>
      <c r="K339" s="203"/>
      <c r="L339" s="203"/>
      <c r="M339" s="203"/>
      <c r="N339" s="203">
        <v>2001.8</v>
      </c>
      <c r="O339" s="203">
        <v>2001.8</v>
      </c>
      <c r="P339" s="203"/>
      <c r="Q339" s="203"/>
      <c r="R339" s="203"/>
      <c r="S339" s="203"/>
      <c r="T339" s="204"/>
      <c r="U339" s="203"/>
      <c r="V339" s="203"/>
      <c r="W339" s="203"/>
      <c r="X339" s="203">
        <v>1997.92</v>
      </c>
      <c r="Y339" s="203">
        <v>1997.92</v>
      </c>
      <c r="Z339" s="203"/>
      <c r="AA339" s="203"/>
      <c r="AB339" s="203"/>
      <c r="AC339" s="203"/>
      <c r="AD339" s="204"/>
      <c r="AE339" s="203"/>
      <c r="AF339" s="203"/>
      <c r="AG339" s="203"/>
      <c r="AH339" s="203">
        <v>-3.8799999999998818</v>
      </c>
      <c r="AI339" s="203">
        <v>-3.8799999999998818</v>
      </c>
      <c r="AJ339" s="203" t="s">
        <v>811</v>
      </c>
      <c r="AK339" s="203" t="s">
        <v>811</v>
      </c>
      <c r="AL339" s="203" t="s">
        <v>811</v>
      </c>
      <c r="AM339" s="203" t="s">
        <v>811</v>
      </c>
      <c r="AN339" s="203" t="s">
        <v>811</v>
      </c>
      <c r="AO339" s="203" t="s">
        <v>811</v>
      </c>
      <c r="AP339" s="203" t="s">
        <v>811</v>
      </c>
      <c r="AQ339" s="203" t="s">
        <v>811</v>
      </c>
      <c r="AR339" s="203">
        <v>99.806174443001311</v>
      </c>
      <c r="AS339" s="203">
        <v>99.806174443001311</v>
      </c>
      <c r="AT339" s="203" t="s">
        <v>811</v>
      </c>
      <c r="AU339" s="203" t="s">
        <v>811</v>
      </c>
      <c r="AV339" s="203" t="s">
        <v>811</v>
      </c>
      <c r="AW339" s="203" t="s">
        <v>811</v>
      </c>
      <c r="AX339" s="203" t="s">
        <v>811</v>
      </c>
      <c r="AY339" s="203" t="s">
        <v>811</v>
      </c>
      <c r="AZ339" s="203" t="s">
        <v>811</v>
      </c>
      <c r="BA339" s="203" t="s">
        <v>811</v>
      </c>
    </row>
    <row r="340" spans="1:53">
      <c r="A340" s="202">
        <v>21</v>
      </c>
      <c r="B340" s="202">
        <v>1307</v>
      </c>
      <c r="C340" s="202">
        <v>328</v>
      </c>
      <c r="D340" s="202" t="s">
        <v>1321</v>
      </c>
      <c r="E340" s="203">
        <v>0</v>
      </c>
      <c r="F340" s="203"/>
      <c r="G340" s="203"/>
      <c r="H340" s="203"/>
      <c r="I340" s="203"/>
      <c r="J340" s="203"/>
      <c r="K340" s="203"/>
      <c r="L340" s="203"/>
      <c r="M340" s="203"/>
      <c r="N340" s="203">
        <v>0</v>
      </c>
      <c r="O340" s="203"/>
      <c r="P340" s="203"/>
      <c r="Q340" s="203"/>
      <c r="R340" s="203"/>
      <c r="S340" s="203"/>
      <c r="T340" s="204"/>
      <c r="U340" s="203"/>
      <c r="V340" s="203"/>
      <c r="W340" s="203"/>
      <c r="X340" s="203">
        <v>0</v>
      </c>
      <c r="Y340" s="203"/>
      <c r="Z340" s="203"/>
      <c r="AA340" s="203"/>
      <c r="AB340" s="203"/>
      <c r="AC340" s="203"/>
      <c r="AD340" s="204"/>
      <c r="AE340" s="203"/>
      <c r="AF340" s="203"/>
      <c r="AG340" s="203"/>
      <c r="AH340" s="203" t="s">
        <v>811</v>
      </c>
      <c r="AI340" s="203" t="s">
        <v>811</v>
      </c>
      <c r="AJ340" s="203" t="s">
        <v>811</v>
      </c>
      <c r="AK340" s="203" t="s">
        <v>811</v>
      </c>
      <c r="AL340" s="203" t="s">
        <v>811</v>
      </c>
      <c r="AM340" s="203" t="s">
        <v>811</v>
      </c>
      <c r="AN340" s="203" t="s">
        <v>811</v>
      </c>
      <c r="AO340" s="203" t="s">
        <v>811</v>
      </c>
      <c r="AP340" s="203" t="s">
        <v>811</v>
      </c>
      <c r="AQ340" s="203" t="s">
        <v>811</v>
      </c>
      <c r="AR340" s="203" t="s">
        <v>811</v>
      </c>
      <c r="AS340" s="203" t="s">
        <v>811</v>
      </c>
      <c r="AT340" s="203" t="s">
        <v>811</v>
      </c>
      <c r="AU340" s="203" t="s">
        <v>811</v>
      </c>
      <c r="AV340" s="203" t="s">
        <v>811</v>
      </c>
      <c r="AW340" s="203" t="s">
        <v>811</v>
      </c>
      <c r="AX340" s="203" t="s">
        <v>811</v>
      </c>
      <c r="AY340" s="203" t="s">
        <v>811</v>
      </c>
      <c r="AZ340" s="203" t="s">
        <v>811</v>
      </c>
      <c r="BA340" s="203" t="s">
        <v>811</v>
      </c>
    </row>
    <row r="341" spans="1:53">
      <c r="A341" s="202">
        <v>21</v>
      </c>
      <c r="B341" s="202">
        <v>1308</v>
      </c>
      <c r="C341" s="202">
        <v>329</v>
      </c>
      <c r="D341" s="202" t="s">
        <v>1322</v>
      </c>
      <c r="E341" s="203">
        <v>1738.6</v>
      </c>
      <c r="F341" s="203">
        <v>1738.6</v>
      </c>
      <c r="G341" s="203"/>
      <c r="H341" s="203"/>
      <c r="I341" s="203"/>
      <c r="J341" s="203"/>
      <c r="K341" s="203"/>
      <c r="L341" s="203"/>
      <c r="M341" s="203"/>
      <c r="N341" s="203">
        <v>1778.6</v>
      </c>
      <c r="O341" s="203">
        <v>1778.6</v>
      </c>
      <c r="P341" s="203"/>
      <c r="Q341" s="203"/>
      <c r="R341" s="203"/>
      <c r="S341" s="203"/>
      <c r="T341" s="204"/>
      <c r="U341" s="203"/>
      <c r="V341" s="203"/>
      <c r="W341" s="203"/>
      <c r="X341" s="203">
        <v>1778.59</v>
      </c>
      <c r="Y341" s="203">
        <v>1778.59</v>
      </c>
      <c r="Z341" s="203"/>
      <c r="AA341" s="203"/>
      <c r="AB341" s="203"/>
      <c r="AC341" s="203"/>
      <c r="AD341" s="204"/>
      <c r="AE341" s="203"/>
      <c r="AF341" s="203"/>
      <c r="AG341" s="203"/>
      <c r="AH341" s="203">
        <v>-9.9999999999909051E-3</v>
      </c>
      <c r="AI341" s="203">
        <v>-9.9999999999909051E-3</v>
      </c>
      <c r="AJ341" s="203" t="s">
        <v>811</v>
      </c>
      <c r="AK341" s="203" t="s">
        <v>811</v>
      </c>
      <c r="AL341" s="203" t="s">
        <v>811</v>
      </c>
      <c r="AM341" s="203" t="s">
        <v>811</v>
      </c>
      <c r="AN341" s="203" t="s">
        <v>811</v>
      </c>
      <c r="AO341" s="203" t="s">
        <v>811</v>
      </c>
      <c r="AP341" s="203" t="s">
        <v>811</v>
      </c>
      <c r="AQ341" s="203" t="s">
        <v>811</v>
      </c>
      <c r="AR341" s="203">
        <v>99.999437760035974</v>
      </c>
      <c r="AS341" s="203">
        <v>99.999437760035974</v>
      </c>
      <c r="AT341" s="203" t="s">
        <v>811</v>
      </c>
      <c r="AU341" s="203" t="s">
        <v>811</v>
      </c>
      <c r="AV341" s="203" t="s">
        <v>811</v>
      </c>
      <c r="AW341" s="203" t="s">
        <v>811</v>
      </c>
      <c r="AX341" s="203" t="s">
        <v>811</v>
      </c>
      <c r="AY341" s="203" t="s">
        <v>811</v>
      </c>
      <c r="AZ341" s="203" t="s">
        <v>811</v>
      </c>
      <c r="BA341" s="203" t="s">
        <v>811</v>
      </c>
    </row>
    <row r="342" spans="1:53">
      <c r="A342" s="202">
        <v>21</v>
      </c>
      <c r="B342" s="202">
        <v>1309</v>
      </c>
      <c r="C342" s="202">
        <v>330</v>
      </c>
      <c r="D342" s="202" t="s">
        <v>1323</v>
      </c>
      <c r="E342" s="203">
        <v>2837.2</v>
      </c>
      <c r="F342" s="203">
        <v>2837.2</v>
      </c>
      <c r="G342" s="203"/>
      <c r="H342" s="203"/>
      <c r="I342" s="203"/>
      <c r="J342" s="203"/>
      <c r="K342" s="203"/>
      <c r="L342" s="203"/>
      <c r="M342" s="203"/>
      <c r="N342" s="203">
        <v>2997.2</v>
      </c>
      <c r="O342" s="203">
        <v>2997.2</v>
      </c>
      <c r="P342" s="203"/>
      <c r="Q342" s="203"/>
      <c r="R342" s="203"/>
      <c r="S342" s="203"/>
      <c r="T342" s="204"/>
      <c r="U342" s="203"/>
      <c r="V342" s="203"/>
      <c r="W342" s="203"/>
      <c r="X342" s="203">
        <v>2961.72</v>
      </c>
      <c r="Y342" s="203">
        <v>2961.72</v>
      </c>
      <c r="Z342" s="203"/>
      <c r="AA342" s="203"/>
      <c r="AB342" s="203"/>
      <c r="AC342" s="203"/>
      <c r="AD342" s="204"/>
      <c r="AE342" s="203"/>
      <c r="AF342" s="203"/>
      <c r="AG342" s="203"/>
      <c r="AH342" s="203">
        <v>-35.480000000000018</v>
      </c>
      <c r="AI342" s="203">
        <v>-35.480000000000018</v>
      </c>
      <c r="AJ342" s="203" t="s">
        <v>811</v>
      </c>
      <c r="AK342" s="203" t="s">
        <v>811</v>
      </c>
      <c r="AL342" s="203" t="s">
        <v>811</v>
      </c>
      <c r="AM342" s="203" t="s">
        <v>811</v>
      </c>
      <c r="AN342" s="203" t="s">
        <v>811</v>
      </c>
      <c r="AO342" s="203" t="s">
        <v>811</v>
      </c>
      <c r="AP342" s="203" t="s">
        <v>811</v>
      </c>
      <c r="AQ342" s="203" t="s">
        <v>811</v>
      </c>
      <c r="AR342" s="203">
        <v>98.816228479914585</v>
      </c>
      <c r="AS342" s="203">
        <v>98.816228479914585</v>
      </c>
      <c r="AT342" s="203" t="s">
        <v>811</v>
      </c>
      <c r="AU342" s="203" t="s">
        <v>811</v>
      </c>
      <c r="AV342" s="203" t="s">
        <v>811</v>
      </c>
      <c r="AW342" s="203" t="s">
        <v>811</v>
      </c>
      <c r="AX342" s="203" t="s">
        <v>811</v>
      </c>
      <c r="AY342" s="203" t="s">
        <v>811</v>
      </c>
      <c r="AZ342" s="203" t="s">
        <v>811</v>
      </c>
      <c r="BA342" s="203" t="s">
        <v>811</v>
      </c>
    </row>
    <row r="343" spans="1:53">
      <c r="A343" s="202">
        <v>21</v>
      </c>
      <c r="B343" s="202">
        <v>1310</v>
      </c>
      <c r="C343" s="202">
        <v>331</v>
      </c>
      <c r="D343" s="202" t="s">
        <v>1324</v>
      </c>
      <c r="E343" s="203">
        <v>3716.2</v>
      </c>
      <c r="F343" s="203">
        <v>3716.2</v>
      </c>
      <c r="G343" s="203"/>
      <c r="H343" s="203"/>
      <c r="I343" s="203"/>
      <c r="J343" s="203"/>
      <c r="K343" s="203"/>
      <c r="L343" s="203"/>
      <c r="M343" s="203"/>
      <c r="N343" s="203">
        <v>3807.4</v>
      </c>
      <c r="O343" s="203">
        <v>3807.4</v>
      </c>
      <c r="P343" s="203"/>
      <c r="Q343" s="203"/>
      <c r="R343" s="203"/>
      <c r="S343" s="203"/>
      <c r="T343" s="204"/>
      <c r="U343" s="203"/>
      <c r="V343" s="203"/>
      <c r="W343" s="203"/>
      <c r="X343" s="203">
        <v>3533.79</v>
      </c>
      <c r="Y343" s="203">
        <v>3533.79</v>
      </c>
      <c r="Z343" s="203"/>
      <c r="AA343" s="203"/>
      <c r="AB343" s="203"/>
      <c r="AC343" s="203"/>
      <c r="AD343" s="204"/>
      <c r="AE343" s="203"/>
      <c r="AF343" s="203"/>
      <c r="AG343" s="203"/>
      <c r="AH343" s="203">
        <v>-273.61000000000013</v>
      </c>
      <c r="AI343" s="203">
        <v>-273.61000000000013</v>
      </c>
      <c r="AJ343" s="203" t="s">
        <v>811</v>
      </c>
      <c r="AK343" s="203" t="s">
        <v>811</v>
      </c>
      <c r="AL343" s="203" t="s">
        <v>811</v>
      </c>
      <c r="AM343" s="203" t="s">
        <v>811</v>
      </c>
      <c r="AN343" s="203" t="s">
        <v>811</v>
      </c>
      <c r="AO343" s="203" t="s">
        <v>811</v>
      </c>
      <c r="AP343" s="203" t="s">
        <v>811</v>
      </c>
      <c r="AQ343" s="203" t="s">
        <v>811</v>
      </c>
      <c r="AR343" s="203">
        <v>92.813731155118973</v>
      </c>
      <c r="AS343" s="203">
        <v>92.813731155118973</v>
      </c>
      <c r="AT343" s="203" t="s">
        <v>811</v>
      </c>
      <c r="AU343" s="203" t="s">
        <v>811</v>
      </c>
      <c r="AV343" s="203" t="s">
        <v>811</v>
      </c>
      <c r="AW343" s="203" t="s">
        <v>811</v>
      </c>
      <c r="AX343" s="203" t="s">
        <v>811</v>
      </c>
      <c r="AY343" s="203" t="s">
        <v>811</v>
      </c>
      <c r="AZ343" s="203" t="s">
        <v>811</v>
      </c>
      <c r="BA343" s="203" t="s">
        <v>811</v>
      </c>
    </row>
    <row r="344" spans="1:53">
      <c r="A344" s="202">
        <v>21</v>
      </c>
      <c r="B344" s="202">
        <v>1311</v>
      </c>
      <c r="C344" s="202">
        <v>332</v>
      </c>
      <c r="D344" s="202" t="s">
        <v>1325</v>
      </c>
      <c r="E344" s="203">
        <v>957.4</v>
      </c>
      <c r="F344" s="203">
        <v>957.4</v>
      </c>
      <c r="G344" s="203"/>
      <c r="H344" s="203"/>
      <c r="I344" s="203"/>
      <c r="J344" s="203"/>
      <c r="K344" s="203"/>
      <c r="L344" s="203"/>
      <c r="M344" s="203"/>
      <c r="N344" s="203">
        <v>987.9</v>
      </c>
      <c r="O344" s="203">
        <v>987.9</v>
      </c>
      <c r="P344" s="203"/>
      <c r="Q344" s="203"/>
      <c r="R344" s="203"/>
      <c r="S344" s="203"/>
      <c r="T344" s="204"/>
      <c r="U344" s="203"/>
      <c r="V344" s="203"/>
      <c r="W344" s="203"/>
      <c r="X344" s="203">
        <v>972.78</v>
      </c>
      <c r="Y344" s="203">
        <v>972.78</v>
      </c>
      <c r="Z344" s="203"/>
      <c r="AA344" s="203"/>
      <c r="AB344" s="203"/>
      <c r="AC344" s="203"/>
      <c r="AD344" s="204"/>
      <c r="AE344" s="203"/>
      <c r="AF344" s="203"/>
      <c r="AG344" s="203"/>
      <c r="AH344" s="203">
        <v>-15.120000000000005</v>
      </c>
      <c r="AI344" s="203">
        <v>-15.120000000000005</v>
      </c>
      <c r="AJ344" s="203" t="s">
        <v>811</v>
      </c>
      <c r="AK344" s="203" t="s">
        <v>811</v>
      </c>
      <c r="AL344" s="203" t="s">
        <v>811</v>
      </c>
      <c r="AM344" s="203" t="s">
        <v>811</v>
      </c>
      <c r="AN344" s="203" t="s">
        <v>811</v>
      </c>
      <c r="AO344" s="203" t="s">
        <v>811</v>
      </c>
      <c r="AP344" s="203" t="s">
        <v>811</v>
      </c>
      <c r="AQ344" s="203" t="s">
        <v>811</v>
      </c>
      <c r="AR344" s="203">
        <v>98.469480716671725</v>
      </c>
      <c r="AS344" s="203">
        <v>98.469480716671725</v>
      </c>
      <c r="AT344" s="203" t="s">
        <v>811</v>
      </c>
      <c r="AU344" s="203" t="s">
        <v>811</v>
      </c>
      <c r="AV344" s="203" t="s">
        <v>811</v>
      </c>
      <c r="AW344" s="203" t="s">
        <v>811</v>
      </c>
      <c r="AX344" s="203" t="s">
        <v>811</v>
      </c>
      <c r="AY344" s="203" t="s">
        <v>811</v>
      </c>
      <c r="AZ344" s="203" t="s">
        <v>811</v>
      </c>
      <c r="BA344" s="203" t="s">
        <v>811</v>
      </c>
    </row>
    <row r="345" spans="1:53">
      <c r="A345" s="202">
        <v>21</v>
      </c>
      <c r="B345" s="202">
        <v>1312</v>
      </c>
      <c r="C345" s="202">
        <v>333</v>
      </c>
      <c r="D345" s="202" t="s">
        <v>1326</v>
      </c>
      <c r="E345" s="203">
        <v>2119.6</v>
      </c>
      <c r="F345" s="203">
        <v>2007.4</v>
      </c>
      <c r="G345" s="203"/>
      <c r="H345" s="203">
        <v>112.2</v>
      </c>
      <c r="I345" s="203"/>
      <c r="J345" s="203"/>
      <c r="K345" s="203"/>
      <c r="L345" s="203"/>
      <c r="M345" s="203"/>
      <c r="N345" s="203">
        <v>2196</v>
      </c>
      <c r="O345" s="203">
        <v>2083.8000000000002</v>
      </c>
      <c r="P345" s="203"/>
      <c r="Q345" s="203">
        <v>112.2</v>
      </c>
      <c r="R345" s="203"/>
      <c r="S345" s="203"/>
      <c r="T345" s="204"/>
      <c r="U345" s="203"/>
      <c r="V345" s="203"/>
      <c r="W345" s="203"/>
      <c r="X345" s="203">
        <v>1753.27</v>
      </c>
      <c r="Y345" s="203">
        <v>1753.27</v>
      </c>
      <c r="Z345" s="203"/>
      <c r="AA345" s="203"/>
      <c r="AB345" s="203"/>
      <c r="AC345" s="203"/>
      <c r="AD345" s="204"/>
      <c r="AE345" s="203"/>
      <c r="AF345" s="203"/>
      <c r="AG345" s="203"/>
      <c r="AH345" s="203">
        <v>-442.73</v>
      </c>
      <c r="AI345" s="203">
        <v>-330.5300000000002</v>
      </c>
      <c r="AJ345" s="203" t="s">
        <v>811</v>
      </c>
      <c r="AK345" s="203">
        <v>-112.2</v>
      </c>
      <c r="AL345" s="203" t="s">
        <v>811</v>
      </c>
      <c r="AM345" s="203" t="s">
        <v>811</v>
      </c>
      <c r="AN345" s="203" t="s">
        <v>811</v>
      </c>
      <c r="AO345" s="203" t="s">
        <v>811</v>
      </c>
      <c r="AP345" s="203" t="s">
        <v>811</v>
      </c>
      <c r="AQ345" s="203" t="s">
        <v>811</v>
      </c>
      <c r="AR345" s="203">
        <v>79.839253187613849</v>
      </c>
      <c r="AS345" s="203">
        <v>84.138113062673952</v>
      </c>
      <c r="AT345" s="203" t="s">
        <v>811</v>
      </c>
      <c r="AU345" s="203" t="s">
        <v>811</v>
      </c>
      <c r="AV345" s="203" t="s">
        <v>811</v>
      </c>
      <c r="AW345" s="203" t="s">
        <v>811</v>
      </c>
      <c r="AX345" s="203" t="s">
        <v>811</v>
      </c>
      <c r="AY345" s="203" t="s">
        <v>811</v>
      </c>
      <c r="AZ345" s="203" t="s">
        <v>811</v>
      </c>
      <c r="BA345" s="203" t="s">
        <v>811</v>
      </c>
    </row>
    <row r="346" spans="1:53">
      <c r="A346" s="200"/>
      <c r="B346" s="200"/>
      <c r="C346" s="200">
        <v>334</v>
      </c>
      <c r="D346" s="200"/>
      <c r="E346" s="201"/>
      <c r="F346" s="201"/>
      <c r="G346" s="201"/>
      <c r="H346" s="201"/>
      <c r="I346" s="201"/>
      <c r="J346" s="201"/>
      <c r="K346" s="201"/>
      <c r="L346" s="201"/>
      <c r="M346" s="201"/>
      <c r="N346" s="201"/>
      <c r="O346" s="201"/>
      <c r="P346" s="201"/>
      <c r="Q346" s="201"/>
      <c r="R346" s="201"/>
      <c r="S346" s="201"/>
      <c r="T346" s="226"/>
      <c r="U346" s="201"/>
      <c r="V346" s="201"/>
      <c r="W346" s="201"/>
      <c r="X346" s="201"/>
      <c r="Y346" s="201"/>
      <c r="Z346" s="201"/>
      <c r="AA346" s="201"/>
      <c r="AB346" s="201"/>
      <c r="AC346" s="201"/>
      <c r="AD346" s="226"/>
      <c r="AE346" s="201"/>
      <c r="AF346" s="201"/>
      <c r="AG346" s="201"/>
      <c r="AH346" s="201" t="s">
        <v>811</v>
      </c>
      <c r="AI346" s="201" t="s">
        <v>811</v>
      </c>
      <c r="AJ346" s="201" t="s">
        <v>811</v>
      </c>
      <c r="AK346" s="201" t="s">
        <v>811</v>
      </c>
      <c r="AL346" s="201" t="s">
        <v>811</v>
      </c>
      <c r="AM346" s="201" t="s">
        <v>811</v>
      </c>
      <c r="AN346" s="201" t="s">
        <v>811</v>
      </c>
      <c r="AO346" s="201" t="s">
        <v>811</v>
      </c>
      <c r="AP346" s="201" t="s">
        <v>811</v>
      </c>
      <c r="AQ346" s="201" t="s">
        <v>811</v>
      </c>
      <c r="AR346" s="201" t="s">
        <v>811</v>
      </c>
      <c r="AS346" s="201" t="s">
        <v>811</v>
      </c>
      <c r="AT346" s="201" t="s">
        <v>811</v>
      </c>
      <c r="AU346" s="201" t="s">
        <v>811</v>
      </c>
      <c r="AV346" s="201" t="s">
        <v>811</v>
      </c>
      <c r="AW346" s="201" t="s">
        <v>811</v>
      </c>
      <c r="AX346" s="201" t="s">
        <v>811</v>
      </c>
      <c r="AY346" s="201" t="s">
        <v>811</v>
      </c>
      <c r="AZ346" s="201" t="s">
        <v>811</v>
      </c>
      <c r="BA346" s="201" t="s">
        <v>811</v>
      </c>
    </row>
    <row r="347" spans="1:53">
      <c r="A347" s="200">
        <v>20</v>
      </c>
      <c r="B347" s="200"/>
      <c r="C347" s="200">
        <v>335</v>
      </c>
      <c r="D347" s="200" t="s">
        <v>1327</v>
      </c>
      <c r="E347" s="201">
        <v>380619.2</v>
      </c>
      <c r="F347" s="201">
        <v>356594.80000000005</v>
      </c>
      <c r="G347" s="201">
        <v>5291.2</v>
      </c>
      <c r="H347" s="201">
        <v>1697.6</v>
      </c>
      <c r="I347" s="201">
        <v>0</v>
      </c>
      <c r="J347" s="201">
        <v>16858.5</v>
      </c>
      <c r="K347" s="201">
        <v>177.10000000000002</v>
      </c>
      <c r="L347" s="201">
        <v>0</v>
      </c>
      <c r="M347" s="201">
        <v>0</v>
      </c>
      <c r="N347" s="201">
        <v>417113.39999999991</v>
      </c>
      <c r="O347" s="201">
        <v>392360.39999999997</v>
      </c>
      <c r="P347" s="201">
        <v>5789.3</v>
      </c>
      <c r="Q347" s="201">
        <v>1727.6</v>
      </c>
      <c r="R347" s="201">
        <v>0</v>
      </c>
      <c r="S347" s="201">
        <v>16858.5</v>
      </c>
      <c r="T347" s="226">
        <v>279.60000000000002</v>
      </c>
      <c r="U347" s="201">
        <v>98</v>
      </c>
      <c r="V347" s="201">
        <v>0</v>
      </c>
      <c r="W347" s="201">
        <v>0</v>
      </c>
      <c r="X347" s="201">
        <v>414969.32</v>
      </c>
      <c r="Y347" s="201">
        <v>390489.64999999997</v>
      </c>
      <c r="Z347" s="201">
        <v>5786.96</v>
      </c>
      <c r="AA347" s="201">
        <v>1499.96</v>
      </c>
      <c r="AB347" s="201">
        <v>0</v>
      </c>
      <c r="AC347" s="201">
        <v>16815.150000000001</v>
      </c>
      <c r="AD347" s="226">
        <v>279.60000000000002</v>
      </c>
      <c r="AE347" s="201">
        <v>98</v>
      </c>
      <c r="AF347" s="201">
        <v>0</v>
      </c>
      <c r="AG347" s="201">
        <v>0</v>
      </c>
      <c r="AH347" s="201">
        <v>-2144.0799999998999</v>
      </c>
      <c r="AI347" s="201">
        <v>-1870.75</v>
      </c>
      <c r="AJ347" s="201">
        <v>-2.3400000000001455</v>
      </c>
      <c r="AK347" s="201">
        <v>-227.63999999999987</v>
      </c>
      <c r="AL347" s="201" t="s">
        <v>811</v>
      </c>
      <c r="AM347" s="201">
        <v>-43.349999999998545</v>
      </c>
      <c r="AN347" s="201" t="s">
        <v>811</v>
      </c>
      <c r="AO347" s="201" t="s">
        <v>811</v>
      </c>
      <c r="AP347" s="201" t="s">
        <v>811</v>
      </c>
      <c r="AQ347" s="201" t="s">
        <v>811</v>
      </c>
      <c r="AR347" s="201">
        <v>99.485971920345904</v>
      </c>
      <c r="AS347" s="201">
        <v>99.523206215510029</v>
      </c>
      <c r="AT347" s="201">
        <v>99.959580605599982</v>
      </c>
      <c r="AU347" s="201">
        <v>86.823338735818481</v>
      </c>
      <c r="AV347" s="201" t="s">
        <v>811</v>
      </c>
      <c r="AW347" s="201">
        <v>99.742859685025365</v>
      </c>
      <c r="AX347" s="201">
        <v>100</v>
      </c>
      <c r="AY347" s="201">
        <v>100</v>
      </c>
      <c r="AZ347" s="201" t="s">
        <v>811</v>
      </c>
      <c r="BA347" s="201" t="s">
        <v>811</v>
      </c>
    </row>
    <row r="348" spans="1:53">
      <c r="A348" s="200">
        <v>22</v>
      </c>
      <c r="B348" s="200"/>
      <c r="C348" s="200">
        <v>336</v>
      </c>
      <c r="D348" s="200" t="s">
        <v>1055</v>
      </c>
      <c r="E348" s="201">
        <v>242853</v>
      </c>
      <c r="F348" s="201">
        <v>219577</v>
      </c>
      <c r="G348" s="201">
        <v>5291.2</v>
      </c>
      <c r="H348" s="201">
        <v>1126.3</v>
      </c>
      <c r="I348" s="201">
        <v>0</v>
      </c>
      <c r="J348" s="201">
        <v>16858.5</v>
      </c>
      <c r="K348" s="201">
        <v>0</v>
      </c>
      <c r="L348" s="201">
        <v>0</v>
      </c>
      <c r="M348" s="201">
        <v>0</v>
      </c>
      <c r="N348" s="201">
        <v>276859.5</v>
      </c>
      <c r="O348" s="201">
        <v>252957.4</v>
      </c>
      <c r="P348" s="201">
        <v>5789.3</v>
      </c>
      <c r="Q348" s="201">
        <v>1156.3</v>
      </c>
      <c r="R348" s="201">
        <v>0</v>
      </c>
      <c r="S348" s="201">
        <v>16858.5</v>
      </c>
      <c r="T348" s="226">
        <v>0</v>
      </c>
      <c r="U348" s="201">
        <v>98</v>
      </c>
      <c r="V348" s="201">
        <v>0</v>
      </c>
      <c r="W348" s="201">
        <v>0</v>
      </c>
      <c r="X348" s="201">
        <v>276606.15999999997</v>
      </c>
      <c r="Y348" s="201">
        <v>252957.4</v>
      </c>
      <c r="Z348" s="201">
        <v>5786.96</v>
      </c>
      <c r="AA348" s="201">
        <v>948.65</v>
      </c>
      <c r="AB348" s="201">
        <v>0</v>
      </c>
      <c r="AC348" s="201">
        <v>16815.150000000001</v>
      </c>
      <c r="AD348" s="226">
        <v>0</v>
      </c>
      <c r="AE348" s="201">
        <v>98</v>
      </c>
      <c r="AF348" s="201">
        <v>0</v>
      </c>
      <c r="AG348" s="201">
        <v>0</v>
      </c>
      <c r="AH348" s="201">
        <v>-253.34000000002561</v>
      </c>
      <c r="AI348" s="201" t="s">
        <v>811</v>
      </c>
      <c r="AJ348" s="201">
        <v>-2.3400000000001455</v>
      </c>
      <c r="AK348" s="201">
        <v>-207.64999999999998</v>
      </c>
      <c r="AL348" s="201" t="s">
        <v>811</v>
      </c>
      <c r="AM348" s="201">
        <v>-43.349999999998545</v>
      </c>
      <c r="AN348" s="201" t="s">
        <v>811</v>
      </c>
      <c r="AO348" s="201" t="s">
        <v>811</v>
      </c>
      <c r="AP348" s="201" t="s">
        <v>811</v>
      </c>
      <c r="AQ348" s="201" t="s">
        <v>811</v>
      </c>
      <c r="AR348" s="201">
        <v>99.908495103111861</v>
      </c>
      <c r="AS348" s="201">
        <v>100</v>
      </c>
      <c r="AT348" s="201">
        <v>99.959580605599982</v>
      </c>
      <c r="AU348" s="201">
        <v>82.041857649398935</v>
      </c>
      <c r="AV348" s="201" t="s">
        <v>811</v>
      </c>
      <c r="AW348" s="201">
        <v>99.742859685025365</v>
      </c>
      <c r="AX348" s="201" t="s">
        <v>811</v>
      </c>
      <c r="AY348" s="201">
        <v>100</v>
      </c>
      <c r="AZ348" s="201" t="s">
        <v>811</v>
      </c>
      <c r="BA348" s="201" t="s">
        <v>811</v>
      </c>
    </row>
    <row r="349" spans="1:53">
      <c r="A349" s="200">
        <v>21</v>
      </c>
      <c r="B349" s="200"/>
      <c r="C349" s="200">
        <v>337</v>
      </c>
      <c r="D349" s="200" t="s">
        <v>1056</v>
      </c>
      <c r="E349" s="201">
        <v>137766.20000000001</v>
      </c>
      <c r="F349" s="201">
        <v>137017.80000000002</v>
      </c>
      <c r="G349" s="201">
        <v>0</v>
      </c>
      <c r="H349" s="201">
        <v>571.30000000000007</v>
      </c>
      <c r="I349" s="201">
        <v>0</v>
      </c>
      <c r="J349" s="201">
        <v>0</v>
      </c>
      <c r="K349" s="201">
        <v>177.10000000000002</v>
      </c>
      <c r="L349" s="201">
        <v>0</v>
      </c>
      <c r="M349" s="201">
        <v>0</v>
      </c>
      <c r="N349" s="201">
        <v>140253.89999999997</v>
      </c>
      <c r="O349" s="201">
        <v>139402.99999999997</v>
      </c>
      <c r="P349" s="201">
        <v>0</v>
      </c>
      <c r="Q349" s="201">
        <v>571.30000000000007</v>
      </c>
      <c r="R349" s="201">
        <v>0</v>
      </c>
      <c r="S349" s="201">
        <v>0</v>
      </c>
      <c r="T349" s="226">
        <v>279.60000000000002</v>
      </c>
      <c r="U349" s="201">
        <v>0</v>
      </c>
      <c r="V349" s="201">
        <v>0</v>
      </c>
      <c r="W349" s="201">
        <v>0</v>
      </c>
      <c r="X349" s="201">
        <v>138363.15999999997</v>
      </c>
      <c r="Y349" s="201">
        <v>137532.24999999997</v>
      </c>
      <c r="Z349" s="201">
        <v>0</v>
      </c>
      <c r="AA349" s="201">
        <v>551.30999999999995</v>
      </c>
      <c r="AB349" s="201">
        <v>0</v>
      </c>
      <c r="AC349" s="201">
        <v>0</v>
      </c>
      <c r="AD349" s="226">
        <v>279.60000000000002</v>
      </c>
      <c r="AE349" s="201">
        <v>0</v>
      </c>
      <c r="AF349" s="201">
        <v>0</v>
      </c>
      <c r="AG349" s="201">
        <v>0</v>
      </c>
      <c r="AH349" s="201">
        <v>-1890.7399999999907</v>
      </c>
      <c r="AI349" s="201">
        <v>-1870.75</v>
      </c>
      <c r="AJ349" s="201" t="s">
        <v>811</v>
      </c>
      <c r="AK349" s="201">
        <v>-19.990000000000123</v>
      </c>
      <c r="AL349" s="201" t="s">
        <v>811</v>
      </c>
      <c r="AM349" s="201" t="s">
        <v>811</v>
      </c>
      <c r="AN349" s="201" t="s">
        <v>811</v>
      </c>
      <c r="AO349" s="201" t="s">
        <v>811</v>
      </c>
      <c r="AP349" s="201" t="s">
        <v>811</v>
      </c>
      <c r="AQ349" s="201" t="s">
        <v>811</v>
      </c>
      <c r="AR349" s="201">
        <v>98.651916274698962</v>
      </c>
      <c r="AS349" s="201">
        <v>98.658027445607345</v>
      </c>
      <c r="AT349" s="201" t="s">
        <v>811</v>
      </c>
      <c r="AU349" s="201">
        <v>96.500962716611212</v>
      </c>
      <c r="AV349" s="201" t="s">
        <v>811</v>
      </c>
      <c r="AW349" s="201" t="s">
        <v>811</v>
      </c>
      <c r="AX349" s="201">
        <v>100</v>
      </c>
      <c r="AY349" s="201" t="s">
        <v>811</v>
      </c>
      <c r="AZ349" s="201" t="s">
        <v>811</v>
      </c>
      <c r="BA349" s="201" t="s">
        <v>811</v>
      </c>
    </row>
    <row r="350" spans="1:53">
      <c r="A350" s="202">
        <v>22</v>
      </c>
      <c r="B350" s="202">
        <v>1313</v>
      </c>
      <c r="C350" s="202">
        <v>338</v>
      </c>
      <c r="D350" s="202" t="s">
        <v>1081</v>
      </c>
      <c r="E350" s="203">
        <v>242853</v>
      </c>
      <c r="F350" s="203">
        <v>219577</v>
      </c>
      <c r="G350" s="203">
        <v>5291.2</v>
      </c>
      <c r="H350" s="203">
        <v>1126.3</v>
      </c>
      <c r="I350" s="203"/>
      <c r="J350" s="203">
        <v>16858.5</v>
      </c>
      <c r="K350" s="203"/>
      <c r="L350" s="203"/>
      <c r="M350" s="203"/>
      <c r="N350" s="203">
        <v>276859.5</v>
      </c>
      <c r="O350" s="203">
        <v>252957.4</v>
      </c>
      <c r="P350" s="203">
        <v>5789.3</v>
      </c>
      <c r="Q350" s="203">
        <v>1156.3</v>
      </c>
      <c r="R350" s="203"/>
      <c r="S350" s="203">
        <v>16858.5</v>
      </c>
      <c r="T350" s="204"/>
      <c r="U350" s="203">
        <v>98</v>
      </c>
      <c r="V350" s="203"/>
      <c r="W350" s="203"/>
      <c r="X350" s="203">
        <v>276606.15999999997</v>
      </c>
      <c r="Y350" s="203">
        <v>252957.4</v>
      </c>
      <c r="Z350" s="203">
        <v>5786.96</v>
      </c>
      <c r="AA350" s="203">
        <v>948.65</v>
      </c>
      <c r="AB350" s="203"/>
      <c r="AC350" s="203">
        <v>16815.150000000001</v>
      </c>
      <c r="AD350" s="204"/>
      <c r="AE350" s="203">
        <v>98</v>
      </c>
      <c r="AF350" s="203"/>
      <c r="AG350" s="203"/>
      <c r="AH350" s="203">
        <v>-253.34000000002561</v>
      </c>
      <c r="AI350" s="203" t="s">
        <v>811</v>
      </c>
      <c r="AJ350" s="203">
        <v>-2.3400000000001455</v>
      </c>
      <c r="AK350" s="203">
        <v>-207.64999999999998</v>
      </c>
      <c r="AL350" s="203" t="s">
        <v>811</v>
      </c>
      <c r="AM350" s="203">
        <v>-43.349999999998545</v>
      </c>
      <c r="AN350" s="203" t="s">
        <v>811</v>
      </c>
      <c r="AO350" s="203" t="s">
        <v>811</v>
      </c>
      <c r="AP350" s="203" t="s">
        <v>811</v>
      </c>
      <c r="AQ350" s="203" t="s">
        <v>811</v>
      </c>
      <c r="AR350" s="203">
        <v>99.908495103111861</v>
      </c>
      <c r="AS350" s="203">
        <v>100</v>
      </c>
      <c r="AT350" s="203">
        <v>99.959580605599982</v>
      </c>
      <c r="AU350" s="203">
        <v>82.041857649398935</v>
      </c>
      <c r="AV350" s="203" t="s">
        <v>811</v>
      </c>
      <c r="AW350" s="203">
        <v>99.742859685025365</v>
      </c>
      <c r="AX350" s="203" t="s">
        <v>811</v>
      </c>
      <c r="AY350" s="203">
        <v>100</v>
      </c>
      <c r="AZ350" s="203" t="s">
        <v>811</v>
      </c>
      <c r="BA350" s="203" t="s">
        <v>811</v>
      </c>
    </row>
    <row r="351" spans="1:53">
      <c r="A351" s="202">
        <v>21</v>
      </c>
      <c r="B351" s="202">
        <v>1314</v>
      </c>
      <c r="C351" s="202">
        <v>339</v>
      </c>
      <c r="D351" s="202" t="s">
        <v>1328</v>
      </c>
      <c r="E351" s="203">
        <v>1196.2</v>
      </c>
      <c r="F351" s="203">
        <v>1196.2</v>
      </c>
      <c r="G351" s="203"/>
      <c r="H351" s="203"/>
      <c r="I351" s="203"/>
      <c r="J351" s="203"/>
      <c r="K351" s="203"/>
      <c r="L351" s="203"/>
      <c r="M351" s="203"/>
      <c r="N351" s="203">
        <v>877.3</v>
      </c>
      <c r="O351" s="203">
        <v>877.3</v>
      </c>
      <c r="P351" s="203"/>
      <c r="Q351" s="203"/>
      <c r="R351" s="203"/>
      <c r="S351" s="203"/>
      <c r="T351" s="204"/>
      <c r="U351" s="203"/>
      <c r="V351" s="203"/>
      <c r="W351" s="203"/>
      <c r="X351" s="203">
        <v>877.25</v>
      </c>
      <c r="Y351" s="203">
        <v>877.25</v>
      </c>
      <c r="Z351" s="203"/>
      <c r="AA351" s="203"/>
      <c r="AB351" s="203"/>
      <c r="AC351" s="203"/>
      <c r="AD351" s="204"/>
      <c r="AE351" s="203"/>
      <c r="AF351" s="203"/>
      <c r="AG351" s="203"/>
      <c r="AH351" s="203">
        <v>-4.9999999999954525E-2</v>
      </c>
      <c r="AI351" s="203">
        <v>-4.9999999999954525E-2</v>
      </c>
      <c r="AJ351" s="203" t="s">
        <v>811</v>
      </c>
      <c r="AK351" s="203" t="s">
        <v>811</v>
      </c>
      <c r="AL351" s="203" t="s">
        <v>811</v>
      </c>
      <c r="AM351" s="203" t="s">
        <v>811</v>
      </c>
      <c r="AN351" s="203" t="s">
        <v>811</v>
      </c>
      <c r="AO351" s="203" t="s">
        <v>811</v>
      </c>
      <c r="AP351" s="203" t="s">
        <v>811</v>
      </c>
      <c r="AQ351" s="203" t="s">
        <v>811</v>
      </c>
      <c r="AR351" s="203">
        <v>99.994300695315175</v>
      </c>
      <c r="AS351" s="203">
        <v>99.994300695315175</v>
      </c>
      <c r="AT351" s="203" t="s">
        <v>811</v>
      </c>
      <c r="AU351" s="203" t="s">
        <v>811</v>
      </c>
      <c r="AV351" s="203" t="s">
        <v>811</v>
      </c>
      <c r="AW351" s="203" t="s">
        <v>811</v>
      </c>
      <c r="AX351" s="203" t="s">
        <v>811</v>
      </c>
      <c r="AY351" s="203" t="s">
        <v>811</v>
      </c>
      <c r="AZ351" s="203" t="s">
        <v>811</v>
      </c>
      <c r="BA351" s="203" t="s">
        <v>811</v>
      </c>
    </row>
    <row r="352" spans="1:53">
      <c r="A352" s="202">
        <v>21</v>
      </c>
      <c r="B352" s="202">
        <v>1315</v>
      </c>
      <c r="C352" s="202">
        <v>340</v>
      </c>
      <c r="D352" s="202" t="s">
        <v>1329</v>
      </c>
      <c r="E352" s="203">
        <v>2447.1999999999998</v>
      </c>
      <c r="F352" s="203">
        <v>2447.1999999999998</v>
      </c>
      <c r="G352" s="203"/>
      <c r="H352" s="203"/>
      <c r="I352" s="203"/>
      <c r="J352" s="203"/>
      <c r="K352" s="203"/>
      <c r="L352" s="203"/>
      <c r="M352" s="203"/>
      <c r="N352" s="203">
        <v>2500.1</v>
      </c>
      <c r="O352" s="203">
        <v>2500.1</v>
      </c>
      <c r="P352" s="203"/>
      <c r="Q352" s="203"/>
      <c r="R352" s="203"/>
      <c r="S352" s="203"/>
      <c r="T352" s="204"/>
      <c r="U352" s="203"/>
      <c r="V352" s="203"/>
      <c r="W352" s="203"/>
      <c r="X352" s="203">
        <v>2500.1</v>
      </c>
      <c r="Y352" s="203">
        <v>2500.1</v>
      </c>
      <c r="Z352" s="203"/>
      <c r="AA352" s="203"/>
      <c r="AB352" s="203"/>
      <c r="AC352" s="203"/>
      <c r="AD352" s="204"/>
      <c r="AE352" s="203"/>
      <c r="AF352" s="203"/>
      <c r="AG352" s="203"/>
      <c r="AH352" s="203" t="s">
        <v>811</v>
      </c>
      <c r="AI352" s="203" t="s">
        <v>811</v>
      </c>
      <c r="AJ352" s="203" t="s">
        <v>811</v>
      </c>
      <c r="AK352" s="203" t="s">
        <v>811</v>
      </c>
      <c r="AL352" s="203" t="s">
        <v>811</v>
      </c>
      <c r="AM352" s="203" t="s">
        <v>811</v>
      </c>
      <c r="AN352" s="203" t="s">
        <v>811</v>
      </c>
      <c r="AO352" s="203" t="s">
        <v>811</v>
      </c>
      <c r="AP352" s="203" t="s">
        <v>811</v>
      </c>
      <c r="AQ352" s="203" t="s">
        <v>811</v>
      </c>
      <c r="AR352" s="203">
        <v>100</v>
      </c>
      <c r="AS352" s="203">
        <v>100</v>
      </c>
      <c r="AT352" s="203" t="s">
        <v>811</v>
      </c>
      <c r="AU352" s="203" t="s">
        <v>811</v>
      </c>
      <c r="AV352" s="203" t="s">
        <v>811</v>
      </c>
      <c r="AW352" s="203" t="s">
        <v>811</v>
      </c>
      <c r="AX352" s="203" t="s">
        <v>811</v>
      </c>
      <c r="AY352" s="203" t="s">
        <v>811</v>
      </c>
      <c r="AZ352" s="203" t="s">
        <v>811</v>
      </c>
      <c r="BA352" s="203" t="s">
        <v>811</v>
      </c>
    </row>
    <row r="353" spans="1:53">
      <c r="A353" s="202">
        <v>21</v>
      </c>
      <c r="B353" s="202">
        <v>1316</v>
      </c>
      <c r="C353" s="202">
        <v>341</v>
      </c>
      <c r="D353" s="202" t="s">
        <v>1085</v>
      </c>
      <c r="E353" s="203">
        <v>6215.8000000000011</v>
      </c>
      <c r="F353" s="203">
        <v>6025.1</v>
      </c>
      <c r="G353" s="203"/>
      <c r="H353" s="203">
        <v>140.1</v>
      </c>
      <c r="I353" s="203"/>
      <c r="J353" s="203"/>
      <c r="K353" s="203">
        <v>50.6</v>
      </c>
      <c r="L353" s="203"/>
      <c r="M353" s="203"/>
      <c r="N353" s="203">
        <v>6368.7000000000007</v>
      </c>
      <c r="O353" s="203">
        <v>6153</v>
      </c>
      <c r="P353" s="203"/>
      <c r="Q353" s="203">
        <v>140.1</v>
      </c>
      <c r="R353" s="203"/>
      <c r="S353" s="203"/>
      <c r="T353" s="204">
        <v>75.599999999999994</v>
      </c>
      <c r="U353" s="203"/>
      <c r="V353" s="203"/>
      <c r="W353" s="203"/>
      <c r="X353" s="203">
        <v>6368.7000000000007</v>
      </c>
      <c r="Y353" s="203">
        <v>6153</v>
      </c>
      <c r="Z353" s="203"/>
      <c r="AA353" s="203">
        <v>140.1</v>
      </c>
      <c r="AB353" s="203"/>
      <c r="AC353" s="203"/>
      <c r="AD353" s="204">
        <v>75.599999999999994</v>
      </c>
      <c r="AE353" s="203"/>
      <c r="AF353" s="203"/>
      <c r="AG353" s="203"/>
      <c r="AH353" s="203" t="s">
        <v>811</v>
      </c>
      <c r="AI353" s="203" t="s">
        <v>811</v>
      </c>
      <c r="AJ353" s="203" t="s">
        <v>811</v>
      </c>
      <c r="AK353" s="203" t="s">
        <v>811</v>
      </c>
      <c r="AL353" s="203" t="s">
        <v>811</v>
      </c>
      <c r="AM353" s="203" t="s">
        <v>811</v>
      </c>
      <c r="AN353" s="203" t="s">
        <v>811</v>
      </c>
      <c r="AO353" s="203" t="s">
        <v>811</v>
      </c>
      <c r="AP353" s="203" t="s">
        <v>811</v>
      </c>
      <c r="AQ353" s="203" t="s">
        <v>811</v>
      </c>
      <c r="AR353" s="203">
        <v>100</v>
      </c>
      <c r="AS353" s="203">
        <v>100</v>
      </c>
      <c r="AT353" s="203" t="s">
        <v>811</v>
      </c>
      <c r="AU353" s="203">
        <v>100</v>
      </c>
      <c r="AV353" s="203" t="s">
        <v>811</v>
      </c>
      <c r="AW353" s="203" t="s">
        <v>811</v>
      </c>
      <c r="AX353" s="203">
        <v>100</v>
      </c>
      <c r="AY353" s="203" t="s">
        <v>811</v>
      </c>
      <c r="AZ353" s="203" t="s">
        <v>811</v>
      </c>
      <c r="BA353" s="203" t="s">
        <v>811</v>
      </c>
    </row>
    <row r="354" spans="1:53">
      <c r="A354" s="202">
        <v>21</v>
      </c>
      <c r="B354" s="202">
        <v>1317</v>
      </c>
      <c r="C354" s="202">
        <v>342</v>
      </c>
      <c r="D354" s="202" t="s">
        <v>1330</v>
      </c>
      <c r="E354" s="203">
        <v>3154</v>
      </c>
      <c r="F354" s="203">
        <v>3154</v>
      </c>
      <c r="G354" s="203"/>
      <c r="H354" s="203"/>
      <c r="I354" s="203"/>
      <c r="J354" s="203"/>
      <c r="K354" s="203"/>
      <c r="L354" s="203"/>
      <c r="M354" s="203"/>
      <c r="N354" s="203">
        <v>3282.9</v>
      </c>
      <c r="O354" s="203">
        <v>3282.9</v>
      </c>
      <c r="P354" s="203"/>
      <c r="Q354" s="203"/>
      <c r="R354" s="203"/>
      <c r="S354" s="203"/>
      <c r="T354" s="204"/>
      <c r="U354" s="203"/>
      <c r="V354" s="203"/>
      <c r="W354" s="203"/>
      <c r="X354" s="203">
        <v>3272.5</v>
      </c>
      <c r="Y354" s="203">
        <v>3272.5</v>
      </c>
      <c r="Z354" s="203"/>
      <c r="AA354" s="203"/>
      <c r="AB354" s="203"/>
      <c r="AC354" s="203"/>
      <c r="AD354" s="204"/>
      <c r="AE354" s="203"/>
      <c r="AF354" s="203"/>
      <c r="AG354" s="203"/>
      <c r="AH354" s="203">
        <v>-10.400000000000091</v>
      </c>
      <c r="AI354" s="203">
        <v>-10.400000000000091</v>
      </c>
      <c r="AJ354" s="203" t="s">
        <v>811</v>
      </c>
      <c r="AK354" s="203" t="s">
        <v>811</v>
      </c>
      <c r="AL354" s="203" t="s">
        <v>811</v>
      </c>
      <c r="AM354" s="203" t="s">
        <v>811</v>
      </c>
      <c r="AN354" s="203" t="s">
        <v>811</v>
      </c>
      <c r="AO354" s="203" t="s">
        <v>811</v>
      </c>
      <c r="AP354" s="203" t="s">
        <v>811</v>
      </c>
      <c r="AQ354" s="203" t="s">
        <v>811</v>
      </c>
      <c r="AR354" s="203">
        <v>99.683206920710347</v>
      </c>
      <c r="AS354" s="203">
        <v>99.683206920710347</v>
      </c>
      <c r="AT354" s="203" t="s">
        <v>811</v>
      </c>
      <c r="AU354" s="203" t="s">
        <v>811</v>
      </c>
      <c r="AV354" s="203" t="s">
        <v>811</v>
      </c>
      <c r="AW354" s="203" t="s">
        <v>811</v>
      </c>
      <c r="AX354" s="203" t="s">
        <v>811</v>
      </c>
      <c r="AY354" s="203" t="s">
        <v>811</v>
      </c>
      <c r="AZ354" s="203" t="s">
        <v>811</v>
      </c>
      <c r="BA354" s="203" t="s">
        <v>811</v>
      </c>
    </row>
    <row r="355" spans="1:53">
      <c r="A355" s="202">
        <v>21</v>
      </c>
      <c r="B355" s="202">
        <v>1318</v>
      </c>
      <c r="C355" s="202">
        <v>343</v>
      </c>
      <c r="D355" s="202" t="s">
        <v>1331</v>
      </c>
      <c r="E355" s="203">
        <v>3086.7</v>
      </c>
      <c r="F355" s="203">
        <v>3086.7</v>
      </c>
      <c r="G355" s="203"/>
      <c r="H355" s="203"/>
      <c r="I355" s="203"/>
      <c r="J355" s="203"/>
      <c r="K355" s="203"/>
      <c r="L355" s="203"/>
      <c r="M355" s="203"/>
      <c r="N355" s="203">
        <v>3135.9</v>
      </c>
      <c r="O355" s="203">
        <v>3135.9</v>
      </c>
      <c r="P355" s="203"/>
      <c r="Q355" s="203"/>
      <c r="R355" s="203"/>
      <c r="S355" s="203"/>
      <c r="T355" s="204"/>
      <c r="U355" s="203"/>
      <c r="V355" s="203"/>
      <c r="W355" s="203"/>
      <c r="X355" s="203">
        <v>2939.54</v>
      </c>
      <c r="Y355" s="203">
        <v>2939.54</v>
      </c>
      <c r="Z355" s="203"/>
      <c r="AA355" s="203"/>
      <c r="AB355" s="203"/>
      <c r="AC355" s="203"/>
      <c r="AD355" s="204"/>
      <c r="AE355" s="203"/>
      <c r="AF355" s="203"/>
      <c r="AG355" s="203"/>
      <c r="AH355" s="203">
        <v>-196.36000000000013</v>
      </c>
      <c r="AI355" s="203">
        <v>-196.36000000000013</v>
      </c>
      <c r="AJ355" s="203" t="s">
        <v>811</v>
      </c>
      <c r="AK355" s="203" t="s">
        <v>811</v>
      </c>
      <c r="AL355" s="203" t="s">
        <v>811</v>
      </c>
      <c r="AM355" s="203" t="s">
        <v>811</v>
      </c>
      <c r="AN355" s="203" t="s">
        <v>811</v>
      </c>
      <c r="AO355" s="203" t="s">
        <v>811</v>
      </c>
      <c r="AP355" s="203" t="s">
        <v>811</v>
      </c>
      <c r="AQ355" s="203" t="s">
        <v>811</v>
      </c>
      <c r="AR355" s="203">
        <v>93.738320737268396</v>
      </c>
      <c r="AS355" s="203">
        <v>93.738320737268396</v>
      </c>
      <c r="AT355" s="203" t="s">
        <v>811</v>
      </c>
      <c r="AU355" s="203" t="s">
        <v>811</v>
      </c>
      <c r="AV355" s="203" t="s">
        <v>811</v>
      </c>
      <c r="AW355" s="203" t="s">
        <v>811</v>
      </c>
      <c r="AX355" s="203" t="s">
        <v>811</v>
      </c>
      <c r="AY355" s="203" t="s">
        <v>811</v>
      </c>
      <c r="AZ355" s="203" t="s">
        <v>811</v>
      </c>
      <c r="BA355" s="203" t="s">
        <v>811</v>
      </c>
    </row>
    <row r="356" spans="1:53">
      <c r="A356" s="202">
        <v>21</v>
      </c>
      <c r="B356" s="202">
        <v>1319</v>
      </c>
      <c r="C356" s="202">
        <v>344</v>
      </c>
      <c r="D356" s="202" t="s">
        <v>1327</v>
      </c>
      <c r="E356" s="203">
        <v>3305.8999999999996</v>
      </c>
      <c r="F356" s="203">
        <v>3204.7</v>
      </c>
      <c r="G356" s="203"/>
      <c r="H356" s="203">
        <v>101.2</v>
      </c>
      <c r="I356" s="203"/>
      <c r="J356" s="203"/>
      <c r="K356" s="203"/>
      <c r="L356" s="203"/>
      <c r="M356" s="203"/>
      <c r="N356" s="203">
        <v>3436.8999999999996</v>
      </c>
      <c r="O356" s="203">
        <v>3335.7</v>
      </c>
      <c r="P356" s="203"/>
      <c r="Q356" s="203">
        <v>101.2</v>
      </c>
      <c r="R356" s="203"/>
      <c r="S356" s="203"/>
      <c r="T356" s="204"/>
      <c r="U356" s="203"/>
      <c r="V356" s="203"/>
      <c r="W356" s="203"/>
      <c r="X356" s="203">
        <v>3435.69</v>
      </c>
      <c r="Y356" s="203">
        <v>3335.54</v>
      </c>
      <c r="Z356" s="203"/>
      <c r="AA356" s="203">
        <v>100.15</v>
      </c>
      <c r="AB356" s="203"/>
      <c r="AC356" s="203"/>
      <c r="AD356" s="204"/>
      <c r="AE356" s="203"/>
      <c r="AF356" s="203"/>
      <c r="AG356" s="203"/>
      <c r="AH356" s="203">
        <v>-1.2099999999995816</v>
      </c>
      <c r="AI356" s="203">
        <v>-0.15999999999985448</v>
      </c>
      <c r="AJ356" s="203" t="s">
        <v>811</v>
      </c>
      <c r="AK356" s="203">
        <v>-1.0499999999999972</v>
      </c>
      <c r="AL356" s="203" t="s">
        <v>811</v>
      </c>
      <c r="AM356" s="203" t="s">
        <v>811</v>
      </c>
      <c r="AN356" s="203" t="s">
        <v>811</v>
      </c>
      <c r="AO356" s="203" t="s">
        <v>811</v>
      </c>
      <c r="AP356" s="203" t="s">
        <v>811</v>
      </c>
      <c r="AQ356" s="203" t="s">
        <v>811</v>
      </c>
      <c r="AR356" s="203">
        <v>99.964793854927407</v>
      </c>
      <c r="AS356" s="203">
        <v>99.995203405582046</v>
      </c>
      <c r="AT356" s="203" t="s">
        <v>811</v>
      </c>
      <c r="AU356" s="203">
        <v>98.962450592885375</v>
      </c>
      <c r="AV356" s="203" t="s">
        <v>811</v>
      </c>
      <c r="AW356" s="203" t="s">
        <v>811</v>
      </c>
      <c r="AX356" s="203" t="s">
        <v>811</v>
      </c>
      <c r="AY356" s="203" t="s">
        <v>811</v>
      </c>
      <c r="AZ356" s="203" t="s">
        <v>811</v>
      </c>
      <c r="BA356" s="203" t="s">
        <v>811</v>
      </c>
    </row>
    <row r="357" spans="1:53">
      <c r="A357" s="202">
        <v>21</v>
      </c>
      <c r="B357" s="202">
        <v>1320</v>
      </c>
      <c r="C357" s="202">
        <v>345</v>
      </c>
      <c r="D357" s="202" t="s">
        <v>1332</v>
      </c>
      <c r="E357" s="203">
        <v>1703.5</v>
      </c>
      <c r="F357" s="203">
        <v>1703.5</v>
      </c>
      <c r="G357" s="203"/>
      <c r="H357" s="203"/>
      <c r="I357" s="203"/>
      <c r="J357" s="203"/>
      <c r="K357" s="203"/>
      <c r="L357" s="203"/>
      <c r="M357" s="203"/>
      <c r="N357" s="203">
        <v>1735.4</v>
      </c>
      <c r="O357" s="203">
        <v>1735.4</v>
      </c>
      <c r="P357" s="203"/>
      <c r="Q357" s="203"/>
      <c r="R357" s="203"/>
      <c r="S357" s="203"/>
      <c r="T357" s="204"/>
      <c r="U357" s="203"/>
      <c r="V357" s="203"/>
      <c r="W357" s="203"/>
      <c r="X357" s="203">
        <v>1482.14</v>
      </c>
      <c r="Y357" s="203">
        <v>1482.14</v>
      </c>
      <c r="Z357" s="203"/>
      <c r="AA357" s="203"/>
      <c r="AB357" s="203"/>
      <c r="AC357" s="203"/>
      <c r="AD357" s="204"/>
      <c r="AE357" s="203"/>
      <c r="AF357" s="203"/>
      <c r="AG357" s="203"/>
      <c r="AH357" s="203">
        <v>-253.26</v>
      </c>
      <c r="AI357" s="203">
        <v>-253.26</v>
      </c>
      <c r="AJ357" s="203" t="s">
        <v>811</v>
      </c>
      <c r="AK357" s="203" t="s">
        <v>811</v>
      </c>
      <c r="AL357" s="203" t="s">
        <v>811</v>
      </c>
      <c r="AM357" s="203" t="s">
        <v>811</v>
      </c>
      <c r="AN357" s="203" t="s">
        <v>811</v>
      </c>
      <c r="AO357" s="203" t="s">
        <v>811</v>
      </c>
      <c r="AP357" s="203" t="s">
        <v>811</v>
      </c>
      <c r="AQ357" s="203" t="s">
        <v>811</v>
      </c>
      <c r="AR357" s="203">
        <v>85.406246398524829</v>
      </c>
      <c r="AS357" s="203">
        <v>85.406246398524829</v>
      </c>
      <c r="AT357" s="203" t="s">
        <v>811</v>
      </c>
      <c r="AU357" s="203" t="s">
        <v>811</v>
      </c>
      <c r="AV357" s="203" t="s">
        <v>811</v>
      </c>
      <c r="AW357" s="203" t="s">
        <v>811</v>
      </c>
      <c r="AX357" s="203" t="s">
        <v>811</v>
      </c>
      <c r="AY357" s="203" t="s">
        <v>811</v>
      </c>
      <c r="AZ357" s="203" t="s">
        <v>811</v>
      </c>
      <c r="BA357" s="203" t="s">
        <v>811</v>
      </c>
    </row>
    <row r="358" spans="1:53">
      <c r="A358" s="202">
        <v>21</v>
      </c>
      <c r="B358" s="202">
        <v>1321</v>
      </c>
      <c r="C358" s="202">
        <v>346</v>
      </c>
      <c r="D358" s="202" t="s">
        <v>1333</v>
      </c>
      <c r="E358" s="203">
        <v>3312.9</v>
      </c>
      <c r="F358" s="203">
        <v>3195.5</v>
      </c>
      <c r="G358" s="203"/>
      <c r="H358" s="203">
        <v>117.4</v>
      </c>
      <c r="I358" s="203"/>
      <c r="J358" s="203"/>
      <c r="K358" s="203"/>
      <c r="L358" s="203"/>
      <c r="M358" s="203"/>
      <c r="N358" s="203">
        <v>3524.9</v>
      </c>
      <c r="O358" s="203">
        <v>3407.5</v>
      </c>
      <c r="P358" s="203"/>
      <c r="Q358" s="203">
        <v>117.4</v>
      </c>
      <c r="R358" s="203"/>
      <c r="S358" s="203"/>
      <c r="T358" s="204"/>
      <c r="U358" s="203"/>
      <c r="V358" s="203"/>
      <c r="W358" s="203"/>
      <c r="X358" s="203">
        <v>3471.11</v>
      </c>
      <c r="Y358" s="203">
        <v>3353.71</v>
      </c>
      <c r="Z358" s="203"/>
      <c r="AA358" s="203">
        <v>117.4</v>
      </c>
      <c r="AB358" s="203"/>
      <c r="AC358" s="203"/>
      <c r="AD358" s="204"/>
      <c r="AE358" s="203"/>
      <c r="AF358" s="203"/>
      <c r="AG358" s="203"/>
      <c r="AH358" s="203">
        <v>-53.789999999999964</v>
      </c>
      <c r="AI358" s="203">
        <v>-53.789999999999964</v>
      </c>
      <c r="AJ358" s="203" t="s">
        <v>811</v>
      </c>
      <c r="AK358" s="203" t="s">
        <v>811</v>
      </c>
      <c r="AL358" s="203" t="s">
        <v>811</v>
      </c>
      <c r="AM358" s="203" t="s">
        <v>811</v>
      </c>
      <c r="AN358" s="203" t="s">
        <v>811</v>
      </c>
      <c r="AO358" s="203" t="s">
        <v>811</v>
      </c>
      <c r="AP358" s="203" t="s">
        <v>811</v>
      </c>
      <c r="AQ358" s="203" t="s">
        <v>811</v>
      </c>
      <c r="AR358" s="203">
        <v>98.473999262390421</v>
      </c>
      <c r="AS358" s="203">
        <v>98.421423330887748</v>
      </c>
      <c r="AT358" s="203" t="s">
        <v>811</v>
      </c>
      <c r="AU358" s="203">
        <v>100</v>
      </c>
      <c r="AV358" s="203" t="s">
        <v>811</v>
      </c>
      <c r="AW358" s="203" t="s">
        <v>811</v>
      </c>
      <c r="AX358" s="203" t="s">
        <v>811</v>
      </c>
      <c r="AY358" s="203" t="s">
        <v>811</v>
      </c>
      <c r="AZ358" s="203" t="s">
        <v>811</v>
      </c>
      <c r="BA358" s="203" t="s">
        <v>811</v>
      </c>
    </row>
    <row r="359" spans="1:53">
      <c r="A359" s="202">
        <v>21</v>
      </c>
      <c r="B359" s="202">
        <v>1322</v>
      </c>
      <c r="C359" s="202">
        <v>347</v>
      </c>
      <c r="D359" s="202" t="s">
        <v>1334</v>
      </c>
      <c r="E359" s="203">
        <v>1819.3</v>
      </c>
      <c r="F359" s="203">
        <v>1819.3</v>
      </c>
      <c r="G359" s="203"/>
      <c r="H359" s="203"/>
      <c r="I359" s="203"/>
      <c r="J359" s="203"/>
      <c r="K359" s="203"/>
      <c r="L359" s="203"/>
      <c r="M359" s="203"/>
      <c r="N359" s="203">
        <v>2019.7</v>
      </c>
      <c r="O359" s="203">
        <v>2019.7</v>
      </c>
      <c r="P359" s="203"/>
      <c r="Q359" s="203"/>
      <c r="R359" s="203"/>
      <c r="S359" s="203"/>
      <c r="T359" s="204"/>
      <c r="U359" s="203"/>
      <c r="V359" s="203"/>
      <c r="W359" s="203"/>
      <c r="X359" s="203">
        <v>2010.7</v>
      </c>
      <c r="Y359" s="203">
        <v>2010.7</v>
      </c>
      <c r="Z359" s="203"/>
      <c r="AA359" s="203"/>
      <c r="AB359" s="203"/>
      <c r="AC359" s="203"/>
      <c r="AD359" s="204"/>
      <c r="AE359" s="203"/>
      <c r="AF359" s="203"/>
      <c r="AG359" s="203"/>
      <c r="AH359" s="203">
        <v>-9</v>
      </c>
      <c r="AI359" s="203">
        <v>-9</v>
      </c>
      <c r="AJ359" s="203" t="s">
        <v>811</v>
      </c>
      <c r="AK359" s="203" t="s">
        <v>811</v>
      </c>
      <c r="AL359" s="203" t="s">
        <v>811</v>
      </c>
      <c r="AM359" s="203" t="s">
        <v>811</v>
      </c>
      <c r="AN359" s="203" t="s">
        <v>811</v>
      </c>
      <c r="AO359" s="203" t="s">
        <v>811</v>
      </c>
      <c r="AP359" s="203" t="s">
        <v>811</v>
      </c>
      <c r="AQ359" s="203" t="s">
        <v>811</v>
      </c>
      <c r="AR359" s="203">
        <v>99.554389265732539</v>
      </c>
      <c r="AS359" s="203">
        <v>99.554389265732539</v>
      </c>
      <c r="AT359" s="203" t="s">
        <v>811</v>
      </c>
      <c r="AU359" s="203" t="s">
        <v>811</v>
      </c>
      <c r="AV359" s="203" t="s">
        <v>811</v>
      </c>
      <c r="AW359" s="203" t="s">
        <v>811</v>
      </c>
      <c r="AX359" s="203" t="s">
        <v>811</v>
      </c>
      <c r="AY359" s="203" t="s">
        <v>811</v>
      </c>
      <c r="AZ359" s="203" t="s">
        <v>811</v>
      </c>
      <c r="BA359" s="203" t="s">
        <v>811</v>
      </c>
    </row>
    <row r="360" spans="1:53">
      <c r="A360" s="202">
        <v>21</v>
      </c>
      <c r="B360" s="202">
        <v>1323</v>
      </c>
      <c r="C360" s="202">
        <v>348</v>
      </c>
      <c r="D360" s="202" t="s">
        <v>1335</v>
      </c>
      <c r="E360" s="203">
        <v>3512.7</v>
      </c>
      <c r="F360" s="203">
        <v>3512.7</v>
      </c>
      <c r="G360" s="203"/>
      <c r="H360" s="203"/>
      <c r="I360" s="203"/>
      <c r="J360" s="203"/>
      <c r="K360" s="203"/>
      <c r="L360" s="203"/>
      <c r="M360" s="203"/>
      <c r="N360" s="203">
        <v>3570.3</v>
      </c>
      <c r="O360" s="203">
        <v>3570.3</v>
      </c>
      <c r="P360" s="203"/>
      <c r="Q360" s="203"/>
      <c r="R360" s="203"/>
      <c r="S360" s="203"/>
      <c r="T360" s="204"/>
      <c r="U360" s="203"/>
      <c r="V360" s="203"/>
      <c r="W360" s="203"/>
      <c r="X360" s="203">
        <v>3570.3</v>
      </c>
      <c r="Y360" s="203">
        <v>3570.3</v>
      </c>
      <c r="Z360" s="203"/>
      <c r="AA360" s="203"/>
      <c r="AB360" s="203"/>
      <c r="AC360" s="203"/>
      <c r="AD360" s="204"/>
      <c r="AE360" s="203"/>
      <c r="AF360" s="203"/>
      <c r="AG360" s="203"/>
      <c r="AH360" s="203" t="s">
        <v>811</v>
      </c>
      <c r="AI360" s="203" t="s">
        <v>811</v>
      </c>
      <c r="AJ360" s="203" t="s">
        <v>811</v>
      </c>
      <c r="AK360" s="203" t="s">
        <v>811</v>
      </c>
      <c r="AL360" s="203" t="s">
        <v>811</v>
      </c>
      <c r="AM360" s="203" t="s">
        <v>811</v>
      </c>
      <c r="AN360" s="203" t="s">
        <v>811</v>
      </c>
      <c r="AO360" s="203" t="s">
        <v>811</v>
      </c>
      <c r="AP360" s="203" t="s">
        <v>811</v>
      </c>
      <c r="AQ360" s="203" t="s">
        <v>811</v>
      </c>
      <c r="AR360" s="203">
        <v>100</v>
      </c>
      <c r="AS360" s="203">
        <v>100</v>
      </c>
      <c r="AT360" s="203" t="s">
        <v>811</v>
      </c>
      <c r="AU360" s="203" t="s">
        <v>811</v>
      </c>
      <c r="AV360" s="203" t="s">
        <v>811</v>
      </c>
      <c r="AW360" s="203" t="s">
        <v>811</v>
      </c>
      <c r="AX360" s="203" t="s">
        <v>811</v>
      </c>
      <c r="AY360" s="203" t="s">
        <v>811</v>
      </c>
      <c r="AZ360" s="203" t="s">
        <v>811</v>
      </c>
      <c r="BA360" s="203" t="s">
        <v>811</v>
      </c>
    </row>
    <row r="361" spans="1:53">
      <c r="A361" s="202">
        <v>21</v>
      </c>
      <c r="B361" s="202">
        <v>1324</v>
      </c>
      <c r="C361" s="202">
        <v>349</v>
      </c>
      <c r="D361" s="202" t="s">
        <v>1336</v>
      </c>
      <c r="E361" s="203">
        <v>2837.4</v>
      </c>
      <c r="F361" s="203">
        <v>2837.4</v>
      </c>
      <c r="G361" s="203"/>
      <c r="H361" s="203"/>
      <c r="I361" s="203"/>
      <c r="J361" s="203"/>
      <c r="K361" s="203"/>
      <c r="L361" s="203"/>
      <c r="M361" s="203"/>
      <c r="N361" s="203">
        <v>2909.9</v>
      </c>
      <c r="O361" s="203">
        <v>2909.9</v>
      </c>
      <c r="P361" s="203"/>
      <c r="Q361" s="203"/>
      <c r="R361" s="203"/>
      <c r="S361" s="203"/>
      <c r="T361" s="204"/>
      <c r="U361" s="203"/>
      <c r="V361" s="203"/>
      <c r="W361" s="203"/>
      <c r="X361" s="203">
        <v>2909.9</v>
      </c>
      <c r="Y361" s="203">
        <v>2909.9</v>
      </c>
      <c r="Z361" s="203"/>
      <c r="AA361" s="203"/>
      <c r="AB361" s="203"/>
      <c r="AC361" s="203"/>
      <c r="AD361" s="204"/>
      <c r="AE361" s="203"/>
      <c r="AF361" s="203"/>
      <c r="AG361" s="203"/>
      <c r="AH361" s="203" t="s">
        <v>811</v>
      </c>
      <c r="AI361" s="203" t="s">
        <v>811</v>
      </c>
      <c r="AJ361" s="203" t="s">
        <v>811</v>
      </c>
      <c r="AK361" s="203" t="s">
        <v>811</v>
      </c>
      <c r="AL361" s="203" t="s">
        <v>811</v>
      </c>
      <c r="AM361" s="203" t="s">
        <v>811</v>
      </c>
      <c r="AN361" s="203" t="s">
        <v>811</v>
      </c>
      <c r="AO361" s="203" t="s">
        <v>811</v>
      </c>
      <c r="AP361" s="203" t="s">
        <v>811</v>
      </c>
      <c r="AQ361" s="203" t="s">
        <v>811</v>
      </c>
      <c r="AR361" s="203">
        <v>100</v>
      </c>
      <c r="AS361" s="203">
        <v>100</v>
      </c>
      <c r="AT361" s="203" t="s">
        <v>811</v>
      </c>
      <c r="AU361" s="203" t="s">
        <v>811</v>
      </c>
      <c r="AV361" s="203" t="s">
        <v>811</v>
      </c>
      <c r="AW361" s="203" t="s">
        <v>811</v>
      </c>
      <c r="AX361" s="203" t="s">
        <v>811</v>
      </c>
      <c r="AY361" s="203" t="s">
        <v>811</v>
      </c>
      <c r="AZ361" s="203" t="s">
        <v>811</v>
      </c>
      <c r="BA361" s="203" t="s">
        <v>811</v>
      </c>
    </row>
    <row r="362" spans="1:53">
      <c r="A362" s="202">
        <v>21</v>
      </c>
      <c r="B362" s="202">
        <v>1325</v>
      </c>
      <c r="C362" s="202">
        <v>350</v>
      </c>
      <c r="D362" s="202" t="s">
        <v>1337</v>
      </c>
      <c r="E362" s="203">
        <v>1565.1</v>
      </c>
      <c r="F362" s="203">
        <v>1565.1</v>
      </c>
      <c r="G362" s="203"/>
      <c r="H362" s="203"/>
      <c r="I362" s="203"/>
      <c r="J362" s="203"/>
      <c r="K362" s="203"/>
      <c r="L362" s="203"/>
      <c r="M362" s="203"/>
      <c r="N362" s="203">
        <v>1328.5</v>
      </c>
      <c r="O362" s="203">
        <v>1328.5</v>
      </c>
      <c r="P362" s="203"/>
      <c r="Q362" s="203"/>
      <c r="R362" s="203"/>
      <c r="S362" s="203"/>
      <c r="T362" s="204"/>
      <c r="U362" s="203"/>
      <c r="V362" s="203"/>
      <c r="W362" s="203"/>
      <c r="X362" s="203">
        <v>1328.49</v>
      </c>
      <c r="Y362" s="203">
        <v>1328.49</v>
      </c>
      <c r="Z362" s="203"/>
      <c r="AA362" s="203"/>
      <c r="AB362" s="203"/>
      <c r="AC362" s="203"/>
      <c r="AD362" s="204"/>
      <c r="AE362" s="203"/>
      <c r="AF362" s="203"/>
      <c r="AG362" s="203"/>
      <c r="AH362" s="203">
        <v>-9.9999999999909051E-3</v>
      </c>
      <c r="AI362" s="203">
        <v>-9.9999999999909051E-3</v>
      </c>
      <c r="AJ362" s="203" t="s">
        <v>811</v>
      </c>
      <c r="AK362" s="203" t="s">
        <v>811</v>
      </c>
      <c r="AL362" s="203" t="s">
        <v>811</v>
      </c>
      <c r="AM362" s="203" t="s">
        <v>811</v>
      </c>
      <c r="AN362" s="203" t="s">
        <v>811</v>
      </c>
      <c r="AO362" s="203" t="s">
        <v>811</v>
      </c>
      <c r="AP362" s="203" t="s">
        <v>811</v>
      </c>
      <c r="AQ362" s="203" t="s">
        <v>811</v>
      </c>
      <c r="AR362" s="203">
        <v>99.999247271358669</v>
      </c>
      <c r="AS362" s="203">
        <v>99.999247271358669</v>
      </c>
      <c r="AT362" s="203" t="s">
        <v>811</v>
      </c>
      <c r="AU362" s="203" t="s">
        <v>811</v>
      </c>
      <c r="AV362" s="203" t="s">
        <v>811</v>
      </c>
      <c r="AW362" s="203" t="s">
        <v>811</v>
      </c>
      <c r="AX362" s="203" t="s">
        <v>811</v>
      </c>
      <c r="AY362" s="203" t="s">
        <v>811</v>
      </c>
      <c r="AZ362" s="203" t="s">
        <v>811</v>
      </c>
      <c r="BA362" s="203" t="s">
        <v>811</v>
      </c>
    </row>
    <row r="363" spans="1:53">
      <c r="A363" s="202">
        <v>21</v>
      </c>
      <c r="B363" s="202">
        <v>1326</v>
      </c>
      <c r="C363" s="202">
        <v>351</v>
      </c>
      <c r="D363" s="202" t="s">
        <v>1338</v>
      </c>
      <c r="E363" s="203">
        <v>3363.2</v>
      </c>
      <c r="F363" s="203">
        <v>3363.2</v>
      </c>
      <c r="G363" s="203"/>
      <c r="H363" s="203"/>
      <c r="I363" s="203"/>
      <c r="J363" s="203"/>
      <c r="K363" s="203"/>
      <c r="L363" s="203"/>
      <c r="M363" s="203"/>
      <c r="N363" s="203">
        <v>3491.7</v>
      </c>
      <c r="O363" s="203">
        <v>3491.7</v>
      </c>
      <c r="P363" s="203"/>
      <c r="Q363" s="203"/>
      <c r="R363" s="203"/>
      <c r="S363" s="203"/>
      <c r="T363" s="204"/>
      <c r="U363" s="203"/>
      <c r="V363" s="203"/>
      <c r="W363" s="203"/>
      <c r="X363" s="203">
        <v>3469.03</v>
      </c>
      <c r="Y363" s="203">
        <v>3469.03</v>
      </c>
      <c r="Z363" s="203"/>
      <c r="AA363" s="203"/>
      <c r="AB363" s="203"/>
      <c r="AC363" s="203"/>
      <c r="AD363" s="204"/>
      <c r="AE363" s="203"/>
      <c r="AF363" s="203"/>
      <c r="AG363" s="203"/>
      <c r="AH363" s="203">
        <v>-22.669999999999618</v>
      </c>
      <c r="AI363" s="203">
        <v>-22.669999999999618</v>
      </c>
      <c r="AJ363" s="203" t="s">
        <v>811</v>
      </c>
      <c r="AK363" s="203" t="s">
        <v>811</v>
      </c>
      <c r="AL363" s="203" t="s">
        <v>811</v>
      </c>
      <c r="AM363" s="203" t="s">
        <v>811</v>
      </c>
      <c r="AN363" s="203" t="s">
        <v>811</v>
      </c>
      <c r="AO363" s="203" t="s">
        <v>811</v>
      </c>
      <c r="AP363" s="203" t="s">
        <v>811</v>
      </c>
      <c r="AQ363" s="203" t="s">
        <v>811</v>
      </c>
      <c r="AR363" s="203">
        <v>99.350746054930269</v>
      </c>
      <c r="AS363" s="203">
        <v>99.350746054930269</v>
      </c>
      <c r="AT363" s="203" t="s">
        <v>811</v>
      </c>
      <c r="AU363" s="203" t="s">
        <v>811</v>
      </c>
      <c r="AV363" s="203" t="s">
        <v>811</v>
      </c>
      <c r="AW363" s="203" t="s">
        <v>811</v>
      </c>
      <c r="AX363" s="203" t="s">
        <v>811</v>
      </c>
      <c r="AY363" s="203" t="s">
        <v>811</v>
      </c>
      <c r="AZ363" s="203" t="s">
        <v>811</v>
      </c>
      <c r="BA363" s="203" t="s">
        <v>811</v>
      </c>
    </row>
    <row r="364" spans="1:53">
      <c r="A364" s="202">
        <v>21</v>
      </c>
      <c r="B364" s="202">
        <v>1327</v>
      </c>
      <c r="C364" s="202">
        <v>352</v>
      </c>
      <c r="D364" s="202" t="s">
        <v>1339</v>
      </c>
      <c r="E364" s="203">
        <v>1744.3</v>
      </c>
      <c r="F364" s="203">
        <v>1744.3</v>
      </c>
      <c r="G364" s="203"/>
      <c r="H364" s="203"/>
      <c r="I364" s="203"/>
      <c r="J364" s="203"/>
      <c r="K364" s="203"/>
      <c r="L364" s="203"/>
      <c r="M364" s="203"/>
      <c r="N364" s="203">
        <v>1818.7</v>
      </c>
      <c r="O364" s="203">
        <v>1818.7</v>
      </c>
      <c r="P364" s="203"/>
      <c r="Q364" s="203"/>
      <c r="R364" s="203"/>
      <c r="S364" s="203"/>
      <c r="T364" s="204"/>
      <c r="U364" s="203"/>
      <c r="V364" s="203"/>
      <c r="W364" s="203"/>
      <c r="X364" s="203">
        <v>1818.7</v>
      </c>
      <c r="Y364" s="203">
        <v>1818.7</v>
      </c>
      <c r="Z364" s="203"/>
      <c r="AA364" s="203"/>
      <c r="AB364" s="203"/>
      <c r="AC364" s="203"/>
      <c r="AD364" s="204"/>
      <c r="AE364" s="203"/>
      <c r="AF364" s="203"/>
      <c r="AG364" s="203"/>
      <c r="AH364" s="203" t="s">
        <v>811</v>
      </c>
      <c r="AI364" s="203" t="s">
        <v>811</v>
      </c>
      <c r="AJ364" s="203" t="s">
        <v>811</v>
      </c>
      <c r="AK364" s="203" t="s">
        <v>811</v>
      </c>
      <c r="AL364" s="203" t="s">
        <v>811</v>
      </c>
      <c r="AM364" s="203" t="s">
        <v>811</v>
      </c>
      <c r="AN364" s="203" t="s">
        <v>811</v>
      </c>
      <c r="AO364" s="203" t="s">
        <v>811</v>
      </c>
      <c r="AP364" s="203" t="s">
        <v>811</v>
      </c>
      <c r="AQ364" s="203" t="s">
        <v>811</v>
      </c>
      <c r="AR364" s="203">
        <v>100</v>
      </c>
      <c r="AS364" s="203">
        <v>100</v>
      </c>
      <c r="AT364" s="203" t="s">
        <v>811</v>
      </c>
      <c r="AU364" s="203" t="s">
        <v>811</v>
      </c>
      <c r="AV364" s="203" t="s">
        <v>811</v>
      </c>
      <c r="AW364" s="203" t="s">
        <v>811</v>
      </c>
      <c r="AX364" s="203" t="s">
        <v>811</v>
      </c>
      <c r="AY364" s="203" t="s">
        <v>811</v>
      </c>
      <c r="AZ364" s="203" t="s">
        <v>811</v>
      </c>
      <c r="BA364" s="203" t="s">
        <v>811</v>
      </c>
    </row>
    <row r="365" spans="1:53">
      <c r="A365" s="202">
        <v>21</v>
      </c>
      <c r="B365" s="202">
        <v>1328</v>
      </c>
      <c r="C365" s="202">
        <v>353</v>
      </c>
      <c r="D365" s="202" t="s">
        <v>1340</v>
      </c>
      <c r="E365" s="203">
        <v>3216.8</v>
      </c>
      <c r="F365" s="203">
        <v>3112.3</v>
      </c>
      <c r="G365" s="203"/>
      <c r="H365" s="203">
        <v>104.5</v>
      </c>
      <c r="I365" s="203"/>
      <c r="J365" s="203"/>
      <c r="K365" s="203"/>
      <c r="L365" s="203"/>
      <c r="M365" s="203"/>
      <c r="N365" s="203">
        <v>3319.2</v>
      </c>
      <c r="O365" s="203">
        <v>3214.7</v>
      </c>
      <c r="P365" s="203"/>
      <c r="Q365" s="203">
        <v>104.5</v>
      </c>
      <c r="R365" s="203"/>
      <c r="S365" s="203"/>
      <c r="T365" s="204"/>
      <c r="U365" s="203"/>
      <c r="V365" s="203"/>
      <c r="W365" s="203"/>
      <c r="X365" s="203">
        <v>2930.1299999999997</v>
      </c>
      <c r="Y365" s="203">
        <v>2841.7</v>
      </c>
      <c r="Z365" s="203"/>
      <c r="AA365" s="203">
        <v>88.43</v>
      </c>
      <c r="AB365" s="203"/>
      <c r="AC365" s="203"/>
      <c r="AD365" s="204"/>
      <c r="AE365" s="203"/>
      <c r="AF365" s="203"/>
      <c r="AG365" s="203"/>
      <c r="AH365" s="203">
        <v>-389.07000000000016</v>
      </c>
      <c r="AI365" s="203">
        <v>-373</v>
      </c>
      <c r="AJ365" s="203" t="s">
        <v>811</v>
      </c>
      <c r="AK365" s="203">
        <v>-16.069999999999993</v>
      </c>
      <c r="AL365" s="203" t="s">
        <v>811</v>
      </c>
      <c r="AM365" s="203" t="s">
        <v>811</v>
      </c>
      <c r="AN365" s="203" t="s">
        <v>811</v>
      </c>
      <c r="AO365" s="203" t="s">
        <v>811</v>
      </c>
      <c r="AP365" s="203" t="s">
        <v>811</v>
      </c>
      <c r="AQ365" s="203" t="s">
        <v>811</v>
      </c>
      <c r="AR365" s="203">
        <v>88.278199566160524</v>
      </c>
      <c r="AS365" s="203">
        <v>88.397051046753973</v>
      </c>
      <c r="AT365" s="203" t="s">
        <v>811</v>
      </c>
      <c r="AU365" s="203">
        <v>84.622009569377994</v>
      </c>
      <c r="AV365" s="203" t="s">
        <v>811</v>
      </c>
      <c r="AW365" s="203" t="s">
        <v>811</v>
      </c>
      <c r="AX365" s="203" t="s">
        <v>811</v>
      </c>
      <c r="AY365" s="203" t="s">
        <v>811</v>
      </c>
      <c r="AZ365" s="203" t="s">
        <v>811</v>
      </c>
      <c r="BA365" s="203" t="s">
        <v>811</v>
      </c>
    </row>
    <row r="366" spans="1:53">
      <c r="A366" s="202">
        <v>21</v>
      </c>
      <c r="B366" s="202">
        <v>1329</v>
      </c>
      <c r="C366" s="202">
        <v>354</v>
      </c>
      <c r="D366" s="202" t="s">
        <v>1341</v>
      </c>
      <c r="E366" s="203">
        <v>6393.8</v>
      </c>
      <c r="F366" s="203">
        <v>6285.7</v>
      </c>
      <c r="G366" s="203"/>
      <c r="H366" s="203">
        <v>108.1</v>
      </c>
      <c r="I366" s="203"/>
      <c r="J366" s="203"/>
      <c r="K366" s="203"/>
      <c r="L366" s="203"/>
      <c r="M366" s="203"/>
      <c r="N366" s="203">
        <v>6463.7000000000007</v>
      </c>
      <c r="O366" s="203">
        <v>6355.6</v>
      </c>
      <c r="P366" s="203"/>
      <c r="Q366" s="203">
        <v>108.1</v>
      </c>
      <c r="R366" s="203"/>
      <c r="S366" s="203"/>
      <c r="T366" s="204"/>
      <c r="U366" s="203"/>
      <c r="V366" s="203"/>
      <c r="W366" s="203"/>
      <c r="X366" s="203">
        <v>6226.7</v>
      </c>
      <c r="Y366" s="203">
        <v>6121.47</v>
      </c>
      <c r="Z366" s="203"/>
      <c r="AA366" s="203">
        <v>105.23</v>
      </c>
      <c r="AB366" s="203"/>
      <c r="AC366" s="203"/>
      <c r="AD366" s="204"/>
      <c r="AE366" s="203"/>
      <c r="AF366" s="203"/>
      <c r="AG366" s="203"/>
      <c r="AH366" s="203">
        <v>-237.00000000000091</v>
      </c>
      <c r="AI366" s="203">
        <v>-234.13000000000011</v>
      </c>
      <c r="AJ366" s="203" t="s">
        <v>811</v>
      </c>
      <c r="AK366" s="203">
        <v>-2.8699999999999903</v>
      </c>
      <c r="AL366" s="203" t="s">
        <v>811</v>
      </c>
      <c r="AM366" s="203" t="s">
        <v>811</v>
      </c>
      <c r="AN366" s="203" t="s">
        <v>811</v>
      </c>
      <c r="AO366" s="203" t="s">
        <v>811</v>
      </c>
      <c r="AP366" s="203" t="s">
        <v>811</v>
      </c>
      <c r="AQ366" s="203" t="s">
        <v>811</v>
      </c>
      <c r="AR366" s="203">
        <v>96.333369432368443</v>
      </c>
      <c r="AS366" s="203">
        <v>96.316162124740387</v>
      </c>
      <c r="AT366" s="203" t="s">
        <v>811</v>
      </c>
      <c r="AU366" s="203">
        <v>97.345050878815925</v>
      </c>
      <c r="AV366" s="203" t="s">
        <v>811</v>
      </c>
      <c r="AW366" s="203" t="s">
        <v>811</v>
      </c>
      <c r="AX366" s="203" t="s">
        <v>811</v>
      </c>
      <c r="AY366" s="203" t="s">
        <v>811</v>
      </c>
      <c r="AZ366" s="203" t="s">
        <v>811</v>
      </c>
      <c r="BA366" s="203" t="s">
        <v>811</v>
      </c>
    </row>
    <row r="367" spans="1:53">
      <c r="A367" s="202">
        <v>21</v>
      </c>
      <c r="B367" s="202">
        <v>1330</v>
      </c>
      <c r="C367" s="202">
        <v>355</v>
      </c>
      <c r="D367" s="202" t="s">
        <v>1342</v>
      </c>
      <c r="E367" s="203">
        <v>42013.2</v>
      </c>
      <c r="F367" s="203">
        <v>42013.2</v>
      </c>
      <c r="G367" s="203"/>
      <c r="H367" s="203"/>
      <c r="I367" s="203"/>
      <c r="J367" s="203"/>
      <c r="K367" s="203"/>
      <c r="L367" s="203"/>
      <c r="M367" s="203"/>
      <c r="N367" s="203">
        <v>43239.3</v>
      </c>
      <c r="O367" s="203">
        <v>43239.3</v>
      </c>
      <c r="P367" s="203"/>
      <c r="Q367" s="203"/>
      <c r="R367" s="203"/>
      <c r="S367" s="203"/>
      <c r="T367" s="204"/>
      <c r="U367" s="203"/>
      <c r="V367" s="203"/>
      <c r="W367" s="203"/>
      <c r="X367" s="203">
        <v>43239.3</v>
      </c>
      <c r="Y367" s="203">
        <v>43239.3</v>
      </c>
      <c r="Z367" s="203"/>
      <c r="AA367" s="203"/>
      <c r="AB367" s="203"/>
      <c r="AC367" s="203"/>
      <c r="AD367" s="204"/>
      <c r="AE367" s="203"/>
      <c r="AF367" s="203"/>
      <c r="AG367" s="203"/>
      <c r="AH367" s="203" t="s">
        <v>811</v>
      </c>
      <c r="AI367" s="203" t="s">
        <v>811</v>
      </c>
      <c r="AJ367" s="203" t="s">
        <v>811</v>
      </c>
      <c r="AK367" s="203" t="s">
        <v>811</v>
      </c>
      <c r="AL367" s="203" t="s">
        <v>811</v>
      </c>
      <c r="AM367" s="203" t="s">
        <v>811</v>
      </c>
      <c r="AN367" s="203" t="s">
        <v>811</v>
      </c>
      <c r="AO367" s="203" t="s">
        <v>811</v>
      </c>
      <c r="AP367" s="203" t="s">
        <v>811</v>
      </c>
      <c r="AQ367" s="203" t="s">
        <v>811</v>
      </c>
      <c r="AR367" s="203">
        <v>100</v>
      </c>
      <c r="AS367" s="203">
        <v>100</v>
      </c>
      <c r="AT367" s="203" t="s">
        <v>811</v>
      </c>
      <c r="AU367" s="203" t="s">
        <v>811</v>
      </c>
      <c r="AV367" s="203" t="s">
        <v>811</v>
      </c>
      <c r="AW367" s="203" t="s">
        <v>811</v>
      </c>
      <c r="AX367" s="203" t="s">
        <v>811</v>
      </c>
      <c r="AY367" s="203" t="s">
        <v>811</v>
      </c>
      <c r="AZ367" s="203" t="s">
        <v>811</v>
      </c>
      <c r="BA367" s="203" t="s">
        <v>811</v>
      </c>
    </row>
    <row r="368" spans="1:53">
      <c r="A368" s="202">
        <v>21</v>
      </c>
      <c r="B368" s="202">
        <v>1331</v>
      </c>
      <c r="C368" s="202">
        <v>356</v>
      </c>
      <c r="D368" s="202" t="s">
        <v>1343</v>
      </c>
      <c r="E368" s="203">
        <v>1378</v>
      </c>
      <c r="F368" s="203">
        <v>1378</v>
      </c>
      <c r="G368" s="203"/>
      <c r="H368" s="203"/>
      <c r="I368" s="203"/>
      <c r="J368" s="203"/>
      <c r="K368" s="203"/>
      <c r="L368" s="203"/>
      <c r="M368" s="203"/>
      <c r="N368" s="203">
        <v>1396.7</v>
      </c>
      <c r="O368" s="203">
        <v>1396.7</v>
      </c>
      <c r="P368" s="203"/>
      <c r="Q368" s="203"/>
      <c r="R368" s="203"/>
      <c r="S368" s="203"/>
      <c r="T368" s="204"/>
      <c r="U368" s="203"/>
      <c r="V368" s="203"/>
      <c r="W368" s="203"/>
      <c r="X368" s="203">
        <v>1236.6099999999999</v>
      </c>
      <c r="Y368" s="203">
        <v>1236.6099999999999</v>
      </c>
      <c r="Z368" s="203"/>
      <c r="AA368" s="203"/>
      <c r="AB368" s="203"/>
      <c r="AC368" s="203"/>
      <c r="AD368" s="204"/>
      <c r="AE368" s="203"/>
      <c r="AF368" s="203"/>
      <c r="AG368" s="203"/>
      <c r="AH368" s="203">
        <v>-160.09000000000015</v>
      </c>
      <c r="AI368" s="203">
        <v>-160.09000000000015</v>
      </c>
      <c r="AJ368" s="203" t="s">
        <v>811</v>
      </c>
      <c r="AK368" s="203" t="s">
        <v>811</v>
      </c>
      <c r="AL368" s="203" t="s">
        <v>811</v>
      </c>
      <c r="AM368" s="203" t="s">
        <v>811</v>
      </c>
      <c r="AN368" s="203" t="s">
        <v>811</v>
      </c>
      <c r="AO368" s="203" t="s">
        <v>811</v>
      </c>
      <c r="AP368" s="203" t="s">
        <v>811</v>
      </c>
      <c r="AQ368" s="203" t="s">
        <v>811</v>
      </c>
      <c r="AR368" s="203">
        <v>88.537982387055195</v>
      </c>
      <c r="AS368" s="203">
        <v>88.537982387055195</v>
      </c>
      <c r="AT368" s="203" t="s">
        <v>811</v>
      </c>
      <c r="AU368" s="203" t="s">
        <v>811</v>
      </c>
      <c r="AV368" s="203" t="s">
        <v>811</v>
      </c>
      <c r="AW368" s="203" t="s">
        <v>811</v>
      </c>
      <c r="AX368" s="203" t="s">
        <v>811</v>
      </c>
      <c r="AY368" s="203" t="s">
        <v>811</v>
      </c>
      <c r="AZ368" s="203" t="s">
        <v>811</v>
      </c>
      <c r="BA368" s="203" t="s">
        <v>811</v>
      </c>
    </row>
    <row r="369" spans="1:53">
      <c r="A369" s="202">
        <v>21</v>
      </c>
      <c r="B369" s="202">
        <v>1332</v>
      </c>
      <c r="C369" s="202">
        <v>357</v>
      </c>
      <c r="D369" s="202" t="s">
        <v>1344</v>
      </c>
      <c r="E369" s="203">
        <v>13938.3</v>
      </c>
      <c r="F369" s="203">
        <v>13938.3</v>
      </c>
      <c r="G369" s="203"/>
      <c r="H369" s="203"/>
      <c r="I369" s="203"/>
      <c r="J369" s="203"/>
      <c r="K369" s="203"/>
      <c r="L369" s="203"/>
      <c r="M369" s="203"/>
      <c r="N369" s="203">
        <v>14113.3</v>
      </c>
      <c r="O369" s="203">
        <v>14113.3</v>
      </c>
      <c r="P369" s="203"/>
      <c r="Q369" s="203"/>
      <c r="R369" s="203"/>
      <c r="S369" s="203"/>
      <c r="T369" s="204"/>
      <c r="U369" s="203"/>
      <c r="V369" s="203"/>
      <c r="W369" s="203"/>
      <c r="X369" s="203">
        <v>14113.3</v>
      </c>
      <c r="Y369" s="203">
        <v>14113.3</v>
      </c>
      <c r="Z369" s="203"/>
      <c r="AA369" s="203"/>
      <c r="AB369" s="203"/>
      <c r="AC369" s="203"/>
      <c r="AD369" s="204"/>
      <c r="AE369" s="203"/>
      <c r="AF369" s="203"/>
      <c r="AG369" s="203"/>
      <c r="AH369" s="203" t="s">
        <v>811</v>
      </c>
      <c r="AI369" s="203" t="s">
        <v>811</v>
      </c>
      <c r="AJ369" s="203" t="s">
        <v>811</v>
      </c>
      <c r="AK369" s="203" t="s">
        <v>811</v>
      </c>
      <c r="AL369" s="203" t="s">
        <v>811</v>
      </c>
      <c r="AM369" s="203" t="s">
        <v>811</v>
      </c>
      <c r="AN369" s="203" t="s">
        <v>811</v>
      </c>
      <c r="AO369" s="203" t="s">
        <v>811</v>
      </c>
      <c r="AP369" s="203" t="s">
        <v>811</v>
      </c>
      <c r="AQ369" s="203" t="s">
        <v>811</v>
      </c>
      <c r="AR369" s="203">
        <v>100</v>
      </c>
      <c r="AS369" s="203">
        <v>100</v>
      </c>
      <c r="AT369" s="203" t="s">
        <v>811</v>
      </c>
      <c r="AU369" s="203" t="s">
        <v>811</v>
      </c>
      <c r="AV369" s="203" t="s">
        <v>811</v>
      </c>
      <c r="AW369" s="203" t="s">
        <v>811</v>
      </c>
      <c r="AX369" s="203" t="s">
        <v>811</v>
      </c>
      <c r="AY369" s="203" t="s">
        <v>811</v>
      </c>
      <c r="AZ369" s="203" t="s">
        <v>811</v>
      </c>
      <c r="BA369" s="203" t="s">
        <v>811</v>
      </c>
    </row>
    <row r="370" spans="1:53">
      <c r="A370" s="202">
        <v>21</v>
      </c>
      <c r="B370" s="202">
        <v>1333</v>
      </c>
      <c r="C370" s="202">
        <v>358</v>
      </c>
      <c r="D370" s="202" t="s">
        <v>1345</v>
      </c>
      <c r="E370" s="203">
        <v>1497.9</v>
      </c>
      <c r="F370" s="203">
        <v>1497.9</v>
      </c>
      <c r="G370" s="203"/>
      <c r="H370" s="203"/>
      <c r="I370" s="203"/>
      <c r="J370" s="203"/>
      <c r="K370" s="203"/>
      <c r="L370" s="203"/>
      <c r="M370" s="203"/>
      <c r="N370" s="203">
        <v>1104.8</v>
      </c>
      <c r="O370" s="203">
        <v>1104.8</v>
      </c>
      <c r="P370" s="203"/>
      <c r="Q370" s="203"/>
      <c r="R370" s="203"/>
      <c r="S370" s="203"/>
      <c r="T370" s="204"/>
      <c r="U370" s="203"/>
      <c r="V370" s="203"/>
      <c r="W370" s="203"/>
      <c r="X370" s="203">
        <v>1104.78</v>
      </c>
      <c r="Y370" s="203">
        <v>1104.78</v>
      </c>
      <c r="Z370" s="203"/>
      <c r="AA370" s="203"/>
      <c r="AB370" s="203"/>
      <c r="AC370" s="203"/>
      <c r="AD370" s="204"/>
      <c r="AE370" s="203"/>
      <c r="AF370" s="203"/>
      <c r="AG370" s="203"/>
      <c r="AH370" s="203">
        <v>-1.999999999998181E-2</v>
      </c>
      <c r="AI370" s="203">
        <v>-1.999999999998181E-2</v>
      </c>
      <c r="AJ370" s="203" t="s">
        <v>811</v>
      </c>
      <c r="AK370" s="203" t="s">
        <v>811</v>
      </c>
      <c r="AL370" s="203" t="s">
        <v>811</v>
      </c>
      <c r="AM370" s="203" t="s">
        <v>811</v>
      </c>
      <c r="AN370" s="203" t="s">
        <v>811</v>
      </c>
      <c r="AO370" s="203" t="s">
        <v>811</v>
      </c>
      <c r="AP370" s="203" t="s">
        <v>811</v>
      </c>
      <c r="AQ370" s="203" t="s">
        <v>811</v>
      </c>
      <c r="AR370" s="203">
        <v>99.998189717595949</v>
      </c>
      <c r="AS370" s="203">
        <v>99.998189717595949</v>
      </c>
      <c r="AT370" s="203" t="s">
        <v>811</v>
      </c>
      <c r="AU370" s="203" t="s">
        <v>811</v>
      </c>
      <c r="AV370" s="203" t="s">
        <v>811</v>
      </c>
      <c r="AW370" s="203" t="s">
        <v>811</v>
      </c>
      <c r="AX370" s="203" t="s">
        <v>811</v>
      </c>
      <c r="AY370" s="203" t="s">
        <v>811</v>
      </c>
      <c r="AZ370" s="203" t="s">
        <v>811</v>
      </c>
      <c r="BA370" s="203" t="s">
        <v>811</v>
      </c>
    </row>
    <row r="371" spans="1:53">
      <c r="A371" s="202">
        <v>21</v>
      </c>
      <c r="B371" s="202">
        <v>1334</v>
      </c>
      <c r="C371" s="202">
        <v>359</v>
      </c>
      <c r="D371" s="202" t="s">
        <v>1346</v>
      </c>
      <c r="E371" s="203">
        <v>2497.6</v>
      </c>
      <c r="F371" s="203">
        <v>2497.6</v>
      </c>
      <c r="G371" s="203"/>
      <c r="H371" s="203"/>
      <c r="I371" s="203"/>
      <c r="J371" s="203"/>
      <c r="K371" s="203"/>
      <c r="L371" s="203"/>
      <c r="M371" s="203"/>
      <c r="N371" s="203">
        <v>2537.4</v>
      </c>
      <c r="O371" s="203">
        <v>2537.4</v>
      </c>
      <c r="P371" s="203"/>
      <c r="Q371" s="203"/>
      <c r="R371" s="203"/>
      <c r="S371" s="203"/>
      <c r="T371" s="204"/>
      <c r="U371" s="203"/>
      <c r="V371" s="203"/>
      <c r="W371" s="203"/>
      <c r="X371" s="203">
        <v>2351.75</v>
      </c>
      <c r="Y371" s="203">
        <v>2351.75</v>
      </c>
      <c r="Z371" s="203"/>
      <c r="AA371" s="203"/>
      <c r="AB371" s="203"/>
      <c r="AC371" s="203"/>
      <c r="AD371" s="204"/>
      <c r="AE371" s="203"/>
      <c r="AF371" s="203"/>
      <c r="AG371" s="203"/>
      <c r="AH371" s="203">
        <v>-185.65000000000009</v>
      </c>
      <c r="AI371" s="203">
        <v>-185.65000000000009</v>
      </c>
      <c r="AJ371" s="203" t="s">
        <v>811</v>
      </c>
      <c r="AK371" s="203" t="s">
        <v>811</v>
      </c>
      <c r="AL371" s="203" t="s">
        <v>811</v>
      </c>
      <c r="AM371" s="203" t="s">
        <v>811</v>
      </c>
      <c r="AN371" s="203" t="s">
        <v>811</v>
      </c>
      <c r="AO371" s="203" t="s">
        <v>811</v>
      </c>
      <c r="AP371" s="203" t="s">
        <v>811</v>
      </c>
      <c r="AQ371" s="203" t="s">
        <v>811</v>
      </c>
      <c r="AR371" s="203">
        <v>92.683455505635678</v>
      </c>
      <c r="AS371" s="203">
        <v>92.683455505635678</v>
      </c>
      <c r="AT371" s="203" t="s">
        <v>811</v>
      </c>
      <c r="AU371" s="203" t="s">
        <v>811</v>
      </c>
      <c r="AV371" s="203" t="s">
        <v>811</v>
      </c>
      <c r="AW371" s="203" t="s">
        <v>811</v>
      </c>
      <c r="AX371" s="203" t="s">
        <v>811</v>
      </c>
      <c r="AY371" s="203" t="s">
        <v>811</v>
      </c>
      <c r="AZ371" s="203" t="s">
        <v>811</v>
      </c>
      <c r="BA371" s="203" t="s">
        <v>811</v>
      </c>
    </row>
    <row r="372" spans="1:53">
      <c r="A372" s="202">
        <v>21</v>
      </c>
      <c r="B372" s="202">
        <v>1335</v>
      </c>
      <c r="C372" s="202">
        <v>360</v>
      </c>
      <c r="D372" s="202" t="s">
        <v>1347</v>
      </c>
      <c r="E372" s="203">
        <v>1660.2</v>
      </c>
      <c r="F372" s="203">
        <v>1660.2</v>
      </c>
      <c r="G372" s="203"/>
      <c r="H372" s="203"/>
      <c r="I372" s="203"/>
      <c r="J372" s="203"/>
      <c r="K372" s="203"/>
      <c r="L372" s="203"/>
      <c r="M372" s="203"/>
      <c r="N372" s="203">
        <v>1725.7</v>
      </c>
      <c r="O372" s="203">
        <v>1725.7</v>
      </c>
      <c r="P372" s="203"/>
      <c r="Q372" s="203"/>
      <c r="R372" s="203"/>
      <c r="S372" s="203"/>
      <c r="T372" s="204"/>
      <c r="U372" s="203"/>
      <c r="V372" s="203"/>
      <c r="W372" s="203"/>
      <c r="X372" s="203">
        <v>1725.7</v>
      </c>
      <c r="Y372" s="203">
        <v>1725.7</v>
      </c>
      <c r="Z372" s="203"/>
      <c r="AA372" s="203"/>
      <c r="AB372" s="203"/>
      <c r="AC372" s="203"/>
      <c r="AD372" s="204"/>
      <c r="AE372" s="203"/>
      <c r="AF372" s="203"/>
      <c r="AG372" s="203"/>
      <c r="AH372" s="203" t="s">
        <v>811</v>
      </c>
      <c r="AI372" s="203" t="s">
        <v>811</v>
      </c>
      <c r="AJ372" s="203" t="s">
        <v>811</v>
      </c>
      <c r="AK372" s="203" t="s">
        <v>811</v>
      </c>
      <c r="AL372" s="203" t="s">
        <v>811</v>
      </c>
      <c r="AM372" s="203" t="s">
        <v>811</v>
      </c>
      <c r="AN372" s="203" t="s">
        <v>811</v>
      </c>
      <c r="AO372" s="203" t="s">
        <v>811</v>
      </c>
      <c r="AP372" s="203" t="s">
        <v>811</v>
      </c>
      <c r="AQ372" s="203" t="s">
        <v>811</v>
      </c>
      <c r="AR372" s="203">
        <v>100</v>
      </c>
      <c r="AS372" s="203">
        <v>100</v>
      </c>
      <c r="AT372" s="203" t="s">
        <v>811</v>
      </c>
      <c r="AU372" s="203" t="s">
        <v>811</v>
      </c>
      <c r="AV372" s="203" t="s">
        <v>811</v>
      </c>
      <c r="AW372" s="203" t="s">
        <v>811</v>
      </c>
      <c r="AX372" s="203" t="s">
        <v>811</v>
      </c>
      <c r="AY372" s="203" t="s">
        <v>811</v>
      </c>
      <c r="AZ372" s="203" t="s">
        <v>811</v>
      </c>
      <c r="BA372" s="203" t="s">
        <v>811</v>
      </c>
    </row>
    <row r="373" spans="1:53">
      <c r="A373" s="202">
        <v>21</v>
      </c>
      <c r="B373" s="202">
        <v>1336</v>
      </c>
      <c r="C373" s="202">
        <v>361</v>
      </c>
      <c r="D373" s="202" t="s">
        <v>1348</v>
      </c>
      <c r="E373" s="203">
        <v>1670.7</v>
      </c>
      <c r="F373" s="203">
        <v>1670.7</v>
      </c>
      <c r="G373" s="203"/>
      <c r="H373" s="203"/>
      <c r="I373" s="203"/>
      <c r="J373" s="203"/>
      <c r="K373" s="203"/>
      <c r="L373" s="203"/>
      <c r="M373" s="203"/>
      <c r="N373" s="203">
        <v>1723</v>
      </c>
      <c r="O373" s="203">
        <v>1723</v>
      </c>
      <c r="P373" s="203"/>
      <c r="Q373" s="203"/>
      <c r="R373" s="203"/>
      <c r="S373" s="203"/>
      <c r="T373" s="204"/>
      <c r="U373" s="203"/>
      <c r="V373" s="203"/>
      <c r="W373" s="203"/>
      <c r="X373" s="203">
        <v>1723</v>
      </c>
      <c r="Y373" s="203">
        <v>1723</v>
      </c>
      <c r="Z373" s="203"/>
      <c r="AA373" s="203"/>
      <c r="AB373" s="203"/>
      <c r="AC373" s="203"/>
      <c r="AD373" s="204"/>
      <c r="AE373" s="203"/>
      <c r="AF373" s="203"/>
      <c r="AG373" s="203"/>
      <c r="AH373" s="203" t="s">
        <v>811</v>
      </c>
      <c r="AI373" s="203" t="s">
        <v>811</v>
      </c>
      <c r="AJ373" s="203" t="s">
        <v>811</v>
      </c>
      <c r="AK373" s="203" t="s">
        <v>811</v>
      </c>
      <c r="AL373" s="203" t="s">
        <v>811</v>
      </c>
      <c r="AM373" s="203" t="s">
        <v>811</v>
      </c>
      <c r="AN373" s="203" t="s">
        <v>811</v>
      </c>
      <c r="AO373" s="203" t="s">
        <v>811</v>
      </c>
      <c r="AP373" s="203" t="s">
        <v>811</v>
      </c>
      <c r="AQ373" s="203" t="s">
        <v>811</v>
      </c>
      <c r="AR373" s="203">
        <v>100</v>
      </c>
      <c r="AS373" s="203">
        <v>100</v>
      </c>
      <c r="AT373" s="203" t="s">
        <v>811</v>
      </c>
      <c r="AU373" s="203" t="s">
        <v>811</v>
      </c>
      <c r="AV373" s="203" t="s">
        <v>811</v>
      </c>
      <c r="AW373" s="203" t="s">
        <v>811</v>
      </c>
      <c r="AX373" s="203" t="s">
        <v>811</v>
      </c>
      <c r="AY373" s="203" t="s">
        <v>811</v>
      </c>
      <c r="AZ373" s="203" t="s">
        <v>811</v>
      </c>
      <c r="BA373" s="203" t="s">
        <v>811</v>
      </c>
    </row>
    <row r="374" spans="1:53">
      <c r="A374" s="202">
        <v>21</v>
      </c>
      <c r="B374" s="202">
        <v>1337</v>
      </c>
      <c r="C374" s="202">
        <v>362</v>
      </c>
      <c r="D374" s="202" t="s">
        <v>1349</v>
      </c>
      <c r="E374" s="203">
        <v>1391.8</v>
      </c>
      <c r="F374" s="203">
        <v>1391.8</v>
      </c>
      <c r="G374" s="203"/>
      <c r="H374" s="203"/>
      <c r="I374" s="203"/>
      <c r="J374" s="203"/>
      <c r="K374" s="203"/>
      <c r="L374" s="203"/>
      <c r="M374" s="203"/>
      <c r="N374" s="203">
        <v>1149.4000000000001</v>
      </c>
      <c r="O374" s="203">
        <v>1149.4000000000001</v>
      </c>
      <c r="P374" s="203"/>
      <c r="Q374" s="203"/>
      <c r="R374" s="203"/>
      <c r="S374" s="203"/>
      <c r="T374" s="204"/>
      <c r="U374" s="203"/>
      <c r="V374" s="203"/>
      <c r="W374" s="203"/>
      <c r="X374" s="203">
        <v>1123.9000000000001</v>
      </c>
      <c r="Y374" s="203">
        <v>1123.9000000000001</v>
      </c>
      <c r="Z374" s="203"/>
      <c r="AA374" s="203"/>
      <c r="AB374" s="203"/>
      <c r="AC374" s="203"/>
      <c r="AD374" s="204"/>
      <c r="AE374" s="203"/>
      <c r="AF374" s="203"/>
      <c r="AG374" s="203"/>
      <c r="AH374" s="203">
        <v>-25.5</v>
      </c>
      <c r="AI374" s="203">
        <v>-25.5</v>
      </c>
      <c r="AJ374" s="203" t="s">
        <v>811</v>
      </c>
      <c r="AK374" s="203" t="s">
        <v>811</v>
      </c>
      <c r="AL374" s="203" t="s">
        <v>811</v>
      </c>
      <c r="AM374" s="203" t="s">
        <v>811</v>
      </c>
      <c r="AN374" s="203" t="s">
        <v>811</v>
      </c>
      <c r="AO374" s="203" t="s">
        <v>811</v>
      </c>
      <c r="AP374" s="203" t="s">
        <v>811</v>
      </c>
      <c r="AQ374" s="203" t="s">
        <v>811</v>
      </c>
      <c r="AR374" s="203">
        <v>97.781451191926223</v>
      </c>
      <c r="AS374" s="203">
        <v>97.781451191926223</v>
      </c>
      <c r="AT374" s="203" t="s">
        <v>811</v>
      </c>
      <c r="AU374" s="203" t="s">
        <v>811</v>
      </c>
      <c r="AV374" s="203" t="s">
        <v>811</v>
      </c>
      <c r="AW374" s="203" t="s">
        <v>811</v>
      </c>
      <c r="AX374" s="203" t="s">
        <v>811</v>
      </c>
      <c r="AY374" s="203" t="s">
        <v>811</v>
      </c>
      <c r="AZ374" s="203" t="s">
        <v>811</v>
      </c>
      <c r="BA374" s="203" t="s">
        <v>811</v>
      </c>
    </row>
    <row r="375" spans="1:53">
      <c r="A375" s="202">
        <v>21</v>
      </c>
      <c r="B375" s="202">
        <v>1338</v>
      </c>
      <c r="C375" s="202">
        <v>363</v>
      </c>
      <c r="D375" s="202" t="s">
        <v>1350</v>
      </c>
      <c r="E375" s="203">
        <v>7174.6</v>
      </c>
      <c r="F375" s="203">
        <v>7108.8</v>
      </c>
      <c r="G375" s="203"/>
      <c r="H375" s="203"/>
      <c r="I375" s="203"/>
      <c r="J375" s="203"/>
      <c r="K375" s="203">
        <v>65.8</v>
      </c>
      <c r="L375" s="203"/>
      <c r="M375" s="203"/>
      <c r="N375" s="203">
        <v>7406.9</v>
      </c>
      <c r="O375" s="203">
        <v>7297</v>
      </c>
      <c r="P375" s="203"/>
      <c r="Q375" s="203"/>
      <c r="R375" s="203"/>
      <c r="S375" s="203"/>
      <c r="T375" s="204">
        <v>109.9</v>
      </c>
      <c r="U375" s="203"/>
      <c r="V375" s="203"/>
      <c r="W375" s="203"/>
      <c r="X375" s="203">
        <v>7406.9</v>
      </c>
      <c r="Y375" s="203">
        <v>7297</v>
      </c>
      <c r="Z375" s="203"/>
      <c r="AA375" s="203"/>
      <c r="AB375" s="203"/>
      <c r="AC375" s="203"/>
      <c r="AD375" s="204">
        <v>109.9</v>
      </c>
      <c r="AE375" s="203"/>
      <c r="AF375" s="203"/>
      <c r="AG375" s="203"/>
      <c r="AH375" s="203" t="s">
        <v>811</v>
      </c>
      <c r="AI375" s="203" t="s">
        <v>811</v>
      </c>
      <c r="AJ375" s="203" t="s">
        <v>811</v>
      </c>
      <c r="AK375" s="203" t="s">
        <v>811</v>
      </c>
      <c r="AL375" s="203" t="s">
        <v>811</v>
      </c>
      <c r="AM375" s="203" t="s">
        <v>811</v>
      </c>
      <c r="AN375" s="203" t="s">
        <v>811</v>
      </c>
      <c r="AO375" s="203" t="s">
        <v>811</v>
      </c>
      <c r="AP375" s="203" t="s">
        <v>811</v>
      </c>
      <c r="AQ375" s="203" t="s">
        <v>811</v>
      </c>
      <c r="AR375" s="203">
        <v>100</v>
      </c>
      <c r="AS375" s="203">
        <v>100</v>
      </c>
      <c r="AT375" s="203" t="s">
        <v>811</v>
      </c>
      <c r="AU375" s="203" t="s">
        <v>811</v>
      </c>
      <c r="AV375" s="203" t="s">
        <v>811</v>
      </c>
      <c r="AW375" s="203" t="s">
        <v>811</v>
      </c>
      <c r="AX375" s="203">
        <v>100</v>
      </c>
      <c r="AY375" s="203" t="s">
        <v>811</v>
      </c>
      <c r="AZ375" s="203" t="s">
        <v>811</v>
      </c>
      <c r="BA375" s="203" t="s">
        <v>811</v>
      </c>
    </row>
    <row r="376" spans="1:53">
      <c r="A376" s="202">
        <v>21</v>
      </c>
      <c r="B376" s="202">
        <v>1339</v>
      </c>
      <c r="C376" s="202">
        <v>364</v>
      </c>
      <c r="D376" s="202" t="s">
        <v>1351</v>
      </c>
      <c r="E376" s="203">
        <v>7080.5</v>
      </c>
      <c r="F376" s="203">
        <v>7019.8</v>
      </c>
      <c r="G376" s="203"/>
      <c r="H376" s="203"/>
      <c r="I376" s="203"/>
      <c r="J376" s="203"/>
      <c r="K376" s="203">
        <v>60.7</v>
      </c>
      <c r="L376" s="203"/>
      <c r="M376" s="203"/>
      <c r="N376" s="203">
        <v>7273.1</v>
      </c>
      <c r="O376" s="203">
        <v>7179</v>
      </c>
      <c r="P376" s="203"/>
      <c r="Q376" s="203"/>
      <c r="R376" s="203"/>
      <c r="S376" s="203"/>
      <c r="T376" s="204">
        <v>94.1</v>
      </c>
      <c r="U376" s="203"/>
      <c r="V376" s="203"/>
      <c r="W376" s="203"/>
      <c r="X376" s="203">
        <v>7118.4100000000008</v>
      </c>
      <c r="Y376" s="203">
        <v>7024.31</v>
      </c>
      <c r="Z376" s="203"/>
      <c r="AA376" s="203"/>
      <c r="AB376" s="203"/>
      <c r="AC376" s="203"/>
      <c r="AD376" s="204">
        <v>94.1</v>
      </c>
      <c r="AE376" s="203"/>
      <c r="AF376" s="203"/>
      <c r="AG376" s="203"/>
      <c r="AH376" s="203">
        <v>-154.6899999999996</v>
      </c>
      <c r="AI376" s="203">
        <v>-154.6899999999996</v>
      </c>
      <c r="AJ376" s="203" t="s">
        <v>811</v>
      </c>
      <c r="AK376" s="203" t="s">
        <v>811</v>
      </c>
      <c r="AL376" s="203" t="s">
        <v>811</v>
      </c>
      <c r="AM376" s="203" t="s">
        <v>811</v>
      </c>
      <c r="AN376" s="203" t="s">
        <v>811</v>
      </c>
      <c r="AO376" s="203" t="s">
        <v>811</v>
      </c>
      <c r="AP376" s="203" t="s">
        <v>811</v>
      </c>
      <c r="AQ376" s="203" t="s">
        <v>811</v>
      </c>
      <c r="AR376" s="203">
        <v>97.873121502522991</v>
      </c>
      <c r="AS376" s="203">
        <v>97.845243070065479</v>
      </c>
      <c r="AT376" s="203" t="s">
        <v>811</v>
      </c>
      <c r="AU376" s="203" t="s">
        <v>811</v>
      </c>
      <c r="AV376" s="203" t="s">
        <v>811</v>
      </c>
      <c r="AW376" s="203" t="s">
        <v>811</v>
      </c>
      <c r="AX376" s="203">
        <v>100</v>
      </c>
      <c r="AY376" s="203" t="s">
        <v>811</v>
      </c>
      <c r="AZ376" s="203" t="s">
        <v>811</v>
      </c>
      <c r="BA376" s="203" t="s">
        <v>811</v>
      </c>
    </row>
    <row r="377" spans="1:53">
      <c r="A377" s="202">
        <v>21</v>
      </c>
      <c r="B377" s="202">
        <v>1340</v>
      </c>
      <c r="C377" s="202">
        <v>365</v>
      </c>
      <c r="D377" s="202" t="s">
        <v>1352</v>
      </c>
      <c r="E377" s="203">
        <v>6154.9</v>
      </c>
      <c r="F377" s="203">
        <v>6154.9</v>
      </c>
      <c r="G377" s="203"/>
      <c r="H377" s="203"/>
      <c r="I377" s="203"/>
      <c r="J377" s="203"/>
      <c r="K377" s="203"/>
      <c r="L377" s="203"/>
      <c r="M377" s="203"/>
      <c r="N377" s="203">
        <v>6250</v>
      </c>
      <c r="O377" s="203">
        <v>6250</v>
      </c>
      <c r="P377" s="203"/>
      <c r="Q377" s="203"/>
      <c r="R377" s="203"/>
      <c r="S377" s="203"/>
      <c r="T377" s="204"/>
      <c r="U377" s="203"/>
      <c r="V377" s="203"/>
      <c r="W377" s="203"/>
      <c r="X377" s="203">
        <v>6058.16</v>
      </c>
      <c r="Y377" s="203">
        <v>6058.16</v>
      </c>
      <c r="Z377" s="203"/>
      <c r="AA377" s="203"/>
      <c r="AB377" s="203"/>
      <c r="AC377" s="203"/>
      <c r="AD377" s="204"/>
      <c r="AE377" s="203"/>
      <c r="AF377" s="203"/>
      <c r="AG377" s="203"/>
      <c r="AH377" s="203">
        <v>-191.84000000000015</v>
      </c>
      <c r="AI377" s="203">
        <v>-191.84000000000015</v>
      </c>
      <c r="AJ377" s="203" t="s">
        <v>811</v>
      </c>
      <c r="AK377" s="203" t="s">
        <v>811</v>
      </c>
      <c r="AL377" s="203" t="s">
        <v>811</v>
      </c>
      <c r="AM377" s="203" t="s">
        <v>811</v>
      </c>
      <c r="AN377" s="203" t="s">
        <v>811</v>
      </c>
      <c r="AO377" s="203" t="s">
        <v>811</v>
      </c>
      <c r="AP377" s="203" t="s">
        <v>811</v>
      </c>
      <c r="AQ377" s="203" t="s">
        <v>811</v>
      </c>
      <c r="AR377" s="203">
        <v>96.93056</v>
      </c>
      <c r="AS377" s="203">
        <v>96.93056</v>
      </c>
      <c r="AT377" s="203" t="s">
        <v>811</v>
      </c>
      <c r="AU377" s="203" t="s">
        <v>811</v>
      </c>
      <c r="AV377" s="203" t="s">
        <v>811</v>
      </c>
      <c r="AW377" s="203" t="s">
        <v>811</v>
      </c>
      <c r="AX377" s="203" t="s">
        <v>811</v>
      </c>
      <c r="AY377" s="203" t="s">
        <v>811</v>
      </c>
      <c r="AZ377" s="203" t="s">
        <v>811</v>
      </c>
      <c r="BA377" s="203" t="s">
        <v>811</v>
      </c>
    </row>
    <row r="378" spans="1:53">
      <c r="A378" s="202">
        <v>21</v>
      </c>
      <c r="B378" s="202">
        <v>1341</v>
      </c>
      <c r="C378" s="202">
        <v>366</v>
      </c>
      <c r="D378" s="202" t="s">
        <v>1353</v>
      </c>
      <c r="E378" s="203">
        <v>2433.6999999999998</v>
      </c>
      <c r="F378" s="203">
        <v>2433.6999999999998</v>
      </c>
      <c r="G378" s="203"/>
      <c r="H378" s="203"/>
      <c r="I378" s="203"/>
      <c r="J378" s="203"/>
      <c r="K378" s="203"/>
      <c r="L378" s="203"/>
      <c r="M378" s="203"/>
      <c r="N378" s="203">
        <v>2550.5</v>
      </c>
      <c r="O378" s="203">
        <v>2550.5</v>
      </c>
      <c r="P378" s="203"/>
      <c r="Q378" s="203"/>
      <c r="R378" s="203"/>
      <c r="S378" s="203"/>
      <c r="T378" s="204"/>
      <c r="U378" s="203"/>
      <c r="V378" s="203"/>
      <c r="W378" s="203"/>
      <c r="X378" s="203">
        <v>2550.37</v>
      </c>
      <c r="Y378" s="203">
        <v>2550.37</v>
      </c>
      <c r="Z378" s="203"/>
      <c r="AA378" s="203"/>
      <c r="AB378" s="203"/>
      <c r="AC378" s="203"/>
      <c r="AD378" s="204"/>
      <c r="AE378" s="203"/>
      <c r="AF378" s="203"/>
      <c r="AG378" s="203"/>
      <c r="AH378" s="203">
        <v>-0.13000000000010914</v>
      </c>
      <c r="AI378" s="203">
        <v>-0.13000000000010914</v>
      </c>
      <c r="AJ378" s="203" t="s">
        <v>811</v>
      </c>
      <c r="AK378" s="203" t="s">
        <v>811</v>
      </c>
      <c r="AL378" s="203" t="s">
        <v>811</v>
      </c>
      <c r="AM378" s="203" t="s">
        <v>811</v>
      </c>
      <c r="AN378" s="203" t="s">
        <v>811</v>
      </c>
      <c r="AO378" s="203" t="s">
        <v>811</v>
      </c>
      <c r="AP378" s="203" t="s">
        <v>811</v>
      </c>
      <c r="AQ378" s="203" t="s">
        <v>811</v>
      </c>
      <c r="AR378" s="203">
        <v>99.994902960203873</v>
      </c>
      <c r="AS378" s="203">
        <v>99.994902960203873</v>
      </c>
      <c r="AT378" s="203" t="s">
        <v>811</v>
      </c>
      <c r="AU378" s="203" t="s">
        <v>811</v>
      </c>
      <c r="AV378" s="203" t="s">
        <v>811</v>
      </c>
      <c r="AW378" s="203" t="s">
        <v>811</v>
      </c>
      <c r="AX378" s="203" t="s">
        <v>811</v>
      </c>
      <c r="AY378" s="203" t="s">
        <v>811</v>
      </c>
      <c r="AZ378" s="203" t="s">
        <v>811</v>
      </c>
      <c r="BA378" s="203" t="s">
        <v>811</v>
      </c>
    </row>
    <row r="379" spans="1:53">
      <c r="A379" s="200"/>
      <c r="B379" s="200"/>
      <c r="C379" s="200">
        <v>367</v>
      </c>
      <c r="D379" s="200"/>
      <c r="E379" s="201"/>
      <c r="F379" s="201"/>
      <c r="G379" s="201"/>
      <c r="H379" s="201"/>
      <c r="I379" s="201"/>
      <c r="J379" s="201"/>
      <c r="K379" s="201"/>
      <c r="L379" s="201"/>
      <c r="M379" s="201"/>
      <c r="N379" s="201"/>
      <c r="O379" s="201"/>
      <c r="P379" s="201"/>
      <c r="Q379" s="201"/>
      <c r="R379" s="201"/>
      <c r="S379" s="201"/>
      <c r="T379" s="226"/>
      <c r="U379" s="201"/>
      <c r="V379" s="201"/>
      <c r="W379" s="201"/>
      <c r="X379" s="201"/>
      <c r="Y379" s="201"/>
      <c r="Z379" s="201"/>
      <c r="AA379" s="201"/>
      <c r="AB379" s="201"/>
      <c r="AC379" s="201"/>
      <c r="AD379" s="226"/>
      <c r="AE379" s="201"/>
      <c r="AF379" s="201"/>
      <c r="AG379" s="201"/>
      <c r="AH379" s="201" t="s">
        <v>811</v>
      </c>
      <c r="AI379" s="201" t="s">
        <v>811</v>
      </c>
      <c r="AJ379" s="201" t="s">
        <v>811</v>
      </c>
      <c r="AK379" s="201" t="s">
        <v>811</v>
      </c>
      <c r="AL379" s="201" t="s">
        <v>811</v>
      </c>
      <c r="AM379" s="201" t="s">
        <v>811</v>
      </c>
      <c r="AN379" s="201" t="s">
        <v>811</v>
      </c>
      <c r="AO379" s="201" t="s">
        <v>811</v>
      </c>
      <c r="AP379" s="201" t="s">
        <v>811</v>
      </c>
      <c r="AQ379" s="201" t="s">
        <v>811</v>
      </c>
      <c r="AR379" s="201" t="s">
        <v>811</v>
      </c>
      <c r="AS379" s="201" t="s">
        <v>811</v>
      </c>
      <c r="AT379" s="201" t="s">
        <v>811</v>
      </c>
      <c r="AU379" s="201" t="s">
        <v>811</v>
      </c>
      <c r="AV379" s="201" t="s">
        <v>811</v>
      </c>
      <c r="AW379" s="201" t="s">
        <v>811</v>
      </c>
      <c r="AX379" s="201" t="s">
        <v>811</v>
      </c>
      <c r="AY379" s="201" t="s">
        <v>811</v>
      </c>
      <c r="AZ379" s="201" t="s">
        <v>811</v>
      </c>
      <c r="BA379" s="201" t="s">
        <v>811</v>
      </c>
    </row>
    <row r="380" spans="1:53">
      <c r="A380" s="200">
        <v>20</v>
      </c>
      <c r="B380" s="200"/>
      <c r="C380" s="200">
        <v>368</v>
      </c>
      <c r="D380" s="200" t="s">
        <v>1354</v>
      </c>
      <c r="E380" s="201">
        <v>222196.2</v>
      </c>
      <c r="F380" s="201">
        <v>151971.1</v>
      </c>
      <c r="G380" s="201">
        <v>4396.8</v>
      </c>
      <c r="H380" s="201">
        <v>52061.3</v>
      </c>
      <c r="I380" s="201">
        <v>630</v>
      </c>
      <c r="J380" s="201">
        <v>13084.9</v>
      </c>
      <c r="K380" s="201">
        <v>52.1</v>
      </c>
      <c r="L380" s="201">
        <v>0</v>
      </c>
      <c r="M380" s="201">
        <v>0</v>
      </c>
      <c r="N380" s="201">
        <v>238816.4</v>
      </c>
      <c r="O380" s="201">
        <v>168857.7</v>
      </c>
      <c r="P380" s="201">
        <v>4471</v>
      </c>
      <c r="Q380" s="201">
        <v>51829.3</v>
      </c>
      <c r="R380" s="201">
        <v>305</v>
      </c>
      <c r="S380" s="201">
        <v>13084.9</v>
      </c>
      <c r="T380" s="226">
        <v>138.69999999999999</v>
      </c>
      <c r="U380" s="201">
        <v>129.80000000000001</v>
      </c>
      <c r="V380" s="201">
        <v>0</v>
      </c>
      <c r="W380" s="201">
        <v>0</v>
      </c>
      <c r="X380" s="201">
        <v>233171.95999999996</v>
      </c>
      <c r="Y380" s="201">
        <v>167560.16999999998</v>
      </c>
      <c r="Z380" s="201">
        <v>4438.71</v>
      </c>
      <c r="AA380" s="201">
        <v>49225.58</v>
      </c>
      <c r="AB380" s="201">
        <v>305</v>
      </c>
      <c r="AC380" s="201">
        <v>11379.02</v>
      </c>
      <c r="AD380" s="226">
        <v>133.69999999999999</v>
      </c>
      <c r="AE380" s="201">
        <v>129.78</v>
      </c>
      <c r="AF380" s="201">
        <v>0</v>
      </c>
      <c r="AG380" s="201">
        <v>0</v>
      </c>
      <c r="AH380" s="201">
        <v>-5644.4400000000314</v>
      </c>
      <c r="AI380" s="201">
        <v>-1297.5300000000279</v>
      </c>
      <c r="AJ380" s="201">
        <v>-32.289999999999964</v>
      </c>
      <c r="AK380" s="201">
        <v>-2603.7200000000012</v>
      </c>
      <c r="AL380" s="201" t="s">
        <v>811</v>
      </c>
      <c r="AM380" s="201">
        <v>-1705.8799999999992</v>
      </c>
      <c r="AN380" s="201">
        <v>-5</v>
      </c>
      <c r="AO380" s="201">
        <v>-2.0000000000010232E-2</v>
      </c>
      <c r="AP380" s="201" t="s">
        <v>811</v>
      </c>
      <c r="AQ380" s="201" t="s">
        <v>811</v>
      </c>
      <c r="AR380" s="201">
        <v>97.636493976125578</v>
      </c>
      <c r="AS380" s="201">
        <v>99.231583753657645</v>
      </c>
      <c r="AT380" s="201">
        <v>99.277790203533883</v>
      </c>
      <c r="AU380" s="201">
        <v>94.976355073288659</v>
      </c>
      <c r="AV380" s="201">
        <v>100</v>
      </c>
      <c r="AW380" s="201">
        <v>86.962987871516034</v>
      </c>
      <c r="AX380" s="201">
        <v>96.395097332372032</v>
      </c>
      <c r="AY380" s="201">
        <v>99.984591679506934</v>
      </c>
      <c r="AZ380" s="201" t="s">
        <v>811</v>
      </c>
      <c r="BA380" s="201" t="s">
        <v>811</v>
      </c>
    </row>
    <row r="381" spans="1:53">
      <c r="A381" s="200">
        <v>22</v>
      </c>
      <c r="B381" s="200"/>
      <c r="C381" s="200">
        <v>369</v>
      </c>
      <c r="D381" s="200" t="s">
        <v>1055</v>
      </c>
      <c r="E381" s="201">
        <v>147534</v>
      </c>
      <c r="F381" s="201">
        <v>77991</v>
      </c>
      <c r="G381" s="201">
        <v>4396.8</v>
      </c>
      <c r="H381" s="201">
        <v>52061.3</v>
      </c>
      <c r="I381" s="201">
        <v>0</v>
      </c>
      <c r="J381" s="201">
        <v>13084.9</v>
      </c>
      <c r="K381" s="201">
        <v>0</v>
      </c>
      <c r="L381" s="201">
        <v>0</v>
      </c>
      <c r="M381" s="201">
        <v>0</v>
      </c>
      <c r="N381" s="201">
        <v>162543.69999999998</v>
      </c>
      <c r="O381" s="201">
        <v>93158.5</v>
      </c>
      <c r="P381" s="201">
        <v>4471</v>
      </c>
      <c r="Q381" s="201">
        <v>51829.3</v>
      </c>
      <c r="R381" s="201">
        <v>0</v>
      </c>
      <c r="S381" s="201">
        <v>13084.9</v>
      </c>
      <c r="T381" s="226">
        <v>0</v>
      </c>
      <c r="U381" s="201">
        <v>0</v>
      </c>
      <c r="V381" s="201">
        <v>0</v>
      </c>
      <c r="W381" s="201">
        <v>0</v>
      </c>
      <c r="X381" s="201">
        <v>157818.04</v>
      </c>
      <c r="Y381" s="201">
        <v>92774.73</v>
      </c>
      <c r="Z381" s="201">
        <v>4438.71</v>
      </c>
      <c r="AA381" s="201">
        <v>49225.58</v>
      </c>
      <c r="AB381" s="201">
        <v>0</v>
      </c>
      <c r="AC381" s="201">
        <v>11379.02</v>
      </c>
      <c r="AD381" s="226">
        <v>0</v>
      </c>
      <c r="AE381" s="201">
        <v>0</v>
      </c>
      <c r="AF381" s="201">
        <v>0</v>
      </c>
      <c r="AG381" s="201">
        <v>0</v>
      </c>
      <c r="AH381" s="201">
        <v>-4725.6599999999744</v>
      </c>
      <c r="AI381" s="201">
        <v>-383.77000000000407</v>
      </c>
      <c r="AJ381" s="201">
        <v>-32.289999999999964</v>
      </c>
      <c r="AK381" s="201">
        <v>-2603.7200000000012</v>
      </c>
      <c r="AL381" s="201" t="s">
        <v>811</v>
      </c>
      <c r="AM381" s="201">
        <v>-1705.8799999999992</v>
      </c>
      <c r="AN381" s="201" t="s">
        <v>811</v>
      </c>
      <c r="AO381" s="201" t="s">
        <v>811</v>
      </c>
      <c r="AP381" s="201" t="s">
        <v>811</v>
      </c>
      <c r="AQ381" s="201" t="s">
        <v>811</v>
      </c>
      <c r="AR381" s="201">
        <v>97.09268338299178</v>
      </c>
      <c r="AS381" s="201">
        <v>99.588046179360973</v>
      </c>
      <c r="AT381" s="201">
        <v>99.277790203533883</v>
      </c>
      <c r="AU381" s="201">
        <v>94.976355073288659</v>
      </c>
      <c r="AV381" s="201" t="s">
        <v>811</v>
      </c>
      <c r="AW381" s="201">
        <v>86.962987871516034</v>
      </c>
      <c r="AX381" s="201" t="s">
        <v>811</v>
      </c>
      <c r="AY381" s="201" t="s">
        <v>811</v>
      </c>
      <c r="AZ381" s="201" t="s">
        <v>811</v>
      </c>
      <c r="BA381" s="201" t="s">
        <v>811</v>
      </c>
    </row>
    <row r="382" spans="1:53">
      <c r="A382" s="200">
        <v>21</v>
      </c>
      <c r="B382" s="200"/>
      <c r="C382" s="200">
        <v>370</v>
      </c>
      <c r="D382" s="200" t="s">
        <v>1056</v>
      </c>
      <c r="E382" s="201">
        <v>74662.200000000012</v>
      </c>
      <c r="F382" s="201">
        <v>73980.100000000006</v>
      </c>
      <c r="G382" s="201">
        <v>0</v>
      </c>
      <c r="H382" s="201">
        <v>0</v>
      </c>
      <c r="I382" s="201">
        <v>630</v>
      </c>
      <c r="J382" s="201">
        <v>0</v>
      </c>
      <c r="K382" s="201">
        <v>52.1</v>
      </c>
      <c r="L382" s="201">
        <v>0</v>
      </c>
      <c r="M382" s="201">
        <v>0</v>
      </c>
      <c r="N382" s="201">
        <v>76272.7</v>
      </c>
      <c r="O382" s="201">
        <v>75699.199999999997</v>
      </c>
      <c r="P382" s="201">
        <v>0</v>
      </c>
      <c r="Q382" s="201">
        <v>0</v>
      </c>
      <c r="R382" s="201">
        <v>305</v>
      </c>
      <c r="S382" s="201">
        <v>0</v>
      </c>
      <c r="T382" s="226">
        <v>138.69999999999999</v>
      </c>
      <c r="U382" s="201">
        <v>129.80000000000001</v>
      </c>
      <c r="V382" s="201">
        <v>0</v>
      </c>
      <c r="W382" s="201">
        <v>0</v>
      </c>
      <c r="X382" s="201">
        <v>75353.919999999984</v>
      </c>
      <c r="Y382" s="201">
        <v>74785.439999999988</v>
      </c>
      <c r="Z382" s="201">
        <v>0</v>
      </c>
      <c r="AA382" s="201">
        <v>0</v>
      </c>
      <c r="AB382" s="201">
        <v>305</v>
      </c>
      <c r="AC382" s="201">
        <v>0</v>
      </c>
      <c r="AD382" s="226">
        <v>133.69999999999999</v>
      </c>
      <c r="AE382" s="201">
        <v>129.78</v>
      </c>
      <c r="AF382" s="201">
        <v>0</v>
      </c>
      <c r="AG382" s="201">
        <v>0</v>
      </c>
      <c r="AH382" s="201">
        <v>-918.78000000001339</v>
      </c>
      <c r="AI382" s="201">
        <v>-913.76000000000931</v>
      </c>
      <c r="AJ382" s="201" t="s">
        <v>811</v>
      </c>
      <c r="AK382" s="201" t="s">
        <v>811</v>
      </c>
      <c r="AL382" s="201" t="s">
        <v>811</v>
      </c>
      <c r="AM382" s="201" t="s">
        <v>811</v>
      </c>
      <c r="AN382" s="201">
        <v>-5</v>
      </c>
      <c r="AO382" s="201">
        <v>-2.0000000000010232E-2</v>
      </c>
      <c r="AP382" s="201" t="s">
        <v>811</v>
      </c>
      <c r="AQ382" s="201" t="s">
        <v>811</v>
      </c>
      <c r="AR382" s="201">
        <v>98.795401237926527</v>
      </c>
      <c r="AS382" s="201">
        <v>98.792906662157577</v>
      </c>
      <c r="AT382" s="201" t="s">
        <v>811</v>
      </c>
      <c r="AU382" s="201" t="s">
        <v>811</v>
      </c>
      <c r="AV382" s="201">
        <v>100</v>
      </c>
      <c r="AW382" s="201" t="s">
        <v>811</v>
      </c>
      <c r="AX382" s="201">
        <v>96.395097332372032</v>
      </c>
      <c r="AY382" s="201">
        <v>99.984591679506934</v>
      </c>
      <c r="AZ382" s="201" t="s">
        <v>811</v>
      </c>
      <c r="BA382" s="201" t="s">
        <v>811</v>
      </c>
    </row>
    <row r="383" spans="1:53">
      <c r="A383" s="202">
        <v>22</v>
      </c>
      <c r="B383" s="202">
        <v>1342</v>
      </c>
      <c r="C383" s="202">
        <v>371</v>
      </c>
      <c r="D383" s="202" t="s">
        <v>1081</v>
      </c>
      <c r="E383" s="203">
        <v>147534</v>
      </c>
      <c r="F383" s="203">
        <v>77991</v>
      </c>
      <c r="G383" s="203">
        <v>4396.8</v>
      </c>
      <c r="H383" s="203">
        <v>52061.3</v>
      </c>
      <c r="I383" s="203"/>
      <c r="J383" s="203">
        <v>13084.9</v>
      </c>
      <c r="K383" s="203"/>
      <c r="L383" s="203"/>
      <c r="M383" s="203"/>
      <c r="N383" s="203">
        <v>162543.69999999998</v>
      </c>
      <c r="O383" s="203">
        <v>93158.5</v>
      </c>
      <c r="P383" s="203">
        <v>4471</v>
      </c>
      <c r="Q383" s="203">
        <v>51829.3</v>
      </c>
      <c r="R383" s="203"/>
      <c r="S383" s="203">
        <v>13084.9</v>
      </c>
      <c r="T383" s="204"/>
      <c r="U383" s="203"/>
      <c r="V383" s="203"/>
      <c r="W383" s="203"/>
      <c r="X383" s="203">
        <v>157818.04</v>
      </c>
      <c r="Y383" s="203">
        <v>92774.73</v>
      </c>
      <c r="Z383" s="203">
        <v>4438.71</v>
      </c>
      <c r="AA383" s="203">
        <v>49225.58</v>
      </c>
      <c r="AB383" s="203"/>
      <c r="AC383" s="203">
        <v>11379.02</v>
      </c>
      <c r="AD383" s="204"/>
      <c r="AE383" s="203"/>
      <c r="AF383" s="203"/>
      <c r="AG383" s="203"/>
      <c r="AH383" s="203">
        <v>-4725.6599999999744</v>
      </c>
      <c r="AI383" s="203">
        <v>-383.77000000000407</v>
      </c>
      <c r="AJ383" s="203">
        <v>-32.289999999999964</v>
      </c>
      <c r="AK383" s="203">
        <v>-2603.7200000000012</v>
      </c>
      <c r="AL383" s="203" t="s">
        <v>811</v>
      </c>
      <c r="AM383" s="203">
        <v>-1705.8799999999992</v>
      </c>
      <c r="AN383" s="203" t="s">
        <v>811</v>
      </c>
      <c r="AO383" s="203" t="s">
        <v>811</v>
      </c>
      <c r="AP383" s="203" t="s">
        <v>811</v>
      </c>
      <c r="AQ383" s="203" t="s">
        <v>811</v>
      </c>
      <c r="AR383" s="203">
        <v>97.09268338299178</v>
      </c>
      <c r="AS383" s="203">
        <v>99.588046179360973</v>
      </c>
      <c r="AT383" s="203">
        <v>99.277790203533883</v>
      </c>
      <c r="AU383" s="203">
        <v>94.976355073288659</v>
      </c>
      <c r="AV383" s="203" t="s">
        <v>811</v>
      </c>
      <c r="AW383" s="203">
        <v>86.962987871516034</v>
      </c>
      <c r="AX383" s="203" t="s">
        <v>811</v>
      </c>
      <c r="AY383" s="203" t="s">
        <v>811</v>
      </c>
      <c r="AZ383" s="203" t="s">
        <v>811</v>
      </c>
      <c r="BA383" s="203" t="s">
        <v>811</v>
      </c>
    </row>
    <row r="384" spans="1:53">
      <c r="A384" s="202">
        <v>21</v>
      </c>
      <c r="B384" s="202">
        <v>1343</v>
      </c>
      <c r="C384" s="202">
        <v>372</v>
      </c>
      <c r="D384" s="202" t="s">
        <v>1355</v>
      </c>
      <c r="E384" s="203">
        <v>13767.6</v>
      </c>
      <c r="F384" s="203">
        <v>13592.6</v>
      </c>
      <c r="G384" s="203"/>
      <c r="H384" s="203"/>
      <c r="I384" s="203">
        <v>175</v>
      </c>
      <c r="J384" s="203"/>
      <c r="K384" s="203"/>
      <c r="L384" s="203"/>
      <c r="M384" s="203"/>
      <c r="N384" s="203">
        <v>13865.6</v>
      </c>
      <c r="O384" s="203">
        <v>13865.6</v>
      </c>
      <c r="P384" s="203"/>
      <c r="Q384" s="203"/>
      <c r="R384" s="203"/>
      <c r="S384" s="203"/>
      <c r="T384" s="204"/>
      <c r="U384" s="203"/>
      <c r="V384" s="203"/>
      <c r="W384" s="203"/>
      <c r="X384" s="203">
        <v>13828.18</v>
      </c>
      <c r="Y384" s="203">
        <v>13828.18</v>
      </c>
      <c r="Z384" s="203"/>
      <c r="AA384" s="203"/>
      <c r="AB384" s="203"/>
      <c r="AC384" s="203"/>
      <c r="AD384" s="204"/>
      <c r="AE384" s="203"/>
      <c r="AF384" s="203"/>
      <c r="AG384" s="203"/>
      <c r="AH384" s="203">
        <v>-37.420000000000073</v>
      </c>
      <c r="AI384" s="203">
        <v>-37.420000000000073</v>
      </c>
      <c r="AJ384" s="203" t="s">
        <v>811</v>
      </c>
      <c r="AK384" s="203" t="s">
        <v>811</v>
      </c>
      <c r="AL384" s="203" t="s">
        <v>811</v>
      </c>
      <c r="AM384" s="203" t="s">
        <v>811</v>
      </c>
      <c r="AN384" s="203" t="s">
        <v>811</v>
      </c>
      <c r="AO384" s="203" t="s">
        <v>811</v>
      </c>
      <c r="AP384" s="203" t="s">
        <v>811</v>
      </c>
      <c r="AQ384" s="203" t="s">
        <v>811</v>
      </c>
      <c r="AR384" s="203">
        <v>99.730123471036237</v>
      </c>
      <c r="AS384" s="203">
        <v>99.730123471036237</v>
      </c>
      <c r="AT384" s="203" t="s">
        <v>811</v>
      </c>
      <c r="AU384" s="203" t="s">
        <v>811</v>
      </c>
      <c r="AV384" s="203" t="s">
        <v>811</v>
      </c>
      <c r="AW384" s="203" t="s">
        <v>811</v>
      </c>
      <c r="AX384" s="203" t="s">
        <v>811</v>
      </c>
      <c r="AY384" s="203" t="s">
        <v>811</v>
      </c>
      <c r="AZ384" s="203" t="s">
        <v>811</v>
      </c>
      <c r="BA384" s="203" t="s">
        <v>811</v>
      </c>
    </row>
    <row r="385" spans="1:53">
      <c r="A385" s="202">
        <v>21</v>
      </c>
      <c r="B385" s="202">
        <v>1344</v>
      </c>
      <c r="C385" s="202">
        <v>373</v>
      </c>
      <c r="D385" s="202" t="s">
        <v>1287</v>
      </c>
      <c r="E385" s="203">
        <v>0</v>
      </c>
      <c r="F385" s="203"/>
      <c r="G385" s="203"/>
      <c r="H385" s="203"/>
      <c r="I385" s="203"/>
      <c r="J385" s="203"/>
      <c r="K385" s="203"/>
      <c r="L385" s="203"/>
      <c r="M385" s="203"/>
      <c r="N385" s="203">
        <v>0</v>
      </c>
      <c r="O385" s="203"/>
      <c r="P385" s="203"/>
      <c r="Q385" s="203"/>
      <c r="R385" s="203"/>
      <c r="S385" s="203"/>
      <c r="T385" s="204"/>
      <c r="U385" s="203"/>
      <c r="V385" s="203"/>
      <c r="W385" s="203"/>
      <c r="X385" s="203">
        <v>0</v>
      </c>
      <c r="Y385" s="203"/>
      <c r="Z385" s="203"/>
      <c r="AA385" s="203"/>
      <c r="AB385" s="203"/>
      <c r="AC385" s="203"/>
      <c r="AD385" s="204"/>
      <c r="AE385" s="203"/>
      <c r="AF385" s="203"/>
      <c r="AG385" s="203"/>
      <c r="AH385" s="203" t="s">
        <v>811</v>
      </c>
      <c r="AI385" s="203" t="s">
        <v>811</v>
      </c>
      <c r="AJ385" s="203" t="s">
        <v>811</v>
      </c>
      <c r="AK385" s="203" t="s">
        <v>811</v>
      </c>
      <c r="AL385" s="203" t="s">
        <v>811</v>
      </c>
      <c r="AM385" s="203" t="s">
        <v>811</v>
      </c>
      <c r="AN385" s="203" t="s">
        <v>811</v>
      </c>
      <c r="AO385" s="203" t="s">
        <v>811</v>
      </c>
      <c r="AP385" s="203" t="s">
        <v>811</v>
      </c>
      <c r="AQ385" s="203" t="s">
        <v>811</v>
      </c>
      <c r="AR385" s="203" t="s">
        <v>811</v>
      </c>
      <c r="AS385" s="203" t="s">
        <v>811</v>
      </c>
      <c r="AT385" s="203" t="s">
        <v>811</v>
      </c>
      <c r="AU385" s="203" t="s">
        <v>811</v>
      </c>
      <c r="AV385" s="203" t="s">
        <v>811</v>
      </c>
      <c r="AW385" s="203" t="s">
        <v>811</v>
      </c>
      <c r="AX385" s="203" t="s">
        <v>811</v>
      </c>
      <c r="AY385" s="203" t="s">
        <v>811</v>
      </c>
      <c r="AZ385" s="203" t="s">
        <v>811</v>
      </c>
      <c r="BA385" s="203" t="s">
        <v>811</v>
      </c>
    </row>
    <row r="386" spans="1:53">
      <c r="A386" s="202">
        <v>21</v>
      </c>
      <c r="B386" s="202">
        <v>1345</v>
      </c>
      <c r="C386" s="202">
        <v>374</v>
      </c>
      <c r="D386" s="202" t="s">
        <v>1356</v>
      </c>
      <c r="E386" s="203">
        <v>17684.099999999999</v>
      </c>
      <c r="F386" s="203">
        <v>17579.099999999999</v>
      </c>
      <c r="G386" s="203"/>
      <c r="H386" s="203"/>
      <c r="I386" s="203">
        <v>105</v>
      </c>
      <c r="J386" s="203"/>
      <c r="K386" s="203"/>
      <c r="L386" s="203"/>
      <c r="M386" s="203"/>
      <c r="N386" s="203">
        <v>17922.3</v>
      </c>
      <c r="O386" s="203">
        <v>17922.3</v>
      </c>
      <c r="P386" s="203"/>
      <c r="Q386" s="203"/>
      <c r="R386" s="203"/>
      <c r="S386" s="203"/>
      <c r="T386" s="204"/>
      <c r="U386" s="203"/>
      <c r="V386" s="203"/>
      <c r="W386" s="203"/>
      <c r="X386" s="203">
        <v>17922.3</v>
      </c>
      <c r="Y386" s="203">
        <v>17922.3</v>
      </c>
      <c r="Z386" s="203"/>
      <c r="AA386" s="203"/>
      <c r="AB386" s="203"/>
      <c r="AC386" s="203"/>
      <c r="AD386" s="204"/>
      <c r="AE386" s="203"/>
      <c r="AF386" s="203"/>
      <c r="AG386" s="203"/>
      <c r="AH386" s="203" t="s">
        <v>811</v>
      </c>
      <c r="AI386" s="203" t="s">
        <v>811</v>
      </c>
      <c r="AJ386" s="203" t="s">
        <v>811</v>
      </c>
      <c r="AK386" s="203" t="s">
        <v>811</v>
      </c>
      <c r="AL386" s="203" t="s">
        <v>811</v>
      </c>
      <c r="AM386" s="203" t="s">
        <v>811</v>
      </c>
      <c r="AN386" s="203" t="s">
        <v>811</v>
      </c>
      <c r="AO386" s="203" t="s">
        <v>811</v>
      </c>
      <c r="AP386" s="203" t="s">
        <v>811</v>
      </c>
      <c r="AQ386" s="203" t="s">
        <v>811</v>
      </c>
      <c r="AR386" s="203">
        <v>100</v>
      </c>
      <c r="AS386" s="203">
        <v>100</v>
      </c>
      <c r="AT386" s="203" t="s">
        <v>811</v>
      </c>
      <c r="AU386" s="203" t="s">
        <v>811</v>
      </c>
      <c r="AV386" s="203" t="s">
        <v>811</v>
      </c>
      <c r="AW386" s="203" t="s">
        <v>811</v>
      </c>
      <c r="AX386" s="203" t="s">
        <v>811</v>
      </c>
      <c r="AY386" s="203" t="s">
        <v>811</v>
      </c>
      <c r="AZ386" s="203" t="s">
        <v>811</v>
      </c>
      <c r="BA386" s="203" t="s">
        <v>811</v>
      </c>
    </row>
    <row r="387" spans="1:53">
      <c r="A387" s="202">
        <v>21</v>
      </c>
      <c r="B387" s="202">
        <v>1346</v>
      </c>
      <c r="C387" s="202">
        <v>375</v>
      </c>
      <c r="D387" s="202" t="s">
        <v>1357</v>
      </c>
      <c r="E387" s="203">
        <v>8116.4</v>
      </c>
      <c r="F387" s="203">
        <v>7858.4</v>
      </c>
      <c r="G387" s="203"/>
      <c r="H387" s="203"/>
      <c r="I387" s="203">
        <v>258</v>
      </c>
      <c r="J387" s="203"/>
      <c r="K387" s="203"/>
      <c r="L387" s="203"/>
      <c r="M387" s="203"/>
      <c r="N387" s="203">
        <v>8325.6</v>
      </c>
      <c r="O387" s="203">
        <v>8067.6</v>
      </c>
      <c r="P387" s="203"/>
      <c r="Q387" s="203"/>
      <c r="R387" s="203">
        <v>258</v>
      </c>
      <c r="S387" s="203"/>
      <c r="T387" s="204"/>
      <c r="U387" s="203"/>
      <c r="V387" s="203"/>
      <c r="W387" s="203"/>
      <c r="X387" s="203">
        <v>8308.61</v>
      </c>
      <c r="Y387" s="203">
        <v>8050.61</v>
      </c>
      <c r="Z387" s="203"/>
      <c r="AA387" s="203"/>
      <c r="AB387" s="203">
        <v>258</v>
      </c>
      <c r="AC387" s="203"/>
      <c r="AD387" s="204"/>
      <c r="AE387" s="203"/>
      <c r="AF387" s="203"/>
      <c r="AG387" s="203"/>
      <c r="AH387" s="203">
        <v>-16.989999999999782</v>
      </c>
      <c r="AI387" s="203">
        <v>-16.990000000000691</v>
      </c>
      <c r="AJ387" s="203" t="s">
        <v>811</v>
      </c>
      <c r="AK387" s="203" t="s">
        <v>811</v>
      </c>
      <c r="AL387" s="203" t="s">
        <v>811</v>
      </c>
      <c r="AM387" s="203" t="s">
        <v>811</v>
      </c>
      <c r="AN387" s="203" t="s">
        <v>811</v>
      </c>
      <c r="AO387" s="203" t="s">
        <v>811</v>
      </c>
      <c r="AP387" s="203" t="s">
        <v>811</v>
      </c>
      <c r="AQ387" s="203" t="s">
        <v>811</v>
      </c>
      <c r="AR387" s="203">
        <v>99.795930623618716</v>
      </c>
      <c r="AS387" s="203">
        <v>99.789404531707078</v>
      </c>
      <c r="AT387" s="203" t="s">
        <v>811</v>
      </c>
      <c r="AU387" s="203" t="s">
        <v>811</v>
      </c>
      <c r="AV387" s="203">
        <v>100</v>
      </c>
      <c r="AW387" s="203" t="s">
        <v>811</v>
      </c>
      <c r="AX387" s="203" t="s">
        <v>811</v>
      </c>
      <c r="AY387" s="203" t="s">
        <v>811</v>
      </c>
      <c r="AZ387" s="203" t="s">
        <v>811</v>
      </c>
      <c r="BA387" s="203" t="s">
        <v>811</v>
      </c>
    </row>
    <row r="388" spans="1:53">
      <c r="A388" s="202">
        <v>21</v>
      </c>
      <c r="B388" s="202">
        <v>1347</v>
      </c>
      <c r="C388" s="202">
        <v>376</v>
      </c>
      <c r="D388" s="202" t="s">
        <v>1358</v>
      </c>
      <c r="E388" s="203">
        <v>5037.4000000000005</v>
      </c>
      <c r="F388" s="203">
        <v>4985.3</v>
      </c>
      <c r="G388" s="203"/>
      <c r="H388" s="203"/>
      <c r="I388" s="203"/>
      <c r="J388" s="203"/>
      <c r="K388" s="203">
        <v>52.1</v>
      </c>
      <c r="L388" s="203"/>
      <c r="M388" s="203"/>
      <c r="N388" s="203">
        <v>5205</v>
      </c>
      <c r="O388" s="203">
        <v>5066.3</v>
      </c>
      <c r="P388" s="203"/>
      <c r="Q388" s="203"/>
      <c r="R388" s="203"/>
      <c r="S388" s="203"/>
      <c r="T388" s="204">
        <v>138.69999999999999</v>
      </c>
      <c r="U388" s="203"/>
      <c r="V388" s="203"/>
      <c r="W388" s="203"/>
      <c r="X388" s="203">
        <v>5177.6799999999994</v>
      </c>
      <c r="Y388" s="203">
        <v>5043.9799999999996</v>
      </c>
      <c r="Z388" s="203"/>
      <c r="AA388" s="203"/>
      <c r="AB388" s="203"/>
      <c r="AC388" s="203"/>
      <c r="AD388" s="204">
        <v>133.69999999999999</v>
      </c>
      <c r="AE388" s="203"/>
      <c r="AF388" s="203"/>
      <c r="AG388" s="203"/>
      <c r="AH388" s="203">
        <v>-27.320000000000618</v>
      </c>
      <c r="AI388" s="203">
        <v>-22.320000000000618</v>
      </c>
      <c r="AJ388" s="203" t="s">
        <v>811</v>
      </c>
      <c r="AK388" s="203" t="s">
        <v>811</v>
      </c>
      <c r="AL388" s="203" t="s">
        <v>811</v>
      </c>
      <c r="AM388" s="203" t="s">
        <v>811</v>
      </c>
      <c r="AN388" s="203">
        <v>-5</v>
      </c>
      <c r="AO388" s="203" t="s">
        <v>811</v>
      </c>
      <c r="AP388" s="203" t="s">
        <v>811</v>
      </c>
      <c r="AQ388" s="203" t="s">
        <v>811</v>
      </c>
      <c r="AR388" s="203">
        <v>99.475120076849166</v>
      </c>
      <c r="AS388" s="203">
        <v>99.559441801709326</v>
      </c>
      <c r="AT388" s="203" t="s">
        <v>811</v>
      </c>
      <c r="AU388" s="203" t="s">
        <v>811</v>
      </c>
      <c r="AV388" s="203" t="s">
        <v>811</v>
      </c>
      <c r="AW388" s="203" t="s">
        <v>811</v>
      </c>
      <c r="AX388" s="203">
        <v>96.395097332372032</v>
      </c>
      <c r="AY388" s="203" t="s">
        <v>811</v>
      </c>
      <c r="AZ388" s="203" t="s">
        <v>811</v>
      </c>
      <c r="BA388" s="203" t="s">
        <v>811</v>
      </c>
    </row>
    <row r="389" spans="1:53">
      <c r="A389" s="202">
        <v>21</v>
      </c>
      <c r="B389" s="202">
        <v>1348</v>
      </c>
      <c r="C389" s="202">
        <v>377</v>
      </c>
      <c r="D389" s="202" t="s">
        <v>1359</v>
      </c>
      <c r="E389" s="203">
        <v>1577.1</v>
      </c>
      <c r="F389" s="203">
        <v>1577.1</v>
      </c>
      <c r="G389" s="203"/>
      <c r="H389" s="203"/>
      <c r="I389" s="203"/>
      <c r="J389" s="203"/>
      <c r="K389" s="203"/>
      <c r="L389" s="203"/>
      <c r="M389" s="203"/>
      <c r="N389" s="203">
        <v>1597.3</v>
      </c>
      <c r="O389" s="203">
        <v>1597.3</v>
      </c>
      <c r="P389" s="203"/>
      <c r="Q389" s="203"/>
      <c r="R389" s="203"/>
      <c r="S389" s="203"/>
      <c r="T389" s="204"/>
      <c r="U389" s="203"/>
      <c r="V389" s="203"/>
      <c r="W389" s="203"/>
      <c r="X389" s="203">
        <v>1519.18</v>
      </c>
      <c r="Y389" s="203">
        <v>1519.18</v>
      </c>
      <c r="Z389" s="203"/>
      <c r="AA389" s="203"/>
      <c r="AB389" s="203"/>
      <c r="AC389" s="203"/>
      <c r="AD389" s="204"/>
      <c r="AE389" s="203"/>
      <c r="AF389" s="203"/>
      <c r="AG389" s="203"/>
      <c r="AH389" s="203">
        <v>-78.119999999999891</v>
      </c>
      <c r="AI389" s="203">
        <v>-78.119999999999891</v>
      </c>
      <c r="AJ389" s="203" t="s">
        <v>811</v>
      </c>
      <c r="AK389" s="203" t="s">
        <v>811</v>
      </c>
      <c r="AL389" s="203" t="s">
        <v>811</v>
      </c>
      <c r="AM389" s="203" t="s">
        <v>811</v>
      </c>
      <c r="AN389" s="203" t="s">
        <v>811</v>
      </c>
      <c r="AO389" s="203" t="s">
        <v>811</v>
      </c>
      <c r="AP389" s="203" t="s">
        <v>811</v>
      </c>
      <c r="AQ389" s="203" t="s">
        <v>811</v>
      </c>
      <c r="AR389" s="203">
        <v>95.109246854066242</v>
      </c>
      <c r="AS389" s="203">
        <v>95.109246854066242</v>
      </c>
      <c r="AT389" s="203" t="s">
        <v>811</v>
      </c>
      <c r="AU389" s="203" t="s">
        <v>811</v>
      </c>
      <c r="AV389" s="203" t="s">
        <v>811</v>
      </c>
      <c r="AW389" s="203" t="s">
        <v>811</v>
      </c>
      <c r="AX389" s="203" t="s">
        <v>811</v>
      </c>
      <c r="AY389" s="203" t="s">
        <v>811</v>
      </c>
      <c r="AZ389" s="203" t="s">
        <v>811</v>
      </c>
      <c r="BA389" s="203" t="s">
        <v>811</v>
      </c>
    </row>
    <row r="390" spans="1:53">
      <c r="A390" s="202">
        <v>21</v>
      </c>
      <c r="B390" s="202">
        <v>1349</v>
      </c>
      <c r="C390" s="202">
        <v>378</v>
      </c>
      <c r="D390" s="202" t="s">
        <v>1360</v>
      </c>
      <c r="E390" s="203">
        <v>4074.7</v>
      </c>
      <c r="F390" s="203">
        <v>4074.7</v>
      </c>
      <c r="G390" s="203"/>
      <c r="H390" s="203"/>
      <c r="I390" s="203"/>
      <c r="J390" s="203"/>
      <c r="K390" s="203"/>
      <c r="L390" s="203"/>
      <c r="M390" s="203"/>
      <c r="N390" s="203">
        <v>4176.1000000000004</v>
      </c>
      <c r="O390" s="203">
        <v>4176.1000000000004</v>
      </c>
      <c r="P390" s="203"/>
      <c r="Q390" s="203"/>
      <c r="R390" s="203"/>
      <c r="S390" s="203"/>
      <c r="T390" s="204"/>
      <c r="U390" s="203"/>
      <c r="V390" s="203"/>
      <c r="W390" s="203"/>
      <c r="X390" s="203">
        <v>4149.2299999999996</v>
      </c>
      <c r="Y390" s="203">
        <v>4149.2299999999996</v>
      </c>
      <c r="Z390" s="203"/>
      <c r="AA390" s="203"/>
      <c r="AB390" s="203"/>
      <c r="AC390" s="203"/>
      <c r="AD390" s="204"/>
      <c r="AE390" s="203"/>
      <c r="AF390" s="203"/>
      <c r="AG390" s="203"/>
      <c r="AH390" s="203">
        <v>-26.8700000000008</v>
      </c>
      <c r="AI390" s="203">
        <v>-26.8700000000008</v>
      </c>
      <c r="AJ390" s="203" t="s">
        <v>811</v>
      </c>
      <c r="AK390" s="203" t="s">
        <v>811</v>
      </c>
      <c r="AL390" s="203" t="s">
        <v>811</v>
      </c>
      <c r="AM390" s="203" t="s">
        <v>811</v>
      </c>
      <c r="AN390" s="203" t="s">
        <v>811</v>
      </c>
      <c r="AO390" s="203" t="s">
        <v>811</v>
      </c>
      <c r="AP390" s="203" t="s">
        <v>811</v>
      </c>
      <c r="AQ390" s="203" t="s">
        <v>811</v>
      </c>
      <c r="AR390" s="203">
        <v>99.356576710327801</v>
      </c>
      <c r="AS390" s="203">
        <v>99.356576710327801</v>
      </c>
      <c r="AT390" s="203" t="s">
        <v>811</v>
      </c>
      <c r="AU390" s="203" t="s">
        <v>811</v>
      </c>
      <c r="AV390" s="203" t="s">
        <v>811</v>
      </c>
      <c r="AW390" s="203" t="s">
        <v>811</v>
      </c>
      <c r="AX390" s="203" t="s">
        <v>811</v>
      </c>
      <c r="AY390" s="203" t="s">
        <v>811</v>
      </c>
      <c r="AZ390" s="203" t="s">
        <v>811</v>
      </c>
      <c r="BA390" s="203" t="s">
        <v>811</v>
      </c>
    </row>
    <row r="391" spans="1:53">
      <c r="A391" s="202">
        <v>21</v>
      </c>
      <c r="B391" s="202">
        <v>1350</v>
      </c>
      <c r="C391" s="202">
        <v>379</v>
      </c>
      <c r="D391" s="202" t="s">
        <v>1361</v>
      </c>
      <c r="E391" s="203">
        <v>3998.8</v>
      </c>
      <c r="F391" s="203">
        <v>3951.8</v>
      </c>
      <c r="G391" s="203"/>
      <c r="H391" s="203"/>
      <c r="I391" s="203">
        <v>47</v>
      </c>
      <c r="J391" s="203"/>
      <c r="K391" s="203"/>
      <c r="L391" s="203"/>
      <c r="M391" s="203"/>
      <c r="N391" s="203">
        <v>4142.3</v>
      </c>
      <c r="O391" s="203">
        <v>4022.3</v>
      </c>
      <c r="P391" s="203"/>
      <c r="Q391" s="203"/>
      <c r="R391" s="203">
        <v>47</v>
      </c>
      <c r="S391" s="203"/>
      <c r="T391" s="204"/>
      <c r="U391" s="203">
        <v>73</v>
      </c>
      <c r="V391" s="203"/>
      <c r="W391" s="203"/>
      <c r="X391" s="203">
        <v>4093.9</v>
      </c>
      <c r="Y391" s="203">
        <v>3973.92</v>
      </c>
      <c r="Z391" s="203"/>
      <c r="AA391" s="203"/>
      <c r="AB391" s="203">
        <v>47</v>
      </c>
      <c r="AC391" s="203"/>
      <c r="AD391" s="204"/>
      <c r="AE391" s="203">
        <v>72.98</v>
      </c>
      <c r="AF391" s="203"/>
      <c r="AG391" s="203"/>
      <c r="AH391" s="203">
        <v>-48.400000000000091</v>
      </c>
      <c r="AI391" s="203">
        <v>-48.380000000000109</v>
      </c>
      <c r="AJ391" s="203" t="s">
        <v>811</v>
      </c>
      <c r="AK391" s="203" t="s">
        <v>811</v>
      </c>
      <c r="AL391" s="203" t="s">
        <v>811</v>
      </c>
      <c r="AM391" s="203" t="s">
        <v>811</v>
      </c>
      <c r="AN391" s="203" t="s">
        <v>811</v>
      </c>
      <c r="AO391" s="203">
        <v>-1.9999999999996021E-2</v>
      </c>
      <c r="AP391" s="203" t="s">
        <v>811</v>
      </c>
      <c r="AQ391" s="203" t="s">
        <v>811</v>
      </c>
      <c r="AR391" s="203">
        <v>98.831567003838444</v>
      </c>
      <c r="AS391" s="203">
        <v>98.797205578897646</v>
      </c>
      <c r="AT391" s="203" t="s">
        <v>811</v>
      </c>
      <c r="AU391" s="203" t="s">
        <v>811</v>
      </c>
      <c r="AV391" s="203">
        <v>100</v>
      </c>
      <c r="AW391" s="203" t="s">
        <v>811</v>
      </c>
      <c r="AX391" s="203" t="s">
        <v>811</v>
      </c>
      <c r="AY391" s="203">
        <v>99.972602739726028</v>
      </c>
      <c r="AZ391" s="203" t="s">
        <v>811</v>
      </c>
      <c r="BA391" s="203" t="s">
        <v>811</v>
      </c>
    </row>
    <row r="392" spans="1:53">
      <c r="A392" s="202">
        <v>21</v>
      </c>
      <c r="B392" s="202">
        <v>1351</v>
      </c>
      <c r="C392" s="202">
        <v>380</v>
      </c>
      <c r="D392" s="202" t="s">
        <v>1362</v>
      </c>
      <c r="E392" s="203">
        <v>5549.3</v>
      </c>
      <c r="F392" s="203">
        <v>5549.3</v>
      </c>
      <c r="G392" s="203"/>
      <c r="H392" s="203"/>
      <c r="I392" s="203"/>
      <c r="J392" s="203"/>
      <c r="K392" s="203"/>
      <c r="L392" s="203"/>
      <c r="M392" s="203"/>
      <c r="N392" s="203">
        <v>5860.9</v>
      </c>
      <c r="O392" s="203">
        <v>5860.9</v>
      </c>
      <c r="P392" s="203"/>
      <c r="Q392" s="203"/>
      <c r="R392" s="203"/>
      <c r="S392" s="203"/>
      <c r="T392" s="204"/>
      <c r="U392" s="203"/>
      <c r="V392" s="203"/>
      <c r="W392" s="203"/>
      <c r="X392" s="203">
        <v>5842.95</v>
      </c>
      <c r="Y392" s="203">
        <v>5842.95</v>
      </c>
      <c r="Z392" s="203"/>
      <c r="AA392" s="203"/>
      <c r="AB392" s="203"/>
      <c r="AC392" s="203"/>
      <c r="AD392" s="204"/>
      <c r="AE392" s="203"/>
      <c r="AF392" s="203"/>
      <c r="AG392" s="203"/>
      <c r="AH392" s="203">
        <v>-17.949999999999818</v>
      </c>
      <c r="AI392" s="203">
        <v>-17.949999999999818</v>
      </c>
      <c r="AJ392" s="203" t="s">
        <v>811</v>
      </c>
      <c r="AK392" s="203" t="s">
        <v>811</v>
      </c>
      <c r="AL392" s="203" t="s">
        <v>811</v>
      </c>
      <c r="AM392" s="203" t="s">
        <v>811</v>
      </c>
      <c r="AN392" s="203" t="s">
        <v>811</v>
      </c>
      <c r="AO392" s="203" t="s">
        <v>811</v>
      </c>
      <c r="AP392" s="203" t="s">
        <v>811</v>
      </c>
      <c r="AQ392" s="203" t="s">
        <v>811</v>
      </c>
      <c r="AR392" s="203">
        <v>99.69373304441298</v>
      </c>
      <c r="AS392" s="203">
        <v>99.69373304441298</v>
      </c>
      <c r="AT392" s="203" t="s">
        <v>811</v>
      </c>
      <c r="AU392" s="203" t="s">
        <v>811</v>
      </c>
      <c r="AV392" s="203" t="s">
        <v>811</v>
      </c>
      <c r="AW392" s="203" t="s">
        <v>811</v>
      </c>
      <c r="AX392" s="203" t="s">
        <v>811</v>
      </c>
      <c r="AY392" s="203" t="s">
        <v>811</v>
      </c>
      <c r="AZ392" s="203" t="s">
        <v>811</v>
      </c>
      <c r="BA392" s="203" t="s">
        <v>811</v>
      </c>
    </row>
    <row r="393" spans="1:53">
      <c r="A393" s="202">
        <v>21</v>
      </c>
      <c r="B393" s="202">
        <v>1352</v>
      </c>
      <c r="C393" s="202">
        <v>381</v>
      </c>
      <c r="D393" s="202" t="s">
        <v>1363</v>
      </c>
      <c r="E393" s="203">
        <v>8203.2999999999993</v>
      </c>
      <c r="F393" s="203">
        <v>8158.3</v>
      </c>
      <c r="G393" s="203"/>
      <c r="H393" s="203"/>
      <c r="I393" s="203">
        <v>45</v>
      </c>
      <c r="J393" s="203"/>
      <c r="K393" s="203"/>
      <c r="L393" s="203"/>
      <c r="M393" s="203"/>
      <c r="N393" s="203">
        <v>8342.4</v>
      </c>
      <c r="O393" s="203">
        <v>8342.4</v>
      </c>
      <c r="P393" s="203"/>
      <c r="Q393" s="203"/>
      <c r="R393" s="203"/>
      <c r="S393" s="203"/>
      <c r="T393" s="204"/>
      <c r="U393" s="203"/>
      <c r="V393" s="203"/>
      <c r="W393" s="203"/>
      <c r="X393" s="203">
        <v>7963.12</v>
      </c>
      <c r="Y393" s="203">
        <v>7963.12</v>
      </c>
      <c r="Z393" s="203"/>
      <c r="AA393" s="203"/>
      <c r="AB393" s="203"/>
      <c r="AC393" s="203"/>
      <c r="AD393" s="204"/>
      <c r="AE393" s="203"/>
      <c r="AF393" s="203"/>
      <c r="AG393" s="203"/>
      <c r="AH393" s="203">
        <v>-379.27999999999975</v>
      </c>
      <c r="AI393" s="203">
        <v>-379.27999999999975</v>
      </c>
      <c r="AJ393" s="203" t="s">
        <v>811</v>
      </c>
      <c r="AK393" s="203" t="s">
        <v>811</v>
      </c>
      <c r="AL393" s="203" t="s">
        <v>811</v>
      </c>
      <c r="AM393" s="203" t="s">
        <v>811</v>
      </c>
      <c r="AN393" s="203" t="s">
        <v>811</v>
      </c>
      <c r="AO393" s="203" t="s">
        <v>811</v>
      </c>
      <c r="AP393" s="203" t="s">
        <v>811</v>
      </c>
      <c r="AQ393" s="203" t="s">
        <v>811</v>
      </c>
      <c r="AR393" s="203">
        <v>95.453586497890299</v>
      </c>
      <c r="AS393" s="203">
        <v>95.453586497890299</v>
      </c>
      <c r="AT393" s="203" t="s">
        <v>811</v>
      </c>
      <c r="AU393" s="203" t="s">
        <v>811</v>
      </c>
      <c r="AV393" s="203" t="s">
        <v>811</v>
      </c>
      <c r="AW393" s="203" t="s">
        <v>811</v>
      </c>
      <c r="AX393" s="203" t="s">
        <v>811</v>
      </c>
      <c r="AY393" s="203" t="s">
        <v>811</v>
      </c>
      <c r="AZ393" s="203" t="s">
        <v>811</v>
      </c>
      <c r="BA393" s="203" t="s">
        <v>811</v>
      </c>
    </row>
    <row r="394" spans="1:53">
      <c r="A394" s="202">
        <v>21</v>
      </c>
      <c r="B394" s="202">
        <v>1353</v>
      </c>
      <c r="C394" s="202">
        <v>382</v>
      </c>
      <c r="D394" s="202" t="s">
        <v>1364</v>
      </c>
      <c r="E394" s="203">
        <v>6653.5</v>
      </c>
      <c r="F394" s="203">
        <v>6653.5</v>
      </c>
      <c r="G394" s="203"/>
      <c r="H394" s="203"/>
      <c r="I394" s="203"/>
      <c r="J394" s="203"/>
      <c r="K394" s="203"/>
      <c r="L394" s="203"/>
      <c r="M394" s="203"/>
      <c r="N394" s="203">
        <v>6835.2</v>
      </c>
      <c r="O394" s="203">
        <v>6778.4</v>
      </c>
      <c r="P394" s="203"/>
      <c r="Q394" s="203"/>
      <c r="R394" s="203"/>
      <c r="S394" s="203"/>
      <c r="T394" s="204"/>
      <c r="U394" s="203">
        <v>56.8</v>
      </c>
      <c r="V394" s="203"/>
      <c r="W394" s="203"/>
      <c r="X394" s="203">
        <v>6548.77</v>
      </c>
      <c r="Y394" s="203">
        <v>6491.97</v>
      </c>
      <c r="Z394" s="203"/>
      <c r="AA394" s="203"/>
      <c r="AB394" s="203"/>
      <c r="AC394" s="203"/>
      <c r="AD394" s="204"/>
      <c r="AE394" s="203">
        <v>56.8</v>
      </c>
      <c r="AF394" s="203"/>
      <c r="AG394" s="203"/>
      <c r="AH394" s="203">
        <v>-286.42999999999938</v>
      </c>
      <c r="AI394" s="203">
        <v>-286.42999999999938</v>
      </c>
      <c r="AJ394" s="203" t="s">
        <v>811</v>
      </c>
      <c r="AK394" s="203" t="s">
        <v>811</v>
      </c>
      <c r="AL394" s="203" t="s">
        <v>811</v>
      </c>
      <c r="AM394" s="203" t="s">
        <v>811</v>
      </c>
      <c r="AN394" s="203" t="s">
        <v>811</v>
      </c>
      <c r="AO394" s="203" t="s">
        <v>811</v>
      </c>
      <c r="AP394" s="203" t="s">
        <v>811</v>
      </c>
      <c r="AQ394" s="203" t="s">
        <v>811</v>
      </c>
      <c r="AR394" s="203">
        <v>95.809486189138582</v>
      </c>
      <c r="AS394" s="203">
        <v>95.774371533105167</v>
      </c>
      <c r="AT394" s="203" t="s">
        <v>811</v>
      </c>
      <c r="AU394" s="203" t="s">
        <v>811</v>
      </c>
      <c r="AV394" s="203" t="s">
        <v>811</v>
      </c>
      <c r="AW394" s="203" t="s">
        <v>811</v>
      </c>
      <c r="AX394" s="203" t="s">
        <v>811</v>
      </c>
      <c r="AY394" s="203">
        <v>100</v>
      </c>
      <c r="AZ394" s="203" t="s">
        <v>811</v>
      </c>
      <c r="BA394" s="203" t="s">
        <v>811</v>
      </c>
    </row>
    <row r="395" spans="1:53">
      <c r="A395" s="200"/>
      <c r="B395" s="200"/>
      <c r="C395" s="200">
        <v>383</v>
      </c>
      <c r="D395" s="200"/>
      <c r="E395" s="201"/>
      <c r="F395" s="201"/>
      <c r="G395" s="201"/>
      <c r="H395" s="201"/>
      <c r="I395" s="201"/>
      <c r="J395" s="201"/>
      <c r="K395" s="201"/>
      <c r="L395" s="201"/>
      <c r="M395" s="201"/>
      <c r="N395" s="201"/>
      <c r="O395" s="201"/>
      <c r="P395" s="201"/>
      <c r="Q395" s="201"/>
      <c r="R395" s="201"/>
      <c r="S395" s="201"/>
      <c r="T395" s="226"/>
      <c r="U395" s="201"/>
      <c r="V395" s="201"/>
      <c r="W395" s="201"/>
      <c r="X395" s="201"/>
      <c r="Y395" s="201"/>
      <c r="Z395" s="201"/>
      <c r="AA395" s="201"/>
      <c r="AB395" s="201"/>
      <c r="AC395" s="201"/>
      <c r="AD395" s="226"/>
      <c r="AE395" s="201"/>
      <c r="AF395" s="201"/>
      <c r="AG395" s="201"/>
      <c r="AH395" s="201" t="s">
        <v>811</v>
      </c>
      <c r="AI395" s="201" t="s">
        <v>811</v>
      </c>
      <c r="AJ395" s="201" t="s">
        <v>811</v>
      </c>
      <c r="AK395" s="201" t="s">
        <v>811</v>
      </c>
      <c r="AL395" s="201" t="s">
        <v>811</v>
      </c>
      <c r="AM395" s="201" t="s">
        <v>811</v>
      </c>
      <c r="AN395" s="201" t="s">
        <v>811</v>
      </c>
      <c r="AO395" s="201" t="s">
        <v>811</v>
      </c>
      <c r="AP395" s="201" t="s">
        <v>811</v>
      </c>
      <c r="AQ395" s="201" t="s">
        <v>811</v>
      </c>
      <c r="AR395" s="201" t="s">
        <v>811</v>
      </c>
      <c r="AS395" s="201" t="s">
        <v>811</v>
      </c>
      <c r="AT395" s="201" t="s">
        <v>811</v>
      </c>
      <c r="AU395" s="201" t="s">
        <v>811</v>
      </c>
      <c r="AV395" s="201" t="s">
        <v>811</v>
      </c>
      <c r="AW395" s="201" t="s">
        <v>811</v>
      </c>
      <c r="AX395" s="201" t="s">
        <v>811</v>
      </c>
      <c r="AY395" s="201" t="s">
        <v>811</v>
      </c>
      <c r="AZ395" s="201" t="s">
        <v>811</v>
      </c>
      <c r="BA395" s="201" t="s">
        <v>811</v>
      </c>
    </row>
    <row r="396" spans="1:53">
      <c r="A396" s="200">
        <v>20</v>
      </c>
      <c r="B396" s="200"/>
      <c r="C396" s="200">
        <v>384</v>
      </c>
      <c r="D396" s="200" t="s">
        <v>1365</v>
      </c>
      <c r="E396" s="201">
        <v>356311.8</v>
      </c>
      <c r="F396" s="201">
        <v>328353.7</v>
      </c>
      <c r="G396" s="201">
        <v>6506.4000000000005</v>
      </c>
      <c r="H396" s="201">
        <v>636.1</v>
      </c>
      <c r="I396" s="201">
        <v>0</v>
      </c>
      <c r="J396" s="201">
        <v>20541.3</v>
      </c>
      <c r="K396" s="201">
        <v>274.3</v>
      </c>
      <c r="L396" s="201">
        <v>0</v>
      </c>
      <c r="M396" s="201">
        <v>0</v>
      </c>
      <c r="N396" s="201">
        <v>382655.8</v>
      </c>
      <c r="O396" s="201">
        <v>354013.3</v>
      </c>
      <c r="P396" s="201">
        <v>6883.2000000000007</v>
      </c>
      <c r="Q396" s="201">
        <v>943.7</v>
      </c>
      <c r="R396" s="201">
        <v>0</v>
      </c>
      <c r="S396" s="201">
        <v>20541.3</v>
      </c>
      <c r="T396" s="226">
        <v>274.3</v>
      </c>
      <c r="U396" s="201">
        <v>0</v>
      </c>
      <c r="V396" s="201">
        <v>0</v>
      </c>
      <c r="W396" s="201">
        <v>0</v>
      </c>
      <c r="X396" s="201">
        <v>379188.61</v>
      </c>
      <c r="Y396" s="201">
        <v>350980.70999999996</v>
      </c>
      <c r="Z396" s="201">
        <v>6513.2</v>
      </c>
      <c r="AA396" s="201">
        <v>883.69999999999993</v>
      </c>
      <c r="AB396" s="201">
        <v>0</v>
      </c>
      <c r="AC396" s="201">
        <v>20541.3</v>
      </c>
      <c r="AD396" s="226">
        <v>269.7</v>
      </c>
      <c r="AE396" s="201">
        <v>0</v>
      </c>
      <c r="AF396" s="201">
        <v>0</v>
      </c>
      <c r="AG396" s="201">
        <v>0</v>
      </c>
      <c r="AH396" s="201">
        <v>-3467.1900000000023</v>
      </c>
      <c r="AI396" s="201">
        <v>-3032.5900000000256</v>
      </c>
      <c r="AJ396" s="201">
        <v>-370.00000000000091</v>
      </c>
      <c r="AK396" s="201">
        <v>-60.000000000000114</v>
      </c>
      <c r="AL396" s="201" t="s">
        <v>811</v>
      </c>
      <c r="AM396" s="201" t="s">
        <v>811</v>
      </c>
      <c r="AN396" s="201">
        <v>-4.6000000000000227</v>
      </c>
      <c r="AO396" s="201" t="s">
        <v>811</v>
      </c>
      <c r="AP396" s="201" t="s">
        <v>811</v>
      </c>
      <c r="AQ396" s="201" t="s">
        <v>811</v>
      </c>
      <c r="AR396" s="201">
        <v>99.093914165158353</v>
      </c>
      <c r="AS396" s="201">
        <v>99.143368342375823</v>
      </c>
      <c r="AT396" s="201">
        <v>94.624593212459303</v>
      </c>
      <c r="AU396" s="201">
        <v>93.642047260782007</v>
      </c>
      <c r="AV396" s="201" t="s">
        <v>811</v>
      </c>
      <c r="AW396" s="201">
        <v>100</v>
      </c>
      <c r="AX396" s="201">
        <v>98.323004010207796</v>
      </c>
      <c r="AY396" s="201" t="s">
        <v>811</v>
      </c>
      <c r="AZ396" s="201" t="s">
        <v>811</v>
      </c>
      <c r="BA396" s="201" t="s">
        <v>811</v>
      </c>
    </row>
    <row r="397" spans="1:53">
      <c r="A397" s="200">
        <v>22</v>
      </c>
      <c r="B397" s="200"/>
      <c r="C397" s="200">
        <v>385</v>
      </c>
      <c r="D397" s="200" t="s">
        <v>1055</v>
      </c>
      <c r="E397" s="201">
        <v>218874.59999999998</v>
      </c>
      <c r="F397" s="201">
        <v>197896.5</v>
      </c>
      <c r="G397" s="201">
        <v>0</v>
      </c>
      <c r="H397" s="201">
        <v>436.8</v>
      </c>
      <c r="I397" s="201">
        <v>0</v>
      </c>
      <c r="J397" s="201">
        <v>20541.3</v>
      </c>
      <c r="K397" s="201">
        <v>0</v>
      </c>
      <c r="L397" s="201">
        <v>0</v>
      </c>
      <c r="M397" s="201">
        <v>0</v>
      </c>
      <c r="N397" s="201">
        <v>240445.19999999998</v>
      </c>
      <c r="O397" s="201">
        <v>219201</v>
      </c>
      <c r="P397" s="201">
        <v>0</v>
      </c>
      <c r="Q397" s="201">
        <v>702.9</v>
      </c>
      <c r="R397" s="201">
        <v>0</v>
      </c>
      <c r="S397" s="201">
        <v>20541.3</v>
      </c>
      <c r="T397" s="226">
        <v>0</v>
      </c>
      <c r="U397" s="201">
        <v>0</v>
      </c>
      <c r="V397" s="201">
        <v>0</v>
      </c>
      <c r="W397" s="201">
        <v>0</v>
      </c>
      <c r="X397" s="201">
        <v>239129.37</v>
      </c>
      <c r="Y397" s="201">
        <v>217943.66</v>
      </c>
      <c r="Z397" s="201">
        <v>0</v>
      </c>
      <c r="AA397" s="201">
        <v>644.41</v>
      </c>
      <c r="AB397" s="201">
        <v>0</v>
      </c>
      <c r="AC397" s="201">
        <v>20541.3</v>
      </c>
      <c r="AD397" s="226">
        <v>0</v>
      </c>
      <c r="AE397" s="201">
        <v>0</v>
      </c>
      <c r="AF397" s="201">
        <v>0</v>
      </c>
      <c r="AG397" s="201">
        <v>0</v>
      </c>
      <c r="AH397" s="201">
        <v>-1315.8299999999872</v>
      </c>
      <c r="AI397" s="201">
        <v>-1257.3399999999965</v>
      </c>
      <c r="AJ397" s="201" t="s">
        <v>811</v>
      </c>
      <c r="AK397" s="201">
        <v>-58.490000000000009</v>
      </c>
      <c r="AL397" s="201" t="s">
        <v>811</v>
      </c>
      <c r="AM397" s="201" t="s">
        <v>811</v>
      </c>
      <c r="AN397" s="201" t="s">
        <v>811</v>
      </c>
      <c r="AO397" s="201" t="s">
        <v>811</v>
      </c>
      <c r="AP397" s="201" t="s">
        <v>811</v>
      </c>
      <c r="AQ397" s="201" t="s">
        <v>811</v>
      </c>
      <c r="AR397" s="201">
        <v>99.45275264384567</v>
      </c>
      <c r="AS397" s="201">
        <v>99.426398602196159</v>
      </c>
      <c r="AT397" s="201" t="s">
        <v>811</v>
      </c>
      <c r="AU397" s="201">
        <v>91.678759425238297</v>
      </c>
      <c r="AV397" s="201" t="s">
        <v>811</v>
      </c>
      <c r="AW397" s="201">
        <v>100</v>
      </c>
      <c r="AX397" s="201" t="s">
        <v>811</v>
      </c>
      <c r="AY397" s="201" t="s">
        <v>811</v>
      </c>
      <c r="AZ397" s="201" t="s">
        <v>811</v>
      </c>
      <c r="BA397" s="201" t="s">
        <v>811</v>
      </c>
    </row>
    <row r="398" spans="1:53">
      <c r="A398" s="200">
        <v>21</v>
      </c>
      <c r="B398" s="200"/>
      <c r="C398" s="200">
        <v>386</v>
      </c>
      <c r="D398" s="200" t="s">
        <v>1056</v>
      </c>
      <c r="E398" s="201">
        <v>137437.19999999998</v>
      </c>
      <c r="F398" s="201">
        <v>130457.2</v>
      </c>
      <c r="G398" s="201">
        <v>6506.4000000000005</v>
      </c>
      <c r="H398" s="201">
        <v>199.3</v>
      </c>
      <c r="I398" s="201">
        <v>0</v>
      </c>
      <c r="J398" s="201">
        <v>0</v>
      </c>
      <c r="K398" s="201">
        <v>274.3</v>
      </c>
      <c r="L398" s="201">
        <v>0</v>
      </c>
      <c r="M398" s="201">
        <v>0</v>
      </c>
      <c r="N398" s="201">
        <v>142210.59999999998</v>
      </c>
      <c r="O398" s="201">
        <v>134812.29999999999</v>
      </c>
      <c r="P398" s="201">
        <v>6883.2000000000007</v>
      </c>
      <c r="Q398" s="201">
        <v>240.8</v>
      </c>
      <c r="R398" s="201">
        <v>0</v>
      </c>
      <c r="S398" s="201">
        <v>0</v>
      </c>
      <c r="T398" s="226">
        <v>274.3</v>
      </c>
      <c r="U398" s="201">
        <v>0</v>
      </c>
      <c r="V398" s="201">
        <v>0</v>
      </c>
      <c r="W398" s="201">
        <v>0</v>
      </c>
      <c r="X398" s="201">
        <v>140059.24000000002</v>
      </c>
      <c r="Y398" s="201">
        <v>133037.04999999999</v>
      </c>
      <c r="Z398" s="201">
        <v>6513.2</v>
      </c>
      <c r="AA398" s="201">
        <v>239.29</v>
      </c>
      <c r="AB398" s="201">
        <v>0</v>
      </c>
      <c r="AC398" s="201">
        <v>0</v>
      </c>
      <c r="AD398" s="226">
        <v>269.7</v>
      </c>
      <c r="AE398" s="201">
        <v>0</v>
      </c>
      <c r="AF398" s="201">
        <v>0</v>
      </c>
      <c r="AG398" s="201">
        <v>0</v>
      </c>
      <c r="AH398" s="201">
        <v>-2151.3599999999569</v>
      </c>
      <c r="AI398" s="201">
        <v>-1775.25</v>
      </c>
      <c r="AJ398" s="201">
        <v>-370.00000000000091</v>
      </c>
      <c r="AK398" s="201">
        <v>-1.5100000000000193</v>
      </c>
      <c r="AL398" s="201" t="s">
        <v>811</v>
      </c>
      <c r="AM398" s="201" t="s">
        <v>811</v>
      </c>
      <c r="AN398" s="201">
        <v>-4.6000000000000227</v>
      </c>
      <c r="AO398" s="201" t="s">
        <v>811</v>
      </c>
      <c r="AP398" s="201" t="s">
        <v>811</v>
      </c>
      <c r="AQ398" s="201" t="s">
        <v>811</v>
      </c>
      <c r="AR398" s="201">
        <v>98.487201375987482</v>
      </c>
      <c r="AS398" s="201">
        <v>98.683169117357977</v>
      </c>
      <c r="AT398" s="201">
        <v>94.624593212459303</v>
      </c>
      <c r="AU398" s="201">
        <v>99.372923588039868</v>
      </c>
      <c r="AV398" s="201" t="s">
        <v>811</v>
      </c>
      <c r="AW398" s="201" t="s">
        <v>811</v>
      </c>
      <c r="AX398" s="201">
        <v>98.323004010207796</v>
      </c>
      <c r="AY398" s="201" t="s">
        <v>811</v>
      </c>
      <c r="AZ398" s="201" t="s">
        <v>811</v>
      </c>
      <c r="BA398" s="201" t="s">
        <v>811</v>
      </c>
    </row>
    <row r="399" spans="1:53">
      <c r="A399" s="202">
        <v>22</v>
      </c>
      <c r="B399" s="202">
        <v>1354</v>
      </c>
      <c r="C399" s="202">
        <v>387</v>
      </c>
      <c r="D399" s="202" t="s">
        <v>1081</v>
      </c>
      <c r="E399" s="203">
        <v>218874.59999999998</v>
      </c>
      <c r="F399" s="203">
        <v>197896.5</v>
      </c>
      <c r="G399" s="203"/>
      <c r="H399" s="203">
        <v>436.8</v>
      </c>
      <c r="I399" s="203"/>
      <c r="J399" s="203">
        <v>20541.3</v>
      </c>
      <c r="K399" s="203"/>
      <c r="L399" s="203"/>
      <c r="M399" s="203"/>
      <c r="N399" s="203">
        <v>240445.19999999998</v>
      </c>
      <c r="O399" s="203">
        <v>219201</v>
      </c>
      <c r="P399" s="203"/>
      <c r="Q399" s="203">
        <v>702.9</v>
      </c>
      <c r="R399" s="203"/>
      <c r="S399" s="203">
        <v>20541.3</v>
      </c>
      <c r="T399" s="204"/>
      <c r="U399" s="203"/>
      <c r="V399" s="203"/>
      <c r="W399" s="203"/>
      <c r="X399" s="203">
        <v>239129.37</v>
      </c>
      <c r="Y399" s="203">
        <v>217943.66</v>
      </c>
      <c r="Z399" s="203"/>
      <c r="AA399" s="203">
        <v>644.41</v>
      </c>
      <c r="AB399" s="203"/>
      <c r="AC399" s="203">
        <v>20541.3</v>
      </c>
      <c r="AD399" s="204"/>
      <c r="AE399" s="203"/>
      <c r="AF399" s="203"/>
      <c r="AG399" s="203"/>
      <c r="AH399" s="203">
        <v>-1315.8299999999872</v>
      </c>
      <c r="AI399" s="203">
        <v>-1257.3399999999965</v>
      </c>
      <c r="AJ399" s="203" t="s">
        <v>811</v>
      </c>
      <c r="AK399" s="203">
        <v>-58.490000000000009</v>
      </c>
      <c r="AL399" s="203" t="s">
        <v>811</v>
      </c>
      <c r="AM399" s="203" t="s">
        <v>811</v>
      </c>
      <c r="AN399" s="203" t="s">
        <v>811</v>
      </c>
      <c r="AO399" s="203" t="s">
        <v>811</v>
      </c>
      <c r="AP399" s="203" t="s">
        <v>811</v>
      </c>
      <c r="AQ399" s="203" t="s">
        <v>811</v>
      </c>
      <c r="AR399" s="203">
        <v>99.45275264384567</v>
      </c>
      <c r="AS399" s="203">
        <v>99.426398602196159</v>
      </c>
      <c r="AT399" s="203" t="s">
        <v>811</v>
      </c>
      <c r="AU399" s="203">
        <v>91.678759425238297</v>
      </c>
      <c r="AV399" s="203" t="s">
        <v>811</v>
      </c>
      <c r="AW399" s="203">
        <v>100</v>
      </c>
      <c r="AX399" s="203" t="s">
        <v>811</v>
      </c>
      <c r="AY399" s="203" t="s">
        <v>811</v>
      </c>
      <c r="AZ399" s="203" t="s">
        <v>811</v>
      </c>
      <c r="BA399" s="203" t="s">
        <v>811</v>
      </c>
    </row>
    <row r="400" spans="1:53">
      <c r="A400" s="202">
        <v>21</v>
      </c>
      <c r="B400" s="202">
        <v>1355</v>
      </c>
      <c r="C400" s="202">
        <v>388</v>
      </c>
      <c r="D400" s="202" t="s">
        <v>1366</v>
      </c>
      <c r="E400" s="203">
        <v>1032.0999999999999</v>
      </c>
      <c r="F400" s="203">
        <v>1032.0999999999999</v>
      </c>
      <c r="G400" s="203"/>
      <c r="H400" s="203"/>
      <c r="I400" s="203"/>
      <c r="J400" s="203"/>
      <c r="K400" s="203"/>
      <c r="L400" s="203"/>
      <c r="M400" s="203"/>
      <c r="N400" s="203">
        <v>1080.5999999999999</v>
      </c>
      <c r="O400" s="203">
        <v>1080.5999999999999</v>
      </c>
      <c r="P400" s="203"/>
      <c r="Q400" s="203"/>
      <c r="R400" s="203"/>
      <c r="S400" s="203"/>
      <c r="T400" s="204"/>
      <c r="U400" s="203"/>
      <c r="V400" s="203"/>
      <c r="W400" s="203"/>
      <c r="X400" s="203">
        <v>1080.5999999999999</v>
      </c>
      <c r="Y400" s="203">
        <v>1080.5999999999999</v>
      </c>
      <c r="Z400" s="203"/>
      <c r="AA400" s="203"/>
      <c r="AB400" s="203"/>
      <c r="AC400" s="203"/>
      <c r="AD400" s="204"/>
      <c r="AE400" s="203"/>
      <c r="AF400" s="203"/>
      <c r="AG400" s="203"/>
      <c r="AH400" s="203" t="s">
        <v>811</v>
      </c>
      <c r="AI400" s="203" t="s">
        <v>811</v>
      </c>
      <c r="AJ400" s="203" t="s">
        <v>811</v>
      </c>
      <c r="AK400" s="203" t="s">
        <v>811</v>
      </c>
      <c r="AL400" s="203" t="s">
        <v>811</v>
      </c>
      <c r="AM400" s="203" t="s">
        <v>811</v>
      </c>
      <c r="AN400" s="203" t="s">
        <v>811</v>
      </c>
      <c r="AO400" s="203" t="s">
        <v>811</v>
      </c>
      <c r="AP400" s="203" t="s">
        <v>811</v>
      </c>
      <c r="AQ400" s="203" t="s">
        <v>811</v>
      </c>
      <c r="AR400" s="203">
        <v>100</v>
      </c>
      <c r="AS400" s="203">
        <v>100</v>
      </c>
      <c r="AT400" s="203" t="s">
        <v>811</v>
      </c>
      <c r="AU400" s="203" t="s">
        <v>811</v>
      </c>
      <c r="AV400" s="203" t="s">
        <v>811</v>
      </c>
      <c r="AW400" s="203" t="s">
        <v>811</v>
      </c>
      <c r="AX400" s="203" t="s">
        <v>811</v>
      </c>
      <c r="AY400" s="203" t="s">
        <v>811</v>
      </c>
      <c r="AZ400" s="203" t="s">
        <v>811</v>
      </c>
      <c r="BA400" s="203" t="s">
        <v>811</v>
      </c>
    </row>
    <row r="401" spans="1:53">
      <c r="A401" s="202">
        <v>21</v>
      </c>
      <c r="B401" s="202">
        <v>1356</v>
      </c>
      <c r="C401" s="202">
        <v>389</v>
      </c>
      <c r="D401" s="202" t="s">
        <v>1367</v>
      </c>
      <c r="E401" s="203">
        <v>1547.7</v>
      </c>
      <c r="F401" s="203">
        <v>1547.7</v>
      </c>
      <c r="G401" s="203"/>
      <c r="H401" s="203"/>
      <c r="I401" s="203"/>
      <c r="J401" s="203"/>
      <c r="K401" s="203"/>
      <c r="L401" s="203"/>
      <c r="M401" s="203"/>
      <c r="N401" s="203">
        <v>1701.9</v>
      </c>
      <c r="O401" s="203">
        <v>1701.9</v>
      </c>
      <c r="P401" s="203"/>
      <c r="Q401" s="203"/>
      <c r="R401" s="203"/>
      <c r="S401" s="203"/>
      <c r="T401" s="204"/>
      <c r="U401" s="203"/>
      <c r="V401" s="203"/>
      <c r="W401" s="203"/>
      <c r="X401" s="203">
        <v>1662.75</v>
      </c>
      <c r="Y401" s="203">
        <v>1662.75</v>
      </c>
      <c r="Z401" s="203"/>
      <c r="AA401" s="203"/>
      <c r="AB401" s="203"/>
      <c r="AC401" s="203"/>
      <c r="AD401" s="204"/>
      <c r="AE401" s="203"/>
      <c r="AF401" s="203"/>
      <c r="AG401" s="203"/>
      <c r="AH401" s="203">
        <v>-39.150000000000091</v>
      </c>
      <c r="AI401" s="203">
        <v>-39.150000000000091</v>
      </c>
      <c r="AJ401" s="203" t="s">
        <v>811</v>
      </c>
      <c r="AK401" s="203" t="s">
        <v>811</v>
      </c>
      <c r="AL401" s="203" t="s">
        <v>811</v>
      </c>
      <c r="AM401" s="203" t="s">
        <v>811</v>
      </c>
      <c r="AN401" s="203" t="s">
        <v>811</v>
      </c>
      <c r="AO401" s="203" t="s">
        <v>811</v>
      </c>
      <c r="AP401" s="203" t="s">
        <v>811</v>
      </c>
      <c r="AQ401" s="203" t="s">
        <v>811</v>
      </c>
      <c r="AR401" s="203">
        <v>97.699629825489154</v>
      </c>
      <c r="AS401" s="203">
        <v>97.699629825489154</v>
      </c>
      <c r="AT401" s="203" t="s">
        <v>811</v>
      </c>
      <c r="AU401" s="203" t="s">
        <v>811</v>
      </c>
      <c r="AV401" s="203" t="s">
        <v>811</v>
      </c>
      <c r="AW401" s="203" t="s">
        <v>811</v>
      </c>
      <c r="AX401" s="203" t="s">
        <v>811</v>
      </c>
      <c r="AY401" s="203" t="s">
        <v>811</v>
      </c>
      <c r="AZ401" s="203" t="s">
        <v>811</v>
      </c>
      <c r="BA401" s="203" t="s">
        <v>811</v>
      </c>
    </row>
    <row r="402" spans="1:53">
      <c r="A402" s="202">
        <v>21</v>
      </c>
      <c r="B402" s="202">
        <v>1357</v>
      </c>
      <c r="C402" s="202">
        <v>390</v>
      </c>
      <c r="D402" s="202" t="s">
        <v>1368</v>
      </c>
      <c r="E402" s="203">
        <v>822.2</v>
      </c>
      <c r="F402" s="203">
        <v>822.2</v>
      </c>
      <c r="G402" s="203"/>
      <c r="H402" s="203"/>
      <c r="I402" s="203"/>
      <c r="J402" s="203"/>
      <c r="K402" s="203"/>
      <c r="L402" s="203"/>
      <c r="M402" s="203"/>
      <c r="N402" s="203">
        <v>848.3</v>
      </c>
      <c r="O402" s="203">
        <v>848.3</v>
      </c>
      <c r="P402" s="203"/>
      <c r="Q402" s="203"/>
      <c r="R402" s="203"/>
      <c r="S402" s="203"/>
      <c r="T402" s="204"/>
      <c r="U402" s="203"/>
      <c r="V402" s="203"/>
      <c r="W402" s="203"/>
      <c r="X402" s="203">
        <v>828.95</v>
      </c>
      <c r="Y402" s="203">
        <v>828.95</v>
      </c>
      <c r="Z402" s="203"/>
      <c r="AA402" s="203"/>
      <c r="AB402" s="203"/>
      <c r="AC402" s="203"/>
      <c r="AD402" s="204"/>
      <c r="AE402" s="203"/>
      <c r="AF402" s="203"/>
      <c r="AG402" s="203"/>
      <c r="AH402" s="203">
        <v>-19.349999999999909</v>
      </c>
      <c r="AI402" s="203">
        <v>-19.349999999999909</v>
      </c>
      <c r="AJ402" s="203" t="s">
        <v>811</v>
      </c>
      <c r="AK402" s="203" t="s">
        <v>811</v>
      </c>
      <c r="AL402" s="203" t="s">
        <v>811</v>
      </c>
      <c r="AM402" s="203" t="s">
        <v>811</v>
      </c>
      <c r="AN402" s="203" t="s">
        <v>811</v>
      </c>
      <c r="AO402" s="203" t="s">
        <v>811</v>
      </c>
      <c r="AP402" s="203" t="s">
        <v>811</v>
      </c>
      <c r="AQ402" s="203" t="s">
        <v>811</v>
      </c>
      <c r="AR402" s="203">
        <v>97.718967346457632</v>
      </c>
      <c r="AS402" s="203">
        <v>97.718967346457632</v>
      </c>
      <c r="AT402" s="203" t="s">
        <v>811</v>
      </c>
      <c r="AU402" s="203" t="s">
        <v>811</v>
      </c>
      <c r="AV402" s="203" t="s">
        <v>811</v>
      </c>
      <c r="AW402" s="203" t="s">
        <v>811</v>
      </c>
      <c r="AX402" s="203" t="s">
        <v>811</v>
      </c>
      <c r="AY402" s="203" t="s">
        <v>811</v>
      </c>
      <c r="AZ402" s="203" t="s">
        <v>811</v>
      </c>
      <c r="BA402" s="203" t="s">
        <v>811</v>
      </c>
    </row>
    <row r="403" spans="1:53">
      <c r="A403" s="202">
        <v>21</v>
      </c>
      <c r="B403" s="202">
        <v>1358</v>
      </c>
      <c r="C403" s="202">
        <v>391</v>
      </c>
      <c r="D403" s="202" t="s">
        <v>1369</v>
      </c>
      <c r="E403" s="203">
        <v>1728.7</v>
      </c>
      <c r="F403" s="203">
        <v>1661.8</v>
      </c>
      <c r="G403" s="203"/>
      <c r="H403" s="203"/>
      <c r="I403" s="203"/>
      <c r="J403" s="203"/>
      <c r="K403" s="203">
        <v>66.900000000000006</v>
      </c>
      <c r="L403" s="203"/>
      <c r="M403" s="203"/>
      <c r="N403" s="203">
        <v>1773.6000000000001</v>
      </c>
      <c r="O403" s="203">
        <v>1706.7</v>
      </c>
      <c r="P403" s="203"/>
      <c r="Q403" s="203"/>
      <c r="R403" s="203"/>
      <c r="S403" s="203"/>
      <c r="T403" s="204">
        <v>66.900000000000006</v>
      </c>
      <c r="U403" s="203"/>
      <c r="V403" s="203"/>
      <c r="W403" s="203"/>
      <c r="X403" s="203">
        <v>1772.7</v>
      </c>
      <c r="Y403" s="203">
        <v>1706.7</v>
      </c>
      <c r="Z403" s="203"/>
      <c r="AA403" s="203"/>
      <c r="AB403" s="203"/>
      <c r="AC403" s="203"/>
      <c r="AD403" s="204">
        <v>66</v>
      </c>
      <c r="AE403" s="203"/>
      <c r="AF403" s="203"/>
      <c r="AG403" s="203"/>
      <c r="AH403" s="203">
        <v>-0.90000000000009095</v>
      </c>
      <c r="AI403" s="203" t="s">
        <v>811</v>
      </c>
      <c r="AJ403" s="203" t="s">
        <v>811</v>
      </c>
      <c r="AK403" s="203" t="s">
        <v>811</v>
      </c>
      <c r="AL403" s="203" t="s">
        <v>811</v>
      </c>
      <c r="AM403" s="203" t="s">
        <v>811</v>
      </c>
      <c r="AN403" s="203">
        <v>-0.90000000000000568</v>
      </c>
      <c r="AO403" s="203" t="s">
        <v>811</v>
      </c>
      <c r="AP403" s="203" t="s">
        <v>811</v>
      </c>
      <c r="AQ403" s="203" t="s">
        <v>811</v>
      </c>
      <c r="AR403" s="203">
        <v>99.949255751014874</v>
      </c>
      <c r="AS403" s="203">
        <v>100</v>
      </c>
      <c r="AT403" s="203" t="s">
        <v>811</v>
      </c>
      <c r="AU403" s="203" t="s">
        <v>811</v>
      </c>
      <c r="AV403" s="203" t="s">
        <v>811</v>
      </c>
      <c r="AW403" s="203" t="s">
        <v>811</v>
      </c>
      <c r="AX403" s="203">
        <v>98.654708520179369</v>
      </c>
      <c r="AY403" s="203" t="s">
        <v>811</v>
      </c>
      <c r="AZ403" s="203" t="s">
        <v>811</v>
      </c>
      <c r="BA403" s="203" t="s">
        <v>811</v>
      </c>
    </row>
    <row r="404" spans="1:53">
      <c r="A404" s="202">
        <v>21</v>
      </c>
      <c r="B404" s="202">
        <v>1359</v>
      </c>
      <c r="C404" s="202">
        <v>392</v>
      </c>
      <c r="D404" s="202" t="s">
        <v>1370</v>
      </c>
      <c r="E404" s="203">
        <v>8589.5</v>
      </c>
      <c r="F404" s="203">
        <v>8589.5</v>
      </c>
      <c r="G404" s="203"/>
      <c r="H404" s="203"/>
      <c r="I404" s="203"/>
      <c r="J404" s="203"/>
      <c r="K404" s="203"/>
      <c r="L404" s="203"/>
      <c r="M404" s="203"/>
      <c r="N404" s="203">
        <v>8768.9</v>
      </c>
      <c r="O404" s="203">
        <v>8768.9</v>
      </c>
      <c r="P404" s="203"/>
      <c r="Q404" s="203"/>
      <c r="R404" s="203"/>
      <c r="S404" s="203"/>
      <c r="T404" s="204"/>
      <c r="U404" s="203"/>
      <c r="V404" s="203"/>
      <c r="W404" s="203"/>
      <c r="X404" s="203">
        <v>8707.1</v>
      </c>
      <c r="Y404" s="203">
        <v>8707.1</v>
      </c>
      <c r="Z404" s="203"/>
      <c r="AA404" s="203"/>
      <c r="AB404" s="203"/>
      <c r="AC404" s="203"/>
      <c r="AD404" s="204"/>
      <c r="AE404" s="203"/>
      <c r="AF404" s="203"/>
      <c r="AG404" s="203"/>
      <c r="AH404" s="203">
        <v>-61.799999999999272</v>
      </c>
      <c r="AI404" s="203">
        <v>-61.799999999999272</v>
      </c>
      <c r="AJ404" s="203" t="s">
        <v>811</v>
      </c>
      <c r="AK404" s="203" t="s">
        <v>811</v>
      </c>
      <c r="AL404" s="203" t="s">
        <v>811</v>
      </c>
      <c r="AM404" s="203" t="s">
        <v>811</v>
      </c>
      <c r="AN404" s="203" t="s">
        <v>811</v>
      </c>
      <c r="AO404" s="203" t="s">
        <v>811</v>
      </c>
      <c r="AP404" s="203" t="s">
        <v>811</v>
      </c>
      <c r="AQ404" s="203" t="s">
        <v>811</v>
      </c>
      <c r="AR404" s="203">
        <v>99.295236574712916</v>
      </c>
      <c r="AS404" s="203">
        <v>99.295236574712916</v>
      </c>
      <c r="AT404" s="203" t="s">
        <v>811</v>
      </c>
      <c r="AU404" s="203" t="s">
        <v>811</v>
      </c>
      <c r="AV404" s="203" t="s">
        <v>811</v>
      </c>
      <c r="AW404" s="203" t="s">
        <v>811</v>
      </c>
      <c r="AX404" s="203" t="s">
        <v>811</v>
      </c>
      <c r="AY404" s="203" t="s">
        <v>811</v>
      </c>
      <c r="AZ404" s="203" t="s">
        <v>811</v>
      </c>
      <c r="BA404" s="203" t="s">
        <v>811</v>
      </c>
    </row>
    <row r="405" spans="1:53">
      <c r="A405" s="202">
        <v>21</v>
      </c>
      <c r="B405" s="202">
        <v>1360</v>
      </c>
      <c r="C405" s="202">
        <v>393</v>
      </c>
      <c r="D405" s="202" t="s">
        <v>1371</v>
      </c>
      <c r="E405" s="203">
        <v>1384.5</v>
      </c>
      <c r="F405" s="203">
        <v>1384.5</v>
      </c>
      <c r="G405" s="203"/>
      <c r="H405" s="203"/>
      <c r="I405" s="203"/>
      <c r="J405" s="203"/>
      <c r="K405" s="203"/>
      <c r="L405" s="203"/>
      <c r="M405" s="203"/>
      <c r="N405" s="203">
        <v>1441.7</v>
      </c>
      <c r="O405" s="203">
        <v>1441.7</v>
      </c>
      <c r="P405" s="203"/>
      <c r="Q405" s="203"/>
      <c r="R405" s="203"/>
      <c r="S405" s="203"/>
      <c r="T405" s="204"/>
      <c r="U405" s="203"/>
      <c r="V405" s="203"/>
      <c r="W405" s="203"/>
      <c r="X405" s="203">
        <v>1233.47</v>
      </c>
      <c r="Y405" s="203">
        <v>1233.47</v>
      </c>
      <c r="Z405" s="203"/>
      <c r="AA405" s="203"/>
      <c r="AB405" s="203"/>
      <c r="AC405" s="203"/>
      <c r="AD405" s="204"/>
      <c r="AE405" s="203"/>
      <c r="AF405" s="203"/>
      <c r="AG405" s="203"/>
      <c r="AH405" s="203">
        <v>-208.23000000000002</v>
      </c>
      <c r="AI405" s="203">
        <v>-208.23000000000002</v>
      </c>
      <c r="AJ405" s="203" t="s">
        <v>811</v>
      </c>
      <c r="AK405" s="203" t="s">
        <v>811</v>
      </c>
      <c r="AL405" s="203" t="s">
        <v>811</v>
      </c>
      <c r="AM405" s="203" t="s">
        <v>811</v>
      </c>
      <c r="AN405" s="203" t="s">
        <v>811</v>
      </c>
      <c r="AO405" s="203" t="s">
        <v>811</v>
      </c>
      <c r="AP405" s="203" t="s">
        <v>811</v>
      </c>
      <c r="AQ405" s="203" t="s">
        <v>811</v>
      </c>
      <c r="AR405" s="203">
        <v>85.556634528681414</v>
      </c>
      <c r="AS405" s="203">
        <v>85.556634528681414</v>
      </c>
      <c r="AT405" s="203" t="s">
        <v>811</v>
      </c>
      <c r="AU405" s="203" t="s">
        <v>811</v>
      </c>
      <c r="AV405" s="203" t="s">
        <v>811</v>
      </c>
      <c r="AW405" s="203" t="s">
        <v>811</v>
      </c>
      <c r="AX405" s="203" t="s">
        <v>811</v>
      </c>
      <c r="AY405" s="203" t="s">
        <v>811</v>
      </c>
      <c r="AZ405" s="203" t="s">
        <v>811</v>
      </c>
      <c r="BA405" s="203" t="s">
        <v>811</v>
      </c>
    </row>
    <row r="406" spans="1:53">
      <c r="A406" s="202">
        <v>21</v>
      </c>
      <c r="B406" s="202">
        <v>1361</v>
      </c>
      <c r="C406" s="202">
        <v>394</v>
      </c>
      <c r="D406" s="202" t="s">
        <v>1372</v>
      </c>
      <c r="E406" s="203">
        <v>3058.9</v>
      </c>
      <c r="F406" s="203">
        <v>3058.9</v>
      </c>
      <c r="G406" s="203"/>
      <c r="H406" s="203"/>
      <c r="I406" s="203"/>
      <c r="J406" s="203"/>
      <c r="K406" s="203"/>
      <c r="L406" s="203"/>
      <c r="M406" s="203"/>
      <c r="N406" s="203">
        <v>3263.5</v>
      </c>
      <c r="O406" s="203">
        <v>3263.5</v>
      </c>
      <c r="P406" s="203"/>
      <c r="Q406" s="203"/>
      <c r="R406" s="203"/>
      <c r="S406" s="203"/>
      <c r="T406" s="204"/>
      <c r="U406" s="203"/>
      <c r="V406" s="203"/>
      <c r="W406" s="203"/>
      <c r="X406" s="203">
        <v>3135.55</v>
      </c>
      <c r="Y406" s="203">
        <v>3135.55</v>
      </c>
      <c r="Z406" s="203"/>
      <c r="AA406" s="203"/>
      <c r="AB406" s="203"/>
      <c r="AC406" s="203"/>
      <c r="AD406" s="204"/>
      <c r="AE406" s="203"/>
      <c r="AF406" s="203"/>
      <c r="AG406" s="203"/>
      <c r="AH406" s="203">
        <v>-127.94999999999982</v>
      </c>
      <c r="AI406" s="203">
        <v>-127.94999999999982</v>
      </c>
      <c r="AJ406" s="203" t="s">
        <v>811</v>
      </c>
      <c r="AK406" s="203" t="s">
        <v>811</v>
      </c>
      <c r="AL406" s="203" t="s">
        <v>811</v>
      </c>
      <c r="AM406" s="203" t="s">
        <v>811</v>
      </c>
      <c r="AN406" s="203" t="s">
        <v>811</v>
      </c>
      <c r="AO406" s="203" t="s">
        <v>811</v>
      </c>
      <c r="AP406" s="203" t="s">
        <v>811</v>
      </c>
      <c r="AQ406" s="203" t="s">
        <v>811</v>
      </c>
      <c r="AR406" s="203">
        <v>96.079362647464379</v>
      </c>
      <c r="AS406" s="203">
        <v>96.079362647464379</v>
      </c>
      <c r="AT406" s="203" t="s">
        <v>811</v>
      </c>
      <c r="AU406" s="203" t="s">
        <v>811</v>
      </c>
      <c r="AV406" s="203" t="s">
        <v>811</v>
      </c>
      <c r="AW406" s="203" t="s">
        <v>811</v>
      </c>
      <c r="AX406" s="203" t="s">
        <v>811</v>
      </c>
      <c r="AY406" s="203" t="s">
        <v>811</v>
      </c>
      <c r="AZ406" s="203" t="s">
        <v>811</v>
      </c>
      <c r="BA406" s="203" t="s">
        <v>811</v>
      </c>
    </row>
    <row r="407" spans="1:53">
      <c r="A407" s="202">
        <v>21</v>
      </c>
      <c r="B407" s="202">
        <v>1362</v>
      </c>
      <c r="C407" s="202">
        <v>395</v>
      </c>
      <c r="D407" s="202" t="s">
        <v>1373</v>
      </c>
      <c r="E407" s="203">
        <v>0</v>
      </c>
      <c r="F407" s="203"/>
      <c r="G407" s="203"/>
      <c r="H407" s="203"/>
      <c r="I407" s="203"/>
      <c r="J407" s="203"/>
      <c r="K407" s="203"/>
      <c r="L407" s="203"/>
      <c r="M407" s="203"/>
      <c r="N407" s="203">
        <v>0</v>
      </c>
      <c r="O407" s="203"/>
      <c r="P407" s="203"/>
      <c r="Q407" s="203"/>
      <c r="R407" s="203"/>
      <c r="S407" s="203"/>
      <c r="T407" s="204"/>
      <c r="U407" s="203"/>
      <c r="V407" s="203"/>
      <c r="W407" s="203"/>
      <c r="X407" s="203">
        <v>0</v>
      </c>
      <c r="Y407" s="203"/>
      <c r="Z407" s="203"/>
      <c r="AA407" s="203"/>
      <c r="AB407" s="203"/>
      <c r="AC407" s="203"/>
      <c r="AD407" s="204"/>
      <c r="AE407" s="203"/>
      <c r="AF407" s="203"/>
      <c r="AG407" s="203"/>
      <c r="AH407" s="203" t="s">
        <v>811</v>
      </c>
      <c r="AI407" s="203" t="s">
        <v>811</v>
      </c>
      <c r="AJ407" s="203" t="s">
        <v>811</v>
      </c>
      <c r="AK407" s="203" t="s">
        <v>811</v>
      </c>
      <c r="AL407" s="203" t="s">
        <v>811</v>
      </c>
      <c r="AM407" s="203" t="s">
        <v>811</v>
      </c>
      <c r="AN407" s="203" t="s">
        <v>811</v>
      </c>
      <c r="AO407" s="203" t="s">
        <v>811</v>
      </c>
      <c r="AP407" s="203" t="s">
        <v>811</v>
      </c>
      <c r="AQ407" s="203" t="s">
        <v>811</v>
      </c>
      <c r="AR407" s="203" t="s">
        <v>811</v>
      </c>
      <c r="AS407" s="203" t="s">
        <v>811</v>
      </c>
      <c r="AT407" s="203" t="s">
        <v>811</v>
      </c>
      <c r="AU407" s="203" t="s">
        <v>811</v>
      </c>
      <c r="AV407" s="203" t="s">
        <v>811</v>
      </c>
      <c r="AW407" s="203" t="s">
        <v>811</v>
      </c>
      <c r="AX407" s="203" t="s">
        <v>811</v>
      </c>
      <c r="AY407" s="203" t="s">
        <v>811</v>
      </c>
      <c r="AZ407" s="203" t="s">
        <v>811</v>
      </c>
      <c r="BA407" s="203" t="s">
        <v>811</v>
      </c>
    </row>
    <row r="408" spans="1:53">
      <c r="A408" s="202">
        <v>21</v>
      </c>
      <c r="B408" s="202">
        <v>1363</v>
      </c>
      <c r="C408" s="202">
        <v>396</v>
      </c>
      <c r="D408" s="202" t="s">
        <v>1374</v>
      </c>
      <c r="E408" s="203">
        <v>1239.5</v>
      </c>
      <c r="F408" s="203">
        <v>1239.5</v>
      </c>
      <c r="G408" s="203"/>
      <c r="H408" s="203"/>
      <c r="I408" s="203"/>
      <c r="J408" s="203"/>
      <c r="K408" s="203"/>
      <c r="L408" s="203"/>
      <c r="M408" s="203"/>
      <c r="N408" s="203">
        <v>1256.2</v>
      </c>
      <c r="O408" s="203">
        <v>1256.2</v>
      </c>
      <c r="P408" s="203"/>
      <c r="Q408" s="203"/>
      <c r="R408" s="203"/>
      <c r="S408" s="203"/>
      <c r="T408" s="204"/>
      <c r="U408" s="203"/>
      <c r="V408" s="203"/>
      <c r="W408" s="203"/>
      <c r="X408" s="203">
        <v>1256.2</v>
      </c>
      <c r="Y408" s="203">
        <v>1256.2</v>
      </c>
      <c r="Z408" s="203"/>
      <c r="AA408" s="203"/>
      <c r="AB408" s="203"/>
      <c r="AC408" s="203"/>
      <c r="AD408" s="204"/>
      <c r="AE408" s="203"/>
      <c r="AF408" s="203"/>
      <c r="AG408" s="203"/>
      <c r="AH408" s="203" t="s">
        <v>811</v>
      </c>
      <c r="AI408" s="203" t="s">
        <v>811</v>
      </c>
      <c r="AJ408" s="203" t="s">
        <v>811</v>
      </c>
      <c r="AK408" s="203" t="s">
        <v>811</v>
      </c>
      <c r="AL408" s="203" t="s">
        <v>811</v>
      </c>
      <c r="AM408" s="203" t="s">
        <v>811</v>
      </c>
      <c r="AN408" s="203" t="s">
        <v>811</v>
      </c>
      <c r="AO408" s="203" t="s">
        <v>811</v>
      </c>
      <c r="AP408" s="203" t="s">
        <v>811</v>
      </c>
      <c r="AQ408" s="203" t="s">
        <v>811</v>
      </c>
      <c r="AR408" s="203">
        <v>100</v>
      </c>
      <c r="AS408" s="203">
        <v>100</v>
      </c>
      <c r="AT408" s="203" t="s">
        <v>811</v>
      </c>
      <c r="AU408" s="203" t="s">
        <v>811</v>
      </c>
      <c r="AV408" s="203" t="s">
        <v>811</v>
      </c>
      <c r="AW408" s="203" t="s">
        <v>811</v>
      </c>
      <c r="AX408" s="203" t="s">
        <v>811</v>
      </c>
      <c r="AY408" s="203" t="s">
        <v>811</v>
      </c>
      <c r="AZ408" s="203" t="s">
        <v>811</v>
      </c>
      <c r="BA408" s="203" t="s">
        <v>811</v>
      </c>
    </row>
    <row r="409" spans="1:53">
      <c r="A409" s="202">
        <v>21</v>
      </c>
      <c r="B409" s="202">
        <v>1364</v>
      </c>
      <c r="C409" s="202">
        <v>397</v>
      </c>
      <c r="D409" s="202" t="s">
        <v>1375</v>
      </c>
      <c r="E409" s="203">
        <v>1335.9</v>
      </c>
      <c r="F409" s="203">
        <v>1335.9</v>
      </c>
      <c r="G409" s="203"/>
      <c r="H409" s="203"/>
      <c r="I409" s="203"/>
      <c r="J409" s="203"/>
      <c r="K409" s="203"/>
      <c r="L409" s="203"/>
      <c r="M409" s="203"/>
      <c r="N409" s="203">
        <v>1379.3</v>
      </c>
      <c r="O409" s="203">
        <v>1379.3</v>
      </c>
      <c r="P409" s="203"/>
      <c r="Q409" s="203"/>
      <c r="R409" s="203"/>
      <c r="S409" s="203"/>
      <c r="T409" s="204"/>
      <c r="U409" s="203"/>
      <c r="V409" s="203"/>
      <c r="W409" s="203"/>
      <c r="X409" s="203">
        <v>1376.73</v>
      </c>
      <c r="Y409" s="203">
        <v>1376.73</v>
      </c>
      <c r="Z409" s="203"/>
      <c r="AA409" s="203"/>
      <c r="AB409" s="203"/>
      <c r="AC409" s="203"/>
      <c r="AD409" s="204"/>
      <c r="AE409" s="203"/>
      <c r="AF409" s="203"/>
      <c r="AG409" s="203"/>
      <c r="AH409" s="203">
        <v>-2.5699999999999363</v>
      </c>
      <c r="AI409" s="203">
        <v>-2.5699999999999363</v>
      </c>
      <c r="AJ409" s="203" t="s">
        <v>811</v>
      </c>
      <c r="AK409" s="203" t="s">
        <v>811</v>
      </c>
      <c r="AL409" s="203" t="s">
        <v>811</v>
      </c>
      <c r="AM409" s="203" t="s">
        <v>811</v>
      </c>
      <c r="AN409" s="203" t="s">
        <v>811</v>
      </c>
      <c r="AO409" s="203" t="s">
        <v>811</v>
      </c>
      <c r="AP409" s="203" t="s">
        <v>811</v>
      </c>
      <c r="AQ409" s="203" t="s">
        <v>811</v>
      </c>
      <c r="AR409" s="203">
        <v>99.813673602552029</v>
      </c>
      <c r="AS409" s="203">
        <v>99.813673602552029</v>
      </c>
      <c r="AT409" s="203" t="s">
        <v>811</v>
      </c>
      <c r="AU409" s="203" t="s">
        <v>811</v>
      </c>
      <c r="AV409" s="203" t="s">
        <v>811</v>
      </c>
      <c r="AW409" s="203" t="s">
        <v>811</v>
      </c>
      <c r="AX409" s="203" t="s">
        <v>811</v>
      </c>
      <c r="AY409" s="203" t="s">
        <v>811</v>
      </c>
      <c r="AZ409" s="203" t="s">
        <v>811</v>
      </c>
      <c r="BA409" s="203" t="s">
        <v>811</v>
      </c>
    </row>
    <row r="410" spans="1:53">
      <c r="A410" s="202">
        <v>21</v>
      </c>
      <c r="B410" s="202">
        <v>1365</v>
      </c>
      <c r="C410" s="202">
        <v>398</v>
      </c>
      <c r="D410" s="202" t="s">
        <v>1376</v>
      </c>
      <c r="E410" s="203">
        <v>2734.6</v>
      </c>
      <c r="F410" s="203">
        <v>2638.7</v>
      </c>
      <c r="G410" s="203"/>
      <c r="H410" s="203"/>
      <c r="I410" s="203"/>
      <c r="J410" s="203"/>
      <c r="K410" s="203">
        <v>95.9</v>
      </c>
      <c r="L410" s="203"/>
      <c r="M410" s="203"/>
      <c r="N410" s="203">
        <v>2765</v>
      </c>
      <c r="O410" s="203">
        <v>2669.1</v>
      </c>
      <c r="P410" s="203"/>
      <c r="Q410" s="203"/>
      <c r="R410" s="203"/>
      <c r="S410" s="203"/>
      <c r="T410" s="204">
        <v>95.9</v>
      </c>
      <c r="U410" s="203"/>
      <c r="V410" s="203"/>
      <c r="W410" s="203"/>
      <c r="X410" s="203">
        <v>2763.7</v>
      </c>
      <c r="Y410" s="203">
        <v>2669.1</v>
      </c>
      <c r="Z410" s="203"/>
      <c r="AA410" s="203"/>
      <c r="AB410" s="203"/>
      <c r="AC410" s="203"/>
      <c r="AD410" s="204">
        <v>94.6</v>
      </c>
      <c r="AE410" s="203"/>
      <c r="AF410" s="203"/>
      <c r="AG410" s="203"/>
      <c r="AH410" s="203">
        <v>-1.3000000000001819</v>
      </c>
      <c r="AI410" s="203" t="s">
        <v>811</v>
      </c>
      <c r="AJ410" s="203" t="s">
        <v>811</v>
      </c>
      <c r="AK410" s="203" t="s">
        <v>811</v>
      </c>
      <c r="AL410" s="203" t="s">
        <v>811</v>
      </c>
      <c r="AM410" s="203" t="s">
        <v>811</v>
      </c>
      <c r="AN410" s="203">
        <v>-1.3000000000000114</v>
      </c>
      <c r="AO410" s="203" t="s">
        <v>811</v>
      </c>
      <c r="AP410" s="203" t="s">
        <v>811</v>
      </c>
      <c r="AQ410" s="203" t="s">
        <v>811</v>
      </c>
      <c r="AR410" s="203">
        <v>99.95298372513561</v>
      </c>
      <c r="AS410" s="203">
        <v>100</v>
      </c>
      <c r="AT410" s="203" t="s">
        <v>811</v>
      </c>
      <c r="AU410" s="203" t="s">
        <v>811</v>
      </c>
      <c r="AV410" s="203" t="s">
        <v>811</v>
      </c>
      <c r="AW410" s="203" t="s">
        <v>811</v>
      </c>
      <c r="AX410" s="203">
        <v>98.644421272158496</v>
      </c>
      <c r="AY410" s="203" t="s">
        <v>811</v>
      </c>
      <c r="AZ410" s="203" t="s">
        <v>811</v>
      </c>
      <c r="BA410" s="203" t="s">
        <v>811</v>
      </c>
    </row>
    <row r="411" spans="1:53">
      <c r="A411" s="202">
        <v>21</v>
      </c>
      <c r="B411" s="202">
        <v>1366</v>
      </c>
      <c r="C411" s="202">
        <v>399</v>
      </c>
      <c r="D411" s="202" t="s">
        <v>1377</v>
      </c>
      <c r="E411" s="203">
        <v>2887.3</v>
      </c>
      <c r="F411" s="203">
        <v>2887.3</v>
      </c>
      <c r="G411" s="203"/>
      <c r="H411" s="203"/>
      <c r="I411" s="203"/>
      <c r="J411" s="203"/>
      <c r="K411" s="203"/>
      <c r="L411" s="203"/>
      <c r="M411" s="203"/>
      <c r="N411" s="203">
        <v>2935.8</v>
      </c>
      <c r="O411" s="203">
        <v>2935.8</v>
      </c>
      <c r="P411" s="203"/>
      <c r="Q411" s="203"/>
      <c r="R411" s="203"/>
      <c r="S411" s="203"/>
      <c r="T411" s="204"/>
      <c r="U411" s="203"/>
      <c r="V411" s="203"/>
      <c r="W411" s="203"/>
      <c r="X411" s="203">
        <v>2593.61</v>
      </c>
      <c r="Y411" s="203">
        <v>2593.61</v>
      </c>
      <c r="Z411" s="203"/>
      <c r="AA411" s="203"/>
      <c r="AB411" s="203"/>
      <c r="AC411" s="203"/>
      <c r="AD411" s="204"/>
      <c r="AE411" s="203"/>
      <c r="AF411" s="203"/>
      <c r="AG411" s="203"/>
      <c r="AH411" s="203">
        <v>-342.19000000000005</v>
      </c>
      <c r="AI411" s="203">
        <v>-342.19000000000005</v>
      </c>
      <c r="AJ411" s="203" t="s">
        <v>811</v>
      </c>
      <c r="AK411" s="203" t="s">
        <v>811</v>
      </c>
      <c r="AL411" s="203" t="s">
        <v>811</v>
      </c>
      <c r="AM411" s="203" t="s">
        <v>811</v>
      </c>
      <c r="AN411" s="203" t="s">
        <v>811</v>
      </c>
      <c r="AO411" s="203" t="s">
        <v>811</v>
      </c>
      <c r="AP411" s="203" t="s">
        <v>811</v>
      </c>
      <c r="AQ411" s="203" t="s">
        <v>811</v>
      </c>
      <c r="AR411" s="203">
        <v>88.344233258396343</v>
      </c>
      <c r="AS411" s="203">
        <v>88.344233258396343</v>
      </c>
      <c r="AT411" s="203" t="s">
        <v>811</v>
      </c>
      <c r="AU411" s="203" t="s">
        <v>811</v>
      </c>
      <c r="AV411" s="203" t="s">
        <v>811</v>
      </c>
      <c r="AW411" s="203" t="s">
        <v>811</v>
      </c>
      <c r="AX411" s="203" t="s">
        <v>811</v>
      </c>
      <c r="AY411" s="203" t="s">
        <v>811</v>
      </c>
      <c r="AZ411" s="203" t="s">
        <v>811</v>
      </c>
      <c r="BA411" s="203" t="s">
        <v>811</v>
      </c>
    </row>
    <row r="412" spans="1:53">
      <c r="A412" s="202">
        <v>21</v>
      </c>
      <c r="B412" s="202">
        <v>1375</v>
      </c>
      <c r="C412" s="202">
        <v>400</v>
      </c>
      <c r="D412" s="202" t="s">
        <v>1378</v>
      </c>
      <c r="E412" s="203">
        <v>19163.5</v>
      </c>
      <c r="F412" s="203">
        <v>19163.5</v>
      </c>
      <c r="G412" s="203"/>
      <c r="H412" s="203"/>
      <c r="I412" s="203"/>
      <c r="J412" s="203"/>
      <c r="K412" s="203"/>
      <c r="L412" s="203"/>
      <c r="M412" s="203"/>
      <c r="N412" s="203">
        <v>19678.2</v>
      </c>
      <c r="O412" s="203">
        <v>19678.2</v>
      </c>
      <c r="P412" s="203"/>
      <c r="Q412" s="203"/>
      <c r="R412" s="203"/>
      <c r="S412" s="203"/>
      <c r="T412" s="204"/>
      <c r="U412" s="203"/>
      <c r="V412" s="203"/>
      <c r="W412" s="203"/>
      <c r="X412" s="203">
        <v>19678.2</v>
      </c>
      <c r="Y412" s="203">
        <v>19678.2</v>
      </c>
      <c r="Z412" s="203"/>
      <c r="AA412" s="203"/>
      <c r="AB412" s="203"/>
      <c r="AC412" s="203"/>
      <c r="AD412" s="204"/>
      <c r="AE412" s="203"/>
      <c r="AF412" s="203"/>
      <c r="AG412" s="203"/>
      <c r="AH412" s="203" t="s">
        <v>811</v>
      </c>
      <c r="AI412" s="203" t="s">
        <v>811</v>
      </c>
      <c r="AJ412" s="203" t="s">
        <v>811</v>
      </c>
      <c r="AK412" s="203" t="s">
        <v>811</v>
      </c>
      <c r="AL412" s="203" t="s">
        <v>811</v>
      </c>
      <c r="AM412" s="203" t="s">
        <v>811</v>
      </c>
      <c r="AN412" s="203" t="s">
        <v>811</v>
      </c>
      <c r="AO412" s="203" t="s">
        <v>811</v>
      </c>
      <c r="AP412" s="203" t="s">
        <v>811</v>
      </c>
      <c r="AQ412" s="203" t="s">
        <v>811</v>
      </c>
      <c r="AR412" s="203">
        <v>100</v>
      </c>
      <c r="AS412" s="203">
        <v>100</v>
      </c>
      <c r="AT412" s="203" t="s">
        <v>811</v>
      </c>
      <c r="AU412" s="203" t="s">
        <v>811</v>
      </c>
      <c r="AV412" s="203" t="s">
        <v>811</v>
      </c>
      <c r="AW412" s="203" t="s">
        <v>811</v>
      </c>
      <c r="AX412" s="203" t="s">
        <v>811</v>
      </c>
      <c r="AY412" s="203" t="s">
        <v>811</v>
      </c>
      <c r="AZ412" s="203" t="s">
        <v>811</v>
      </c>
      <c r="BA412" s="203" t="s">
        <v>811</v>
      </c>
    </row>
    <row r="413" spans="1:53">
      <c r="A413" s="202">
        <v>21</v>
      </c>
      <c r="B413" s="202">
        <v>1376</v>
      </c>
      <c r="C413" s="202">
        <v>401</v>
      </c>
      <c r="D413" s="202" t="s">
        <v>1365</v>
      </c>
      <c r="E413" s="203">
        <v>45084.600000000006</v>
      </c>
      <c r="F413" s="203">
        <v>40732.5</v>
      </c>
      <c r="G413" s="203">
        <v>4152.8</v>
      </c>
      <c r="H413" s="203">
        <v>199.3</v>
      </c>
      <c r="I413" s="203"/>
      <c r="J413" s="203"/>
      <c r="K413" s="203"/>
      <c r="L413" s="203"/>
      <c r="M413" s="203"/>
      <c r="N413" s="203">
        <v>46613.8</v>
      </c>
      <c r="O413" s="203">
        <v>42093.4</v>
      </c>
      <c r="P413" s="203">
        <v>4279.6000000000004</v>
      </c>
      <c r="Q413" s="203">
        <v>240.8</v>
      </c>
      <c r="R413" s="203"/>
      <c r="S413" s="203"/>
      <c r="T413" s="204"/>
      <c r="U413" s="203"/>
      <c r="V413" s="203"/>
      <c r="W413" s="203"/>
      <c r="X413" s="203">
        <v>46245.670000000006</v>
      </c>
      <c r="Y413" s="203">
        <v>42093.4</v>
      </c>
      <c r="Z413" s="203">
        <v>3912.98</v>
      </c>
      <c r="AA413" s="203">
        <v>239.29</v>
      </c>
      <c r="AB413" s="203"/>
      <c r="AC413" s="203"/>
      <c r="AD413" s="204"/>
      <c r="AE413" s="203"/>
      <c r="AF413" s="203"/>
      <c r="AG413" s="203"/>
      <c r="AH413" s="203">
        <v>-368.12999999999738</v>
      </c>
      <c r="AI413" s="203" t="s">
        <v>811</v>
      </c>
      <c r="AJ413" s="203">
        <v>-366.62000000000035</v>
      </c>
      <c r="AK413" s="203">
        <v>-1.5100000000000193</v>
      </c>
      <c r="AL413" s="203" t="s">
        <v>811</v>
      </c>
      <c r="AM413" s="203" t="s">
        <v>811</v>
      </c>
      <c r="AN413" s="203" t="s">
        <v>811</v>
      </c>
      <c r="AO413" s="203" t="s">
        <v>811</v>
      </c>
      <c r="AP413" s="203" t="s">
        <v>811</v>
      </c>
      <c r="AQ413" s="203" t="s">
        <v>811</v>
      </c>
      <c r="AR413" s="203">
        <v>99.210255332111956</v>
      </c>
      <c r="AS413" s="203">
        <v>100</v>
      </c>
      <c r="AT413" s="203">
        <v>91.433311524441535</v>
      </c>
      <c r="AU413" s="203">
        <v>99.372923588039868</v>
      </c>
      <c r="AV413" s="203" t="s">
        <v>811</v>
      </c>
      <c r="AW413" s="203" t="s">
        <v>811</v>
      </c>
      <c r="AX413" s="203" t="s">
        <v>811</v>
      </c>
      <c r="AY413" s="203" t="s">
        <v>811</v>
      </c>
      <c r="AZ413" s="203" t="s">
        <v>811</v>
      </c>
      <c r="BA413" s="203" t="s">
        <v>811</v>
      </c>
    </row>
    <row r="414" spans="1:53">
      <c r="A414" s="202">
        <v>21</v>
      </c>
      <c r="B414" s="202">
        <v>1367</v>
      </c>
      <c r="C414" s="202">
        <v>402</v>
      </c>
      <c r="D414" s="202" t="s">
        <v>1379</v>
      </c>
      <c r="E414" s="203">
        <v>3120.9</v>
      </c>
      <c r="F414" s="203">
        <v>3120.9</v>
      </c>
      <c r="G414" s="203"/>
      <c r="H414" s="203"/>
      <c r="I414" s="203"/>
      <c r="J414" s="203"/>
      <c r="K414" s="203"/>
      <c r="L414" s="203"/>
      <c r="M414" s="203"/>
      <c r="N414" s="203">
        <v>3196.5</v>
      </c>
      <c r="O414" s="203">
        <v>3196.5</v>
      </c>
      <c r="P414" s="203"/>
      <c r="Q414" s="203"/>
      <c r="R414" s="203"/>
      <c r="S414" s="203"/>
      <c r="T414" s="204"/>
      <c r="U414" s="203"/>
      <c r="V414" s="203"/>
      <c r="W414" s="203"/>
      <c r="X414" s="203">
        <v>3010.85</v>
      </c>
      <c r="Y414" s="203">
        <v>3010.85</v>
      </c>
      <c r="Z414" s="203"/>
      <c r="AA414" s="203"/>
      <c r="AB414" s="203"/>
      <c r="AC414" s="203"/>
      <c r="AD414" s="204"/>
      <c r="AE414" s="203"/>
      <c r="AF414" s="203"/>
      <c r="AG414" s="203"/>
      <c r="AH414" s="203">
        <v>-185.65000000000009</v>
      </c>
      <c r="AI414" s="203">
        <v>-185.65000000000009</v>
      </c>
      <c r="AJ414" s="203" t="s">
        <v>811</v>
      </c>
      <c r="AK414" s="203" t="s">
        <v>811</v>
      </c>
      <c r="AL414" s="203" t="s">
        <v>811</v>
      </c>
      <c r="AM414" s="203" t="s">
        <v>811</v>
      </c>
      <c r="AN414" s="203" t="s">
        <v>811</v>
      </c>
      <c r="AO414" s="203" t="s">
        <v>811</v>
      </c>
      <c r="AP414" s="203" t="s">
        <v>811</v>
      </c>
      <c r="AQ414" s="203" t="s">
        <v>811</v>
      </c>
      <c r="AR414" s="203">
        <v>94.192085093070546</v>
      </c>
      <c r="AS414" s="203">
        <v>94.192085093070546</v>
      </c>
      <c r="AT414" s="203" t="s">
        <v>811</v>
      </c>
      <c r="AU414" s="203" t="s">
        <v>811</v>
      </c>
      <c r="AV414" s="203" t="s">
        <v>811</v>
      </c>
      <c r="AW414" s="203" t="s">
        <v>811</v>
      </c>
      <c r="AX414" s="203" t="s">
        <v>811</v>
      </c>
      <c r="AY414" s="203" t="s">
        <v>811</v>
      </c>
      <c r="AZ414" s="203" t="s">
        <v>811</v>
      </c>
      <c r="BA414" s="203" t="s">
        <v>811</v>
      </c>
    </row>
    <row r="415" spans="1:53">
      <c r="A415" s="202">
        <v>21</v>
      </c>
      <c r="B415" s="202">
        <v>1368</v>
      </c>
      <c r="C415" s="202">
        <v>403</v>
      </c>
      <c r="D415" s="202" t="s">
        <v>1380</v>
      </c>
      <c r="E415" s="203">
        <v>1661.7</v>
      </c>
      <c r="F415" s="203">
        <v>1661.7</v>
      </c>
      <c r="G415" s="203"/>
      <c r="H415" s="203"/>
      <c r="I415" s="203"/>
      <c r="J415" s="203"/>
      <c r="K415" s="203"/>
      <c r="L415" s="203"/>
      <c r="M415" s="203"/>
      <c r="N415" s="203">
        <v>1705.1</v>
      </c>
      <c r="O415" s="203">
        <v>1705.1</v>
      </c>
      <c r="P415" s="203"/>
      <c r="Q415" s="203"/>
      <c r="R415" s="203"/>
      <c r="S415" s="203"/>
      <c r="T415" s="204"/>
      <c r="U415" s="203"/>
      <c r="V415" s="203"/>
      <c r="W415" s="203"/>
      <c r="X415" s="203">
        <v>1702.44</v>
      </c>
      <c r="Y415" s="203">
        <v>1702.44</v>
      </c>
      <c r="Z415" s="203"/>
      <c r="AA415" s="203"/>
      <c r="AB415" s="203"/>
      <c r="AC415" s="203"/>
      <c r="AD415" s="204"/>
      <c r="AE415" s="203"/>
      <c r="AF415" s="203"/>
      <c r="AG415" s="203"/>
      <c r="AH415" s="203">
        <v>-2.6599999999998545</v>
      </c>
      <c r="AI415" s="203">
        <v>-2.6599999999998545</v>
      </c>
      <c r="AJ415" s="203" t="s">
        <v>811</v>
      </c>
      <c r="AK415" s="203" t="s">
        <v>811</v>
      </c>
      <c r="AL415" s="203" t="s">
        <v>811</v>
      </c>
      <c r="AM415" s="203" t="s">
        <v>811</v>
      </c>
      <c r="AN415" s="203" t="s">
        <v>811</v>
      </c>
      <c r="AO415" s="203" t="s">
        <v>811</v>
      </c>
      <c r="AP415" s="203" t="s">
        <v>811</v>
      </c>
      <c r="AQ415" s="203" t="s">
        <v>811</v>
      </c>
      <c r="AR415" s="203">
        <v>99.843997419506195</v>
      </c>
      <c r="AS415" s="203">
        <v>99.843997419506195</v>
      </c>
      <c r="AT415" s="203" t="s">
        <v>811</v>
      </c>
      <c r="AU415" s="203" t="s">
        <v>811</v>
      </c>
      <c r="AV415" s="203" t="s">
        <v>811</v>
      </c>
      <c r="AW415" s="203" t="s">
        <v>811</v>
      </c>
      <c r="AX415" s="203" t="s">
        <v>811</v>
      </c>
      <c r="AY415" s="203" t="s">
        <v>811</v>
      </c>
      <c r="AZ415" s="203" t="s">
        <v>811</v>
      </c>
      <c r="BA415" s="203" t="s">
        <v>811</v>
      </c>
    </row>
    <row r="416" spans="1:53">
      <c r="A416" s="202">
        <v>21</v>
      </c>
      <c r="B416" s="202">
        <v>1369</v>
      </c>
      <c r="C416" s="202">
        <v>404</v>
      </c>
      <c r="D416" s="202" t="s">
        <v>1381</v>
      </c>
      <c r="E416" s="203">
        <v>1407.5</v>
      </c>
      <c r="F416" s="203">
        <v>1407.5</v>
      </c>
      <c r="G416" s="203"/>
      <c r="H416" s="203"/>
      <c r="I416" s="203"/>
      <c r="J416" s="203"/>
      <c r="K416" s="203"/>
      <c r="L416" s="203"/>
      <c r="M416" s="203"/>
      <c r="N416" s="203">
        <v>1468.4</v>
      </c>
      <c r="O416" s="203">
        <v>1468.4</v>
      </c>
      <c r="P416" s="203"/>
      <c r="Q416" s="203"/>
      <c r="R416" s="203"/>
      <c r="S416" s="203"/>
      <c r="T416" s="204"/>
      <c r="U416" s="203"/>
      <c r="V416" s="203"/>
      <c r="W416" s="203"/>
      <c r="X416" s="203">
        <v>1331.12</v>
      </c>
      <c r="Y416" s="203">
        <v>1331.12</v>
      </c>
      <c r="Z416" s="203"/>
      <c r="AA416" s="203"/>
      <c r="AB416" s="203"/>
      <c r="AC416" s="203"/>
      <c r="AD416" s="204"/>
      <c r="AE416" s="203"/>
      <c r="AF416" s="203"/>
      <c r="AG416" s="203"/>
      <c r="AH416" s="203">
        <v>-137.2800000000002</v>
      </c>
      <c r="AI416" s="203">
        <v>-137.2800000000002</v>
      </c>
      <c r="AJ416" s="203" t="s">
        <v>811</v>
      </c>
      <c r="AK416" s="203" t="s">
        <v>811</v>
      </c>
      <c r="AL416" s="203" t="s">
        <v>811</v>
      </c>
      <c r="AM416" s="203" t="s">
        <v>811</v>
      </c>
      <c r="AN416" s="203" t="s">
        <v>811</v>
      </c>
      <c r="AO416" s="203" t="s">
        <v>811</v>
      </c>
      <c r="AP416" s="203" t="s">
        <v>811</v>
      </c>
      <c r="AQ416" s="203" t="s">
        <v>811</v>
      </c>
      <c r="AR416" s="203">
        <v>90.651048760555696</v>
      </c>
      <c r="AS416" s="203">
        <v>90.651048760555696</v>
      </c>
      <c r="AT416" s="203" t="s">
        <v>811</v>
      </c>
      <c r="AU416" s="203" t="s">
        <v>811</v>
      </c>
      <c r="AV416" s="203" t="s">
        <v>811</v>
      </c>
      <c r="AW416" s="203" t="s">
        <v>811</v>
      </c>
      <c r="AX416" s="203" t="s">
        <v>811</v>
      </c>
      <c r="AY416" s="203" t="s">
        <v>811</v>
      </c>
      <c r="AZ416" s="203" t="s">
        <v>811</v>
      </c>
      <c r="BA416" s="203" t="s">
        <v>811</v>
      </c>
    </row>
    <row r="417" spans="1:53">
      <c r="A417" s="202">
        <v>21</v>
      </c>
      <c r="B417" s="202">
        <v>1370</v>
      </c>
      <c r="C417" s="202">
        <v>405</v>
      </c>
      <c r="D417" s="202" t="s">
        <v>1382</v>
      </c>
      <c r="E417" s="203">
        <v>4058.5</v>
      </c>
      <c r="F417" s="203">
        <v>4058.5</v>
      </c>
      <c r="G417" s="203"/>
      <c r="H417" s="203"/>
      <c r="I417" s="203"/>
      <c r="J417" s="203"/>
      <c r="K417" s="203"/>
      <c r="L417" s="203"/>
      <c r="M417" s="203"/>
      <c r="N417" s="203">
        <v>4240.1000000000004</v>
      </c>
      <c r="O417" s="203">
        <v>4240.1000000000004</v>
      </c>
      <c r="P417" s="203"/>
      <c r="Q417" s="203"/>
      <c r="R417" s="203"/>
      <c r="S417" s="203"/>
      <c r="T417" s="204"/>
      <c r="U417" s="203"/>
      <c r="V417" s="203"/>
      <c r="W417" s="203"/>
      <c r="X417" s="203">
        <v>4117.7299999999996</v>
      </c>
      <c r="Y417" s="203">
        <v>4117.7299999999996</v>
      </c>
      <c r="Z417" s="203"/>
      <c r="AA417" s="203"/>
      <c r="AB417" s="203"/>
      <c r="AC417" s="203"/>
      <c r="AD417" s="204"/>
      <c r="AE417" s="203"/>
      <c r="AF417" s="203"/>
      <c r="AG417" s="203"/>
      <c r="AH417" s="203">
        <v>-122.3700000000008</v>
      </c>
      <c r="AI417" s="203">
        <v>-122.3700000000008</v>
      </c>
      <c r="AJ417" s="203" t="s">
        <v>811</v>
      </c>
      <c r="AK417" s="203" t="s">
        <v>811</v>
      </c>
      <c r="AL417" s="203" t="s">
        <v>811</v>
      </c>
      <c r="AM417" s="203" t="s">
        <v>811</v>
      </c>
      <c r="AN417" s="203" t="s">
        <v>811</v>
      </c>
      <c r="AO417" s="203" t="s">
        <v>811</v>
      </c>
      <c r="AP417" s="203" t="s">
        <v>811</v>
      </c>
      <c r="AQ417" s="203" t="s">
        <v>811</v>
      </c>
      <c r="AR417" s="203">
        <v>97.113983160774481</v>
      </c>
      <c r="AS417" s="203">
        <v>97.113983160774481</v>
      </c>
      <c r="AT417" s="203" t="s">
        <v>811</v>
      </c>
      <c r="AU417" s="203" t="s">
        <v>811</v>
      </c>
      <c r="AV417" s="203" t="s">
        <v>811</v>
      </c>
      <c r="AW417" s="203" t="s">
        <v>811</v>
      </c>
      <c r="AX417" s="203" t="s">
        <v>811</v>
      </c>
      <c r="AY417" s="203" t="s">
        <v>811</v>
      </c>
      <c r="AZ417" s="203" t="s">
        <v>811</v>
      </c>
      <c r="BA417" s="203" t="s">
        <v>811</v>
      </c>
    </row>
    <row r="418" spans="1:53">
      <c r="A418" s="202">
        <v>21</v>
      </c>
      <c r="B418" s="202">
        <v>1371</v>
      </c>
      <c r="C418" s="202">
        <v>406</v>
      </c>
      <c r="D418" s="202" t="s">
        <v>1383</v>
      </c>
      <c r="E418" s="203">
        <v>1589</v>
      </c>
      <c r="F418" s="203">
        <v>1589</v>
      </c>
      <c r="G418" s="203"/>
      <c r="H418" s="203"/>
      <c r="I418" s="203"/>
      <c r="J418" s="203"/>
      <c r="K418" s="203"/>
      <c r="L418" s="203"/>
      <c r="M418" s="203"/>
      <c r="N418" s="203">
        <v>1644.9</v>
      </c>
      <c r="O418" s="203">
        <v>1644.9</v>
      </c>
      <c r="P418" s="203"/>
      <c r="Q418" s="203"/>
      <c r="R418" s="203"/>
      <c r="S418" s="203"/>
      <c r="T418" s="204"/>
      <c r="U418" s="203"/>
      <c r="V418" s="203"/>
      <c r="W418" s="203"/>
      <c r="X418" s="203">
        <v>1644.9</v>
      </c>
      <c r="Y418" s="203">
        <v>1644.9</v>
      </c>
      <c r="Z418" s="203"/>
      <c r="AA418" s="203"/>
      <c r="AB418" s="203"/>
      <c r="AC418" s="203"/>
      <c r="AD418" s="204"/>
      <c r="AE418" s="203"/>
      <c r="AF418" s="203"/>
      <c r="AG418" s="203"/>
      <c r="AH418" s="203" t="s">
        <v>811</v>
      </c>
      <c r="AI418" s="203" t="s">
        <v>811</v>
      </c>
      <c r="AJ418" s="203" t="s">
        <v>811</v>
      </c>
      <c r="AK418" s="203" t="s">
        <v>811</v>
      </c>
      <c r="AL418" s="203" t="s">
        <v>811</v>
      </c>
      <c r="AM418" s="203" t="s">
        <v>811</v>
      </c>
      <c r="AN418" s="203" t="s">
        <v>811</v>
      </c>
      <c r="AO418" s="203" t="s">
        <v>811</v>
      </c>
      <c r="AP418" s="203" t="s">
        <v>811</v>
      </c>
      <c r="AQ418" s="203" t="s">
        <v>811</v>
      </c>
      <c r="AR418" s="203">
        <v>100</v>
      </c>
      <c r="AS418" s="203">
        <v>100</v>
      </c>
      <c r="AT418" s="203" t="s">
        <v>811</v>
      </c>
      <c r="AU418" s="203" t="s">
        <v>811</v>
      </c>
      <c r="AV418" s="203" t="s">
        <v>811</v>
      </c>
      <c r="AW418" s="203" t="s">
        <v>811</v>
      </c>
      <c r="AX418" s="203" t="s">
        <v>811</v>
      </c>
      <c r="AY418" s="203" t="s">
        <v>811</v>
      </c>
      <c r="AZ418" s="203" t="s">
        <v>811</v>
      </c>
      <c r="BA418" s="203" t="s">
        <v>811</v>
      </c>
    </row>
    <row r="419" spans="1:53">
      <c r="A419" s="202">
        <v>21</v>
      </c>
      <c r="B419" s="202">
        <v>1372</v>
      </c>
      <c r="C419" s="202">
        <v>407</v>
      </c>
      <c r="D419" s="202" t="s">
        <v>1384</v>
      </c>
      <c r="E419" s="203">
        <v>3507.4</v>
      </c>
      <c r="F419" s="203">
        <v>3507.4</v>
      </c>
      <c r="G419" s="203"/>
      <c r="H419" s="203"/>
      <c r="I419" s="203"/>
      <c r="J419" s="203"/>
      <c r="K419" s="203"/>
      <c r="L419" s="203"/>
      <c r="M419" s="203"/>
      <c r="N419" s="203">
        <v>3738.4</v>
      </c>
      <c r="O419" s="203">
        <v>3738.4</v>
      </c>
      <c r="P419" s="203"/>
      <c r="Q419" s="203"/>
      <c r="R419" s="203"/>
      <c r="S419" s="203"/>
      <c r="T419" s="204"/>
      <c r="U419" s="203"/>
      <c r="V419" s="203"/>
      <c r="W419" s="203"/>
      <c r="X419" s="203">
        <v>3738.4</v>
      </c>
      <c r="Y419" s="203">
        <v>3738.4</v>
      </c>
      <c r="Z419" s="203"/>
      <c r="AA419" s="203"/>
      <c r="AB419" s="203"/>
      <c r="AC419" s="203"/>
      <c r="AD419" s="204"/>
      <c r="AE419" s="203"/>
      <c r="AF419" s="203"/>
      <c r="AG419" s="203"/>
      <c r="AH419" s="203" t="s">
        <v>811</v>
      </c>
      <c r="AI419" s="203" t="s">
        <v>811</v>
      </c>
      <c r="AJ419" s="203" t="s">
        <v>811</v>
      </c>
      <c r="AK419" s="203" t="s">
        <v>811</v>
      </c>
      <c r="AL419" s="203" t="s">
        <v>811</v>
      </c>
      <c r="AM419" s="203" t="s">
        <v>811</v>
      </c>
      <c r="AN419" s="203" t="s">
        <v>811</v>
      </c>
      <c r="AO419" s="203" t="s">
        <v>811</v>
      </c>
      <c r="AP419" s="203" t="s">
        <v>811</v>
      </c>
      <c r="AQ419" s="203" t="s">
        <v>811</v>
      </c>
      <c r="AR419" s="203">
        <v>100</v>
      </c>
      <c r="AS419" s="203">
        <v>100</v>
      </c>
      <c r="AT419" s="203" t="s">
        <v>811</v>
      </c>
      <c r="AU419" s="203" t="s">
        <v>811</v>
      </c>
      <c r="AV419" s="203" t="s">
        <v>811</v>
      </c>
      <c r="AW419" s="203" t="s">
        <v>811</v>
      </c>
      <c r="AX419" s="203" t="s">
        <v>811</v>
      </c>
      <c r="AY419" s="203" t="s">
        <v>811</v>
      </c>
      <c r="AZ419" s="203" t="s">
        <v>811</v>
      </c>
      <c r="BA419" s="203" t="s">
        <v>811</v>
      </c>
    </row>
    <row r="420" spans="1:53">
      <c r="A420" s="202">
        <v>21</v>
      </c>
      <c r="B420" s="202">
        <v>1373</v>
      </c>
      <c r="C420" s="202">
        <v>408</v>
      </c>
      <c r="D420" s="202" t="s">
        <v>1385</v>
      </c>
      <c r="E420" s="203">
        <v>2634.4</v>
      </c>
      <c r="F420" s="203">
        <v>2634.4</v>
      </c>
      <c r="G420" s="203"/>
      <c r="H420" s="203"/>
      <c r="I420" s="203"/>
      <c r="J420" s="203"/>
      <c r="K420" s="203"/>
      <c r="L420" s="203"/>
      <c r="M420" s="203"/>
      <c r="N420" s="203">
        <v>2681.5</v>
      </c>
      <c r="O420" s="203">
        <v>2681.5</v>
      </c>
      <c r="P420" s="203"/>
      <c r="Q420" s="203"/>
      <c r="R420" s="203"/>
      <c r="S420" s="203"/>
      <c r="T420" s="204"/>
      <c r="U420" s="203"/>
      <c r="V420" s="203"/>
      <c r="W420" s="203"/>
      <c r="X420" s="203">
        <v>2681.5</v>
      </c>
      <c r="Y420" s="203">
        <v>2681.5</v>
      </c>
      <c r="Z420" s="203"/>
      <c r="AA420" s="203"/>
      <c r="AB420" s="203"/>
      <c r="AC420" s="203"/>
      <c r="AD420" s="204"/>
      <c r="AE420" s="203"/>
      <c r="AF420" s="203"/>
      <c r="AG420" s="203"/>
      <c r="AH420" s="203" t="s">
        <v>811</v>
      </c>
      <c r="AI420" s="203" t="s">
        <v>811</v>
      </c>
      <c r="AJ420" s="203" t="s">
        <v>811</v>
      </c>
      <c r="AK420" s="203" t="s">
        <v>811</v>
      </c>
      <c r="AL420" s="203" t="s">
        <v>811</v>
      </c>
      <c r="AM420" s="203" t="s">
        <v>811</v>
      </c>
      <c r="AN420" s="203" t="s">
        <v>811</v>
      </c>
      <c r="AO420" s="203" t="s">
        <v>811</v>
      </c>
      <c r="AP420" s="203" t="s">
        <v>811</v>
      </c>
      <c r="AQ420" s="203" t="s">
        <v>811</v>
      </c>
      <c r="AR420" s="203">
        <v>100</v>
      </c>
      <c r="AS420" s="203">
        <v>100</v>
      </c>
      <c r="AT420" s="203" t="s">
        <v>811</v>
      </c>
      <c r="AU420" s="203" t="s">
        <v>811</v>
      </c>
      <c r="AV420" s="203" t="s">
        <v>811</v>
      </c>
      <c r="AW420" s="203" t="s">
        <v>811</v>
      </c>
      <c r="AX420" s="203" t="s">
        <v>811</v>
      </c>
      <c r="AY420" s="203" t="s">
        <v>811</v>
      </c>
      <c r="AZ420" s="203" t="s">
        <v>811</v>
      </c>
      <c r="BA420" s="203" t="s">
        <v>811</v>
      </c>
    </row>
    <row r="421" spans="1:53">
      <c r="A421" s="202">
        <v>21</v>
      </c>
      <c r="B421" s="202">
        <v>1374</v>
      </c>
      <c r="C421" s="202">
        <v>409</v>
      </c>
      <c r="D421" s="202" t="s">
        <v>1386</v>
      </c>
      <c r="E421" s="203">
        <v>2002.6</v>
      </c>
      <c r="F421" s="203">
        <v>2002.6</v>
      </c>
      <c r="G421" s="203"/>
      <c r="H421" s="203"/>
      <c r="I421" s="203"/>
      <c r="J421" s="203"/>
      <c r="K421" s="203"/>
      <c r="L421" s="203"/>
      <c r="M421" s="203"/>
      <c r="N421" s="203">
        <v>2103.4</v>
      </c>
      <c r="O421" s="203">
        <v>2103.4</v>
      </c>
      <c r="P421" s="203"/>
      <c r="Q421" s="203"/>
      <c r="R421" s="203"/>
      <c r="S421" s="203"/>
      <c r="T421" s="204"/>
      <c r="U421" s="203"/>
      <c r="V421" s="203"/>
      <c r="W421" s="203"/>
      <c r="X421" s="203">
        <v>2043.16</v>
      </c>
      <c r="Y421" s="203">
        <v>2043.16</v>
      </c>
      <c r="Z421" s="203"/>
      <c r="AA421" s="203"/>
      <c r="AB421" s="203"/>
      <c r="AC421" s="203"/>
      <c r="AD421" s="204"/>
      <c r="AE421" s="203"/>
      <c r="AF421" s="203"/>
      <c r="AG421" s="203"/>
      <c r="AH421" s="203">
        <v>-60.240000000000009</v>
      </c>
      <c r="AI421" s="203">
        <v>-60.240000000000009</v>
      </c>
      <c r="AJ421" s="203" t="s">
        <v>811</v>
      </c>
      <c r="AK421" s="203" t="s">
        <v>811</v>
      </c>
      <c r="AL421" s="203" t="s">
        <v>811</v>
      </c>
      <c r="AM421" s="203" t="s">
        <v>811</v>
      </c>
      <c r="AN421" s="203" t="s">
        <v>811</v>
      </c>
      <c r="AO421" s="203" t="s">
        <v>811</v>
      </c>
      <c r="AP421" s="203" t="s">
        <v>811</v>
      </c>
      <c r="AQ421" s="203" t="s">
        <v>811</v>
      </c>
      <c r="AR421" s="203">
        <v>97.136065417894841</v>
      </c>
      <c r="AS421" s="203">
        <v>97.136065417894841</v>
      </c>
      <c r="AT421" s="203" t="s">
        <v>811</v>
      </c>
      <c r="AU421" s="203" t="s">
        <v>811</v>
      </c>
      <c r="AV421" s="203" t="s">
        <v>811</v>
      </c>
      <c r="AW421" s="203" t="s">
        <v>811</v>
      </c>
      <c r="AX421" s="203" t="s">
        <v>811</v>
      </c>
      <c r="AY421" s="203" t="s">
        <v>811</v>
      </c>
      <c r="AZ421" s="203" t="s">
        <v>811</v>
      </c>
      <c r="BA421" s="203" t="s">
        <v>811</v>
      </c>
    </row>
    <row r="422" spans="1:53">
      <c r="A422" s="202">
        <v>21</v>
      </c>
      <c r="B422" s="202">
        <v>1377</v>
      </c>
      <c r="C422" s="202">
        <v>410</v>
      </c>
      <c r="D422" s="202" t="s">
        <v>1387</v>
      </c>
      <c r="E422" s="203">
        <v>3077.3</v>
      </c>
      <c r="F422" s="203">
        <v>2937.8</v>
      </c>
      <c r="G422" s="203">
        <v>139.5</v>
      </c>
      <c r="H422" s="203"/>
      <c r="I422" s="203"/>
      <c r="J422" s="203"/>
      <c r="K422" s="203"/>
      <c r="L422" s="203"/>
      <c r="M422" s="203"/>
      <c r="N422" s="203">
        <v>3164.1000000000004</v>
      </c>
      <c r="O422" s="203">
        <v>3021.8</v>
      </c>
      <c r="P422" s="203">
        <v>142.30000000000001</v>
      </c>
      <c r="Q422" s="203"/>
      <c r="R422" s="203"/>
      <c r="S422" s="203"/>
      <c r="T422" s="204"/>
      <c r="U422" s="203"/>
      <c r="V422" s="203"/>
      <c r="W422" s="203"/>
      <c r="X422" s="203">
        <v>3164.1000000000004</v>
      </c>
      <c r="Y422" s="203">
        <v>3021.8</v>
      </c>
      <c r="Z422" s="203">
        <v>142.30000000000001</v>
      </c>
      <c r="AA422" s="203"/>
      <c r="AB422" s="203"/>
      <c r="AC422" s="203"/>
      <c r="AD422" s="204"/>
      <c r="AE422" s="203"/>
      <c r="AF422" s="203"/>
      <c r="AG422" s="203"/>
      <c r="AH422" s="203" t="s">
        <v>811</v>
      </c>
      <c r="AI422" s="203" t="s">
        <v>811</v>
      </c>
      <c r="AJ422" s="203" t="s">
        <v>811</v>
      </c>
      <c r="AK422" s="203" t="s">
        <v>811</v>
      </c>
      <c r="AL422" s="203" t="s">
        <v>811</v>
      </c>
      <c r="AM422" s="203" t="s">
        <v>811</v>
      </c>
      <c r="AN422" s="203" t="s">
        <v>811</v>
      </c>
      <c r="AO422" s="203" t="s">
        <v>811</v>
      </c>
      <c r="AP422" s="203" t="s">
        <v>811</v>
      </c>
      <c r="AQ422" s="203" t="s">
        <v>811</v>
      </c>
      <c r="AR422" s="203">
        <v>100</v>
      </c>
      <c r="AS422" s="203">
        <v>100</v>
      </c>
      <c r="AT422" s="203">
        <v>100</v>
      </c>
      <c r="AU422" s="203" t="s">
        <v>811</v>
      </c>
      <c r="AV422" s="203" t="s">
        <v>811</v>
      </c>
      <c r="AW422" s="203" t="s">
        <v>811</v>
      </c>
      <c r="AX422" s="203" t="s">
        <v>811</v>
      </c>
      <c r="AY422" s="203" t="s">
        <v>811</v>
      </c>
      <c r="AZ422" s="203" t="s">
        <v>811</v>
      </c>
      <c r="BA422" s="203" t="s">
        <v>811</v>
      </c>
    </row>
    <row r="423" spans="1:53">
      <c r="A423" s="202">
        <v>21</v>
      </c>
      <c r="B423" s="202">
        <v>1378</v>
      </c>
      <c r="C423" s="202">
        <v>411</v>
      </c>
      <c r="D423" s="202" t="s">
        <v>1388</v>
      </c>
      <c r="E423" s="203">
        <v>1370</v>
      </c>
      <c r="F423" s="203">
        <v>1370</v>
      </c>
      <c r="G423" s="203"/>
      <c r="H423" s="203"/>
      <c r="I423" s="203"/>
      <c r="J423" s="203"/>
      <c r="K423" s="203"/>
      <c r="L423" s="203"/>
      <c r="M423" s="203"/>
      <c r="N423" s="203">
        <v>1396.2</v>
      </c>
      <c r="O423" s="203">
        <v>1396.2</v>
      </c>
      <c r="P423" s="203"/>
      <c r="Q423" s="203"/>
      <c r="R423" s="203"/>
      <c r="S423" s="203"/>
      <c r="T423" s="204"/>
      <c r="U423" s="203"/>
      <c r="V423" s="203"/>
      <c r="W423" s="203"/>
      <c r="X423" s="203">
        <v>1396.2</v>
      </c>
      <c r="Y423" s="203">
        <v>1396.2</v>
      </c>
      <c r="Z423" s="203"/>
      <c r="AA423" s="203"/>
      <c r="AB423" s="203"/>
      <c r="AC423" s="203"/>
      <c r="AD423" s="204"/>
      <c r="AE423" s="203"/>
      <c r="AF423" s="203"/>
      <c r="AG423" s="203"/>
      <c r="AH423" s="203" t="s">
        <v>811</v>
      </c>
      <c r="AI423" s="203" t="s">
        <v>811</v>
      </c>
      <c r="AJ423" s="203" t="s">
        <v>811</v>
      </c>
      <c r="AK423" s="203" t="s">
        <v>811</v>
      </c>
      <c r="AL423" s="203" t="s">
        <v>811</v>
      </c>
      <c r="AM423" s="203" t="s">
        <v>811</v>
      </c>
      <c r="AN423" s="203" t="s">
        <v>811</v>
      </c>
      <c r="AO423" s="203" t="s">
        <v>811</v>
      </c>
      <c r="AP423" s="203" t="s">
        <v>811</v>
      </c>
      <c r="AQ423" s="203" t="s">
        <v>811</v>
      </c>
      <c r="AR423" s="203">
        <v>100</v>
      </c>
      <c r="AS423" s="203">
        <v>100</v>
      </c>
      <c r="AT423" s="203" t="s">
        <v>811</v>
      </c>
      <c r="AU423" s="203" t="s">
        <v>811</v>
      </c>
      <c r="AV423" s="203" t="s">
        <v>811</v>
      </c>
      <c r="AW423" s="203" t="s">
        <v>811</v>
      </c>
      <c r="AX423" s="203" t="s">
        <v>811</v>
      </c>
      <c r="AY423" s="203" t="s">
        <v>811</v>
      </c>
      <c r="AZ423" s="203" t="s">
        <v>811</v>
      </c>
      <c r="BA423" s="203" t="s">
        <v>811</v>
      </c>
    </row>
    <row r="424" spans="1:53">
      <c r="A424" s="202">
        <v>21</v>
      </c>
      <c r="B424" s="202">
        <v>1379</v>
      </c>
      <c r="C424" s="202">
        <v>412</v>
      </c>
      <c r="D424" s="202" t="s">
        <v>1389</v>
      </c>
      <c r="E424" s="203">
        <v>2433.5</v>
      </c>
      <c r="F424" s="203">
        <v>2433.5</v>
      </c>
      <c r="G424" s="203"/>
      <c r="H424" s="203"/>
      <c r="I424" s="203"/>
      <c r="J424" s="203"/>
      <c r="K424" s="203"/>
      <c r="L424" s="203"/>
      <c r="M424" s="203"/>
      <c r="N424" s="203">
        <v>2540.6999999999998</v>
      </c>
      <c r="O424" s="203">
        <v>2540.6999999999998</v>
      </c>
      <c r="P424" s="203"/>
      <c r="Q424" s="203"/>
      <c r="R424" s="203"/>
      <c r="S424" s="203"/>
      <c r="T424" s="204"/>
      <c r="U424" s="203"/>
      <c r="V424" s="203"/>
      <c r="W424" s="203"/>
      <c r="X424" s="203">
        <v>2529.0500000000002</v>
      </c>
      <c r="Y424" s="203">
        <v>2529.0500000000002</v>
      </c>
      <c r="Z424" s="203"/>
      <c r="AA424" s="203"/>
      <c r="AB424" s="203"/>
      <c r="AC424" s="203"/>
      <c r="AD424" s="204"/>
      <c r="AE424" s="203"/>
      <c r="AF424" s="203"/>
      <c r="AG424" s="203"/>
      <c r="AH424" s="203">
        <v>-11.649999999999636</v>
      </c>
      <c r="AI424" s="203">
        <v>-11.649999999999636</v>
      </c>
      <c r="AJ424" s="203" t="s">
        <v>811</v>
      </c>
      <c r="AK424" s="203" t="s">
        <v>811</v>
      </c>
      <c r="AL424" s="203" t="s">
        <v>811</v>
      </c>
      <c r="AM424" s="203" t="s">
        <v>811</v>
      </c>
      <c r="AN424" s="203" t="s">
        <v>811</v>
      </c>
      <c r="AO424" s="203" t="s">
        <v>811</v>
      </c>
      <c r="AP424" s="203" t="s">
        <v>811</v>
      </c>
      <c r="AQ424" s="203" t="s">
        <v>811</v>
      </c>
      <c r="AR424" s="203">
        <v>99.54146495060418</v>
      </c>
      <c r="AS424" s="203">
        <v>99.54146495060418</v>
      </c>
      <c r="AT424" s="203" t="s">
        <v>811</v>
      </c>
      <c r="AU424" s="203" t="s">
        <v>811</v>
      </c>
      <c r="AV424" s="203" t="s">
        <v>811</v>
      </c>
      <c r="AW424" s="203" t="s">
        <v>811</v>
      </c>
      <c r="AX424" s="203" t="s">
        <v>811</v>
      </c>
      <c r="AY424" s="203" t="s">
        <v>811</v>
      </c>
      <c r="AZ424" s="203" t="s">
        <v>811</v>
      </c>
      <c r="BA424" s="203" t="s">
        <v>811</v>
      </c>
    </row>
    <row r="425" spans="1:53">
      <c r="A425" s="202">
        <v>21</v>
      </c>
      <c r="B425" s="202">
        <v>1381</v>
      </c>
      <c r="C425" s="202">
        <v>413</v>
      </c>
      <c r="D425" s="202" t="s">
        <v>1390</v>
      </c>
      <c r="E425" s="203">
        <v>1660.6</v>
      </c>
      <c r="F425" s="203">
        <v>1660.6</v>
      </c>
      <c r="G425" s="203"/>
      <c r="H425" s="203"/>
      <c r="I425" s="203"/>
      <c r="J425" s="203"/>
      <c r="K425" s="203"/>
      <c r="L425" s="203"/>
      <c r="M425" s="203"/>
      <c r="N425" s="203">
        <v>1679.3</v>
      </c>
      <c r="O425" s="203">
        <v>1679.3</v>
      </c>
      <c r="P425" s="203"/>
      <c r="Q425" s="203"/>
      <c r="R425" s="203"/>
      <c r="S425" s="203"/>
      <c r="T425" s="204"/>
      <c r="U425" s="203"/>
      <c r="V425" s="203"/>
      <c r="W425" s="203"/>
      <c r="X425" s="203">
        <v>1407.16</v>
      </c>
      <c r="Y425" s="203">
        <v>1407.16</v>
      </c>
      <c r="Z425" s="203"/>
      <c r="AA425" s="203"/>
      <c r="AB425" s="203"/>
      <c r="AC425" s="203"/>
      <c r="AD425" s="204"/>
      <c r="AE425" s="203"/>
      <c r="AF425" s="203"/>
      <c r="AG425" s="203"/>
      <c r="AH425" s="203">
        <v>-272.13999999999987</v>
      </c>
      <c r="AI425" s="203">
        <v>-272.13999999999987</v>
      </c>
      <c r="AJ425" s="203" t="s">
        <v>811</v>
      </c>
      <c r="AK425" s="203" t="s">
        <v>811</v>
      </c>
      <c r="AL425" s="203" t="s">
        <v>811</v>
      </c>
      <c r="AM425" s="203" t="s">
        <v>811</v>
      </c>
      <c r="AN425" s="203" t="s">
        <v>811</v>
      </c>
      <c r="AO425" s="203" t="s">
        <v>811</v>
      </c>
      <c r="AP425" s="203" t="s">
        <v>811</v>
      </c>
      <c r="AQ425" s="203" t="s">
        <v>811</v>
      </c>
      <c r="AR425" s="203">
        <v>83.794438158756634</v>
      </c>
      <c r="AS425" s="203">
        <v>83.794438158756634</v>
      </c>
      <c r="AT425" s="203" t="s">
        <v>811</v>
      </c>
      <c r="AU425" s="203" t="s">
        <v>811</v>
      </c>
      <c r="AV425" s="203" t="s">
        <v>811</v>
      </c>
      <c r="AW425" s="203" t="s">
        <v>811</v>
      </c>
      <c r="AX425" s="203" t="s">
        <v>811</v>
      </c>
      <c r="AY425" s="203" t="s">
        <v>811</v>
      </c>
      <c r="AZ425" s="203" t="s">
        <v>811</v>
      </c>
      <c r="BA425" s="203" t="s">
        <v>811</v>
      </c>
    </row>
    <row r="426" spans="1:53">
      <c r="A426" s="202">
        <v>21</v>
      </c>
      <c r="B426" s="202">
        <v>1380</v>
      </c>
      <c r="C426" s="202">
        <v>414</v>
      </c>
      <c r="D426" s="202" t="s">
        <v>1391</v>
      </c>
      <c r="E426" s="203">
        <v>3947.4</v>
      </c>
      <c r="F426" s="203">
        <v>3947.4</v>
      </c>
      <c r="G426" s="203"/>
      <c r="H426" s="203"/>
      <c r="I426" s="203"/>
      <c r="J426" s="203"/>
      <c r="K426" s="203"/>
      <c r="L426" s="203"/>
      <c r="M426" s="203"/>
      <c r="N426" s="203">
        <v>4015.9</v>
      </c>
      <c r="O426" s="203">
        <v>4015.9</v>
      </c>
      <c r="P426" s="203"/>
      <c r="Q426" s="203"/>
      <c r="R426" s="203"/>
      <c r="S426" s="203"/>
      <c r="T426" s="204"/>
      <c r="U426" s="203"/>
      <c r="V426" s="203"/>
      <c r="W426" s="203"/>
      <c r="X426" s="203">
        <v>4015.89</v>
      </c>
      <c r="Y426" s="203">
        <v>4015.89</v>
      </c>
      <c r="Z426" s="203"/>
      <c r="AA426" s="203"/>
      <c r="AB426" s="203"/>
      <c r="AC426" s="203"/>
      <c r="AD426" s="204"/>
      <c r="AE426" s="203"/>
      <c r="AF426" s="203"/>
      <c r="AG426" s="203"/>
      <c r="AH426" s="203">
        <v>-1.0000000000218279E-2</v>
      </c>
      <c r="AI426" s="203">
        <v>-1.0000000000218279E-2</v>
      </c>
      <c r="AJ426" s="203" t="s">
        <v>811</v>
      </c>
      <c r="AK426" s="203" t="s">
        <v>811</v>
      </c>
      <c r="AL426" s="203" t="s">
        <v>811</v>
      </c>
      <c r="AM426" s="203" t="s">
        <v>811</v>
      </c>
      <c r="AN426" s="203" t="s">
        <v>811</v>
      </c>
      <c r="AO426" s="203" t="s">
        <v>811</v>
      </c>
      <c r="AP426" s="203" t="s">
        <v>811</v>
      </c>
      <c r="AQ426" s="203" t="s">
        <v>811</v>
      </c>
      <c r="AR426" s="203">
        <v>99.999750989815482</v>
      </c>
      <c r="AS426" s="203">
        <v>99.999750989815482</v>
      </c>
      <c r="AT426" s="203" t="s">
        <v>811</v>
      </c>
      <c r="AU426" s="203" t="s">
        <v>811</v>
      </c>
      <c r="AV426" s="203" t="s">
        <v>811</v>
      </c>
      <c r="AW426" s="203" t="s">
        <v>811</v>
      </c>
      <c r="AX426" s="203" t="s">
        <v>811</v>
      </c>
      <c r="AY426" s="203" t="s">
        <v>811</v>
      </c>
      <c r="AZ426" s="203" t="s">
        <v>811</v>
      </c>
      <c r="BA426" s="203" t="s">
        <v>811</v>
      </c>
    </row>
    <row r="427" spans="1:53">
      <c r="A427" s="202">
        <v>21</v>
      </c>
      <c r="B427" s="202">
        <v>1382</v>
      </c>
      <c r="C427" s="202">
        <v>415</v>
      </c>
      <c r="D427" s="202" t="s">
        <v>1392</v>
      </c>
      <c r="E427" s="203">
        <v>0</v>
      </c>
      <c r="F427" s="203"/>
      <c r="G427" s="203"/>
      <c r="H427" s="203"/>
      <c r="I427" s="203"/>
      <c r="J427" s="203"/>
      <c r="K427" s="203"/>
      <c r="L427" s="203"/>
      <c r="M427" s="203"/>
      <c r="N427" s="203">
        <v>0</v>
      </c>
      <c r="O427" s="203"/>
      <c r="P427" s="203"/>
      <c r="Q427" s="203"/>
      <c r="R427" s="203"/>
      <c r="S427" s="203"/>
      <c r="T427" s="204"/>
      <c r="U427" s="203"/>
      <c r="V427" s="203"/>
      <c r="W427" s="203"/>
      <c r="X427" s="203">
        <v>0</v>
      </c>
      <c r="Y427" s="203"/>
      <c r="Z427" s="203"/>
      <c r="AA427" s="203"/>
      <c r="AB427" s="203"/>
      <c r="AC427" s="203"/>
      <c r="AD427" s="204"/>
      <c r="AE427" s="203"/>
      <c r="AF427" s="203"/>
      <c r="AG427" s="203"/>
      <c r="AH427" s="203" t="s">
        <v>811</v>
      </c>
      <c r="AI427" s="203" t="s">
        <v>811</v>
      </c>
      <c r="AJ427" s="203" t="s">
        <v>811</v>
      </c>
      <c r="AK427" s="203" t="s">
        <v>811</v>
      </c>
      <c r="AL427" s="203" t="s">
        <v>811</v>
      </c>
      <c r="AM427" s="203" t="s">
        <v>811</v>
      </c>
      <c r="AN427" s="203" t="s">
        <v>811</v>
      </c>
      <c r="AO427" s="203" t="s">
        <v>811</v>
      </c>
      <c r="AP427" s="203" t="s">
        <v>811</v>
      </c>
      <c r="AQ427" s="203" t="s">
        <v>811</v>
      </c>
      <c r="AR427" s="203" t="s">
        <v>811</v>
      </c>
      <c r="AS427" s="203" t="s">
        <v>811</v>
      </c>
      <c r="AT427" s="203" t="s">
        <v>811</v>
      </c>
      <c r="AU427" s="203" t="s">
        <v>811</v>
      </c>
      <c r="AV427" s="203" t="s">
        <v>811</v>
      </c>
      <c r="AW427" s="203" t="s">
        <v>811</v>
      </c>
      <c r="AX427" s="203" t="s">
        <v>811</v>
      </c>
      <c r="AY427" s="203" t="s">
        <v>811</v>
      </c>
      <c r="AZ427" s="203" t="s">
        <v>811</v>
      </c>
      <c r="BA427" s="203" t="s">
        <v>811</v>
      </c>
    </row>
    <row r="428" spans="1:53">
      <c r="A428" s="202">
        <v>21</v>
      </c>
      <c r="B428" s="202">
        <v>1383</v>
      </c>
      <c r="C428" s="202">
        <v>416</v>
      </c>
      <c r="D428" s="202" t="s">
        <v>1326</v>
      </c>
      <c r="E428" s="203">
        <v>3738.5</v>
      </c>
      <c r="F428" s="203">
        <v>3261.2</v>
      </c>
      <c r="G428" s="203">
        <v>477.3</v>
      </c>
      <c r="H428" s="203"/>
      <c r="I428" s="203"/>
      <c r="J428" s="203"/>
      <c r="K428" s="203"/>
      <c r="L428" s="203"/>
      <c r="M428" s="203"/>
      <c r="N428" s="203">
        <v>3945.5</v>
      </c>
      <c r="O428" s="203">
        <v>3455</v>
      </c>
      <c r="P428" s="203">
        <v>490.5</v>
      </c>
      <c r="Q428" s="203"/>
      <c r="R428" s="203"/>
      <c r="S428" s="203"/>
      <c r="T428" s="204"/>
      <c r="U428" s="203"/>
      <c r="V428" s="203"/>
      <c r="W428" s="203"/>
      <c r="X428" s="203">
        <v>3944.36</v>
      </c>
      <c r="Y428" s="203">
        <v>3454.81</v>
      </c>
      <c r="Z428" s="203">
        <v>489.55</v>
      </c>
      <c r="AA428" s="203"/>
      <c r="AB428" s="203"/>
      <c r="AC428" s="203"/>
      <c r="AD428" s="204"/>
      <c r="AE428" s="203"/>
      <c r="AF428" s="203"/>
      <c r="AG428" s="203"/>
      <c r="AH428" s="203">
        <v>-1.1399999999998727</v>
      </c>
      <c r="AI428" s="203">
        <v>-0.19000000000005457</v>
      </c>
      <c r="AJ428" s="203">
        <v>-0.94999999999998863</v>
      </c>
      <c r="AK428" s="203" t="s">
        <v>811</v>
      </c>
      <c r="AL428" s="203" t="s">
        <v>811</v>
      </c>
      <c r="AM428" s="203" t="s">
        <v>811</v>
      </c>
      <c r="AN428" s="203" t="s">
        <v>811</v>
      </c>
      <c r="AO428" s="203" t="s">
        <v>811</v>
      </c>
      <c r="AP428" s="203" t="s">
        <v>811</v>
      </c>
      <c r="AQ428" s="203" t="s">
        <v>811</v>
      </c>
      <c r="AR428" s="203">
        <v>99.971106323659868</v>
      </c>
      <c r="AS428" s="203">
        <v>99.994500723588999</v>
      </c>
      <c r="AT428" s="203">
        <v>99.806320081549444</v>
      </c>
      <c r="AU428" s="203" t="s">
        <v>811</v>
      </c>
      <c r="AV428" s="203" t="s">
        <v>811</v>
      </c>
      <c r="AW428" s="203" t="s">
        <v>811</v>
      </c>
      <c r="AX428" s="203" t="s">
        <v>811</v>
      </c>
      <c r="AY428" s="203" t="s">
        <v>811</v>
      </c>
      <c r="AZ428" s="203" t="s">
        <v>811</v>
      </c>
      <c r="BA428" s="203" t="s">
        <v>811</v>
      </c>
    </row>
    <row r="429" spans="1:53">
      <c r="A429" s="202">
        <v>21</v>
      </c>
      <c r="B429" s="202">
        <v>1384</v>
      </c>
      <c r="C429" s="202">
        <v>417</v>
      </c>
      <c r="D429" s="202" t="s">
        <v>1393</v>
      </c>
      <c r="E429" s="203">
        <v>4265.3</v>
      </c>
      <c r="F429" s="203">
        <v>3377.7</v>
      </c>
      <c r="G429" s="203">
        <v>887.6</v>
      </c>
      <c r="H429" s="203"/>
      <c r="I429" s="203"/>
      <c r="J429" s="203"/>
      <c r="K429" s="203"/>
      <c r="L429" s="203"/>
      <c r="M429" s="203"/>
      <c r="N429" s="203">
        <v>4474.4000000000005</v>
      </c>
      <c r="O429" s="203">
        <v>3514.3</v>
      </c>
      <c r="P429" s="203">
        <v>960.1</v>
      </c>
      <c r="Q429" s="203"/>
      <c r="R429" s="203"/>
      <c r="S429" s="203"/>
      <c r="T429" s="204"/>
      <c r="U429" s="203"/>
      <c r="V429" s="203"/>
      <c r="W429" s="203"/>
      <c r="X429" s="203">
        <v>4472.3100000000004</v>
      </c>
      <c r="Y429" s="203">
        <v>3514.3</v>
      </c>
      <c r="Z429" s="203">
        <v>958.01</v>
      </c>
      <c r="AA429" s="203"/>
      <c r="AB429" s="203"/>
      <c r="AC429" s="203"/>
      <c r="AD429" s="204"/>
      <c r="AE429" s="203"/>
      <c r="AF429" s="203"/>
      <c r="AG429" s="203"/>
      <c r="AH429" s="203">
        <v>-2.0900000000001455</v>
      </c>
      <c r="AI429" s="203" t="s">
        <v>811</v>
      </c>
      <c r="AJ429" s="203">
        <v>-2.0900000000000318</v>
      </c>
      <c r="AK429" s="203" t="s">
        <v>811</v>
      </c>
      <c r="AL429" s="203" t="s">
        <v>811</v>
      </c>
      <c r="AM429" s="203" t="s">
        <v>811</v>
      </c>
      <c r="AN429" s="203" t="s">
        <v>811</v>
      </c>
      <c r="AO429" s="203" t="s">
        <v>811</v>
      </c>
      <c r="AP429" s="203" t="s">
        <v>811</v>
      </c>
      <c r="AQ429" s="203" t="s">
        <v>811</v>
      </c>
      <c r="AR429" s="203">
        <v>99.95328982656892</v>
      </c>
      <c r="AS429" s="203">
        <v>100</v>
      </c>
      <c r="AT429" s="203">
        <v>99.782314342256001</v>
      </c>
      <c r="AU429" s="203" t="s">
        <v>811</v>
      </c>
      <c r="AV429" s="203" t="s">
        <v>811</v>
      </c>
      <c r="AW429" s="203" t="s">
        <v>811</v>
      </c>
      <c r="AX429" s="203" t="s">
        <v>811</v>
      </c>
      <c r="AY429" s="203" t="s">
        <v>811</v>
      </c>
      <c r="AZ429" s="203" t="s">
        <v>811</v>
      </c>
      <c r="BA429" s="203" t="s">
        <v>811</v>
      </c>
    </row>
    <row r="430" spans="1:53">
      <c r="A430" s="202">
        <v>21</v>
      </c>
      <c r="B430" s="202">
        <v>1385</v>
      </c>
      <c r="C430" s="202">
        <v>418</v>
      </c>
      <c r="D430" s="202" t="s">
        <v>1394</v>
      </c>
      <c r="E430" s="203">
        <v>4160.8</v>
      </c>
      <c r="F430" s="203">
        <v>3200.1</v>
      </c>
      <c r="G430" s="203">
        <v>849.2</v>
      </c>
      <c r="H430" s="203"/>
      <c r="I430" s="203"/>
      <c r="J430" s="203"/>
      <c r="K430" s="203">
        <v>111.5</v>
      </c>
      <c r="L430" s="203"/>
      <c r="M430" s="203"/>
      <c r="N430" s="203">
        <v>4478.5</v>
      </c>
      <c r="O430" s="203">
        <v>3356.3</v>
      </c>
      <c r="P430" s="203">
        <v>1010.7</v>
      </c>
      <c r="Q430" s="203"/>
      <c r="R430" s="203"/>
      <c r="S430" s="203"/>
      <c r="T430" s="204">
        <v>111.5</v>
      </c>
      <c r="U430" s="203"/>
      <c r="V430" s="203"/>
      <c r="W430" s="203"/>
      <c r="X430" s="203">
        <v>4471.18</v>
      </c>
      <c r="Y430" s="203">
        <v>3351.72</v>
      </c>
      <c r="Z430" s="203">
        <v>1010.36</v>
      </c>
      <c r="AA430" s="203"/>
      <c r="AB430" s="203"/>
      <c r="AC430" s="203"/>
      <c r="AD430" s="204">
        <v>109.1</v>
      </c>
      <c r="AE430" s="203"/>
      <c r="AF430" s="203"/>
      <c r="AG430" s="203"/>
      <c r="AH430" s="203">
        <v>-7.319999999999709</v>
      </c>
      <c r="AI430" s="203">
        <v>-4.580000000000382</v>
      </c>
      <c r="AJ430" s="203">
        <v>-0.34000000000003183</v>
      </c>
      <c r="AK430" s="203" t="s">
        <v>811</v>
      </c>
      <c r="AL430" s="203" t="s">
        <v>811</v>
      </c>
      <c r="AM430" s="203" t="s">
        <v>811</v>
      </c>
      <c r="AN430" s="203">
        <v>-2.4000000000000057</v>
      </c>
      <c r="AO430" s="203" t="s">
        <v>811</v>
      </c>
      <c r="AP430" s="203" t="s">
        <v>811</v>
      </c>
      <c r="AQ430" s="203" t="s">
        <v>811</v>
      </c>
      <c r="AR430" s="203">
        <v>99.836552417103945</v>
      </c>
      <c r="AS430" s="203">
        <v>99.863540207967091</v>
      </c>
      <c r="AT430" s="203">
        <v>99.966359948550505</v>
      </c>
      <c r="AU430" s="203" t="s">
        <v>811</v>
      </c>
      <c r="AV430" s="203" t="s">
        <v>811</v>
      </c>
      <c r="AW430" s="203" t="s">
        <v>811</v>
      </c>
      <c r="AX430" s="203">
        <v>97.847533632286982</v>
      </c>
      <c r="AY430" s="203" t="s">
        <v>811</v>
      </c>
      <c r="AZ430" s="203" t="s">
        <v>811</v>
      </c>
      <c r="BA430" s="203" t="s">
        <v>811</v>
      </c>
    </row>
    <row r="431" spans="1:53">
      <c r="A431" s="202">
        <v>21</v>
      </c>
      <c r="B431" s="202">
        <v>1386</v>
      </c>
      <c r="C431" s="202">
        <v>419</v>
      </c>
      <c r="D431" s="202" t="s">
        <v>1395</v>
      </c>
      <c r="E431" s="203">
        <v>2192.8000000000002</v>
      </c>
      <c r="F431" s="203">
        <v>2192.8000000000002</v>
      </c>
      <c r="G431" s="203"/>
      <c r="H431" s="203"/>
      <c r="I431" s="203"/>
      <c r="J431" s="203"/>
      <c r="K431" s="203"/>
      <c r="L431" s="203"/>
      <c r="M431" s="203"/>
      <c r="N431" s="203">
        <v>2230.9</v>
      </c>
      <c r="O431" s="203">
        <v>2230.9</v>
      </c>
      <c r="P431" s="203"/>
      <c r="Q431" s="203"/>
      <c r="R431" s="203"/>
      <c r="S431" s="203"/>
      <c r="T431" s="204"/>
      <c r="U431" s="203"/>
      <c r="V431" s="203"/>
      <c r="W431" s="203"/>
      <c r="X431" s="203">
        <v>2053.66</v>
      </c>
      <c r="Y431" s="203">
        <v>2053.66</v>
      </c>
      <c r="Z431" s="203"/>
      <c r="AA431" s="203"/>
      <c r="AB431" s="203"/>
      <c r="AC431" s="203"/>
      <c r="AD431" s="204"/>
      <c r="AE431" s="203"/>
      <c r="AF431" s="203"/>
      <c r="AG431" s="203"/>
      <c r="AH431" s="203">
        <v>-177.24000000000024</v>
      </c>
      <c r="AI431" s="203">
        <v>-177.24000000000024</v>
      </c>
      <c r="AJ431" s="203" t="s">
        <v>811</v>
      </c>
      <c r="AK431" s="203" t="s">
        <v>811</v>
      </c>
      <c r="AL431" s="203" t="s">
        <v>811</v>
      </c>
      <c r="AM431" s="203" t="s">
        <v>811</v>
      </c>
      <c r="AN431" s="203" t="s">
        <v>811</v>
      </c>
      <c r="AO431" s="203" t="s">
        <v>811</v>
      </c>
      <c r="AP431" s="203" t="s">
        <v>811</v>
      </c>
      <c r="AQ431" s="203" t="s">
        <v>811</v>
      </c>
      <c r="AR431" s="203">
        <v>92.055224348917463</v>
      </c>
      <c r="AS431" s="203">
        <v>92.055224348917463</v>
      </c>
      <c r="AT431" s="203" t="s">
        <v>811</v>
      </c>
      <c r="AU431" s="203" t="s">
        <v>811</v>
      </c>
      <c r="AV431" s="203" t="s">
        <v>811</v>
      </c>
      <c r="AW431" s="203" t="s">
        <v>811</v>
      </c>
      <c r="AX431" s="203" t="s">
        <v>811</v>
      </c>
      <c r="AY431" s="203" t="s">
        <v>811</v>
      </c>
      <c r="AZ431" s="203" t="s">
        <v>811</v>
      </c>
      <c r="BA431" s="203" t="s">
        <v>811</v>
      </c>
    </row>
    <row r="432" spans="1:53">
      <c r="A432" s="200"/>
      <c r="B432" s="200"/>
      <c r="C432" s="200">
        <v>420</v>
      </c>
      <c r="D432" s="200"/>
      <c r="E432" s="201"/>
      <c r="F432" s="201"/>
      <c r="G432" s="201"/>
      <c r="H432" s="201"/>
      <c r="I432" s="201"/>
      <c r="J432" s="201"/>
      <c r="K432" s="201"/>
      <c r="L432" s="201"/>
      <c r="M432" s="201"/>
      <c r="N432" s="201"/>
      <c r="O432" s="201"/>
      <c r="P432" s="201"/>
      <c r="Q432" s="201"/>
      <c r="R432" s="201"/>
      <c r="S432" s="201"/>
      <c r="T432" s="226"/>
      <c r="U432" s="201"/>
      <c r="V432" s="201"/>
      <c r="W432" s="201"/>
      <c r="X432" s="201"/>
      <c r="Y432" s="201"/>
      <c r="Z432" s="201"/>
      <c r="AA432" s="201"/>
      <c r="AB432" s="201"/>
      <c r="AC432" s="201"/>
      <c r="AD432" s="226"/>
      <c r="AE432" s="201"/>
      <c r="AF432" s="201"/>
      <c r="AG432" s="201"/>
      <c r="AH432" s="201" t="s">
        <v>811</v>
      </c>
      <c r="AI432" s="201" t="s">
        <v>811</v>
      </c>
      <c r="AJ432" s="201" t="s">
        <v>811</v>
      </c>
      <c r="AK432" s="201" t="s">
        <v>811</v>
      </c>
      <c r="AL432" s="201" t="s">
        <v>811</v>
      </c>
      <c r="AM432" s="201" t="s">
        <v>811</v>
      </c>
      <c r="AN432" s="201" t="s">
        <v>811</v>
      </c>
      <c r="AO432" s="201" t="s">
        <v>811</v>
      </c>
      <c r="AP432" s="201" t="s">
        <v>811</v>
      </c>
      <c r="AQ432" s="201" t="s">
        <v>811</v>
      </c>
      <c r="AR432" s="201" t="s">
        <v>811</v>
      </c>
      <c r="AS432" s="201" t="s">
        <v>811</v>
      </c>
      <c r="AT432" s="201" t="s">
        <v>811</v>
      </c>
      <c r="AU432" s="201" t="s">
        <v>811</v>
      </c>
      <c r="AV432" s="201" t="s">
        <v>811</v>
      </c>
      <c r="AW432" s="201" t="s">
        <v>811</v>
      </c>
      <c r="AX432" s="201" t="s">
        <v>811</v>
      </c>
      <c r="AY432" s="201" t="s">
        <v>811</v>
      </c>
      <c r="AZ432" s="201" t="s">
        <v>811</v>
      </c>
      <c r="BA432" s="201" t="s">
        <v>811</v>
      </c>
    </row>
    <row r="433" spans="1:53">
      <c r="A433" s="200">
        <v>20</v>
      </c>
      <c r="B433" s="200"/>
      <c r="C433" s="200">
        <v>421</v>
      </c>
      <c r="D433" s="200" t="s">
        <v>1396</v>
      </c>
      <c r="E433" s="201">
        <v>391329.39999999997</v>
      </c>
      <c r="F433" s="201">
        <v>359258.6</v>
      </c>
      <c r="G433" s="201">
        <v>5722.1</v>
      </c>
      <c r="H433" s="201">
        <v>1677</v>
      </c>
      <c r="I433" s="201">
        <v>0</v>
      </c>
      <c r="J433" s="201">
        <v>24448.9</v>
      </c>
      <c r="K433" s="201">
        <v>222.8</v>
      </c>
      <c r="L433" s="201">
        <v>0</v>
      </c>
      <c r="M433" s="201">
        <v>0</v>
      </c>
      <c r="N433" s="201">
        <v>427770.49999999994</v>
      </c>
      <c r="O433" s="201">
        <v>395940.29999999993</v>
      </c>
      <c r="P433" s="201">
        <v>5935.1</v>
      </c>
      <c r="Q433" s="201">
        <v>1127</v>
      </c>
      <c r="R433" s="201">
        <v>0</v>
      </c>
      <c r="S433" s="201">
        <v>24448.9</v>
      </c>
      <c r="T433" s="226">
        <v>319.20000000000005</v>
      </c>
      <c r="U433" s="201">
        <v>0</v>
      </c>
      <c r="V433" s="201">
        <v>0</v>
      </c>
      <c r="W433" s="201">
        <v>0</v>
      </c>
      <c r="X433" s="201">
        <v>421369.27</v>
      </c>
      <c r="Y433" s="201">
        <v>393031.31</v>
      </c>
      <c r="Z433" s="201">
        <v>5674.5</v>
      </c>
      <c r="AA433" s="201">
        <v>989.39</v>
      </c>
      <c r="AB433" s="201">
        <v>0</v>
      </c>
      <c r="AC433" s="201">
        <v>21485.27</v>
      </c>
      <c r="AD433" s="226">
        <v>188.8</v>
      </c>
      <c r="AE433" s="201">
        <v>0</v>
      </c>
      <c r="AF433" s="201">
        <v>0</v>
      </c>
      <c r="AG433" s="201">
        <v>0</v>
      </c>
      <c r="AH433" s="201">
        <v>-6401.2299999999232</v>
      </c>
      <c r="AI433" s="201">
        <v>-2908.9899999999325</v>
      </c>
      <c r="AJ433" s="201">
        <v>-260.60000000000036</v>
      </c>
      <c r="AK433" s="201">
        <v>-137.61000000000001</v>
      </c>
      <c r="AL433" s="201" t="s">
        <v>811</v>
      </c>
      <c r="AM433" s="201">
        <v>-2963.630000000001</v>
      </c>
      <c r="AN433" s="201">
        <v>-130.40000000000003</v>
      </c>
      <c r="AO433" s="201" t="s">
        <v>811</v>
      </c>
      <c r="AP433" s="201" t="s">
        <v>811</v>
      </c>
      <c r="AQ433" s="201" t="s">
        <v>811</v>
      </c>
      <c r="AR433" s="201">
        <v>98.503583112907521</v>
      </c>
      <c r="AS433" s="201">
        <v>99.265295803433006</v>
      </c>
      <c r="AT433" s="201">
        <v>95.609172549746418</v>
      </c>
      <c r="AU433" s="201">
        <v>87.789707187222703</v>
      </c>
      <c r="AV433" s="201" t="s">
        <v>811</v>
      </c>
      <c r="AW433" s="201">
        <v>87.878268551959394</v>
      </c>
      <c r="AX433" s="201">
        <v>59.147869674185458</v>
      </c>
      <c r="AY433" s="201" t="s">
        <v>811</v>
      </c>
      <c r="AZ433" s="201" t="s">
        <v>811</v>
      </c>
      <c r="BA433" s="201" t="s">
        <v>811</v>
      </c>
    </row>
    <row r="434" spans="1:53">
      <c r="A434" s="200">
        <v>22</v>
      </c>
      <c r="B434" s="200"/>
      <c r="C434" s="200">
        <v>422</v>
      </c>
      <c r="D434" s="200" t="s">
        <v>1055</v>
      </c>
      <c r="E434" s="201">
        <v>261385.7</v>
      </c>
      <c r="F434" s="201">
        <v>229614.7</v>
      </c>
      <c r="G434" s="201">
        <v>5722.1</v>
      </c>
      <c r="H434" s="201">
        <v>1600</v>
      </c>
      <c r="I434" s="201">
        <v>0</v>
      </c>
      <c r="J434" s="201">
        <v>24448.9</v>
      </c>
      <c r="K434" s="201">
        <v>0</v>
      </c>
      <c r="L434" s="201">
        <v>0</v>
      </c>
      <c r="M434" s="201">
        <v>0</v>
      </c>
      <c r="N434" s="201">
        <v>294049.8</v>
      </c>
      <c r="O434" s="201">
        <v>262615.8</v>
      </c>
      <c r="P434" s="201">
        <v>5935.1</v>
      </c>
      <c r="Q434" s="201">
        <v>1050</v>
      </c>
      <c r="R434" s="201">
        <v>0</v>
      </c>
      <c r="S434" s="201">
        <v>24448.9</v>
      </c>
      <c r="T434" s="226">
        <v>0</v>
      </c>
      <c r="U434" s="201">
        <v>0</v>
      </c>
      <c r="V434" s="201">
        <v>0</v>
      </c>
      <c r="W434" s="201">
        <v>0</v>
      </c>
      <c r="X434" s="201">
        <v>289763.48000000004</v>
      </c>
      <c r="Y434" s="201">
        <v>261691.32</v>
      </c>
      <c r="Z434" s="201">
        <v>5674.5</v>
      </c>
      <c r="AA434" s="201">
        <v>912.39</v>
      </c>
      <c r="AB434" s="201">
        <v>0</v>
      </c>
      <c r="AC434" s="201">
        <v>21485.27</v>
      </c>
      <c r="AD434" s="226">
        <v>0</v>
      </c>
      <c r="AE434" s="201">
        <v>0</v>
      </c>
      <c r="AF434" s="201">
        <v>0</v>
      </c>
      <c r="AG434" s="201">
        <v>0</v>
      </c>
      <c r="AH434" s="201">
        <v>-4286.3199999999488</v>
      </c>
      <c r="AI434" s="201">
        <v>-924.47999999998137</v>
      </c>
      <c r="AJ434" s="201">
        <v>-260.60000000000036</v>
      </c>
      <c r="AK434" s="201">
        <v>-137.61000000000001</v>
      </c>
      <c r="AL434" s="201" t="s">
        <v>811</v>
      </c>
      <c r="AM434" s="201">
        <v>-2963.630000000001</v>
      </c>
      <c r="AN434" s="201" t="s">
        <v>811</v>
      </c>
      <c r="AO434" s="201" t="s">
        <v>811</v>
      </c>
      <c r="AP434" s="201" t="s">
        <v>811</v>
      </c>
      <c r="AQ434" s="201" t="s">
        <v>811</v>
      </c>
      <c r="AR434" s="201">
        <v>98.542314941210648</v>
      </c>
      <c r="AS434" s="201">
        <v>99.647972437301959</v>
      </c>
      <c r="AT434" s="201">
        <v>95.609172549746418</v>
      </c>
      <c r="AU434" s="201">
        <v>86.894285714285715</v>
      </c>
      <c r="AV434" s="201" t="s">
        <v>811</v>
      </c>
      <c r="AW434" s="201">
        <v>87.878268551959394</v>
      </c>
      <c r="AX434" s="201" t="s">
        <v>811</v>
      </c>
      <c r="AY434" s="201" t="s">
        <v>811</v>
      </c>
      <c r="AZ434" s="201" t="s">
        <v>811</v>
      </c>
      <c r="BA434" s="201" t="s">
        <v>811</v>
      </c>
    </row>
    <row r="435" spans="1:53">
      <c r="A435" s="200">
        <v>21</v>
      </c>
      <c r="B435" s="200"/>
      <c r="C435" s="200">
        <v>423</v>
      </c>
      <c r="D435" s="200" t="s">
        <v>1056</v>
      </c>
      <c r="E435" s="201">
        <v>129943.69999999997</v>
      </c>
      <c r="F435" s="201">
        <v>129643.89999999997</v>
      </c>
      <c r="G435" s="201">
        <v>0</v>
      </c>
      <c r="H435" s="201">
        <v>77</v>
      </c>
      <c r="I435" s="201">
        <v>0</v>
      </c>
      <c r="J435" s="201">
        <v>0</v>
      </c>
      <c r="K435" s="201">
        <v>222.8</v>
      </c>
      <c r="L435" s="201">
        <v>0</v>
      </c>
      <c r="M435" s="201">
        <v>0</v>
      </c>
      <c r="N435" s="201">
        <v>133720.69999999998</v>
      </c>
      <c r="O435" s="201">
        <v>133324.49999999997</v>
      </c>
      <c r="P435" s="201">
        <v>0</v>
      </c>
      <c r="Q435" s="201">
        <v>77</v>
      </c>
      <c r="R435" s="201">
        <v>0</v>
      </c>
      <c r="S435" s="201">
        <v>0</v>
      </c>
      <c r="T435" s="226">
        <v>319.20000000000005</v>
      </c>
      <c r="U435" s="201">
        <v>0</v>
      </c>
      <c r="V435" s="201">
        <v>0</v>
      </c>
      <c r="W435" s="201">
        <v>0</v>
      </c>
      <c r="X435" s="201">
        <v>131605.78999999998</v>
      </c>
      <c r="Y435" s="201">
        <v>131339.99</v>
      </c>
      <c r="Z435" s="201">
        <v>0</v>
      </c>
      <c r="AA435" s="201">
        <v>77</v>
      </c>
      <c r="AB435" s="201">
        <v>0</v>
      </c>
      <c r="AC435" s="201">
        <v>0</v>
      </c>
      <c r="AD435" s="226">
        <v>188.8</v>
      </c>
      <c r="AE435" s="201">
        <v>0</v>
      </c>
      <c r="AF435" s="201">
        <v>0</v>
      </c>
      <c r="AG435" s="201">
        <v>0</v>
      </c>
      <c r="AH435" s="201">
        <v>-2114.9100000000035</v>
      </c>
      <c r="AI435" s="201">
        <v>-1984.5099999999802</v>
      </c>
      <c r="AJ435" s="201" t="s">
        <v>811</v>
      </c>
      <c r="AK435" s="201" t="s">
        <v>811</v>
      </c>
      <c r="AL435" s="201" t="s">
        <v>811</v>
      </c>
      <c r="AM435" s="201" t="s">
        <v>811</v>
      </c>
      <c r="AN435" s="201">
        <v>-130.40000000000003</v>
      </c>
      <c r="AO435" s="201" t="s">
        <v>811</v>
      </c>
      <c r="AP435" s="201" t="s">
        <v>811</v>
      </c>
      <c r="AQ435" s="201" t="s">
        <v>811</v>
      </c>
      <c r="AR435" s="201">
        <v>98.418412407353529</v>
      </c>
      <c r="AS435" s="201">
        <v>98.511518888126346</v>
      </c>
      <c r="AT435" s="201" t="s">
        <v>811</v>
      </c>
      <c r="AU435" s="201">
        <v>100</v>
      </c>
      <c r="AV435" s="201" t="s">
        <v>811</v>
      </c>
      <c r="AW435" s="201" t="s">
        <v>811</v>
      </c>
      <c r="AX435" s="201">
        <v>59.147869674185458</v>
      </c>
      <c r="AY435" s="201" t="s">
        <v>811</v>
      </c>
      <c r="AZ435" s="201" t="s">
        <v>811</v>
      </c>
      <c r="BA435" s="201" t="s">
        <v>811</v>
      </c>
    </row>
    <row r="436" spans="1:53">
      <c r="A436" s="202">
        <v>22</v>
      </c>
      <c r="B436" s="202">
        <v>1387</v>
      </c>
      <c r="C436" s="202">
        <v>424</v>
      </c>
      <c r="D436" s="202" t="s">
        <v>1081</v>
      </c>
      <c r="E436" s="203">
        <v>261385.7</v>
      </c>
      <c r="F436" s="203">
        <v>229614.7</v>
      </c>
      <c r="G436" s="203">
        <v>5722.1</v>
      </c>
      <c r="H436" s="203">
        <v>1600</v>
      </c>
      <c r="I436" s="203"/>
      <c r="J436" s="203">
        <v>24448.9</v>
      </c>
      <c r="K436" s="203"/>
      <c r="L436" s="203"/>
      <c r="M436" s="203"/>
      <c r="N436" s="203">
        <v>294049.8</v>
      </c>
      <c r="O436" s="203">
        <v>262615.8</v>
      </c>
      <c r="P436" s="203">
        <v>5935.1</v>
      </c>
      <c r="Q436" s="203">
        <v>1050</v>
      </c>
      <c r="R436" s="203"/>
      <c r="S436" s="203">
        <v>24448.9</v>
      </c>
      <c r="T436" s="204"/>
      <c r="U436" s="203"/>
      <c r="V436" s="203"/>
      <c r="W436" s="203"/>
      <c r="X436" s="203">
        <v>289763.48000000004</v>
      </c>
      <c r="Y436" s="203">
        <v>261691.32</v>
      </c>
      <c r="Z436" s="203">
        <v>5674.5</v>
      </c>
      <c r="AA436" s="203">
        <v>912.39</v>
      </c>
      <c r="AB436" s="203"/>
      <c r="AC436" s="203">
        <v>21485.27</v>
      </c>
      <c r="AD436" s="204"/>
      <c r="AE436" s="203"/>
      <c r="AF436" s="203"/>
      <c r="AG436" s="203"/>
      <c r="AH436" s="203">
        <v>-4286.3199999999488</v>
      </c>
      <c r="AI436" s="203">
        <v>-924.47999999998137</v>
      </c>
      <c r="AJ436" s="203">
        <v>-260.60000000000036</v>
      </c>
      <c r="AK436" s="203">
        <v>-137.61000000000001</v>
      </c>
      <c r="AL436" s="203" t="s">
        <v>811</v>
      </c>
      <c r="AM436" s="203">
        <v>-2963.630000000001</v>
      </c>
      <c r="AN436" s="203" t="s">
        <v>811</v>
      </c>
      <c r="AO436" s="203" t="s">
        <v>811</v>
      </c>
      <c r="AP436" s="203" t="s">
        <v>811</v>
      </c>
      <c r="AQ436" s="203" t="s">
        <v>811</v>
      </c>
      <c r="AR436" s="203">
        <v>98.542314941210648</v>
      </c>
      <c r="AS436" s="203">
        <v>99.647972437301959</v>
      </c>
      <c r="AT436" s="203">
        <v>95.609172549746418</v>
      </c>
      <c r="AU436" s="203">
        <v>86.894285714285715</v>
      </c>
      <c r="AV436" s="203" t="s">
        <v>811</v>
      </c>
      <c r="AW436" s="203">
        <v>87.878268551959394</v>
      </c>
      <c r="AX436" s="203" t="s">
        <v>811</v>
      </c>
      <c r="AY436" s="203" t="s">
        <v>811</v>
      </c>
      <c r="AZ436" s="203" t="s">
        <v>811</v>
      </c>
      <c r="BA436" s="203" t="s">
        <v>811</v>
      </c>
    </row>
    <row r="437" spans="1:53">
      <c r="A437" s="202">
        <v>21</v>
      </c>
      <c r="B437" s="202">
        <v>1388</v>
      </c>
      <c r="C437" s="202">
        <v>425</v>
      </c>
      <c r="D437" s="202" t="s">
        <v>1397</v>
      </c>
      <c r="E437" s="203">
        <v>4276.3</v>
      </c>
      <c r="F437" s="203">
        <v>4276.3</v>
      </c>
      <c r="G437" s="203"/>
      <c r="H437" s="203"/>
      <c r="I437" s="203"/>
      <c r="J437" s="203"/>
      <c r="K437" s="203"/>
      <c r="L437" s="203"/>
      <c r="M437" s="203"/>
      <c r="N437" s="203">
        <v>4445.6000000000004</v>
      </c>
      <c r="O437" s="203">
        <v>4445.6000000000004</v>
      </c>
      <c r="P437" s="203"/>
      <c r="Q437" s="203"/>
      <c r="R437" s="203"/>
      <c r="S437" s="203"/>
      <c r="T437" s="204"/>
      <c r="U437" s="203"/>
      <c r="V437" s="203"/>
      <c r="W437" s="203"/>
      <c r="X437" s="203">
        <v>4445.58</v>
      </c>
      <c r="Y437" s="203">
        <v>4445.58</v>
      </c>
      <c r="Z437" s="203"/>
      <c r="AA437" s="203"/>
      <c r="AB437" s="203"/>
      <c r="AC437" s="203"/>
      <c r="AD437" s="204"/>
      <c r="AE437" s="203"/>
      <c r="AF437" s="203"/>
      <c r="AG437" s="203"/>
      <c r="AH437" s="203">
        <v>-2.0000000000436557E-2</v>
      </c>
      <c r="AI437" s="203">
        <v>-2.0000000000436557E-2</v>
      </c>
      <c r="AJ437" s="203" t="s">
        <v>811</v>
      </c>
      <c r="AK437" s="203" t="s">
        <v>811</v>
      </c>
      <c r="AL437" s="203" t="s">
        <v>811</v>
      </c>
      <c r="AM437" s="203" t="s">
        <v>811</v>
      </c>
      <c r="AN437" s="203" t="s">
        <v>811</v>
      </c>
      <c r="AO437" s="203" t="s">
        <v>811</v>
      </c>
      <c r="AP437" s="203" t="s">
        <v>811</v>
      </c>
      <c r="AQ437" s="203" t="s">
        <v>811</v>
      </c>
      <c r="AR437" s="203">
        <v>99.999550116969587</v>
      </c>
      <c r="AS437" s="203">
        <v>99.999550116969587</v>
      </c>
      <c r="AT437" s="203" t="s">
        <v>811</v>
      </c>
      <c r="AU437" s="203" t="s">
        <v>811</v>
      </c>
      <c r="AV437" s="203" t="s">
        <v>811</v>
      </c>
      <c r="AW437" s="203" t="s">
        <v>811</v>
      </c>
      <c r="AX437" s="203" t="s">
        <v>811</v>
      </c>
      <c r="AY437" s="203" t="s">
        <v>811</v>
      </c>
      <c r="AZ437" s="203" t="s">
        <v>811</v>
      </c>
      <c r="BA437" s="203" t="s">
        <v>811</v>
      </c>
    </row>
    <row r="438" spans="1:53">
      <c r="A438" s="202">
        <v>21</v>
      </c>
      <c r="B438" s="202">
        <v>1389</v>
      </c>
      <c r="C438" s="202">
        <v>426</v>
      </c>
      <c r="D438" s="202" t="s">
        <v>1398</v>
      </c>
      <c r="E438" s="203">
        <v>1773.5</v>
      </c>
      <c r="F438" s="203">
        <v>1674.5</v>
      </c>
      <c r="G438" s="203"/>
      <c r="H438" s="203"/>
      <c r="I438" s="203"/>
      <c r="J438" s="203"/>
      <c r="K438" s="203">
        <v>99</v>
      </c>
      <c r="L438" s="203"/>
      <c r="M438" s="203"/>
      <c r="N438" s="203">
        <v>1904.5</v>
      </c>
      <c r="O438" s="203">
        <v>1762.7</v>
      </c>
      <c r="P438" s="203"/>
      <c r="Q438" s="203"/>
      <c r="R438" s="203"/>
      <c r="S438" s="203"/>
      <c r="T438" s="204">
        <v>141.80000000000001</v>
      </c>
      <c r="U438" s="203"/>
      <c r="V438" s="203"/>
      <c r="W438" s="203"/>
      <c r="X438" s="203">
        <v>1802.44</v>
      </c>
      <c r="Y438" s="203">
        <v>1762.44</v>
      </c>
      <c r="Z438" s="203"/>
      <c r="AA438" s="203"/>
      <c r="AB438" s="203"/>
      <c r="AC438" s="203"/>
      <c r="AD438" s="204">
        <v>40</v>
      </c>
      <c r="AE438" s="203"/>
      <c r="AF438" s="203"/>
      <c r="AG438" s="203"/>
      <c r="AH438" s="203">
        <v>-102.05999999999995</v>
      </c>
      <c r="AI438" s="203">
        <v>-0.25999999999999091</v>
      </c>
      <c r="AJ438" s="203" t="s">
        <v>811</v>
      </c>
      <c r="AK438" s="203" t="s">
        <v>811</v>
      </c>
      <c r="AL438" s="203" t="s">
        <v>811</v>
      </c>
      <c r="AM438" s="203" t="s">
        <v>811</v>
      </c>
      <c r="AN438" s="203">
        <v>-101.80000000000001</v>
      </c>
      <c r="AO438" s="203" t="s">
        <v>811</v>
      </c>
      <c r="AP438" s="203" t="s">
        <v>811</v>
      </c>
      <c r="AQ438" s="203" t="s">
        <v>811</v>
      </c>
      <c r="AR438" s="203">
        <v>94.641113153058555</v>
      </c>
      <c r="AS438" s="203">
        <v>99.98524990072049</v>
      </c>
      <c r="AT438" s="203" t="s">
        <v>811</v>
      </c>
      <c r="AU438" s="203" t="s">
        <v>811</v>
      </c>
      <c r="AV438" s="203" t="s">
        <v>811</v>
      </c>
      <c r="AW438" s="203" t="s">
        <v>811</v>
      </c>
      <c r="AX438" s="203">
        <v>28.208744710860362</v>
      </c>
      <c r="AY438" s="203" t="s">
        <v>811</v>
      </c>
      <c r="AZ438" s="203" t="s">
        <v>811</v>
      </c>
      <c r="BA438" s="203" t="s">
        <v>811</v>
      </c>
    </row>
    <row r="439" spans="1:53">
      <c r="A439" s="202">
        <v>21</v>
      </c>
      <c r="B439" s="202">
        <v>1392</v>
      </c>
      <c r="C439" s="202">
        <v>427</v>
      </c>
      <c r="D439" s="202" t="s">
        <v>1399</v>
      </c>
      <c r="E439" s="203">
        <v>1696</v>
      </c>
      <c r="F439" s="203">
        <v>1696</v>
      </c>
      <c r="G439" s="203"/>
      <c r="H439" s="203"/>
      <c r="I439" s="203"/>
      <c r="J439" s="203"/>
      <c r="K439" s="203"/>
      <c r="L439" s="203"/>
      <c r="M439" s="203"/>
      <c r="N439" s="203">
        <v>1738.1</v>
      </c>
      <c r="O439" s="203">
        <v>1738.1</v>
      </c>
      <c r="P439" s="203"/>
      <c r="Q439" s="203"/>
      <c r="R439" s="203"/>
      <c r="S439" s="203"/>
      <c r="T439" s="204"/>
      <c r="U439" s="203"/>
      <c r="V439" s="203"/>
      <c r="W439" s="203"/>
      <c r="X439" s="203">
        <v>1738.1</v>
      </c>
      <c r="Y439" s="203">
        <v>1738.1</v>
      </c>
      <c r="Z439" s="203"/>
      <c r="AA439" s="203"/>
      <c r="AB439" s="203"/>
      <c r="AC439" s="203"/>
      <c r="AD439" s="204"/>
      <c r="AE439" s="203"/>
      <c r="AF439" s="203"/>
      <c r="AG439" s="203"/>
      <c r="AH439" s="203" t="s">
        <v>811</v>
      </c>
      <c r="AI439" s="203" t="s">
        <v>811</v>
      </c>
      <c r="AJ439" s="203" t="s">
        <v>811</v>
      </c>
      <c r="AK439" s="203" t="s">
        <v>811</v>
      </c>
      <c r="AL439" s="203" t="s">
        <v>811</v>
      </c>
      <c r="AM439" s="203" t="s">
        <v>811</v>
      </c>
      <c r="AN439" s="203" t="s">
        <v>811</v>
      </c>
      <c r="AO439" s="203" t="s">
        <v>811</v>
      </c>
      <c r="AP439" s="203" t="s">
        <v>811</v>
      </c>
      <c r="AQ439" s="203" t="s">
        <v>811</v>
      </c>
      <c r="AR439" s="203">
        <v>100</v>
      </c>
      <c r="AS439" s="203">
        <v>100</v>
      </c>
      <c r="AT439" s="203" t="s">
        <v>811</v>
      </c>
      <c r="AU439" s="203" t="s">
        <v>811</v>
      </c>
      <c r="AV439" s="203" t="s">
        <v>811</v>
      </c>
      <c r="AW439" s="203" t="s">
        <v>811</v>
      </c>
      <c r="AX439" s="203" t="s">
        <v>811</v>
      </c>
      <c r="AY439" s="203" t="s">
        <v>811</v>
      </c>
      <c r="AZ439" s="203" t="s">
        <v>811</v>
      </c>
      <c r="BA439" s="203" t="s">
        <v>811</v>
      </c>
    </row>
    <row r="440" spans="1:53">
      <c r="A440" s="202">
        <v>21</v>
      </c>
      <c r="B440" s="202">
        <v>1390</v>
      </c>
      <c r="C440" s="202">
        <v>428</v>
      </c>
      <c r="D440" s="202" t="s">
        <v>1400</v>
      </c>
      <c r="E440" s="203">
        <v>3961.5</v>
      </c>
      <c r="F440" s="203">
        <v>3961.5</v>
      </c>
      <c r="G440" s="203"/>
      <c r="H440" s="203"/>
      <c r="I440" s="203"/>
      <c r="J440" s="203"/>
      <c r="K440" s="203"/>
      <c r="L440" s="203"/>
      <c r="M440" s="203"/>
      <c r="N440" s="203">
        <v>5925.5</v>
      </c>
      <c r="O440" s="203">
        <v>5925.5</v>
      </c>
      <c r="P440" s="203"/>
      <c r="Q440" s="203"/>
      <c r="R440" s="203"/>
      <c r="S440" s="203"/>
      <c r="T440" s="204"/>
      <c r="U440" s="203"/>
      <c r="V440" s="203"/>
      <c r="W440" s="203"/>
      <c r="X440" s="203">
        <v>5920.97</v>
      </c>
      <c r="Y440" s="203">
        <v>5920.97</v>
      </c>
      <c r="Z440" s="203"/>
      <c r="AA440" s="203"/>
      <c r="AB440" s="203"/>
      <c r="AC440" s="203"/>
      <c r="AD440" s="204"/>
      <c r="AE440" s="203"/>
      <c r="AF440" s="203"/>
      <c r="AG440" s="203"/>
      <c r="AH440" s="203">
        <v>-4.5299999999997453</v>
      </c>
      <c r="AI440" s="203">
        <v>-4.5299999999997453</v>
      </c>
      <c r="AJ440" s="203" t="s">
        <v>811</v>
      </c>
      <c r="AK440" s="203" t="s">
        <v>811</v>
      </c>
      <c r="AL440" s="203" t="s">
        <v>811</v>
      </c>
      <c r="AM440" s="203" t="s">
        <v>811</v>
      </c>
      <c r="AN440" s="203" t="s">
        <v>811</v>
      </c>
      <c r="AO440" s="203" t="s">
        <v>811</v>
      </c>
      <c r="AP440" s="203" t="s">
        <v>811</v>
      </c>
      <c r="AQ440" s="203" t="s">
        <v>811</v>
      </c>
      <c r="AR440" s="203">
        <v>99.923550755210528</v>
      </c>
      <c r="AS440" s="203">
        <v>99.923550755210528</v>
      </c>
      <c r="AT440" s="203" t="s">
        <v>811</v>
      </c>
      <c r="AU440" s="203" t="s">
        <v>811</v>
      </c>
      <c r="AV440" s="203" t="s">
        <v>811</v>
      </c>
      <c r="AW440" s="203" t="s">
        <v>811</v>
      </c>
      <c r="AX440" s="203" t="s">
        <v>811</v>
      </c>
      <c r="AY440" s="203" t="s">
        <v>811</v>
      </c>
      <c r="AZ440" s="203" t="s">
        <v>811</v>
      </c>
      <c r="BA440" s="203" t="s">
        <v>811</v>
      </c>
    </row>
    <row r="441" spans="1:53">
      <c r="A441" s="202">
        <v>21</v>
      </c>
      <c r="B441" s="202">
        <v>1391</v>
      </c>
      <c r="C441" s="202">
        <v>429</v>
      </c>
      <c r="D441" s="202" t="s">
        <v>1401</v>
      </c>
      <c r="E441" s="203">
        <v>4101.8999999999996</v>
      </c>
      <c r="F441" s="203">
        <v>4101.8999999999996</v>
      </c>
      <c r="G441" s="203"/>
      <c r="H441" s="203"/>
      <c r="I441" s="203"/>
      <c r="J441" s="203"/>
      <c r="K441" s="203"/>
      <c r="L441" s="203"/>
      <c r="M441" s="203"/>
      <c r="N441" s="203">
        <v>4241.3</v>
      </c>
      <c r="O441" s="203">
        <v>4241.3</v>
      </c>
      <c r="P441" s="203"/>
      <c r="Q441" s="203"/>
      <c r="R441" s="203"/>
      <c r="S441" s="203"/>
      <c r="T441" s="204"/>
      <c r="U441" s="203"/>
      <c r="V441" s="203"/>
      <c r="W441" s="203"/>
      <c r="X441" s="203">
        <v>4227.87</v>
      </c>
      <c r="Y441" s="203">
        <v>4227.87</v>
      </c>
      <c r="Z441" s="203"/>
      <c r="AA441" s="203"/>
      <c r="AB441" s="203"/>
      <c r="AC441" s="203"/>
      <c r="AD441" s="204"/>
      <c r="AE441" s="203"/>
      <c r="AF441" s="203"/>
      <c r="AG441" s="203"/>
      <c r="AH441" s="203">
        <v>-13.430000000000291</v>
      </c>
      <c r="AI441" s="203">
        <v>-13.430000000000291</v>
      </c>
      <c r="AJ441" s="203" t="s">
        <v>811</v>
      </c>
      <c r="AK441" s="203" t="s">
        <v>811</v>
      </c>
      <c r="AL441" s="203" t="s">
        <v>811</v>
      </c>
      <c r="AM441" s="203" t="s">
        <v>811</v>
      </c>
      <c r="AN441" s="203" t="s">
        <v>811</v>
      </c>
      <c r="AO441" s="203" t="s">
        <v>811</v>
      </c>
      <c r="AP441" s="203" t="s">
        <v>811</v>
      </c>
      <c r="AQ441" s="203" t="s">
        <v>811</v>
      </c>
      <c r="AR441" s="203">
        <v>99.683351802513371</v>
      </c>
      <c r="AS441" s="203">
        <v>99.683351802513371</v>
      </c>
      <c r="AT441" s="203" t="s">
        <v>811</v>
      </c>
      <c r="AU441" s="203" t="s">
        <v>811</v>
      </c>
      <c r="AV441" s="203" t="s">
        <v>811</v>
      </c>
      <c r="AW441" s="203" t="s">
        <v>811</v>
      </c>
      <c r="AX441" s="203" t="s">
        <v>811</v>
      </c>
      <c r="AY441" s="203" t="s">
        <v>811</v>
      </c>
      <c r="AZ441" s="203" t="s">
        <v>811</v>
      </c>
      <c r="BA441" s="203" t="s">
        <v>811</v>
      </c>
    </row>
    <row r="442" spans="1:53">
      <c r="A442" s="202">
        <v>21</v>
      </c>
      <c r="B442" s="202">
        <v>1393</v>
      </c>
      <c r="C442" s="202">
        <v>430</v>
      </c>
      <c r="D442" s="202" t="s">
        <v>1402</v>
      </c>
      <c r="E442" s="203">
        <v>2132.9</v>
      </c>
      <c r="F442" s="203">
        <v>2132.9</v>
      </c>
      <c r="G442" s="203"/>
      <c r="H442" s="203"/>
      <c r="I442" s="203"/>
      <c r="J442" s="203"/>
      <c r="K442" s="203"/>
      <c r="L442" s="203"/>
      <c r="M442" s="203"/>
      <c r="N442" s="203">
        <v>1182</v>
      </c>
      <c r="O442" s="203">
        <v>1182</v>
      </c>
      <c r="P442" s="203"/>
      <c r="Q442" s="203"/>
      <c r="R442" s="203"/>
      <c r="S442" s="203"/>
      <c r="T442" s="204"/>
      <c r="U442" s="203"/>
      <c r="V442" s="203"/>
      <c r="W442" s="203"/>
      <c r="X442" s="203">
        <v>1181.97</v>
      </c>
      <c r="Y442" s="203">
        <v>1181.97</v>
      </c>
      <c r="Z442" s="203"/>
      <c r="AA442" s="203"/>
      <c r="AB442" s="203"/>
      <c r="AC442" s="203"/>
      <c r="AD442" s="204"/>
      <c r="AE442" s="203"/>
      <c r="AF442" s="203"/>
      <c r="AG442" s="203"/>
      <c r="AH442" s="203">
        <v>-2.9999999999972715E-2</v>
      </c>
      <c r="AI442" s="203">
        <v>-2.9999999999972715E-2</v>
      </c>
      <c r="AJ442" s="203" t="s">
        <v>811</v>
      </c>
      <c r="AK442" s="203" t="s">
        <v>811</v>
      </c>
      <c r="AL442" s="203" t="s">
        <v>811</v>
      </c>
      <c r="AM442" s="203" t="s">
        <v>811</v>
      </c>
      <c r="AN442" s="203" t="s">
        <v>811</v>
      </c>
      <c r="AO442" s="203" t="s">
        <v>811</v>
      </c>
      <c r="AP442" s="203" t="s">
        <v>811</v>
      </c>
      <c r="AQ442" s="203" t="s">
        <v>811</v>
      </c>
      <c r="AR442" s="203">
        <v>99.997461928934015</v>
      </c>
      <c r="AS442" s="203">
        <v>99.997461928934015</v>
      </c>
      <c r="AT442" s="203" t="s">
        <v>811</v>
      </c>
      <c r="AU442" s="203" t="s">
        <v>811</v>
      </c>
      <c r="AV442" s="203" t="s">
        <v>811</v>
      </c>
      <c r="AW442" s="203" t="s">
        <v>811</v>
      </c>
      <c r="AX442" s="203" t="s">
        <v>811</v>
      </c>
      <c r="AY442" s="203" t="s">
        <v>811</v>
      </c>
      <c r="AZ442" s="203" t="s">
        <v>811</v>
      </c>
      <c r="BA442" s="203" t="s">
        <v>811</v>
      </c>
    </row>
    <row r="443" spans="1:53">
      <c r="A443" s="202">
        <v>21</v>
      </c>
      <c r="B443" s="202">
        <v>1394</v>
      </c>
      <c r="C443" s="202">
        <v>431</v>
      </c>
      <c r="D443" s="202" t="s">
        <v>1403</v>
      </c>
      <c r="E443" s="203">
        <v>4377.6000000000004</v>
      </c>
      <c r="F443" s="203">
        <v>4377.6000000000004</v>
      </c>
      <c r="G443" s="203"/>
      <c r="H443" s="203"/>
      <c r="I443" s="203"/>
      <c r="J443" s="203"/>
      <c r="K443" s="203"/>
      <c r="L443" s="203"/>
      <c r="M443" s="203"/>
      <c r="N443" s="203">
        <v>4470.7</v>
      </c>
      <c r="O443" s="203">
        <v>4470.7</v>
      </c>
      <c r="P443" s="203"/>
      <c r="Q443" s="203"/>
      <c r="R443" s="203"/>
      <c r="S443" s="203"/>
      <c r="T443" s="204"/>
      <c r="U443" s="203"/>
      <c r="V443" s="203"/>
      <c r="W443" s="203"/>
      <c r="X443" s="203">
        <v>4015.46</v>
      </c>
      <c r="Y443" s="203">
        <v>4015.46</v>
      </c>
      <c r="Z443" s="203"/>
      <c r="AA443" s="203"/>
      <c r="AB443" s="203"/>
      <c r="AC443" s="203"/>
      <c r="AD443" s="204"/>
      <c r="AE443" s="203"/>
      <c r="AF443" s="203"/>
      <c r="AG443" s="203"/>
      <c r="AH443" s="203">
        <v>-455.23999999999978</v>
      </c>
      <c r="AI443" s="203">
        <v>-455.23999999999978</v>
      </c>
      <c r="AJ443" s="203" t="s">
        <v>811</v>
      </c>
      <c r="AK443" s="203" t="s">
        <v>811</v>
      </c>
      <c r="AL443" s="203" t="s">
        <v>811</v>
      </c>
      <c r="AM443" s="203" t="s">
        <v>811</v>
      </c>
      <c r="AN443" s="203" t="s">
        <v>811</v>
      </c>
      <c r="AO443" s="203" t="s">
        <v>811</v>
      </c>
      <c r="AP443" s="203" t="s">
        <v>811</v>
      </c>
      <c r="AQ443" s="203" t="s">
        <v>811</v>
      </c>
      <c r="AR443" s="203">
        <v>89.817254568635789</v>
      </c>
      <c r="AS443" s="203">
        <v>89.817254568635789</v>
      </c>
      <c r="AT443" s="203" t="s">
        <v>811</v>
      </c>
      <c r="AU443" s="203" t="s">
        <v>811</v>
      </c>
      <c r="AV443" s="203" t="s">
        <v>811</v>
      </c>
      <c r="AW443" s="203" t="s">
        <v>811</v>
      </c>
      <c r="AX443" s="203" t="s">
        <v>811</v>
      </c>
      <c r="AY443" s="203" t="s">
        <v>811</v>
      </c>
      <c r="AZ443" s="203" t="s">
        <v>811</v>
      </c>
      <c r="BA443" s="203" t="s">
        <v>811</v>
      </c>
    </row>
    <row r="444" spans="1:53">
      <c r="A444" s="202">
        <v>21</v>
      </c>
      <c r="B444" s="202">
        <v>1395</v>
      </c>
      <c r="C444" s="202">
        <v>432</v>
      </c>
      <c r="D444" s="202" t="s">
        <v>1404</v>
      </c>
      <c r="E444" s="203">
        <v>2485.9</v>
      </c>
      <c r="F444" s="203">
        <v>2485.9</v>
      </c>
      <c r="G444" s="203"/>
      <c r="H444" s="203"/>
      <c r="I444" s="203"/>
      <c r="J444" s="203"/>
      <c r="K444" s="203"/>
      <c r="L444" s="203"/>
      <c r="M444" s="203"/>
      <c r="N444" s="203">
        <v>2561.1999999999998</v>
      </c>
      <c r="O444" s="203">
        <v>2561.1999999999998</v>
      </c>
      <c r="P444" s="203"/>
      <c r="Q444" s="203"/>
      <c r="R444" s="203"/>
      <c r="S444" s="203"/>
      <c r="T444" s="204"/>
      <c r="U444" s="203"/>
      <c r="V444" s="203"/>
      <c r="W444" s="203"/>
      <c r="X444" s="203">
        <v>2558.7600000000002</v>
      </c>
      <c r="Y444" s="203">
        <v>2558.7600000000002</v>
      </c>
      <c r="Z444" s="203"/>
      <c r="AA444" s="203"/>
      <c r="AB444" s="203"/>
      <c r="AC444" s="203"/>
      <c r="AD444" s="204"/>
      <c r="AE444" s="203"/>
      <c r="AF444" s="203"/>
      <c r="AG444" s="203"/>
      <c r="AH444" s="203">
        <v>-2.4399999999995998</v>
      </c>
      <c r="AI444" s="203">
        <v>-2.4399999999995998</v>
      </c>
      <c r="AJ444" s="203" t="s">
        <v>811</v>
      </c>
      <c r="AK444" s="203" t="s">
        <v>811</v>
      </c>
      <c r="AL444" s="203" t="s">
        <v>811</v>
      </c>
      <c r="AM444" s="203" t="s">
        <v>811</v>
      </c>
      <c r="AN444" s="203" t="s">
        <v>811</v>
      </c>
      <c r="AO444" s="203" t="s">
        <v>811</v>
      </c>
      <c r="AP444" s="203" t="s">
        <v>811</v>
      </c>
      <c r="AQ444" s="203" t="s">
        <v>811</v>
      </c>
      <c r="AR444" s="203">
        <v>99.904732156801515</v>
      </c>
      <c r="AS444" s="203">
        <v>99.904732156801515</v>
      </c>
      <c r="AT444" s="203" t="s">
        <v>811</v>
      </c>
      <c r="AU444" s="203" t="s">
        <v>811</v>
      </c>
      <c r="AV444" s="203" t="s">
        <v>811</v>
      </c>
      <c r="AW444" s="203" t="s">
        <v>811</v>
      </c>
      <c r="AX444" s="203" t="s">
        <v>811</v>
      </c>
      <c r="AY444" s="203" t="s">
        <v>811</v>
      </c>
      <c r="AZ444" s="203" t="s">
        <v>811</v>
      </c>
      <c r="BA444" s="203" t="s">
        <v>811</v>
      </c>
    </row>
    <row r="445" spans="1:53">
      <c r="A445" s="202">
        <v>21</v>
      </c>
      <c r="B445" s="202">
        <v>1410</v>
      </c>
      <c r="C445" s="202">
        <v>433</v>
      </c>
      <c r="D445" s="202" t="s">
        <v>1396</v>
      </c>
      <c r="E445" s="203">
        <v>26251.899999999998</v>
      </c>
      <c r="F445" s="203">
        <v>26051.1</v>
      </c>
      <c r="G445" s="203"/>
      <c r="H445" s="203">
        <v>77</v>
      </c>
      <c r="I445" s="203"/>
      <c r="J445" s="203"/>
      <c r="K445" s="203">
        <v>123.8</v>
      </c>
      <c r="L445" s="203"/>
      <c r="M445" s="203"/>
      <c r="N445" s="203">
        <v>27397.300000000003</v>
      </c>
      <c r="O445" s="203">
        <v>27142.9</v>
      </c>
      <c r="P445" s="203"/>
      <c r="Q445" s="203">
        <v>77</v>
      </c>
      <c r="R445" s="203"/>
      <c r="S445" s="203"/>
      <c r="T445" s="204">
        <v>177.4</v>
      </c>
      <c r="U445" s="203"/>
      <c r="V445" s="203"/>
      <c r="W445" s="203"/>
      <c r="X445" s="203">
        <v>27342.41</v>
      </c>
      <c r="Y445" s="203">
        <v>27116.61</v>
      </c>
      <c r="Z445" s="203"/>
      <c r="AA445" s="203">
        <v>77</v>
      </c>
      <c r="AB445" s="203"/>
      <c r="AC445" s="203"/>
      <c r="AD445" s="204">
        <v>148.80000000000001</v>
      </c>
      <c r="AE445" s="203"/>
      <c r="AF445" s="203"/>
      <c r="AG445" s="203"/>
      <c r="AH445" s="203">
        <v>-54.890000000003056</v>
      </c>
      <c r="AI445" s="203">
        <v>-26.290000000000873</v>
      </c>
      <c r="AJ445" s="203" t="s">
        <v>811</v>
      </c>
      <c r="AK445" s="203" t="s">
        <v>811</v>
      </c>
      <c r="AL445" s="203" t="s">
        <v>811</v>
      </c>
      <c r="AM445" s="203" t="s">
        <v>811</v>
      </c>
      <c r="AN445" s="203">
        <v>-28.599999999999994</v>
      </c>
      <c r="AO445" s="203" t="s">
        <v>811</v>
      </c>
      <c r="AP445" s="203" t="s">
        <v>811</v>
      </c>
      <c r="AQ445" s="203" t="s">
        <v>811</v>
      </c>
      <c r="AR445" s="203">
        <v>99.799651790504896</v>
      </c>
      <c r="AS445" s="203">
        <v>99.903142258196425</v>
      </c>
      <c r="AT445" s="203" t="s">
        <v>811</v>
      </c>
      <c r="AU445" s="203">
        <v>100</v>
      </c>
      <c r="AV445" s="203" t="s">
        <v>811</v>
      </c>
      <c r="AW445" s="203" t="s">
        <v>811</v>
      </c>
      <c r="AX445" s="203">
        <v>83.878241262683204</v>
      </c>
      <c r="AY445" s="203" t="s">
        <v>811</v>
      </c>
      <c r="AZ445" s="203" t="s">
        <v>811</v>
      </c>
      <c r="BA445" s="203" t="s">
        <v>811</v>
      </c>
    </row>
    <row r="446" spans="1:53">
      <c r="A446" s="202">
        <v>21</v>
      </c>
      <c r="B446" s="202">
        <v>1396</v>
      </c>
      <c r="C446" s="202">
        <v>434</v>
      </c>
      <c r="D446" s="202" t="s">
        <v>1405</v>
      </c>
      <c r="E446" s="203">
        <v>3975.2</v>
      </c>
      <c r="F446" s="203">
        <v>3975.2</v>
      </c>
      <c r="G446" s="203"/>
      <c r="H446" s="203"/>
      <c r="I446" s="203"/>
      <c r="J446" s="203"/>
      <c r="K446" s="203"/>
      <c r="L446" s="203"/>
      <c r="M446" s="203"/>
      <c r="N446" s="203">
        <v>4033.8</v>
      </c>
      <c r="O446" s="203">
        <v>4033.8</v>
      </c>
      <c r="P446" s="203"/>
      <c r="Q446" s="203"/>
      <c r="R446" s="203"/>
      <c r="S446" s="203"/>
      <c r="T446" s="204"/>
      <c r="U446" s="203"/>
      <c r="V446" s="203"/>
      <c r="W446" s="203"/>
      <c r="X446" s="203">
        <v>4033.8</v>
      </c>
      <c r="Y446" s="203">
        <v>4033.8</v>
      </c>
      <c r="Z446" s="203"/>
      <c r="AA446" s="203"/>
      <c r="AB446" s="203"/>
      <c r="AC446" s="203"/>
      <c r="AD446" s="204"/>
      <c r="AE446" s="203"/>
      <c r="AF446" s="203"/>
      <c r="AG446" s="203"/>
      <c r="AH446" s="203" t="s">
        <v>811</v>
      </c>
      <c r="AI446" s="203" t="s">
        <v>811</v>
      </c>
      <c r="AJ446" s="203" t="s">
        <v>811</v>
      </c>
      <c r="AK446" s="203" t="s">
        <v>811</v>
      </c>
      <c r="AL446" s="203" t="s">
        <v>811</v>
      </c>
      <c r="AM446" s="203" t="s">
        <v>811</v>
      </c>
      <c r="AN446" s="203" t="s">
        <v>811</v>
      </c>
      <c r="AO446" s="203" t="s">
        <v>811</v>
      </c>
      <c r="AP446" s="203" t="s">
        <v>811</v>
      </c>
      <c r="AQ446" s="203" t="s">
        <v>811</v>
      </c>
      <c r="AR446" s="203">
        <v>100</v>
      </c>
      <c r="AS446" s="203">
        <v>100</v>
      </c>
      <c r="AT446" s="203" t="s">
        <v>811</v>
      </c>
      <c r="AU446" s="203" t="s">
        <v>811</v>
      </c>
      <c r="AV446" s="203" t="s">
        <v>811</v>
      </c>
      <c r="AW446" s="203" t="s">
        <v>811</v>
      </c>
      <c r="AX446" s="203" t="s">
        <v>811</v>
      </c>
      <c r="AY446" s="203" t="s">
        <v>811</v>
      </c>
      <c r="AZ446" s="203" t="s">
        <v>811</v>
      </c>
      <c r="BA446" s="203" t="s">
        <v>811</v>
      </c>
    </row>
    <row r="447" spans="1:53">
      <c r="A447" s="202">
        <v>21</v>
      </c>
      <c r="B447" s="202">
        <v>1397</v>
      </c>
      <c r="C447" s="202">
        <v>435</v>
      </c>
      <c r="D447" s="202" t="s">
        <v>1406</v>
      </c>
      <c r="E447" s="203">
        <v>4229.3</v>
      </c>
      <c r="F447" s="203">
        <v>4229.3</v>
      </c>
      <c r="G447" s="203"/>
      <c r="H447" s="203"/>
      <c r="I447" s="203"/>
      <c r="J447" s="203"/>
      <c r="K447" s="203"/>
      <c r="L447" s="203"/>
      <c r="M447" s="203"/>
      <c r="N447" s="203">
        <v>4311.6000000000004</v>
      </c>
      <c r="O447" s="203">
        <v>4311.6000000000004</v>
      </c>
      <c r="P447" s="203"/>
      <c r="Q447" s="203"/>
      <c r="R447" s="203"/>
      <c r="S447" s="203"/>
      <c r="T447" s="204"/>
      <c r="U447" s="203"/>
      <c r="V447" s="203"/>
      <c r="W447" s="203"/>
      <c r="X447" s="203">
        <v>4311.6000000000004</v>
      </c>
      <c r="Y447" s="203">
        <v>4311.6000000000004</v>
      </c>
      <c r="Z447" s="203"/>
      <c r="AA447" s="203"/>
      <c r="AB447" s="203"/>
      <c r="AC447" s="203"/>
      <c r="AD447" s="204"/>
      <c r="AE447" s="203"/>
      <c r="AF447" s="203"/>
      <c r="AG447" s="203"/>
      <c r="AH447" s="203" t="s">
        <v>811</v>
      </c>
      <c r="AI447" s="203" t="s">
        <v>811</v>
      </c>
      <c r="AJ447" s="203" t="s">
        <v>811</v>
      </c>
      <c r="AK447" s="203" t="s">
        <v>811</v>
      </c>
      <c r="AL447" s="203" t="s">
        <v>811</v>
      </c>
      <c r="AM447" s="203" t="s">
        <v>811</v>
      </c>
      <c r="AN447" s="203" t="s">
        <v>811</v>
      </c>
      <c r="AO447" s="203" t="s">
        <v>811</v>
      </c>
      <c r="AP447" s="203" t="s">
        <v>811</v>
      </c>
      <c r="AQ447" s="203" t="s">
        <v>811</v>
      </c>
      <c r="AR447" s="203">
        <v>100</v>
      </c>
      <c r="AS447" s="203">
        <v>100</v>
      </c>
      <c r="AT447" s="203" t="s">
        <v>811</v>
      </c>
      <c r="AU447" s="203" t="s">
        <v>811</v>
      </c>
      <c r="AV447" s="203" t="s">
        <v>811</v>
      </c>
      <c r="AW447" s="203" t="s">
        <v>811</v>
      </c>
      <c r="AX447" s="203" t="s">
        <v>811</v>
      </c>
      <c r="AY447" s="203" t="s">
        <v>811</v>
      </c>
      <c r="AZ447" s="203" t="s">
        <v>811</v>
      </c>
      <c r="BA447" s="203" t="s">
        <v>811</v>
      </c>
    </row>
    <row r="448" spans="1:53">
      <c r="A448" s="202">
        <v>21</v>
      </c>
      <c r="B448" s="202">
        <v>1398</v>
      </c>
      <c r="C448" s="202">
        <v>436</v>
      </c>
      <c r="D448" s="202" t="s">
        <v>1407</v>
      </c>
      <c r="E448" s="203">
        <v>2427.1</v>
      </c>
      <c r="F448" s="203">
        <v>2427.1</v>
      </c>
      <c r="G448" s="203"/>
      <c r="H448" s="203"/>
      <c r="I448" s="203"/>
      <c r="J448" s="203"/>
      <c r="K448" s="203"/>
      <c r="L448" s="203"/>
      <c r="M448" s="203"/>
      <c r="N448" s="203">
        <v>2485.9</v>
      </c>
      <c r="O448" s="203">
        <v>2485.9</v>
      </c>
      <c r="P448" s="203"/>
      <c r="Q448" s="203"/>
      <c r="R448" s="203"/>
      <c r="S448" s="203"/>
      <c r="T448" s="204"/>
      <c r="U448" s="203"/>
      <c r="V448" s="203"/>
      <c r="W448" s="203"/>
      <c r="X448" s="203">
        <v>2481.08</v>
      </c>
      <c r="Y448" s="203">
        <v>2481.08</v>
      </c>
      <c r="Z448" s="203"/>
      <c r="AA448" s="203"/>
      <c r="AB448" s="203"/>
      <c r="AC448" s="203"/>
      <c r="AD448" s="204"/>
      <c r="AE448" s="203"/>
      <c r="AF448" s="203"/>
      <c r="AG448" s="203"/>
      <c r="AH448" s="203">
        <v>-4.8200000000001637</v>
      </c>
      <c r="AI448" s="203">
        <v>-4.8200000000001637</v>
      </c>
      <c r="AJ448" s="203" t="s">
        <v>811</v>
      </c>
      <c r="AK448" s="203" t="s">
        <v>811</v>
      </c>
      <c r="AL448" s="203" t="s">
        <v>811</v>
      </c>
      <c r="AM448" s="203" t="s">
        <v>811</v>
      </c>
      <c r="AN448" s="203" t="s">
        <v>811</v>
      </c>
      <c r="AO448" s="203" t="s">
        <v>811</v>
      </c>
      <c r="AP448" s="203" t="s">
        <v>811</v>
      </c>
      <c r="AQ448" s="203" t="s">
        <v>811</v>
      </c>
      <c r="AR448" s="203">
        <v>99.806106440323418</v>
      </c>
      <c r="AS448" s="203">
        <v>99.806106440323418</v>
      </c>
      <c r="AT448" s="203" t="s">
        <v>811</v>
      </c>
      <c r="AU448" s="203" t="s">
        <v>811</v>
      </c>
      <c r="AV448" s="203" t="s">
        <v>811</v>
      </c>
      <c r="AW448" s="203" t="s">
        <v>811</v>
      </c>
      <c r="AX448" s="203" t="s">
        <v>811</v>
      </c>
      <c r="AY448" s="203" t="s">
        <v>811</v>
      </c>
      <c r="AZ448" s="203" t="s">
        <v>811</v>
      </c>
      <c r="BA448" s="203" t="s">
        <v>811</v>
      </c>
    </row>
    <row r="449" spans="1:53">
      <c r="A449" s="202">
        <v>21</v>
      </c>
      <c r="B449" s="202">
        <v>1399</v>
      </c>
      <c r="C449" s="202">
        <v>437</v>
      </c>
      <c r="D449" s="202" t="s">
        <v>1408</v>
      </c>
      <c r="E449" s="203">
        <v>1921.7</v>
      </c>
      <c r="F449" s="203">
        <v>1921.7</v>
      </c>
      <c r="G449" s="203"/>
      <c r="H449" s="203"/>
      <c r="I449" s="203"/>
      <c r="J449" s="203"/>
      <c r="K449" s="203"/>
      <c r="L449" s="203"/>
      <c r="M449" s="203"/>
      <c r="N449" s="203">
        <v>1102.5999999999999</v>
      </c>
      <c r="O449" s="203">
        <v>1102.5999999999999</v>
      </c>
      <c r="P449" s="203"/>
      <c r="Q449" s="203"/>
      <c r="R449" s="203"/>
      <c r="S449" s="203"/>
      <c r="T449" s="204"/>
      <c r="U449" s="203"/>
      <c r="V449" s="203"/>
      <c r="W449" s="203"/>
      <c r="X449" s="203">
        <v>1102.51</v>
      </c>
      <c r="Y449" s="203">
        <v>1102.51</v>
      </c>
      <c r="Z449" s="203"/>
      <c r="AA449" s="203"/>
      <c r="AB449" s="203"/>
      <c r="AC449" s="203"/>
      <c r="AD449" s="204"/>
      <c r="AE449" s="203"/>
      <c r="AF449" s="203"/>
      <c r="AG449" s="203"/>
      <c r="AH449" s="203">
        <v>-8.9999999999918145E-2</v>
      </c>
      <c r="AI449" s="203">
        <v>-8.9999999999918145E-2</v>
      </c>
      <c r="AJ449" s="203" t="s">
        <v>811</v>
      </c>
      <c r="AK449" s="203" t="s">
        <v>811</v>
      </c>
      <c r="AL449" s="203" t="s">
        <v>811</v>
      </c>
      <c r="AM449" s="203" t="s">
        <v>811</v>
      </c>
      <c r="AN449" s="203" t="s">
        <v>811</v>
      </c>
      <c r="AO449" s="203" t="s">
        <v>811</v>
      </c>
      <c r="AP449" s="203" t="s">
        <v>811</v>
      </c>
      <c r="AQ449" s="203" t="s">
        <v>811</v>
      </c>
      <c r="AR449" s="203">
        <v>99.991837475058958</v>
      </c>
      <c r="AS449" s="203">
        <v>99.991837475058958</v>
      </c>
      <c r="AT449" s="203" t="s">
        <v>811</v>
      </c>
      <c r="AU449" s="203" t="s">
        <v>811</v>
      </c>
      <c r="AV449" s="203" t="s">
        <v>811</v>
      </c>
      <c r="AW449" s="203" t="s">
        <v>811</v>
      </c>
      <c r="AX449" s="203" t="s">
        <v>811</v>
      </c>
      <c r="AY449" s="203" t="s">
        <v>811</v>
      </c>
      <c r="AZ449" s="203" t="s">
        <v>811</v>
      </c>
      <c r="BA449" s="203" t="s">
        <v>811</v>
      </c>
    </row>
    <row r="450" spans="1:53">
      <c r="A450" s="202">
        <v>21</v>
      </c>
      <c r="B450" s="202">
        <v>1400</v>
      </c>
      <c r="C450" s="202">
        <v>438</v>
      </c>
      <c r="D450" s="202" t="s">
        <v>1409</v>
      </c>
      <c r="E450" s="203">
        <v>1401.5</v>
      </c>
      <c r="F450" s="203">
        <v>1401.5</v>
      </c>
      <c r="G450" s="203"/>
      <c r="H450" s="203"/>
      <c r="I450" s="203"/>
      <c r="J450" s="203"/>
      <c r="K450" s="203"/>
      <c r="L450" s="203"/>
      <c r="M450" s="203"/>
      <c r="N450" s="203">
        <v>1486.1</v>
      </c>
      <c r="O450" s="203">
        <v>1486.1</v>
      </c>
      <c r="P450" s="203"/>
      <c r="Q450" s="203"/>
      <c r="R450" s="203"/>
      <c r="S450" s="203"/>
      <c r="T450" s="204"/>
      <c r="U450" s="203"/>
      <c r="V450" s="203"/>
      <c r="W450" s="203"/>
      <c r="X450" s="203">
        <v>1478.46</v>
      </c>
      <c r="Y450" s="203">
        <v>1478.46</v>
      </c>
      <c r="Z450" s="203"/>
      <c r="AA450" s="203"/>
      <c r="AB450" s="203"/>
      <c r="AC450" s="203"/>
      <c r="AD450" s="204"/>
      <c r="AE450" s="203"/>
      <c r="AF450" s="203"/>
      <c r="AG450" s="203"/>
      <c r="AH450" s="203">
        <v>-7.6399999999998727</v>
      </c>
      <c r="AI450" s="203">
        <v>-7.6399999999998727</v>
      </c>
      <c r="AJ450" s="203" t="s">
        <v>811</v>
      </c>
      <c r="AK450" s="203" t="s">
        <v>811</v>
      </c>
      <c r="AL450" s="203" t="s">
        <v>811</v>
      </c>
      <c r="AM450" s="203" t="s">
        <v>811</v>
      </c>
      <c r="AN450" s="203" t="s">
        <v>811</v>
      </c>
      <c r="AO450" s="203" t="s">
        <v>811</v>
      </c>
      <c r="AP450" s="203" t="s">
        <v>811</v>
      </c>
      <c r="AQ450" s="203" t="s">
        <v>811</v>
      </c>
      <c r="AR450" s="203">
        <v>99.485902698337938</v>
      </c>
      <c r="AS450" s="203">
        <v>99.485902698337938</v>
      </c>
      <c r="AT450" s="203" t="s">
        <v>811</v>
      </c>
      <c r="AU450" s="203" t="s">
        <v>811</v>
      </c>
      <c r="AV450" s="203" t="s">
        <v>811</v>
      </c>
      <c r="AW450" s="203" t="s">
        <v>811</v>
      </c>
      <c r="AX450" s="203" t="s">
        <v>811</v>
      </c>
      <c r="AY450" s="203" t="s">
        <v>811</v>
      </c>
      <c r="AZ450" s="203" t="s">
        <v>811</v>
      </c>
      <c r="BA450" s="203" t="s">
        <v>811</v>
      </c>
    </row>
    <row r="451" spans="1:53">
      <c r="A451" s="202">
        <v>21</v>
      </c>
      <c r="B451" s="202">
        <v>1401</v>
      </c>
      <c r="C451" s="202">
        <v>439</v>
      </c>
      <c r="D451" s="202" t="s">
        <v>1410</v>
      </c>
      <c r="E451" s="203">
        <v>2830.6</v>
      </c>
      <c r="F451" s="203">
        <v>2830.6</v>
      </c>
      <c r="G451" s="203"/>
      <c r="H451" s="203"/>
      <c r="I451" s="203"/>
      <c r="J451" s="203"/>
      <c r="K451" s="203"/>
      <c r="L451" s="203"/>
      <c r="M451" s="203"/>
      <c r="N451" s="203">
        <v>2890.9</v>
      </c>
      <c r="O451" s="203">
        <v>2890.9</v>
      </c>
      <c r="P451" s="203"/>
      <c r="Q451" s="203"/>
      <c r="R451" s="203"/>
      <c r="S451" s="203"/>
      <c r="T451" s="204"/>
      <c r="U451" s="203"/>
      <c r="V451" s="203"/>
      <c r="W451" s="203"/>
      <c r="X451" s="203">
        <v>2884.34</v>
      </c>
      <c r="Y451" s="203">
        <v>2884.34</v>
      </c>
      <c r="Z451" s="203"/>
      <c r="AA451" s="203"/>
      <c r="AB451" s="203"/>
      <c r="AC451" s="203"/>
      <c r="AD451" s="204"/>
      <c r="AE451" s="203"/>
      <c r="AF451" s="203"/>
      <c r="AG451" s="203"/>
      <c r="AH451" s="203">
        <v>-6.5599999999999454</v>
      </c>
      <c r="AI451" s="203">
        <v>-6.5599999999999454</v>
      </c>
      <c r="AJ451" s="203" t="s">
        <v>811</v>
      </c>
      <c r="AK451" s="203" t="s">
        <v>811</v>
      </c>
      <c r="AL451" s="203" t="s">
        <v>811</v>
      </c>
      <c r="AM451" s="203" t="s">
        <v>811</v>
      </c>
      <c r="AN451" s="203" t="s">
        <v>811</v>
      </c>
      <c r="AO451" s="203" t="s">
        <v>811</v>
      </c>
      <c r="AP451" s="203" t="s">
        <v>811</v>
      </c>
      <c r="AQ451" s="203" t="s">
        <v>811</v>
      </c>
      <c r="AR451" s="203">
        <v>99.773081047424682</v>
      </c>
      <c r="AS451" s="203">
        <v>99.773081047424682</v>
      </c>
      <c r="AT451" s="203" t="s">
        <v>811</v>
      </c>
      <c r="AU451" s="203" t="s">
        <v>811</v>
      </c>
      <c r="AV451" s="203" t="s">
        <v>811</v>
      </c>
      <c r="AW451" s="203" t="s">
        <v>811</v>
      </c>
      <c r="AX451" s="203" t="s">
        <v>811</v>
      </c>
      <c r="AY451" s="203" t="s">
        <v>811</v>
      </c>
      <c r="AZ451" s="203" t="s">
        <v>811</v>
      </c>
      <c r="BA451" s="203" t="s">
        <v>811</v>
      </c>
    </row>
    <row r="452" spans="1:53">
      <c r="A452" s="202">
        <v>21</v>
      </c>
      <c r="B452" s="202">
        <v>1402</v>
      </c>
      <c r="C452" s="202">
        <v>440</v>
      </c>
      <c r="D452" s="202" t="s">
        <v>1411</v>
      </c>
      <c r="E452" s="203">
        <v>4253.1000000000004</v>
      </c>
      <c r="F452" s="203">
        <v>4253.1000000000004</v>
      </c>
      <c r="G452" s="203"/>
      <c r="H452" s="203"/>
      <c r="I452" s="203"/>
      <c r="J452" s="203"/>
      <c r="K452" s="203"/>
      <c r="L452" s="203"/>
      <c r="M452" s="203"/>
      <c r="N452" s="203">
        <v>4347.3</v>
      </c>
      <c r="O452" s="203">
        <v>4347.3</v>
      </c>
      <c r="P452" s="203"/>
      <c r="Q452" s="203"/>
      <c r="R452" s="203"/>
      <c r="S452" s="203"/>
      <c r="T452" s="204"/>
      <c r="U452" s="203"/>
      <c r="V452" s="203"/>
      <c r="W452" s="203"/>
      <c r="X452" s="203">
        <v>3855.62</v>
      </c>
      <c r="Y452" s="203">
        <v>3855.62</v>
      </c>
      <c r="Z452" s="203"/>
      <c r="AA452" s="203"/>
      <c r="AB452" s="203"/>
      <c r="AC452" s="203"/>
      <c r="AD452" s="204"/>
      <c r="AE452" s="203"/>
      <c r="AF452" s="203"/>
      <c r="AG452" s="203"/>
      <c r="AH452" s="203">
        <v>-491.68000000000029</v>
      </c>
      <c r="AI452" s="203">
        <v>-491.68000000000029</v>
      </c>
      <c r="AJ452" s="203" t="s">
        <v>811</v>
      </c>
      <c r="AK452" s="203" t="s">
        <v>811</v>
      </c>
      <c r="AL452" s="203" t="s">
        <v>811</v>
      </c>
      <c r="AM452" s="203" t="s">
        <v>811</v>
      </c>
      <c r="AN452" s="203" t="s">
        <v>811</v>
      </c>
      <c r="AO452" s="203" t="s">
        <v>811</v>
      </c>
      <c r="AP452" s="203" t="s">
        <v>811</v>
      </c>
      <c r="AQ452" s="203" t="s">
        <v>811</v>
      </c>
      <c r="AR452" s="203">
        <v>88.689991488970151</v>
      </c>
      <c r="AS452" s="203">
        <v>88.689991488970151</v>
      </c>
      <c r="AT452" s="203" t="s">
        <v>811</v>
      </c>
      <c r="AU452" s="203" t="s">
        <v>811</v>
      </c>
      <c r="AV452" s="203" t="s">
        <v>811</v>
      </c>
      <c r="AW452" s="203" t="s">
        <v>811</v>
      </c>
      <c r="AX452" s="203" t="s">
        <v>811</v>
      </c>
      <c r="AY452" s="203" t="s">
        <v>811</v>
      </c>
      <c r="AZ452" s="203" t="s">
        <v>811</v>
      </c>
      <c r="BA452" s="203" t="s">
        <v>811</v>
      </c>
    </row>
    <row r="453" spans="1:53">
      <c r="A453" s="202">
        <v>21</v>
      </c>
      <c r="B453" s="202">
        <v>1403</v>
      </c>
      <c r="C453" s="202">
        <v>441</v>
      </c>
      <c r="D453" s="202" t="s">
        <v>1412</v>
      </c>
      <c r="E453" s="203">
        <v>3247.9</v>
      </c>
      <c r="F453" s="203">
        <v>3247.9</v>
      </c>
      <c r="G453" s="203"/>
      <c r="H453" s="203"/>
      <c r="I453" s="203"/>
      <c r="J453" s="203"/>
      <c r="K453" s="203"/>
      <c r="L453" s="203"/>
      <c r="M453" s="203"/>
      <c r="N453" s="203">
        <v>3319.4</v>
      </c>
      <c r="O453" s="203">
        <v>3319.4</v>
      </c>
      <c r="P453" s="203"/>
      <c r="Q453" s="203"/>
      <c r="R453" s="203"/>
      <c r="S453" s="203"/>
      <c r="T453" s="204"/>
      <c r="U453" s="203"/>
      <c r="V453" s="203"/>
      <c r="W453" s="203"/>
      <c r="X453" s="203">
        <v>3319.4</v>
      </c>
      <c r="Y453" s="203">
        <v>3319.4</v>
      </c>
      <c r="Z453" s="203"/>
      <c r="AA453" s="203"/>
      <c r="AB453" s="203"/>
      <c r="AC453" s="203"/>
      <c r="AD453" s="204"/>
      <c r="AE453" s="203"/>
      <c r="AF453" s="203"/>
      <c r="AG453" s="203"/>
      <c r="AH453" s="203" t="s">
        <v>811</v>
      </c>
      <c r="AI453" s="203" t="s">
        <v>811</v>
      </c>
      <c r="AJ453" s="203" t="s">
        <v>811</v>
      </c>
      <c r="AK453" s="203" t="s">
        <v>811</v>
      </c>
      <c r="AL453" s="203" t="s">
        <v>811</v>
      </c>
      <c r="AM453" s="203" t="s">
        <v>811</v>
      </c>
      <c r="AN453" s="203" t="s">
        <v>811</v>
      </c>
      <c r="AO453" s="203" t="s">
        <v>811</v>
      </c>
      <c r="AP453" s="203" t="s">
        <v>811</v>
      </c>
      <c r="AQ453" s="203" t="s">
        <v>811</v>
      </c>
      <c r="AR453" s="203">
        <v>100</v>
      </c>
      <c r="AS453" s="203">
        <v>100</v>
      </c>
      <c r="AT453" s="203" t="s">
        <v>811</v>
      </c>
      <c r="AU453" s="203" t="s">
        <v>811</v>
      </c>
      <c r="AV453" s="203" t="s">
        <v>811</v>
      </c>
      <c r="AW453" s="203" t="s">
        <v>811</v>
      </c>
      <c r="AX453" s="203" t="s">
        <v>811</v>
      </c>
      <c r="AY453" s="203" t="s">
        <v>811</v>
      </c>
      <c r="AZ453" s="203" t="s">
        <v>811</v>
      </c>
      <c r="BA453" s="203" t="s">
        <v>811</v>
      </c>
    </row>
    <row r="454" spans="1:53">
      <c r="A454" s="202">
        <v>21</v>
      </c>
      <c r="B454" s="202">
        <v>1404</v>
      </c>
      <c r="C454" s="202">
        <v>442</v>
      </c>
      <c r="D454" s="202" t="s">
        <v>1413</v>
      </c>
      <c r="E454" s="203">
        <v>1779.8</v>
      </c>
      <c r="F454" s="203">
        <v>1779.8</v>
      </c>
      <c r="G454" s="203"/>
      <c r="H454" s="203"/>
      <c r="I454" s="203"/>
      <c r="J454" s="203"/>
      <c r="K454" s="203"/>
      <c r="L454" s="203"/>
      <c r="M454" s="203"/>
      <c r="N454" s="203">
        <v>1810</v>
      </c>
      <c r="O454" s="203">
        <v>1810</v>
      </c>
      <c r="P454" s="203"/>
      <c r="Q454" s="203"/>
      <c r="R454" s="203"/>
      <c r="S454" s="203"/>
      <c r="T454" s="204"/>
      <c r="U454" s="203"/>
      <c r="V454" s="203"/>
      <c r="W454" s="203"/>
      <c r="X454" s="203">
        <v>1692.23</v>
      </c>
      <c r="Y454" s="203">
        <v>1692.23</v>
      </c>
      <c r="Z454" s="203"/>
      <c r="AA454" s="203"/>
      <c r="AB454" s="203"/>
      <c r="AC454" s="203"/>
      <c r="AD454" s="204"/>
      <c r="AE454" s="203"/>
      <c r="AF454" s="203"/>
      <c r="AG454" s="203"/>
      <c r="AH454" s="203">
        <v>-117.76999999999998</v>
      </c>
      <c r="AI454" s="203">
        <v>-117.76999999999998</v>
      </c>
      <c r="AJ454" s="203" t="s">
        <v>811</v>
      </c>
      <c r="AK454" s="203" t="s">
        <v>811</v>
      </c>
      <c r="AL454" s="203" t="s">
        <v>811</v>
      </c>
      <c r="AM454" s="203" t="s">
        <v>811</v>
      </c>
      <c r="AN454" s="203" t="s">
        <v>811</v>
      </c>
      <c r="AO454" s="203" t="s">
        <v>811</v>
      </c>
      <c r="AP454" s="203" t="s">
        <v>811</v>
      </c>
      <c r="AQ454" s="203" t="s">
        <v>811</v>
      </c>
      <c r="AR454" s="203">
        <v>93.493370165745858</v>
      </c>
      <c r="AS454" s="203">
        <v>93.493370165745858</v>
      </c>
      <c r="AT454" s="203" t="s">
        <v>811</v>
      </c>
      <c r="AU454" s="203" t="s">
        <v>811</v>
      </c>
      <c r="AV454" s="203" t="s">
        <v>811</v>
      </c>
      <c r="AW454" s="203" t="s">
        <v>811</v>
      </c>
      <c r="AX454" s="203" t="s">
        <v>811</v>
      </c>
      <c r="AY454" s="203" t="s">
        <v>811</v>
      </c>
      <c r="AZ454" s="203" t="s">
        <v>811</v>
      </c>
      <c r="BA454" s="203" t="s">
        <v>811</v>
      </c>
    </row>
    <row r="455" spans="1:53">
      <c r="A455" s="202">
        <v>21</v>
      </c>
      <c r="B455" s="202">
        <v>1405</v>
      </c>
      <c r="C455" s="202">
        <v>443</v>
      </c>
      <c r="D455" s="202" t="s">
        <v>1414</v>
      </c>
      <c r="E455" s="203">
        <v>4133.2</v>
      </c>
      <c r="F455" s="203">
        <v>4133.2</v>
      </c>
      <c r="G455" s="203"/>
      <c r="H455" s="203"/>
      <c r="I455" s="203"/>
      <c r="J455" s="203"/>
      <c r="K455" s="203"/>
      <c r="L455" s="203"/>
      <c r="M455" s="203"/>
      <c r="N455" s="203">
        <v>4223.3</v>
      </c>
      <c r="O455" s="203">
        <v>4223.3</v>
      </c>
      <c r="P455" s="203"/>
      <c r="Q455" s="203"/>
      <c r="R455" s="203"/>
      <c r="S455" s="203"/>
      <c r="T455" s="204"/>
      <c r="U455" s="203"/>
      <c r="V455" s="203"/>
      <c r="W455" s="203"/>
      <c r="X455" s="203">
        <v>4171.21</v>
      </c>
      <c r="Y455" s="203">
        <v>4171.21</v>
      </c>
      <c r="Z455" s="203"/>
      <c r="AA455" s="203"/>
      <c r="AB455" s="203"/>
      <c r="AC455" s="203"/>
      <c r="AD455" s="204"/>
      <c r="AE455" s="203"/>
      <c r="AF455" s="203"/>
      <c r="AG455" s="203"/>
      <c r="AH455" s="203">
        <v>-52.090000000000146</v>
      </c>
      <c r="AI455" s="203">
        <v>-52.090000000000146</v>
      </c>
      <c r="AJ455" s="203" t="s">
        <v>811</v>
      </c>
      <c r="AK455" s="203" t="s">
        <v>811</v>
      </c>
      <c r="AL455" s="203" t="s">
        <v>811</v>
      </c>
      <c r="AM455" s="203" t="s">
        <v>811</v>
      </c>
      <c r="AN455" s="203" t="s">
        <v>811</v>
      </c>
      <c r="AO455" s="203" t="s">
        <v>811</v>
      </c>
      <c r="AP455" s="203" t="s">
        <v>811</v>
      </c>
      <c r="AQ455" s="203" t="s">
        <v>811</v>
      </c>
      <c r="AR455" s="203">
        <v>98.76660431416191</v>
      </c>
      <c r="AS455" s="203">
        <v>98.76660431416191</v>
      </c>
      <c r="AT455" s="203" t="s">
        <v>811</v>
      </c>
      <c r="AU455" s="203" t="s">
        <v>811</v>
      </c>
      <c r="AV455" s="203" t="s">
        <v>811</v>
      </c>
      <c r="AW455" s="203" t="s">
        <v>811</v>
      </c>
      <c r="AX455" s="203" t="s">
        <v>811</v>
      </c>
      <c r="AY455" s="203" t="s">
        <v>811</v>
      </c>
      <c r="AZ455" s="203" t="s">
        <v>811</v>
      </c>
      <c r="BA455" s="203" t="s">
        <v>811</v>
      </c>
    </row>
    <row r="456" spans="1:53">
      <c r="A456" s="202">
        <v>21</v>
      </c>
      <c r="B456" s="202">
        <v>1406</v>
      </c>
      <c r="C456" s="202">
        <v>444</v>
      </c>
      <c r="D456" s="202" t="s">
        <v>1415</v>
      </c>
      <c r="E456" s="203">
        <v>2652</v>
      </c>
      <c r="F456" s="203">
        <v>2652</v>
      </c>
      <c r="G456" s="203"/>
      <c r="H456" s="203"/>
      <c r="I456" s="203"/>
      <c r="J456" s="203"/>
      <c r="K456" s="203"/>
      <c r="L456" s="203"/>
      <c r="M456" s="203"/>
      <c r="N456" s="203">
        <v>2693.5</v>
      </c>
      <c r="O456" s="203">
        <v>2693.5</v>
      </c>
      <c r="P456" s="203"/>
      <c r="Q456" s="203"/>
      <c r="R456" s="203"/>
      <c r="S456" s="203"/>
      <c r="T456" s="204"/>
      <c r="U456" s="203"/>
      <c r="V456" s="203"/>
      <c r="W456" s="203"/>
      <c r="X456" s="203">
        <v>2693.5</v>
      </c>
      <c r="Y456" s="203">
        <v>2693.5</v>
      </c>
      <c r="Z456" s="203"/>
      <c r="AA456" s="203"/>
      <c r="AB456" s="203"/>
      <c r="AC456" s="203"/>
      <c r="AD456" s="204"/>
      <c r="AE456" s="203"/>
      <c r="AF456" s="203"/>
      <c r="AG456" s="203"/>
      <c r="AH456" s="203" t="s">
        <v>811</v>
      </c>
      <c r="AI456" s="203" t="s">
        <v>811</v>
      </c>
      <c r="AJ456" s="203" t="s">
        <v>811</v>
      </c>
      <c r="AK456" s="203" t="s">
        <v>811</v>
      </c>
      <c r="AL456" s="203" t="s">
        <v>811</v>
      </c>
      <c r="AM456" s="203" t="s">
        <v>811</v>
      </c>
      <c r="AN456" s="203" t="s">
        <v>811</v>
      </c>
      <c r="AO456" s="203" t="s">
        <v>811</v>
      </c>
      <c r="AP456" s="203" t="s">
        <v>811</v>
      </c>
      <c r="AQ456" s="203" t="s">
        <v>811</v>
      </c>
      <c r="AR456" s="203">
        <v>100</v>
      </c>
      <c r="AS456" s="203">
        <v>100</v>
      </c>
      <c r="AT456" s="203" t="s">
        <v>811</v>
      </c>
      <c r="AU456" s="203" t="s">
        <v>811</v>
      </c>
      <c r="AV456" s="203" t="s">
        <v>811</v>
      </c>
      <c r="AW456" s="203" t="s">
        <v>811</v>
      </c>
      <c r="AX456" s="203" t="s">
        <v>811</v>
      </c>
      <c r="AY456" s="203" t="s">
        <v>811</v>
      </c>
      <c r="AZ456" s="203" t="s">
        <v>811</v>
      </c>
      <c r="BA456" s="203" t="s">
        <v>811</v>
      </c>
    </row>
    <row r="457" spans="1:53">
      <c r="A457" s="202">
        <v>21</v>
      </c>
      <c r="B457" s="202">
        <v>1407</v>
      </c>
      <c r="C457" s="202">
        <v>445</v>
      </c>
      <c r="D457" s="202" t="s">
        <v>1416</v>
      </c>
      <c r="E457" s="203">
        <v>3140.7</v>
      </c>
      <c r="F457" s="203">
        <v>3140.7</v>
      </c>
      <c r="G457" s="203"/>
      <c r="H457" s="203"/>
      <c r="I457" s="203"/>
      <c r="J457" s="203"/>
      <c r="K457" s="203"/>
      <c r="L457" s="203"/>
      <c r="M457" s="203"/>
      <c r="N457" s="203">
        <v>3243.9</v>
      </c>
      <c r="O457" s="203">
        <v>3243.9</v>
      </c>
      <c r="P457" s="203"/>
      <c r="Q457" s="203"/>
      <c r="R457" s="203"/>
      <c r="S457" s="203"/>
      <c r="T457" s="204"/>
      <c r="U457" s="203"/>
      <c r="V457" s="203"/>
      <c r="W457" s="203"/>
      <c r="X457" s="203">
        <v>3243.9</v>
      </c>
      <c r="Y457" s="203">
        <v>3243.9</v>
      </c>
      <c r="Z457" s="203"/>
      <c r="AA457" s="203"/>
      <c r="AB457" s="203"/>
      <c r="AC457" s="203"/>
      <c r="AD457" s="204"/>
      <c r="AE457" s="203"/>
      <c r="AF457" s="203"/>
      <c r="AG457" s="203"/>
      <c r="AH457" s="203" t="s">
        <v>811</v>
      </c>
      <c r="AI457" s="203" t="s">
        <v>811</v>
      </c>
      <c r="AJ457" s="203" t="s">
        <v>811</v>
      </c>
      <c r="AK457" s="203" t="s">
        <v>811</v>
      </c>
      <c r="AL457" s="203" t="s">
        <v>811</v>
      </c>
      <c r="AM457" s="203" t="s">
        <v>811</v>
      </c>
      <c r="AN457" s="203" t="s">
        <v>811</v>
      </c>
      <c r="AO457" s="203" t="s">
        <v>811</v>
      </c>
      <c r="AP457" s="203" t="s">
        <v>811</v>
      </c>
      <c r="AQ457" s="203" t="s">
        <v>811</v>
      </c>
      <c r="AR457" s="203">
        <v>100</v>
      </c>
      <c r="AS457" s="203">
        <v>100</v>
      </c>
      <c r="AT457" s="203" t="s">
        <v>811</v>
      </c>
      <c r="AU457" s="203" t="s">
        <v>811</v>
      </c>
      <c r="AV457" s="203" t="s">
        <v>811</v>
      </c>
      <c r="AW457" s="203" t="s">
        <v>811</v>
      </c>
      <c r="AX457" s="203" t="s">
        <v>811</v>
      </c>
      <c r="AY457" s="203" t="s">
        <v>811</v>
      </c>
      <c r="AZ457" s="203" t="s">
        <v>811</v>
      </c>
      <c r="BA457" s="203" t="s">
        <v>811</v>
      </c>
    </row>
    <row r="458" spans="1:53">
      <c r="A458" s="202">
        <v>21</v>
      </c>
      <c r="B458" s="202">
        <v>1408</v>
      </c>
      <c r="C458" s="202">
        <v>446</v>
      </c>
      <c r="D458" s="202" t="s">
        <v>1417</v>
      </c>
      <c r="E458" s="203">
        <v>4425.8999999999996</v>
      </c>
      <c r="F458" s="203">
        <v>4425.8999999999996</v>
      </c>
      <c r="G458" s="203"/>
      <c r="H458" s="203"/>
      <c r="I458" s="203"/>
      <c r="J458" s="203"/>
      <c r="K458" s="203"/>
      <c r="L458" s="203"/>
      <c r="M458" s="203"/>
      <c r="N458" s="203">
        <v>4479.7</v>
      </c>
      <c r="O458" s="203">
        <v>4479.7</v>
      </c>
      <c r="P458" s="203"/>
      <c r="Q458" s="203"/>
      <c r="R458" s="203"/>
      <c r="S458" s="203"/>
      <c r="T458" s="204"/>
      <c r="U458" s="203"/>
      <c r="V458" s="203"/>
      <c r="W458" s="203"/>
      <c r="X458" s="203">
        <v>4262.24</v>
      </c>
      <c r="Y458" s="203">
        <v>4262.24</v>
      </c>
      <c r="Z458" s="203"/>
      <c r="AA458" s="203"/>
      <c r="AB458" s="203"/>
      <c r="AC458" s="203"/>
      <c r="AD458" s="204"/>
      <c r="AE458" s="203"/>
      <c r="AF458" s="203"/>
      <c r="AG458" s="203"/>
      <c r="AH458" s="203">
        <v>-217.46000000000004</v>
      </c>
      <c r="AI458" s="203">
        <v>-217.46000000000004</v>
      </c>
      <c r="AJ458" s="203" t="s">
        <v>811</v>
      </c>
      <c r="AK458" s="203" t="s">
        <v>811</v>
      </c>
      <c r="AL458" s="203" t="s">
        <v>811</v>
      </c>
      <c r="AM458" s="203" t="s">
        <v>811</v>
      </c>
      <c r="AN458" s="203" t="s">
        <v>811</v>
      </c>
      <c r="AO458" s="203" t="s">
        <v>811</v>
      </c>
      <c r="AP458" s="203" t="s">
        <v>811</v>
      </c>
      <c r="AQ458" s="203" t="s">
        <v>811</v>
      </c>
      <c r="AR458" s="203">
        <v>95.145657075250583</v>
      </c>
      <c r="AS458" s="203">
        <v>95.145657075250583</v>
      </c>
      <c r="AT458" s="203" t="s">
        <v>811</v>
      </c>
      <c r="AU458" s="203" t="s">
        <v>811</v>
      </c>
      <c r="AV458" s="203" t="s">
        <v>811</v>
      </c>
      <c r="AW458" s="203" t="s">
        <v>811</v>
      </c>
      <c r="AX458" s="203" t="s">
        <v>811</v>
      </c>
      <c r="AY458" s="203" t="s">
        <v>811</v>
      </c>
      <c r="AZ458" s="203" t="s">
        <v>811</v>
      </c>
      <c r="BA458" s="203" t="s">
        <v>811</v>
      </c>
    </row>
    <row r="459" spans="1:53">
      <c r="A459" s="202">
        <v>21</v>
      </c>
      <c r="B459" s="202">
        <v>1409</v>
      </c>
      <c r="C459" s="202">
        <v>447</v>
      </c>
      <c r="D459" s="202" t="s">
        <v>1418</v>
      </c>
      <c r="E459" s="203">
        <v>3807.3</v>
      </c>
      <c r="F459" s="203">
        <v>3807.3</v>
      </c>
      <c r="G459" s="203"/>
      <c r="H459" s="203"/>
      <c r="I459" s="203"/>
      <c r="J459" s="203"/>
      <c r="K459" s="203"/>
      <c r="L459" s="203"/>
      <c r="M459" s="203"/>
      <c r="N459" s="203">
        <v>3905.2</v>
      </c>
      <c r="O459" s="203">
        <v>3905.2</v>
      </c>
      <c r="P459" s="203"/>
      <c r="Q459" s="203"/>
      <c r="R459" s="203"/>
      <c r="S459" s="203"/>
      <c r="T459" s="204"/>
      <c r="U459" s="203"/>
      <c r="V459" s="203"/>
      <c r="W459" s="203"/>
      <c r="X459" s="203">
        <v>3904.11</v>
      </c>
      <c r="Y459" s="203">
        <v>3904.11</v>
      </c>
      <c r="Z459" s="203"/>
      <c r="AA459" s="203"/>
      <c r="AB459" s="203"/>
      <c r="AC459" s="203"/>
      <c r="AD459" s="204"/>
      <c r="AE459" s="203"/>
      <c r="AF459" s="203"/>
      <c r="AG459" s="203"/>
      <c r="AH459" s="203">
        <v>-1.0899999999996908</v>
      </c>
      <c r="AI459" s="203">
        <v>-1.0899999999996908</v>
      </c>
      <c r="AJ459" s="203" t="s">
        <v>811</v>
      </c>
      <c r="AK459" s="203" t="s">
        <v>811</v>
      </c>
      <c r="AL459" s="203" t="s">
        <v>811</v>
      </c>
      <c r="AM459" s="203" t="s">
        <v>811</v>
      </c>
      <c r="AN459" s="203" t="s">
        <v>811</v>
      </c>
      <c r="AO459" s="203" t="s">
        <v>811</v>
      </c>
      <c r="AP459" s="203" t="s">
        <v>811</v>
      </c>
      <c r="AQ459" s="203" t="s">
        <v>811</v>
      </c>
      <c r="AR459" s="203">
        <v>99.9720884973881</v>
      </c>
      <c r="AS459" s="203">
        <v>99.9720884973881</v>
      </c>
      <c r="AT459" s="203" t="s">
        <v>811</v>
      </c>
      <c r="AU459" s="203" t="s">
        <v>811</v>
      </c>
      <c r="AV459" s="203" t="s">
        <v>811</v>
      </c>
      <c r="AW459" s="203" t="s">
        <v>811</v>
      </c>
      <c r="AX459" s="203" t="s">
        <v>811</v>
      </c>
      <c r="AY459" s="203" t="s">
        <v>811</v>
      </c>
      <c r="AZ459" s="203" t="s">
        <v>811</v>
      </c>
      <c r="BA459" s="203" t="s">
        <v>811</v>
      </c>
    </row>
    <row r="460" spans="1:53">
      <c r="A460" s="202">
        <v>21</v>
      </c>
      <c r="B460" s="202">
        <v>1411</v>
      </c>
      <c r="C460" s="202">
        <v>448</v>
      </c>
      <c r="D460" s="202" t="s">
        <v>1419</v>
      </c>
      <c r="E460" s="203">
        <v>1329.2</v>
      </c>
      <c r="F460" s="203">
        <v>1329.2</v>
      </c>
      <c r="G460" s="203"/>
      <c r="H460" s="203"/>
      <c r="I460" s="203"/>
      <c r="J460" s="203"/>
      <c r="K460" s="203"/>
      <c r="L460" s="203"/>
      <c r="M460" s="203"/>
      <c r="N460" s="203">
        <v>1361</v>
      </c>
      <c r="O460" s="203">
        <v>1361</v>
      </c>
      <c r="P460" s="203"/>
      <c r="Q460" s="203"/>
      <c r="R460" s="203"/>
      <c r="S460" s="203"/>
      <c r="T460" s="204"/>
      <c r="U460" s="203"/>
      <c r="V460" s="203"/>
      <c r="W460" s="203"/>
      <c r="X460" s="203">
        <v>1358.7</v>
      </c>
      <c r="Y460" s="203">
        <v>1358.7</v>
      </c>
      <c r="Z460" s="203"/>
      <c r="AA460" s="203"/>
      <c r="AB460" s="203"/>
      <c r="AC460" s="203"/>
      <c r="AD460" s="204"/>
      <c r="AE460" s="203"/>
      <c r="AF460" s="203"/>
      <c r="AG460" s="203"/>
      <c r="AH460" s="203">
        <v>-2.2999999999999545</v>
      </c>
      <c r="AI460" s="203">
        <v>-2.2999999999999545</v>
      </c>
      <c r="AJ460" s="203" t="s">
        <v>811</v>
      </c>
      <c r="AK460" s="203" t="s">
        <v>811</v>
      </c>
      <c r="AL460" s="203" t="s">
        <v>811</v>
      </c>
      <c r="AM460" s="203" t="s">
        <v>811</v>
      </c>
      <c r="AN460" s="203" t="s">
        <v>811</v>
      </c>
      <c r="AO460" s="203" t="s">
        <v>811</v>
      </c>
      <c r="AP460" s="203" t="s">
        <v>811</v>
      </c>
      <c r="AQ460" s="203" t="s">
        <v>811</v>
      </c>
      <c r="AR460" s="203">
        <v>99.831006612784719</v>
      </c>
      <c r="AS460" s="203">
        <v>99.831006612784719</v>
      </c>
      <c r="AT460" s="203" t="s">
        <v>811</v>
      </c>
      <c r="AU460" s="203" t="s">
        <v>811</v>
      </c>
      <c r="AV460" s="203" t="s">
        <v>811</v>
      </c>
      <c r="AW460" s="203" t="s">
        <v>811</v>
      </c>
      <c r="AX460" s="203" t="s">
        <v>811</v>
      </c>
      <c r="AY460" s="203" t="s">
        <v>811</v>
      </c>
      <c r="AZ460" s="203" t="s">
        <v>811</v>
      </c>
      <c r="BA460" s="203" t="s">
        <v>811</v>
      </c>
    </row>
    <row r="461" spans="1:53">
      <c r="A461" s="202">
        <v>21</v>
      </c>
      <c r="B461" s="202">
        <v>1412</v>
      </c>
      <c r="C461" s="202">
        <v>449</v>
      </c>
      <c r="D461" s="202" t="s">
        <v>1420</v>
      </c>
      <c r="E461" s="203">
        <v>1839.3</v>
      </c>
      <c r="F461" s="203">
        <v>1839.3</v>
      </c>
      <c r="G461" s="203"/>
      <c r="H461" s="203"/>
      <c r="I461" s="203"/>
      <c r="J461" s="203"/>
      <c r="K461" s="203"/>
      <c r="L461" s="203"/>
      <c r="M461" s="203"/>
      <c r="N461" s="203">
        <v>1909.8</v>
      </c>
      <c r="O461" s="203">
        <v>1909.8</v>
      </c>
      <c r="P461" s="203"/>
      <c r="Q461" s="203"/>
      <c r="R461" s="203"/>
      <c r="S461" s="203"/>
      <c r="T461" s="204"/>
      <c r="U461" s="203"/>
      <c r="V461" s="203"/>
      <c r="W461" s="203"/>
      <c r="X461" s="203">
        <v>1909.8</v>
      </c>
      <c r="Y461" s="203">
        <v>1909.8</v>
      </c>
      <c r="Z461" s="203"/>
      <c r="AA461" s="203"/>
      <c r="AB461" s="203"/>
      <c r="AC461" s="203"/>
      <c r="AD461" s="204"/>
      <c r="AE461" s="203"/>
      <c r="AF461" s="203"/>
      <c r="AG461" s="203"/>
      <c r="AH461" s="203" t="s">
        <v>811</v>
      </c>
      <c r="AI461" s="203" t="s">
        <v>811</v>
      </c>
      <c r="AJ461" s="203" t="s">
        <v>811</v>
      </c>
      <c r="AK461" s="203" t="s">
        <v>811</v>
      </c>
      <c r="AL461" s="203" t="s">
        <v>811</v>
      </c>
      <c r="AM461" s="203" t="s">
        <v>811</v>
      </c>
      <c r="AN461" s="203" t="s">
        <v>811</v>
      </c>
      <c r="AO461" s="203" t="s">
        <v>811</v>
      </c>
      <c r="AP461" s="203" t="s">
        <v>811</v>
      </c>
      <c r="AQ461" s="203" t="s">
        <v>811</v>
      </c>
      <c r="AR461" s="203">
        <v>100</v>
      </c>
      <c r="AS461" s="203">
        <v>100</v>
      </c>
      <c r="AT461" s="203" t="s">
        <v>811</v>
      </c>
      <c r="AU461" s="203" t="s">
        <v>811</v>
      </c>
      <c r="AV461" s="203" t="s">
        <v>811</v>
      </c>
      <c r="AW461" s="203" t="s">
        <v>811</v>
      </c>
      <c r="AX461" s="203" t="s">
        <v>811</v>
      </c>
      <c r="AY461" s="203" t="s">
        <v>811</v>
      </c>
      <c r="AZ461" s="203" t="s">
        <v>811</v>
      </c>
      <c r="BA461" s="203" t="s">
        <v>811</v>
      </c>
    </row>
    <row r="462" spans="1:53">
      <c r="A462" s="202">
        <v>21</v>
      </c>
      <c r="B462" s="202">
        <v>1413</v>
      </c>
      <c r="C462" s="202">
        <v>450</v>
      </c>
      <c r="D462" s="202" t="s">
        <v>1421</v>
      </c>
      <c r="E462" s="203">
        <v>4065.2</v>
      </c>
      <c r="F462" s="203">
        <v>4065.2</v>
      </c>
      <c r="G462" s="203"/>
      <c r="H462" s="203"/>
      <c r="I462" s="203"/>
      <c r="J462" s="203"/>
      <c r="K462" s="203"/>
      <c r="L462" s="203"/>
      <c r="M462" s="203"/>
      <c r="N462" s="203">
        <v>4127.3999999999996</v>
      </c>
      <c r="O462" s="203">
        <v>4127.3999999999996</v>
      </c>
      <c r="P462" s="203"/>
      <c r="Q462" s="203"/>
      <c r="R462" s="203"/>
      <c r="S462" s="203"/>
      <c r="T462" s="204"/>
      <c r="U462" s="203"/>
      <c r="V462" s="203"/>
      <c r="W462" s="203"/>
      <c r="X462" s="203">
        <v>4127.3999999999996</v>
      </c>
      <c r="Y462" s="203">
        <v>4127.3999999999996</v>
      </c>
      <c r="Z462" s="203"/>
      <c r="AA462" s="203"/>
      <c r="AB462" s="203"/>
      <c r="AC462" s="203"/>
      <c r="AD462" s="204"/>
      <c r="AE462" s="203"/>
      <c r="AF462" s="203"/>
      <c r="AG462" s="203"/>
      <c r="AH462" s="203" t="s">
        <v>811</v>
      </c>
      <c r="AI462" s="203" t="s">
        <v>811</v>
      </c>
      <c r="AJ462" s="203" t="s">
        <v>811</v>
      </c>
      <c r="AK462" s="203" t="s">
        <v>811</v>
      </c>
      <c r="AL462" s="203" t="s">
        <v>811</v>
      </c>
      <c r="AM462" s="203" t="s">
        <v>811</v>
      </c>
      <c r="AN462" s="203" t="s">
        <v>811</v>
      </c>
      <c r="AO462" s="203" t="s">
        <v>811</v>
      </c>
      <c r="AP462" s="203" t="s">
        <v>811</v>
      </c>
      <c r="AQ462" s="203" t="s">
        <v>811</v>
      </c>
      <c r="AR462" s="203">
        <v>100</v>
      </c>
      <c r="AS462" s="203">
        <v>100</v>
      </c>
      <c r="AT462" s="203" t="s">
        <v>811</v>
      </c>
      <c r="AU462" s="203" t="s">
        <v>811</v>
      </c>
      <c r="AV462" s="203" t="s">
        <v>811</v>
      </c>
      <c r="AW462" s="203" t="s">
        <v>811</v>
      </c>
      <c r="AX462" s="203" t="s">
        <v>811</v>
      </c>
      <c r="AY462" s="203" t="s">
        <v>811</v>
      </c>
      <c r="AZ462" s="203" t="s">
        <v>811</v>
      </c>
      <c r="BA462" s="203" t="s">
        <v>811</v>
      </c>
    </row>
    <row r="463" spans="1:53">
      <c r="A463" s="202">
        <v>21</v>
      </c>
      <c r="B463" s="202">
        <v>1414</v>
      </c>
      <c r="C463" s="202">
        <v>451</v>
      </c>
      <c r="D463" s="202" t="s">
        <v>1422</v>
      </c>
      <c r="E463" s="203">
        <v>1922.4</v>
      </c>
      <c r="F463" s="203">
        <v>1922.4</v>
      </c>
      <c r="G463" s="203"/>
      <c r="H463" s="203"/>
      <c r="I463" s="203"/>
      <c r="J463" s="203"/>
      <c r="K463" s="203"/>
      <c r="L463" s="203"/>
      <c r="M463" s="203"/>
      <c r="N463" s="203">
        <v>1948.2</v>
      </c>
      <c r="O463" s="203">
        <v>1948.2</v>
      </c>
      <c r="P463" s="203"/>
      <c r="Q463" s="203"/>
      <c r="R463" s="203"/>
      <c r="S463" s="203"/>
      <c r="T463" s="204"/>
      <c r="U463" s="203"/>
      <c r="V463" s="203"/>
      <c r="W463" s="203"/>
      <c r="X463" s="203">
        <v>1861.11</v>
      </c>
      <c r="Y463" s="203">
        <v>1861.11</v>
      </c>
      <c r="Z463" s="203"/>
      <c r="AA463" s="203"/>
      <c r="AB463" s="203"/>
      <c r="AC463" s="203"/>
      <c r="AD463" s="204"/>
      <c r="AE463" s="203"/>
      <c r="AF463" s="203"/>
      <c r="AG463" s="203"/>
      <c r="AH463" s="203">
        <v>-87.090000000000146</v>
      </c>
      <c r="AI463" s="203">
        <v>-87.090000000000146</v>
      </c>
      <c r="AJ463" s="203" t="s">
        <v>811</v>
      </c>
      <c r="AK463" s="203" t="s">
        <v>811</v>
      </c>
      <c r="AL463" s="203" t="s">
        <v>811</v>
      </c>
      <c r="AM463" s="203" t="s">
        <v>811</v>
      </c>
      <c r="AN463" s="203" t="s">
        <v>811</v>
      </c>
      <c r="AO463" s="203" t="s">
        <v>811</v>
      </c>
      <c r="AP463" s="203" t="s">
        <v>811</v>
      </c>
      <c r="AQ463" s="203" t="s">
        <v>811</v>
      </c>
      <c r="AR463" s="203">
        <v>95.529719741299658</v>
      </c>
      <c r="AS463" s="203">
        <v>95.529719741299658</v>
      </c>
      <c r="AT463" s="203" t="s">
        <v>811</v>
      </c>
      <c r="AU463" s="203" t="s">
        <v>811</v>
      </c>
      <c r="AV463" s="203" t="s">
        <v>811</v>
      </c>
      <c r="AW463" s="203" t="s">
        <v>811</v>
      </c>
      <c r="AX463" s="203" t="s">
        <v>811</v>
      </c>
      <c r="AY463" s="203" t="s">
        <v>811</v>
      </c>
      <c r="AZ463" s="203" t="s">
        <v>811</v>
      </c>
      <c r="BA463" s="203" t="s">
        <v>811</v>
      </c>
    </row>
    <row r="464" spans="1:53">
      <c r="A464" s="202">
        <v>21</v>
      </c>
      <c r="B464" s="202">
        <v>1415</v>
      </c>
      <c r="C464" s="202">
        <v>452</v>
      </c>
      <c r="D464" s="202" t="s">
        <v>1423</v>
      </c>
      <c r="E464" s="203">
        <v>3069</v>
      </c>
      <c r="F464" s="203">
        <v>3069</v>
      </c>
      <c r="G464" s="203"/>
      <c r="H464" s="203"/>
      <c r="I464" s="203"/>
      <c r="J464" s="203"/>
      <c r="K464" s="203"/>
      <c r="L464" s="203"/>
      <c r="M464" s="203"/>
      <c r="N464" s="203">
        <v>3237.8</v>
      </c>
      <c r="O464" s="203">
        <v>3237.8</v>
      </c>
      <c r="P464" s="203"/>
      <c r="Q464" s="203"/>
      <c r="R464" s="203"/>
      <c r="S464" s="203"/>
      <c r="T464" s="204"/>
      <c r="U464" s="203"/>
      <c r="V464" s="203"/>
      <c r="W464" s="203"/>
      <c r="X464" s="203">
        <v>3237.76</v>
      </c>
      <c r="Y464" s="203">
        <v>3237.76</v>
      </c>
      <c r="Z464" s="203"/>
      <c r="AA464" s="203"/>
      <c r="AB464" s="203"/>
      <c r="AC464" s="203"/>
      <c r="AD464" s="204"/>
      <c r="AE464" s="203"/>
      <c r="AF464" s="203"/>
      <c r="AG464" s="203"/>
      <c r="AH464" s="203">
        <v>-3.999999999996362E-2</v>
      </c>
      <c r="AI464" s="203">
        <v>-3.999999999996362E-2</v>
      </c>
      <c r="AJ464" s="203" t="s">
        <v>811</v>
      </c>
      <c r="AK464" s="203" t="s">
        <v>811</v>
      </c>
      <c r="AL464" s="203" t="s">
        <v>811</v>
      </c>
      <c r="AM464" s="203" t="s">
        <v>811</v>
      </c>
      <c r="AN464" s="203" t="s">
        <v>811</v>
      </c>
      <c r="AO464" s="203" t="s">
        <v>811</v>
      </c>
      <c r="AP464" s="203" t="s">
        <v>811</v>
      </c>
      <c r="AQ464" s="203" t="s">
        <v>811</v>
      </c>
      <c r="AR464" s="203">
        <v>99.998764593242328</v>
      </c>
      <c r="AS464" s="203">
        <v>99.998764593242328</v>
      </c>
      <c r="AT464" s="203" t="s">
        <v>811</v>
      </c>
      <c r="AU464" s="203" t="s">
        <v>811</v>
      </c>
      <c r="AV464" s="203" t="s">
        <v>811</v>
      </c>
      <c r="AW464" s="203" t="s">
        <v>811</v>
      </c>
      <c r="AX464" s="203" t="s">
        <v>811</v>
      </c>
      <c r="AY464" s="203" t="s">
        <v>811</v>
      </c>
      <c r="AZ464" s="203" t="s">
        <v>811</v>
      </c>
      <c r="BA464" s="203" t="s">
        <v>811</v>
      </c>
    </row>
    <row r="465" spans="1:53">
      <c r="A465" s="202">
        <v>21</v>
      </c>
      <c r="B465" s="202">
        <v>1416</v>
      </c>
      <c r="C465" s="202">
        <v>453</v>
      </c>
      <c r="D465" s="202" t="s">
        <v>1424</v>
      </c>
      <c r="E465" s="203">
        <v>5250.3</v>
      </c>
      <c r="F465" s="203">
        <v>5250.3</v>
      </c>
      <c r="G465" s="203"/>
      <c r="H465" s="203"/>
      <c r="I465" s="203"/>
      <c r="J465" s="203"/>
      <c r="K465" s="203"/>
      <c r="L465" s="203"/>
      <c r="M465" s="203"/>
      <c r="N465" s="203">
        <v>5359.6</v>
      </c>
      <c r="O465" s="203">
        <v>5359.6</v>
      </c>
      <c r="P465" s="203"/>
      <c r="Q465" s="203"/>
      <c r="R465" s="203"/>
      <c r="S465" s="203"/>
      <c r="T465" s="204"/>
      <c r="U465" s="203"/>
      <c r="V465" s="203"/>
      <c r="W465" s="203"/>
      <c r="X465" s="203">
        <v>5282.49</v>
      </c>
      <c r="Y465" s="203">
        <v>5282.49</v>
      </c>
      <c r="Z465" s="203"/>
      <c r="AA465" s="203"/>
      <c r="AB465" s="203"/>
      <c r="AC465" s="203"/>
      <c r="AD465" s="204"/>
      <c r="AE465" s="203"/>
      <c r="AF465" s="203"/>
      <c r="AG465" s="203"/>
      <c r="AH465" s="203">
        <v>-77.110000000000582</v>
      </c>
      <c r="AI465" s="203">
        <v>-77.110000000000582</v>
      </c>
      <c r="AJ465" s="203" t="s">
        <v>811</v>
      </c>
      <c r="AK465" s="203" t="s">
        <v>811</v>
      </c>
      <c r="AL465" s="203" t="s">
        <v>811</v>
      </c>
      <c r="AM465" s="203" t="s">
        <v>811</v>
      </c>
      <c r="AN465" s="203" t="s">
        <v>811</v>
      </c>
      <c r="AO465" s="203" t="s">
        <v>811</v>
      </c>
      <c r="AP465" s="203" t="s">
        <v>811</v>
      </c>
      <c r="AQ465" s="203" t="s">
        <v>811</v>
      </c>
      <c r="AR465" s="203">
        <v>98.56127322934546</v>
      </c>
      <c r="AS465" s="203">
        <v>98.56127322934546</v>
      </c>
      <c r="AT465" s="203" t="s">
        <v>811</v>
      </c>
      <c r="AU465" s="203" t="s">
        <v>811</v>
      </c>
      <c r="AV465" s="203" t="s">
        <v>811</v>
      </c>
      <c r="AW465" s="203" t="s">
        <v>811</v>
      </c>
      <c r="AX465" s="203" t="s">
        <v>811</v>
      </c>
      <c r="AY465" s="203" t="s">
        <v>811</v>
      </c>
      <c r="AZ465" s="203" t="s">
        <v>811</v>
      </c>
      <c r="BA465" s="203" t="s">
        <v>811</v>
      </c>
    </row>
    <row r="466" spans="1:53">
      <c r="A466" s="202">
        <v>21</v>
      </c>
      <c r="B466" s="202">
        <v>1417</v>
      </c>
      <c r="C466" s="202">
        <v>454</v>
      </c>
      <c r="D466" s="202" t="s">
        <v>1425</v>
      </c>
      <c r="E466" s="203">
        <v>2699.4</v>
      </c>
      <c r="F466" s="203">
        <v>2699.4</v>
      </c>
      <c r="G466" s="203"/>
      <c r="H466" s="203"/>
      <c r="I466" s="203"/>
      <c r="J466" s="203"/>
      <c r="K466" s="203"/>
      <c r="L466" s="203"/>
      <c r="M466" s="203"/>
      <c r="N466" s="203">
        <v>2738.2</v>
      </c>
      <c r="O466" s="203">
        <v>2738.2</v>
      </c>
      <c r="P466" s="203"/>
      <c r="Q466" s="203"/>
      <c r="R466" s="203"/>
      <c r="S466" s="203"/>
      <c r="T466" s="204"/>
      <c r="U466" s="203"/>
      <c r="V466" s="203"/>
      <c r="W466" s="203"/>
      <c r="X466" s="203">
        <v>2738.2</v>
      </c>
      <c r="Y466" s="203">
        <v>2738.2</v>
      </c>
      <c r="Z466" s="203"/>
      <c r="AA466" s="203"/>
      <c r="AB466" s="203"/>
      <c r="AC466" s="203"/>
      <c r="AD466" s="204"/>
      <c r="AE466" s="203"/>
      <c r="AF466" s="203"/>
      <c r="AG466" s="203"/>
      <c r="AH466" s="203" t="s">
        <v>811</v>
      </c>
      <c r="AI466" s="203" t="s">
        <v>811</v>
      </c>
      <c r="AJ466" s="203" t="s">
        <v>811</v>
      </c>
      <c r="AK466" s="203" t="s">
        <v>811</v>
      </c>
      <c r="AL466" s="203" t="s">
        <v>811</v>
      </c>
      <c r="AM466" s="203" t="s">
        <v>811</v>
      </c>
      <c r="AN466" s="203" t="s">
        <v>811</v>
      </c>
      <c r="AO466" s="203" t="s">
        <v>811</v>
      </c>
      <c r="AP466" s="203" t="s">
        <v>811</v>
      </c>
      <c r="AQ466" s="203" t="s">
        <v>811</v>
      </c>
      <c r="AR466" s="203">
        <v>100</v>
      </c>
      <c r="AS466" s="203">
        <v>100</v>
      </c>
      <c r="AT466" s="203" t="s">
        <v>811</v>
      </c>
      <c r="AU466" s="203" t="s">
        <v>811</v>
      </c>
      <c r="AV466" s="203" t="s">
        <v>811</v>
      </c>
      <c r="AW466" s="203" t="s">
        <v>811</v>
      </c>
      <c r="AX466" s="203" t="s">
        <v>811</v>
      </c>
      <c r="AY466" s="203" t="s">
        <v>811</v>
      </c>
      <c r="AZ466" s="203" t="s">
        <v>811</v>
      </c>
      <c r="BA466" s="203" t="s">
        <v>811</v>
      </c>
    </row>
    <row r="467" spans="1:53">
      <c r="A467" s="202">
        <v>21</v>
      </c>
      <c r="B467" s="202">
        <v>1418</v>
      </c>
      <c r="C467" s="202">
        <v>455</v>
      </c>
      <c r="D467" s="202" t="s">
        <v>1426</v>
      </c>
      <c r="E467" s="203">
        <v>6763.9</v>
      </c>
      <c r="F467" s="203">
        <v>6763.9</v>
      </c>
      <c r="G467" s="203"/>
      <c r="H467" s="203"/>
      <c r="I467" s="203"/>
      <c r="J467" s="203"/>
      <c r="K467" s="203"/>
      <c r="L467" s="203"/>
      <c r="M467" s="203"/>
      <c r="N467" s="203">
        <v>6947.2</v>
      </c>
      <c r="O467" s="203">
        <v>6947.2</v>
      </c>
      <c r="P467" s="203"/>
      <c r="Q467" s="203"/>
      <c r="R467" s="203"/>
      <c r="S467" s="203"/>
      <c r="T467" s="204"/>
      <c r="U467" s="203"/>
      <c r="V467" s="203"/>
      <c r="W467" s="203"/>
      <c r="X467" s="203">
        <v>6530.67</v>
      </c>
      <c r="Y467" s="203">
        <v>6530.67</v>
      </c>
      <c r="Z467" s="203"/>
      <c r="AA467" s="203"/>
      <c r="AB467" s="203"/>
      <c r="AC467" s="203"/>
      <c r="AD467" s="204"/>
      <c r="AE467" s="203"/>
      <c r="AF467" s="203"/>
      <c r="AG467" s="203"/>
      <c r="AH467" s="203">
        <v>-416.52999999999975</v>
      </c>
      <c r="AI467" s="203">
        <v>-416.52999999999975</v>
      </c>
      <c r="AJ467" s="203" t="s">
        <v>811</v>
      </c>
      <c r="AK467" s="203" t="s">
        <v>811</v>
      </c>
      <c r="AL467" s="203" t="s">
        <v>811</v>
      </c>
      <c r="AM467" s="203" t="s">
        <v>811</v>
      </c>
      <c r="AN467" s="203" t="s">
        <v>811</v>
      </c>
      <c r="AO467" s="203" t="s">
        <v>811</v>
      </c>
      <c r="AP467" s="203" t="s">
        <v>811</v>
      </c>
      <c r="AQ467" s="203" t="s">
        <v>811</v>
      </c>
      <c r="AR467" s="203">
        <v>94.004347075080602</v>
      </c>
      <c r="AS467" s="203">
        <v>94.004347075080602</v>
      </c>
      <c r="AT467" s="203" t="s">
        <v>811</v>
      </c>
      <c r="AU467" s="203" t="s">
        <v>811</v>
      </c>
      <c r="AV467" s="203" t="s">
        <v>811</v>
      </c>
      <c r="AW467" s="203" t="s">
        <v>811</v>
      </c>
      <c r="AX467" s="203" t="s">
        <v>811</v>
      </c>
      <c r="AY467" s="203" t="s">
        <v>811</v>
      </c>
      <c r="AZ467" s="203" t="s">
        <v>811</v>
      </c>
      <c r="BA467" s="203" t="s">
        <v>811</v>
      </c>
    </row>
    <row r="468" spans="1:53">
      <c r="A468" s="202">
        <v>21</v>
      </c>
      <c r="B468" s="202">
        <v>1419</v>
      </c>
      <c r="C468" s="202">
        <v>456</v>
      </c>
      <c r="D468" s="202" t="s">
        <v>1427</v>
      </c>
      <c r="E468" s="203">
        <v>5109.3999999999996</v>
      </c>
      <c r="F468" s="203">
        <v>5109.3999999999996</v>
      </c>
      <c r="G468" s="203"/>
      <c r="H468" s="203"/>
      <c r="I468" s="203"/>
      <c r="J468" s="203"/>
      <c r="K468" s="203"/>
      <c r="L468" s="203"/>
      <c r="M468" s="203"/>
      <c r="N468" s="203">
        <v>5204.7</v>
      </c>
      <c r="O468" s="203">
        <v>5204.7</v>
      </c>
      <c r="P468" s="203"/>
      <c r="Q468" s="203"/>
      <c r="R468" s="203"/>
      <c r="S468" s="203"/>
      <c r="T468" s="204"/>
      <c r="U468" s="203"/>
      <c r="V468" s="203"/>
      <c r="W468" s="203"/>
      <c r="X468" s="203">
        <v>5204.7</v>
      </c>
      <c r="Y468" s="203">
        <v>5204.7</v>
      </c>
      <c r="Z468" s="203"/>
      <c r="AA468" s="203"/>
      <c r="AB468" s="203"/>
      <c r="AC468" s="203"/>
      <c r="AD468" s="204"/>
      <c r="AE468" s="203"/>
      <c r="AF468" s="203"/>
      <c r="AG468" s="203"/>
      <c r="AH468" s="203" t="s">
        <v>811</v>
      </c>
      <c r="AI468" s="203" t="s">
        <v>811</v>
      </c>
      <c r="AJ468" s="203" t="s">
        <v>811</v>
      </c>
      <c r="AK468" s="203" t="s">
        <v>811</v>
      </c>
      <c r="AL468" s="203" t="s">
        <v>811</v>
      </c>
      <c r="AM468" s="203" t="s">
        <v>811</v>
      </c>
      <c r="AN468" s="203" t="s">
        <v>811</v>
      </c>
      <c r="AO468" s="203" t="s">
        <v>811</v>
      </c>
      <c r="AP468" s="203" t="s">
        <v>811</v>
      </c>
      <c r="AQ468" s="203" t="s">
        <v>811</v>
      </c>
      <c r="AR468" s="203">
        <v>100</v>
      </c>
      <c r="AS468" s="203">
        <v>100</v>
      </c>
      <c r="AT468" s="203" t="s">
        <v>811</v>
      </c>
      <c r="AU468" s="203" t="s">
        <v>811</v>
      </c>
      <c r="AV468" s="203" t="s">
        <v>811</v>
      </c>
      <c r="AW468" s="203" t="s">
        <v>811</v>
      </c>
      <c r="AX468" s="203" t="s">
        <v>811</v>
      </c>
      <c r="AY468" s="203" t="s">
        <v>811</v>
      </c>
      <c r="AZ468" s="203" t="s">
        <v>811</v>
      </c>
      <c r="BA468" s="203" t="s">
        <v>811</v>
      </c>
    </row>
    <row r="469" spans="1:53">
      <c r="A469" s="202">
        <v>21</v>
      </c>
      <c r="B469" s="202">
        <v>1420</v>
      </c>
      <c r="C469" s="202">
        <v>457</v>
      </c>
      <c r="D469" s="202" t="s">
        <v>1428</v>
      </c>
      <c r="E469" s="203">
        <v>2612.8000000000002</v>
      </c>
      <c r="F469" s="203">
        <v>2612.8000000000002</v>
      </c>
      <c r="G469" s="203"/>
      <c r="H469" s="203"/>
      <c r="I469" s="203"/>
      <c r="J469" s="203"/>
      <c r="K469" s="203"/>
      <c r="L469" s="203"/>
      <c r="M469" s="203"/>
      <c r="N469" s="203">
        <v>2687.4</v>
      </c>
      <c r="O469" s="203">
        <v>2687.4</v>
      </c>
      <c r="P469" s="203"/>
      <c r="Q469" s="203"/>
      <c r="R469" s="203"/>
      <c r="S469" s="203"/>
      <c r="T469" s="204"/>
      <c r="U469" s="203"/>
      <c r="V469" s="203"/>
      <c r="W469" s="203"/>
      <c r="X469" s="203">
        <v>2687.4</v>
      </c>
      <c r="Y469" s="203">
        <v>2687.4</v>
      </c>
      <c r="Z469" s="203"/>
      <c r="AA469" s="203"/>
      <c r="AB469" s="203"/>
      <c r="AC469" s="203"/>
      <c r="AD469" s="204"/>
      <c r="AE469" s="203"/>
      <c r="AF469" s="203"/>
      <c r="AG469" s="203"/>
      <c r="AH469" s="203" t="s">
        <v>811</v>
      </c>
      <c r="AI469" s="203" t="s">
        <v>811</v>
      </c>
      <c r="AJ469" s="203" t="s">
        <v>811</v>
      </c>
      <c r="AK469" s="203" t="s">
        <v>811</v>
      </c>
      <c r="AL469" s="203" t="s">
        <v>811</v>
      </c>
      <c r="AM469" s="203" t="s">
        <v>811</v>
      </c>
      <c r="AN469" s="203" t="s">
        <v>811</v>
      </c>
      <c r="AO469" s="203" t="s">
        <v>811</v>
      </c>
      <c r="AP469" s="203" t="s">
        <v>811</v>
      </c>
      <c r="AQ469" s="203" t="s">
        <v>811</v>
      </c>
      <c r="AR469" s="203">
        <v>100</v>
      </c>
      <c r="AS469" s="203">
        <v>100</v>
      </c>
      <c r="AT469" s="203" t="s">
        <v>811</v>
      </c>
      <c r="AU469" s="203" t="s">
        <v>811</v>
      </c>
      <c r="AV469" s="203" t="s">
        <v>811</v>
      </c>
      <c r="AW469" s="203" t="s">
        <v>811</v>
      </c>
      <c r="AX469" s="203" t="s">
        <v>811</v>
      </c>
      <c r="AY469" s="203" t="s">
        <v>811</v>
      </c>
      <c r="AZ469" s="203" t="s">
        <v>811</v>
      </c>
      <c r="BA469" s="203" t="s">
        <v>811</v>
      </c>
    </row>
    <row r="470" spans="1:53">
      <c r="A470" s="200"/>
      <c r="B470" s="200"/>
      <c r="C470" s="200">
        <v>458</v>
      </c>
      <c r="D470" s="200"/>
      <c r="E470" s="201"/>
      <c r="F470" s="201"/>
      <c r="G470" s="201"/>
      <c r="H470" s="201"/>
      <c r="I470" s="201"/>
      <c r="J470" s="201"/>
      <c r="K470" s="201"/>
      <c r="L470" s="201"/>
      <c r="M470" s="201"/>
      <c r="N470" s="201"/>
      <c r="O470" s="201"/>
      <c r="P470" s="201"/>
      <c r="Q470" s="201"/>
      <c r="R470" s="201"/>
      <c r="S470" s="201"/>
      <c r="T470" s="226"/>
      <c r="U470" s="201"/>
      <c r="V470" s="201"/>
      <c r="W470" s="201"/>
      <c r="X470" s="201"/>
      <c r="Y470" s="201"/>
      <c r="Z470" s="201"/>
      <c r="AA470" s="201"/>
      <c r="AB470" s="201"/>
      <c r="AC470" s="201"/>
      <c r="AD470" s="226"/>
      <c r="AE470" s="201"/>
      <c r="AF470" s="201"/>
      <c r="AG470" s="201"/>
      <c r="AH470" s="201" t="s">
        <v>811</v>
      </c>
      <c r="AI470" s="201" t="s">
        <v>811</v>
      </c>
      <c r="AJ470" s="201" t="s">
        <v>811</v>
      </c>
      <c r="AK470" s="201" t="s">
        <v>811</v>
      </c>
      <c r="AL470" s="201" t="s">
        <v>811</v>
      </c>
      <c r="AM470" s="201" t="s">
        <v>811</v>
      </c>
      <c r="AN470" s="201" t="s">
        <v>811</v>
      </c>
      <c r="AO470" s="201" t="s">
        <v>811</v>
      </c>
      <c r="AP470" s="201" t="s">
        <v>811</v>
      </c>
      <c r="AQ470" s="201" t="s">
        <v>811</v>
      </c>
      <c r="AR470" s="201" t="s">
        <v>811</v>
      </c>
      <c r="AS470" s="201" t="s">
        <v>811</v>
      </c>
      <c r="AT470" s="201" t="s">
        <v>811</v>
      </c>
      <c r="AU470" s="201" t="s">
        <v>811</v>
      </c>
      <c r="AV470" s="201" t="s">
        <v>811</v>
      </c>
      <c r="AW470" s="201" t="s">
        <v>811</v>
      </c>
      <c r="AX470" s="201" t="s">
        <v>811</v>
      </c>
      <c r="AY470" s="201" t="s">
        <v>811</v>
      </c>
      <c r="AZ470" s="201" t="s">
        <v>811</v>
      </c>
      <c r="BA470" s="201" t="s">
        <v>811</v>
      </c>
    </row>
    <row r="471" spans="1:53">
      <c r="A471" s="200">
        <v>20</v>
      </c>
      <c r="B471" s="200"/>
      <c r="C471" s="200">
        <v>459</v>
      </c>
      <c r="D471" s="200" t="s">
        <v>1429</v>
      </c>
      <c r="E471" s="201">
        <v>382972.4</v>
      </c>
      <c r="F471" s="201">
        <v>352455.7</v>
      </c>
      <c r="G471" s="201">
        <v>6710.8</v>
      </c>
      <c r="H471" s="201">
        <v>706.9</v>
      </c>
      <c r="I471" s="201">
        <v>0</v>
      </c>
      <c r="J471" s="201">
        <v>23048.400000000001</v>
      </c>
      <c r="K471" s="201">
        <v>50.6</v>
      </c>
      <c r="L471" s="201">
        <v>0</v>
      </c>
      <c r="M471" s="201">
        <v>0</v>
      </c>
      <c r="N471" s="201">
        <v>417827.40000000008</v>
      </c>
      <c r="O471" s="201">
        <v>387118.80000000005</v>
      </c>
      <c r="P471" s="201">
        <v>6712.2</v>
      </c>
      <c r="Q471" s="201">
        <v>764.9</v>
      </c>
      <c r="R471" s="201">
        <v>0</v>
      </c>
      <c r="S471" s="201">
        <v>23048.400000000001</v>
      </c>
      <c r="T471" s="226">
        <v>183.1</v>
      </c>
      <c r="U471" s="201">
        <v>0</v>
      </c>
      <c r="V471" s="201">
        <v>0</v>
      </c>
      <c r="W471" s="201">
        <v>0</v>
      </c>
      <c r="X471" s="201">
        <v>414421.11</v>
      </c>
      <c r="Y471" s="201">
        <v>384338.27</v>
      </c>
      <c r="Z471" s="201">
        <v>6703.07</v>
      </c>
      <c r="AA471" s="201">
        <v>751.19999999999993</v>
      </c>
      <c r="AB471" s="201">
        <v>0</v>
      </c>
      <c r="AC471" s="201">
        <v>22445.47</v>
      </c>
      <c r="AD471" s="226">
        <v>183.1</v>
      </c>
      <c r="AE471" s="201">
        <v>0</v>
      </c>
      <c r="AF471" s="201">
        <v>0</v>
      </c>
      <c r="AG471" s="201">
        <v>0</v>
      </c>
      <c r="AH471" s="201">
        <v>-3406.2900000000955</v>
      </c>
      <c r="AI471" s="201">
        <v>-2780.5300000000279</v>
      </c>
      <c r="AJ471" s="201">
        <v>-9.1300000000001091</v>
      </c>
      <c r="AK471" s="201">
        <v>-13.700000000000045</v>
      </c>
      <c r="AL471" s="201" t="s">
        <v>811</v>
      </c>
      <c r="AM471" s="201">
        <v>-602.93000000000029</v>
      </c>
      <c r="AN471" s="201" t="s">
        <v>811</v>
      </c>
      <c r="AO471" s="201" t="s">
        <v>811</v>
      </c>
      <c r="AP471" s="201" t="s">
        <v>811</v>
      </c>
      <c r="AQ471" s="201" t="s">
        <v>811</v>
      </c>
      <c r="AR471" s="201">
        <v>99.184761458918175</v>
      </c>
      <c r="AS471" s="201">
        <v>99.281737285815097</v>
      </c>
      <c r="AT471" s="201">
        <v>99.863979023271057</v>
      </c>
      <c r="AU471" s="201">
        <v>98.208916198195837</v>
      </c>
      <c r="AV471" s="201" t="s">
        <v>811</v>
      </c>
      <c r="AW471" s="201">
        <v>97.384070043907599</v>
      </c>
      <c r="AX471" s="201">
        <v>100</v>
      </c>
      <c r="AY471" s="201" t="s">
        <v>811</v>
      </c>
      <c r="AZ471" s="201" t="s">
        <v>811</v>
      </c>
      <c r="BA471" s="201" t="s">
        <v>811</v>
      </c>
    </row>
    <row r="472" spans="1:53">
      <c r="A472" s="200">
        <v>22</v>
      </c>
      <c r="B472" s="200"/>
      <c r="C472" s="200">
        <v>460</v>
      </c>
      <c r="D472" s="200" t="s">
        <v>1055</v>
      </c>
      <c r="E472" s="201">
        <v>266028.90000000002</v>
      </c>
      <c r="F472" s="201">
        <v>235663.1</v>
      </c>
      <c r="G472" s="201">
        <v>6710.8</v>
      </c>
      <c r="H472" s="201">
        <v>606.6</v>
      </c>
      <c r="I472" s="201">
        <v>0</v>
      </c>
      <c r="J472" s="201">
        <v>23048.400000000001</v>
      </c>
      <c r="K472" s="201">
        <v>0</v>
      </c>
      <c r="L472" s="201">
        <v>0</v>
      </c>
      <c r="M472" s="201">
        <v>0</v>
      </c>
      <c r="N472" s="201">
        <v>296446.7</v>
      </c>
      <c r="O472" s="201">
        <v>266021.5</v>
      </c>
      <c r="P472" s="201">
        <v>6712.2</v>
      </c>
      <c r="Q472" s="201">
        <v>664.6</v>
      </c>
      <c r="R472" s="201">
        <v>0</v>
      </c>
      <c r="S472" s="201">
        <v>23048.400000000001</v>
      </c>
      <c r="T472" s="226">
        <v>0</v>
      </c>
      <c r="U472" s="201">
        <v>0</v>
      </c>
      <c r="V472" s="201">
        <v>0</v>
      </c>
      <c r="W472" s="201">
        <v>0</v>
      </c>
      <c r="X472" s="201">
        <v>295833.08000000007</v>
      </c>
      <c r="Y472" s="201">
        <v>266020.76</v>
      </c>
      <c r="Z472" s="201">
        <v>6703.07</v>
      </c>
      <c r="AA472" s="201">
        <v>663.78</v>
      </c>
      <c r="AB472" s="201">
        <v>0</v>
      </c>
      <c r="AC472" s="201">
        <v>22445.47</v>
      </c>
      <c r="AD472" s="226">
        <v>0</v>
      </c>
      <c r="AE472" s="201">
        <v>0</v>
      </c>
      <c r="AF472" s="201">
        <v>0</v>
      </c>
      <c r="AG472" s="201">
        <v>0</v>
      </c>
      <c r="AH472" s="201">
        <v>-613.61999999993714</v>
      </c>
      <c r="AI472" s="201">
        <v>-0.73999999999068677</v>
      </c>
      <c r="AJ472" s="201">
        <v>-9.1300000000001091</v>
      </c>
      <c r="AK472" s="201">
        <v>-0.82000000000005002</v>
      </c>
      <c r="AL472" s="201" t="s">
        <v>811</v>
      </c>
      <c r="AM472" s="201">
        <v>-602.93000000000029</v>
      </c>
      <c r="AN472" s="201" t="s">
        <v>811</v>
      </c>
      <c r="AO472" s="201" t="s">
        <v>811</v>
      </c>
      <c r="AP472" s="201" t="s">
        <v>811</v>
      </c>
      <c r="AQ472" s="201" t="s">
        <v>811</v>
      </c>
      <c r="AR472" s="201">
        <v>99.793008321563391</v>
      </c>
      <c r="AS472" s="201">
        <v>99.999721826995199</v>
      </c>
      <c r="AT472" s="201">
        <v>99.863979023271057</v>
      </c>
      <c r="AU472" s="201">
        <v>99.87661751429431</v>
      </c>
      <c r="AV472" s="201" t="s">
        <v>811</v>
      </c>
      <c r="AW472" s="201">
        <v>97.384070043907599</v>
      </c>
      <c r="AX472" s="201" t="s">
        <v>811</v>
      </c>
      <c r="AY472" s="201" t="s">
        <v>811</v>
      </c>
      <c r="AZ472" s="201" t="s">
        <v>811</v>
      </c>
      <c r="BA472" s="201" t="s">
        <v>811</v>
      </c>
    </row>
    <row r="473" spans="1:53">
      <c r="A473" s="200">
        <v>21</v>
      </c>
      <c r="B473" s="200"/>
      <c r="C473" s="200">
        <v>461</v>
      </c>
      <c r="D473" s="200" t="s">
        <v>1056</v>
      </c>
      <c r="E473" s="201">
        <v>116943.50000000003</v>
      </c>
      <c r="F473" s="201">
        <v>116792.60000000002</v>
      </c>
      <c r="G473" s="201">
        <v>0</v>
      </c>
      <c r="H473" s="201">
        <v>100.3</v>
      </c>
      <c r="I473" s="201">
        <v>0</v>
      </c>
      <c r="J473" s="201">
        <v>0</v>
      </c>
      <c r="K473" s="201">
        <v>50.6</v>
      </c>
      <c r="L473" s="201">
        <v>0</v>
      </c>
      <c r="M473" s="201">
        <v>0</v>
      </c>
      <c r="N473" s="201">
        <v>121380.70000000003</v>
      </c>
      <c r="O473" s="201">
        <v>121097.30000000002</v>
      </c>
      <c r="P473" s="201">
        <v>0</v>
      </c>
      <c r="Q473" s="201">
        <v>100.3</v>
      </c>
      <c r="R473" s="201">
        <v>0</v>
      </c>
      <c r="S473" s="201">
        <v>0</v>
      </c>
      <c r="T473" s="226">
        <v>183.1</v>
      </c>
      <c r="U473" s="201">
        <v>0</v>
      </c>
      <c r="V473" s="201">
        <v>0</v>
      </c>
      <c r="W473" s="201">
        <v>0</v>
      </c>
      <c r="X473" s="201">
        <v>118588.03000000001</v>
      </c>
      <c r="Y473" s="201">
        <v>118317.51000000001</v>
      </c>
      <c r="Z473" s="201">
        <v>0</v>
      </c>
      <c r="AA473" s="201">
        <v>87.42</v>
      </c>
      <c r="AB473" s="201">
        <v>0</v>
      </c>
      <c r="AC473" s="201">
        <v>0</v>
      </c>
      <c r="AD473" s="226">
        <v>183.1</v>
      </c>
      <c r="AE473" s="201">
        <v>0</v>
      </c>
      <c r="AF473" s="201">
        <v>0</v>
      </c>
      <c r="AG473" s="201">
        <v>0</v>
      </c>
      <c r="AH473" s="201">
        <v>-2792.6700000000128</v>
      </c>
      <c r="AI473" s="201">
        <v>-2779.7900000000081</v>
      </c>
      <c r="AJ473" s="201" t="s">
        <v>811</v>
      </c>
      <c r="AK473" s="201">
        <v>-12.879999999999995</v>
      </c>
      <c r="AL473" s="201" t="s">
        <v>811</v>
      </c>
      <c r="AM473" s="201" t="s">
        <v>811</v>
      </c>
      <c r="AN473" s="201" t="s">
        <v>811</v>
      </c>
      <c r="AO473" s="201" t="s">
        <v>811</v>
      </c>
      <c r="AP473" s="201" t="s">
        <v>811</v>
      </c>
      <c r="AQ473" s="201" t="s">
        <v>811</v>
      </c>
      <c r="AR473" s="201">
        <v>97.699247079642802</v>
      </c>
      <c r="AS473" s="201">
        <v>97.70449877908095</v>
      </c>
      <c r="AT473" s="201" t="s">
        <v>811</v>
      </c>
      <c r="AU473" s="201">
        <v>87.158524426719836</v>
      </c>
      <c r="AV473" s="201" t="s">
        <v>811</v>
      </c>
      <c r="AW473" s="201" t="s">
        <v>811</v>
      </c>
      <c r="AX473" s="201">
        <v>100</v>
      </c>
      <c r="AY473" s="201" t="s">
        <v>811</v>
      </c>
      <c r="AZ473" s="201" t="s">
        <v>811</v>
      </c>
      <c r="BA473" s="201" t="s">
        <v>811</v>
      </c>
    </row>
    <row r="474" spans="1:53">
      <c r="A474" s="202">
        <v>22</v>
      </c>
      <c r="B474" s="202">
        <v>1421</v>
      </c>
      <c r="C474" s="202">
        <v>462</v>
      </c>
      <c r="D474" s="202" t="s">
        <v>1081</v>
      </c>
      <c r="E474" s="203">
        <v>266028.90000000002</v>
      </c>
      <c r="F474" s="203">
        <v>235663.1</v>
      </c>
      <c r="G474" s="203">
        <v>6710.8</v>
      </c>
      <c r="H474" s="203">
        <v>606.6</v>
      </c>
      <c r="I474" s="203"/>
      <c r="J474" s="203">
        <v>23048.400000000001</v>
      </c>
      <c r="K474" s="203"/>
      <c r="L474" s="203"/>
      <c r="M474" s="203"/>
      <c r="N474" s="203">
        <v>296446.7</v>
      </c>
      <c r="O474" s="203">
        <v>266021.5</v>
      </c>
      <c r="P474" s="203">
        <v>6712.2</v>
      </c>
      <c r="Q474" s="203">
        <v>664.6</v>
      </c>
      <c r="R474" s="203"/>
      <c r="S474" s="203">
        <v>23048.400000000001</v>
      </c>
      <c r="T474" s="204"/>
      <c r="U474" s="203"/>
      <c r="V474" s="203"/>
      <c r="W474" s="203"/>
      <c r="X474" s="203">
        <v>295833.08000000007</v>
      </c>
      <c r="Y474" s="203">
        <v>266020.76</v>
      </c>
      <c r="Z474" s="203">
        <v>6703.07</v>
      </c>
      <c r="AA474" s="203">
        <v>663.78</v>
      </c>
      <c r="AB474" s="203"/>
      <c r="AC474" s="203">
        <v>22445.47</v>
      </c>
      <c r="AD474" s="204"/>
      <c r="AE474" s="203"/>
      <c r="AF474" s="203"/>
      <c r="AG474" s="203"/>
      <c r="AH474" s="203">
        <v>-613.61999999993714</v>
      </c>
      <c r="AI474" s="203">
        <v>-0.73999999999068677</v>
      </c>
      <c r="AJ474" s="203">
        <v>-9.1300000000001091</v>
      </c>
      <c r="AK474" s="203">
        <v>-0.82000000000005002</v>
      </c>
      <c r="AL474" s="203" t="s">
        <v>811</v>
      </c>
      <c r="AM474" s="203">
        <v>-602.93000000000029</v>
      </c>
      <c r="AN474" s="203" t="s">
        <v>811</v>
      </c>
      <c r="AO474" s="203" t="s">
        <v>811</v>
      </c>
      <c r="AP474" s="203" t="s">
        <v>811</v>
      </c>
      <c r="AQ474" s="203" t="s">
        <v>811</v>
      </c>
      <c r="AR474" s="203">
        <v>99.793008321563391</v>
      </c>
      <c r="AS474" s="203">
        <v>99.999721826995199</v>
      </c>
      <c r="AT474" s="203">
        <v>99.863979023271057</v>
      </c>
      <c r="AU474" s="203">
        <v>99.87661751429431</v>
      </c>
      <c r="AV474" s="203" t="s">
        <v>811</v>
      </c>
      <c r="AW474" s="203">
        <v>97.384070043907599</v>
      </c>
      <c r="AX474" s="203" t="s">
        <v>811</v>
      </c>
      <c r="AY474" s="203" t="s">
        <v>811</v>
      </c>
      <c r="AZ474" s="203" t="s">
        <v>811</v>
      </c>
      <c r="BA474" s="203" t="s">
        <v>811</v>
      </c>
    </row>
    <row r="475" spans="1:53">
      <c r="A475" s="202">
        <v>21</v>
      </c>
      <c r="B475" s="202">
        <v>1422</v>
      </c>
      <c r="C475" s="202">
        <v>463</v>
      </c>
      <c r="D475" s="202" t="s">
        <v>1366</v>
      </c>
      <c r="E475" s="203">
        <v>2381.8000000000002</v>
      </c>
      <c r="F475" s="203">
        <v>2381.8000000000002</v>
      </c>
      <c r="G475" s="203"/>
      <c r="H475" s="203"/>
      <c r="I475" s="203"/>
      <c r="J475" s="203"/>
      <c r="K475" s="203"/>
      <c r="L475" s="203"/>
      <c r="M475" s="203"/>
      <c r="N475" s="203">
        <v>2831.4</v>
      </c>
      <c r="O475" s="203">
        <v>2831.4</v>
      </c>
      <c r="P475" s="203"/>
      <c r="Q475" s="203"/>
      <c r="R475" s="203"/>
      <c r="S475" s="203"/>
      <c r="T475" s="204"/>
      <c r="U475" s="203"/>
      <c r="V475" s="203"/>
      <c r="W475" s="203"/>
      <c r="X475" s="203">
        <v>2815.75</v>
      </c>
      <c r="Y475" s="203">
        <v>2815.75</v>
      </c>
      <c r="Z475" s="203"/>
      <c r="AA475" s="203"/>
      <c r="AB475" s="203"/>
      <c r="AC475" s="203"/>
      <c r="AD475" s="204"/>
      <c r="AE475" s="203"/>
      <c r="AF475" s="203"/>
      <c r="AG475" s="203"/>
      <c r="AH475" s="203">
        <v>-15.650000000000091</v>
      </c>
      <c r="AI475" s="203">
        <v>-15.650000000000091</v>
      </c>
      <c r="AJ475" s="203" t="s">
        <v>811</v>
      </c>
      <c r="AK475" s="203" t="s">
        <v>811</v>
      </c>
      <c r="AL475" s="203" t="s">
        <v>811</v>
      </c>
      <c r="AM475" s="203" t="s">
        <v>811</v>
      </c>
      <c r="AN475" s="203" t="s">
        <v>811</v>
      </c>
      <c r="AO475" s="203" t="s">
        <v>811</v>
      </c>
      <c r="AP475" s="203" t="s">
        <v>811</v>
      </c>
      <c r="AQ475" s="203" t="s">
        <v>811</v>
      </c>
      <c r="AR475" s="203">
        <v>99.447269901815346</v>
      </c>
      <c r="AS475" s="203">
        <v>99.447269901815346</v>
      </c>
      <c r="AT475" s="203" t="s">
        <v>811</v>
      </c>
      <c r="AU475" s="203" t="s">
        <v>811</v>
      </c>
      <c r="AV475" s="203" t="s">
        <v>811</v>
      </c>
      <c r="AW475" s="203" t="s">
        <v>811</v>
      </c>
      <c r="AX475" s="203" t="s">
        <v>811</v>
      </c>
      <c r="AY475" s="203" t="s">
        <v>811</v>
      </c>
      <c r="AZ475" s="203" t="s">
        <v>811</v>
      </c>
      <c r="BA475" s="203" t="s">
        <v>811</v>
      </c>
    </row>
    <row r="476" spans="1:53">
      <c r="A476" s="202">
        <v>21</v>
      </c>
      <c r="B476" s="202">
        <v>1423</v>
      </c>
      <c r="C476" s="202">
        <v>464</v>
      </c>
      <c r="D476" s="202" t="s">
        <v>1430</v>
      </c>
      <c r="E476" s="203">
        <v>2598.4</v>
      </c>
      <c r="F476" s="203">
        <v>2598.4</v>
      </c>
      <c r="G476" s="203"/>
      <c r="H476" s="203"/>
      <c r="I476" s="203"/>
      <c r="J476" s="203"/>
      <c r="K476" s="203"/>
      <c r="L476" s="203"/>
      <c r="M476" s="203"/>
      <c r="N476" s="203">
        <v>2840.5</v>
      </c>
      <c r="O476" s="203">
        <v>2771.9</v>
      </c>
      <c r="P476" s="203"/>
      <c r="Q476" s="203"/>
      <c r="R476" s="203"/>
      <c r="S476" s="203"/>
      <c r="T476" s="204">
        <v>68.599999999999994</v>
      </c>
      <c r="U476" s="203"/>
      <c r="V476" s="203"/>
      <c r="W476" s="203"/>
      <c r="X476" s="203">
        <v>2840.5</v>
      </c>
      <c r="Y476" s="203">
        <v>2771.9</v>
      </c>
      <c r="Z476" s="203"/>
      <c r="AA476" s="203"/>
      <c r="AB476" s="203"/>
      <c r="AC476" s="203"/>
      <c r="AD476" s="204">
        <v>68.599999999999994</v>
      </c>
      <c r="AE476" s="203"/>
      <c r="AF476" s="203"/>
      <c r="AG476" s="203"/>
      <c r="AH476" s="203" t="s">
        <v>811</v>
      </c>
      <c r="AI476" s="203" t="s">
        <v>811</v>
      </c>
      <c r="AJ476" s="203" t="s">
        <v>811</v>
      </c>
      <c r="AK476" s="203" t="s">
        <v>811</v>
      </c>
      <c r="AL476" s="203" t="s">
        <v>811</v>
      </c>
      <c r="AM476" s="203" t="s">
        <v>811</v>
      </c>
      <c r="AN476" s="203" t="s">
        <v>811</v>
      </c>
      <c r="AO476" s="203" t="s">
        <v>811</v>
      </c>
      <c r="AP476" s="203" t="s">
        <v>811</v>
      </c>
      <c r="AQ476" s="203" t="s">
        <v>811</v>
      </c>
      <c r="AR476" s="203">
        <v>100</v>
      </c>
      <c r="AS476" s="203">
        <v>100</v>
      </c>
      <c r="AT476" s="203" t="s">
        <v>811</v>
      </c>
      <c r="AU476" s="203" t="s">
        <v>811</v>
      </c>
      <c r="AV476" s="203" t="s">
        <v>811</v>
      </c>
      <c r="AW476" s="203" t="s">
        <v>811</v>
      </c>
      <c r="AX476" s="203">
        <v>100</v>
      </c>
      <c r="AY476" s="203" t="s">
        <v>811</v>
      </c>
      <c r="AZ476" s="203" t="s">
        <v>811</v>
      </c>
      <c r="BA476" s="203" t="s">
        <v>811</v>
      </c>
    </row>
    <row r="477" spans="1:53">
      <c r="A477" s="202">
        <v>21</v>
      </c>
      <c r="B477" s="202">
        <v>1424</v>
      </c>
      <c r="C477" s="202">
        <v>465</v>
      </c>
      <c r="D477" s="202" t="s">
        <v>1431</v>
      </c>
      <c r="E477" s="203">
        <v>3191.3</v>
      </c>
      <c r="F477" s="203">
        <v>3191.3</v>
      </c>
      <c r="G477" s="203"/>
      <c r="H477" s="203"/>
      <c r="I477" s="203"/>
      <c r="J477" s="203"/>
      <c r="K477" s="203"/>
      <c r="L477" s="203"/>
      <c r="M477" s="203"/>
      <c r="N477" s="203">
        <v>3339.5</v>
      </c>
      <c r="O477" s="203">
        <v>3339.5</v>
      </c>
      <c r="P477" s="203"/>
      <c r="Q477" s="203"/>
      <c r="R477" s="203"/>
      <c r="S477" s="203"/>
      <c r="T477" s="204"/>
      <c r="U477" s="203"/>
      <c r="V477" s="203"/>
      <c r="W477" s="203"/>
      <c r="X477" s="203">
        <v>2999.63</v>
      </c>
      <c r="Y477" s="203">
        <v>2999.63</v>
      </c>
      <c r="Z477" s="203"/>
      <c r="AA477" s="203"/>
      <c r="AB477" s="203"/>
      <c r="AC477" s="203"/>
      <c r="AD477" s="204"/>
      <c r="AE477" s="203"/>
      <c r="AF477" s="203"/>
      <c r="AG477" s="203"/>
      <c r="AH477" s="203">
        <v>-339.86999999999989</v>
      </c>
      <c r="AI477" s="203">
        <v>-339.86999999999989</v>
      </c>
      <c r="AJ477" s="203" t="s">
        <v>811</v>
      </c>
      <c r="AK477" s="203" t="s">
        <v>811</v>
      </c>
      <c r="AL477" s="203" t="s">
        <v>811</v>
      </c>
      <c r="AM477" s="203" t="s">
        <v>811</v>
      </c>
      <c r="AN477" s="203" t="s">
        <v>811</v>
      </c>
      <c r="AO477" s="203" t="s">
        <v>811</v>
      </c>
      <c r="AP477" s="203" t="s">
        <v>811</v>
      </c>
      <c r="AQ477" s="203" t="s">
        <v>811</v>
      </c>
      <c r="AR477" s="203">
        <v>89.822727953286417</v>
      </c>
      <c r="AS477" s="203">
        <v>89.822727953286417</v>
      </c>
      <c r="AT477" s="203" t="s">
        <v>811</v>
      </c>
      <c r="AU477" s="203" t="s">
        <v>811</v>
      </c>
      <c r="AV477" s="203" t="s">
        <v>811</v>
      </c>
      <c r="AW477" s="203" t="s">
        <v>811</v>
      </c>
      <c r="AX477" s="203" t="s">
        <v>811</v>
      </c>
      <c r="AY477" s="203" t="s">
        <v>811</v>
      </c>
      <c r="AZ477" s="203" t="s">
        <v>811</v>
      </c>
      <c r="BA477" s="203" t="s">
        <v>811</v>
      </c>
    </row>
    <row r="478" spans="1:53">
      <c r="A478" s="202">
        <v>21</v>
      </c>
      <c r="B478" s="202">
        <v>1425</v>
      </c>
      <c r="C478" s="202">
        <v>466</v>
      </c>
      <c r="D478" s="202" t="s">
        <v>1432</v>
      </c>
      <c r="E478" s="203">
        <v>1198.9000000000001</v>
      </c>
      <c r="F478" s="203">
        <v>1198.9000000000001</v>
      </c>
      <c r="G478" s="203"/>
      <c r="H478" s="203"/>
      <c r="I478" s="203"/>
      <c r="J478" s="203"/>
      <c r="K478" s="203"/>
      <c r="L478" s="203"/>
      <c r="M478" s="203"/>
      <c r="N478" s="203">
        <v>1215</v>
      </c>
      <c r="O478" s="203">
        <v>1215</v>
      </c>
      <c r="P478" s="203"/>
      <c r="Q478" s="203"/>
      <c r="R478" s="203"/>
      <c r="S478" s="203"/>
      <c r="T478" s="204"/>
      <c r="U478" s="203"/>
      <c r="V478" s="203"/>
      <c r="W478" s="203"/>
      <c r="X478" s="203">
        <v>1199.2</v>
      </c>
      <c r="Y478" s="203">
        <v>1199.2</v>
      </c>
      <c r="Z478" s="203"/>
      <c r="AA478" s="203"/>
      <c r="AB478" s="203"/>
      <c r="AC478" s="203"/>
      <c r="AD478" s="204"/>
      <c r="AE478" s="203"/>
      <c r="AF478" s="203"/>
      <c r="AG478" s="203"/>
      <c r="AH478" s="203">
        <v>-15.799999999999955</v>
      </c>
      <c r="AI478" s="203">
        <v>-15.799999999999955</v>
      </c>
      <c r="AJ478" s="203" t="s">
        <v>811</v>
      </c>
      <c r="AK478" s="203" t="s">
        <v>811</v>
      </c>
      <c r="AL478" s="203" t="s">
        <v>811</v>
      </c>
      <c r="AM478" s="203" t="s">
        <v>811</v>
      </c>
      <c r="AN478" s="203" t="s">
        <v>811</v>
      </c>
      <c r="AO478" s="203" t="s">
        <v>811</v>
      </c>
      <c r="AP478" s="203" t="s">
        <v>811</v>
      </c>
      <c r="AQ478" s="203" t="s">
        <v>811</v>
      </c>
      <c r="AR478" s="203">
        <v>98.699588477366262</v>
      </c>
      <c r="AS478" s="203">
        <v>98.699588477366262</v>
      </c>
      <c r="AT478" s="203" t="s">
        <v>811</v>
      </c>
      <c r="AU478" s="203" t="s">
        <v>811</v>
      </c>
      <c r="AV478" s="203" t="s">
        <v>811</v>
      </c>
      <c r="AW478" s="203" t="s">
        <v>811</v>
      </c>
      <c r="AX478" s="203" t="s">
        <v>811</v>
      </c>
      <c r="AY478" s="203" t="s">
        <v>811</v>
      </c>
      <c r="AZ478" s="203" t="s">
        <v>811</v>
      </c>
      <c r="BA478" s="203" t="s">
        <v>811</v>
      </c>
    </row>
    <row r="479" spans="1:53">
      <c r="A479" s="202">
        <v>21</v>
      </c>
      <c r="B479" s="202">
        <v>1426</v>
      </c>
      <c r="C479" s="202">
        <v>467</v>
      </c>
      <c r="D479" s="202" t="s">
        <v>1433</v>
      </c>
      <c r="E479" s="203">
        <v>1413</v>
      </c>
      <c r="F479" s="203">
        <v>1413</v>
      </c>
      <c r="G479" s="203"/>
      <c r="H479" s="203"/>
      <c r="I479" s="203"/>
      <c r="J479" s="203"/>
      <c r="K479" s="203"/>
      <c r="L479" s="203"/>
      <c r="M479" s="203"/>
      <c r="N479" s="203">
        <v>1482.5</v>
      </c>
      <c r="O479" s="203">
        <v>1482.5</v>
      </c>
      <c r="P479" s="203"/>
      <c r="Q479" s="203"/>
      <c r="R479" s="203"/>
      <c r="S479" s="203"/>
      <c r="T479" s="204"/>
      <c r="U479" s="203"/>
      <c r="V479" s="203"/>
      <c r="W479" s="203"/>
      <c r="X479" s="203">
        <v>1482.5</v>
      </c>
      <c r="Y479" s="203">
        <v>1482.5</v>
      </c>
      <c r="Z479" s="203"/>
      <c r="AA479" s="203"/>
      <c r="AB479" s="203"/>
      <c r="AC479" s="203"/>
      <c r="AD479" s="204"/>
      <c r="AE479" s="203"/>
      <c r="AF479" s="203"/>
      <c r="AG479" s="203"/>
      <c r="AH479" s="203" t="s">
        <v>811</v>
      </c>
      <c r="AI479" s="203" t="s">
        <v>811</v>
      </c>
      <c r="AJ479" s="203" t="s">
        <v>811</v>
      </c>
      <c r="AK479" s="203" t="s">
        <v>811</v>
      </c>
      <c r="AL479" s="203" t="s">
        <v>811</v>
      </c>
      <c r="AM479" s="203" t="s">
        <v>811</v>
      </c>
      <c r="AN479" s="203" t="s">
        <v>811</v>
      </c>
      <c r="AO479" s="203" t="s">
        <v>811</v>
      </c>
      <c r="AP479" s="203" t="s">
        <v>811</v>
      </c>
      <c r="AQ479" s="203" t="s">
        <v>811</v>
      </c>
      <c r="AR479" s="203">
        <v>100</v>
      </c>
      <c r="AS479" s="203">
        <v>100</v>
      </c>
      <c r="AT479" s="203" t="s">
        <v>811</v>
      </c>
      <c r="AU479" s="203" t="s">
        <v>811</v>
      </c>
      <c r="AV479" s="203" t="s">
        <v>811</v>
      </c>
      <c r="AW479" s="203" t="s">
        <v>811</v>
      </c>
      <c r="AX479" s="203" t="s">
        <v>811</v>
      </c>
      <c r="AY479" s="203" t="s">
        <v>811</v>
      </c>
      <c r="AZ479" s="203" t="s">
        <v>811</v>
      </c>
      <c r="BA479" s="203" t="s">
        <v>811</v>
      </c>
    </row>
    <row r="480" spans="1:53">
      <c r="A480" s="202">
        <v>21</v>
      </c>
      <c r="B480" s="202">
        <v>1427</v>
      </c>
      <c r="C480" s="202">
        <v>468</v>
      </c>
      <c r="D480" s="202" t="s">
        <v>1434</v>
      </c>
      <c r="E480" s="203">
        <v>3678.3</v>
      </c>
      <c r="F480" s="203">
        <v>3678.3</v>
      </c>
      <c r="G480" s="203"/>
      <c r="H480" s="203"/>
      <c r="I480" s="203"/>
      <c r="J480" s="203"/>
      <c r="K480" s="203"/>
      <c r="L480" s="203"/>
      <c r="M480" s="203"/>
      <c r="N480" s="203">
        <v>3742.8</v>
      </c>
      <c r="O480" s="203">
        <v>3742.8</v>
      </c>
      <c r="P480" s="203"/>
      <c r="Q480" s="203"/>
      <c r="R480" s="203"/>
      <c r="S480" s="203"/>
      <c r="T480" s="204"/>
      <c r="U480" s="203"/>
      <c r="V480" s="203"/>
      <c r="W480" s="203"/>
      <c r="X480" s="203">
        <v>3559.03</v>
      </c>
      <c r="Y480" s="203">
        <v>3559.03</v>
      </c>
      <c r="Z480" s="203"/>
      <c r="AA480" s="203"/>
      <c r="AB480" s="203"/>
      <c r="AC480" s="203"/>
      <c r="AD480" s="204"/>
      <c r="AE480" s="203"/>
      <c r="AF480" s="203"/>
      <c r="AG480" s="203"/>
      <c r="AH480" s="203">
        <v>-183.76999999999998</v>
      </c>
      <c r="AI480" s="203">
        <v>-183.76999999999998</v>
      </c>
      <c r="AJ480" s="203" t="s">
        <v>811</v>
      </c>
      <c r="AK480" s="203" t="s">
        <v>811</v>
      </c>
      <c r="AL480" s="203" t="s">
        <v>811</v>
      </c>
      <c r="AM480" s="203" t="s">
        <v>811</v>
      </c>
      <c r="AN480" s="203" t="s">
        <v>811</v>
      </c>
      <c r="AO480" s="203" t="s">
        <v>811</v>
      </c>
      <c r="AP480" s="203" t="s">
        <v>811</v>
      </c>
      <c r="AQ480" s="203" t="s">
        <v>811</v>
      </c>
      <c r="AR480" s="203">
        <v>95.090039542588428</v>
      </c>
      <c r="AS480" s="203">
        <v>95.090039542588428</v>
      </c>
      <c r="AT480" s="203" t="s">
        <v>811</v>
      </c>
      <c r="AU480" s="203" t="s">
        <v>811</v>
      </c>
      <c r="AV480" s="203" t="s">
        <v>811</v>
      </c>
      <c r="AW480" s="203" t="s">
        <v>811</v>
      </c>
      <c r="AX480" s="203" t="s">
        <v>811</v>
      </c>
      <c r="AY480" s="203" t="s">
        <v>811</v>
      </c>
      <c r="AZ480" s="203" t="s">
        <v>811</v>
      </c>
      <c r="BA480" s="203" t="s">
        <v>811</v>
      </c>
    </row>
    <row r="481" spans="1:53">
      <c r="A481" s="202">
        <v>21</v>
      </c>
      <c r="B481" s="202">
        <v>1428</v>
      </c>
      <c r="C481" s="202">
        <v>469</v>
      </c>
      <c r="D481" s="202" t="s">
        <v>1288</v>
      </c>
      <c r="E481" s="203">
        <v>1742.3</v>
      </c>
      <c r="F481" s="203">
        <v>1742.3</v>
      </c>
      <c r="G481" s="203"/>
      <c r="H481" s="203"/>
      <c r="I481" s="203"/>
      <c r="J481" s="203"/>
      <c r="K481" s="203"/>
      <c r="L481" s="203"/>
      <c r="M481" s="203"/>
      <c r="N481" s="203">
        <v>1800.7</v>
      </c>
      <c r="O481" s="203">
        <v>1770.7</v>
      </c>
      <c r="P481" s="203"/>
      <c r="Q481" s="203"/>
      <c r="R481" s="203"/>
      <c r="S481" s="203"/>
      <c r="T481" s="204">
        <v>30</v>
      </c>
      <c r="U481" s="203"/>
      <c r="V481" s="203"/>
      <c r="W481" s="203"/>
      <c r="X481" s="203">
        <v>1647.28</v>
      </c>
      <c r="Y481" s="203">
        <v>1617.28</v>
      </c>
      <c r="Z481" s="203"/>
      <c r="AA481" s="203"/>
      <c r="AB481" s="203"/>
      <c r="AC481" s="203"/>
      <c r="AD481" s="204">
        <v>30</v>
      </c>
      <c r="AE481" s="203"/>
      <c r="AF481" s="203"/>
      <c r="AG481" s="203"/>
      <c r="AH481" s="203">
        <v>-153.42000000000007</v>
      </c>
      <c r="AI481" s="203">
        <v>-153.42000000000007</v>
      </c>
      <c r="AJ481" s="203" t="s">
        <v>811</v>
      </c>
      <c r="AK481" s="203" t="s">
        <v>811</v>
      </c>
      <c r="AL481" s="203" t="s">
        <v>811</v>
      </c>
      <c r="AM481" s="203" t="s">
        <v>811</v>
      </c>
      <c r="AN481" s="203" t="s">
        <v>811</v>
      </c>
      <c r="AO481" s="203" t="s">
        <v>811</v>
      </c>
      <c r="AP481" s="203" t="s">
        <v>811</v>
      </c>
      <c r="AQ481" s="203" t="s">
        <v>811</v>
      </c>
      <c r="AR481" s="203">
        <v>91.479980007774756</v>
      </c>
      <c r="AS481" s="203">
        <v>91.335629976845311</v>
      </c>
      <c r="AT481" s="203" t="s">
        <v>811</v>
      </c>
      <c r="AU481" s="203" t="s">
        <v>811</v>
      </c>
      <c r="AV481" s="203" t="s">
        <v>811</v>
      </c>
      <c r="AW481" s="203" t="s">
        <v>811</v>
      </c>
      <c r="AX481" s="203">
        <v>100</v>
      </c>
      <c r="AY481" s="203" t="s">
        <v>811</v>
      </c>
      <c r="AZ481" s="203" t="s">
        <v>811</v>
      </c>
      <c r="BA481" s="203" t="s">
        <v>811</v>
      </c>
    </row>
    <row r="482" spans="1:53">
      <c r="A482" s="202">
        <v>21</v>
      </c>
      <c r="B482" s="202">
        <v>1429</v>
      </c>
      <c r="C482" s="202">
        <v>470</v>
      </c>
      <c r="D482" s="202" t="s">
        <v>1435</v>
      </c>
      <c r="E482" s="203">
        <v>2489.1999999999998</v>
      </c>
      <c r="F482" s="203">
        <v>2489.1999999999998</v>
      </c>
      <c r="G482" s="203"/>
      <c r="H482" s="203"/>
      <c r="I482" s="203"/>
      <c r="J482" s="203"/>
      <c r="K482" s="203"/>
      <c r="L482" s="203"/>
      <c r="M482" s="203"/>
      <c r="N482" s="203">
        <v>2543.8000000000002</v>
      </c>
      <c r="O482" s="203">
        <v>2543.8000000000002</v>
      </c>
      <c r="P482" s="203"/>
      <c r="Q482" s="203"/>
      <c r="R482" s="203"/>
      <c r="S482" s="203"/>
      <c r="T482" s="204"/>
      <c r="U482" s="203"/>
      <c r="V482" s="203"/>
      <c r="W482" s="203"/>
      <c r="X482" s="203">
        <v>2543.8000000000002</v>
      </c>
      <c r="Y482" s="203">
        <v>2543.8000000000002</v>
      </c>
      <c r="Z482" s="203"/>
      <c r="AA482" s="203"/>
      <c r="AB482" s="203"/>
      <c r="AC482" s="203"/>
      <c r="AD482" s="204"/>
      <c r="AE482" s="203"/>
      <c r="AF482" s="203"/>
      <c r="AG482" s="203"/>
      <c r="AH482" s="203" t="s">
        <v>811</v>
      </c>
      <c r="AI482" s="203" t="s">
        <v>811</v>
      </c>
      <c r="AJ482" s="203" t="s">
        <v>811</v>
      </c>
      <c r="AK482" s="203" t="s">
        <v>811</v>
      </c>
      <c r="AL482" s="203" t="s">
        <v>811</v>
      </c>
      <c r="AM482" s="203" t="s">
        <v>811</v>
      </c>
      <c r="AN482" s="203" t="s">
        <v>811</v>
      </c>
      <c r="AO482" s="203" t="s">
        <v>811</v>
      </c>
      <c r="AP482" s="203" t="s">
        <v>811</v>
      </c>
      <c r="AQ482" s="203" t="s">
        <v>811</v>
      </c>
      <c r="AR482" s="203">
        <v>100</v>
      </c>
      <c r="AS482" s="203">
        <v>100</v>
      </c>
      <c r="AT482" s="203" t="s">
        <v>811</v>
      </c>
      <c r="AU482" s="203" t="s">
        <v>811</v>
      </c>
      <c r="AV482" s="203" t="s">
        <v>811</v>
      </c>
      <c r="AW482" s="203" t="s">
        <v>811</v>
      </c>
      <c r="AX482" s="203" t="s">
        <v>811</v>
      </c>
      <c r="AY482" s="203" t="s">
        <v>811</v>
      </c>
      <c r="AZ482" s="203" t="s">
        <v>811</v>
      </c>
      <c r="BA482" s="203" t="s">
        <v>811</v>
      </c>
    </row>
    <row r="483" spans="1:53">
      <c r="A483" s="202">
        <v>21</v>
      </c>
      <c r="B483" s="202">
        <v>1430</v>
      </c>
      <c r="C483" s="202">
        <v>471</v>
      </c>
      <c r="D483" s="202" t="s">
        <v>1436</v>
      </c>
      <c r="E483" s="203">
        <v>5087.1000000000004</v>
      </c>
      <c r="F483" s="203">
        <v>5087.1000000000004</v>
      </c>
      <c r="G483" s="203"/>
      <c r="H483" s="203"/>
      <c r="I483" s="203"/>
      <c r="J483" s="203"/>
      <c r="K483" s="203"/>
      <c r="L483" s="203"/>
      <c r="M483" s="203"/>
      <c r="N483" s="203">
        <v>5144.1000000000004</v>
      </c>
      <c r="O483" s="203">
        <v>5144.1000000000004</v>
      </c>
      <c r="P483" s="203"/>
      <c r="Q483" s="203"/>
      <c r="R483" s="203"/>
      <c r="S483" s="203"/>
      <c r="T483" s="204"/>
      <c r="U483" s="203"/>
      <c r="V483" s="203"/>
      <c r="W483" s="203"/>
      <c r="X483" s="203">
        <v>5144.1000000000004</v>
      </c>
      <c r="Y483" s="203">
        <v>5144.1000000000004</v>
      </c>
      <c r="Z483" s="203"/>
      <c r="AA483" s="203"/>
      <c r="AB483" s="203"/>
      <c r="AC483" s="203"/>
      <c r="AD483" s="204"/>
      <c r="AE483" s="203"/>
      <c r="AF483" s="203"/>
      <c r="AG483" s="203"/>
      <c r="AH483" s="203" t="s">
        <v>811</v>
      </c>
      <c r="AI483" s="203" t="s">
        <v>811</v>
      </c>
      <c r="AJ483" s="203" t="s">
        <v>811</v>
      </c>
      <c r="AK483" s="203" t="s">
        <v>811</v>
      </c>
      <c r="AL483" s="203" t="s">
        <v>811</v>
      </c>
      <c r="AM483" s="203" t="s">
        <v>811</v>
      </c>
      <c r="AN483" s="203" t="s">
        <v>811</v>
      </c>
      <c r="AO483" s="203" t="s">
        <v>811</v>
      </c>
      <c r="AP483" s="203" t="s">
        <v>811</v>
      </c>
      <c r="AQ483" s="203" t="s">
        <v>811</v>
      </c>
      <c r="AR483" s="203">
        <v>100</v>
      </c>
      <c r="AS483" s="203">
        <v>100</v>
      </c>
      <c r="AT483" s="203" t="s">
        <v>811</v>
      </c>
      <c r="AU483" s="203" t="s">
        <v>811</v>
      </c>
      <c r="AV483" s="203" t="s">
        <v>811</v>
      </c>
      <c r="AW483" s="203" t="s">
        <v>811</v>
      </c>
      <c r="AX483" s="203" t="s">
        <v>811</v>
      </c>
      <c r="AY483" s="203" t="s">
        <v>811</v>
      </c>
      <c r="AZ483" s="203" t="s">
        <v>811</v>
      </c>
      <c r="BA483" s="203" t="s">
        <v>811</v>
      </c>
    </row>
    <row r="484" spans="1:53">
      <c r="A484" s="202">
        <v>21</v>
      </c>
      <c r="B484" s="202">
        <v>1431</v>
      </c>
      <c r="C484" s="202">
        <v>472</v>
      </c>
      <c r="D484" s="202" t="s">
        <v>1437</v>
      </c>
      <c r="E484" s="203">
        <v>5610</v>
      </c>
      <c r="F484" s="203">
        <v>5610</v>
      </c>
      <c r="G484" s="203"/>
      <c r="H484" s="203"/>
      <c r="I484" s="203"/>
      <c r="J484" s="203"/>
      <c r="K484" s="203"/>
      <c r="L484" s="203"/>
      <c r="M484" s="203"/>
      <c r="N484" s="203">
        <v>5889.5</v>
      </c>
      <c r="O484" s="203">
        <v>5889.5</v>
      </c>
      <c r="P484" s="203"/>
      <c r="Q484" s="203"/>
      <c r="R484" s="203"/>
      <c r="S484" s="203"/>
      <c r="T484" s="204"/>
      <c r="U484" s="203"/>
      <c r="V484" s="203"/>
      <c r="W484" s="203"/>
      <c r="X484" s="203">
        <v>4765.3</v>
      </c>
      <c r="Y484" s="203">
        <v>4765.3</v>
      </c>
      <c r="Z484" s="203"/>
      <c r="AA484" s="203"/>
      <c r="AB484" s="203"/>
      <c r="AC484" s="203"/>
      <c r="AD484" s="204"/>
      <c r="AE484" s="203"/>
      <c r="AF484" s="203"/>
      <c r="AG484" s="203"/>
      <c r="AH484" s="203">
        <v>-1124.1999999999998</v>
      </c>
      <c r="AI484" s="203">
        <v>-1124.1999999999998</v>
      </c>
      <c r="AJ484" s="203" t="s">
        <v>811</v>
      </c>
      <c r="AK484" s="203" t="s">
        <v>811</v>
      </c>
      <c r="AL484" s="203" t="s">
        <v>811</v>
      </c>
      <c r="AM484" s="203" t="s">
        <v>811</v>
      </c>
      <c r="AN484" s="203" t="s">
        <v>811</v>
      </c>
      <c r="AO484" s="203" t="s">
        <v>811</v>
      </c>
      <c r="AP484" s="203" t="s">
        <v>811</v>
      </c>
      <c r="AQ484" s="203" t="s">
        <v>811</v>
      </c>
      <c r="AR484" s="203">
        <v>80.911792172510403</v>
      </c>
      <c r="AS484" s="203">
        <v>80.911792172510403</v>
      </c>
      <c r="AT484" s="203" t="s">
        <v>811</v>
      </c>
      <c r="AU484" s="203" t="s">
        <v>811</v>
      </c>
      <c r="AV484" s="203" t="s">
        <v>811</v>
      </c>
      <c r="AW484" s="203" t="s">
        <v>811</v>
      </c>
      <c r="AX484" s="203" t="s">
        <v>811</v>
      </c>
      <c r="AY484" s="203" t="s">
        <v>811</v>
      </c>
      <c r="AZ484" s="203" t="s">
        <v>811</v>
      </c>
      <c r="BA484" s="203" t="s">
        <v>811</v>
      </c>
    </row>
    <row r="485" spans="1:53">
      <c r="A485" s="202">
        <v>21</v>
      </c>
      <c r="B485" s="202">
        <v>1432</v>
      </c>
      <c r="C485" s="202">
        <v>473</v>
      </c>
      <c r="D485" s="202" t="s">
        <v>1438</v>
      </c>
      <c r="E485" s="203">
        <v>2386.6999999999998</v>
      </c>
      <c r="F485" s="203">
        <v>2386.6999999999998</v>
      </c>
      <c r="G485" s="203"/>
      <c r="H485" s="203"/>
      <c r="I485" s="203"/>
      <c r="J485" s="203"/>
      <c r="K485" s="203"/>
      <c r="L485" s="203"/>
      <c r="M485" s="203"/>
      <c r="N485" s="203">
        <v>2440.1999999999998</v>
      </c>
      <c r="O485" s="203">
        <v>2440.1999999999998</v>
      </c>
      <c r="P485" s="203"/>
      <c r="Q485" s="203"/>
      <c r="R485" s="203"/>
      <c r="S485" s="203"/>
      <c r="T485" s="204"/>
      <c r="U485" s="203"/>
      <c r="V485" s="203"/>
      <c r="W485" s="203"/>
      <c r="X485" s="203">
        <v>2440.1999999999998</v>
      </c>
      <c r="Y485" s="203">
        <v>2440.1999999999998</v>
      </c>
      <c r="Z485" s="203"/>
      <c r="AA485" s="203"/>
      <c r="AB485" s="203"/>
      <c r="AC485" s="203"/>
      <c r="AD485" s="204"/>
      <c r="AE485" s="203"/>
      <c r="AF485" s="203"/>
      <c r="AG485" s="203"/>
      <c r="AH485" s="203" t="s">
        <v>811</v>
      </c>
      <c r="AI485" s="203" t="s">
        <v>811</v>
      </c>
      <c r="AJ485" s="203" t="s">
        <v>811</v>
      </c>
      <c r="AK485" s="203" t="s">
        <v>811</v>
      </c>
      <c r="AL485" s="203" t="s">
        <v>811</v>
      </c>
      <c r="AM485" s="203" t="s">
        <v>811</v>
      </c>
      <c r="AN485" s="203" t="s">
        <v>811</v>
      </c>
      <c r="AO485" s="203" t="s">
        <v>811</v>
      </c>
      <c r="AP485" s="203" t="s">
        <v>811</v>
      </c>
      <c r="AQ485" s="203" t="s">
        <v>811</v>
      </c>
      <c r="AR485" s="203">
        <v>100</v>
      </c>
      <c r="AS485" s="203">
        <v>100</v>
      </c>
      <c r="AT485" s="203" t="s">
        <v>811</v>
      </c>
      <c r="AU485" s="203" t="s">
        <v>811</v>
      </c>
      <c r="AV485" s="203" t="s">
        <v>811</v>
      </c>
      <c r="AW485" s="203" t="s">
        <v>811</v>
      </c>
      <c r="AX485" s="203" t="s">
        <v>811</v>
      </c>
      <c r="AY485" s="203" t="s">
        <v>811</v>
      </c>
      <c r="AZ485" s="203" t="s">
        <v>811</v>
      </c>
      <c r="BA485" s="203" t="s">
        <v>811</v>
      </c>
    </row>
    <row r="486" spans="1:53">
      <c r="A486" s="202">
        <v>21</v>
      </c>
      <c r="B486" s="202">
        <v>1444</v>
      </c>
      <c r="C486" s="202">
        <v>474</v>
      </c>
      <c r="D486" s="202" t="s">
        <v>1429</v>
      </c>
      <c r="E486" s="203">
        <v>18911</v>
      </c>
      <c r="F486" s="203">
        <v>18810.7</v>
      </c>
      <c r="G486" s="203"/>
      <c r="H486" s="203">
        <v>100.3</v>
      </c>
      <c r="I486" s="203"/>
      <c r="J486" s="203"/>
      <c r="K486" s="203"/>
      <c r="L486" s="203"/>
      <c r="M486" s="203"/>
      <c r="N486" s="203">
        <v>19195.8</v>
      </c>
      <c r="O486" s="203">
        <v>19095.5</v>
      </c>
      <c r="P486" s="203"/>
      <c r="Q486" s="203">
        <v>100.3</v>
      </c>
      <c r="R486" s="203"/>
      <c r="S486" s="203"/>
      <c r="T486" s="204"/>
      <c r="U486" s="203"/>
      <c r="V486" s="203"/>
      <c r="W486" s="203"/>
      <c r="X486" s="203">
        <v>19182.919999999998</v>
      </c>
      <c r="Y486" s="203">
        <v>19095.5</v>
      </c>
      <c r="Z486" s="203"/>
      <c r="AA486" s="203">
        <v>87.42</v>
      </c>
      <c r="AB486" s="203"/>
      <c r="AC486" s="203"/>
      <c r="AD486" s="204"/>
      <c r="AE486" s="203"/>
      <c r="AF486" s="203"/>
      <c r="AG486" s="203"/>
      <c r="AH486" s="203">
        <v>-12.880000000001019</v>
      </c>
      <c r="AI486" s="203" t="s">
        <v>811</v>
      </c>
      <c r="AJ486" s="203" t="s">
        <v>811</v>
      </c>
      <c r="AK486" s="203">
        <v>-12.879999999999995</v>
      </c>
      <c r="AL486" s="203" t="s">
        <v>811</v>
      </c>
      <c r="AM486" s="203" t="s">
        <v>811</v>
      </c>
      <c r="AN486" s="203" t="s">
        <v>811</v>
      </c>
      <c r="AO486" s="203" t="s">
        <v>811</v>
      </c>
      <c r="AP486" s="203" t="s">
        <v>811</v>
      </c>
      <c r="AQ486" s="203" t="s">
        <v>811</v>
      </c>
      <c r="AR486" s="203">
        <v>99.932901988976752</v>
      </c>
      <c r="AS486" s="203">
        <v>100</v>
      </c>
      <c r="AT486" s="203" t="s">
        <v>811</v>
      </c>
      <c r="AU486" s="203">
        <v>87.158524426719836</v>
      </c>
      <c r="AV486" s="203" t="s">
        <v>811</v>
      </c>
      <c r="AW486" s="203" t="s">
        <v>811</v>
      </c>
      <c r="AX486" s="203" t="s">
        <v>811</v>
      </c>
      <c r="AY486" s="203" t="s">
        <v>811</v>
      </c>
      <c r="AZ486" s="203" t="s">
        <v>811</v>
      </c>
      <c r="BA486" s="203" t="s">
        <v>811</v>
      </c>
    </row>
    <row r="487" spans="1:53">
      <c r="A487" s="202">
        <v>21</v>
      </c>
      <c r="B487" s="202">
        <v>1433</v>
      </c>
      <c r="C487" s="202">
        <v>475</v>
      </c>
      <c r="D487" s="202" t="s">
        <v>1439</v>
      </c>
      <c r="E487" s="203">
        <v>1648.3</v>
      </c>
      <c r="F487" s="203">
        <v>1648.3</v>
      </c>
      <c r="G487" s="203"/>
      <c r="H487" s="203"/>
      <c r="I487" s="203"/>
      <c r="J487" s="203"/>
      <c r="K487" s="203"/>
      <c r="L487" s="203"/>
      <c r="M487" s="203"/>
      <c r="N487" s="203">
        <v>1710.1</v>
      </c>
      <c r="O487" s="203">
        <v>1710.1</v>
      </c>
      <c r="P487" s="203"/>
      <c r="Q487" s="203"/>
      <c r="R487" s="203"/>
      <c r="S487" s="203"/>
      <c r="T487" s="204"/>
      <c r="U487" s="203"/>
      <c r="V487" s="203"/>
      <c r="W487" s="203"/>
      <c r="X487" s="203">
        <v>1710.1</v>
      </c>
      <c r="Y487" s="203">
        <v>1710.1</v>
      </c>
      <c r="Z487" s="203"/>
      <c r="AA487" s="203"/>
      <c r="AB487" s="203"/>
      <c r="AC487" s="203"/>
      <c r="AD487" s="204"/>
      <c r="AE487" s="203"/>
      <c r="AF487" s="203"/>
      <c r="AG487" s="203"/>
      <c r="AH487" s="203" t="s">
        <v>811</v>
      </c>
      <c r="AI487" s="203" t="s">
        <v>811</v>
      </c>
      <c r="AJ487" s="203" t="s">
        <v>811</v>
      </c>
      <c r="AK487" s="203" t="s">
        <v>811</v>
      </c>
      <c r="AL487" s="203" t="s">
        <v>811</v>
      </c>
      <c r="AM487" s="203" t="s">
        <v>811</v>
      </c>
      <c r="AN487" s="203" t="s">
        <v>811</v>
      </c>
      <c r="AO487" s="203" t="s">
        <v>811</v>
      </c>
      <c r="AP487" s="203" t="s">
        <v>811</v>
      </c>
      <c r="AQ487" s="203" t="s">
        <v>811</v>
      </c>
      <c r="AR487" s="203">
        <v>100</v>
      </c>
      <c r="AS487" s="203">
        <v>100</v>
      </c>
      <c r="AT487" s="203" t="s">
        <v>811</v>
      </c>
      <c r="AU487" s="203" t="s">
        <v>811</v>
      </c>
      <c r="AV487" s="203" t="s">
        <v>811</v>
      </c>
      <c r="AW487" s="203" t="s">
        <v>811</v>
      </c>
      <c r="AX487" s="203" t="s">
        <v>811</v>
      </c>
      <c r="AY487" s="203" t="s">
        <v>811</v>
      </c>
      <c r="AZ487" s="203" t="s">
        <v>811</v>
      </c>
      <c r="BA487" s="203" t="s">
        <v>811</v>
      </c>
    </row>
    <row r="488" spans="1:53">
      <c r="A488" s="202">
        <v>21</v>
      </c>
      <c r="B488" s="202">
        <v>1434</v>
      </c>
      <c r="C488" s="202">
        <v>476</v>
      </c>
      <c r="D488" s="202" t="s">
        <v>1440</v>
      </c>
      <c r="E488" s="203">
        <v>1902.3</v>
      </c>
      <c r="F488" s="203">
        <v>1902.3</v>
      </c>
      <c r="G488" s="203"/>
      <c r="H488" s="203"/>
      <c r="I488" s="203"/>
      <c r="J488" s="203"/>
      <c r="K488" s="203"/>
      <c r="L488" s="203"/>
      <c r="M488" s="203"/>
      <c r="N488" s="203">
        <v>1968.9</v>
      </c>
      <c r="O488" s="203">
        <v>1968.9</v>
      </c>
      <c r="P488" s="203"/>
      <c r="Q488" s="203"/>
      <c r="R488" s="203"/>
      <c r="S488" s="203"/>
      <c r="T488" s="204"/>
      <c r="U488" s="203"/>
      <c r="V488" s="203"/>
      <c r="W488" s="203"/>
      <c r="X488" s="203">
        <v>1917.23</v>
      </c>
      <c r="Y488" s="203">
        <v>1917.23</v>
      </c>
      <c r="Z488" s="203"/>
      <c r="AA488" s="203"/>
      <c r="AB488" s="203"/>
      <c r="AC488" s="203"/>
      <c r="AD488" s="204"/>
      <c r="AE488" s="203"/>
      <c r="AF488" s="203"/>
      <c r="AG488" s="203"/>
      <c r="AH488" s="203">
        <v>-51.670000000000073</v>
      </c>
      <c r="AI488" s="203">
        <v>-51.670000000000073</v>
      </c>
      <c r="AJ488" s="203" t="s">
        <v>811</v>
      </c>
      <c r="AK488" s="203" t="s">
        <v>811</v>
      </c>
      <c r="AL488" s="203" t="s">
        <v>811</v>
      </c>
      <c r="AM488" s="203" t="s">
        <v>811</v>
      </c>
      <c r="AN488" s="203" t="s">
        <v>811</v>
      </c>
      <c r="AO488" s="203" t="s">
        <v>811</v>
      </c>
      <c r="AP488" s="203" t="s">
        <v>811</v>
      </c>
      <c r="AQ488" s="203" t="s">
        <v>811</v>
      </c>
      <c r="AR488" s="203">
        <v>97.375692010767438</v>
      </c>
      <c r="AS488" s="203">
        <v>97.375692010767438</v>
      </c>
      <c r="AT488" s="203" t="s">
        <v>811</v>
      </c>
      <c r="AU488" s="203" t="s">
        <v>811</v>
      </c>
      <c r="AV488" s="203" t="s">
        <v>811</v>
      </c>
      <c r="AW488" s="203" t="s">
        <v>811</v>
      </c>
      <c r="AX488" s="203" t="s">
        <v>811</v>
      </c>
      <c r="AY488" s="203" t="s">
        <v>811</v>
      </c>
      <c r="AZ488" s="203" t="s">
        <v>811</v>
      </c>
      <c r="BA488" s="203" t="s">
        <v>811</v>
      </c>
    </row>
    <row r="489" spans="1:53">
      <c r="A489" s="202">
        <v>21</v>
      </c>
      <c r="B489" s="202">
        <v>1436</v>
      </c>
      <c r="C489" s="202">
        <v>477</v>
      </c>
      <c r="D489" s="202" t="s">
        <v>1441</v>
      </c>
      <c r="E489" s="203">
        <v>5866.5</v>
      </c>
      <c r="F489" s="203">
        <v>5866.5</v>
      </c>
      <c r="G489" s="203"/>
      <c r="H489" s="203"/>
      <c r="I489" s="203"/>
      <c r="J489" s="203"/>
      <c r="K489" s="203"/>
      <c r="L489" s="203"/>
      <c r="M489" s="203"/>
      <c r="N489" s="203">
        <v>5988</v>
      </c>
      <c r="O489" s="203">
        <v>5988</v>
      </c>
      <c r="P489" s="203"/>
      <c r="Q489" s="203"/>
      <c r="R489" s="203"/>
      <c r="S489" s="203"/>
      <c r="T489" s="204"/>
      <c r="U489" s="203"/>
      <c r="V489" s="203"/>
      <c r="W489" s="203"/>
      <c r="X489" s="203">
        <v>5986.33</v>
      </c>
      <c r="Y489" s="203">
        <v>5986.33</v>
      </c>
      <c r="Z489" s="203"/>
      <c r="AA489" s="203"/>
      <c r="AB489" s="203"/>
      <c r="AC489" s="203"/>
      <c r="AD489" s="204"/>
      <c r="AE489" s="203"/>
      <c r="AF489" s="203"/>
      <c r="AG489" s="203"/>
      <c r="AH489" s="203">
        <v>-1.6700000000000728</v>
      </c>
      <c r="AI489" s="203">
        <v>-1.6700000000000728</v>
      </c>
      <c r="AJ489" s="203" t="s">
        <v>811</v>
      </c>
      <c r="AK489" s="203" t="s">
        <v>811</v>
      </c>
      <c r="AL489" s="203" t="s">
        <v>811</v>
      </c>
      <c r="AM489" s="203" t="s">
        <v>811</v>
      </c>
      <c r="AN489" s="203" t="s">
        <v>811</v>
      </c>
      <c r="AO489" s="203" t="s">
        <v>811</v>
      </c>
      <c r="AP489" s="203" t="s">
        <v>811</v>
      </c>
      <c r="AQ489" s="203" t="s">
        <v>811</v>
      </c>
      <c r="AR489" s="203">
        <v>99.972110888443552</v>
      </c>
      <c r="AS489" s="203">
        <v>99.972110888443552</v>
      </c>
      <c r="AT489" s="203" t="s">
        <v>811</v>
      </c>
      <c r="AU489" s="203" t="s">
        <v>811</v>
      </c>
      <c r="AV489" s="203" t="s">
        <v>811</v>
      </c>
      <c r="AW489" s="203" t="s">
        <v>811</v>
      </c>
      <c r="AX489" s="203" t="s">
        <v>811</v>
      </c>
      <c r="AY489" s="203" t="s">
        <v>811</v>
      </c>
      <c r="AZ489" s="203" t="s">
        <v>811</v>
      </c>
      <c r="BA489" s="203" t="s">
        <v>811</v>
      </c>
    </row>
    <row r="490" spans="1:53">
      <c r="A490" s="202">
        <v>21</v>
      </c>
      <c r="B490" s="202">
        <v>1435</v>
      </c>
      <c r="C490" s="202">
        <v>478</v>
      </c>
      <c r="D490" s="202" t="s">
        <v>1442</v>
      </c>
      <c r="E490" s="203">
        <v>1988.2</v>
      </c>
      <c r="F490" s="203">
        <v>1988.2</v>
      </c>
      <c r="G490" s="203"/>
      <c r="H490" s="203"/>
      <c r="I490" s="203"/>
      <c r="J490" s="203"/>
      <c r="K490" s="203"/>
      <c r="L490" s="203"/>
      <c r="M490" s="203"/>
      <c r="N490" s="203">
        <v>2034.5</v>
      </c>
      <c r="O490" s="203">
        <v>2034.5</v>
      </c>
      <c r="P490" s="203"/>
      <c r="Q490" s="203"/>
      <c r="R490" s="203"/>
      <c r="S490" s="203"/>
      <c r="T490" s="204"/>
      <c r="U490" s="203"/>
      <c r="V490" s="203"/>
      <c r="W490" s="203"/>
      <c r="X490" s="203">
        <v>2031.38</v>
      </c>
      <c r="Y490" s="203">
        <v>2031.38</v>
      </c>
      <c r="Z490" s="203"/>
      <c r="AA490" s="203"/>
      <c r="AB490" s="203"/>
      <c r="AC490" s="203"/>
      <c r="AD490" s="204"/>
      <c r="AE490" s="203"/>
      <c r="AF490" s="203"/>
      <c r="AG490" s="203"/>
      <c r="AH490" s="203">
        <v>-3.1199999999998909</v>
      </c>
      <c r="AI490" s="203">
        <v>-3.1199999999998909</v>
      </c>
      <c r="AJ490" s="203" t="s">
        <v>811</v>
      </c>
      <c r="AK490" s="203" t="s">
        <v>811</v>
      </c>
      <c r="AL490" s="203" t="s">
        <v>811</v>
      </c>
      <c r="AM490" s="203" t="s">
        <v>811</v>
      </c>
      <c r="AN490" s="203" t="s">
        <v>811</v>
      </c>
      <c r="AO490" s="203" t="s">
        <v>811</v>
      </c>
      <c r="AP490" s="203" t="s">
        <v>811</v>
      </c>
      <c r="AQ490" s="203" t="s">
        <v>811</v>
      </c>
      <c r="AR490" s="203">
        <v>99.846645367412151</v>
      </c>
      <c r="AS490" s="203">
        <v>99.846645367412151</v>
      </c>
      <c r="AT490" s="203" t="s">
        <v>811</v>
      </c>
      <c r="AU490" s="203" t="s">
        <v>811</v>
      </c>
      <c r="AV490" s="203" t="s">
        <v>811</v>
      </c>
      <c r="AW490" s="203" t="s">
        <v>811</v>
      </c>
      <c r="AX490" s="203" t="s">
        <v>811</v>
      </c>
      <c r="AY490" s="203" t="s">
        <v>811</v>
      </c>
      <c r="AZ490" s="203" t="s">
        <v>811</v>
      </c>
      <c r="BA490" s="203" t="s">
        <v>811</v>
      </c>
    </row>
    <row r="491" spans="1:53">
      <c r="A491" s="202">
        <v>21</v>
      </c>
      <c r="B491" s="202">
        <v>1437</v>
      </c>
      <c r="C491" s="202">
        <v>479</v>
      </c>
      <c r="D491" s="202" t="s">
        <v>1443</v>
      </c>
      <c r="E491" s="203">
        <v>3103.1</v>
      </c>
      <c r="F491" s="203">
        <v>3103.1</v>
      </c>
      <c r="G491" s="203"/>
      <c r="H491" s="203"/>
      <c r="I491" s="203"/>
      <c r="J491" s="203"/>
      <c r="K491" s="203"/>
      <c r="L491" s="203"/>
      <c r="M491" s="203"/>
      <c r="N491" s="203">
        <v>3227.3</v>
      </c>
      <c r="O491" s="203">
        <v>3227.3</v>
      </c>
      <c r="P491" s="203"/>
      <c r="Q491" s="203"/>
      <c r="R491" s="203"/>
      <c r="S491" s="203"/>
      <c r="T491" s="204"/>
      <c r="U491" s="203"/>
      <c r="V491" s="203"/>
      <c r="W491" s="203"/>
      <c r="X491" s="203">
        <v>3049.45</v>
      </c>
      <c r="Y491" s="203">
        <v>3049.45</v>
      </c>
      <c r="Z491" s="203"/>
      <c r="AA491" s="203"/>
      <c r="AB491" s="203"/>
      <c r="AC491" s="203"/>
      <c r="AD491" s="204"/>
      <c r="AE491" s="203"/>
      <c r="AF491" s="203"/>
      <c r="AG491" s="203"/>
      <c r="AH491" s="203">
        <v>-177.85000000000036</v>
      </c>
      <c r="AI491" s="203">
        <v>-177.85000000000036</v>
      </c>
      <c r="AJ491" s="203" t="s">
        <v>811</v>
      </c>
      <c r="AK491" s="203" t="s">
        <v>811</v>
      </c>
      <c r="AL491" s="203" t="s">
        <v>811</v>
      </c>
      <c r="AM491" s="203" t="s">
        <v>811</v>
      </c>
      <c r="AN491" s="203" t="s">
        <v>811</v>
      </c>
      <c r="AO491" s="203" t="s">
        <v>811</v>
      </c>
      <c r="AP491" s="203" t="s">
        <v>811</v>
      </c>
      <c r="AQ491" s="203" t="s">
        <v>811</v>
      </c>
      <c r="AR491" s="203">
        <v>94.489201499705615</v>
      </c>
      <c r="AS491" s="203">
        <v>94.489201499705615</v>
      </c>
      <c r="AT491" s="203" t="s">
        <v>811</v>
      </c>
      <c r="AU491" s="203" t="s">
        <v>811</v>
      </c>
      <c r="AV491" s="203" t="s">
        <v>811</v>
      </c>
      <c r="AW491" s="203" t="s">
        <v>811</v>
      </c>
      <c r="AX491" s="203" t="s">
        <v>811</v>
      </c>
      <c r="AY491" s="203" t="s">
        <v>811</v>
      </c>
      <c r="AZ491" s="203" t="s">
        <v>811</v>
      </c>
      <c r="BA491" s="203" t="s">
        <v>811</v>
      </c>
    </row>
    <row r="492" spans="1:53">
      <c r="A492" s="202">
        <v>21</v>
      </c>
      <c r="B492" s="202">
        <v>1438</v>
      </c>
      <c r="C492" s="202">
        <v>480</v>
      </c>
      <c r="D492" s="202" t="s">
        <v>1412</v>
      </c>
      <c r="E492" s="203">
        <v>1678</v>
      </c>
      <c r="F492" s="203">
        <v>1678</v>
      </c>
      <c r="G492" s="203"/>
      <c r="H492" s="203"/>
      <c r="I492" s="203"/>
      <c r="J492" s="203"/>
      <c r="K492" s="203"/>
      <c r="L492" s="203"/>
      <c r="M492" s="203"/>
      <c r="N492" s="203">
        <v>1772.8</v>
      </c>
      <c r="O492" s="203">
        <v>1772.8</v>
      </c>
      <c r="P492" s="203"/>
      <c r="Q492" s="203"/>
      <c r="R492" s="203"/>
      <c r="S492" s="203"/>
      <c r="T492" s="204"/>
      <c r="U492" s="203"/>
      <c r="V492" s="203"/>
      <c r="W492" s="203"/>
      <c r="X492" s="203">
        <v>1537.77</v>
      </c>
      <c r="Y492" s="203">
        <v>1537.77</v>
      </c>
      <c r="Z492" s="203"/>
      <c r="AA492" s="203"/>
      <c r="AB492" s="203"/>
      <c r="AC492" s="203"/>
      <c r="AD492" s="204"/>
      <c r="AE492" s="203"/>
      <c r="AF492" s="203"/>
      <c r="AG492" s="203"/>
      <c r="AH492" s="203">
        <v>-235.02999999999997</v>
      </c>
      <c r="AI492" s="203">
        <v>-235.02999999999997</v>
      </c>
      <c r="AJ492" s="203" t="s">
        <v>811</v>
      </c>
      <c r="AK492" s="203" t="s">
        <v>811</v>
      </c>
      <c r="AL492" s="203" t="s">
        <v>811</v>
      </c>
      <c r="AM492" s="203" t="s">
        <v>811</v>
      </c>
      <c r="AN492" s="203" t="s">
        <v>811</v>
      </c>
      <c r="AO492" s="203" t="s">
        <v>811</v>
      </c>
      <c r="AP492" s="203" t="s">
        <v>811</v>
      </c>
      <c r="AQ492" s="203" t="s">
        <v>811</v>
      </c>
      <c r="AR492" s="203">
        <v>86.742441335740068</v>
      </c>
      <c r="AS492" s="203">
        <v>86.742441335740068</v>
      </c>
      <c r="AT492" s="203" t="s">
        <v>811</v>
      </c>
      <c r="AU492" s="203" t="s">
        <v>811</v>
      </c>
      <c r="AV492" s="203" t="s">
        <v>811</v>
      </c>
      <c r="AW492" s="203" t="s">
        <v>811</v>
      </c>
      <c r="AX492" s="203" t="s">
        <v>811</v>
      </c>
      <c r="AY492" s="203" t="s">
        <v>811</v>
      </c>
      <c r="AZ492" s="203" t="s">
        <v>811</v>
      </c>
      <c r="BA492" s="203" t="s">
        <v>811</v>
      </c>
    </row>
    <row r="493" spans="1:53">
      <c r="A493" s="202">
        <v>21</v>
      </c>
      <c r="B493" s="202">
        <v>1439</v>
      </c>
      <c r="C493" s="202">
        <v>481</v>
      </c>
      <c r="D493" s="202" t="s">
        <v>1444</v>
      </c>
      <c r="E493" s="203">
        <v>1893.2</v>
      </c>
      <c r="F493" s="203">
        <v>1893.2</v>
      </c>
      <c r="G493" s="203"/>
      <c r="H493" s="203"/>
      <c r="I493" s="203"/>
      <c r="J493" s="203"/>
      <c r="K493" s="203"/>
      <c r="L493" s="203"/>
      <c r="M493" s="203"/>
      <c r="N493" s="203">
        <v>1922.1</v>
      </c>
      <c r="O493" s="203">
        <v>1922.1</v>
      </c>
      <c r="P493" s="203"/>
      <c r="Q493" s="203"/>
      <c r="R493" s="203"/>
      <c r="S493" s="203"/>
      <c r="T493" s="204"/>
      <c r="U493" s="203"/>
      <c r="V493" s="203"/>
      <c r="W493" s="203"/>
      <c r="X493" s="203">
        <v>1913.01</v>
      </c>
      <c r="Y493" s="203">
        <v>1913.01</v>
      </c>
      <c r="Z493" s="203"/>
      <c r="AA493" s="203"/>
      <c r="AB493" s="203"/>
      <c r="AC493" s="203"/>
      <c r="AD493" s="204"/>
      <c r="AE493" s="203"/>
      <c r="AF493" s="203"/>
      <c r="AG493" s="203"/>
      <c r="AH493" s="203">
        <v>-9.0899999999999181</v>
      </c>
      <c r="AI493" s="203">
        <v>-9.0899999999999181</v>
      </c>
      <c r="AJ493" s="203" t="s">
        <v>811</v>
      </c>
      <c r="AK493" s="203" t="s">
        <v>811</v>
      </c>
      <c r="AL493" s="203" t="s">
        <v>811</v>
      </c>
      <c r="AM493" s="203" t="s">
        <v>811</v>
      </c>
      <c r="AN493" s="203" t="s">
        <v>811</v>
      </c>
      <c r="AO493" s="203" t="s">
        <v>811</v>
      </c>
      <c r="AP493" s="203" t="s">
        <v>811</v>
      </c>
      <c r="AQ493" s="203" t="s">
        <v>811</v>
      </c>
      <c r="AR493" s="203">
        <v>99.527079756516315</v>
      </c>
      <c r="AS493" s="203">
        <v>99.527079756516315</v>
      </c>
      <c r="AT493" s="203" t="s">
        <v>811</v>
      </c>
      <c r="AU493" s="203" t="s">
        <v>811</v>
      </c>
      <c r="AV493" s="203" t="s">
        <v>811</v>
      </c>
      <c r="AW493" s="203" t="s">
        <v>811</v>
      </c>
      <c r="AX493" s="203" t="s">
        <v>811</v>
      </c>
      <c r="AY493" s="203" t="s">
        <v>811</v>
      </c>
      <c r="AZ493" s="203" t="s">
        <v>811</v>
      </c>
      <c r="BA493" s="203" t="s">
        <v>811</v>
      </c>
    </row>
    <row r="494" spans="1:53">
      <c r="A494" s="202">
        <v>21</v>
      </c>
      <c r="B494" s="202">
        <v>1440</v>
      </c>
      <c r="C494" s="202">
        <v>482</v>
      </c>
      <c r="D494" s="202" t="s">
        <v>1445</v>
      </c>
      <c r="E494" s="203">
        <v>2521.6999999999998</v>
      </c>
      <c r="F494" s="203">
        <v>2521.6999999999998</v>
      </c>
      <c r="G494" s="203"/>
      <c r="H494" s="203"/>
      <c r="I494" s="203"/>
      <c r="J494" s="203"/>
      <c r="K494" s="203"/>
      <c r="L494" s="203"/>
      <c r="M494" s="203"/>
      <c r="N494" s="203">
        <v>2555.4</v>
      </c>
      <c r="O494" s="203">
        <v>2555.4</v>
      </c>
      <c r="P494" s="203"/>
      <c r="Q494" s="203"/>
      <c r="R494" s="203"/>
      <c r="S494" s="203"/>
      <c r="T494" s="204"/>
      <c r="U494" s="203"/>
      <c r="V494" s="203"/>
      <c r="W494" s="203"/>
      <c r="X494" s="203">
        <v>2553.9</v>
      </c>
      <c r="Y494" s="203">
        <v>2553.9</v>
      </c>
      <c r="Z494" s="203"/>
      <c r="AA494" s="203"/>
      <c r="AB494" s="203"/>
      <c r="AC494" s="203"/>
      <c r="AD494" s="204"/>
      <c r="AE494" s="203"/>
      <c r="AF494" s="203"/>
      <c r="AG494" s="203"/>
      <c r="AH494" s="203">
        <v>-1.5</v>
      </c>
      <c r="AI494" s="203">
        <v>-1.5</v>
      </c>
      <c r="AJ494" s="203" t="s">
        <v>811</v>
      </c>
      <c r="AK494" s="203" t="s">
        <v>811</v>
      </c>
      <c r="AL494" s="203" t="s">
        <v>811</v>
      </c>
      <c r="AM494" s="203" t="s">
        <v>811</v>
      </c>
      <c r="AN494" s="203" t="s">
        <v>811</v>
      </c>
      <c r="AO494" s="203" t="s">
        <v>811</v>
      </c>
      <c r="AP494" s="203" t="s">
        <v>811</v>
      </c>
      <c r="AQ494" s="203" t="s">
        <v>811</v>
      </c>
      <c r="AR494" s="203">
        <v>99.941300774829784</v>
      </c>
      <c r="AS494" s="203">
        <v>99.941300774829784</v>
      </c>
      <c r="AT494" s="203" t="s">
        <v>811</v>
      </c>
      <c r="AU494" s="203" t="s">
        <v>811</v>
      </c>
      <c r="AV494" s="203" t="s">
        <v>811</v>
      </c>
      <c r="AW494" s="203" t="s">
        <v>811</v>
      </c>
      <c r="AX494" s="203" t="s">
        <v>811</v>
      </c>
      <c r="AY494" s="203" t="s">
        <v>811</v>
      </c>
      <c r="AZ494" s="203" t="s">
        <v>811</v>
      </c>
      <c r="BA494" s="203" t="s">
        <v>811</v>
      </c>
    </row>
    <row r="495" spans="1:53">
      <c r="A495" s="202">
        <v>21</v>
      </c>
      <c r="B495" s="202">
        <v>1441</v>
      </c>
      <c r="C495" s="202">
        <v>483</v>
      </c>
      <c r="D495" s="202" t="s">
        <v>1446</v>
      </c>
      <c r="E495" s="203">
        <v>1682.8</v>
      </c>
      <c r="F495" s="203">
        <v>1682.8</v>
      </c>
      <c r="G495" s="203"/>
      <c r="H495" s="203"/>
      <c r="I495" s="203"/>
      <c r="J495" s="203"/>
      <c r="K495" s="203"/>
      <c r="L495" s="203"/>
      <c r="M495" s="203"/>
      <c r="N495" s="203">
        <v>1819.3</v>
      </c>
      <c r="O495" s="203">
        <v>1819.3</v>
      </c>
      <c r="P495" s="203"/>
      <c r="Q495" s="203"/>
      <c r="R495" s="203"/>
      <c r="S495" s="203"/>
      <c r="T495" s="204"/>
      <c r="U495" s="203"/>
      <c r="V495" s="203"/>
      <c r="W495" s="203"/>
      <c r="X495" s="203">
        <v>1807.23</v>
      </c>
      <c r="Y495" s="203">
        <v>1807.23</v>
      </c>
      <c r="Z495" s="203"/>
      <c r="AA495" s="203"/>
      <c r="AB495" s="203"/>
      <c r="AC495" s="203"/>
      <c r="AD495" s="204"/>
      <c r="AE495" s="203"/>
      <c r="AF495" s="203"/>
      <c r="AG495" s="203"/>
      <c r="AH495" s="203">
        <v>-12.069999999999936</v>
      </c>
      <c r="AI495" s="203">
        <v>-12.069999999999936</v>
      </c>
      <c r="AJ495" s="203" t="s">
        <v>811</v>
      </c>
      <c r="AK495" s="203" t="s">
        <v>811</v>
      </c>
      <c r="AL495" s="203" t="s">
        <v>811</v>
      </c>
      <c r="AM495" s="203" t="s">
        <v>811</v>
      </c>
      <c r="AN495" s="203" t="s">
        <v>811</v>
      </c>
      <c r="AO495" s="203" t="s">
        <v>811</v>
      </c>
      <c r="AP495" s="203" t="s">
        <v>811</v>
      </c>
      <c r="AQ495" s="203" t="s">
        <v>811</v>
      </c>
      <c r="AR495" s="203">
        <v>99.336558016819666</v>
      </c>
      <c r="AS495" s="203">
        <v>99.336558016819666</v>
      </c>
      <c r="AT495" s="203" t="s">
        <v>811</v>
      </c>
      <c r="AU495" s="203" t="s">
        <v>811</v>
      </c>
      <c r="AV495" s="203" t="s">
        <v>811</v>
      </c>
      <c r="AW495" s="203" t="s">
        <v>811</v>
      </c>
      <c r="AX495" s="203" t="s">
        <v>811</v>
      </c>
      <c r="AY495" s="203" t="s">
        <v>811</v>
      </c>
      <c r="AZ495" s="203" t="s">
        <v>811</v>
      </c>
      <c r="BA495" s="203" t="s">
        <v>811</v>
      </c>
    </row>
    <row r="496" spans="1:53">
      <c r="A496" s="202">
        <v>21</v>
      </c>
      <c r="B496" s="202">
        <v>1445</v>
      </c>
      <c r="C496" s="202">
        <v>484</v>
      </c>
      <c r="D496" s="202" t="s">
        <v>1447</v>
      </c>
      <c r="E496" s="203">
        <v>3580.2</v>
      </c>
      <c r="F496" s="203">
        <v>3580.2</v>
      </c>
      <c r="G496" s="203"/>
      <c r="H496" s="203"/>
      <c r="I496" s="203"/>
      <c r="J496" s="203"/>
      <c r="K496" s="203"/>
      <c r="L496" s="203"/>
      <c r="M496" s="203"/>
      <c r="N496" s="203">
        <v>3716.8</v>
      </c>
      <c r="O496" s="203">
        <v>3716.8</v>
      </c>
      <c r="P496" s="203"/>
      <c r="Q496" s="203"/>
      <c r="R496" s="203"/>
      <c r="S496" s="203"/>
      <c r="T496" s="204"/>
      <c r="U496" s="203"/>
      <c r="V496" s="203"/>
      <c r="W496" s="203"/>
      <c r="X496" s="203">
        <v>3716.57</v>
      </c>
      <c r="Y496" s="203">
        <v>3716.57</v>
      </c>
      <c r="Z496" s="203"/>
      <c r="AA496" s="203"/>
      <c r="AB496" s="203"/>
      <c r="AC496" s="203"/>
      <c r="AD496" s="204"/>
      <c r="AE496" s="203"/>
      <c r="AF496" s="203"/>
      <c r="AG496" s="203"/>
      <c r="AH496" s="203">
        <v>-0.23000000000001819</v>
      </c>
      <c r="AI496" s="203">
        <v>-0.23000000000001819</v>
      </c>
      <c r="AJ496" s="203" t="s">
        <v>811</v>
      </c>
      <c r="AK496" s="203" t="s">
        <v>811</v>
      </c>
      <c r="AL496" s="203" t="s">
        <v>811</v>
      </c>
      <c r="AM496" s="203" t="s">
        <v>811</v>
      </c>
      <c r="AN496" s="203" t="s">
        <v>811</v>
      </c>
      <c r="AO496" s="203" t="s">
        <v>811</v>
      </c>
      <c r="AP496" s="203" t="s">
        <v>811</v>
      </c>
      <c r="AQ496" s="203" t="s">
        <v>811</v>
      </c>
      <c r="AR496" s="203">
        <v>99.993811881188122</v>
      </c>
      <c r="AS496" s="203">
        <v>99.993811881188122</v>
      </c>
      <c r="AT496" s="203" t="s">
        <v>811</v>
      </c>
      <c r="AU496" s="203" t="s">
        <v>811</v>
      </c>
      <c r="AV496" s="203" t="s">
        <v>811</v>
      </c>
      <c r="AW496" s="203" t="s">
        <v>811</v>
      </c>
      <c r="AX496" s="203" t="s">
        <v>811</v>
      </c>
      <c r="AY496" s="203" t="s">
        <v>811</v>
      </c>
      <c r="AZ496" s="203" t="s">
        <v>811</v>
      </c>
      <c r="BA496" s="203" t="s">
        <v>811</v>
      </c>
    </row>
    <row r="497" spans="1:53">
      <c r="A497" s="202">
        <v>21</v>
      </c>
      <c r="B497" s="202">
        <v>1446</v>
      </c>
      <c r="C497" s="202">
        <v>485</v>
      </c>
      <c r="D497" s="202" t="s">
        <v>1448</v>
      </c>
      <c r="E497" s="203">
        <v>2843.7</v>
      </c>
      <c r="F497" s="203">
        <v>2793.1</v>
      </c>
      <c r="G497" s="203"/>
      <c r="H497" s="203"/>
      <c r="I497" s="203"/>
      <c r="J497" s="203"/>
      <c r="K497" s="203">
        <v>50.6</v>
      </c>
      <c r="L497" s="203"/>
      <c r="M497" s="203"/>
      <c r="N497" s="203">
        <v>2913.3</v>
      </c>
      <c r="O497" s="203">
        <v>2828.8</v>
      </c>
      <c r="P497" s="203"/>
      <c r="Q497" s="203"/>
      <c r="R497" s="203"/>
      <c r="S497" s="203"/>
      <c r="T497" s="204">
        <v>84.5</v>
      </c>
      <c r="U497" s="203"/>
      <c r="V497" s="203"/>
      <c r="W497" s="203"/>
      <c r="X497" s="203">
        <v>2913.3</v>
      </c>
      <c r="Y497" s="203">
        <v>2828.8</v>
      </c>
      <c r="Z497" s="203"/>
      <c r="AA497" s="203"/>
      <c r="AB497" s="203"/>
      <c r="AC497" s="203"/>
      <c r="AD497" s="204">
        <v>84.5</v>
      </c>
      <c r="AE497" s="203"/>
      <c r="AF497" s="203"/>
      <c r="AG497" s="203"/>
      <c r="AH497" s="203" t="s">
        <v>811</v>
      </c>
      <c r="AI497" s="203" t="s">
        <v>811</v>
      </c>
      <c r="AJ497" s="203" t="s">
        <v>811</v>
      </c>
      <c r="AK497" s="203" t="s">
        <v>811</v>
      </c>
      <c r="AL497" s="203" t="s">
        <v>811</v>
      </c>
      <c r="AM497" s="203" t="s">
        <v>811</v>
      </c>
      <c r="AN497" s="203" t="s">
        <v>811</v>
      </c>
      <c r="AO497" s="203" t="s">
        <v>811</v>
      </c>
      <c r="AP497" s="203" t="s">
        <v>811</v>
      </c>
      <c r="AQ497" s="203" t="s">
        <v>811</v>
      </c>
      <c r="AR497" s="203">
        <v>100</v>
      </c>
      <c r="AS497" s="203">
        <v>100</v>
      </c>
      <c r="AT497" s="203" t="s">
        <v>811</v>
      </c>
      <c r="AU497" s="203" t="s">
        <v>811</v>
      </c>
      <c r="AV497" s="203" t="s">
        <v>811</v>
      </c>
      <c r="AW497" s="203" t="s">
        <v>811</v>
      </c>
      <c r="AX497" s="203">
        <v>100</v>
      </c>
      <c r="AY497" s="203" t="s">
        <v>811</v>
      </c>
      <c r="AZ497" s="203" t="s">
        <v>811</v>
      </c>
      <c r="BA497" s="203" t="s">
        <v>811</v>
      </c>
    </row>
    <row r="498" spans="1:53">
      <c r="A498" s="202">
        <v>21</v>
      </c>
      <c r="B498" s="202">
        <v>1442</v>
      </c>
      <c r="C498" s="202">
        <v>486</v>
      </c>
      <c r="D498" s="202" t="s">
        <v>1449</v>
      </c>
      <c r="E498" s="203">
        <v>1865.2</v>
      </c>
      <c r="F498" s="203">
        <v>1865.2</v>
      </c>
      <c r="G498" s="203"/>
      <c r="H498" s="203"/>
      <c r="I498" s="203"/>
      <c r="J498" s="203"/>
      <c r="K498" s="203"/>
      <c r="L498" s="203"/>
      <c r="M498" s="203"/>
      <c r="N498" s="203">
        <v>1907.5</v>
      </c>
      <c r="O498" s="203">
        <v>1907.5</v>
      </c>
      <c r="P498" s="203"/>
      <c r="Q498" s="203"/>
      <c r="R498" s="203"/>
      <c r="S498" s="203"/>
      <c r="T498" s="204"/>
      <c r="U498" s="203"/>
      <c r="V498" s="203"/>
      <c r="W498" s="203"/>
      <c r="X498" s="203">
        <v>1849.79</v>
      </c>
      <c r="Y498" s="203">
        <v>1849.79</v>
      </c>
      <c r="Z498" s="203"/>
      <c r="AA498" s="203"/>
      <c r="AB498" s="203"/>
      <c r="AC498" s="203"/>
      <c r="AD498" s="204"/>
      <c r="AE498" s="203"/>
      <c r="AF498" s="203"/>
      <c r="AG498" s="203"/>
      <c r="AH498" s="203">
        <v>-57.710000000000036</v>
      </c>
      <c r="AI498" s="203">
        <v>-57.710000000000036</v>
      </c>
      <c r="AJ498" s="203" t="s">
        <v>811</v>
      </c>
      <c r="AK498" s="203" t="s">
        <v>811</v>
      </c>
      <c r="AL498" s="203" t="s">
        <v>811</v>
      </c>
      <c r="AM498" s="203" t="s">
        <v>811</v>
      </c>
      <c r="AN498" s="203" t="s">
        <v>811</v>
      </c>
      <c r="AO498" s="203" t="s">
        <v>811</v>
      </c>
      <c r="AP498" s="203" t="s">
        <v>811</v>
      </c>
      <c r="AQ498" s="203" t="s">
        <v>811</v>
      </c>
      <c r="AR498" s="203">
        <v>96.974574049803408</v>
      </c>
      <c r="AS498" s="203">
        <v>96.974574049803408</v>
      </c>
      <c r="AT498" s="203" t="s">
        <v>811</v>
      </c>
      <c r="AU498" s="203" t="s">
        <v>811</v>
      </c>
      <c r="AV498" s="203" t="s">
        <v>811</v>
      </c>
      <c r="AW498" s="203" t="s">
        <v>811</v>
      </c>
      <c r="AX498" s="203" t="s">
        <v>811</v>
      </c>
      <c r="AY498" s="203" t="s">
        <v>811</v>
      </c>
      <c r="AZ498" s="203" t="s">
        <v>811</v>
      </c>
      <c r="BA498" s="203" t="s">
        <v>811</v>
      </c>
    </row>
    <row r="499" spans="1:53">
      <c r="A499" s="202">
        <v>21</v>
      </c>
      <c r="B499" s="202">
        <v>1443</v>
      </c>
      <c r="C499" s="202">
        <v>487</v>
      </c>
      <c r="D499" s="202" t="s">
        <v>1450</v>
      </c>
      <c r="E499" s="203">
        <v>1471</v>
      </c>
      <c r="F499" s="203">
        <v>1471</v>
      </c>
      <c r="G499" s="203"/>
      <c r="H499" s="203"/>
      <c r="I499" s="203"/>
      <c r="J499" s="203"/>
      <c r="K499" s="203"/>
      <c r="L499" s="203"/>
      <c r="M499" s="203"/>
      <c r="N499" s="203">
        <v>1487.5</v>
      </c>
      <c r="O499" s="203">
        <v>1487.5</v>
      </c>
      <c r="P499" s="203"/>
      <c r="Q499" s="203"/>
      <c r="R499" s="203"/>
      <c r="S499" s="203"/>
      <c r="T499" s="204"/>
      <c r="U499" s="203"/>
      <c r="V499" s="203"/>
      <c r="W499" s="203"/>
      <c r="X499" s="203">
        <v>1397.31</v>
      </c>
      <c r="Y499" s="203">
        <v>1397.31</v>
      </c>
      <c r="Z499" s="203"/>
      <c r="AA499" s="203"/>
      <c r="AB499" s="203"/>
      <c r="AC499" s="203"/>
      <c r="AD499" s="204"/>
      <c r="AE499" s="203"/>
      <c r="AF499" s="203"/>
      <c r="AG499" s="203"/>
      <c r="AH499" s="203">
        <v>-90.190000000000055</v>
      </c>
      <c r="AI499" s="203">
        <v>-90.190000000000055</v>
      </c>
      <c r="AJ499" s="203" t="s">
        <v>811</v>
      </c>
      <c r="AK499" s="203" t="s">
        <v>811</v>
      </c>
      <c r="AL499" s="203" t="s">
        <v>811</v>
      </c>
      <c r="AM499" s="203" t="s">
        <v>811</v>
      </c>
      <c r="AN499" s="203" t="s">
        <v>811</v>
      </c>
      <c r="AO499" s="203" t="s">
        <v>811</v>
      </c>
      <c r="AP499" s="203" t="s">
        <v>811</v>
      </c>
      <c r="AQ499" s="203" t="s">
        <v>811</v>
      </c>
      <c r="AR499" s="203">
        <v>93.93680672268907</v>
      </c>
      <c r="AS499" s="203">
        <v>93.93680672268907</v>
      </c>
      <c r="AT499" s="203" t="s">
        <v>811</v>
      </c>
      <c r="AU499" s="203" t="s">
        <v>811</v>
      </c>
      <c r="AV499" s="203" t="s">
        <v>811</v>
      </c>
      <c r="AW499" s="203" t="s">
        <v>811</v>
      </c>
      <c r="AX499" s="203" t="s">
        <v>811</v>
      </c>
      <c r="AY499" s="203" t="s">
        <v>811</v>
      </c>
      <c r="AZ499" s="203" t="s">
        <v>811</v>
      </c>
      <c r="BA499" s="203" t="s">
        <v>811</v>
      </c>
    </row>
    <row r="500" spans="1:53">
      <c r="A500" s="202">
        <v>21</v>
      </c>
      <c r="B500" s="202">
        <v>1447</v>
      </c>
      <c r="C500" s="202">
        <v>488</v>
      </c>
      <c r="D500" s="202" t="s">
        <v>1451</v>
      </c>
      <c r="E500" s="203">
        <v>4089.3</v>
      </c>
      <c r="F500" s="203">
        <v>4089.3</v>
      </c>
      <c r="G500" s="203"/>
      <c r="H500" s="203"/>
      <c r="I500" s="203"/>
      <c r="J500" s="203"/>
      <c r="K500" s="203"/>
      <c r="L500" s="203"/>
      <c r="M500" s="203"/>
      <c r="N500" s="203">
        <v>4369.5</v>
      </c>
      <c r="O500" s="203">
        <v>4369.5</v>
      </c>
      <c r="P500" s="203"/>
      <c r="Q500" s="203"/>
      <c r="R500" s="203"/>
      <c r="S500" s="203"/>
      <c r="T500" s="204"/>
      <c r="U500" s="203"/>
      <c r="V500" s="203"/>
      <c r="W500" s="203"/>
      <c r="X500" s="203">
        <v>4369.45</v>
      </c>
      <c r="Y500" s="203">
        <v>4369.45</v>
      </c>
      <c r="Z500" s="203"/>
      <c r="AA500" s="203"/>
      <c r="AB500" s="203"/>
      <c r="AC500" s="203"/>
      <c r="AD500" s="204"/>
      <c r="AE500" s="203"/>
      <c r="AF500" s="203"/>
      <c r="AG500" s="203"/>
      <c r="AH500" s="203">
        <v>-5.0000000000181899E-2</v>
      </c>
      <c r="AI500" s="203">
        <v>-5.0000000000181899E-2</v>
      </c>
      <c r="AJ500" s="203" t="s">
        <v>811</v>
      </c>
      <c r="AK500" s="203" t="s">
        <v>811</v>
      </c>
      <c r="AL500" s="203" t="s">
        <v>811</v>
      </c>
      <c r="AM500" s="203" t="s">
        <v>811</v>
      </c>
      <c r="AN500" s="203" t="s">
        <v>811</v>
      </c>
      <c r="AO500" s="203" t="s">
        <v>811</v>
      </c>
      <c r="AP500" s="203" t="s">
        <v>811</v>
      </c>
      <c r="AQ500" s="203" t="s">
        <v>811</v>
      </c>
      <c r="AR500" s="203">
        <v>99.998855704313996</v>
      </c>
      <c r="AS500" s="203">
        <v>99.998855704313996</v>
      </c>
      <c r="AT500" s="203" t="s">
        <v>811</v>
      </c>
      <c r="AU500" s="203" t="s">
        <v>811</v>
      </c>
      <c r="AV500" s="203" t="s">
        <v>811</v>
      </c>
      <c r="AW500" s="203" t="s">
        <v>811</v>
      </c>
      <c r="AX500" s="203" t="s">
        <v>811</v>
      </c>
      <c r="AY500" s="203" t="s">
        <v>811</v>
      </c>
      <c r="AZ500" s="203" t="s">
        <v>811</v>
      </c>
      <c r="BA500" s="203" t="s">
        <v>811</v>
      </c>
    </row>
    <row r="501" spans="1:53">
      <c r="A501" s="202">
        <v>21</v>
      </c>
      <c r="B501" s="202">
        <v>1448</v>
      </c>
      <c r="C501" s="202">
        <v>489</v>
      </c>
      <c r="D501" s="202" t="s">
        <v>1452</v>
      </c>
      <c r="E501" s="203">
        <v>1943</v>
      </c>
      <c r="F501" s="203">
        <v>1943</v>
      </c>
      <c r="G501" s="203"/>
      <c r="H501" s="203"/>
      <c r="I501" s="203"/>
      <c r="J501" s="203"/>
      <c r="K501" s="203"/>
      <c r="L501" s="203"/>
      <c r="M501" s="203"/>
      <c r="N501" s="203">
        <v>1971.6</v>
      </c>
      <c r="O501" s="203">
        <v>1971.6</v>
      </c>
      <c r="P501" s="203"/>
      <c r="Q501" s="203"/>
      <c r="R501" s="203"/>
      <c r="S501" s="203"/>
      <c r="T501" s="204"/>
      <c r="U501" s="203"/>
      <c r="V501" s="203"/>
      <c r="W501" s="203"/>
      <c r="X501" s="203">
        <v>1971.6</v>
      </c>
      <c r="Y501" s="203">
        <v>1971.6</v>
      </c>
      <c r="Z501" s="203"/>
      <c r="AA501" s="203"/>
      <c r="AB501" s="203"/>
      <c r="AC501" s="203"/>
      <c r="AD501" s="204"/>
      <c r="AE501" s="203"/>
      <c r="AF501" s="203"/>
      <c r="AG501" s="203"/>
      <c r="AH501" s="203" t="s">
        <v>811</v>
      </c>
      <c r="AI501" s="203" t="s">
        <v>811</v>
      </c>
      <c r="AJ501" s="203" t="s">
        <v>811</v>
      </c>
      <c r="AK501" s="203" t="s">
        <v>811</v>
      </c>
      <c r="AL501" s="203" t="s">
        <v>811</v>
      </c>
      <c r="AM501" s="203" t="s">
        <v>811</v>
      </c>
      <c r="AN501" s="203" t="s">
        <v>811</v>
      </c>
      <c r="AO501" s="203" t="s">
        <v>811</v>
      </c>
      <c r="AP501" s="203" t="s">
        <v>811</v>
      </c>
      <c r="AQ501" s="203" t="s">
        <v>811</v>
      </c>
      <c r="AR501" s="203">
        <v>100</v>
      </c>
      <c r="AS501" s="203">
        <v>100</v>
      </c>
      <c r="AT501" s="203" t="s">
        <v>811</v>
      </c>
      <c r="AU501" s="203" t="s">
        <v>811</v>
      </c>
      <c r="AV501" s="203" t="s">
        <v>811</v>
      </c>
      <c r="AW501" s="203" t="s">
        <v>811</v>
      </c>
      <c r="AX501" s="203" t="s">
        <v>811</v>
      </c>
      <c r="AY501" s="203" t="s">
        <v>811</v>
      </c>
      <c r="AZ501" s="203" t="s">
        <v>811</v>
      </c>
      <c r="BA501" s="203" t="s">
        <v>811</v>
      </c>
    </row>
    <row r="502" spans="1:53">
      <c r="A502" s="202">
        <v>21</v>
      </c>
      <c r="B502" s="202">
        <v>1449</v>
      </c>
      <c r="C502" s="202">
        <v>490</v>
      </c>
      <c r="D502" s="202" t="s">
        <v>1453</v>
      </c>
      <c r="E502" s="203">
        <v>2589.6999999999998</v>
      </c>
      <c r="F502" s="203">
        <v>2589.6999999999998</v>
      </c>
      <c r="G502" s="203"/>
      <c r="H502" s="203"/>
      <c r="I502" s="203"/>
      <c r="J502" s="203"/>
      <c r="K502" s="203"/>
      <c r="L502" s="203"/>
      <c r="M502" s="203"/>
      <c r="N502" s="203">
        <v>2638.4</v>
      </c>
      <c r="O502" s="203">
        <v>2638.4</v>
      </c>
      <c r="P502" s="203"/>
      <c r="Q502" s="203"/>
      <c r="R502" s="203"/>
      <c r="S502" s="203"/>
      <c r="T502" s="204"/>
      <c r="U502" s="203"/>
      <c r="V502" s="203"/>
      <c r="W502" s="203"/>
      <c r="X502" s="203">
        <v>2638.4</v>
      </c>
      <c r="Y502" s="203">
        <v>2638.4</v>
      </c>
      <c r="Z502" s="203"/>
      <c r="AA502" s="203"/>
      <c r="AB502" s="203"/>
      <c r="AC502" s="203"/>
      <c r="AD502" s="204"/>
      <c r="AE502" s="203"/>
      <c r="AF502" s="203"/>
      <c r="AG502" s="203"/>
      <c r="AH502" s="203" t="s">
        <v>811</v>
      </c>
      <c r="AI502" s="203" t="s">
        <v>811</v>
      </c>
      <c r="AJ502" s="203" t="s">
        <v>811</v>
      </c>
      <c r="AK502" s="203" t="s">
        <v>811</v>
      </c>
      <c r="AL502" s="203" t="s">
        <v>811</v>
      </c>
      <c r="AM502" s="203" t="s">
        <v>811</v>
      </c>
      <c r="AN502" s="203" t="s">
        <v>811</v>
      </c>
      <c r="AO502" s="203" t="s">
        <v>811</v>
      </c>
      <c r="AP502" s="203" t="s">
        <v>811</v>
      </c>
      <c r="AQ502" s="203" t="s">
        <v>811</v>
      </c>
      <c r="AR502" s="203">
        <v>100</v>
      </c>
      <c r="AS502" s="203">
        <v>100</v>
      </c>
      <c r="AT502" s="203" t="s">
        <v>811</v>
      </c>
      <c r="AU502" s="203" t="s">
        <v>811</v>
      </c>
      <c r="AV502" s="203" t="s">
        <v>811</v>
      </c>
      <c r="AW502" s="203" t="s">
        <v>811</v>
      </c>
      <c r="AX502" s="203" t="s">
        <v>811</v>
      </c>
      <c r="AY502" s="203" t="s">
        <v>811</v>
      </c>
      <c r="AZ502" s="203" t="s">
        <v>811</v>
      </c>
      <c r="BA502" s="203" t="s">
        <v>811</v>
      </c>
    </row>
    <row r="503" spans="1:53">
      <c r="A503" s="202">
        <v>21</v>
      </c>
      <c r="B503" s="202">
        <v>1450</v>
      </c>
      <c r="C503" s="202">
        <v>491</v>
      </c>
      <c r="D503" s="202" t="s">
        <v>1454</v>
      </c>
      <c r="E503" s="203">
        <v>1443.1</v>
      </c>
      <c r="F503" s="203">
        <v>1443.1</v>
      </c>
      <c r="G503" s="203"/>
      <c r="H503" s="203"/>
      <c r="I503" s="203"/>
      <c r="J503" s="203"/>
      <c r="K503" s="203"/>
      <c r="L503" s="203"/>
      <c r="M503" s="203"/>
      <c r="N503" s="203">
        <v>1523.5</v>
      </c>
      <c r="O503" s="203">
        <v>1523.5</v>
      </c>
      <c r="P503" s="203"/>
      <c r="Q503" s="203"/>
      <c r="R503" s="203"/>
      <c r="S503" s="203"/>
      <c r="T503" s="204"/>
      <c r="U503" s="203"/>
      <c r="V503" s="203"/>
      <c r="W503" s="203"/>
      <c r="X503" s="203">
        <v>1429.8</v>
      </c>
      <c r="Y503" s="203">
        <v>1429.8</v>
      </c>
      <c r="Z503" s="203"/>
      <c r="AA503" s="203"/>
      <c r="AB503" s="203"/>
      <c r="AC503" s="203"/>
      <c r="AD503" s="204"/>
      <c r="AE503" s="203"/>
      <c r="AF503" s="203"/>
      <c r="AG503" s="203"/>
      <c r="AH503" s="203">
        <v>-93.700000000000045</v>
      </c>
      <c r="AI503" s="203">
        <v>-93.700000000000045</v>
      </c>
      <c r="AJ503" s="203" t="s">
        <v>811</v>
      </c>
      <c r="AK503" s="203" t="s">
        <v>811</v>
      </c>
      <c r="AL503" s="203" t="s">
        <v>811</v>
      </c>
      <c r="AM503" s="203" t="s">
        <v>811</v>
      </c>
      <c r="AN503" s="203" t="s">
        <v>811</v>
      </c>
      <c r="AO503" s="203" t="s">
        <v>811</v>
      </c>
      <c r="AP503" s="203" t="s">
        <v>811</v>
      </c>
      <c r="AQ503" s="203" t="s">
        <v>811</v>
      </c>
      <c r="AR503" s="203">
        <v>93.849688217919265</v>
      </c>
      <c r="AS503" s="203">
        <v>93.849688217919265</v>
      </c>
      <c r="AT503" s="203" t="s">
        <v>811</v>
      </c>
      <c r="AU503" s="203" t="s">
        <v>811</v>
      </c>
      <c r="AV503" s="203" t="s">
        <v>811</v>
      </c>
      <c r="AW503" s="203" t="s">
        <v>811</v>
      </c>
      <c r="AX503" s="203" t="s">
        <v>811</v>
      </c>
      <c r="AY503" s="203" t="s">
        <v>811</v>
      </c>
      <c r="AZ503" s="203" t="s">
        <v>811</v>
      </c>
      <c r="BA503" s="203" t="s">
        <v>811</v>
      </c>
    </row>
    <row r="504" spans="1:53">
      <c r="A504" s="202">
        <v>21</v>
      </c>
      <c r="B504" s="202">
        <v>1451</v>
      </c>
      <c r="C504" s="202">
        <v>492</v>
      </c>
      <c r="D504" s="202" t="s">
        <v>1455</v>
      </c>
      <c r="E504" s="203">
        <v>2567.4</v>
      </c>
      <c r="F504" s="203">
        <v>2567.4</v>
      </c>
      <c r="G504" s="203"/>
      <c r="H504" s="203"/>
      <c r="I504" s="203"/>
      <c r="J504" s="203"/>
      <c r="K504" s="203"/>
      <c r="L504" s="203"/>
      <c r="M504" s="203"/>
      <c r="N504" s="203">
        <v>2643.2</v>
      </c>
      <c r="O504" s="203">
        <v>2643.2</v>
      </c>
      <c r="P504" s="203"/>
      <c r="Q504" s="203"/>
      <c r="R504" s="203"/>
      <c r="S504" s="203"/>
      <c r="T504" s="204"/>
      <c r="U504" s="203"/>
      <c r="V504" s="203"/>
      <c r="W504" s="203"/>
      <c r="X504" s="203">
        <v>2643.2</v>
      </c>
      <c r="Y504" s="203">
        <v>2643.2</v>
      </c>
      <c r="Z504" s="203"/>
      <c r="AA504" s="203"/>
      <c r="AB504" s="203"/>
      <c r="AC504" s="203"/>
      <c r="AD504" s="204"/>
      <c r="AE504" s="203"/>
      <c r="AF504" s="203"/>
      <c r="AG504" s="203"/>
      <c r="AH504" s="203" t="s">
        <v>811</v>
      </c>
      <c r="AI504" s="203" t="s">
        <v>811</v>
      </c>
      <c r="AJ504" s="203" t="s">
        <v>811</v>
      </c>
      <c r="AK504" s="203" t="s">
        <v>811</v>
      </c>
      <c r="AL504" s="203" t="s">
        <v>811</v>
      </c>
      <c r="AM504" s="203" t="s">
        <v>811</v>
      </c>
      <c r="AN504" s="203" t="s">
        <v>811</v>
      </c>
      <c r="AO504" s="203" t="s">
        <v>811</v>
      </c>
      <c r="AP504" s="203" t="s">
        <v>811</v>
      </c>
      <c r="AQ504" s="203" t="s">
        <v>811</v>
      </c>
      <c r="AR504" s="203">
        <v>100</v>
      </c>
      <c r="AS504" s="203">
        <v>100</v>
      </c>
      <c r="AT504" s="203" t="s">
        <v>811</v>
      </c>
      <c r="AU504" s="203" t="s">
        <v>811</v>
      </c>
      <c r="AV504" s="203" t="s">
        <v>811</v>
      </c>
      <c r="AW504" s="203" t="s">
        <v>811</v>
      </c>
      <c r="AX504" s="203" t="s">
        <v>811</v>
      </c>
      <c r="AY504" s="203" t="s">
        <v>811</v>
      </c>
      <c r="AZ504" s="203" t="s">
        <v>811</v>
      </c>
      <c r="BA504" s="203" t="s">
        <v>811</v>
      </c>
    </row>
    <row r="505" spans="1:53">
      <c r="A505" s="202">
        <v>21</v>
      </c>
      <c r="B505" s="202">
        <v>1452</v>
      </c>
      <c r="C505" s="202">
        <v>493</v>
      </c>
      <c r="D505" s="202" t="s">
        <v>1456</v>
      </c>
      <c r="E505" s="203">
        <v>3061.6</v>
      </c>
      <c r="F505" s="203">
        <v>3061.6</v>
      </c>
      <c r="G505" s="203"/>
      <c r="H505" s="203"/>
      <c r="I505" s="203"/>
      <c r="J505" s="203"/>
      <c r="K505" s="203"/>
      <c r="L505" s="203"/>
      <c r="M505" s="203"/>
      <c r="N505" s="203">
        <v>3282.8</v>
      </c>
      <c r="O505" s="203">
        <v>3282.8</v>
      </c>
      <c r="P505" s="203"/>
      <c r="Q505" s="203"/>
      <c r="R505" s="203"/>
      <c r="S505" s="203"/>
      <c r="T505" s="204"/>
      <c r="U505" s="203"/>
      <c r="V505" s="203"/>
      <c r="W505" s="203"/>
      <c r="X505" s="203">
        <v>3282.8</v>
      </c>
      <c r="Y505" s="203">
        <v>3282.8</v>
      </c>
      <c r="Z505" s="203"/>
      <c r="AA505" s="203"/>
      <c r="AB505" s="203"/>
      <c r="AC505" s="203"/>
      <c r="AD505" s="204"/>
      <c r="AE505" s="203"/>
      <c r="AF505" s="203"/>
      <c r="AG505" s="203"/>
      <c r="AH505" s="203" t="s">
        <v>811</v>
      </c>
      <c r="AI505" s="203" t="s">
        <v>811</v>
      </c>
      <c r="AJ505" s="203" t="s">
        <v>811</v>
      </c>
      <c r="AK505" s="203" t="s">
        <v>811</v>
      </c>
      <c r="AL505" s="203" t="s">
        <v>811</v>
      </c>
      <c r="AM505" s="203" t="s">
        <v>811</v>
      </c>
      <c r="AN505" s="203" t="s">
        <v>811</v>
      </c>
      <c r="AO505" s="203" t="s">
        <v>811</v>
      </c>
      <c r="AP505" s="203" t="s">
        <v>811</v>
      </c>
      <c r="AQ505" s="203" t="s">
        <v>811</v>
      </c>
      <c r="AR505" s="203">
        <v>100</v>
      </c>
      <c r="AS505" s="203">
        <v>100</v>
      </c>
      <c r="AT505" s="203" t="s">
        <v>811</v>
      </c>
      <c r="AU505" s="203" t="s">
        <v>811</v>
      </c>
      <c r="AV505" s="203" t="s">
        <v>811</v>
      </c>
      <c r="AW505" s="203" t="s">
        <v>811</v>
      </c>
      <c r="AX505" s="203" t="s">
        <v>811</v>
      </c>
      <c r="AY505" s="203" t="s">
        <v>811</v>
      </c>
      <c r="AZ505" s="203" t="s">
        <v>811</v>
      </c>
      <c r="BA505" s="203" t="s">
        <v>811</v>
      </c>
    </row>
    <row r="506" spans="1:53">
      <c r="A506" s="202">
        <v>21</v>
      </c>
      <c r="B506" s="202">
        <v>1453</v>
      </c>
      <c r="C506" s="202">
        <v>494</v>
      </c>
      <c r="D506" s="202" t="s">
        <v>1457</v>
      </c>
      <c r="E506" s="203">
        <v>1417.9</v>
      </c>
      <c r="F506" s="203">
        <v>1417.9</v>
      </c>
      <c r="G506" s="203"/>
      <c r="H506" s="203"/>
      <c r="I506" s="203"/>
      <c r="J506" s="203"/>
      <c r="K506" s="203"/>
      <c r="L506" s="203"/>
      <c r="M506" s="203"/>
      <c r="N506" s="203">
        <v>1451.3</v>
      </c>
      <c r="O506" s="203">
        <v>1451.3</v>
      </c>
      <c r="P506" s="203"/>
      <c r="Q506" s="203"/>
      <c r="R506" s="203"/>
      <c r="S506" s="203"/>
      <c r="T506" s="204"/>
      <c r="U506" s="203"/>
      <c r="V506" s="203"/>
      <c r="W506" s="203"/>
      <c r="X506" s="203">
        <v>1305.17</v>
      </c>
      <c r="Y506" s="203">
        <v>1305.17</v>
      </c>
      <c r="Z506" s="203"/>
      <c r="AA506" s="203"/>
      <c r="AB506" s="203"/>
      <c r="AC506" s="203"/>
      <c r="AD506" s="204"/>
      <c r="AE506" s="203"/>
      <c r="AF506" s="203"/>
      <c r="AG506" s="203"/>
      <c r="AH506" s="203">
        <v>-146.12999999999988</v>
      </c>
      <c r="AI506" s="203">
        <v>-146.12999999999988</v>
      </c>
      <c r="AJ506" s="203" t="s">
        <v>811</v>
      </c>
      <c r="AK506" s="203" t="s">
        <v>811</v>
      </c>
      <c r="AL506" s="203" t="s">
        <v>811</v>
      </c>
      <c r="AM506" s="203" t="s">
        <v>811</v>
      </c>
      <c r="AN506" s="203" t="s">
        <v>811</v>
      </c>
      <c r="AO506" s="203" t="s">
        <v>811</v>
      </c>
      <c r="AP506" s="203" t="s">
        <v>811</v>
      </c>
      <c r="AQ506" s="203" t="s">
        <v>811</v>
      </c>
      <c r="AR506" s="203">
        <v>89.93109625852685</v>
      </c>
      <c r="AS506" s="203">
        <v>89.93109625852685</v>
      </c>
      <c r="AT506" s="203" t="s">
        <v>811</v>
      </c>
      <c r="AU506" s="203" t="s">
        <v>811</v>
      </c>
      <c r="AV506" s="203" t="s">
        <v>811</v>
      </c>
      <c r="AW506" s="203" t="s">
        <v>811</v>
      </c>
      <c r="AX506" s="203" t="s">
        <v>811</v>
      </c>
      <c r="AY506" s="203" t="s">
        <v>811</v>
      </c>
      <c r="AZ506" s="203" t="s">
        <v>811</v>
      </c>
      <c r="BA506" s="203" t="s">
        <v>811</v>
      </c>
    </row>
    <row r="507" spans="1:53">
      <c r="A507" s="202">
        <v>21</v>
      </c>
      <c r="B507" s="202">
        <v>1454</v>
      </c>
      <c r="C507" s="202">
        <v>495</v>
      </c>
      <c r="D507" s="202" t="s">
        <v>1458</v>
      </c>
      <c r="E507" s="203">
        <v>2737.8</v>
      </c>
      <c r="F507" s="203">
        <v>2737.8</v>
      </c>
      <c r="G507" s="203"/>
      <c r="H507" s="203"/>
      <c r="I507" s="203"/>
      <c r="J507" s="203"/>
      <c r="K507" s="203"/>
      <c r="L507" s="203"/>
      <c r="M507" s="203"/>
      <c r="N507" s="203">
        <v>2817.2</v>
      </c>
      <c r="O507" s="203">
        <v>2817.2</v>
      </c>
      <c r="P507" s="203"/>
      <c r="Q507" s="203"/>
      <c r="R507" s="203"/>
      <c r="S507" s="203"/>
      <c r="T507" s="204"/>
      <c r="U507" s="203"/>
      <c r="V507" s="203"/>
      <c r="W507" s="203"/>
      <c r="X507" s="203">
        <v>2794</v>
      </c>
      <c r="Y507" s="203">
        <v>2794</v>
      </c>
      <c r="Z507" s="203"/>
      <c r="AA507" s="203"/>
      <c r="AB507" s="203"/>
      <c r="AC507" s="203"/>
      <c r="AD507" s="204"/>
      <c r="AE507" s="203"/>
      <c r="AF507" s="203"/>
      <c r="AG507" s="203"/>
      <c r="AH507" s="203">
        <v>-23.199999999999818</v>
      </c>
      <c r="AI507" s="203">
        <v>-23.199999999999818</v>
      </c>
      <c r="AJ507" s="203" t="s">
        <v>811</v>
      </c>
      <c r="AK507" s="203" t="s">
        <v>811</v>
      </c>
      <c r="AL507" s="203" t="s">
        <v>811</v>
      </c>
      <c r="AM507" s="203" t="s">
        <v>811</v>
      </c>
      <c r="AN507" s="203" t="s">
        <v>811</v>
      </c>
      <c r="AO507" s="203" t="s">
        <v>811</v>
      </c>
      <c r="AP507" s="203" t="s">
        <v>811</v>
      </c>
      <c r="AQ507" s="203" t="s">
        <v>811</v>
      </c>
      <c r="AR507" s="203">
        <v>99.176487292347019</v>
      </c>
      <c r="AS507" s="203">
        <v>99.176487292347019</v>
      </c>
      <c r="AT507" s="203" t="s">
        <v>811</v>
      </c>
      <c r="AU507" s="203" t="s">
        <v>811</v>
      </c>
      <c r="AV507" s="203" t="s">
        <v>811</v>
      </c>
      <c r="AW507" s="203" t="s">
        <v>811</v>
      </c>
      <c r="AX507" s="203" t="s">
        <v>811</v>
      </c>
      <c r="AY507" s="203" t="s">
        <v>811</v>
      </c>
      <c r="AZ507" s="203" t="s">
        <v>811</v>
      </c>
      <c r="BA507" s="203" t="s">
        <v>811</v>
      </c>
    </row>
    <row r="508" spans="1:53">
      <c r="A508" s="202">
        <v>21</v>
      </c>
      <c r="B508" s="202">
        <v>1455</v>
      </c>
      <c r="C508" s="202">
        <v>496</v>
      </c>
      <c r="D508" s="202" t="s">
        <v>1228</v>
      </c>
      <c r="E508" s="203">
        <v>1701.2</v>
      </c>
      <c r="F508" s="203">
        <v>1701.2</v>
      </c>
      <c r="G508" s="203"/>
      <c r="H508" s="203"/>
      <c r="I508" s="203"/>
      <c r="J508" s="203"/>
      <c r="K508" s="203"/>
      <c r="L508" s="203"/>
      <c r="M508" s="203"/>
      <c r="N508" s="203">
        <v>1771.7</v>
      </c>
      <c r="O508" s="203">
        <v>1771.7</v>
      </c>
      <c r="P508" s="203"/>
      <c r="Q508" s="203"/>
      <c r="R508" s="203"/>
      <c r="S508" s="203"/>
      <c r="T508" s="204"/>
      <c r="U508" s="203"/>
      <c r="V508" s="203"/>
      <c r="W508" s="203"/>
      <c r="X508" s="203">
        <v>1770.72</v>
      </c>
      <c r="Y508" s="203">
        <v>1770.72</v>
      </c>
      <c r="Z508" s="203"/>
      <c r="AA508" s="203"/>
      <c r="AB508" s="203"/>
      <c r="AC508" s="203"/>
      <c r="AD508" s="204"/>
      <c r="AE508" s="203"/>
      <c r="AF508" s="203"/>
      <c r="AG508" s="203"/>
      <c r="AH508" s="203">
        <v>-0.98000000000001819</v>
      </c>
      <c r="AI508" s="203">
        <v>-0.98000000000001819</v>
      </c>
      <c r="AJ508" s="203" t="s">
        <v>811</v>
      </c>
      <c r="AK508" s="203" t="s">
        <v>811</v>
      </c>
      <c r="AL508" s="203" t="s">
        <v>811</v>
      </c>
      <c r="AM508" s="203" t="s">
        <v>811</v>
      </c>
      <c r="AN508" s="203" t="s">
        <v>811</v>
      </c>
      <c r="AO508" s="203" t="s">
        <v>811</v>
      </c>
      <c r="AP508" s="203" t="s">
        <v>811</v>
      </c>
      <c r="AQ508" s="203" t="s">
        <v>811</v>
      </c>
      <c r="AR508" s="203">
        <v>99.944685894903202</v>
      </c>
      <c r="AS508" s="203">
        <v>99.944685894903202</v>
      </c>
      <c r="AT508" s="203" t="s">
        <v>811</v>
      </c>
      <c r="AU508" s="203" t="s">
        <v>811</v>
      </c>
      <c r="AV508" s="203" t="s">
        <v>811</v>
      </c>
      <c r="AW508" s="203" t="s">
        <v>811</v>
      </c>
      <c r="AX508" s="203" t="s">
        <v>811</v>
      </c>
      <c r="AY508" s="203" t="s">
        <v>811</v>
      </c>
      <c r="AZ508" s="203" t="s">
        <v>811</v>
      </c>
      <c r="BA508" s="203" t="s">
        <v>811</v>
      </c>
    </row>
    <row r="509" spans="1:53">
      <c r="A509" s="202">
        <v>21</v>
      </c>
      <c r="B509" s="202">
        <v>1456</v>
      </c>
      <c r="C509" s="202">
        <v>497</v>
      </c>
      <c r="D509" s="202" t="s">
        <v>1459</v>
      </c>
      <c r="E509" s="203">
        <v>1343.8</v>
      </c>
      <c r="F509" s="203">
        <v>1343.8</v>
      </c>
      <c r="G509" s="203"/>
      <c r="H509" s="203"/>
      <c r="I509" s="203"/>
      <c r="J509" s="203"/>
      <c r="K509" s="203"/>
      <c r="L509" s="203"/>
      <c r="M509" s="203"/>
      <c r="N509" s="203">
        <v>1618</v>
      </c>
      <c r="O509" s="203">
        <v>1618</v>
      </c>
      <c r="P509" s="203"/>
      <c r="Q509" s="203"/>
      <c r="R509" s="203"/>
      <c r="S509" s="203"/>
      <c r="T509" s="204"/>
      <c r="U509" s="203"/>
      <c r="V509" s="203"/>
      <c r="W509" s="203"/>
      <c r="X509" s="203">
        <v>1618</v>
      </c>
      <c r="Y509" s="203">
        <v>1618</v>
      </c>
      <c r="Z509" s="203"/>
      <c r="AA509" s="203"/>
      <c r="AB509" s="203"/>
      <c r="AC509" s="203"/>
      <c r="AD509" s="204"/>
      <c r="AE509" s="203"/>
      <c r="AF509" s="203"/>
      <c r="AG509" s="203"/>
      <c r="AH509" s="203" t="s">
        <v>811</v>
      </c>
      <c r="AI509" s="203" t="s">
        <v>811</v>
      </c>
      <c r="AJ509" s="203" t="s">
        <v>811</v>
      </c>
      <c r="AK509" s="203" t="s">
        <v>811</v>
      </c>
      <c r="AL509" s="203" t="s">
        <v>811</v>
      </c>
      <c r="AM509" s="203" t="s">
        <v>811</v>
      </c>
      <c r="AN509" s="203" t="s">
        <v>811</v>
      </c>
      <c r="AO509" s="203" t="s">
        <v>811</v>
      </c>
      <c r="AP509" s="203" t="s">
        <v>811</v>
      </c>
      <c r="AQ509" s="203" t="s">
        <v>811</v>
      </c>
      <c r="AR509" s="203">
        <v>100</v>
      </c>
      <c r="AS509" s="203">
        <v>100</v>
      </c>
      <c r="AT509" s="203" t="s">
        <v>811</v>
      </c>
      <c r="AU509" s="203" t="s">
        <v>811</v>
      </c>
      <c r="AV509" s="203" t="s">
        <v>811</v>
      </c>
      <c r="AW509" s="203" t="s">
        <v>811</v>
      </c>
      <c r="AX509" s="203" t="s">
        <v>811</v>
      </c>
      <c r="AY509" s="203" t="s">
        <v>811</v>
      </c>
      <c r="AZ509" s="203" t="s">
        <v>811</v>
      </c>
      <c r="BA509" s="203" t="s">
        <v>811</v>
      </c>
    </row>
    <row r="510" spans="1:53">
      <c r="A510" s="202">
        <v>21</v>
      </c>
      <c r="B510" s="202">
        <v>1457</v>
      </c>
      <c r="C510" s="202">
        <v>498</v>
      </c>
      <c r="D510" s="202" t="s">
        <v>1460</v>
      </c>
      <c r="E510" s="203">
        <v>1658.9</v>
      </c>
      <c r="F510" s="203">
        <v>1658.9</v>
      </c>
      <c r="G510" s="203"/>
      <c r="H510" s="203"/>
      <c r="I510" s="203"/>
      <c r="J510" s="203"/>
      <c r="K510" s="203"/>
      <c r="L510" s="203"/>
      <c r="M510" s="203"/>
      <c r="N510" s="203">
        <v>1677.5</v>
      </c>
      <c r="O510" s="203">
        <v>1677.5</v>
      </c>
      <c r="P510" s="203"/>
      <c r="Q510" s="203"/>
      <c r="R510" s="203"/>
      <c r="S510" s="203"/>
      <c r="T510" s="204"/>
      <c r="U510" s="203"/>
      <c r="V510" s="203"/>
      <c r="W510" s="203"/>
      <c r="X510" s="203">
        <v>1650.96</v>
      </c>
      <c r="Y510" s="203">
        <v>1650.96</v>
      </c>
      <c r="Z510" s="203"/>
      <c r="AA510" s="203"/>
      <c r="AB510" s="203"/>
      <c r="AC510" s="203"/>
      <c r="AD510" s="204"/>
      <c r="AE510" s="203"/>
      <c r="AF510" s="203"/>
      <c r="AG510" s="203"/>
      <c r="AH510" s="203">
        <v>-26.539999999999964</v>
      </c>
      <c r="AI510" s="203">
        <v>-26.539999999999964</v>
      </c>
      <c r="AJ510" s="203" t="s">
        <v>811</v>
      </c>
      <c r="AK510" s="203" t="s">
        <v>811</v>
      </c>
      <c r="AL510" s="203" t="s">
        <v>811</v>
      </c>
      <c r="AM510" s="203" t="s">
        <v>811</v>
      </c>
      <c r="AN510" s="203" t="s">
        <v>811</v>
      </c>
      <c r="AO510" s="203" t="s">
        <v>811</v>
      </c>
      <c r="AP510" s="203" t="s">
        <v>811</v>
      </c>
      <c r="AQ510" s="203" t="s">
        <v>811</v>
      </c>
      <c r="AR510" s="203">
        <v>98.417883755588676</v>
      </c>
      <c r="AS510" s="203">
        <v>98.417883755588676</v>
      </c>
      <c r="AT510" s="203" t="s">
        <v>811</v>
      </c>
      <c r="AU510" s="203" t="s">
        <v>811</v>
      </c>
      <c r="AV510" s="203" t="s">
        <v>811</v>
      </c>
      <c r="AW510" s="203" t="s">
        <v>811</v>
      </c>
      <c r="AX510" s="203" t="s">
        <v>811</v>
      </c>
      <c r="AY510" s="203" t="s">
        <v>811</v>
      </c>
      <c r="AZ510" s="203" t="s">
        <v>811</v>
      </c>
      <c r="BA510" s="203" t="s">
        <v>811</v>
      </c>
    </row>
    <row r="511" spans="1:53">
      <c r="A511" s="202">
        <v>21</v>
      </c>
      <c r="B511" s="202">
        <v>1458</v>
      </c>
      <c r="C511" s="202">
        <v>499</v>
      </c>
      <c r="D511" s="202" t="s">
        <v>1461</v>
      </c>
      <c r="E511" s="203">
        <v>4247.1000000000004</v>
      </c>
      <c r="F511" s="203">
        <v>4247.1000000000004</v>
      </c>
      <c r="G511" s="203"/>
      <c r="H511" s="203"/>
      <c r="I511" s="203"/>
      <c r="J511" s="203"/>
      <c r="K511" s="203"/>
      <c r="L511" s="203"/>
      <c r="M511" s="203"/>
      <c r="N511" s="203">
        <v>4341.1000000000004</v>
      </c>
      <c r="O511" s="203">
        <v>4341.1000000000004</v>
      </c>
      <c r="P511" s="203"/>
      <c r="Q511" s="203"/>
      <c r="R511" s="203"/>
      <c r="S511" s="203"/>
      <c r="T511" s="204"/>
      <c r="U511" s="203"/>
      <c r="V511" s="203"/>
      <c r="W511" s="203"/>
      <c r="X511" s="203">
        <v>4341.1000000000004</v>
      </c>
      <c r="Y511" s="203">
        <v>4341.1000000000004</v>
      </c>
      <c r="Z511" s="203"/>
      <c r="AA511" s="203"/>
      <c r="AB511" s="203"/>
      <c r="AC511" s="203"/>
      <c r="AD511" s="204"/>
      <c r="AE511" s="203"/>
      <c r="AF511" s="203"/>
      <c r="AG511" s="203"/>
      <c r="AH511" s="203" t="s">
        <v>811</v>
      </c>
      <c r="AI511" s="203" t="s">
        <v>811</v>
      </c>
      <c r="AJ511" s="203" t="s">
        <v>811</v>
      </c>
      <c r="AK511" s="203" t="s">
        <v>811</v>
      </c>
      <c r="AL511" s="203" t="s">
        <v>811</v>
      </c>
      <c r="AM511" s="203" t="s">
        <v>811</v>
      </c>
      <c r="AN511" s="203" t="s">
        <v>811</v>
      </c>
      <c r="AO511" s="203" t="s">
        <v>811</v>
      </c>
      <c r="AP511" s="203" t="s">
        <v>811</v>
      </c>
      <c r="AQ511" s="203" t="s">
        <v>811</v>
      </c>
      <c r="AR511" s="203">
        <v>100</v>
      </c>
      <c r="AS511" s="203">
        <v>100</v>
      </c>
      <c r="AT511" s="203" t="s">
        <v>811</v>
      </c>
      <c r="AU511" s="203" t="s">
        <v>811</v>
      </c>
      <c r="AV511" s="203" t="s">
        <v>811</v>
      </c>
      <c r="AW511" s="203" t="s">
        <v>811</v>
      </c>
      <c r="AX511" s="203" t="s">
        <v>811</v>
      </c>
      <c r="AY511" s="203" t="s">
        <v>811</v>
      </c>
      <c r="AZ511" s="203" t="s">
        <v>811</v>
      </c>
      <c r="BA511" s="203" t="s">
        <v>811</v>
      </c>
    </row>
    <row r="512" spans="1:53">
      <c r="A512" s="202">
        <v>21</v>
      </c>
      <c r="B512" s="202">
        <v>1459</v>
      </c>
      <c r="C512" s="202">
        <v>500</v>
      </c>
      <c r="D512" s="202" t="s">
        <v>1462</v>
      </c>
      <c r="E512" s="203">
        <v>1168.5999999999999</v>
      </c>
      <c r="F512" s="203">
        <v>1168.5999999999999</v>
      </c>
      <c r="G512" s="203"/>
      <c r="H512" s="203"/>
      <c r="I512" s="203"/>
      <c r="J512" s="203"/>
      <c r="K512" s="203"/>
      <c r="L512" s="203"/>
      <c r="M512" s="203"/>
      <c r="N512" s="203">
        <v>1184.7</v>
      </c>
      <c r="O512" s="203">
        <v>1184.7</v>
      </c>
      <c r="P512" s="203"/>
      <c r="Q512" s="203"/>
      <c r="R512" s="203"/>
      <c r="S512" s="203"/>
      <c r="T512" s="204"/>
      <c r="U512" s="203"/>
      <c r="V512" s="203"/>
      <c r="W512" s="203"/>
      <c r="X512" s="203">
        <v>1168.3499999999999</v>
      </c>
      <c r="Y512" s="203">
        <v>1168.3499999999999</v>
      </c>
      <c r="Z512" s="203"/>
      <c r="AA512" s="203"/>
      <c r="AB512" s="203"/>
      <c r="AC512" s="203"/>
      <c r="AD512" s="204"/>
      <c r="AE512" s="203"/>
      <c r="AF512" s="203"/>
      <c r="AG512" s="203"/>
      <c r="AH512" s="203">
        <v>-16.350000000000136</v>
      </c>
      <c r="AI512" s="203">
        <v>-16.350000000000136</v>
      </c>
      <c r="AJ512" s="203" t="s">
        <v>811</v>
      </c>
      <c r="AK512" s="203" t="s">
        <v>811</v>
      </c>
      <c r="AL512" s="203" t="s">
        <v>811</v>
      </c>
      <c r="AM512" s="203" t="s">
        <v>811</v>
      </c>
      <c r="AN512" s="203" t="s">
        <v>811</v>
      </c>
      <c r="AO512" s="203" t="s">
        <v>811</v>
      </c>
      <c r="AP512" s="203" t="s">
        <v>811</v>
      </c>
      <c r="AQ512" s="203" t="s">
        <v>811</v>
      </c>
      <c r="AR512" s="203">
        <v>98.619903773107112</v>
      </c>
      <c r="AS512" s="203">
        <v>98.619903773107112</v>
      </c>
      <c r="AT512" s="203" t="s">
        <v>811</v>
      </c>
      <c r="AU512" s="203" t="s">
        <v>811</v>
      </c>
      <c r="AV512" s="203" t="s">
        <v>811</v>
      </c>
      <c r="AW512" s="203" t="s">
        <v>811</v>
      </c>
      <c r="AX512" s="203" t="s">
        <v>811</v>
      </c>
      <c r="AY512" s="203" t="s">
        <v>811</v>
      </c>
      <c r="AZ512" s="203" t="s">
        <v>811</v>
      </c>
      <c r="BA512" s="203" t="s">
        <v>811</v>
      </c>
    </row>
    <row r="513" spans="1:53">
      <c r="A513" s="202">
        <v>21</v>
      </c>
      <c r="B513" s="202">
        <v>1460</v>
      </c>
      <c r="C513" s="202">
        <v>501</v>
      </c>
      <c r="D513" s="202" t="s">
        <v>1463</v>
      </c>
      <c r="E513" s="203">
        <v>3105.3</v>
      </c>
      <c r="F513" s="203">
        <v>3105.3</v>
      </c>
      <c r="G513" s="203"/>
      <c r="H513" s="203"/>
      <c r="I513" s="203"/>
      <c r="J513" s="203"/>
      <c r="K513" s="203"/>
      <c r="L513" s="203"/>
      <c r="M513" s="203"/>
      <c r="N513" s="203">
        <v>3439.3</v>
      </c>
      <c r="O513" s="203">
        <v>3439.3</v>
      </c>
      <c r="P513" s="203"/>
      <c r="Q513" s="203"/>
      <c r="R513" s="203"/>
      <c r="S513" s="203"/>
      <c r="T513" s="204"/>
      <c r="U513" s="203"/>
      <c r="V513" s="203"/>
      <c r="W513" s="203"/>
      <c r="X513" s="203">
        <v>3439.3</v>
      </c>
      <c r="Y513" s="203">
        <v>3439.3</v>
      </c>
      <c r="Z513" s="203"/>
      <c r="AA513" s="203"/>
      <c r="AB513" s="203"/>
      <c r="AC513" s="203"/>
      <c r="AD513" s="204"/>
      <c r="AE513" s="203"/>
      <c r="AF513" s="203"/>
      <c r="AG513" s="203"/>
      <c r="AH513" s="203" t="s">
        <v>811</v>
      </c>
      <c r="AI513" s="203" t="s">
        <v>811</v>
      </c>
      <c r="AJ513" s="203" t="s">
        <v>811</v>
      </c>
      <c r="AK513" s="203" t="s">
        <v>811</v>
      </c>
      <c r="AL513" s="203" t="s">
        <v>811</v>
      </c>
      <c r="AM513" s="203" t="s">
        <v>811</v>
      </c>
      <c r="AN513" s="203" t="s">
        <v>811</v>
      </c>
      <c r="AO513" s="203" t="s">
        <v>811</v>
      </c>
      <c r="AP513" s="203" t="s">
        <v>811</v>
      </c>
      <c r="AQ513" s="203" t="s">
        <v>811</v>
      </c>
      <c r="AR513" s="203">
        <v>100</v>
      </c>
      <c r="AS513" s="203">
        <v>100</v>
      </c>
      <c r="AT513" s="203" t="s">
        <v>811</v>
      </c>
      <c r="AU513" s="203" t="s">
        <v>811</v>
      </c>
      <c r="AV513" s="203" t="s">
        <v>811</v>
      </c>
      <c r="AW513" s="203" t="s">
        <v>811</v>
      </c>
      <c r="AX513" s="203" t="s">
        <v>811</v>
      </c>
      <c r="AY513" s="203" t="s">
        <v>811</v>
      </c>
      <c r="AZ513" s="203" t="s">
        <v>811</v>
      </c>
      <c r="BA513" s="203" t="s">
        <v>811</v>
      </c>
    </row>
    <row r="514" spans="1:53">
      <c r="A514" s="202">
        <v>21</v>
      </c>
      <c r="B514" s="202">
        <v>1461</v>
      </c>
      <c r="C514" s="202">
        <v>502</v>
      </c>
      <c r="D514" s="202" t="s">
        <v>1464</v>
      </c>
      <c r="E514" s="203">
        <v>1136.5999999999999</v>
      </c>
      <c r="F514" s="203">
        <v>1136.5999999999999</v>
      </c>
      <c r="G514" s="203"/>
      <c r="H514" s="203"/>
      <c r="I514" s="203"/>
      <c r="J514" s="203"/>
      <c r="K514" s="203"/>
      <c r="L514" s="203"/>
      <c r="M514" s="203"/>
      <c r="N514" s="203">
        <v>1161.5999999999999</v>
      </c>
      <c r="O514" s="203">
        <v>1161.5999999999999</v>
      </c>
      <c r="P514" s="203"/>
      <c r="Q514" s="203"/>
      <c r="R514" s="203"/>
      <c r="S514" s="203"/>
      <c r="T514" s="204"/>
      <c r="U514" s="203"/>
      <c r="V514" s="203"/>
      <c r="W514" s="203"/>
      <c r="X514" s="203">
        <v>1161.5999999999999</v>
      </c>
      <c r="Y514" s="203">
        <v>1161.5999999999999</v>
      </c>
      <c r="Z514" s="203"/>
      <c r="AA514" s="203"/>
      <c r="AB514" s="203"/>
      <c r="AC514" s="203"/>
      <c r="AD514" s="204"/>
      <c r="AE514" s="203"/>
      <c r="AF514" s="203"/>
      <c r="AG514" s="203"/>
      <c r="AH514" s="203" t="s">
        <v>811</v>
      </c>
      <c r="AI514" s="203" t="s">
        <v>811</v>
      </c>
      <c r="AJ514" s="203" t="s">
        <v>811</v>
      </c>
      <c r="AK514" s="203" t="s">
        <v>811</v>
      </c>
      <c r="AL514" s="203" t="s">
        <v>811</v>
      </c>
      <c r="AM514" s="203" t="s">
        <v>811</v>
      </c>
      <c r="AN514" s="203" t="s">
        <v>811</v>
      </c>
      <c r="AO514" s="203" t="s">
        <v>811</v>
      </c>
      <c r="AP514" s="203" t="s">
        <v>811</v>
      </c>
      <c r="AQ514" s="203" t="s">
        <v>811</v>
      </c>
      <c r="AR514" s="203">
        <v>100</v>
      </c>
      <c r="AS514" s="203">
        <v>100</v>
      </c>
      <c r="AT514" s="203" t="s">
        <v>811</v>
      </c>
      <c r="AU514" s="203" t="s">
        <v>811</v>
      </c>
      <c r="AV514" s="203" t="s">
        <v>811</v>
      </c>
      <c r="AW514" s="203" t="s">
        <v>811</v>
      </c>
      <c r="AX514" s="203" t="s">
        <v>811</v>
      </c>
      <c r="AY514" s="203" t="s">
        <v>811</v>
      </c>
      <c r="AZ514" s="203" t="s">
        <v>811</v>
      </c>
      <c r="BA514" s="203" t="s">
        <v>811</v>
      </c>
    </row>
    <row r="515" spans="1:53">
      <c r="A515" s="200"/>
      <c r="B515" s="200"/>
      <c r="C515" s="200">
        <v>503</v>
      </c>
      <c r="D515" s="200"/>
      <c r="E515" s="201"/>
      <c r="F515" s="201"/>
      <c r="G515" s="201"/>
      <c r="H515" s="201"/>
      <c r="I515" s="201"/>
      <c r="J515" s="201"/>
      <c r="K515" s="201"/>
      <c r="L515" s="201"/>
      <c r="M515" s="201"/>
      <c r="N515" s="201"/>
      <c r="O515" s="201"/>
      <c r="P515" s="201"/>
      <c r="Q515" s="201"/>
      <c r="R515" s="201"/>
      <c r="S515" s="201"/>
      <c r="T515" s="226"/>
      <c r="U515" s="201"/>
      <c r="V515" s="201"/>
      <c r="W515" s="201"/>
      <c r="X515" s="201"/>
      <c r="Y515" s="201"/>
      <c r="Z515" s="201"/>
      <c r="AA515" s="201"/>
      <c r="AB515" s="201"/>
      <c r="AC515" s="201"/>
      <c r="AD515" s="226"/>
      <c r="AE515" s="201"/>
      <c r="AF515" s="201"/>
      <c r="AG515" s="201"/>
      <c r="AH515" s="201" t="s">
        <v>811</v>
      </c>
      <c r="AI515" s="201" t="s">
        <v>811</v>
      </c>
      <c r="AJ515" s="201" t="s">
        <v>811</v>
      </c>
      <c r="AK515" s="201" t="s">
        <v>811</v>
      </c>
      <c r="AL515" s="201" t="s">
        <v>811</v>
      </c>
      <c r="AM515" s="201" t="s">
        <v>811</v>
      </c>
      <c r="AN515" s="201" t="s">
        <v>811</v>
      </c>
      <c r="AO515" s="201" t="s">
        <v>811</v>
      </c>
      <c r="AP515" s="201" t="s">
        <v>811</v>
      </c>
      <c r="AQ515" s="201" t="s">
        <v>811</v>
      </c>
      <c r="AR515" s="201" t="s">
        <v>811</v>
      </c>
      <c r="AS515" s="201" t="s">
        <v>811</v>
      </c>
      <c r="AT515" s="201" t="s">
        <v>811</v>
      </c>
      <c r="AU515" s="201" t="s">
        <v>811</v>
      </c>
      <c r="AV515" s="201" t="s">
        <v>811</v>
      </c>
      <c r="AW515" s="201" t="s">
        <v>811</v>
      </c>
      <c r="AX515" s="201" t="s">
        <v>811</v>
      </c>
      <c r="AY515" s="201" t="s">
        <v>811</v>
      </c>
      <c r="AZ515" s="201" t="s">
        <v>811</v>
      </c>
      <c r="BA515" s="201" t="s">
        <v>811</v>
      </c>
    </row>
    <row r="516" spans="1:53">
      <c r="A516" s="200">
        <v>20</v>
      </c>
      <c r="B516" s="200"/>
      <c r="C516" s="200">
        <v>504</v>
      </c>
      <c r="D516" s="200" t="s">
        <v>1465</v>
      </c>
      <c r="E516" s="201">
        <v>259594.40000000002</v>
      </c>
      <c r="F516" s="201">
        <v>240889</v>
      </c>
      <c r="G516" s="201">
        <v>4684.7</v>
      </c>
      <c r="H516" s="201">
        <v>702.59999999999991</v>
      </c>
      <c r="I516" s="201">
        <v>0</v>
      </c>
      <c r="J516" s="201">
        <v>13318.1</v>
      </c>
      <c r="K516" s="201">
        <v>0</v>
      </c>
      <c r="L516" s="201">
        <v>0</v>
      </c>
      <c r="M516" s="201">
        <v>0</v>
      </c>
      <c r="N516" s="201">
        <v>303204.69999999995</v>
      </c>
      <c r="O516" s="201">
        <v>284042.8</v>
      </c>
      <c r="P516" s="201">
        <v>5052.8</v>
      </c>
      <c r="Q516" s="201">
        <v>741</v>
      </c>
      <c r="R516" s="201">
        <v>0</v>
      </c>
      <c r="S516" s="201">
        <v>13318.1</v>
      </c>
      <c r="T516" s="226">
        <v>0</v>
      </c>
      <c r="U516" s="201">
        <v>50</v>
      </c>
      <c r="V516" s="201">
        <v>0</v>
      </c>
      <c r="W516" s="201">
        <v>0</v>
      </c>
      <c r="X516" s="201">
        <v>301489.15999999997</v>
      </c>
      <c r="Y516" s="201">
        <v>282365.88</v>
      </c>
      <c r="Z516" s="201">
        <v>5052.8</v>
      </c>
      <c r="AA516" s="201">
        <v>702.44</v>
      </c>
      <c r="AB516" s="201">
        <v>0</v>
      </c>
      <c r="AC516" s="201">
        <v>13318.04</v>
      </c>
      <c r="AD516" s="226">
        <v>0</v>
      </c>
      <c r="AE516" s="201">
        <v>50</v>
      </c>
      <c r="AF516" s="201">
        <v>0</v>
      </c>
      <c r="AG516" s="201">
        <v>0</v>
      </c>
      <c r="AH516" s="201">
        <v>-1715.539999999979</v>
      </c>
      <c r="AI516" s="201">
        <v>-1676.9199999999837</v>
      </c>
      <c r="AJ516" s="201" t="s">
        <v>811</v>
      </c>
      <c r="AK516" s="201">
        <v>-38.559999999999945</v>
      </c>
      <c r="AL516" s="201" t="s">
        <v>811</v>
      </c>
      <c r="AM516" s="201">
        <v>-5.9999999999490683E-2</v>
      </c>
      <c r="AN516" s="201" t="s">
        <v>811</v>
      </c>
      <c r="AO516" s="201" t="s">
        <v>811</v>
      </c>
      <c r="AP516" s="201" t="s">
        <v>811</v>
      </c>
      <c r="AQ516" s="201" t="s">
        <v>811</v>
      </c>
      <c r="AR516" s="201">
        <v>99.434197425039926</v>
      </c>
      <c r="AS516" s="201">
        <v>99.40962418339771</v>
      </c>
      <c r="AT516" s="201">
        <v>100</v>
      </c>
      <c r="AU516" s="201">
        <v>94.796221322537122</v>
      </c>
      <c r="AV516" s="201" t="s">
        <v>811</v>
      </c>
      <c r="AW516" s="201">
        <v>99.999549485286948</v>
      </c>
      <c r="AX516" s="201" t="s">
        <v>811</v>
      </c>
      <c r="AY516" s="201">
        <v>100</v>
      </c>
      <c r="AZ516" s="201" t="s">
        <v>811</v>
      </c>
      <c r="BA516" s="201" t="s">
        <v>811</v>
      </c>
    </row>
    <row r="517" spans="1:53">
      <c r="A517" s="200">
        <v>22</v>
      </c>
      <c r="B517" s="200"/>
      <c r="C517" s="200">
        <v>505</v>
      </c>
      <c r="D517" s="200" t="s">
        <v>1055</v>
      </c>
      <c r="E517" s="201">
        <v>178000.90000000002</v>
      </c>
      <c r="F517" s="201">
        <v>159573.20000000001</v>
      </c>
      <c r="G517" s="201">
        <v>4684.7</v>
      </c>
      <c r="H517" s="201">
        <v>424.9</v>
      </c>
      <c r="I517" s="201">
        <v>0</v>
      </c>
      <c r="J517" s="201">
        <v>13318.1</v>
      </c>
      <c r="K517" s="201">
        <v>0</v>
      </c>
      <c r="L517" s="201">
        <v>0</v>
      </c>
      <c r="M517" s="201">
        <v>0</v>
      </c>
      <c r="N517" s="201">
        <v>217987.9</v>
      </c>
      <c r="O517" s="201">
        <v>199126.9</v>
      </c>
      <c r="P517" s="201">
        <v>5052.8</v>
      </c>
      <c r="Q517" s="201">
        <v>440.1</v>
      </c>
      <c r="R517" s="201">
        <v>0</v>
      </c>
      <c r="S517" s="201">
        <v>13318.1</v>
      </c>
      <c r="T517" s="226">
        <v>0</v>
      </c>
      <c r="U517" s="201">
        <v>50</v>
      </c>
      <c r="V517" s="201">
        <v>0</v>
      </c>
      <c r="W517" s="201">
        <v>0</v>
      </c>
      <c r="X517" s="201">
        <v>217747.15</v>
      </c>
      <c r="Y517" s="201">
        <v>198886.24</v>
      </c>
      <c r="Z517" s="201">
        <v>5052.8</v>
      </c>
      <c r="AA517" s="201">
        <v>440.07</v>
      </c>
      <c r="AB517" s="201">
        <v>0</v>
      </c>
      <c r="AC517" s="201">
        <v>13318.04</v>
      </c>
      <c r="AD517" s="226">
        <v>0</v>
      </c>
      <c r="AE517" s="201">
        <v>50</v>
      </c>
      <c r="AF517" s="201">
        <v>0</v>
      </c>
      <c r="AG517" s="201">
        <v>0</v>
      </c>
      <c r="AH517" s="201">
        <v>-240.75</v>
      </c>
      <c r="AI517" s="201">
        <v>-240.66000000000349</v>
      </c>
      <c r="AJ517" s="201" t="s">
        <v>811</v>
      </c>
      <c r="AK517" s="201">
        <v>-3.0000000000029559E-2</v>
      </c>
      <c r="AL517" s="201" t="s">
        <v>811</v>
      </c>
      <c r="AM517" s="201">
        <v>-5.9999999999490683E-2</v>
      </c>
      <c r="AN517" s="201" t="s">
        <v>811</v>
      </c>
      <c r="AO517" s="201" t="s">
        <v>811</v>
      </c>
      <c r="AP517" s="201" t="s">
        <v>811</v>
      </c>
      <c r="AQ517" s="201" t="s">
        <v>811</v>
      </c>
      <c r="AR517" s="201">
        <v>99.889558090150871</v>
      </c>
      <c r="AS517" s="201">
        <v>99.879142396130305</v>
      </c>
      <c r="AT517" s="201">
        <v>100</v>
      </c>
      <c r="AU517" s="201">
        <v>99.993183367416492</v>
      </c>
      <c r="AV517" s="201" t="s">
        <v>811</v>
      </c>
      <c r="AW517" s="201">
        <v>99.999549485286948</v>
      </c>
      <c r="AX517" s="201" t="s">
        <v>811</v>
      </c>
      <c r="AY517" s="201">
        <v>100</v>
      </c>
      <c r="AZ517" s="201" t="s">
        <v>811</v>
      </c>
      <c r="BA517" s="201" t="s">
        <v>811</v>
      </c>
    </row>
    <row r="518" spans="1:53">
      <c r="A518" s="200">
        <v>21</v>
      </c>
      <c r="B518" s="200"/>
      <c r="C518" s="200">
        <v>506</v>
      </c>
      <c r="D518" s="200" t="s">
        <v>1056</v>
      </c>
      <c r="E518" s="201">
        <v>81593.5</v>
      </c>
      <c r="F518" s="201">
        <v>81315.8</v>
      </c>
      <c r="G518" s="201">
        <v>0</v>
      </c>
      <c r="H518" s="201">
        <v>277.7</v>
      </c>
      <c r="I518" s="201">
        <v>0</v>
      </c>
      <c r="J518" s="201">
        <v>0</v>
      </c>
      <c r="K518" s="201">
        <v>0</v>
      </c>
      <c r="L518" s="201">
        <v>0</v>
      </c>
      <c r="M518" s="201">
        <v>0</v>
      </c>
      <c r="N518" s="201">
        <v>85216.8</v>
      </c>
      <c r="O518" s="201">
        <v>84915.900000000009</v>
      </c>
      <c r="P518" s="201">
        <v>0</v>
      </c>
      <c r="Q518" s="201">
        <v>300.89999999999998</v>
      </c>
      <c r="R518" s="201">
        <v>0</v>
      </c>
      <c r="S518" s="201">
        <v>0</v>
      </c>
      <c r="T518" s="226">
        <v>0</v>
      </c>
      <c r="U518" s="201">
        <v>0</v>
      </c>
      <c r="V518" s="201">
        <v>0</v>
      </c>
      <c r="W518" s="201">
        <v>0</v>
      </c>
      <c r="X518" s="201">
        <v>83742.009999999995</v>
      </c>
      <c r="Y518" s="201">
        <v>83479.64</v>
      </c>
      <c r="Z518" s="201">
        <v>0</v>
      </c>
      <c r="AA518" s="201">
        <v>262.37</v>
      </c>
      <c r="AB518" s="201">
        <v>0</v>
      </c>
      <c r="AC518" s="201">
        <v>0</v>
      </c>
      <c r="AD518" s="226">
        <v>0</v>
      </c>
      <c r="AE518" s="201">
        <v>0</v>
      </c>
      <c r="AF518" s="201">
        <v>0</v>
      </c>
      <c r="AG518" s="201">
        <v>0</v>
      </c>
      <c r="AH518" s="201">
        <v>-1474.7900000000081</v>
      </c>
      <c r="AI518" s="201">
        <v>-1436.2600000000093</v>
      </c>
      <c r="AJ518" s="201" t="s">
        <v>811</v>
      </c>
      <c r="AK518" s="201">
        <v>-38.529999999999973</v>
      </c>
      <c r="AL518" s="201" t="s">
        <v>811</v>
      </c>
      <c r="AM518" s="201" t="s">
        <v>811</v>
      </c>
      <c r="AN518" s="201" t="s">
        <v>811</v>
      </c>
      <c r="AO518" s="201" t="s">
        <v>811</v>
      </c>
      <c r="AP518" s="201" t="s">
        <v>811</v>
      </c>
      <c r="AQ518" s="201" t="s">
        <v>811</v>
      </c>
      <c r="AR518" s="201">
        <v>98.269367073159273</v>
      </c>
      <c r="AS518" s="201">
        <v>98.308608870659071</v>
      </c>
      <c r="AT518" s="201" t="s">
        <v>811</v>
      </c>
      <c r="AU518" s="201">
        <v>87.195081422399483</v>
      </c>
      <c r="AV518" s="201" t="s">
        <v>811</v>
      </c>
      <c r="AW518" s="201" t="s">
        <v>811</v>
      </c>
      <c r="AX518" s="201" t="s">
        <v>811</v>
      </c>
      <c r="AY518" s="201" t="s">
        <v>811</v>
      </c>
      <c r="AZ518" s="201" t="s">
        <v>811</v>
      </c>
      <c r="BA518" s="201" t="s">
        <v>811</v>
      </c>
    </row>
    <row r="519" spans="1:53">
      <c r="A519" s="202">
        <v>22</v>
      </c>
      <c r="B519" s="202">
        <v>1462</v>
      </c>
      <c r="C519" s="202">
        <v>507</v>
      </c>
      <c r="D519" s="202" t="s">
        <v>1081</v>
      </c>
      <c r="E519" s="203">
        <v>178000.90000000002</v>
      </c>
      <c r="F519" s="203">
        <v>159573.20000000001</v>
      </c>
      <c r="G519" s="203">
        <v>4684.7</v>
      </c>
      <c r="H519" s="203">
        <v>424.9</v>
      </c>
      <c r="I519" s="203"/>
      <c r="J519" s="203">
        <v>13318.1</v>
      </c>
      <c r="K519" s="203"/>
      <c r="L519" s="203"/>
      <c r="M519" s="203"/>
      <c r="N519" s="203">
        <v>217987.9</v>
      </c>
      <c r="O519" s="203">
        <v>199126.9</v>
      </c>
      <c r="P519" s="203">
        <v>5052.8</v>
      </c>
      <c r="Q519" s="203">
        <v>440.1</v>
      </c>
      <c r="R519" s="203"/>
      <c r="S519" s="203">
        <v>13318.1</v>
      </c>
      <c r="T519" s="204"/>
      <c r="U519" s="203">
        <v>50</v>
      </c>
      <c r="V519" s="203"/>
      <c r="W519" s="203"/>
      <c r="X519" s="203">
        <v>217747.15</v>
      </c>
      <c r="Y519" s="203">
        <v>198886.24</v>
      </c>
      <c r="Z519" s="203">
        <v>5052.8</v>
      </c>
      <c r="AA519" s="203">
        <v>440.07</v>
      </c>
      <c r="AB519" s="203"/>
      <c r="AC519" s="203">
        <v>13318.04</v>
      </c>
      <c r="AD519" s="204"/>
      <c r="AE519" s="203">
        <v>50</v>
      </c>
      <c r="AF519" s="203"/>
      <c r="AG519" s="203"/>
      <c r="AH519" s="203">
        <v>-240.75</v>
      </c>
      <c r="AI519" s="203">
        <v>-240.66000000000349</v>
      </c>
      <c r="AJ519" s="203" t="s">
        <v>811</v>
      </c>
      <c r="AK519" s="203">
        <v>-3.0000000000029559E-2</v>
      </c>
      <c r="AL519" s="203" t="s">
        <v>811</v>
      </c>
      <c r="AM519" s="203">
        <v>-5.9999999999490683E-2</v>
      </c>
      <c r="AN519" s="203" t="s">
        <v>811</v>
      </c>
      <c r="AO519" s="203" t="s">
        <v>811</v>
      </c>
      <c r="AP519" s="203" t="s">
        <v>811</v>
      </c>
      <c r="AQ519" s="203" t="s">
        <v>811</v>
      </c>
      <c r="AR519" s="203">
        <v>99.889558090150871</v>
      </c>
      <c r="AS519" s="203">
        <v>99.879142396130305</v>
      </c>
      <c r="AT519" s="203">
        <v>100</v>
      </c>
      <c r="AU519" s="203">
        <v>99.993183367416492</v>
      </c>
      <c r="AV519" s="203" t="s">
        <v>811</v>
      </c>
      <c r="AW519" s="203">
        <v>99.999549485286948</v>
      </c>
      <c r="AX519" s="203" t="s">
        <v>811</v>
      </c>
      <c r="AY519" s="203">
        <v>100</v>
      </c>
      <c r="AZ519" s="203" t="s">
        <v>811</v>
      </c>
      <c r="BA519" s="203" t="s">
        <v>811</v>
      </c>
    </row>
    <row r="520" spans="1:53">
      <c r="A520" s="202">
        <v>21</v>
      </c>
      <c r="B520" s="202">
        <v>1463</v>
      </c>
      <c r="C520" s="202">
        <v>508</v>
      </c>
      <c r="D520" s="202" t="s">
        <v>1466</v>
      </c>
      <c r="E520" s="203">
        <v>7512.5</v>
      </c>
      <c r="F520" s="203">
        <v>7512.5</v>
      </c>
      <c r="G520" s="203"/>
      <c r="H520" s="203"/>
      <c r="I520" s="203"/>
      <c r="J520" s="203"/>
      <c r="K520" s="203"/>
      <c r="L520" s="203"/>
      <c r="M520" s="203"/>
      <c r="N520" s="203">
        <v>7843.4</v>
      </c>
      <c r="O520" s="203">
        <v>7843.4</v>
      </c>
      <c r="P520" s="203"/>
      <c r="Q520" s="203"/>
      <c r="R520" s="203"/>
      <c r="S520" s="203"/>
      <c r="T520" s="204"/>
      <c r="U520" s="203"/>
      <c r="V520" s="203"/>
      <c r="W520" s="203"/>
      <c r="X520" s="203">
        <v>7551.35</v>
      </c>
      <c r="Y520" s="203">
        <v>7551.35</v>
      </c>
      <c r="Z520" s="203"/>
      <c r="AA520" s="203"/>
      <c r="AB520" s="203"/>
      <c r="AC520" s="203"/>
      <c r="AD520" s="204"/>
      <c r="AE520" s="203"/>
      <c r="AF520" s="203"/>
      <c r="AG520" s="203"/>
      <c r="AH520" s="203">
        <v>-292.04999999999927</v>
      </c>
      <c r="AI520" s="203">
        <v>-292.04999999999927</v>
      </c>
      <c r="AJ520" s="203" t="s">
        <v>811</v>
      </c>
      <c r="AK520" s="203" t="s">
        <v>811</v>
      </c>
      <c r="AL520" s="203" t="s">
        <v>811</v>
      </c>
      <c r="AM520" s="203" t="s">
        <v>811</v>
      </c>
      <c r="AN520" s="203" t="s">
        <v>811</v>
      </c>
      <c r="AO520" s="203" t="s">
        <v>811</v>
      </c>
      <c r="AP520" s="203" t="s">
        <v>811</v>
      </c>
      <c r="AQ520" s="203" t="s">
        <v>811</v>
      </c>
      <c r="AR520" s="203">
        <v>96.276487237677543</v>
      </c>
      <c r="AS520" s="203">
        <v>96.276487237677543</v>
      </c>
      <c r="AT520" s="203" t="s">
        <v>811</v>
      </c>
      <c r="AU520" s="203" t="s">
        <v>811</v>
      </c>
      <c r="AV520" s="203" t="s">
        <v>811</v>
      </c>
      <c r="AW520" s="203" t="s">
        <v>811</v>
      </c>
      <c r="AX520" s="203" t="s">
        <v>811</v>
      </c>
      <c r="AY520" s="203" t="s">
        <v>811</v>
      </c>
      <c r="AZ520" s="203" t="s">
        <v>811</v>
      </c>
      <c r="BA520" s="203" t="s">
        <v>811</v>
      </c>
    </row>
    <row r="521" spans="1:53">
      <c r="A521" s="202">
        <v>21</v>
      </c>
      <c r="B521" s="202">
        <v>1464</v>
      </c>
      <c r="C521" s="202">
        <v>509</v>
      </c>
      <c r="D521" s="202" t="s">
        <v>1467</v>
      </c>
      <c r="E521" s="203">
        <v>2184.9</v>
      </c>
      <c r="F521" s="203">
        <v>2184.9</v>
      </c>
      <c r="G521" s="203"/>
      <c r="H521" s="203"/>
      <c r="I521" s="203"/>
      <c r="J521" s="203"/>
      <c r="K521" s="203"/>
      <c r="L521" s="203"/>
      <c r="M521" s="203"/>
      <c r="N521" s="203">
        <v>2221.5</v>
      </c>
      <c r="O521" s="203">
        <v>2221.5</v>
      </c>
      <c r="P521" s="203"/>
      <c r="Q521" s="203"/>
      <c r="R521" s="203"/>
      <c r="S521" s="203"/>
      <c r="T521" s="204"/>
      <c r="U521" s="203"/>
      <c r="V521" s="203"/>
      <c r="W521" s="203"/>
      <c r="X521" s="203">
        <v>2204.04</v>
      </c>
      <c r="Y521" s="203">
        <v>2204.04</v>
      </c>
      <c r="Z521" s="203"/>
      <c r="AA521" s="203"/>
      <c r="AB521" s="203"/>
      <c r="AC521" s="203"/>
      <c r="AD521" s="204"/>
      <c r="AE521" s="203"/>
      <c r="AF521" s="203"/>
      <c r="AG521" s="203"/>
      <c r="AH521" s="203">
        <v>-17.460000000000036</v>
      </c>
      <c r="AI521" s="203">
        <v>-17.460000000000036</v>
      </c>
      <c r="AJ521" s="203" t="s">
        <v>811</v>
      </c>
      <c r="AK521" s="203" t="s">
        <v>811</v>
      </c>
      <c r="AL521" s="203" t="s">
        <v>811</v>
      </c>
      <c r="AM521" s="203" t="s">
        <v>811</v>
      </c>
      <c r="AN521" s="203" t="s">
        <v>811</v>
      </c>
      <c r="AO521" s="203" t="s">
        <v>811</v>
      </c>
      <c r="AP521" s="203" t="s">
        <v>811</v>
      </c>
      <c r="AQ521" s="203" t="s">
        <v>811</v>
      </c>
      <c r="AR521" s="203">
        <v>99.214044564483444</v>
      </c>
      <c r="AS521" s="203">
        <v>99.214044564483444</v>
      </c>
      <c r="AT521" s="203" t="s">
        <v>811</v>
      </c>
      <c r="AU521" s="203" t="s">
        <v>811</v>
      </c>
      <c r="AV521" s="203" t="s">
        <v>811</v>
      </c>
      <c r="AW521" s="203" t="s">
        <v>811</v>
      </c>
      <c r="AX521" s="203" t="s">
        <v>811</v>
      </c>
      <c r="AY521" s="203" t="s">
        <v>811</v>
      </c>
      <c r="AZ521" s="203" t="s">
        <v>811</v>
      </c>
      <c r="BA521" s="203" t="s">
        <v>811</v>
      </c>
    </row>
    <row r="522" spans="1:53">
      <c r="A522" s="202">
        <v>21</v>
      </c>
      <c r="B522" s="202">
        <v>1465</v>
      </c>
      <c r="C522" s="202">
        <v>510</v>
      </c>
      <c r="D522" s="202" t="s">
        <v>1468</v>
      </c>
      <c r="E522" s="203">
        <v>2836.3</v>
      </c>
      <c r="F522" s="203">
        <v>2836.3</v>
      </c>
      <c r="G522" s="203"/>
      <c r="H522" s="203"/>
      <c r="I522" s="203"/>
      <c r="J522" s="203"/>
      <c r="K522" s="203"/>
      <c r="L522" s="203"/>
      <c r="M522" s="203"/>
      <c r="N522" s="203">
        <v>2956.5</v>
      </c>
      <c r="O522" s="203">
        <v>2956.5</v>
      </c>
      <c r="P522" s="203"/>
      <c r="Q522" s="203"/>
      <c r="R522" s="203"/>
      <c r="S522" s="203"/>
      <c r="T522" s="204"/>
      <c r="U522" s="203"/>
      <c r="V522" s="203"/>
      <c r="W522" s="203"/>
      <c r="X522" s="203">
        <v>2898.75</v>
      </c>
      <c r="Y522" s="203">
        <v>2898.75</v>
      </c>
      <c r="Z522" s="203"/>
      <c r="AA522" s="203"/>
      <c r="AB522" s="203"/>
      <c r="AC522" s="203"/>
      <c r="AD522" s="204"/>
      <c r="AE522" s="203"/>
      <c r="AF522" s="203"/>
      <c r="AG522" s="203"/>
      <c r="AH522" s="203">
        <v>-57.75</v>
      </c>
      <c r="AI522" s="203">
        <v>-57.75</v>
      </c>
      <c r="AJ522" s="203" t="s">
        <v>811</v>
      </c>
      <c r="AK522" s="203" t="s">
        <v>811</v>
      </c>
      <c r="AL522" s="203" t="s">
        <v>811</v>
      </c>
      <c r="AM522" s="203" t="s">
        <v>811</v>
      </c>
      <c r="AN522" s="203" t="s">
        <v>811</v>
      </c>
      <c r="AO522" s="203" t="s">
        <v>811</v>
      </c>
      <c r="AP522" s="203" t="s">
        <v>811</v>
      </c>
      <c r="AQ522" s="203" t="s">
        <v>811</v>
      </c>
      <c r="AR522" s="203">
        <v>98.046676813800104</v>
      </c>
      <c r="AS522" s="203">
        <v>98.046676813800104</v>
      </c>
      <c r="AT522" s="203" t="s">
        <v>811</v>
      </c>
      <c r="AU522" s="203" t="s">
        <v>811</v>
      </c>
      <c r="AV522" s="203" t="s">
        <v>811</v>
      </c>
      <c r="AW522" s="203" t="s">
        <v>811</v>
      </c>
      <c r="AX522" s="203" t="s">
        <v>811</v>
      </c>
      <c r="AY522" s="203" t="s">
        <v>811</v>
      </c>
      <c r="AZ522" s="203" t="s">
        <v>811</v>
      </c>
      <c r="BA522" s="203" t="s">
        <v>811</v>
      </c>
    </row>
    <row r="523" spans="1:53">
      <c r="A523" s="202">
        <v>21</v>
      </c>
      <c r="B523" s="202">
        <v>1466</v>
      </c>
      <c r="C523" s="202">
        <v>511</v>
      </c>
      <c r="D523" s="202" t="s">
        <v>1469</v>
      </c>
      <c r="E523" s="203">
        <v>3757.8</v>
      </c>
      <c r="F523" s="203">
        <v>3757.8</v>
      </c>
      <c r="G523" s="203"/>
      <c r="H523" s="203"/>
      <c r="I523" s="203"/>
      <c r="J523" s="203"/>
      <c r="K523" s="203"/>
      <c r="L523" s="203"/>
      <c r="M523" s="203"/>
      <c r="N523" s="203">
        <v>4009</v>
      </c>
      <c r="O523" s="203">
        <v>4009</v>
      </c>
      <c r="P523" s="203"/>
      <c r="Q523" s="203"/>
      <c r="R523" s="203"/>
      <c r="S523" s="203"/>
      <c r="T523" s="204"/>
      <c r="U523" s="203"/>
      <c r="V523" s="203"/>
      <c r="W523" s="203"/>
      <c r="X523" s="203">
        <v>3997.43</v>
      </c>
      <c r="Y523" s="203">
        <v>3997.43</v>
      </c>
      <c r="Z523" s="203"/>
      <c r="AA523" s="203"/>
      <c r="AB523" s="203"/>
      <c r="AC523" s="203"/>
      <c r="AD523" s="204"/>
      <c r="AE523" s="203"/>
      <c r="AF523" s="203"/>
      <c r="AG523" s="203"/>
      <c r="AH523" s="203">
        <v>-11.570000000000164</v>
      </c>
      <c r="AI523" s="203">
        <v>-11.570000000000164</v>
      </c>
      <c r="AJ523" s="203" t="s">
        <v>811</v>
      </c>
      <c r="AK523" s="203" t="s">
        <v>811</v>
      </c>
      <c r="AL523" s="203" t="s">
        <v>811</v>
      </c>
      <c r="AM523" s="203" t="s">
        <v>811</v>
      </c>
      <c r="AN523" s="203" t="s">
        <v>811</v>
      </c>
      <c r="AO523" s="203" t="s">
        <v>811</v>
      </c>
      <c r="AP523" s="203" t="s">
        <v>811</v>
      </c>
      <c r="AQ523" s="203" t="s">
        <v>811</v>
      </c>
      <c r="AR523" s="203">
        <v>99.711399351459221</v>
      </c>
      <c r="AS523" s="203">
        <v>99.711399351459221</v>
      </c>
      <c r="AT523" s="203" t="s">
        <v>811</v>
      </c>
      <c r="AU523" s="203" t="s">
        <v>811</v>
      </c>
      <c r="AV523" s="203" t="s">
        <v>811</v>
      </c>
      <c r="AW523" s="203" t="s">
        <v>811</v>
      </c>
      <c r="AX523" s="203" t="s">
        <v>811</v>
      </c>
      <c r="AY523" s="203" t="s">
        <v>811</v>
      </c>
      <c r="AZ523" s="203" t="s">
        <v>811</v>
      </c>
      <c r="BA523" s="203" t="s">
        <v>811</v>
      </c>
    </row>
    <row r="524" spans="1:53">
      <c r="A524" s="202">
        <v>21</v>
      </c>
      <c r="B524" s="202">
        <v>1467</v>
      </c>
      <c r="C524" s="202">
        <v>512</v>
      </c>
      <c r="D524" s="202" t="s">
        <v>1470</v>
      </c>
      <c r="E524" s="203">
        <v>2781.4</v>
      </c>
      <c r="F524" s="203">
        <v>2781.4</v>
      </c>
      <c r="G524" s="203"/>
      <c r="H524" s="203"/>
      <c r="I524" s="203"/>
      <c r="J524" s="203"/>
      <c r="K524" s="203"/>
      <c r="L524" s="203"/>
      <c r="M524" s="203"/>
      <c r="N524" s="203">
        <v>2994.4</v>
      </c>
      <c r="O524" s="203">
        <v>2994.4</v>
      </c>
      <c r="P524" s="203"/>
      <c r="Q524" s="203"/>
      <c r="R524" s="203"/>
      <c r="S524" s="203"/>
      <c r="T524" s="204"/>
      <c r="U524" s="203"/>
      <c r="V524" s="203"/>
      <c r="W524" s="203"/>
      <c r="X524" s="203">
        <v>2994.4</v>
      </c>
      <c r="Y524" s="203">
        <v>2994.4</v>
      </c>
      <c r="Z524" s="203"/>
      <c r="AA524" s="203"/>
      <c r="AB524" s="203"/>
      <c r="AC524" s="203"/>
      <c r="AD524" s="204"/>
      <c r="AE524" s="203"/>
      <c r="AF524" s="203"/>
      <c r="AG524" s="203"/>
      <c r="AH524" s="203" t="s">
        <v>811</v>
      </c>
      <c r="AI524" s="203" t="s">
        <v>811</v>
      </c>
      <c r="AJ524" s="203" t="s">
        <v>811</v>
      </c>
      <c r="AK524" s="203" t="s">
        <v>811</v>
      </c>
      <c r="AL524" s="203" t="s">
        <v>811</v>
      </c>
      <c r="AM524" s="203" t="s">
        <v>811</v>
      </c>
      <c r="AN524" s="203" t="s">
        <v>811</v>
      </c>
      <c r="AO524" s="203" t="s">
        <v>811</v>
      </c>
      <c r="AP524" s="203" t="s">
        <v>811</v>
      </c>
      <c r="AQ524" s="203" t="s">
        <v>811</v>
      </c>
      <c r="AR524" s="203">
        <v>100</v>
      </c>
      <c r="AS524" s="203">
        <v>100</v>
      </c>
      <c r="AT524" s="203" t="s">
        <v>811</v>
      </c>
      <c r="AU524" s="203" t="s">
        <v>811</v>
      </c>
      <c r="AV524" s="203" t="s">
        <v>811</v>
      </c>
      <c r="AW524" s="203" t="s">
        <v>811</v>
      </c>
      <c r="AX524" s="203" t="s">
        <v>811</v>
      </c>
      <c r="AY524" s="203" t="s">
        <v>811</v>
      </c>
      <c r="AZ524" s="203" t="s">
        <v>811</v>
      </c>
      <c r="BA524" s="203" t="s">
        <v>811</v>
      </c>
    </row>
    <row r="525" spans="1:53">
      <c r="A525" s="202">
        <v>21</v>
      </c>
      <c r="B525" s="202">
        <v>1468</v>
      </c>
      <c r="C525" s="202">
        <v>513</v>
      </c>
      <c r="D525" s="202" t="s">
        <v>1471</v>
      </c>
      <c r="E525" s="203">
        <v>5312.1</v>
      </c>
      <c r="F525" s="203">
        <v>5312.1</v>
      </c>
      <c r="G525" s="203"/>
      <c r="H525" s="203"/>
      <c r="I525" s="203"/>
      <c r="J525" s="203"/>
      <c r="K525" s="203"/>
      <c r="L525" s="203"/>
      <c r="M525" s="203"/>
      <c r="N525" s="203">
        <v>5444.4</v>
      </c>
      <c r="O525" s="203">
        <v>5444.4</v>
      </c>
      <c r="P525" s="203"/>
      <c r="Q525" s="203"/>
      <c r="R525" s="203"/>
      <c r="S525" s="203"/>
      <c r="T525" s="204"/>
      <c r="U525" s="203"/>
      <c r="V525" s="203"/>
      <c r="W525" s="203"/>
      <c r="X525" s="203">
        <v>5322.17</v>
      </c>
      <c r="Y525" s="203">
        <v>5322.17</v>
      </c>
      <c r="Z525" s="203"/>
      <c r="AA525" s="203"/>
      <c r="AB525" s="203"/>
      <c r="AC525" s="203"/>
      <c r="AD525" s="204"/>
      <c r="AE525" s="203"/>
      <c r="AF525" s="203"/>
      <c r="AG525" s="203"/>
      <c r="AH525" s="203">
        <v>-122.22999999999956</v>
      </c>
      <c r="AI525" s="203">
        <v>-122.22999999999956</v>
      </c>
      <c r="AJ525" s="203" t="s">
        <v>811</v>
      </c>
      <c r="AK525" s="203" t="s">
        <v>811</v>
      </c>
      <c r="AL525" s="203" t="s">
        <v>811</v>
      </c>
      <c r="AM525" s="203" t="s">
        <v>811</v>
      </c>
      <c r="AN525" s="203" t="s">
        <v>811</v>
      </c>
      <c r="AO525" s="203" t="s">
        <v>811</v>
      </c>
      <c r="AP525" s="203" t="s">
        <v>811</v>
      </c>
      <c r="AQ525" s="203" t="s">
        <v>811</v>
      </c>
      <c r="AR525" s="203">
        <v>97.75494085666007</v>
      </c>
      <c r="AS525" s="203">
        <v>97.75494085666007</v>
      </c>
      <c r="AT525" s="203" t="s">
        <v>811</v>
      </c>
      <c r="AU525" s="203" t="s">
        <v>811</v>
      </c>
      <c r="AV525" s="203" t="s">
        <v>811</v>
      </c>
      <c r="AW525" s="203" t="s">
        <v>811</v>
      </c>
      <c r="AX525" s="203" t="s">
        <v>811</v>
      </c>
      <c r="AY525" s="203" t="s">
        <v>811</v>
      </c>
      <c r="AZ525" s="203" t="s">
        <v>811</v>
      </c>
      <c r="BA525" s="203" t="s">
        <v>811</v>
      </c>
    </row>
    <row r="526" spans="1:53">
      <c r="A526" s="202">
        <v>21</v>
      </c>
      <c r="B526" s="202">
        <v>1469</v>
      </c>
      <c r="C526" s="202">
        <v>514</v>
      </c>
      <c r="D526" s="202" t="s">
        <v>1472</v>
      </c>
      <c r="E526" s="203">
        <v>3260.5</v>
      </c>
      <c r="F526" s="203">
        <v>3160.7</v>
      </c>
      <c r="G526" s="203"/>
      <c r="H526" s="203">
        <v>99.8</v>
      </c>
      <c r="I526" s="203"/>
      <c r="J526" s="203"/>
      <c r="K526" s="203"/>
      <c r="L526" s="203"/>
      <c r="M526" s="203"/>
      <c r="N526" s="203">
        <v>3350.6000000000004</v>
      </c>
      <c r="O526" s="203">
        <v>3250.8</v>
      </c>
      <c r="P526" s="203"/>
      <c r="Q526" s="203">
        <v>99.8</v>
      </c>
      <c r="R526" s="203"/>
      <c r="S526" s="203"/>
      <c r="T526" s="204"/>
      <c r="U526" s="203"/>
      <c r="V526" s="203"/>
      <c r="W526" s="203"/>
      <c r="X526" s="203">
        <v>3343.2200000000003</v>
      </c>
      <c r="Y526" s="203">
        <v>3243.42</v>
      </c>
      <c r="Z526" s="203"/>
      <c r="AA526" s="203">
        <v>99.8</v>
      </c>
      <c r="AB526" s="203"/>
      <c r="AC526" s="203"/>
      <c r="AD526" s="204"/>
      <c r="AE526" s="203"/>
      <c r="AF526" s="203"/>
      <c r="AG526" s="203"/>
      <c r="AH526" s="203">
        <v>-7.3800000000001091</v>
      </c>
      <c r="AI526" s="203">
        <v>-7.3800000000001091</v>
      </c>
      <c r="AJ526" s="203" t="s">
        <v>811</v>
      </c>
      <c r="AK526" s="203" t="s">
        <v>811</v>
      </c>
      <c r="AL526" s="203" t="s">
        <v>811</v>
      </c>
      <c r="AM526" s="203" t="s">
        <v>811</v>
      </c>
      <c r="AN526" s="203" t="s">
        <v>811</v>
      </c>
      <c r="AO526" s="203" t="s">
        <v>811</v>
      </c>
      <c r="AP526" s="203" t="s">
        <v>811</v>
      </c>
      <c r="AQ526" s="203" t="s">
        <v>811</v>
      </c>
      <c r="AR526" s="203">
        <v>99.779740941920849</v>
      </c>
      <c r="AS526" s="203">
        <v>99.772978959025465</v>
      </c>
      <c r="AT526" s="203" t="s">
        <v>811</v>
      </c>
      <c r="AU526" s="203">
        <v>100</v>
      </c>
      <c r="AV526" s="203" t="s">
        <v>811</v>
      </c>
      <c r="AW526" s="203" t="s">
        <v>811</v>
      </c>
      <c r="AX526" s="203" t="s">
        <v>811</v>
      </c>
      <c r="AY526" s="203" t="s">
        <v>811</v>
      </c>
      <c r="AZ526" s="203" t="s">
        <v>811</v>
      </c>
      <c r="BA526" s="203" t="s">
        <v>811</v>
      </c>
    </row>
    <row r="527" spans="1:53">
      <c r="A527" s="202">
        <v>21</v>
      </c>
      <c r="B527" s="202">
        <v>1470</v>
      </c>
      <c r="C527" s="202">
        <v>515</v>
      </c>
      <c r="D527" s="202" t="s">
        <v>1473</v>
      </c>
      <c r="E527" s="203">
        <v>3306.5</v>
      </c>
      <c r="F527" s="203">
        <v>3223.4</v>
      </c>
      <c r="G527" s="203"/>
      <c r="H527" s="203">
        <v>83.1</v>
      </c>
      <c r="I527" s="203"/>
      <c r="J527" s="203"/>
      <c r="K527" s="203"/>
      <c r="L527" s="203"/>
      <c r="M527" s="203"/>
      <c r="N527" s="203">
        <v>3501.1</v>
      </c>
      <c r="O527" s="203">
        <v>3418</v>
      </c>
      <c r="P527" s="203"/>
      <c r="Q527" s="203">
        <v>83.1</v>
      </c>
      <c r="R527" s="203"/>
      <c r="S527" s="203"/>
      <c r="T527" s="204"/>
      <c r="U527" s="203"/>
      <c r="V527" s="203"/>
      <c r="W527" s="203"/>
      <c r="X527" s="203">
        <v>3317.98</v>
      </c>
      <c r="Y527" s="203">
        <v>3259.85</v>
      </c>
      <c r="Z527" s="203"/>
      <c r="AA527" s="203">
        <v>58.13</v>
      </c>
      <c r="AB527" s="203"/>
      <c r="AC527" s="203"/>
      <c r="AD527" s="204"/>
      <c r="AE527" s="203"/>
      <c r="AF527" s="203"/>
      <c r="AG527" s="203"/>
      <c r="AH527" s="203">
        <v>-183.11999999999989</v>
      </c>
      <c r="AI527" s="203">
        <v>-158.15000000000009</v>
      </c>
      <c r="AJ527" s="203" t="s">
        <v>811</v>
      </c>
      <c r="AK527" s="203">
        <v>-24.969999999999992</v>
      </c>
      <c r="AL527" s="203" t="s">
        <v>811</v>
      </c>
      <c r="AM527" s="203" t="s">
        <v>811</v>
      </c>
      <c r="AN527" s="203" t="s">
        <v>811</v>
      </c>
      <c r="AO527" s="203" t="s">
        <v>811</v>
      </c>
      <c r="AP527" s="203" t="s">
        <v>811</v>
      </c>
      <c r="AQ527" s="203" t="s">
        <v>811</v>
      </c>
      <c r="AR527" s="203">
        <v>94.769643826226044</v>
      </c>
      <c r="AS527" s="203">
        <v>95.373025160912817</v>
      </c>
      <c r="AT527" s="203" t="s">
        <v>811</v>
      </c>
      <c r="AU527" s="203">
        <v>69.951865222623354</v>
      </c>
      <c r="AV527" s="203" t="s">
        <v>811</v>
      </c>
      <c r="AW527" s="203" t="s">
        <v>811</v>
      </c>
      <c r="AX527" s="203" t="s">
        <v>811</v>
      </c>
      <c r="AY527" s="203" t="s">
        <v>811</v>
      </c>
      <c r="AZ527" s="203" t="s">
        <v>811</v>
      </c>
      <c r="BA527" s="203" t="s">
        <v>811</v>
      </c>
    </row>
    <row r="528" spans="1:53">
      <c r="A528" s="202">
        <v>21</v>
      </c>
      <c r="B528" s="202">
        <v>1471</v>
      </c>
      <c r="C528" s="202">
        <v>516</v>
      </c>
      <c r="D528" s="202" t="s">
        <v>1474</v>
      </c>
      <c r="E528" s="203">
        <v>0</v>
      </c>
      <c r="F528" s="203"/>
      <c r="G528" s="203"/>
      <c r="H528" s="203"/>
      <c r="I528" s="203"/>
      <c r="J528" s="203"/>
      <c r="K528" s="203"/>
      <c r="L528" s="203"/>
      <c r="M528" s="203"/>
      <c r="N528" s="203">
        <v>0</v>
      </c>
      <c r="O528" s="203"/>
      <c r="P528" s="203"/>
      <c r="Q528" s="203"/>
      <c r="R528" s="203"/>
      <c r="S528" s="203"/>
      <c r="T528" s="204"/>
      <c r="U528" s="203"/>
      <c r="V528" s="203"/>
      <c r="W528" s="203"/>
      <c r="X528" s="203">
        <v>0</v>
      </c>
      <c r="Y528" s="203"/>
      <c r="Z528" s="203"/>
      <c r="AA528" s="203"/>
      <c r="AB528" s="203"/>
      <c r="AC528" s="203"/>
      <c r="AD528" s="204"/>
      <c r="AE528" s="203"/>
      <c r="AF528" s="203"/>
      <c r="AG528" s="203"/>
      <c r="AH528" s="203" t="s">
        <v>811</v>
      </c>
      <c r="AI528" s="203" t="s">
        <v>811</v>
      </c>
      <c r="AJ528" s="203" t="s">
        <v>811</v>
      </c>
      <c r="AK528" s="203" t="s">
        <v>811</v>
      </c>
      <c r="AL528" s="203" t="s">
        <v>811</v>
      </c>
      <c r="AM528" s="203" t="s">
        <v>811</v>
      </c>
      <c r="AN528" s="203" t="s">
        <v>811</v>
      </c>
      <c r="AO528" s="203" t="s">
        <v>811</v>
      </c>
      <c r="AP528" s="203" t="s">
        <v>811</v>
      </c>
      <c r="AQ528" s="203" t="s">
        <v>811</v>
      </c>
      <c r="AR528" s="203" t="s">
        <v>811</v>
      </c>
      <c r="AS528" s="203" t="s">
        <v>811</v>
      </c>
      <c r="AT528" s="203" t="s">
        <v>811</v>
      </c>
      <c r="AU528" s="203" t="s">
        <v>811</v>
      </c>
      <c r="AV528" s="203" t="s">
        <v>811</v>
      </c>
      <c r="AW528" s="203" t="s">
        <v>811</v>
      </c>
      <c r="AX528" s="203" t="s">
        <v>811</v>
      </c>
      <c r="AY528" s="203" t="s">
        <v>811</v>
      </c>
      <c r="AZ528" s="203" t="s">
        <v>811</v>
      </c>
      <c r="BA528" s="203" t="s">
        <v>811</v>
      </c>
    </row>
    <row r="529" spans="1:53">
      <c r="A529" s="202">
        <v>21</v>
      </c>
      <c r="B529" s="202">
        <v>1472</v>
      </c>
      <c r="C529" s="202">
        <v>517</v>
      </c>
      <c r="D529" s="202" t="s">
        <v>1475</v>
      </c>
      <c r="E529" s="203">
        <v>4211.2</v>
      </c>
      <c r="F529" s="203">
        <v>4211.2</v>
      </c>
      <c r="G529" s="203"/>
      <c r="H529" s="203"/>
      <c r="I529" s="203"/>
      <c r="J529" s="203"/>
      <c r="K529" s="203"/>
      <c r="L529" s="203"/>
      <c r="M529" s="203"/>
      <c r="N529" s="203">
        <v>4720.5</v>
      </c>
      <c r="O529" s="203">
        <v>4720.5</v>
      </c>
      <c r="P529" s="203"/>
      <c r="Q529" s="203"/>
      <c r="R529" s="203"/>
      <c r="S529" s="203"/>
      <c r="T529" s="204"/>
      <c r="U529" s="203"/>
      <c r="V529" s="203"/>
      <c r="W529" s="203"/>
      <c r="X529" s="203">
        <v>4679.05</v>
      </c>
      <c r="Y529" s="203">
        <v>4679.05</v>
      </c>
      <c r="Z529" s="203"/>
      <c r="AA529" s="203"/>
      <c r="AB529" s="203"/>
      <c r="AC529" s="203"/>
      <c r="AD529" s="204"/>
      <c r="AE529" s="203"/>
      <c r="AF529" s="203"/>
      <c r="AG529" s="203"/>
      <c r="AH529" s="203">
        <v>-41.449999999999818</v>
      </c>
      <c r="AI529" s="203">
        <v>-41.449999999999818</v>
      </c>
      <c r="AJ529" s="203" t="s">
        <v>811</v>
      </c>
      <c r="AK529" s="203" t="s">
        <v>811</v>
      </c>
      <c r="AL529" s="203" t="s">
        <v>811</v>
      </c>
      <c r="AM529" s="203" t="s">
        <v>811</v>
      </c>
      <c r="AN529" s="203" t="s">
        <v>811</v>
      </c>
      <c r="AO529" s="203" t="s">
        <v>811</v>
      </c>
      <c r="AP529" s="203" t="s">
        <v>811</v>
      </c>
      <c r="AQ529" s="203" t="s">
        <v>811</v>
      </c>
      <c r="AR529" s="203">
        <v>99.121915051371673</v>
      </c>
      <c r="AS529" s="203">
        <v>99.121915051371673</v>
      </c>
      <c r="AT529" s="203" t="s">
        <v>811</v>
      </c>
      <c r="AU529" s="203" t="s">
        <v>811</v>
      </c>
      <c r="AV529" s="203" t="s">
        <v>811</v>
      </c>
      <c r="AW529" s="203" t="s">
        <v>811</v>
      </c>
      <c r="AX529" s="203" t="s">
        <v>811</v>
      </c>
      <c r="AY529" s="203" t="s">
        <v>811</v>
      </c>
      <c r="AZ529" s="203" t="s">
        <v>811</v>
      </c>
      <c r="BA529" s="203" t="s">
        <v>811</v>
      </c>
    </row>
    <row r="530" spans="1:53">
      <c r="A530" s="202">
        <v>21</v>
      </c>
      <c r="B530" s="202">
        <v>1477</v>
      </c>
      <c r="C530" s="202">
        <v>518</v>
      </c>
      <c r="D530" s="202" t="s">
        <v>1465</v>
      </c>
      <c r="E530" s="203">
        <v>17960.399999999998</v>
      </c>
      <c r="F530" s="203">
        <v>17865.599999999999</v>
      </c>
      <c r="G530" s="203"/>
      <c r="H530" s="203">
        <v>94.8</v>
      </c>
      <c r="I530" s="203"/>
      <c r="J530" s="203"/>
      <c r="K530" s="203"/>
      <c r="L530" s="203"/>
      <c r="M530" s="203"/>
      <c r="N530" s="203">
        <v>18617.8</v>
      </c>
      <c r="O530" s="203">
        <v>18499.8</v>
      </c>
      <c r="P530" s="203"/>
      <c r="Q530" s="203">
        <v>118</v>
      </c>
      <c r="R530" s="203"/>
      <c r="S530" s="203"/>
      <c r="T530" s="204"/>
      <c r="U530" s="203"/>
      <c r="V530" s="203"/>
      <c r="W530" s="203"/>
      <c r="X530" s="203">
        <v>18604.239999999998</v>
      </c>
      <c r="Y530" s="203">
        <v>18499.8</v>
      </c>
      <c r="Z530" s="203"/>
      <c r="AA530" s="203">
        <v>104.44</v>
      </c>
      <c r="AB530" s="203"/>
      <c r="AC530" s="203"/>
      <c r="AD530" s="204"/>
      <c r="AE530" s="203"/>
      <c r="AF530" s="203"/>
      <c r="AG530" s="203"/>
      <c r="AH530" s="203">
        <v>-13.56000000000131</v>
      </c>
      <c r="AI530" s="203" t="s">
        <v>811</v>
      </c>
      <c r="AJ530" s="203" t="s">
        <v>811</v>
      </c>
      <c r="AK530" s="203">
        <v>-13.560000000000002</v>
      </c>
      <c r="AL530" s="203" t="s">
        <v>811</v>
      </c>
      <c r="AM530" s="203" t="s">
        <v>811</v>
      </c>
      <c r="AN530" s="203" t="s">
        <v>811</v>
      </c>
      <c r="AO530" s="203" t="s">
        <v>811</v>
      </c>
      <c r="AP530" s="203" t="s">
        <v>811</v>
      </c>
      <c r="AQ530" s="203" t="s">
        <v>811</v>
      </c>
      <c r="AR530" s="203">
        <v>99.927166475093713</v>
      </c>
      <c r="AS530" s="203">
        <v>100</v>
      </c>
      <c r="AT530" s="203" t="s">
        <v>811</v>
      </c>
      <c r="AU530" s="203">
        <v>88.508474576271183</v>
      </c>
      <c r="AV530" s="203" t="s">
        <v>811</v>
      </c>
      <c r="AW530" s="203" t="s">
        <v>811</v>
      </c>
      <c r="AX530" s="203" t="s">
        <v>811</v>
      </c>
      <c r="AY530" s="203" t="s">
        <v>811</v>
      </c>
      <c r="AZ530" s="203" t="s">
        <v>811</v>
      </c>
      <c r="BA530" s="203" t="s">
        <v>811</v>
      </c>
    </row>
    <row r="531" spans="1:53">
      <c r="A531" s="202">
        <v>21</v>
      </c>
      <c r="B531" s="202">
        <v>1473</v>
      </c>
      <c r="C531" s="202">
        <v>519</v>
      </c>
      <c r="D531" s="202" t="s">
        <v>1476</v>
      </c>
      <c r="E531" s="203">
        <v>6036.3</v>
      </c>
      <c r="F531" s="203">
        <v>6036.3</v>
      </c>
      <c r="G531" s="203"/>
      <c r="H531" s="203"/>
      <c r="I531" s="203"/>
      <c r="J531" s="203"/>
      <c r="K531" s="203"/>
      <c r="L531" s="203"/>
      <c r="M531" s="203"/>
      <c r="N531" s="203">
        <v>6321.7</v>
      </c>
      <c r="O531" s="203">
        <v>6321.7</v>
      </c>
      <c r="P531" s="203"/>
      <c r="Q531" s="203"/>
      <c r="R531" s="203"/>
      <c r="S531" s="203"/>
      <c r="T531" s="204"/>
      <c r="U531" s="203"/>
      <c r="V531" s="203"/>
      <c r="W531" s="203"/>
      <c r="X531" s="203">
        <v>5918.27</v>
      </c>
      <c r="Y531" s="203">
        <v>5918.27</v>
      </c>
      <c r="Z531" s="203"/>
      <c r="AA531" s="203"/>
      <c r="AB531" s="203"/>
      <c r="AC531" s="203"/>
      <c r="AD531" s="204"/>
      <c r="AE531" s="203"/>
      <c r="AF531" s="203"/>
      <c r="AG531" s="203"/>
      <c r="AH531" s="203">
        <v>-403.42999999999938</v>
      </c>
      <c r="AI531" s="203">
        <v>-403.42999999999938</v>
      </c>
      <c r="AJ531" s="203" t="s">
        <v>811</v>
      </c>
      <c r="AK531" s="203" t="s">
        <v>811</v>
      </c>
      <c r="AL531" s="203" t="s">
        <v>811</v>
      </c>
      <c r="AM531" s="203" t="s">
        <v>811</v>
      </c>
      <c r="AN531" s="203" t="s">
        <v>811</v>
      </c>
      <c r="AO531" s="203" t="s">
        <v>811</v>
      </c>
      <c r="AP531" s="203" t="s">
        <v>811</v>
      </c>
      <c r="AQ531" s="203" t="s">
        <v>811</v>
      </c>
      <c r="AR531" s="203">
        <v>93.618330512362192</v>
      </c>
      <c r="AS531" s="203">
        <v>93.618330512362192</v>
      </c>
      <c r="AT531" s="203" t="s">
        <v>811</v>
      </c>
      <c r="AU531" s="203" t="s">
        <v>811</v>
      </c>
      <c r="AV531" s="203" t="s">
        <v>811</v>
      </c>
      <c r="AW531" s="203" t="s">
        <v>811</v>
      </c>
      <c r="AX531" s="203" t="s">
        <v>811</v>
      </c>
      <c r="AY531" s="203" t="s">
        <v>811</v>
      </c>
      <c r="AZ531" s="203" t="s">
        <v>811</v>
      </c>
      <c r="BA531" s="203" t="s">
        <v>811</v>
      </c>
    </row>
    <row r="532" spans="1:53">
      <c r="A532" s="202">
        <v>21</v>
      </c>
      <c r="B532" s="202">
        <v>1474</v>
      </c>
      <c r="C532" s="202">
        <v>520</v>
      </c>
      <c r="D532" s="202" t="s">
        <v>1477</v>
      </c>
      <c r="E532" s="203">
        <v>3651.2</v>
      </c>
      <c r="F532" s="203">
        <v>3651.2</v>
      </c>
      <c r="G532" s="203"/>
      <c r="H532" s="203"/>
      <c r="I532" s="203"/>
      <c r="J532" s="203"/>
      <c r="K532" s="203"/>
      <c r="L532" s="203"/>
      <c r="M532" s="203"/>
      <c r="N532" s="203">
        <v>3698.6</v>
      </c>
      <c r="O532" s="203">
        <v>3698.6</v>
      </c>
      <c r="P532" s="203"/>
      <c r="Q532" s="203"/>
      <c r="R532" s="203"/>
      <c r="S532" s="203"/>
      <c r="T532" s="204"/>
      <c r="U532" s="203"/>
      <c r="V532" s="203"/>
      <c r="W532" s="203"/>
      <c r="X532" s="203">
        <v>3694.07</v>
      </c>
      <c r="Y532" s="203">
        <v>3694.07</v>
      </c>
      <c r="Z532" s="203"/>
      <c r="AA532" s="203"/>
      <c r="AB532" s="203"/>
      <c r="AC532" s="203"/>
      <c r="AD532" s="204"/>
      <c r="AE532" s="203"/>
      <c r="AF532" s="203"/>
      <c r="AG532" s="203"/>
      <c r="AH532" s="203">
        <v>-4.5299999999997453</v>
      </c>
      <c r="AI532" s="203">
        <v>-4.5299999999997453</v>
      </c>
      <c r="AJ532" s="203" t="s">
        <v>811</v>
      </c>
      <c r="AK532" s="203" t="s">
        <v>811</v>
      </c>
      <c r="AL532" s="203" t="s">
        <v>811</v>
      </c>
      <c r="AM532" s="203" t="s">
        <v>811</v>
      </c>
      <c r="AN532" s="203" t="s">
        <v>811</v>
      </c>
      <c r="AO532" s="203" t="s">
        <v>811</v>
      </c>
      <c r="AP532" s="203" t="s">
        <v>811</v>
      </c>
      <c r="AQ532" s="203" t="s">
        <v>811</v>
      </c>
      <c r="AR532" s="203">
        <v>99.877521224247019</v>
      </c>
      <c r="AS532" s="203">
        <v>99.877521224247019</v>
      </c>
      <c r="AT532" s="203" t="s">
        <v>811</v>
      </c>
      <c r="AU532" s="203" t="s">
        <v>811</v>
      </c>
      <c r="AV532" s="203" t="s">
        <v>811</v>
      </c>
      <c r="AW532" s="203" t="s">
        <v>811</v>
      </c>
      <c r="AX532" s="203" t="s">
        <v>811</v>
      </c>
      <c r="AY532" s="203" t="s">
        <v>811</v>
      </c>
      <c r="AZ532" s="203" t="s">
        <v>811</v>
      </c>
      <c r="BA532" s="203" t="s">
        <v>811</v>
      </c>
    </row>
    <row r="533" spans="1:53">
      <c r="A533" s="202">
        <v>21</v>
      </c>
      <c r="B533" s="202">
        <v>1475</v>
      </c>
      <c r="C533" s="202">
        <v>521</v>
      </c>
      <c r="D533" s="202" t="s">
        <v>1478</v>
      </c>
      <c r="E533" s="203">
        <v>2199.1999999999998</v>
      </c>
      <c r="F533" s="203">
        <v>2199.1999999999998</v>
      </c>
      <c r="G533" s="203"/>
      <c r="H533" s="203"/>
      <c r="I533" s="203"/>
      <c r="J533" s="203"/>
      <c r="K533" s="203"/>
      <c r="L533" s="203"/>
      <c r="M533" s="203"/>
      <c r="N533" s="203">
        <v>2316.4</v>
      </c>
      <c r="O533" s="203">
        <v>2316.4</v>
      </c>
      <c r="P533" s="203"/>
      <c r="Q533" s="203"/>
      <c r="R533" s="203"/>
      <c r="S533" s="203"/>
      <c r="T533" s="204"/>
      <c r="U533" s="203"/>
      <c r="V533" s="203"/>
      <c r="W533" s="203"/>
      <c r="X533" s="203">
        <v>2270.8000000000002</v>
      </c>
      <c r="Y533" s="203">
        <v>2270.8000000000002</v>
      </c>
      <c r="Z533" s="203"/>
      <c r="AA533" s="203"/>
      <c r="AB533" s="203"/>
      <c r="AC533" s="203"/>
      <c r="AD533" s="204"/>
      <c r="AE533" s="203"/>
      <c r="AF533" s="203"/>
      <c r="AG533" s="203"/>
      <c r="AH533" s="203">
        <v>-45.599999999999909</v>
      </c>
      <c r="AI533" s="203">
        <v>-45.599999999999909</v>
      </c>
      <c r="AJ533" s="203" t="s">
        <v>811</v>
      </c>
      <c r="AK533" s="203" t="s">
        <v>811</v>
      </c>
      <c r="AL533" s="203" t="s">
        <v>811</v>
      </c>
      <c r="AM533" s="203" t="s">
        <v>811</v>
      </c>
      <c r="AN533" s="203" t="s">
        <v>811</v>
      </c>
      <c r="AO533" s="203" t="s">
        <v>811</v>
      </c>
      <c r="AP533" s="203" t="s">
        <v>811</v>
      </c>
      <c r="AQ533" s="203" t="s">
        <v>811</v>
      </c>
      <c r="AR533" s="203">
        <v>98.031428078052159</v>
      </c>
      <c r="AS533" s="203">
        <v>98.031428078052159</v>
      </c>
      <c r="AT533" s="203" t="s">
        <v>811</v>
      </c>
      <c r="AU533" s="203" t="s">
        <v>811</v>
      </c>
      <c r="AV533" s="203" t="s">
        <v>811</v>
      </c>
      <c r="AW533" s="203" t="s">
        <v>811</v>
      </c>
      <c r="AX533" s="203" t="s">
        <v>811</v>
      </c>
      <c r="AY533" s="203" t="s">
        <v>811</v>
      </c>
      <c r="AZ533" s="203" t="s">
        <v>811</v>
      </c>
      <c r="BA533" s="203" t="s">
        <v>811</v>
      </c>
    </row>
    <row r="534" spans="1:53">
      <c r="A534" s="202">
        <v>21</v>
      </c>
      <c r="B534" s="202">
        <v>1476</v>
      </c>
      <c r="C534" s="202">
        <v>522</v>
      </c>
      <c r="D534" s="202" t="s">
        <v>1479</v>
      </c>
      <c r="E534" s="203">
        <v>2588.1</v>
      </c>
      <c r="F534" s="203">
        <v>2588.1</v>
      </c>
      <c r="G534" s="203"/>
      <c r="H534" s="203"/>
      <c r="I534" s="203"/>
      <c r="J534" s="203"/>
      <c r="K534" s="203"/>
      <c r="L534" s="203"/>
      <c r="M534" s="203"/>
      <c r="N534" s="203">
        <v>2647.6</v>
      </c>
      <c r="O534" s="203">
        <v>2647.6</v>
      </c>
      <c r="P534" s="203"/>
      <c r="Q534" s="203"/>
      <c r="R534" s="203"/>
      <c r="S534" s="203"/>
      <c r="T534" s="204"/>
      <c r="U534" s="203"/>
      <c r="V534" s="203"/>
      <c r="W534" s="203"/>
      <c r="X534" s="203">
        <v>2647.35</v>
      </c>
      <c r="Y534" s="203">
        <v>2647.35</v>
      </c>
      <c r="Z534" s="203"/>
      <c r="AA534" s="203"/>
      <c r="AB534" s="203"/>
      <c r="AC534" s="203"/>
      <c r="AD534" s="204"/>
      <c r="AE534" s="203"/>
      <c r="AF534" s="203"/>
      <c r="AG534" s="203"/>
      <c r="AH534" s="203">
        <v>-0.25</v>
      </c>
      <c r="AI534" s="203">
        <v>-0.25</v>
      </c>
      <c r="AJ534" s="203" t="s">
        <v>811</v>
      </c>
      <c r="AK534" s="203" t="s">
        <v>811</v>
      </c>
      <c r="AL534" s="203" t="s">
        <v>811</v>
      </c>
      <c r="AM534" s="203" t="s">
        <v>811</v>
      </c>
      <c r="AN534" s="203" t="s">
        <v>811</v>
      </c>
      <c r="AO534" s="203" t="s">
        <v>811</v>
      </c>
      <c r="AP534" s="203" t="s">
        <v>811</v>
      </c>
      <c r="AQ534" s="203" t="s">
        <v>811</v>
      </c>
      <c r="AR534" s="203">
        <v>99.990557486025082</v>
      </c>
      <c r="AS534" s="203">
        <v>99.990557486025082</v>
      </c>
      <c r="AT534" s="203" t="s">
        <v>811</v>
      </c>
      <c r="AU534" s="203" t="s">
        <v>811</v>
      </c>
      <c r="AV534" s="203" t="s">
        <v>811</v>
      </c>
      <c r="AW534" s="203" t="s">
        <v>811</v>
      </c>
      <c r="AX534" s="203" t="s">
        <v>811</v>
      </c>
      <c r="AY534" s="203" t="s">
        <v>811</v>
      </c>
      <c r="AZ534" s="203" t="s">
        <v>811</v>
      </c>
      <c r="BA534" s="203" t="s">
        <v>811</v>
      </c>
    </row>
    <row r="535" spans="1:53">
      <c r="A535" s="202">
        <v>21</v>
      </c>
      <c r="B535" s="202">
        <v>1478</v>
      </c>
      <c r="C535" s="202">
        <v>523</v>
      </c>
      <c r="D535" s="202" t="s">
        <v>1480</v>
      </c>
      <c r="E535" s="203">
        <v>3535.3</v>
      </c>
      <c r="F535" s="203">
        <v>3535.3</v>
      </c>
      <c r="G535" s="203"/>
      <c r="H535" s="203"/>
      <c r="I535" s="203"/>
      <c r="J535" s="203"/>
      <c r="K535" s="203"/>
      <c r="L535" s="203"/>
      <c r="M535" s="203"/>
      <c r="N535" s="203">
        <v>3725.8</v>
      </c>
      <c r="O535" s="203">
        <v>3725.8</v>
      </c>
      <c r="P535" s="203"/>
      <c r="Q535" s="203"/>
      <c r="R535" s="203"/>
      <c r="S535" s="203"/>
      <c r="T535" s="204"/>
      <c r="U535" s="203"/>
      <c r="V535" s="203"/>
      <c r="W535" s="203"/>
      <c r="X535" s="203">
        <v>3695.09</v>
      </c>
      <c r="Y535" s="203">
        <v>3695.09</v>
      </c>
      <c r="Z535" s="203"/>
      <c r="AA535" s="203"/>
      <c r="AB535" s="203"/>
      <c r="AC535" s="203"/>
      <c r="AD535" s="204"/>
      <c r="AE535" s="203"/>
      <c r="AF535" s="203"/>
      <c r="AG535" s="203"/>
      <c r="AH535" s="203">
        <v>-30.710000000000036</v>
      </c>
      <c r="AI535" s="203">
        <v>-30.710000000000036</v>
      </c>
      <c r="AJ535" s="203" t="s">
        <v>811</v>
      </c>
      <c r="AK535" s="203" t="s">
        <v>811</v>
      </c>
      <c r="AL535" s="203" t="s">
        <v>811</v>
      </c>
      <c r="AM535" s="203" t="s">
        <v>811</v>
      </c>
      <c r="AN535" s="203" t="s">
        <v>811</v>
      </c>
      <c r="AO535" s="203" t="s">
        <v>811</v>
      </c>
      <c r="AP535" s="203" t="s">
        <v>811</v>
      </c>
      <c r="AQ535" s="203" t="s">
        <v>811</v>
      </c>
      <c r="AR535" s="203">
        <v>99.175747490471849</v>
      </c>
      <c r="AS535" s="203">
        <v>99.175747490471849</v>
      </c>
      <c r="AT535" s="203" t="s">
        <v>811</v>
      </c>
      <c r="AU535" s="203" t="s">
        <v>811</v>
      </c>
      <c r="AV535" s="203" t="s">
        <v>811</v>
      </c>
      <c r="AW535" s="203" t="s">
        <v>811</v>
      </c>
      <c r="AX535" s="203" t="s">
        <v>811</v>
      </c>
      <c r="AY535" s="203" t="s">
        <v>811</v>
      </c>
      <c r="AZ535" s="203" t="s">
        <v>811</v>
      </c>
      <c r="BA535" s="203" t="s">
        <v>811</v>
      </c>
    </row>
    <row r="536" spans="1:53">
      <c r="A536" s="202">
        <v>21</v>
      </c>
      <c r="B536" s="202">
        <v>1479</v>
      </c>
      <c r="C536" s="202">
        <v>524</v>
      </c>
      <c r="D536" s="202" t="s">
        <v>1481</v>
      </c>
      <c r="E536" s="203">
        <v>5517.8</v>
      </c>
      <c r="F536" s="203">
        <v>5517.8</v>
      </c>
      <c r="G536" s="203"/>
      <c r="H536" s="203"/>
      <c r="I536" s="203"/>
      <c r="J536" s="203"/>
      <c r="K536" s="203"/>
      <c r="L536" s="203"/>
      <c r="M536" s="203"/>
      <c r="N536" s="203">
        <v>5702.7</v>
      </c>
      <c r="O536" s="203">
        <v>5702.7</v>
      </c>
      <c r="P536" s="203"/>
      <c r="Q536" s="203"/>
      <c r="R536" s="203"/>
      <c r="S536" s="203"/>
      <c r="T536" s="204"/>
      <c r="U536" s="203"/>
      <c r="V536" s="203"/>
      <c r="W536" s="203"/>
      <c r="X536" s="203">
        <v>5702.7</v>
      </c>
      <c r="Y536" s="203">
        <v>5702.7</v>
      </c>
      <c r="Z536" s="203"/>
      <c r="AA536" s="203"/>
      <c r="AB536" s="203"/>
      <c r="AC536" s="203"/>
      <c r="AD536" s="204"/>
      <c r="AE536" s="203"/>
      <c r="AF536" s="203"/>
      <c r="AG536" s="203"/>
      <c r="AH536" s="203" t="s">
        <v>811</v>
      </c>
      <c r="AI536" s="203" t="s">
        <v>811</v>
      </c>
      <c r="AJ536" s="203" t="s">
        <v>811</v>
      </c>
      <c r="AK536" s="203" t="s">
        <v>811</v>
      </c>
      <c r="AL536" s="203" t="s">
        <v>811</v>
      </c>
      <c r="AM536" s="203" t="s">
        <v>811</v>
      </c>
      <c r="AN536" s="203" t="s">
        <v>811</v>
      </c>
      <c r="AO536" s="203" t="s">
        <v>811</v>
      </c>
      <c r="AP536" s="203" t="s">
        <v>811</v>
      </c>
      <c r="AQ536" s="203" t="s">
        <v>811</v>
      </c>
      <c r="AR536" s="203">
        <v>100</v>
      </c>
      <c r="AS536" s="203">
        <v>100</v>
      </c>
      <c r="AT536" s="203" t="s">
        <v>811</v>
      </c>
      <c r="AU536" s="203" t="s">
        <v>811</v>
      </c>
      <c r="AV536" s="203" t="s">
        <v>811</v>
      </c>
      <c r="AW536" s="203" t="s">
        <v>811</v>
      </c>
      <c r="AX536" s="203" t="s">
        <v>811</v>
      </c>
      <c r="AY536" s="203" t="s">
        <v>811</v>
      </c>
      <c r="AZ536" s="203" t="s">
        <v>811</v>
      </c>
      <c r="BA536" s="203" t="s">
        <v>811</v>
      </c>
    </row>
    <row r="537" spans="1:53">
      <c r="A537" s="202">
        <v>21</v>
      </c>
      <c r="B537" s="202">
        <v>1480</v>
      </c>
      <c r="C537" s="202">
        <v>525</v>
      </c>
      <c r="D537" s="202" t="s">
        <v>1364</v>
      </c>
      <c r="E537" s="203">
        <v>2393.9</v>
      </c>
      <c r="F537" s="203">
        <v>2393.9</v>
      </c>
      <c r="G537" s="203"/>
      <c r="H537" s="203"/>
      <c r="I537" s="203"/>
      <c r="J537" s="203"/>
      <c r="K537" s="203"/>
      <c r="L537" s="203"/>
      <c r="M537" s="203"/>
      <c r="N537" s="203">
        <v>2485.6999999999998</v>
      </c>
      <c r="O537" s="203">
        <v>2485.6999999999998</v>
      </c>
      <c r="P537" s="203"/>
      <c r="Q537" s="203"/>
      <c r="R537" s="203"/>
      <c r="S537" s="203"/>
      <c r="T537" s="204"/>
      <c r="U537" s="203"/>
      <c r="V537" s="203"/>
      <c r="W537" s="203"/>
      <c r="X537" s="203">
        <v>2242</v>
      </c>
      <c r="Y537" s="203">
        <v>2242</v>
      </c>
      <c r="Z537" s="203"/>
      <c r="AA537" s="203"/>
      <c r="AB537" s="203"/>
      <c r="AC537" s="203"/>
      <c r="AD537" s="204"/>
      <c r="AE537" s="203"/>
      <c r="AF537" s="203"/>
      <c r="AG537" s="203"/>
      <c r="AH537" s="203">
        <v>-243.69999999999982</v>
      </c>
      <c r="AI537" s="203">
        <v>-243.69999999999982</v>
      </c>
      <c r="AJ537" s="203" t="s">
        <v>811</v>
      </c>
      <c r="AK537" s="203" t="s">
        <v>811</v>
      </c>
      <c r="AL537" s="203" t="s">
        <v>811</v>
      </c>
      <c r="AM537" s="203" t="s">
        <v>811</v>
      </c>
      <c r="AN537" s="203" t="s">
        <v>811</v>
      </c>
      <c r="AO537" s="203" t="s">
        <v>811</v>
      </c>
      <c r="AP537" s="203" t="s">
        <v>811</v>
      </c>
      <c r="AQ537" s="203" t="s">
        <v>811</v>
      </c>
      <c r="AR537" s="203">
        <v>90.195920666210725</v>
      </c>
      <c r="AS537" s="203">
        <v>90.195920666210725</v>
      </c>
      <c r="AT537" s="203" t="s">
        <v>811</v>
      </c>
      <c r="AU537" s="203" t="s">
        <v>811</v>
      </c>
      <c r="AV537" s="203" t="s">
        <v>811</v>
      </c>
      <c r="AW537" s="203" t="s">
        <v>811</v>
      </c>
      <c r="AX537" s="203" t="s">
        <v>811</v>
      </c>
      <c r="AY537" s="203" t="s">
        <v>811</v>
      </c>
      <c r="AZ537" s="203" t="s">
        <v>811</v>
      </c>
      <c r="BA537" s="203" t="s">
        <v>811</v>
      </c>
    </row>
    <row r="538" spans="1:53">
      <c r="A538" s="202">
        <v>21</v>
      </c>
      <c r="B538" s="202">
        <v>1481</v>
      </c>
      <c r="C538" s="202">
        <v>526</v>
      </c>
      <c r="D538" s="202" t="s">
        <v>1394</v>
      </c>
      <c r="E538" s="203">
        <v>2548.1</v>
      </c>
      <c r="F538" s="203">
        <v>2548.1</v>
      </c>
      <c r="G538" s="203"/>
      <c r="H538" s="203"/>
      <c r="I538" s="203"/>
      <c r="J538" s="203"/>
      <c r="K538" s="203"/>
      <c r="L538" s="203"/>
      <c r="M538" s="203"/>
      <c r="N538" s="203">
        <v>2659.1</v>
      </c>
      <c r="O538" s="203">
        <v>2659.1</v>
      </c>
      <c r="P538" s="203"/>
      <c r="Q538" s="203"/>
      <c r="R538" s="203"/>
      <c r="S538" s="203"/>
      <c r="T538" s="204"/>
      <c r="U538" s="203"/>
      <c r="V538" s="203"/>
      <c r="W538" s="203"/>
      <c r="X538" s="203">
        <v>2659.1</v>
      </c>
      <c r="Y538" s="203">
        <v>2659.1</v>
      </c>
      <c r="Z538" s="203"/>
      <c r="AA538" s="203"/>
      <c r="AB538" s="203"/>
      <c r="AC538" s="203"/>
      <c r="AD538" s="204"/>
      <c r="AE538" s="203"/>
      <c r="AF538" s="203"/>
      <c r="AG538" s="203"/>
      <c r="AH538" s="203" t="s">
        <v>811</v>
      </c>
      <c r="AI538" s="203" t="s">
        <v>811</v>
      </c>
      <c r="AJ538" s="203" t="s">
        <v>811</v>
      </c>
      <c r="AK538" s="203" t="s">
        <v>811</v>
      </c>
      <c r="AL538" s="203" t="s">
        <v>811</v>
      </c>
      <c r="AM538" s="203" t="s">
        <v>811</v>
      </c>
      <c r="AN538" s="203" t="s">
        <v>811</v>
      </c>
      <c r="AO538" s="203" t="s">
        <v>811</v>
      </c>
      <c r="AP538" s="203" t="s">
        <v>811</v>
      </c>
      <c r="AQ538" s="203" t="s">
        <v>811</v>
      </c>
      <c r="AR538" s="203">
        <v>100</v>
      </c>
      <c r="AS538" s="203">
        <v>100</v>
      </c>
      <c r="AT538" s="203" t="s">
        <v>811</v>
      </c>
      <c r="AU538" s="203" t="s">
        <v>811</v>
      </c>
      <c r="AV538" s="203" t="s">
        <v>811</v>
      </c>
      <c r="AW538" s="203" t="s">
        <v>811</v>
      </c>
      <c r="AX538" s="203" t="s">
        <v>811</v>
      </c>
      <c r="AY538" s="203" t="s">
        <v>811</v>
      </c>
      <c r="AZ538" s="203" t="s">
        <v>811</v>
      </c>
      <c r="BA538" s="203" t="s">
        <v>811</v>
      </c>
    </row>
    <row r="539" spans="1:53">
      <c r="A539" s="200"/>
      <c r="B539" s="200"/>
      <c r="C539" s="200">
        <v>527</v>
      </c>
      <c r="D539" s="200"/>
      <c r="E539" s="201"/>
      <c r="F539" s="201"/>
      <c r="G539" s="201"/>
      <c r="H539" s="201"/>
      <c r="I539" s="201"/>
      <c r="J539" s="201"/>
      <c r="K539" s="201"/>
      <c r="L539" s="201"/>
      <c r="M539" s="201"/>
      <c r="N539" s="201"/>
      <c r="O539" s="201"/>
      <c r="P539" s="201"/>
      <c r="Q539" s="201"/>
      <c r="R539" s="201"/>
      <c r="S539" s="201"/>
      <c r="T539" s="226"/>
      <c r="U539" s="201"/>
      <c r="V539" s="201"/>
      <c r="W539" s="201"/>
      <c r="X539" s="201"/>
      <c r="Y539" s="201"/>
      <c r="Z539" s="201"/>
      <c r="AA539" s="201"/>
      <c r="AB539" s="201"/>
      <c r="AC539" s="201"/>
      <c r="AD539" s="226"/>
      <c r="AE539" s="201"/>
      <c r="AF539" s="201"/>
      <c r="AG539" s="201"/>
      <c r="AH539" s="201" t="s">
        <v>811</v>
      </c>
      <c r="AI539" s="201" t="s">
        <v>811</v>
      </c>
      <c r="AJ539" s="201" t="s">
        <v>811</v>
      </c>
      <c r="AK539" s="201" t="s">
        <v>811</v>
      </c>
      <c r="AL539" s="201" t="s">
        <v>811</v>
      </c>
      <c r="AM539" s="201" t="s">
        <v>811</v>
      </c>
      <c r="AN539" s="201" t="s">
        <v>811</v>
      </c>
      <c r="AO539" s="201" t="s">
        <v>811</v>
      </c>
      <c r="AP539" s="201" t="s">
        <v>811</v>
      </c>
      <c r="AQ539" s="201" t="s">
        <v>811</v>
      </c>
      <c r="AR539" s="201" t="s">
        <v>811</v>
      </c>
      <c r="AS539" s="201" t="s">
        <v>811</v>
      </c>
      <c r="AT539" s="201" t="s">
        <v>811</v>
      </c>
      <c r="AU539" s="201" t="s">
        <v>811</v>
      </c>
      <c r="AV539" s="201" t="s">
        <v>811</v>
      </c>
      <c r="AW539" s="201" t="s">
        <v>811</v>
      </c>
      <c r="AX539" s="201" t="s">
        <v>811</v>
      </c>
      <c r="AY539" s="201" t="s">
        <v>811</v>
      </c>
      <c r="AZ539" s="201" t="s">
        <v>811</v>
      </c>
      <c r="BA539" s="201" t="s">
        <v>811</v>
      </c>
    </row>
    <row r="540" spans="1:53">
      <c r="A540" s="200">
        <v>20</v>
      </c>
      <c r="B540" s="200"/>
      <c r="C540" s="200">
        <v>528</v>
      </c>
      <c r="D540" s="200" t="s">
        <v>1408</v>
      </c>
      <c r="E540" s="201">
        <v>463110.30000000005</v>
      </c>
      <c r="F540" s="201">
        <v>434748.9</v>
      </c>
      <c r="G540" s="201">
        <v>5074.7</v>
      </c>
      <c r="H540" s="201">
        <v>1537.7</v>
      </c>
      <c r="I540" s="201">
        <v>0</v>
      </c>
      <c r="J540" s="201">
        <v>21622.7</v>
      </c>
      <c r="K540" s="201">
        <v>126.30000000000001</v>
      </c>
      <c r="L540" s="201">
        <v>0</v>
      </c>
      <c r="M540" s="201">
        <v>0</v>
      </c>
      <c r="N540" s="201">
        <v>509837.3</v>
      </c>
      <c r="O540" s="201">
        <v>479636.8</v>
      </c>
      <c r="P540" s="201">
        <v>5500.7999999999993</v>
      </c>
      <c r="Q540" s="201">
        <v>2863.6</v>
      </c>
      <c r="R540" s="201">
        <v>0</v>
      </c>
      <c r="S540" s="201">
        <v>21622.7</v>
      </c>
      <c r="T540" s="226">
        <v>138</v>
      </c>
      <c r="U540" s="201">
        <v>75.400000000000006</v>
      </c>
      <c r="V540" s="201">
        <v>0</v>
      </c>
      <c r="W540" s="201">
        <v>0</v>
      </c>
      <c r="X540" s="201">
        <v>503017.87</v>
      </c>
      <c r="Y540" s="201">
        <v>473137.07999999996</v>
      </c>
      <c r="Z540" s="201">
        <v>5361.15</v>
      </c>
      <c r="AA540" s="201">
        <v>2743.06</v>
      </c>
      <c r="AB540" s="201">
        <v>0</v>
      </c>
      <c r="AC540" s="201">
        <v>21574.880000000001</v>
      </c>
      <c r="AD540" s="226">
        <v>126.30000000000001</v>
      </c>
      <c r="AE540" s="201">
        <v>75.400000000000006</v>
      </c>
      <c r="AF540" s="201">
        <v>0</v>
      </c>
      <c r="AG540" s="201">
        <v>0</v>
      </c>
      <c r="AH540" s="201">
        <v>-6819.429999999993</v>
      </c>
      <c r="AI540" s="201">
        <v>-6499.7200000000303</v>
      </c>
      <c r="AJ540" s="201">
        <v>-139.64999999999964</v>
      </c>
      <c r="AK540" s="201">
        <v>-120.53999999999996</v>
      </c>
      <c r="AL540" s="201" t="s">
        <v>811</v>
      </c>
      <c r="AM540" s="201">
        <v>-47.819999999999709</v>
      </c>
      <c r="AN540" s="201">
        <v>-11.699999999999989</v>
      </c>
      <c r="AO540" s="201" t="s">
        <v>811</v>
      </c>
      <c r="AP540" s="201" t="s">
        <v>811</v>
      </c>
      <c r="AQ540" s="201" t="s">
        <v>811</v>
      </c>
      <c r="AR540" s="201">
        <v>98.662430151736643</v>
      </c>
      <c r="AS540" s="201">
        <v>98.644866282153487</v>
      </c>
      <c r="AT540" s="201">
        <v>97.461278359511354</v>
      </c>
      <c r="AU540" s="201">
        <v>95.790613214136059</v>
      </c>
      <c r="AV540" s="201" t="s">
        <v>811</v>
      </c>
      <c r="AW540" s="201">
        <v>99.778843530178932</v>
      </c>
      <c r="AX540" s="201">
        <v>91.521739130434781</v>
      </c>
      <c r="AY540" s="201">
        <v>100</v>
      </c>
      <c r="AZ540" s="201" t="s">
        <v>811</v>
      </c>
      <c r="BA540" s="201" t="s">
        <v>811</v>
      </c>
    </row>
    <row r="541" spans="1:53">
      <c r="A541" s="200">
        <v>22</v>
      </c>
      <c r="B541" s="200"/>
      <c r="C541" s="200">
        <v>529</v>
      </c>
      <c r="D541" s="200" t="s">
        <v>1055</v>
      </c>
      <c r="E541" s="201">
        <v>315040.60000000003</v>
      </c>
      <c r="F541" s="201">
        <v>288876.2</v>
      </c>
      <c r="G541" s="201">
        <v>3311.7</v>
      </c>
      <c r="H541" s="201">
        <v>1230</v>
      </c>
      <c r="I541" s="201">
        <v>0</v>
      </c>
      <c r="J541" s="201">
        <v>21622.7</v>
      </c>
      <c r="K541" s="201">
        <v>0</v>
      </c>
      <c r="L541" s="201">
        <v>0</v>
      </c>
      <c r="M541" s="201">
        <v>0</v>
      </c>
      <c r="N541" s="201">
        <v>353055.80000000005</v>
      </c>
      <c r="O541" s="201">
        <v>325487.7</v>
      </c>
      <c r="P541" s="201">
        <v>3314.1</v>
      </c>
      <c r="Q541" s="201">
        <v>2555.9</v>
      </c>
      <c r="R541" s="201">
        <v>0</v>
      </c>
      <c r="S541" s="201">
        <v>21622.7</v>
      </c>
      <c r="T541" s="226">
        <v>0</v>
      </c>
      <c r="U541" s="201">
        <v>75.400000000000006</v>
      </c>
      <c r="V541" s="201">
        <v>0</v>
      </c>
      <c r="W541" s="201">
        <v>0</v>
      </c>
      <c r="X541" s="201">
        <v>349243.9</v>
      </c>
      <c r="Y541" s="201">
        <v>321957.05</v>
      </c>
      <c r="Z541" s="201">
        <v>3200.73</v>
      </c>
      <c r="AA541" s="201">
        <v>2435.84</v>
      </c>
      <c r="AB541" s="201">
        <v>0</v>
      </c>
      <c r="AC541" s="201">
        <v>21574.880000000001</v>
      </c>
      <c r="AD541" s="226">
        <v>0</v>
      </c>
      <c r="AE541" s="201">
        <v>75.400000000000006</v>
      </c>
      <c r="AF541" s="201">
        <v>0</v>
      </c>
      <c r="AG541" s="201">
        <v>0</v>
      </c>
      <c r="AH541" s="201">
        <v>-3811.9000000000233</v>
      </c>
      <c r="AI541" s="201">
        <v>-3530.6500000000233</v>
      </c>
      <c r="AJ541" s="201">
        <v>-113.36999999999989</v>
      </c>
      <c r="AK541" s="201">
        <v>-120.05999999999995</v>
      </c>
      <c r="AL541" s="201" t="s">
        <v>811</v>
      </c>
      <c r="AM541" s="201">
        <v>-47.819999999999709</v>
      </c>
      <c r="AN541" s="201" t="s">
        <v>811</v>
      </c>
      <c r="AO541" s="201" t="s">
        <v>811</v>
      </c>
      <c r="AP541" s="201" t="s">
        <v>811</v>
      </c>
      <c r="AQ541" s="201" t="s">
        <v>811</v>
      </c>
      <c r="AR541" s="201">
        <v>98.92031231323773</v>
      </c>
      <c r="AS541" s="201">
        <v>98.915273910504141</v>
      </c>
      <c r="AT541" s="201">
        <v>96.579161763374671</v>
      </c>
      <c r="AU541" s="201">
        <v>95.30263312336163</v>
      </c>
      <c r="AV541" s="201" t="s">
        <v>811</v>
      </c>
      <c r="AW541" s="201">
        <v>99.778843530178932</v>
      </c>
      <c r="AX541" s="201" t="s">
        <v>811</v>
      </c>
      <c r="AY541" s="201">
        <v>100</v>
      </c>
      <c r="AZ541" s="201" t="s">
        <v>811</v>
      </c>
      <c r="BA541" s="201" t="s">
        <v>811</v>
      </c>
    </row>
    <row r="542" spans="1:53">
      <c r="A542" s="200">
        <v>21</v>
      </c>
      <c r="B542" s="200"/>
      <c r="C542" s="200">
        <v>530</v>
      </c>
      <c r="D542" s="200" t="s">
        <v>1056</v>
      </c>
      <c r="E542" s="201">
        <v>148069.70000000004</v>
      </c>
      <c r="F542" s="201">
        <v>145872.70000000004</v>
      </c>
      <c r="G542" s="201">
        <v>1763</v>
      </c>
      <c r="H542" s="201">
        <v>307.7</v>
      </c>
      <c r="I542" s="201">
        <v>0</v>
      </c>
      <c r="J542" s="201">
        <v>0</v>
      </c>
      <c r="K542" s="201">
        <v>126.30000000000001</v>
      </c>
      <c r="L542" s="201">
        <v>0</v>
      </c>
      <c r="M542" s="201">
        <v>0</v>
      </c>
      <c r="N542" s="201">
        <v>156781.5</v>
      </c>
      <c r="O542" s="201">
        <v>154149.09999999998</v>
      </c>
      <c r="P542" s="201">
        <v>2186.6999999999998</v>
      </c>
      <c r="Q542" s="201">
        <v>307.7</v>
      </c>
      <c r="R542" s="201">
        <v>0</v>
      </c>
      <c r="S542" s="201">
        <v>0</v>
      </c>
      <c r="T542" s="226">
        <v>138</v>
      </c>
      <c r="U542" s="201">
        <v>0</v>
      </c>
      <c r="V542" s="201">
        <v>0</v>
      </c>
      <c r="W542" s="201">
        <v>0</v>
      </c>
      <c r="X542" s="201">
        <v>153773.96999999997</v>
      </c>
      <c r="Y542" s="201">
        <v>151180.02999999997</v>
      </c>
      <c r="Z542" s="201">
        <v>2160.42</v>
      </c>
      <c r="AA542" s="201">
        <v>307.21999999999997</v>
      </c>
      <c r="AB542" s="201">
        <v>0</v>
      </c>
      <c r="AC542" s="201">
        <v>0</v>
      </c>
      <c r="AD542" s="226">
        <v>126.30000000000001</v>
      </c>
      <c r="AE542" s="201">
        <v>0</v>
      </c>
      <c r="AF542" s="201">
        <v>0</v>
      </c>
      <c r="AG542" s="201">
        <v>0</v>
      </c>
      <c r="AH542" s="201">
        <v>-3007.5300000000279</v>
      </c>
      <c r="AI542" s="201">
        <v>-2969.070000000007</v>
      </c>
      <c r="AJ542" s="201">
        <v>-26.279999999999745</v>
      </c>
      <c r="AK542" s="201">
        <v>-0.48000000000001819</v>
      </c>
      <c r="AL542" s="201" t="s">
        <v>811</v>
      </c>
      <c r="AM542" s="201" t="s">
        <v>811</v>
      </c>
      <c r="AN542" s="201">
        <v>-11.699999999999989</v>
      </c>
      <c r="AO542" s="201" t="s">
        <v>811</v>
      </c>
      <c r="AP542" s="201" t="s">
        <v>811</v>
      </c>
      <c r="AQ542" s="201" t="s">
        <v>811</v>
      </c>
      <c r="AR542" s="201">
        <v>98.081706068636905</v>
      </c>
      <c r="AS542" s="201">
        <v>98.073897285160911</v>
      </c>
      <c r="AT542" s="201">
        <v>98.798189051996161</v>
      </c>
      <c r="AU542" s="201">
        <v>99.844003899902503</v>
      </c>
      <c r="AV542" s="201" t="s">
        <v>811</v>
      </c>
      <c r="AW542" s="201" t="s">
        <v>811</v>
      </c>
      <c r="AX542" s="201">
        <v>91.521739130434781</v>
      </c>
      <c r="AY542" s="201" t="s">
        <v>811</v>
      </c>
      <c r="AZ542" s="201" t="s">
        <v>811</v>
      </c>
      <c r="BA542" s="201" t="s">
        <v>811</v>
      </c>
    </row>
    <row r="543" spans="1:53">
      <c r="A543" s="202">
        <v>22</v>
      </c>
      <c r="B543" s="202">
        <v>1482</v>
      </c>
      <c r="C543" s="202">
        <v>531</v>
      </c>
      <c r="D543" s="202" t="s">
        <v>1081</v>
      </c>
      <c r="E543" s="203">
        <v>315040.60000000003</v>
      </c>
      <c r="F543" s="203">
        <v>288876.2</v>
      </c>
      <c r="G543" s="203">
        <v>3311.7</v>
      </c>
      <c r="H543" s="203">
        <v>1230</v>
      </c>
      <c r="I543" s="203"/>
      <c r="J543" s="203">
        <v>21622.7</v>
      </c>
      <c r="K543" s="203"/>
      <c r="L543" s="203"/>
      <c r="M543" s="203"/>
      <c r="N543" s="203">
        <v>353055.80000000005</v>
      </c>
      <c r="O543" s="203">
        <v>325487.7</v>
      </c>
      <c r="P543" s="203">
        <v>3314.1</v>
      </c>
      <c r="Q543" s="203">
        <v>2555.9</v>
      </c>
      <c r="R543" s="203"/>
      <c r="S543" s="203">
        <v>21622.7</v>
      </c>
      <c r="T543" s="204"/>
      <c r="U543" s="203">
        <v>75.400000000000006</v>
      </c>
      <c r="V543" s="203"/>
      <c r="W543" s="203"/>
      <c r="X543" s="203">
        <v>349243.9</v>
      </c>
      <c r="Y543" s="203">
        <v>321957.05</v>
      </c>
      <c r="Z543" s="203">
        <v>3200.73</v>
      </c>
      <c r="AA543" s="203">
        <v>2435.84</v>
      </c>
      <c r="AB543" s="203"/>
      <c r="AC543" s="203">
        <v>21574.880000000001</v>
      </c>
      <c r="AD543" s="204"/>
      <c r="AE543" s="203">
        <v>75.400000000000006</v>
      </c>
      <c r="AF543" s="203"/>
      <c r="AG543" s="203"/>
      <c r="AH543" s="203">
        <v>-3811.9000000000233</v>
      </c>
      <c r="AI543" s="203">
        <v>-3530.6500000000233</v>
      </c>
      <c r="AJ543" s="203">
        <v>-113.36999999999989</v>
      </c>
      <c r="AK543" s="203">
        <v>-120.05999999999995</v>
      </c>
      <c r="AL543" s="203" t="s">
        <v>811</v>
      </c>
      <c r="AM543" s="203">
        <v>-47.819999999999709</v>
      </c>
      <c r="AN543" s="203" t="s">
        <v>811</v>
      </c>
      <c r="AO543" s="203" t="s">
        <v>811</v>
      </c>
      <c r="AP543" s="203" t="s">
        <v>811</v>
      </c>
      <c r="AQ543" s="203" t="s">
        <v>811</v>
      </c>
      <c r="AR543" s="203">
        <v>98.92031231323773</v>
      </c>
      <c r="AS543" s="203">
        <v>98.915273910504141</v>
      </c>
      <c r="AT543" s="203">
        <v>96.579161763374671</v>
      </c>
      <c r="AU543" s="203">
        <v>95.30263312336163</v>
      </c>
      <c r="AV543" s="203" t="s">
        <v>811</v>
      </c>
      <c r="AW543" s="203">
        <v>99.778843530178932</v>
      </c>
      <c r="AX543" s="203" t="s">
        <v>811</v>
      </c>
      <c r="AY543" s="203">
        <v>100</v>
      </c>
      <c r="AZ543" s="203" t="s">
        <v>811</v>
      </c>
      <c r="BA543" s="203" t="s">
        <v>811</v>
      </c>
    </row>
    <row r="544" spans="1:53">
      <c r="A544" s="202">
        <v>21</v>
      </c>
      <c r="B544" s="202">
        <v>1483</v>
      </c>
      <c r="C544" s="202">
        <v>532</v>
      </c>
      <c r="D544" s="202" t="s">
        <v>1482</v>
      </c>
      <c r="E544" s="203">
        <v>2223.5</v>
      </c>
      <c r="F544" s="203">
        <v>2223.5</v>
      </c>
      <c r="G544" s="203"/>
      <c r="H544" s="203"/>
      <c r="I544" s="203"/>
      <c r="J544" s="203"/>
      <c r="K544" s="203"/>
      <c r="L544" s="203"/>
      <c r="M544" s="203"/>
      <c r="N544" s="203">
        <v>2287.9</v>
      </c>
      <c r="O544" s="203">
        <v>2287.9</v>
      </c>
      <c r="P544" s="203"/>
      <c r="Q544" s="203"/>
      <c r="R544" s="203"/>
      <c r="S544" s="203"/>
      <c r="T544" s="204"/>
      <c r="U544" s="203"/>
      <c r="V544" s="203"/>
      <c r="W544" s="203"/>
      <c r="X544" s="203">
        <v>2263.5500000000002</v>
      </c>
      <c r="Y544" s="203">
        <v>2263.5500000000002</v>
      </c>
      <c r="Z544" s="203"/>
      <c r="AA544" s="203"/>
      <c r="AB544" s="203"/>
      <c r="AC544" s="203"/>
      <c r="AD544" s="204"/>
      <c r="AE544" s="203"/>
      <c r="AF544" s="203"/>
      <c r="AG544" s="203"/>
      <c r="AH544" s="203">
        <v>-24.349999999999909</v>
      </c>
      <c r="AI544" s="203">
        <v>-24.349999999999909</v>
      </c>
      <c r="AJ544" s="203" t="s">
        <v>811</v>
      </c>
      <c r="AK544" s="203" t="s">
        <v>811</v>
      </c>
      <c r="AL544" s="203" t="s">
        <v>811</v>
      </c>
      <c r="AM544" s="203" t="s">
        <v>811</v>
      </c>
      <c r="AN544" s="203" t="s">
        <v>811</v>
      </c>
      <c r="AO544" s="203" t="s">
        <v>811</v>
      </c>
      <c r="AP544" s="203" t="s">
        <v>811</v>
      </c>
      <c r="AQ544" s="203" t="s">
        <v>811</v>
      </c>
      <c r="AR544" s="203">
        <v>98.935705231872035</v>
      </c>
      <c r="AS544" s="203">
        <v>98.935705231872035</v>
      </c>
      <c r="AT544" s="203" t="s">
        <v>811</v>
      </c>
      <c r="AU544" s="203" t="s">
        <v>811</v>
      </c>
      <c r="AV544" s="203" t="s">
        <v>811</v>
      </c>
      <c r="AW544" s="203" t="s">
        <v>811</v>
      </c>
      <c r="AX544" s="203" t="s">
        <v>811</v>
      </c>
      <c r="AY544" s="203" t="s">
        <v>811</v>
      </c>
      <c r="AZ544" s="203" t="s">
        <v>811</v>
      </c>
      <c r="BA544" s="203" t="s">
        <v>811</v>
      </c>
    </row>
    <row r="545" spans="1:53">
      <c r="A545" s="202">
        <v>21</v>
      </c>
      <c r="B545" s="202">
        <v>1484</v>
      </c>
      <c r="C545" s="202">
        <v>533</v>
      </c>
      <c r="D545" s="202" t="s">
        <v>1483</v>
      </c>
      <c r="E545" s="203">
        <v>2908.7</v>
      </c>
      <c r="F545" s="203">
        <v>2908.7</v>
      </c>
      <c r="G545" s="203"/>
      <c r="H545" s="203"/>
      <c r="I545" s="203"/>
      <c r="J545" s="203"/>
      <c r="K545" s="203"/>
      <c r="L545" s="203"/>
      <c r="M545" s="203"/>
      <c r="N545" s="203">
        <v>3108.1</v>
      </c>
      <c r="O545" s="203">
        <v>3108.1</v>
      </c>
      <c r="P545" s="203"/>
      <c r="Q545" s="203"/>
      <c r="R545" s="203"/>
      <c r="S545" s="203"/>
      <c r="T545" s="204"/>
      <c r="U545" s="203"/>
      <c r="V545" s="203"/>
      <c r="W545" s="203"/>
      <c r="X545" s="203">
        <v>3067.28</v>
      </c>
      <c r="Y545" s="203">
        <v>3067.28</v>
      </c>
      <c r="Z545" s="203"/>
      <c r="AA545" s="203"/>
      <c r="AB545" s="203"/>
      <c r="AC545" s="203"/>
      <c r="AD545" s="204"/>
      <c r="AE545" s="203"/>
      <c r="AF545" s="203"/>
      <c r="AG545" s="203"/>
      <c r="AH545" s="203">
        <v>-40.819999999999709</v>
      </c>
      <c r="AI545" s="203">
        <v>-40.819999999999709</v>
      </c>
      <c r="AJ545" s="203" t="s">
        <v>811</v>
      </c>
      <c r="AK545" s="203" t="s">
        <v>811</v>
      </c>
      <c r="AL545" s="203" t="s">
        <v>811</v>
      </c>
      <c r="AM545" s="203" t="s">
        <v>811</v>
      </c>
      <c r="AN545" s="203" t="s">
        <v>811</v>
      </c>
      <c r="AO545" s="203" t="s">
        <v>811</v>
      </c>
      <c r="AP545" s="203" t="s">
        <v>811</v>
      </c>
      <c r="AQ545" s="203" t="s">
        <v>811</v>
      </c>
      <c r="AR545" s="203">
        <v>98.686657443454209</v>
      </c>
      <c r="AS545" s="203">
        <v>98.686657443454209</v>
      </c>
      <c r="AT545" s="203" t="s">
        <v>811</v>
      </c>
      <c r="AU545" s="203" t="s">
        <v>811</v>
      </c>
      <c r="AV545" s="203" t="s">
        <v>811</v>
      </c>
      <c r="AW545" s="203" t="s">
        <v>811</v>
      </c>
      <c r="AX545" s="203" t="s">
        <v>811</v>
      </c>
      <c r="AY545" s="203" t="s">
        <v>811</v>
      </c>
      <c r="AZ545" s="203" t="s">
        <v>811</v>
      </c>
      <c r="BA545" s="203" t="s">
        <v>811</v>
      </c>
    </row>
    <row r="546" spans="1:53">
      <c r="A546" s="202">
        <v>21</v>
      </c>
      <c r="B546" s="202">
        <v>1485</v>
      </c>
      <c r="C546" s="202">
        <v>534</v>
      </c>
      <c r="D546" s="202" t="s">
        <v>1484</v>
      </c>
      <c r="E546" s="203">
        <v>2987.6</v>
      </c>
      <c r="F546" s="203">
        <v>2987.6</v>
      </c>
      <c r="G546" s="203"/>
      <c r="H546" s="203"/>
      <c r="I546" s="203"/>
      <c r="J546" s="203"/>
      <c r="K546" s="203"/>
      <c r="L546" s="203"/>
      <c r="M546" s="203"/>
      <c r="N546" s="203">
        <v>3292.8</v>
      </c>
      <c r="O546" s="203">
        <v>3292.8</v>
      </c>
      <c r="P546" s="203"/>
      <c r="Q546" s="203"/>
      <c r="R546" s="203"/>
      <c r="S546" s="203"/>
      <c r="T546" s="204"/>
      <c r="U546" s="203"/>
      <c r="V546" s="203"/>
      <c r="W546" s="203"/>
      <c r="X546" s="203">
        <v>3292.8</v>
      </c>
      <c r="Y546" s="203">
        <v>3292.8</v>
      </c>
      <c r="Z546" s="203"/>
      <c r="AA546" s="203"/>
      <c r="AB546" s="203"/>
      <c r="AC546" s="203"/>
      <c r="AD546" s="204"/>
      <c r="AE546" s="203"/>
      <c r="AF546" s="203"/>
      <c r="AG546" s="203"/>
      <c r="AH546" s="203" t="s">
        <v>811</v>
      </c>
      <c r="AI546" s="203" t="s">
        <v>811</v>
      </c>
      <c r="AJ546" s="203" t="s">
        <v>811</v>
      </c>
      <c r="AK546" s="203" t="s">
        <v>811</v>
      </c>
      <c r="AL546" s="203" t="s">
        <v>811</v>
      </c>
      <c r="AM546" s="203" t="s">
        <v>811</v>
      </c>
      <c r="AN546" s="203" t="s">
        <v>811</v>
      </c>
      <c r="AO546" s="203" t="s">
        <v>811</v>
      </c>
      <c r="AP546" s="203" t="s">
        <v>811</v>
      </c>
      <c r="AQ546" s="203" t="s">
        <v>811</v>
      </c>
      <c r="AR546" s="203">
        <v>100</v>
      </c>
      <c r="AS546" s="203">
        <v>100</v>
      </c>
      <c r="AT546" s="203" t="s">
        <v>811</v>
      </c>
      <c r="AU546" s="203" t="s">
        <v>811</v>
      </c>
      <c r="AV546" s="203" t="s">
        <v>811</v>
      </c>
      <c r="AW546" s="203" t="s">
        <v>811</v>
      </c>
      <c r="AX546" s="203" t="s">
        <v>811</v>
      </c>
      <c r="AY546" s="203" t="s">
        <v>811</v>
      </c>
      <c r="AZ546" s="203" t="s">
        <v>811</v>
      </c>
      <c r="BA546" s="203" t="s">
        <v>811</v>
      </c>
    </row>
    <row r="547" spans="1:53">
      <c r="A547" s="202">
        <v>21</v>
      </c>
      <c r="B547" s="202">
        <v>1486</v>
      </c>
      <c r="C547" s="202">
        <v>535</v>
      </c>
      <c r="D547" s="202" t="s">
        <v>1485</v>
      </c>
      <c r="E547" s="203">
        <v>3793.8</v>
      </c>
      <c r="F547" s="203">
        <v>3793.8</v>
      </c>
      <c r="G547" s="203"/>
      <c r="H547" s="203"/>
      <c r="I547" s="203"/>
      <c r="J547" s="203"/>
      <c r="K547" s="203"/>
      <c r="L547" s="203"/>
      <c r="M547" s="203"/>
      <c r="N547" s="203">
        <v>4031.7</v>
      </c>
      <c r="O547" s="203">
        <v>4031.7</v>
      </c>
      <c r="P547" s="203"/>
      <c r="Q547" s="203"/>
      <c r="R547" s="203"/>
      <c r="S547" s="203"/>
      <c r="T547" s="204"/>
      <c r="U547" s="203"/>
      <c r="V547" s="203"/>
      <c r="W547" s="203"/>
      <c r="X547" s="203">
        <v>4031.7</v>
      </c>
      <c r="Y547" s="203">
        <v>4031.7</v>
      </c>
      <c r="Z547" s="203"/>
      <c r="AA547" s="203"/>
      <c r="AB547" s="203"/>
      <c r="AC547" s="203"/>
      <c r="AD547" s="204"/>
      <c r="AE547" s="203"/>
      <c r="AF547" s="203"/>
      <c r="AG547" s="203"/>
      <c r="AH547" s="203" t="s">
        <v>811</v>
      </c>
      <c r="AI547" s="203" t="s">
        <v>811</v>
      </c>
      <c r="AJ547" s="203" t="s">
        <v>811</v>
      </c>
      <c r="AK547" s="203" t="s">
        <v>811</v>
      </c>
      <c r="AL547" s="203" t="s">
        <v>811</v>
      </c>
      <c r="AM547" s="203" t="s">
        <v>811</v>
      </c>
      <c r="AN547" s="203" t="s">
        <v>811</v>
      </c>
      <c r="AO547" s="203" t="s">
        <v>811</v>
      </c>
      <c r="AP547" s="203" t="s">
        <v>811</v>
      </c>
      <c r="AQ547" s="203" t="s">
        <v>811</v>
      </c>
      <c r="AR547" s="203">
        <v>100</v>
      </c>
      <c r="AS547" s="203">
        <v>100</v>
      </c>
      <c r="AT547" s="203" t="s">
        <v>811</v>
      </c>
      <c r="AU547" s="203" t="s">
        <v>811</v>
      </c>
      <c r="AV547" s="203" t="s">
        <v>811</v>
      </c>
      <c r="AW547" s="203" t="s">
        <v>811</v>
      </c>
      <c r="AX547" s="203" t="s">
        <v>811</v>
      </c>
      <c r="AY547" s="203" t="s">
        <v>811</v>
      </c>
      <c r="AZ547" s="203" t="s">
        <v>811</v>
      </c>
      <c r="BA547" s="203" t="s">
        <v>811</v>
      </c>
    </row>
    <row r="548" spans="1:53">
      <c r="A548" s="202">
        <v>21</v>
      </c>
      <c r="B548" s="202">
        <v>1487</v>
      </c>
      <c r="C548" s="202">
        <v>536</v>
      </c>
      <c r="D548" s="202" t="s">
        <v>1486</v>
      </c>
      <c r="E548" s="203">
        <v>3626.6</v>
      </c>
      <c r="F548" s="203">
        <v>3626.6</v>
      </c>
      <c r="G548" s="203"/>
      <c r="H548" s="203"/>
      <c r="I548" s="203"/>
      <c r="J548" s="203"/>
      <c r="K548" s="203"/>
      <c r="L548" s="203"/>
      <c r="M548" s="203"/>
      <c r="N548" s="203">
        <v>3699.4</v>
      </c>
      <c r="O548" s="203">
        <v>3699.4</v>
      </c>
      <c r="P548" s="203"/>
      <c r="Q548" s="203"/>
      <c r="R548" s="203"/>
      <c r="S548" s="203"/>
      <c r="T548" s="204"/>
      <c r="U548" s="203"/>
      <c r="V548" s="203"/>
      <c r="W548" s="203"/>
      <c r="X548" s="203">
        <v>3475.28</v>
      </c>
      <c r="Y548" s="203">
        <v>3475.28</v>
      </c>
      <c r="Z548" s="203"/>
      <c r="AA548" s="203"/>
      <c r="AB548" s="203"/>
      <c r="AC548" s="203"/>
      <c r="AD548" s="204"/>
      <c r="AE548" s="203"/>
      <c r="AF548" s="203"/>
      <c r="AG548" s="203"/>
      <c r="AH548" s="203">
        <v>-224.11999999999989</v>
      </c>
      <c r="AI548" s="203">
        <v>-224.11999999999989</v>
      </c>
      <c r="AJ548" s="203" t="s">
        <v>811</v>
      </c>
      <c r="AK548" s="203" t="s">
        <v>811</v>
      </c>
      <c r="AL548" s="203" t="s">
        <v>811</v>
      </c>
      <c r="AM548" s="203" t="s">
        <v>811</v>
      </c>
      <c r="AN548" s="203" t="s">
        <v>811</v>
      </c>
      <c r="AO548" s="203" t="s">
        <v>811</v>
      </c>
      <c r="AP548" s="203" t="s">
        <v>811</v>
      </c>
      <c r="AQ548" s="203" t="s">
        <v>811</v>
      </c>
      <c r="AR548" s="203">
        <v>93.941720278964155</v>
      </c>
      <c r="AS548" s="203">
        <v>93.941720278964155</v>
      </c>
      <c r="AT548" s="203" t="s">
        <v>811</v>
      </c>
      <c r="AU548" s="203" t="s">
        <v>811</v>
      </c>
      <c r="AV548" s="203" t="s">
        <v>811</v>
      </c>
      <c r="AW548" s="203" t="s">
        <v>811</v>
      </c>
      <c r="AX548" s="203" t="s">
        <v>811</v>
      </c>
      <c r="AY548" s="203" t="s">
        <v>811</v>
      </c>
      <c r="AZ548" s="203" t="s">
        <v>811</v>
      </c>
      <c r="BA548" s="203" t="s">
        <v>811</v>
      </c>
    </row>
    <row r="549" spans="1:53">
      <c r="A549" s="202">
        <v>21</v>
      </c>
      <c r="B549" s="202">
        <v>1488</v>
      </c>
      <c r="C549" s="202">
        <v>537</v>
      </c>
      <c r="D549" s="202" t="s">
        <v>1487</v>
      </c>
      <c r="E549" s="203">
        <v>4247.7</v>
      </c>
      <c r="F549" s="203">
        <v>4247.7</v>
      </c>
      <c r="G549" s="203"/>
      <c r="H549" s="203"/>
      <c r="I549" s="203"/>
      <c r="J549" s="203"/>
      <c r="K549" s="203"/>
      <c r="L549" s="203"/>
      <c r="M549" s="203"/>
      <c r="N549" s="203">
        <v>4293.7</v>
      </c>
      <c r="O549" s="203">
        <v>4293.7</v>
      </c>
      <c r="P549" s="203"/>
      <c r="Q549" s="203"/>
      <c r="R549" s="203"/>
      <c r="S549" s="203"/>
      <c r="T549" s="204"/>
      <c r="U549" s="203"/>
      <c r="V549" s="203"/>
      <c r="W549" s="203"/>
      <c r="X549" s="203">
        <v>4147</v>
      </c>
      <c r="Y549" s="203">
        <v>4147</v>
      </c>
      <c r="Z549" s="203"/>
      <c r="AA549" s="203"/>
      <c r="AB549" s="203"/>
      <c r="AC549" s="203"/>
      <c r="AD549" s="204"/>
      <c r="AE549" s="203"/>
      <c r="AF549" s="203"/>
      <c r="AG549" s="203"/>
      <c r="AH549" s="203">
        <v>-146.69999999999982</v>
      </c>
      <c r="AI549" s="203">
        <v>-146.69999999999982</v>
      </c>
      <c r="AJ549" s="203" t="s">
        <v>811</v>
      </c>
      <c r="AK549" s="203" t="s">
        <v>811</v>
      </c>
      <c r="AL549" s="203" t="s">
        <v>811</v>
      </c>
      <c r="AM549" s="203" t="s">
        <v>811</v>
      </c>
      <c r="AN549" s="203" t="s">
        <v>811</v>
      </c>
      <c r="AO549" s="203" t="s">
        <v>811</v>
      </c>
      <c r="AP549" s="203" t="s">
        <v>811</v>
      </c>
      <c r="AQ549" s="203" t="s">
        <v>811</v>
      </c>
      <c r="AR549" s="203">
        <v>96.583366327409919</v>
      </c>
      <c r="AS549" s="203">
        <v>96.583366327409919</v>
      </c>
      <c r="AT549" s="203" t="s">
        <v>811</v>
      </c>
      <c r="AU549" s="203" t="s">
        <v>811</v>
      </c>
      <c r="AV549" s="203" t="s">
        <v>811</v>
      </c>
      <c r="AW549" s="203" t="s">
        <v>811</v>
      </c>
      <c r="AX549" s="203" t="s">
        <v>811</v>
      </c>
      <c r="AY549" s="203" t="s">
        <v>811</v>
      </c>
      <c r="AZ549" s="203" t="s">
        <v>811</v>
      </c>
      <c r="BA549" s="203" t="s">
        <v>811</v>
      </c>
    </row>
    <row r="550" spans="1:53">
      <c r="A550" s="202">
        <v>21</v>
      </c>
      <c r="B550" s="202">
        <v>1490</v>
      </c>
      <c r="C550" s="202">
        <v>538</v>
      </c>
      <c r="D550" s="202" t="s">
        <v>1488</v>
      </c>
      <c r="E550" s="203">
        <v>2494.6999999999998</v>
      </c>
      <c r="F550" s="203">
        <v>2494.6999999999998</v>
      </c>
      <c r="G550" s="203"/>
      <c r="H550" s="203"/>
      <c r="I550" s="203"/>
      <c r="J550" s="203"/>
      <c r="K550" s="203"/>
      <c r="L550" s="203"/>
      <c r="M550" s="203"/>
      <c r="N550" s="203">
        <v>2537.3000000000002</v>
      </c>
      <c r="O550" s="203">
        <v>2537.3000000000002</v>
      </c>
      <c r="P550" s="203"/>
      <c r="Q550" s="203"/>
      <c r="R550" s="203"/>
      <c r="S550" s="203"/>
      <c r="T550" s="204"/>
      <c r="U550" s="203"/>
      <c r="V550" s="203"/>
      <c r="W550" s="203"/>
      <c r="X550" s="203">
        <v>2424.6999999999998</v>
      </c>
      <c r="Y550" s="203">
        <v>2424.6999999999998</v>
      </c>
      <c r="Z550" s="203"/>
      <c r="AA550" s="203"/>
      <c r="AB550" s="203"/>
      <c r="AC550" s="203"/>
      <c r="AD550" s="204"/>
      <c r="AE550" s="203"/>
      <c r="AF550" s="203"/>
      <c r="AG550" s="203"/>
      <c r="AH550" s="203">
        <v>-112.60000000000036</v>
      </c>
      <c r="AI550" s="203">
        <v>-112.60000000000036</v>
      </c>
      <c r="AJ550" s="203" t="s">
        <v>811</v>
      </c>
      <c r="AK550" s="203" t="s">
        <v>811</v>
      </c>
      <c r="AL550" s="203" t="s">
        <v>811</v>
      </c>
      <c r="AM550" s="203" t="s">
        <v>811</v>
      </c>
      <c r="AN550" s="203" t="s">
        <v>811</v>
      </c>
      <c r="AO550" s="203" t="s">
        <v>811</v>
      </c>
      <c r="AP550" s="203" t="s">
        <v>811</v>
      </c>
      <c r="AQ550" s="203" t="s">
        <v>811</v>
      </c>
      <c r="AR550" s="203">
        <v>95.562211799944805</v>
      </c>
      <c r="AS550" s="203">
        <v>95.562211799944805</v>
      </c>
      <c r="AT550" s="203" t="s">
        <v>811</v>
      </c>
      <c r="AU550" s="203" t="s">
        <v>811</v>
      </c>
      <c r="AV550" s="203" t="s">
        <v>811</v>
      </c>
      <c r="AW550" s="203" t="s">
        <v>811</v>
      </c>
      <c r="AX550" s="203" t="s">
        <v>811</v>
      </c>
      <c r="AY550" s="203" t="s">
        <v>811</v>
      </c>
      <c r="AZ550" s="203" t="s">
        <v>811</v>
      </c>
      <c r="BA550" s="203" t="s">
        <v>811</v>
      </c>
    </row>
    <row r="551" spans="1:53">
      <c r="A551" s="202">
        <v>21</v>
      </c>
      <c r="B551" s="202">
        <v>1489</v>
      </c>
      <c r="C551" s="202">
        <v>539</v>
      </c>
      <c r="D551" s="202" t="s">
        <v>1489</v>
      </c>
      <c r="E551" s="203">
        <v>1418.8</v>
      </c>
      <c r="F551" s="203">
        <v>1418.8</v>
      </c>
      <c r="G551" s="203"/>
      <c r="H551" s="203"/>
      <c r="I551" s="203"/>
      <c r="J551" s="203"/>
      <c r="K551" s="203"/>
      <c r="L551" s="203"/>
      <c r="M551" s="203"/>
      <c r="N551" s="203">
        <v>1439.5</v>
      </c>
      <c r="O551" s="203">
        <v>1439.5</v>
      </c>
      <c r="P551" s="203"/>
      <c r="Q551" s="203"/>
      <c r="R551" s="203"/>
      <c r="S551" s="203"/>
      <c r="T551" s="204"/>
      <c r="U551" s="203"/>
      <c r="V551" s="203"/>
      <c r="W551" s="203"/>
      <c r="X551" s="203">
        <v>1438.57</v>
      </c>
      <c r="Y551" s="203">
        <v>1438.57</v>
      </c>
      <c r="Z551" s="203"/>
      <c r="AA551" s="203"/>
      <c r="AB551" s="203"/>
      <c r="AC551" s="203"/>
      <c r="AD551" s="204"/>
      <c r="AE551" s="203"/>
      <c r="AF551" s="203"/>
      <c r="AG551" s="203"/>
      <c r="AH551" s="203">
        <v>-0.93000000000006366</v>
      </c>
      <c r="AI551" s="203">
        <v>-0.93000000000006366</v>
      </c>
      <c r="AJ551" s="203" t="s">
        <v>811</v>
      </c>
      <c r="AK551" s="203" t="s">
        <v>811</v>
      </c>
      <c r="AL551" s="203" t="s">
        <v>811</v>
      </c>
      <c r="AM551" s="203" t="s">
        <v>811</v>
      </c>
      <c r="AN551" s="203" t="s">
        <v>811</v>
      </c>
      <c r="AO551" s="203" t="s">
        <v>811</v>
      </c>
      <c r="AP551" s="203" t="s">
        <v>811</v>
      </c>
      <c r="AQ551" s="203" t="s">
        <v>811</v>
      </c>
      <c r="AR551" s="203">
        <v>99.935394234109069</v>
      </c>
      <c r="AS551" s="203">
        <v>99.935394234109069</v>
      </c>
      <c r="AT551" s="203" t="s">
        <v>811</v>
      </c>
      <c r="AU551" s="203" t="s">
        <v>811</v>
      </c>
      <c r="AV551" s="203" t="s">
        <v>811</v>
      </c>
      <c r="AW551" s="203" t="s">
        <v>811</v>
      </c>
      <c r="AX551" s="203" t="s">
        <v>811</v>
      </c>
      <c r="AY551" s="203" t="s">
        <v>811</v>
      </c>
      <c r="AZ551" s="203" t="s">
        <v>811</v>
      </c>
      <c r="BA551" s="203" t="s">
        <v>811</v>
      </c>
    </row>
    <row r="552" spans="1:53">
      <c r="A552" s="202">
        <v>21</v>
      </c>
      <c r="B552" s="202">
        <v>1491</v>
      </c>
      <c r="C552" s="202">
        <v>540</v>
      </c>
      <c r="D552" s="202" t="s">
        <v>1490</v>
      </c>
      <c r="E552" s="203">
        <v>7851.5</v>
      </c>
      <c r="F552" s="203">
        <v>7755.7</v>
      </c>
      <c r="G552" s="203"/>
      <c r="H552" s="203">
        <v>95.8</v>
      </c>
      <c r="I552" s="203"/>
      <c r="J552" s="203"/>
      <c r="K552" s="203"/>
      <c r="L552" s="203"/>
      <c r="M552" s="203"/>
      <c r="N552" s="203">
        <v>8152.1</v>
      </c>
      <c r="O552" s="203">
        <v>8056.3</v>
      </c>
      <c r="P552" s="203"/>
      <c r="Q552" s="203">
        <v>95.8</v>
      </c>
      <c r="R552" s="203"/>
      <c r="S552" s="203"/>
      <c r="T552" s="204"/>
      <c r="U552" s="203"/>
      <c r="V552" s="203"/>
      <c r="W552" s="203"/>
      <c r="X552" s="203">
        <v>7919.45</v>
      </c>
      <c r="Y552" s="203">
        <v>7823.67</v>
      </c>
      <c r="Z552" s="203"/>
      <c r="AA552" s="203">
        <v>95.78</v>
      </c>
      <c r="AB552" s="203"/>
      <c r="AC552" s="203"/>
      <c r="AD552" s="204"/>
      <c r="AE552" s="203"/>
      <c r="AF552" s="203"/>
      <c r="AG552" s="203"/>
      <c r="AH552" s="203">
        <v>-232.65000000000055</v>
      </c>
      <c r="AI552" s="203">
        <v>-232.63000000000011</v>
      </c>
      <c r="AJ552" s="203" t="s">
        <v>811</v>
      </c>
      <c r="AK552" s="203">
        <v>-1.9999999999996021E-2</v>
      </c>
      <c r="AL552" s="203" t="s">
        <v>811</v>
      </c>
      <c r="AM552" s="203" t="s">
        <v>811</v>
      </c>
      <c r="AN552" s="203" t="s">
        <v>811</v>
      </c>
      <c r="AO552" s="203" t="s">
        <v>811</v>
      </c>
      <c r="AP552" s="203" t="s">
        <v>811</v>
      </c>
      <c r="AQ552" s="203" t="s">
        <v>811</v>
      </c>
      <c r="AR552" s="203">
        <v>97.146134124949384</v>
      </c>
      <c r="AS552" s="203">
        <v>97.112446160147954</v>
      </c>
      <c r="AT552" s="203" t="s">
        <v>811</v>
      </c>
      <c r="AU552" s="203">
        <v>99.979123173277657</v>
      </c>
      <c r="AV552" s="203" t="s">
        <v>811</v>
      </c>
      <c r="AW552" s="203" t="s">
        <v>811</v>
      </c>
      <c r="AX552" s="203" t="s">
        <v>811</v>
      </c>
      <c r="AY552" s="203" t="s">
        <v>811</v>
      </c>
      <c r="AZ552" s="203" t="s">
        <v>811</v>
      </c>
      <c r="BA552" s="203" t="s">
        <v>811</v>
      </c>
    </row>
    <row r="553" spans="1:53">
      <c r="A553" s="202">
        <v>21</v>
      </c>
      <c r="B553" s="202">
        <v>1492</v>
      </c>
      <c r="C553" s="202">
        <v>541</v>
      </c>
      <c r="D553" s="202" t="s">
        <v>1491</v>
      </c>
      <c r="E553" s="203">
        <v>1451.1</v>
      </c>
      <c r="F553" s="203">
        <v>1451.1</v>
      </c>
      <c r="G553" s="203"/>
      <c r="H553" s="203"/>
      <c r="I553" s="203"/>
      <c r="J553" s="203"/>
      <c r="K553" s="203"/>
      <c r="L553" s="203"/>
      <c r="M553" s="203"/>
      <c r="N553" s="203">
        <v>1584.8</v>
      </c>
      <c r="O553" s="203">
        <v>1584.8</v>
      </c>
      <c r="P553" s="203"/>
      <c r="Q553" s="203"/>
      <c r="R553" s="203"/>
      <c r="S553" s="203"/>
      <c r="T553" s="204"/>
      <c r="U553" s="203"/>
      <c r="V553" s="203"/>
      <c r="W553" s="203"/>
      <c r="X553" s="203">
        <v>1508.94</v>
      </c>
      <c r="Y553" s="203">
        <v>1508.94</v>
      </c>
      <c r="Z553" s="203"/>
      <c r="AA553" s="203"/>
      <c r="AB553" s="203"/>
      <c r="AC553" s="203"/>
      <c r="AD553" s="204"/>
      <c r="AE553" s="203"/>
      <c r="AF553" s="203"/>
      <c r="AG553" s="203"/>
      <c r="AH553" s="203">
        <v>-75.8599999999999</v>
      </c>
      <c r="AI553" s="203">
        <v>-75.8599999999999</v>
      </c>
      <c r="AJ553" s="203" t="s">
        <v>811</v>
      </c>
      <c r="AK553" s="203" t="s">
        <v>811</v>
      </c>
      <c r="AL553" s="203" t="s">
        <v>811</v>
      </c>
      <c r="AM553" s="203" t="s">
        <v>811</v>
      </c>
      <c r="AN553" s="203" t="s">
        <v>811</v>
      </c>
      <c r="AO553" s="203" t="s">
        <v>811</v>
      </c>
      <c r="AP553" s="203" t="s">
        <v>811</v>
      </c>
      <c r="AQ553" s="203" t="s">
        <v>811</v>
      </c>
      <c r="AR553" s="203">
        <v>95.213276123170118</v>
      </c>
      <c r="AS553" s="203">
        <v>95.213276123170118</v>
      </c>
      <c r="AT553" s="203" t="s">
        <v>811</v>
      </c>
      <c r="AU553" s="203" t="s">
        <v>811</v>
      </c>
      <c r="AV553" s="203" t="s">
        <v>811</v>
      </c>
      <c r="AW553" s="203" t="s">
        <v>811</v>
      </c>
      <c r="AX553" s="203" t="s">
        <v>811</v>
      </c>
      <c r="AY553" s="203" t="s">
        <v>811</v>
      </c>
      <c r="AZ553" s="203" t="s">
        <v>811</v>
      </c>
      <c r="BA553" s="203" t="s">
        <v>811</v>
      </c>
    </row>
    <row r="554" spans="1:53">
      <c r="A554" s="202">
        <v>21</v>
      </c>
      <c r="B554" s="202">
        <v>1493</v>
      </c>
      <c r="C554" s="202">
        <v>542</v>
      </c>
      <c r="D554" s="202" t="s">
        <v>1492</v>
      </c>
      <c r="E554" s="203">
        <v>2909.8</v>
      </c>
      <c r="F554" s="203">
        <v>2909.8</v>
      </c>
      <c r="G554" s="203"/>
      <c r="H554" s="203"/>
      <c r="I554" s="203"/>
      <c r="J554" s="203"/>
      <c r="K554" s="203"/>
      <c r="L554" s="203"/>
      <c r="M554" s="203"/>
      <c r="N554" s="203">
        <v>3140.5</v>
      </c>
      <c r="O554" s="203">
        <v>3140.5</v>
      </c>
      <c r="P554" s="203"/>
      <c r="Q554" s="203"/>
      <c r="R554" s="203"/>
      <c r="S554" s="203"/>
      <c r="T554" s="204"/>
      <c r="U554" s="203"/>
      <c r="V554" s="203"/>
      <c r="W554" s="203"/>
      <c r="X554" s="203">
        <v>2750.15</v>
      </c>
      <c r="Y554" s="203">
        <v>2750.15</v>
      </c>
      <c r="Z554" s="203"/>
      <c r="AA554" s="203"/>
      <c r="AB554" s="203"/>
      <c r="AC554" s="203"/>
      <c r="AD554" s="204"/>
      <c r="AE554" s="203"/>
      <c r="AF554" s="203"/>
      <c r="AG554" s="203"/>
      <c r="AH554" s="203">
        <v>-390.34999999999991</v>
      </c>
      <c r="AI554" s="203">
        <v>-390.34999999999991</v>
      </c>
      <c r="AJ554" s="203" t="s">
        <v>811</v>
      </c>
      <c r="AK554" s="203" t="s">
        <v>811</v>
      </c>
      <c r="AL554" s="203" t="s">
        <v>811</v>
      </c>
      <c r="AM554" s="203" t="s">
        <v>811</v>
      </c>
      <c r="AN554" s="203" t="s">
        <v>811</v>
      </c>
      <c r="AO554" s="203" t="s">
        <v>811</v>
      </c>
      <c r="AP554" s="203" t="s">
        <v>811</v>
      </c>
      <c r="AQ554" s="203" t="s">
        <v>811</v>
      </c>
      <c r="AR554" s="203">
        <v>87.570450565196623</v>
      </c>
      <c r="AS554" s="203">
        <v>87.570450565196623</v>
      </c>
      <c r="AT554" s="203" t="s">
        <v>811</v>
      </c>
      <c r="AU554" s="203" t="s">
        <v>811</v>
      </c>
      <c r="AV554" s="203" t="s">
        <v>811</v>
      </c>
      <c r="AW554" s="203" t="s">
        <v>811</v>
      </c>
      <c r="AX554" s="203" t="s">
        <v>811</v>
      </c>
      <c r="AY554" s="203" t="s">
        <v>811</v>
      </c>
      <c r="AZ554" s="203" t="s">
        <v>811</v>
      </c>
      <c r="BA554" s="203" t="s">
        <v>811</v>
      </c>
    </row>
    <row r="555" spans="1:53">
      <c r="A555" s="202">
        <v>21</v>
      </c>
      <c r="B555" s="202">
        <v>1494</v>
      </c>
      <c r="C555" s="202">
        <v>543</v>
      </c>
      <c r="D555" s="202" t="s">
        <v>1493</v>
      </c>
      <c r="E555" s="203">
        <v>3582</v>
      </c>
      <c r="F555" s="203">
        <v>3510.6</v>
      </c>
      <c r="G555" s="203"/>
      <c r="H555" s="203"/>
      <c r="I555" s="203"/>
      <c r="J555" s="203"/>
      <c r="K555" s="203">
        <v>71.400000000000006</v>
      </c>
      <c r="L555" s="203"/>
      <c r="M555" s="203"/>
      <c r="N555" s="203">
        <v>3647.3</v>
      </c>
      <c r="O555" s="203">
        <v>3569.3</v>
      </c>
      <c r="P555" s="203"/>
      <c r="Q555" s="203"/>
      <c r="R555" s="203"/>
      <c r="S555" s="203"/>
      <c r="T555" s="204">
        <v>78</v>
      </c>
      <c r="U555" s="203"/>
      <c r="V555" s="203"/>
      <c r="W555" s="203"/>
      <c r="X555" s="203">
        <v>3617.15</v>
      </c>
      <c r="Y555" s="203">
        <v>3545.75</v>
      </c>
      <c r="Z555" s="203"/>
      <c r="AA555" s="203"/>
      <c r="AB555" s="203"/>
      <c r="AC555" s="203"/>
      <c r="AD555" s="204">
        <v>71.400000000000006</v>
      </c>
      <c r="AE555" s="203"/>
      <c r="AF555" s="203"/>
      <c r="AG555" s="203"/>
      <c r="AH555" s="203">
        <v>-30.150000000000091</v>
      </c>
      <c r="AI555" s="203">
        <v>-23.550000000000182</v>
      </c>
      <c r="AJ555" s="203" t="s">
        <v>811</v>
      </c>
      <c r="AK555" s="203" t="s">
        <v>811</v>
      </c>
      <c r="AL555" s="203" t="s">
        <v>811</v>
      </c>
      <c r="AM555" s="203" t="s">
        <v>811</v>
      </c>
      <c r="AN555" s="203">
        <v>-6.5999999999999943</v>
      </c>
      <c r="AO555" s="203" t="s">
        <v>811</v>
      </c>
      <c r="AP555" s="203" t="s">
        <v>811</v>
      </c>
      <c r="AQ555" s="203" t="s">
        <v>811</v>
      </c>
      <c r="AR555" s="203">
        <v>99.173361116442294</v>
      </c>
      <c r="AS555" s="203">
        <v>99.340206763230881</v>
      </c>
      <c r="AT555" s="203" t="s">
        <v>811</v>
      </c>
      <c r="AU555" s="203" t="s">
        <v>811</v>
      </c>
      <c r="AV555" s="203" t="s">
        <v>811</v>
      </c>
      <c r="AW555" s="203" t="s">
        <v>811</v>
      </c>
      <c r="AX555" s="203">
        <v>91.538461538461547</v>
      </c>
      <c r="AY555" s="203" t="s">
        <v>811</v>
      </c>
      <c r="AZ555" s="203" t="s">
        <v>811</v>
      </c>
      <c r="BA555" s="203" t="s">
        <v>811</v>
      </c>
    </row>
    <row r="556" spans="1:53">
      <c r="A556" s="202">
        <v>21</v>
      </c>
      <c r="B556" s="202">
        <v>1495</v>
      </c>
      <c r="C556" s="202">
        <v>544</v>
      </c>
      <c r="D556" s="202" t="s">
        <v>1494</v>
      </c>
      <c r="E556" s="203">
        <v>0</v>
      </c>
      <c r="F556" s="203"/>
      <c r="G556" s="203"/>
      <c r="H556" s="203"/>
      <c r="I556" s="203"/>
      <c r="J556" s="203"/>
      <c r="K556" s="203"/>
      <c r="L556" s="203"/>
      <c r="M556" s="203"/>
      <c r="N556" s="203">
        <v>0</v>
      </c>
      <c r="O556" s="203"/>
      <c r="P556" s="203"/>
      <c r="Q556" s="203"/>
      <c r="R556" s="203"/>
      <c r="S556" s="203"/>
      <c r="T556" s="204"/>
      <c r="U556" s="203"/>
      <c r="V556" s="203"/>
      <c r="W556" s="203"/>
      <c r="X556" s="203">
        <v>0</v>
      </c>
      <c r="Y556" s="203"/>
      <c r="Z556" s="203"/>
      <c r="AA556" s="203"/>
      <c r="AB556" s="203"/>
      <c r="AC556" s="203"/>
      <c r="AD556" s="204"/>
      <c r="AE556" s="203"/>
      <c r="AF556" s="203"/>
      <c r="AG556" s="203"/>
      <c r="AH556" s="203" t="s">
        <v>811</v>
      </c>
      <c r="AI556" s="203" t="s">
        <v>811</v>
      </c>
      <c r="AJ556" s="203" t="s">
        <v>811</v>
      </c>
      <c r="AK556" s="203" t="s">
        <v>811</v>
      </c>
      <c r="AL556" s="203" t="s">
        <v>811</v>
      </c>
      <c r="AM556" s="203" t="s">
        <v>811</v>
      </c>
      <c r="AN556" s="203" t="s">
        <v>811</v>
      </c>
      <c r="AO556" s="203" t="s">
        <v>811</v>
      </c>
      <c r="AP556" s="203" t="s">
        <v>811</v>
      </c>
      <c r="AQ556" s="203" t="s">
        <v>811</v>
      </c>
      <c r="AR556" s="203" t="s">
        <v>811</v>
      </c>
      <c r="AS556" s="203" t="s">
        <v>811</v>
      </c>
      <c r="AT556" s="203" t="s">
        <v>811</v>
      </c>
      <c r="AU556" s="203" t="s">
        <v>811</v>
      </c>
      <c r="AV556" s="203" t="s">
        <v>811</v>
      </c>
      <c r="AW556" s="203" t="s">
        <v>811</v>
      </c>
      <c r="AX556" s="203" t="s">
        <v>811</v>
      </c>
      <c r="AY556" s="203" t="s">
        <v>811</v>
      </c>
      <c r="AZ556" s="203" t="s">
        <v>811</v>
      </c>
      <c r="BA556" s="203" t="s">
        <v>811</v>
      </c>
    </row>
    <row r="557" spans="1:53">
      <c r="A557" s="202">
        <v>21</v>
      </c>
      <c r="B557" s="202">
        <v>1496</v>
      </c>
      <c r="C557" s="202">
        <v>545</v>
      </c>
      <c r="D557" s="202" t="s">
        <v>1495</v>
      </c>
      <c r="E557" s="203">
        <v>4802.1000000000004</v>
      </c>
      <c r="F557" s="203">
        <v>4802.1000000000004</v>
      </c>
      <c r="G557" s="203"/>
      <c r="H557" s="203"/>
      <c r="I557" s="203"/>
      <c r="J557" s="203"/>
      <c r="K557" s="203"/>
      <c r="L557" s="203"/>
      <c r="M557" s="203"/>
      <c r="N557" s="203">
        <v>4949.3</v>
      </c>
      <c r="O557" s="203">
        <v>4949.3</v>
      </c>
      <c r="P557" s="203"/>
      <c r="Q557" s="203"/>
      <c r="R557" s="203"/>
      <c r="S557" s="203"/>
      <c r="T557" s="204"/>
      <c r="U557" s="203"/>
      <c r="V557" s="203"/>
      <c r="W557" s="203"/>
      <c r="X557" s="203">
        <v>4946.91</v>
      </c>
      <c r="Y557" s="203">
        <v>4946.91</v>
      </c>
      <c r="Z557" s="203"/>
      <c r="AA557" s="203"/>
      <c r="AB557" s="203"/>
      <c r="AC557" s="203"/>
      <c r="AD557" s="204"/>
      <c r="AE557" s="203"/>
      <c r="AF557" s="203"/>
      <c r="AG557" s="203"/>
      <c r="AH557" s="203">
        <v>-2.3900000000003274</v>
      </c>
      <c r="AI557" s="203">
        <v>-2.3900000000003274</v>
      </c>
      <c r="AJ557" s="203" t="s">
        <v>811</v>
      </c>
      <c r="AK557" s="203" t="s">
        <v>811</v>
      </c>
      <c r="AL557" s="203" t="s">
        <v>811</v>
      </c>
      <c r="AM557" s="203" t="s">
        <v>811</v>
      </c>
      <c r="AN557" s="203" t="s">
        <v>811</v>
      </c>
      <c r="AO557" s="203" t="s">
        <v>811</v>
      </c>
      <c r="AP557" s="203" t="s">
        <v>811</v>
      </c>
      <c r="AQ557" s="203" t="s">
        <v>811</v>
      </c>
      <c r="AR557" s="203">
        <v>99.951710342876765</v>
      </c>
      <c r="AS557" s="203">
        <v>99.951710342876765</v>
      </c>
      <c r="AT557" s="203" t="s">
        <v>811</v>
      </c>
      <c r="AU557" s="203" t="s">
        <v>811</v>
      </c>
      <c r="AV557" s="203" t="s">
        <v>811</v>
      </c>
      <c r="AW557" s="203" t="s">
        <v>811</v>
      </c>
      <c r="AX557" s="203" t="s">
        <v>811</v>
      </c>
      <c r="AY557" s="203" t="s">
        <v>811</v>
      </c>
      <c r="AZ557" s="203" t="s">
        <v>811</v>
      </c>
      <c r="BA557" s="203" t="s">
        <v>811</v>
      </c>
    </row>
    <row r="558" spans="1:53">
      <c r="A558" s="202">
        <v>21</v>
      </c>
      <c r="B558" s="202">
        <v>1497</v>
      </c>
      <c r="C558" s="202">
        <v>546</v>
      </c>
      <c r="D558" s="202" t="s">
        <v>1496</v>
      </c>
      <c r="E558" s="203">
        <v>2086.4</v>
      </c>
      <c r="F558" s="203">
        <v>2086.4</v>
      </c>
      <c r="G558" s="203"/>
      <c r="H558" s="203"/>
      <c r="I558" s="203"/>
      <c r="J558" s="203"/>
      <c r="K558" s="203"/>
      <c r="L558" s="203"/>
      <c r="M558" s="203"/>
      <c r="N558" s="203">
        <v>2389.3000000000002</v>
      </c>
      <c r="O558" s="203">
        <v>2389.3000000000002</v>
      </c>
      <c r="P558" s="203"/>
      <c r="Q558" s="203"/>
      <c r="R558" s="203"/>
      <c r="S558" s="203"/>
      <c r="T558" s="204"/>
      <c r="U558" s="203"/>
      <c r="V558" s="203"/>
      <c r="W558" s="203"/>
      <c r="X558" s="203">
        <v>2374.1</v>
      </c>
      <c r="Y558" s="203">
        <v>2374.1</v>
      </c>
      <c r="Z558" s="203"/>
      <c r="AA558" s="203"/>
      <c r="AB558" s="203"/>
      <c r="AC558" s="203"/>
      <c r="AD558" s="204"/>
      <c r="AE558" s="203"/>
      <c r="AF558" s="203"/>
      <c r="AG558" s="203"/>
      <c r="AH558" s="203">
        <v>-15.200000000000273</v>
      </c>
      <c r="AI558" s="203">
        <v>-15.200000000000273</v>
      </c>
      <c r="AJ558" s="203" t="s">
        <v>811</v>
      </c>
      <c r="AK558" s="203" t="s">
        <v>811</v>
      </c>
      <c r="AL558" s="203" t="s">
        <v>811</v>
      </c>
      <c r="AM558" s="203" t="s">
        <v>811</v>
      </c>
      <c r="AN558" s="203" t="s">
        <v>811</v>
      </c>
      <c r="AO558" s="203" t="s">
        <v>811</v>
      </c>
      <c r="AP558" s="203" t="s">
        <v>811</v>
      </c>
      <c r="AQ558" s="203" t="s">
        <v>811</v>
      </c>
      <c r="AR558" s="203">
        <v>99.363830410580491</v>
      </c>
      <c r="AS558" s="203">
        <v>99.363830410580491</v>
      </c>
      <c r="AT558" s="203" t="s">
        <v>811</v>
      </c>
      <c r="AU558" s="203" t="s">
        <v>811</v>
      </c>
      <c r="AV558" s="203" t="s">
        <v>811</v>
      </c>
      <c r="AW558" s="203" t="s">
        <v>811</v>
      </c>
      <c r="AX558" s="203" t="s">
        <v>811</v>
      </c>
      <c r="AY558" s="203" t="s">
        <v>811</v>
      </c>
      <c r="AZ558" s="203" t="s">
        <v>811</v>
      </c>
      <c r="BA558" s="203" t="s">
        <v>811</v>
      </c>
    </row>
    <row r="559" spans="1:53">
      <c r="A559" s="202">
        <v>21</v>
      </c>
      <c r="B559" s="202">
        <v>1498</v>
      </c>
      <c r="C559" s="202">
        <v>547</v>
      </c>
      <c r="D559" s="202" t="s">
        <v>1497</v>
      </c>
      <c r="E559" s="203">
        <v>1949.5</v>
      </c>
      <c r="F559" s="203">
        <v>1949.5</v>
      </c>
      <c r="G559" s="203"/>
      <c r="H559" s="203"/>
      <c r="I559" s="203"/>
      <c r="J559" s="203"/>
      <c r="K559" s="203"/>
      <c r="L559" s="203"/>
      <c r="M559" s="203"/>
      <c r="N559" s="203">
        <v>2004.7</v>
      </c>
      <c r="O559" s="203">
        <v>2004.7</v>
      </c>
      <c r="P559" s="203"/>
      <c r="Q559" s="203"/>
      <c r="R559" s="203"/>
      <c r="S559" s="203"/>
      <c r="T559" s="204"/>
      <c r="U559" s="203"/>
      <c r="V559" s="203"/>
      <c r="W559" s="203"/>
      <c r="X559" s="203">
        <v>1879.76</v>
      </c>
      <c r="Y559" s="203">
        <v>1879.76</v>
      </c>
      <c r="Z559" s="203"/>
      <c r="AA559" s="203"/>
      <c r="AB559" s="203"/>
      <c r="AC559" s="203"/>
      <c r="AD559" s="204"/>
      <c r="AE559" s="203"/>
      <c r="AF559" s="203"/>
      <c r="AG559" s="203"/>
      <c r="AH559" s="203">
        <v>-124.94000000000005</v>
      </c>
      <c r="AI559" s="203">
        <v>-124.94000000000005</v>
      </c>
      <c r="AJ559" s="203" t="s">
        <v>811</v>
      </c>
      <c r="AK559" s="203" t="s">
        <v>811</v>
      </c>
      <c r="AL559" s="203" t="s">
        <v>811</v>
      </c>
      <c r="AM559" s="203" t="s">
        <v>811</v>
      </c>
      <c r="AN559" s="203" t="s">
        <v>811</v>
      </c>
      <c r="AO559" s="203" t="s">
        <v>811</v>
      </c>
      <c r="AP559" s="203" t="s">
        <v>811</v>
      </c>
      <c r="AQ559" s="203" t="s">
        <v>811</v>
      </c>
      <c r="AR559" s="203">
        <v>93.767646031825208</v>
      </c>
      <c r="AS559" s="203">
        <v>93.767646031825208</v>
      </c>
      <c r="AT559" s="203" t="s">
        <v>811</v>
      </c>
      <c r="AU559" s="203" t="s">
        <v>811</v>
      </c>
      <c r="AV559" s="203" t="s">
        <v>811</v>
      </c>
      <c r="AW559" s="203" t="s">
        <v>811</v>
      </c>
      <c r="AX559" s="203" t="s">
        <v>811</v>
      </c>
      <c r="AY559" s="203" t="s">
        <v>811</v>
      </c>
      <c r="AZ559" s="203" t="s">
        <v>811</v>
      </c>
      <c r="BA559" s="203" t="s">
        <v>811</v>
      </c>
    </row>
    <row r="560" spans="1:53">
      <c r="A560" s="202">
        <v>21</v>
      </c>
      <c r="B560" s="202">
        <v>1499</v>
      </c>
      <c r="C560" s="202">
        <v>548</v>
      </c>
      <c r="D560" s="202" t="s">
        <v>1243</v>
      </c>
      <c r="E560" s="203">
        <v>828.4</v>
      </c>
      <c r="F560" s="203">
        <v>828.4</v>
      </c>
      <c r="G560" s="203"/>
      <c r="H560" s="203"/>
      <c r="I560" s="203"/>
      <c r="J560" s="203"/>
      <c r="K560" s="203"/>
      <c r="L560" s="203"/>
      <c r="M560" s="203"/>
      <c r="N560" s="203">
        <v>843.5</v>
      </c>
      <c r="O560" s="203">
        <v>843.5</v>
      </c>
      <c r="P560" s="203"/>
      <c r="Q560" s="203"/>
      <c r="R560" s="203"/>
      <c r="S560" s="203"/>
      <c r="T560" s="204"/>
      <c r="U560" s="203"/>
      <c r="V560" s="203"/>
      <c r="W560" s="203"/>
      <c r="X560" s="203">
        <v>843.5</v>
      </c>
      <c r="Y560" s="203">
        <v>843.5</v>
      </c>
      <c r="Z560" s="203"/>
      <c r="AA560" s="203"/>
      <c r="AB560" s="203"/>
      <c r="AC560" s="203"/>
      <c r="AD560" s="204"/>
      <c r="AE560" s="203"/>
      <c r="AF560" s="203"/>
      <c r="AG560" s="203"/>
      <c r="AH560" s="203" t="s">
        <v>811</v>
      </c>
      <c r="AI560" s="203" t="s">
        <v>811</v>
      </c>
      <c r="AJ560" s="203" t="s">
        <v>811</v>
      </c>
      <c r="AK560" s="203" t="s">
        <v>811</v>
      </c>
      <c r="AL560" s="203" t="s">
        <v>811</v>
      </c>
      <c r="AM560" s="203" t="s">
        <v>811</v>
      </c>
      <c r="AN560" s="203" t="s">
        <v>811</v>
      </c>
      <c r="AO560" s="203" t="s">
        <v>811</v>
      </c>
      <c r="AP560" s="203" t="s">
        <v>811</v>
      </c>
      <c r="AQ560" s="203" t="s">
        <v>811</v>
      </c>
      <c r="AR560" s="203">
        <v>100</v>
      </c>
      <c r="AS560" s="203">
        <v>100</v>
      </c>
      <c r="AT560" s="203" t="s">
        <v>811</v>
      </c>
      <c r="AU560" s="203" t="s">
        <v>811</v>
      </c>
      <c r="AV560" s="203" t="s">
        <v>811</v>
      </c>
      <c r="AW560" s="203" t="s">
        <v>811</v>
      </c>
      <c r="AX560" s="203" t="s">
        <v>811</v>
      </c>
      <c r="AY560" s="203" t="s">
        <v>811</v>
      </c>
      <c r="AZ560" s="203" t="s">
        <v>811</v>
      </c>
      <c r="BA560" s="203" t="s">
        <v>811</v>
      </c>
    </row>
    <row r="561" spans="1:53">
      <c r="A561" s="202">
        <v>21</v>
      </c>
      <c r="B561" s="202">
        <v>1500</v>
      </c>
      <c r="C561" s="202">
        <v>549</v>
      </c>
      <c r="D561" s="202" t="s">
        <v>1498</v>
      </c>
      <c r="E561" s="203">
        <v>3610.6</v>
      </c>
      <c r="F561" s="203">
        <v>3610.6</v>
      </c>
      <c r="G561" s="203"/>
      <c r="H561" s="203"/>
      <c r="I561" s="203"/>
      <c r="J561" s="203"/>
      <c r="K561" s="203"/>
      <c r="L561" s="203"/>
      <c r="M561" s="203"/>
      <c r="N561" s="203">
        <v>3721.7</v>
      </c>
      <c r="O561" s="203">
        <v>3721.7</v>
      </c>
      <c r="P561" s="203"/>
      <c r="Q561" s="203"/>
      <c r="R561" s="203"/>
      <c r="S561" s="203"/>
      <c r="T561" s="204"/>
      <c r="U561" s="203"/>
      <c r="V561" s="203"/>
      <c r="W561" s="203"/>
      <c r="X561" s="203">
        <v>3721.7</v>
      </c>
      <c r="Y561" s="203">
        <v>3721.7</v>
      </c>
      <c r="Z561" s="203"/>
      <c r="AA561" s="203"/>
      <c r="AB561" s="203"/>
      <c r="AC561" s="203"/>
      <c r="AD561" s="204"/>
      <c r="AE561" s="203"/>
      <c r="AF561" s="203"/>
      <c r="AG561" s="203"/>
      <c r="AH561" s="203" t="s">
        <v>811</v>
      </c>
      <c r="AI561" s="203" t="s">
        <v>811</v>
      </c>
      <c r="AJ561" s="203" t="s">
        <v>811</v>
      </c>
      <c r="AK561" s="203" t="s">
        <v>811</v>
      </c>
      <c r="AL561" s="203" t="s">
        <v>811</v>
      </c>
      <c r="AM561" s="203" t="s">
        <v>811</v>
      </c>
      <c r="AN561" s="203" t="s">
        <v>811</v>
      </c>
      <c r="AO561" s="203" t="s">
        <v>811</v>
      </c>
      <c r="AP561" s="203" t="s">
        <v>811</v>
      </c>
      <c r="AQ561" s="203" t="s">
        <v>811</v>
      </c>
      <c r="AR561" s="203">
        <v>100</v>
      </c>
      <c r="AS561" s="203">
        <v>100</v>
      </c>
      <c r="AT561" s="203" t="s">
        <v>811</v>
      </c>
      <c r="AU561" s="203" t="s">
        <v>811</v>
      </c>
      <c r="AV561" s="203" t="s">
        <v>811</v>
      </c>
      <c r="AW561" s="203" t="s">
        <v>811</v>
      </c>
      <c r="AX561" s="203" t="s">
        <v>811</v>
      </c>
      <c r="AY561" s="203" t="s">
        <v>811</v>
      </c>
      <c r="AZ561" s="203" t="s">
        <v>811</v>
      </c>
      <c r="BA561" s="203" t="s">
        <v>811</v>
      </c>
    </row>
    <row r="562" spans="1:53">
      <c r="A562" s="202">
        <v>21</v>
      </c>
      <c r="B562" s="202">
        <v>1512</v>
      </c>
      <c r="C562" s="202">
        <v>550</v>
      </c>
      <c r="D562" s="202" t="s">
        <v>1408</v>
      </c>
      <c r="E562" s="203">
        <v>33942.199999999997</v>
      </c>
      <c r="F562" s="203">
        <v>32062.1</v>
      </c>
      <c r="G562" s="203">
        <v>1763</v>
      </c>
      <c r="H562" s="203">
        <v>117.1</v>
      </c>
      <c r="I562" s="203"/>
      <c r="J562" s="203"/>
      <c r="K562" s="203"/>
      <c r="L562" s="203"/>
      <c r="M562" s="203"/>
      <c r="N562" s="203">
        <v>38077.999999999993</v>
      </c>
      <c r="O562" s="203">
        <v>35774.199999999997</v>
      </c>
      <c r="P562" s="203">
        <v>2186.6999999999998</v>
      </c>
      <c r="Q562" s="203">
        <v>117.1</v>
      </c>
      <c r="R562" s="203"/>
      <c r="S562" s="203"/>
      <c r="T562" s="204"/>
      <c r="U562" s="203"/>
      <c r="V562" s="203"/>
      <c r="W562" s="203"/>
      <c r="X562" s="203">
        <v>38051.289999999994</v>
      </c>
      <c r="Y562" s="203">
        <v>35774.199999999997</v>
      </c>
      <c r="Z562" s="203">
        <v>2160.42</v>
      </c>
      <c r="AA562" s="203">
        <v>116.67</v>
      </c>
      <c r="AB562" s="203"/>
      <c r="AC562" s="203"/>
      <c r="AD562" s="204"/>
      <c r="AE562" s="203"/>
      <c r="AF562" s="203"/>
      <c r="AG562" s="203"/>
      <c r="AH562" s="203">
        <v>-26.709999999999127</v>
      </c>
      <c r="AI562" s="203" t="s">
        <v>811</v>
      </c>
      <c r="AJ562" s="203">
        <v>-26.279999999999745</v>
      </c>
      <c r="AK562" s="203">
        <v>-0.42999999999999261</v>
      </c>
      <c r="AL562" s="203" t="s">
        <v>811</v>
      </c>
      <c r="AM562" s="203" t="s">
        <v>811</v>
      </c>
      <c r="AN562" s="203" t="s">
        <v>811</v>
      </c>
      <c r="AO562" s="203" t="s">
        <v>811</v>
      </c>
      <c r="AP562" s="203" t="s">
        <v>811</v>
      </c>
      <c r="AQ562" s="203" t="s">
        <v>811</v>
      </c>
      <c r="AR562" s="203">
        <v>99.929854509165395</v>
      </c>
      <c r="AS562" s="203">
        <v>100</v>
      </c>
      <c r="AT562" s="203">
        <v>98.798189051996161</v>
      </c>
      <c r="AU562" s="203">
        <v>99.632792485055504</v>
      </c>
      <c r="AV562" s="203" t="s">
        <v>811</v>
      </c>
      <c r="AW562" s="203" t="s">
        <v>811</v>
      </c>
      <c r="AX562" s="203" t="s">
        <v>811</v>
      </c>
      <c r="AY562" s="203" t="s">
        <v>811</v>
      </c>
      <c r="AZ562" s="203" t="s">
        <v>811</v>
      </c>
      <c r="BA562" s="203" t="s">
        <v>811</v>
      </c>
    </row>
    <row r="563" spans="1:53">
      <c r="A563" s="202">
        <v>21</v>
      </c>
      <c r="B563" s="202">
        <v>1501</v>
      </c>
      <c r="C563" s="202">
        <v>551</v>
      </c>
      <c r="D563" s="202" t="s">
        <v>1499</v>
      </c>
      <c r="E563" s="203">
        <v>0</v>
      </c>
      <c r="F563" s="203"/>
      <c r="G563" s="203"/>
      <c r="H563" s="203"/>
      <c r="I563" s="203"/>
      <c r="J563" s="203"/>
      <c r="K563" s="203"/>
      <c r="L563" s="203"/>
      <c r="M563" s="203"/>
      <c r="N563" s="203">
        <v>0</v>
      </c>
      <c r="O563" s="203"/>
      <c r="P563" s="203"/>
      <c r="Q563" s="203"/>
      <c r="R563" s="203"/>
      <c r="S563" s="203"/>
      <c r="T563" s="204"/>
      <c r="U563" s="203"/>
      <c r="V563" s="203"/>
      <c r="W563" s="203"/>
      <c r="X563" s="203">
        <v>0</v>
      </c>
      <c r="Y563" s="203"/>
      <c r="Z563" s="203"/>
      <c r="AA563" s="203"/>
      <c r="AB563" s="203"/>
      <c r="AC563" s="203"/>
      <c r="AD563" s="204"/>
      <c r="AE563" s="203"/>
      <c r="AF563" s="203"/>
      <c r="AG563" s="203"/>
      <c r="AH563" s="203" t="s">
        <v>811</v>
      </c>
      <c r="AI563" s="203" t="s">
        <v>811</v>
      </c>
      <c r="AJ563" s="203" t="s">
        <v>811</v>
      </c>
      <c r="AK563" s="203" t="s">
        <v>811</v>
      </c>
      <c r="AL563" s="203" t="s">
        <v>811</v>
      </c>
      <c r="AM563" s="203" t="s">
        <v>811</v>
      </c>
      <c r="AN563" s="203" t="s">
        <v>811</v>
      </c>
      <c r="AO563" s="203" t="s">
        <v>811</v>
      </c>
      <c r="AP563" s="203" t="s">
        <v>811</v>
      </c>
      <c r="AQ563" s="203" t="s">
        <v>811</v>
      </c>
      <c r="AR563" s="203" t="s">
        <v>811</v>
      </c>
      <c r="AS563" s="203" t="s">
        <v>811</v>
      </c>
      <c r="AT563" s="203" t="s">
        <v>811</v>
      </c>
      <c r="AU563" s="203" t="s">
        <v>811</v>
      </c>
      <c r="AV563" s="203" t="s">
        <v>811</v>
      </c>
      <c r="AW563" s="203" t="s">
        <v>811</v>
      </c>
      <c r="AX563" s="203" t="s">
        <v>811</v>
      </c>
      <c r="AY563" s="203" t="s">
        <v>811</v>
      </c>
      <c r="AZ563" s="203" t="s">
        <v>811</v>
      </c>
      <c r="BA563" s="203" t="s">
        <v>811</v>
      </c>
    </row>
    <row r="564" spans="1:53">
      <c r="A564" s="202">
        <v>21</v>
      </c>
      <c r="B564" s="202">
        <v>1502</v>
      </c>
      <c r="C564" s="202">
        <v>552</v>
      </c>
      <c r="D564" s="202" t="s">
        <v>1500</v>
      </c>
      <c r="E564" s="203">
        <v>5383.3</v>
      </c>
      <c r="F564" s="203">
        <v>5383.3</v>
      </c>
      <c r="G564" s="203"/>
      <c r="H564" s="203"/>
      <c r="I564" s="203"/>
      <c r="J564" s="203"/>
      <c r="K564" s="203"/>
      <c r="L564" s="203"/>
      <c r="M564" s="203"/>
      <c r="N564" s="203">
        <v>5520.7</v>
      </c>
      <c r="O564" s="203">
        <v>5520.7</v>
      </c>
      <c r="P564" s="203"/>
      <c r="Q564" s="203"/>
      <c r="R564" s="203"/>
      <c r="S564" s="203"/>
      <c r="T564" s="204"/>
      <c r="U564" s="203"/>
      <c r="V564" s="203"/>
      <c r="W564" s="203"/>
      <c r="X564" s="203">
        <v>5391.22</v>
      </c>
      <c r="Y564" s="203">
        <v>5391.22</v>
      </c>
      <c r="Z564" s="203"/>
      <c r="AA564" s="203"/>
      <c r="AB564" s="203"/>
      <c r="AC564" s="203"/>
      <c r="AD564" s="204"/>
      <c r="AE564" s="203"/>
      <c r="AF564" s="203"/>
      <c r="AG564" s="203"/>
      <c r="AH564" s="203">
        <v>-129.47999999999956</v>
      </c>
      <c r="AI564" s="203">
        <v>-129.47999999999956</v>
      </c>
      <c r="AJ564" s="203" t="s">
        <v>811</v>
      </c>
      <c r="AK564" s="203" t="s">
        <v>811</v>
      </c>
      <c r="AL564" s="203" t="s">
        <v>811</v>
      </c>
      <c r="AM564" s="203" t="s">
        <v>811</v>
      </c>
      <c r="AN564" s="203" t="s">
        <v>811</v>
      </c>
      <c r="AO564" s="203" t="s">
        <v>811</v>
      </c>
      <c r="AP564" s="203" t="s">
        <v>811</v>
      </c>
      <c r="AQ564" s="203" t="s">
        <v>811</v>
      </c>
      <c r="AR564" s="203">
        <v>97.654645244262511</v>
      </c>
      <c r="AS564" s="203">
        <v>97.654645244262511</v>
      </c>
      <c r="AT564" s="203" t="s">
        <v>811</v>
      </c>
      <c r="AU564" s="203" t="s">
        <v>811</v>
      </c>
      <c r="AV564" s="203" t="s">
        <v>811</v>
      </c>
      <c r="AW564" s="203" t="s">
        <v>811</v>
      </c>
      <c r="AX564" s="203" t="s">
        <v>811</v>
      </c>
      <c r="AY564" s="203" t="s">
        <v>811</v>
      </c>
      <c r="AZ564" s="203" t="s">
        <v>811</v>
      </c>
      <c r="BA564" s="203" t="s">
        <v>811</v>
      </c>
    </row>
    <row r="565" spans="1:53">
      <c r="A565" s="202">
        <v>21</v>
      </c>
      <c r="B565" s="202">
        <v>1503</v>
      </c>
      <c r="C565" s="202">
        <v>553</v>
      </c>
      <c r="D565" s="202" t="s">
        <v>1501</v>
      </c>
      <c r="E565" s="203">
        <v>2621.1</v>
      </c>
      <c r="F565" s="203">
        <v>2621.1</v>
      </c>
      <c r="G565" s="203"/>
      <c r="H565" s="203"/>
      <c r="I565" s="203"/>
      <c r="J565" s="203"/>
      <c r="K565" s="203"/>
      <c r="L565" s="203"/>
      <c r="M565" s="203"/>
      <c r="N565" s="203">
        <v>2665.7</v>
      </c>
      <c r="O565" s="203">
        <v>2665.7</v>
      </c>
      <c r="P565" s="203"/>
      <c r="Q565" s="203"/>
      <c r="R565" s="203"/>
      <c r="S565" s="203"/>
      <c r="T565" s="204"/>
      <c r="U565" s="203"/>
      <c r="V565" s="203"/>
      <c r="W565" s="203"/>
      <c r="X565" s="203">
        <v>2602.52</v>
      </c>
      <c r="Y565" s="203">
        <v>2602.52</v>
      </c>
      <c r="Z565" s="203"/>
      <c r="AA565" s="203"/>
      <c r="AB565" s="203"/>
      <c r="AC565" s="203"/>
      <c r="AD565" s="204"/>
      <c r="AE565" s="203"/>
      <c r="AF565" s="203"/>
      <c r="AG565" s="203"/>
      <c r="AH565" s="203">
        <v>-63.179999999999836</v>
      </c>
      <c r="AI565" s="203">
        <v>-63.179999999999836</v>
      </c>
      <c r="AJ565" s="203" t="s">
        <v>811</v>
      </c>
      <c r="AK565" s="203" t="s">
        <v>811</v>
      </c>
      <c r="AL565" s="203" t="s">
        <v>811</v>
      </c>
      <c r="AM565" s="203" t="s">
        <v>811</v>
      </c>
      <c r="AN565" s="203" t="s">
        <v>811</v>
      </c>
      <c r="AO565" s="203" t="s">
        <v>811</v>
      </c>
      <c r="AP565" s="203" t="s">
        <v>811</v>
      </c>
      <c r="AQ565" s="203" t="s">
        <v>811</v>
      </c>
      <c r="AR565" s="203">
        <v>97.629890835427844</v>
      </c>
      <c r="AS565" s="203">
        <v>97.629890835427844</v>
      </c>
      <c r="AT565" s="203" t="s">
        <v>811</v>
      </c>
      <c r="AU565" s="203" t="s">
        <v>811</v>
      </c>
      <c r="AV565" s="203" t="s">
        <v>811</v>
      </c>
      <c r="AW565" s="203" t="s">
        <v>811</v>
      </c>
      <c r="AX565" s="203" t="s">
        <v>811</v>
      </c>
      <c r="AY565" s="203" t="s">
        <v>811</v>
      </c>
      <c r="AZ565" s="203" t="s">
        <v>811</v>
      </c>
      <c r="BA565" s="203" t="s">
        <v>811</v>
      </c>
    </row>
    <row r="566" spans="1:53">
      <c r="A566" s="202">
        <v>21</v>
      </c>
      <c r="B566" s="202">
        <v>1504</v>
      </c>
      <c r="C566" s="202">
        <v>554</v>
      </c>
      <c r="D566" s="202" t="s">
        <v>1502</v>
      </c>
      <c r="E566" s="203">
        <v>4967.8999999999996</v>
      </c>
      <c r="F566" s="203">
        <v>4967.8999999999996</v>
      </c>
      <c r="G566" s="203"/>
      <c r="H566" s="203"/>
      <c r="I566" s="203"/>
      <c r="J566" s="203"/>
      <c r="K566" s="203"/>
      <c r="L566" s="203"/>
      <c r="M566" s="203"/>
      <c r="N566" s="203">
        <v>5284.3</v>
      </c>
      <c r="O566" s="203">
        <v>5284.3</v>
      </c>
      <c r="P566" s="203"/>
      <c r="Q566" s="203"/>
      <c r="R566" s="203"/>
      <c r="S566" s="203"/>
      <c r="T566" s="204"/>
      <c r="U566" s="203"/>
      <c r="V566" s="203"/>
      <c r="W566" s="203"/>
      <c r="X566" s="203">
        <v>5284.28</v>
      </c>
      <c r="Y566" s="203">
        <v>5284.28</v>
      </c>
      <c r="Z566" s="203"/>
      <c r="AA566" s="203"/>
      <c r="AB566" s="203"/>
      <c r="AC566" s="203"/>
      <c r="AD566" s="204"/>
      <c r="AE566" s="203"/>
      <c r="AF566" s="203"/>
      <c r="AG566" s="203"/>
      <c r="AH566" s="203">
        <v>-2.0000000000436557E-2</v>
      </c>
      <c r="AI566" s="203">
        <v>-2.0000000000436557E-2</v>
      </c>
      <c r="AJ566" s="203" t="s">
        <v>811</v>
      </c>
      <c r="AK566" s="203" t="s">
        <v>811</v>
      </c>
      <c r="AL566" s="203" t="s">
        <v>811</v>
      </c>
      <c r="AM566" s="203" t="s">
        <v>811</v>
      </c>
      <c r="AN566" s="203" t="s">
        <v>811</v>
      </c>
      <c r="AO566" s="203" t="s">
        <v>811</v>
      </c>
      <c r="AP566" s="203" t="s">
        <v>811</v>
      </c>
      <c r="AQ566" s="203" t="s">
        <v>811</v>
      </c>
      <c r="AR566" s="203">
        <v>99.999621520352733</v>
      </c>
      <c r="AS566" s="203">
        <v>99.999621520352733</v>
      </c>
      <c r="AT566" s="203" t="s">
        <v>811</v>
      </c>
      <c r="AU566" s="203" t="s">
        <v>811</v>
      </c>
      <c r="AV566" s="203" t="s">
        <v>811</v>
      </c>
      <c r="AW566" s="203" t="s">
        <v>811</v>
      </c>
      <c r="AX566" s="203" t="s">
        <v>811</v>
      </c>
      <c r="AY566" s="203" t="s">
        <v>811</v>
      </c>
      <c r="AZ566" s="203" t="s">
        <v>811</v>
      </c>
      <c r="BA566" s="203" t="s">
        <v>811</v>
      </c>
    </row>
    <row r="567" spans="1:53">
      <c r="A567" s="202">
        <v>21</v>
      </c>
      <c r="B567" s="202">
        <v>1505</v>
      </c>
      <c r="C567" s="202">
        <v>555</v>
      </c>
      <c r="D567" s="202" t="s">
        <v>1503</v>
      </c>
      <c r="E567" s="203">
        <v>2654.6</v>
      </c>
      <c r="F567" s="203">
        <v>2654.6</v>
      </c>
      <c r="G567" s="203"/>
      <c r="H567" s="203"/>
      <c r="I567" s="203"/>
      <c r="J567" s="203"/>
      <c r="K567" s="203"/>
      <c r="L567" s="203"/>
      <c r="M567" s="203"/>
      <c r="N567" s="203">
        <v>2759.7</v>
      </c>
      <c r="O567" s="203">
        <v>2759.7</v>
      </c>
      <c r="P567" s="203"/>
      <c r="Q567" s="203"/>
      <c r="R567" s="203"/>
      <c r="S567" s="203"/>
      <c r="T567" s="204"/>
      <c r="U567" s="203"/>
      <c r="V567" s="203"/>
      <c r="W567" s="203"/>
      <c r="X567" s="203">
        <v>2744.27</v>
      </c>
      <c r="Y567" s="203">
        <v>2744.27</v>
      </c>
      <c r="Z567" s="203"/>
      <c r="AA567" s="203"/>
      <c r="AB567" s="203"/>
      <c r="AC567" s="203"/>
      <c r="AD567" s="204"/>
      <c r="AE567" s="203"/>
      <c r="AF567" s="203"/>
      <c r="AG567" s="203"/>
      <c r="AH567" s="203">
        <v>-15.429999999999836</v>
      </c>
      <c r="AI567" s="203">
        <v>-15.429999999999836</v>
      </c>
      <c r="AJ567" s="203" t="s">
        <v>811</v>
      </c>
      <c r="AK567" s="203" t="s">
        <v>811</v>
      </c>
      <c r="AL567" s="203" t="s">
        <v>811</v>
      </c>
      <c r="AM567" s="203" t="s">
        <v>811</v>
      </c>
      <c r="AN567" s="203" t="s">
        <v>811</v>
      </c>
      <c r="AO567" s="203" t="s">
        <v>811</v>
      </c>
      <c r="AP567" s="203" t="s">
        <v>811</v>
      </c>
      <c r="AQ567" s="203" t="s">
        <v>811</v>
      </c>
      <c r="AR567" s="203">
        <v>99.440881255208907</v>
      </c>
      <c r="AS567" s="203">
        <v>99.440881255208907</v>
      </c>
      <c r="AT567" s="203" t="s">
        <v>811</v>
      </c>
      <c r="AU567" s="203" t="s">
        <v>811</v>
      </c>
      <c r="AV567" s="203" t="s">
        <v>811</v>
      </c>
      <c r="AW567" s="203" t="s">
        <v>811</v>
      </c>
      <c r="AX567" s="203" t="s">
        <v>811</v>
      </c>
      <c r="AY567" s="203" t="s">
        <v>811</v>
      </c>
      <c r="AZ567" s="203" t="s">
        <v>811</v>
      </c>
      <c r="BA567" s="203" t="s">
        <v>811</v>
      </c>
    </row>
    <row r="568" spans="1:53">
      <c r="A568" s="202">
        <v>21</v>
      </c>
      <c r="B568" s="202">
        <v>1506</v>
      </c>
      <c r="C568" s="202">
        <v>556</v>
      </c>
      <c r="D568" s="202" t="s">
        <v>1504</v>
      </c>
      <c r="E568" s="203">
        <v>8525.2999999999993</v>
      </c>
      <c r="F568" s="203">
        <v>8375.6</v>
      </c>
      <c r="G568" s="203"/>
      <c r="H568" s="203">
        <v>94.8</v>
      </c>
      <c r="I568" s="203"/>
      <c r="J568" s="203"/>
      <c r="K568" s="203">
        <v>54.9</v>
      </c>
      <c r="L568" s="203"/>
      <c r="M568" s="203"/>
      <c r="N568" s="203">
        <v>8658</v>
      </c>
      <c r="O568" s="203">
        <v>8503.2000000000007</v>
      </c>
      <c r="P568" s="203"/>
      <c r="Q568" s="203">
        <v>94.8</v>
      </c>
      <c r="R568" s="203"/>
      <c r="S568" s="203"/>
      <c r="T568" s="204">
        <v>60</v>
      </c>
      <c r="U568" s="203"/>
      <c r="V568" s="203"/>
      <c r="W568" s="203"/>
      <c r="X568" s="203">
        <v>8582.35</v>
      </c>
      <c r="Y568" s="203">
        <v>8432.68</v>
      </c>
      <c r="Z568" s="203"/>
      <c r="AA568" s="203">
        <v>94.77</v>
      </c>
      <c r="AB568" s="203"/>
      <c r="AC568" s="203"/>
      <c r="AD568" s="204">
        <v>54.9</v>
      </c>
      <c r="AE568" s="203"/>
      <c r="AF568" s="203"/>
      <c r="AG568" s="203"/>
      <c r="AH568" s="203">
        <v>-75.649999999999636</v>
      </c>
      <c r="AI568" s="203">
        <v>-70.520000000000437</v>
      </c>
      <c r="AJ568" s="203" t="s">
        <v>811</v>
      </c>
      <c r="AK568" s="203">
        <v>-3.0000000000001137E-2</v>
      </c>
      <c r="AL568" s="203" t="s">
        <v>811</v>
      </c>
      <c r="AM568" s="203" t="s">
        <v>811</v>
      </c>
      <c r="AN568" s="203">
        <v>-5.1000000000000014</v>
      </c>
      <c r="AO568" s="203" t="s">
        <v>811</v>
      </c>
      <c r="AP568" s="203" t="s">
        <v>811</v>
      </c>
      <c r="AQ568" s="203" t="s">
        <v>811</v>
      </c>
      <c r="AR568" s="203">
        <v>99.126241626241622</v>
      </c>
      <c r="AS568" s="203">
        <v>99.17066516135101</v>
      </c>
      <c r="AT568" s="203" t="s">
        <v>811</v>
      </c>
      <c r="AU568" s="203">
        <v>99.968354430379748</v>
      </c>
      <c r="AV568" s="203" t="s">
        <v>811</v>
      </c>
      <c r="AW568" s="203" t="s">
        <v>811</v>
      </c>
      <c r="AX568" s="203">
        <v>91.499999999999986</v>
      </c>
      <c r="AY568" s="203" t="s">
        <v>811</v>
      </c>
      <c r="AZ568" s="203" t="s">
        <v>811</v>
      </c>
      <c r="BA568" s="203" t="s">
        <v>811</v>
      </c>
    </row>
    <row r="569" spans="1:53">
      <c r="A569" s="202">
        <v>21</v>
      </c>
      <c r="B569" s="202">
        <v>1507</v>
      </c>
      <c r="C569" s="202">
        <v>557</v>
      </c>
      <c r="D569" s="202" t="s">
        <v>1505</v>
      </c>
      <c r="E569" s="203">
        <v>2339.1</v>
      </c>
      <c r="F569" s="203">
        <v>2339.1</v>
      </c>
      <c r="G569" s="203"/>
      <c r="H569" s="203"/>
      <c r="I569" s="203"/>
      <c r="J569" s="203"/>
      <c r="K569" s="203"/>
      <c r="L569" s="203"/>
      <c r="M569" s="203"/>
      <c r="N569" s="203">
        <v>2587.5</v>
      </c>
      <c r="O569" s="203">
        <v>2587.5</v>
      </c>
      <c r="P569" s="203"/>
      <c r="Q569" s="203"/>
      <c r="R569" s="203"/>
      <c r="S569" s="203"/>
      <c r="T569" s="204"/>
      <c r="U569" s="203"/>
      <c r="V569" s="203"/>
      <c r="W569" s="203"/>
      <c r="X569" s="203">
        <v>2412.09</v>
      </c>
      <c r="Y569" s="203">
        <v>2412.09</v>
      </c>
      <c r="Z569" s="203"/>
      <c r="AA569" s="203"/>
      <c r="AB569" s="203"/>
      <c r="AC569" s="203"/>
      <c r="AD569" s="204"/>
      <c r="AE569" s="203"/>
      <c r="AF569" s="203"/>
      <c r="AG569" s="203"/>
      <c r="AH569" s="203">
        <v>-175.40999999999985</v>
      </c>
      <c r="AI569" s="203">
        <v>-175.40999999999985</v>
      </c>
      <c r="AJ569" s="203" t="s">
        <v>811</v>
      </c>
      <c r="AK569" s="203" t="s">
        <v>811</v>
      </c>
      <c r="AL569" s="203" t="s">
        <v>811</v>
      </c>
      <c r="AM569" s="203" t="s">
        <v>811</v>
      </c>
      <c r="AN569" s="203" t="s">
        <v>811</v>
      </c>
      <c r="AO569" s="203" t="s">
        <v>811</v>
      </c>
      <c r="AP569" s="203" t="s">
        <v>811</v>
      </c>
      <c r="AQ569" s="203" t="s">
        <v>811</v>
      </c>
      <c r="AR569" s="203">
        <v>93.220869565217399</v>
      </c>
      <c r="AS569" s="203">
        <v>93.220869565217399</v>
      </c>
      <c r="AT569" s="203" t="s">
        <v>811</v>
      </c>
      <c r="AU569" s="203" t="s">
        <v>811</v>
      </c>
      <c r="AV569" s="203" t="s">
        <v>811</v>
      </c>
      <c r="AW569" s="203" t="s">
        <v>811</v>
      </c>
      <c r="AX569" s="203" t="s">
        <v>811</v>
      </c>
      <c r="AY569" s="203" t="s">
        <v>811</v>
      </c>
      <c r="AZ569" s="203" t="s">
        <v>811</v>
      </c>
      <c r="BA569" s="203" t="s">
        <v>811</v>
      </c>
    </row>
    <row r="570" spans="1:53">
      <c r="A570" s="202">
        <v>21</v>
      </c>
      <c r="B570" s="202">
        <v>1508</v>
      </c>
      <c r="C570" s="202">
        <v>558</v>
      </c>
      <c r="D570" s="202" t="s">
        <v>1506</v>
      </c>
      <c r="E570" s="203">
        <v>2854.6</v>
      </c>
      <c r="F570" s="203">
        <v>2854.6</v>
      </c>
      <c r="G570" s="203"/>
      <c r="H570" s="203"/>
      <c r="I570" s="203"/>
      <c r="J570" s="203"/>
      <c r="K570" s="203"/>
      <c r="L570" s="203"/>
      <c r="M570" s="203"/>
      <c r="N570" s="203">
        <v>3217.7</v>
      </c>
      <c r="O570" s="203">
        <v>3217.7</v>
      </c>
      <c r="P570" s="203"/>
      <c r="Q570" s="203"/>
      <c r="R570" s="203"/>
      <c r="S570" s="203"/>
      <c r="T570" s="204"/>
      <c r="U570" s="203"/>
      <c r="V570" s="203"/>
      <c r="W570" s="203"/>
      <c r="X570" s="203">
        <v>3217.7</v>
      </c>
      <c r="Y570" s="203">
        <v>3217.7</v>
      </c>
      <c r="Z570" s="203"/>
      <c r="AA570" s="203"/>
      <c r="AB570" s="203"/>
      <c r="AC570" s="203"/>
      <c r="AD570" s="204"/>
      <c r="AE570" s="203"/>
      <c r="AF570" s="203"/>
      <c r="AG570" s="203"/>
      <c r="AH570" s="203" t="s">
        <v>811</v>
      </c>
      <c r="AI570" s="203" t="s">
        <v>811</v>
      </c>
      <c r="AJ570" s="203" t="s">
        <v>811</v>
      </c>
      <c r="AK570" s="203" t="s">
        <v>811</v>
      </c>
      <c r="AL570" s="203" t="s">
        <v>811</v>
      </c>
      <c r="AM570" s="203" t="s">
        <v>811</v>
      </c>
      <c r="AN570" s="203" t="s">
        <v>811</v>
      </c>
      <c r="AO570" s="203" t="s">
        <v>811</v>
      </c>
      <c r="AP570" s="203" t="s">
        <v>811</v>
      </c>
      <c r="AQ570" s="203" t="s">
        <v>811</v>
      </c>
      <c r="AR570" s="203">
        <v>100</v>
      </c>
      <c r="AS570" s="203">
        <v>100</v>
      </c>
      <c r="AT570" s="203" t="s">
        <v>811</v>
      </c>
      <c r="AU570" s="203" t="s">
        <v>811</v>
      </c>
      <c r="AV570" s="203" t="s">
        <v>811</v>
      </c>
      <c r="AW570" s="203" t="s">
        <v>811</v>
      </c>
      <c r="AX570" s="203" t="s">
        <v>811</v>
      </c>
      <c r="AY570" s="203" t="s">
        <v>811</v>
      </c>
      <c r="AZ570" s="203" t="s">
        <v>811</v>
      </c>
      <c r="BA570" s="203" t="s">
        <v>811</v>
      </c>
    </row>
    <row r="571" spans="1:53">
      <c r="A571" s="202">
        <v>21</v>
      </c>
      <c r="B571" s="202">
        <v>1509</v>
      </c>
      <c r="C571" s="202">
        <v>559</v>
      </c>
      <c r="D571" s="202" t="s">
        <v>1507</v>
      </c>
      <c r="E571" s="203">
        <v>2296.3000000000002</v>
      </c>
      <c r="F571" s="203">
        <v>2296.3000000000002</v>
      </c>
      <c r="G571" s="203"/>
      <c r="H571" s="203"/>
      <c r="I571" s="203"/>
      <c r="J571" s="203"/>
      <c r="K571" s="203"/>
      <c r="L571" s="203"/>
      <c r="M571" s="203"/>
      <c r="N571" s="203">
        <v>2377</v>
      </c>
      <c r="O571" s="203">
        <v>2377</v>
      </c>
      <c r="P571" s="203"/>
      <c r="Q571" s="203"/>
      <c r="R571" s="203"/>
      <c r="S571" s="203"/>
      <c r="T571" s="204"/>
      <c r="U571" s="203"/>
      <c r="V571" s="203"/>
      <c r="W571" s="203"/>
      <c r="X571" s="203">
        <v>2274.2199999999998</v>
      </c>
      <c r="Y571" s="203">
        <v>2274.2199999999998</v>
      </c>
      <c r="Z571" s="203"/>
      <c r="AA571" s="203"/>
      <c r="AB571" s="203"/>
      <c r="AC571" s="203"/>
      <c r="AD571" s="204"/>
      <c r="AE571" s="203"/>
      <c r="AF571" s="203"/>
      <c r="AG571" s="203"/>
      <c r="AH571" s="203">
        <v>-102.7800000000002</v>
      </c>
      <c r="AI571" s="203">
        <v>-102.7800000000002</v>
      </c>
      <c r="AJ571" s="203" t="s">
        <v>811</v>
      </c>
      <c r="AK571" s="203" t="s">
        <v>811</v>
      </c>
      <c r="AL571" s="203" t="s">
        <v>811</v>
      </c>
      <c r="AM571" s="203" t="s">
        <v>811</v>
      </c>
      <c r="AN571" s="203" t="s">
        <v>811</v>
      </c>
      <c r="AO571" s="203" t="s">
        <v>811</v>
      </c>
      <c r="AP571" s="203" t="s">
        <v>811</v>
      </c>
      <c r="AQ571" s="203" t="s">
        <v>811</v>
      </c>
      <c r="AR571" s="203">
        <v>95.676062263357167</v>
      </c>
      <c r="AS571" s="203">
        <v>95.676062263357167</v>
      </c>
      <c r="AT571" s="203" t="s">
        <v>811</v>
      </c>
      <c r="AU571" s="203" t="s">
        <v>811</v>
      </c>
      <c r="AV571" s="203" t="s">
        <v>811</v>
      </c>
      <c r="AW571" s="203" t="s">
        <v>811</v>
      </c>
      <c r="AX571" s="203" t="s">
        <v>811</v>
      </c>
      <c r="AY571" s="203" t="s">
        <v>811</v>
      </c>
      <c r="AZ571" s="203" t="s">
        <v>811</v>
      </c>
      <c r="BA571" s="203" t="s">
        <v>811</v>
      </c>
    </row>
    <row r="572" spans="1:53">
      <c r="A572" s="202">
        <v>21</v>
      </c>
      <c r="B572" s="202">
        <v>1510</v>
      </c>
      <c r="C572" s="202">
        <v>560</v>
      </c>
      <c r="D572" s="202" t="s">
        <v>1508</v>
      </c>
      <c r="E572" s="203">
        <v>2455.6</v>
      </c>
      <c r="F572" s="203">
        <v>2455.6</v>
      </c>
      <c r="G572" s="203"/>
      <c r="H572" s="203"/>
      <c r="I572" s="203"/>
      <c r="J572" s="203"/>
      <c r="K572" s="203"/>
      <c r="L572" s="203"/>
      <c r="M572" s="203"/>
      <c r="N572" s="203">
        <v>2641.5</v>
      </c>
      <c r="O572" s="203">
        <v>2641.5</v>
      </c>
      <c r="P572" s="203"/>
      <c r="Q572" s="203"/>
      <c r="R572" s="203"/>
      <c r="S572" s="203"/>
      <c r="T572" s="204"/>
      <c r="U572" s="203"/>
      <c r="V572" s="203"/>
      <c r="W572" s="203"/>
      <c r="X572" s="203">
        <v>2617.56</v>
      </c>
      <c r="Y572" s="203">
        <v>2617.56</v>
      </c>
      <c r="Z572" s="203"/>
      <c r="AA572" s="203"/>
      <c r="AB572" s="203"/>
      <c r="AC572" s="203"/>
      <c r="AD572" s="204"/>
      <c r="AE572" s="203"/>
      <c r="AF572" s="203"/>
      <c r="AG572" s="203"/>
      <c r="AH572" s="203">
        <v>-23.940000000000055</v>
      </c>
      <c r="AI572" s="203">
        <v>-23.940000000000055</v>
      </c>
      <c r="AJ572" s="203" t="s">
        <v>811</v>
      </c>
      <c r="AK572" s="203" t="s">
        <v>811</v>
      </c>
      <c r="AL572" s="203" t="s">
        <v>811</v>
      </c>
      <c r="AM572" s="203" t="s">
        <v>811</v>
      </c>
      <c r="AN572" s="203" t="s">
        <v>811</v>
      </c>
      <c r="AO572" s="203" t="s">
        <v>811</v>
      </c>
      <c r="AP572" s="203" t="s">
        <v>811</v>
      </c>
      <c r="AQ572" s="203" t="s">
        <v>811</v>
      </c>
      <c r="AR572" s="203">
        <v>99.093696763202715</v>
      </c>
      <c r="AS572" s="203">
        <v>99.093696763202715</v>
      </c>
      <c r="AT572" s="203" t="s">
        <v>811</v>
      </c>
      <c r="AU572" s="203" t="s">
        <v>811</v>
      </c>
      <c r="AV572" s="203" t="s">
        <v>811</v>
      </c>
      <c r="AW572" s="203" t="s">
        <v>811</v>
      </c>
      <c r="AX572" s="203" t="s">
        <v>811</v>
      </c>
      <c r="AY572" s="203" t="s">
        <v>811</v>
      </c>
      <c r="AZ572" s="203" t="s">
        <v>811</v>
      </c>
      <c r="BA572" s="203" t="s">
        <v>811</v>
      </c>
    </row>
    <row r="573" spans="1:53">
      <c r="A573" s="202">
        <v>21</v>
      </c>
      <c r="B573" s="202">
        <v>1511</v>
      </c>
      <c r="C573" s="202">
        <v>561</v>
      </c>
      <c r="D573" s="202" t="s">
        <v>1509</v>
      </c>
      <c r="E573" s="203">
        <v>2333.8000000000002</v>
      </c>
      <c r="F573" s="203">
        <v>2333.8000000000002</v>
      </c>
      <c r="G573" s="203"/>
      <c r="H573" s="203"/>
      <c r="I573" s="203"/>
      <c r="J573" s="203"/>
      <c r="K573" s="203"/>
      <c r="L573" s="203"/>
      <c r="M573" s="203"/>
      <c r="N573" s="203">
        <v>2395.9</v>
      </c>
      <c r="O573" s="203">
        <v>2395.9</v>
      </c>
      <c r="P573" s="203"/>
      <c r="Q573" s="203"/>
      <c r="R573" s="203"/>
      <c r="S573" s="203"/>
      <c r="T573" s="204"/>
      <c r="U573" s="203"/>
      <c r="V573" s="203"/>
      <c r="W573" s="203"/>
      <c r="X573" s="203">
        <v>2370.94</v>
      </c>
      <c r="Y573" s="203">
        <v>2370.94</v>
      </c>
      <c r="Z573" s="203"/>
      <c r="AA573" s="203"/>
      <c r="AB573" s="203"/>
      <c r="AC573" s="203"/>
      <c r="AD573" s="204"/>
      <c r="AE573" s="203"/>
      <c r="AF573" s="203"/>
      <c r="AG573" s="203"/>
      <c r="AH573" s="203">
        <v>-24.960000000000036</v>
      </c>
      <c r="AI573" s="203">
        <v>-24.960000000000036</v>
      </c>
      <c r="AJ573" s="203" t="s">
        <v>811</v>
      </c>
      <c r="AK573" s="203" t="s">
        <v>811</v>
      </c>
      <c r="AL573" s="203" t="s">
        <v>811</v>
      </c>
      <c r="AM573" s="203" t="s">
        <v>811</v>
      </c>
      <c r="AN573" s="203" t="s">
        <v>811</v>
      </c>
      <c r="AO573" s="203" t="s">
        <v>811</v>
      </c>
      <c r="AP573" s="203" t="s">
        <v>811</v>
      </c>
      <c r="AQ573" s="203" t="s">
        <v>811</v>
      </c>
      <c r="AR573" s="203">
        <v>98.958220293000537</v>
      </c>
      <c r="AS573" s="203">
        <v>98.958220293000537</v>
      </c>
      <c r="AT573" s="203" t="s">
        <v>811</v>
      </c>
      <c r="AU573" s="203" t="s">
        <v>811</v>
      </c>
      <c r="AV573" s="203" t="s">
        <v>811</v>
      </c>
      <c r="AW573" s="203" t="s">
        <v>811</v>
      </c>
      <c r="AX573" s="203" t="s">
        <v>811</v>
      </c>
      <c r="AY573" s="203" t="s">
        <v>811</v>
      </c>
      <c r="AZ573" s="203" t="s">
        <v>811</v>
      </c>
      <c r="BA573" s="203" t="s">
        <v>811</v>
      </c>
    </row>
    <row r="574" spans="1:53">
      <c r="A574" s="202">
        <v>21</v>
      </c>
      <c r="B574" s="202">
        <v>1513</v>
      </c>
      <c r="C574" s="202">
        <v>562</v>
      </c>
      <c r="D574" s="202" t="s">
        <v>1302</v>
      </c>
      <c r="E574" s="203">
        <v>3177.8</v>
      </c>
      <c r="F574" s="203">
        <v>3177.8</v>
      </c>
      <c r="G574" s="203"/>
      <c r="H574" s="203"/>
      <c r="I574" s="203"/>
      <c r="J574" s="203"/>
      <c r="K574" s="203"/>
      <c r="L574" s="203"/>
      <c r="M574" s="203"/>
      <c r="N574" s="203">
        <v>3235.4</v>
      </c>
      <c r="O574" s="203">
        <v>3235.4</v>
      </c>
      <c r="P574" s="203"/>
      <c r="Q574" s="203"/>
      <c r="R574" s="203"/>
      <c r="S574" s="203"/>
      <c r="T574" s="204"/>
      <c r="U574" s="203"/>
      <c r="V574" s="203"/>
      <c r="W574" s="203"/>
      <c r="X574" s="203">
        <v>3115.64</v>
      </c>
      <c r="Y574" s="203">
        <v>3115.64</v>
      </c>
      <c r="Z574" s="203"/>
      <c r="AA574" s="203"/>
      <c r="AB574" s="203"/>
      <c r="AC574" s="203"/>
      <c r="AD574" s="204"/>
      <c r="AE574" s="203"/>
      <c r="AF574" s="203"/>
      <c r="AG574" s="203"/>
      <c r="AH574" s="203">
        <v>-119.76000000000022</v>
      </c>
      <c r="AI574" s="203">
        <v>-119.76000000000022</v>
      </c>
      <c r="AJ574" s="203" t="s">
        <v>811</v>
      </c>
      <c r="AK574" s="203" t="s">
        <v>811</v>
      </c>
      <c r="AL574" s="203" t="s">
        <v>811</v>
      </c>
      <c r="AM574" s="203" t="s">
        <v>811</v>
      </c>
      <c r="AN574" s="203" t="s">
        <v>811</v>
      </c>
      <c r="AO574" s="203" t="s">
        <v>811</v>
      </c>
      <c r="AP574" s="203" t="s">
        <v>811</v>
      </c>
      <c r="AQ574" s="203" t="s">
        <v>811</v>
      </c>
      <c r="AR574" s="203">
        <v>96.298448414415518</v>
      </c>
      <c r="AS574" s="203">
        <v>96.298448414415518</v>
      </c>
      <c r="AT574" s="203" t="s">
        <v>811</v>
      </c>
      <c r="AU574" s="203" t="s">
        <v>811</v>
      </c>
      <c r="AV574" s="203" t="s">
        <v>811</v>
      </c>
      <c r="AW574" s="203" t="s">
        <v>811</v>
      </c>
      <c r="AX574" s="203" t="s">
        <v>811</v>
      </c>
      <c r="AY574" s="203" t="s">
        <v>811</v>
      </c>
      <c r="AZ574" s="203" t="s">
        <v>811</v>
      </c>
      <c r="BA574" s="203" t="s">
        <v>811</v>
      </c>
    </row>
    <row r="575" spans="1:53">
      <c r="A575" s="202">
        <v>21</v>
      </c>
      <c r="B575" s="202">
        <v>1514</v>
      </c>
      <c r="C575" s="202">
        <v>563</v>
      </c>
      <c r="D575" s="202" t="s">
        <v>1345</v>
      </c>
      <c r="E575" s="203">
        <v>0</v>
      </c>
      <c r="F575" s="203"/>
      <c r="G575" s="203"/>
      <c r="H575" s="203"/>
      <c r="I575" s="203"/>
      <c r="J575" s="203"/>
      <c r="K575" s="203"/>
      <c r="L575" s="203"/>
      <c r="M575" s="203"/>
      <c r="N575" s="203">
        <v>0</v>
      </c>
      <c r="O575" s="203"/>
      <c r="P575" s="203"/>
      <c r="Q575" s="203"/>
      <c r="R575" s="203"/>
      <c r="S575" s="203"/>
      <c r="T575" s="204"/>
      <c r="U575" s="203"/>
      <c r="V575" s="203"/>
      <c r="W575" s="203"/>
      <c r="X575" s="203">
        <v>0</v>
      </c>
      <c r="Y575" s="203"/>
      <c r="Z575" s="203"/>
      <c r="AA575" s="203"/>
      <c r="AB575" s="203"/>
      <c r="AC575" s="203"/>
      <c r="AD575" s="204"/>
      <c r="AE575" s="203"/>
      <c r="AF575" s="203"/>
      <c r="AG575" s="203"/>
      <c r="AH575" s="203" t="s">
        <v>811</v>
      </c>
      <c r="AI575" s="203" t="s">
        <v>811</v>
      </c>
      <c r="AJ575" s="203" t="s">
        <v>811</v>
      </c>
      <c r="AK575" s="203" t="s">
        <v>811</v>
      </c>
      <c r="AL575" s="203" t="s">
        <v>811</v>
      </c>
      <c r="AM575" s="203" t="s">
        <v>811</v>
      </c>
      <c r="AN575" s="203" t="s">
        <v>811</v>
      </c>
      <c r="AO575" s="203" t="s">
        <v>811</v>
      </c>
      <c r="AP575" s="203" t="s">
        <v>811</v>
      </c>
      <c r="AQ575" s="203" t="s">
        <v>811</v>
      </c>
      <c r="AR575" s="203" t="s">
        <v>811</v>
      </c>
      <c r="AS575" s="203" t="s">
        <v>811</v>
      </c>
      <c r="AT575" s="203" t="s">
        <v>811</v>
      </c>
      <c r="AU575" s="203" t="s">
        <v>811</v>
      </c>
      <c r="AV575" s="203" t="s">
        <v>811</v>
      </c>
      <c r="AW575" s="203" t="s">
        <v>811</v>
      </c>
      <c r="AX575" s="203" t="s">
        <v>811</v>
      </c>
      <c r="AY575" s="203" t="s">
        <v>811</v>
      </c>
      <c r="AZ575" s="203" t="s">
        <v>811</v>
      </c>
      <c r="BA575" s="203" t="s">
        <v>811</v>
      </c>
    </row>
    <row r="576" spans="1:53">
      <c r="A576" s="202">
        <v>21</v>
      </c>
      <c r="B576" s="202">
        <v>1515</v>
      </c>
      <c r="C576" s="202">
        <v>564</v>
      </c>
      <c r="D576" s="202" t="s">
        <v>1510</v>
      </c>
      <c r="E576" s="203">
        <v>2842</v>
      </c>
      <c r="F576" s="203">
        <v>2842</v>
      </c>
      <c r="G576" s="203"/>
      <c r="H576" s="203"/>
      <c r="I576" s="203"/>
      <c r="J576" s="203"/>
      <c r="K576" s="203"/>
      <c r="L576" s="203"/>
      <c r="M576" s="203"/>
      <c r="N576" s="203">
        <v>2933.4</v>
      </c>
      <c r="O576" s="203">
        <v>2933.4</v>
      </c>
      <c r="P576" s="203"/>
      <c r="Q576" s="203"/>
      <c r="R576" s="203"/>
      <c r="S576" s="203"/>
      <c r="T576" s="204"/>
      <c r="U576" s="203"/>
      <c r="V576" s="203"/>
      <c r="W576" s="203"/>
      <c r="X576" s="203">
        <v>2604.5300000000002</v>
      </c>
      <c r="Y576" s="203">
        <v>2604.5300000000002</v>
      </c>
      <c r="Z576" s="203"/>
      <c r="AA576" s="203"/>
      <c r="AB576" s="203"/>
      <c r="AC576" s="203"/>
      <c r="AD576" s="204"/>
      <c r="AE576" s="203"/>
      <c r="AF576" s="203"/>
      <c r="AG576" s="203"/>
      <c r="AH576" s="203">
        <v>-328.86999999999989</v>
      </c>
      <c r="AI576" s="203">
        <v>-328.86999999999989</v>
      </c>
      <c r="AJ576" s="203" t="s">
        <v>811</v>
      </c>
      <c r="AK576" s="203" t="s">
        <v>811</v>
      </c>
      <c r="AL576" s="203" t="s">
        <v>811</v>
      </c>
      <c r="AM576" s="203" t="s">
        <v>811</v>
      </c>
      <c r="AN576" s="203" t="s">
        <v>811</v>
      </c>
      <c r="AO576" s="203" t="s">
        <v>811</v>
      </c>
      <c r="AP576" s="203" t="s">
        <v>811</v>
      </c>
      <c r="AQ576" s="203" t="s">
        <v>811</v>
      </c>
      <c r="AR576" s="203">
        <v>88.788777527783466</v>
      </c>
      <c r="AS576" s="203">
        <v>88.788777527783466</v>
      </c>
      <c r="AT576" s="203" t="s">
        <v>811</v>
      </c>
      <c r="AU576" s="203" t="s">
        <v>811</v>
      </c>
      <c r="AV576" s="203" t="s">
        <v>811</v>
      </c>
      <c r="AW576" s="203" t="s">
        <v>811</v>
      </c>
      <c r="AX576" s="203" t="s">
        <v>811</v>
      </c>
      <c r="AY576" s="203" t="s">
        <v>811</v>
      </c>
      <c r="AZ576" s="203" t="s">
        <v>811</v>
      </c>
      <c r="BA576" s="203" t="s">
        <v>811</v>
      </c>
    </row>
    <row r="577" spans="1:53">
      <c r="A577" s="202">
        <v>21</v>
      </c>
      <c r="B577" s="202">
        <v>1516</v>
      </c>
      <c r="C577" s="202">
        <v>565</v>
      </c>
      <c r="D577" s="202" t="s">
        <v>1511</v>
      </c>
      <c r="E577" s="203">
        <v>9053.5</v>
      </c>
      <c r="F577" s="203">
        <v>9053.5</v>
      </c>
      <c r="G577" s="203"/>
      <c r="H577" s="203"/>
      <c r="I577" s="203"/>
      <c r="J577" s="203"/>
      <c r="K577" s="203"/>
      <c r="L577" s="203"/>
      <c r="M577" s="203"/>
      <c r="N577" s="203">
        <v>9240.2999999999993</v>
      </c>
      <c r="O577" s="203">
        <v>9240.2999999999993</v>
      </c>
      <c r="P577" s="203"/>
      <c r="Q577" s="203"/>
      <c r="R577" s="203"/>
      <c r="S577" s="203"/>
      <c r="T577" s="204"/>
      <c r="U577" s="203"/>
      <c r="V577" s="203"/>
      <c r="W577" s="203"/>
      <c r="X577" s="203">
        <v>8979.14</v>
      </c>
      <c r="Y577" s="203">
        <v>8979.14</v>
      </c>
      <c r="Z577" s="203"/>
      <c r="AA577" s="203"/>
      <c r="AB577" s="203"/>
      <c r="AC577" s="203"/>
      <c r="AD577" s="204"/>
      <c r="AE577" s="203"/>
      <c r="AF577" s="203"/>
      <c r="AG577" s="203"/>
      <c r="AH577" s="203">
        <v>-261.15999999999985</v>
      </c>
      <c r="AI577" s="203">
        <v>-261.15999999999985</v>
      </c>
      <c r="AJ577" s="203" t="s">
        <v>811</v>
      </c>
      <c r="AK577" s="203" t="s">
        <v>811</v>
      </c>
      <c r="AL577" s="203" t="s">
        <v>811</v>
      </c>
      <c r="AM577" s="203" t="s">
        <v>811</v>
      </c>
      <c r="AN577" s="203" t="s">
        <v>811</v>
      </c>
      <c r="AO577" s="203" t="s">
        <v>811</v>
      </c>
      <c r="AP577" s="203" t="s">
        <v>811</v>
      </c>
      <c r="AQ577" s="203" t="s">
        <v>811</v>
      </c>
      <c r="AR577" s="203">
        <v>97.1736848370724</v>
      </c>
      <c r="AS577" s="203">
        <v>97.1736848370724</v>
      </c>
      <c r="AT577" s="203" t="s">
        <v>811</v>
      </c>
      <c r="AU577" s="203" t="s">
        <v>811</v>
      </c>
      <c r="AV577" s="203" t="s">
        <v>811</v>
      </c>
      <c r="AW577" s="203" t="s">
        <v>811</v>
      </c>
      <c r="AX577" s="203" t="s">
        <v>811</v>
      </c>
      <c r="AY577" s="203" t="s">
        <v>811</v>
      </c>
      <c r="AZ577" s="203" t="s">
        <v>811</v>
      </c>
      <c r="BA577" s="203" t="s">
        <v>811</v>
      </c>
    </row>
    <row r="578" spans="1:53">
      <c r="A578" s="202">
        <v>21</v>
      </c>
      <c r="B578" s="202">
        <v>1517</v>
      </c>
      <c r="C578" s="202">
        <v>566</v>
      </c>
      <c r="D578" s="202" t="s">
        <v>1512</v>
      </c>
      <c r="E578" s="203">
        <v>0</v>
      </c>
      <c r="F578" s="203"/>
      <c r="G578" s="203"/>
      <c r="H578" s="203"/>
      <c r="I578" s="203"/>
      <c r="J578" s="203"/>
      <c r="K578" s="203"/>
      <c r="L578" s="203"/>
      <c r="M578" s="203"/>
      <c r="N578" s="203">
        <v>0</v>
      </c>
      <c r="O578" s="203"/>
      <c r="P578" s="203"/>
      <c r="Q578" s="203"/>
      <c r="R578" s="203"/>
      <c r="S578" s="203"/>
      <c r="T578" s="204"/>
      <c r="U578" s="203"/>
      <c r="V578" s="203"/>
      <c r="W578" s="203"/>
      <c r="X578" s="203">
        <v>0</v>
      </c>
      <c r="Y578" s="203"/>
      <c r="Z578" s="203"/>
      <c r="AA578" s="203"/>
      <c r="AB578" s="203"/>
      <c r="AC578" s="203"/>
      <c r="AD578" s="204"/>
      <c r="AE578" s="203"/>
      <c r="AF578" s="203"/>
      <c r="AG578" s="203"/>
      <c r="AH578" s="203" t="s">
        <v>811</v>
      </c>
      <c r="AI578" s="203" t="s">
        <v>811</v>
      </c>
      <c r="AJ578" s="203" t="s">
        <v>811</v>
      </c>
      <c r="AK578" s="203" t="s">
        <v>811</v>
      </c>
      <c r="AL578" s="203" t="s">
        <v>811</v>
      </c>
      <c r="AM578" s="203" t="s">
        <v>811</v>
      </c>
      <c r="AN578" s="203" t="s">
        <v>811</v>
      </c>
      <c r="AO578" s="203" t="s">
        <v>811</v>
      </c>
      <c r="AP578" s="203" t="s">
        <v>811</v>
      </c>
      <c r="AQ578" s="203" t="s">
        <v>811</v>
      </c>
      <c r="AR578" s="203" t="s">
        <v>811</v>
      </c>
      <c r="AS578" s="203" t="s">
        <v>811</v>
      </c>
      <c r="AT578" s="203" t="s">
        <v>811</v>
      </c>
      <c r="AU578" s="203" t="s">
        <v>811</v>
      </c>
      <c r="AV578" s="203" t="s">
        <v>811</v>
      </c>
      <c r="AW578" s="203" t="s">
        <v>811</v>
      </c>
      <c r="AX578" s="203" t="s">
        <v>811</v>
      </c>
      <c r="AY578" s="203" t="s">
        <v>811</v>
      </c>
      <c r="AZ578" s="203" t="s">
        <v>811</v>
      </c>
      <c r="BA578" s="203" t="s">
        <v>811</v>
      </c>
    </row>
    <row r="579" spans="1:53">
      <c r="A579" s="202">
        <v>21</v>
      </c>
      <c r="B579" s="202">
        <v>1519</v>
      </c>
      <c r="C579" s="202">
        <v>567</v>
      </c>
      <c r="D579" s="202" t="s">
        <v>1350</v>
      </c>
      <c r="E579" s="203">
        <v>1843.2</v>
      </c>
      <c r="F579" s="203">
        <v>1843.2</v>
      </c>
      <c r="G579" s="203"/>
      <c r="H579" s="203"/>
      <c r="I579" s="203"/>
      <c r="J579" s="203"/>
      <c r="K579" s="203"/>
      <c r="L579" s="203"/>
      <c r="M579" s="203"/>
      <c r="N579" s="203">
        <v>1929.2</v>
      </c>
      <c r="O579" s="203">
        <v>1929.2</v>
      </c>
      <c r="P579" s="203"/>
      <c r="Q579" s="203"/>
      <c r="R579" s="203"/>
      <c r="S579" s="203"/>
      <c r="T579" s="204"/>
      <c r="U579" s="203"/>
      <c r="V579" s="203"/>
      <c r="W579" s="203"/>
      <c r="X579" s="203">
        <v>1928.94</v>
      </c>
      <c r="Y579" s="203">
        <v>1928.94</v>
      </c>
      <c r="Z579" s="203"/>
      <c r="AA579" s="203"/>
      <c r="AB579" s="203"/>
      <c r="AC579" s="203"/>
      <c r="AD579" s="204"/>
      <c r="AE579" s="203"/>
      <c r="AF579" s="203"/>
      <c r="AG579" s="203"/>
      <c r="AH579" s="203">
        <v>-0.25999999999999091</v>
      </c>
      <c r="AI579" s="203">
        <v>-0.25999999999999091</v>
      </c>
      <c r="AJ579" s="203" t="s">
        <v>811</v>
      </c>
      <c r="AK579" s="203" t="s">
        <v>811</v>
      </c>
      <c r="AL579" s="203" t="s">
        <v>811</v>
      </c>
      <c r="AM579" s="203" t="s">
        <v>811</v>
      </c>
      <c r="AN579" s="203" t="s">
        <v>811</v>
      </c>
      <c r="AO579" s="203" t="s">
        <v>811</v>
      </c>
      <c r="AP579" s="203" t="s">
        <v>811</v>
      </c>
      <c r="AQ579" s="203" t="s">
        <v>811</v>
      </c>
      <c r="AR579" s="203">
        <v>99.98652291105121</v>
      </c>
      <c r="AS579" s="203">
        <v>99.98652291105121</v>
      </c>
      <c r="AT579" s="203" t="s">
        <v>811</v>
      </c>
      <c r="AU579" s="203" t="s">
        <v>811</v>
      </c>
      <c r="AV579" s="203" t="s">
        <v>811</v>
      </c>
      <c r="AW579" s="203" t="s">
        <v>811</v>
      </c>
      <c r="AX579" s="203" t="s">
        <v>811</v>
      </c>
      <c r="AY579" s="203" t="s">
        <v>811</v>
      </c>
      <c r="AZ579" s="203" t="s">
        <v>811</v>
      </c>
      <c r="BA579" s="203" t="s">
        <v>811</v>
      </c>
    </row>
    <row r="580" spans="1:53">
      <c r="A580" s="202">
        <v>21</v>
      </c>
      <c r="B580" s="202">
        <v>1520</v>
      </c>
      <c r="C580" s="202">
        <v>568</v>
      </c>
      <c r="D580" s="202" t="s">
        <v>1390</v>
      </c>
      <c r="E580" s="203">
        <v>2687</v>
      </c>
      <c r="F580" s="203">
        <v>2687</v>
      </c>
      <c r="G580" s="203"/>
      <c r="H580" s="203"/>
      <c r="I580" s="203"/>
      <c r="J580" s="203"/>
      <c r="K580" s="203"/>
      <c r="L580" s="203"/>
      <c r="M580" s="203"/>
      <c r="N580" s="203">
        <v>2721</v>
      </c>
      <c r="O580" s="203">
        <v>2721</v>
      </c>
      <c r="P580" s="203"/>
      <c r="Q580" s="203"/>
      <c r="R580" s="203"/>
      <c r="S580" s="203"/>
      <c r="T580" s="204"/>
      <c r="U580" s="203"/>
      <c r="V580" s="203"/>
      <c r="W580" s="203"/>
      <c r="X580" s="203">
        <v>2645.21</v>
      </c>
      <c r="Y580" s="203">
        <v>2645.21</v>
      </c>
      <c r="Z580" s="203"/>
      <c r="AA580" s="203"/>
      <c r="AB580" s="203"/>
      <c r="AC580" s="203"/>
      <c r="AD580" s="204"/>
      <c r="AE580" s="203"/>
      <c r="AF580" s="203"/>
      <c r="AG580" s="203"/>
      <c r="AH580" s="203">
        <v>-75.789999999999964</v>
      </c>
      <c r="AI580" s="203">
        <v>-75.789999999999964</v>
      </c>
      <c r="AJ580" s="203" t="s">
        <v>811</v>
      </c>
      <c r="AK580" s="203" t="s">
        <v>811</v>
      </c>
      <c r="AL580" s="203" t="s">
        <v>811</v>
      </c>
      <c r="AM580" s="203" t="s">
        <v>811</v>
      </c>
      <c r="AN580" s="203" t="s">
        <v>811</v>
      </c>
      <c r="AO580" s="203" t="s">
        <v>811</v>
      </c>
      <c r="AP580" s="203" t="s">
        <v>811</v>
      </c>
      <c r="AQ580" s="203" t="s">
        <v>811</v>
      </c>
      <c r="AR580" s="203">
        <v>97.214626975376703</v>
      </c>
      <c r="AS580" s="203">
        <v>97.214626975376703</v>
      </c>
      <c r="AT580" s="203" t="s">
        <v>811</v>
      </c>
      <c r="AU580" s="203" t="s">
        <v>811</v>
      </c>
      <c r="AV580" s="203" t="s">
        <v>811</v>
      </c>
      <c r="AW580" s="203" t="s">
        <v>811</v>
      </c>
      <c r="AX580" s="203" t="s">
        <v>811</v>
      </c>
      <c r="AY580" s="203" t="s">
        <v>811</v>
      </c>
      <c r="AZ580" s="203" t="s">
        <v>811</v>
      </c>
      <c r="BA580" s="203" t="s">
        <v>811</v>
      </c>
    </row>
    <row r="581" spans="1:53">
      <c r="A581" s="202">
        <v>21</v>
      </c>
      <c r="B581" s="202">
        <v>1518</v>
      </c>
      <c r="C581" s="202">
        <v>569</v>
      </c>
      <c r="D581" s="202" t="s">
        <v>1513</v>
      </c>
      <c r="E581" s="203">
        <v>0</v>
      </c>
      <c r="F581" s="203"/>
      <c r="G581" s="203"/>
      <c r="H581" s="203"/>
      <c r="I581" s="203"/>
      <c r="J581" s="203"/>
      <c r="K581" s="203"/>
      <c r="L581" s="203"/>
      <c r="M581" s="203"/>
      <c r="N581" s="203">
        <v>0</v>
      </c>
      <c r="O581" s="203"/>
      <c r="P581" s="203"/>
      <c r="Q581" s="203"/>
      <c r="R581" s="203"/>
      <c r="S581" s="203"/>
      <c r="T581" s="204"/>
      <c r="U581" s="203"/>
      <c r="V581" s="203"/>
      <c r="W581" s="203"/>
      <c r="X581" s="203">
        <v>0</v>
      </c>
      <c r="Y581" s="203"/>
      <c r="Z581" s="203"/>
      <c r="AA581" s="203"/>
      <c r="AB581" s="203"/>
      <c r="AC581" s="203"/>
      <c r="AD581" s="204"/>
      <c r="AE581" s="203"/>
      <c r="AF581" s="203"/>
      <c r="AG581" s="203"/>
      <c r="AH581" s="203" t="s">
        <v>811</v>
      </c>
      <c r="AI581" s="203" t="s">
        <v>811</v>
      </c>
      <c r="AJ581" s="203" t="s">
        <v>811</v>
      </c>
      <c r="AK581" s="203" t="s">
        <v>811</v>
      </c>
      <c r="AL581" s="203" t="s">
        <v>811</v>
      </c>
      <c r="AM581" s="203" t="s">
        <v>811</v>
      </c>
      <c r="AN581" s="203" t="s">
        <v>811</v>
      </c>
      <c r="AO581" s="203" t="s">
        <v>811</v>
      </c>
      <c r="AP581" s="203" t="s">
        <v>811</v>
      </c>
      <c r="AQ581" s="203" t="s">
        <v>811</v>
      </c>
      <c r="AR581" s="203" t="s">
        <v>811</v>
      </c>
      <c r="AS581" s="203" t="s">
        <v>811</v>
      </c>
      <c r="AT581" s="203" t="s">
        <v>811</v>
      </c>
      <c r="AU581" s="203" t="s">
        <v>811</v>
      </c>
      <c r="AV581" s="203" t="s">
        <v>811</v>
      </c>
      <c r="AW581" s="203" t="s">
        <v>811</v>
      </c>
      <c r="AX581" s="203" t="s">
        <v>811</v>
      </c>
      <c r="AY581" s="203" t="s">
        <v>811</v>
      </c>
      <c r="AZ581" s="203" t="s">
        <v>811</v>
      </c>
      <c r="BA581" s="203" t="s">
        <v>811</v>
      </c>
    </row>
    <row r="582" spans="1:53">
      <c r="A582" s="202">
        <v>21</v>
      </c>
      <c r="B582" s="202">
        <v>1521</v>
      </c>
      <c r="C582" s="202">
        <v>570</v>
      </c>
      <c r="D582" s="202" t="s">
        <v>1514</v>
      </c>
      <c r="E582" s="203">
        <v>5319.6</v>
      </c>
      <c r="F582" s="203">
        <v>5319.6</v>
      </c>
      <c r="G582" s="203"/>
      <c r="H582" s="203"/>
      <c r="I582" s="203"/>
      <c r="J582" s="203"/>
      <c r="K582" s="203"/>
      <c r="L582" s="203"/>
      <c r="M582" s="203"/>
      <c r="N582" s="203">
        <v>5412.6</v>
      </c>
      <c r="O582" s="203">
        <v>5412.6</v>
      </c>
      <c r="P582" s="203"/>
      <c r="Q582" s="203"/>
      <c r="R582" s="203"/>
      <c r="S582" s="203"/>
      <c r="T582" s="204"/>
      <c r="U582" s="203"/>
      <c r="V582" s="203"/>
      <c r="W582" s="203"/>
      <c r="X582" s="203">
        <v>5249.53</v>
      </c>
      <c r="Y582" s="203">
        <v>5249.53</v>
      </c>
      <c r="Z582" s="203"/>
      <c r="AA582" s="203"/>
      <c r="AB582" s="203"/>
      <c r="AC582" s="203"/>
      <c r="AD582" s="204"/>
      <c r="AE582" s="203"/>
      <c r="AF582" s="203"/>
      <c r="AG582" s="203"/>
      <c r="AH582" s="203">
        <v>-163.07000000000062</v>
      </c>
      <c r="AI582" s="203">
        <v>-163.07000000000062</v>
      </c>
      <c r="AJ582" s="203" t="s">
        <v>811</v>
      </c>
      <c r="AK582" s="203" t="s">
        <v>811</v>
      </c>
      <c r="AL582" s="203" t="s">
        <v>811</v>
      </c>
      <c r="AM582" s="203" t="s">
        <v>811</v>
      </c>
      <c r="AN582" s="203" t="s">
        <v>811</v>
      </c>
      <c r="AO582" s="203" t="s">
        <v>811</v>
      </c>
      <c r="AP582" s="203" t="s">
        <v>811</v>
      </c>
      <c r="AQ582" s="203" t="s">
        <v>811</v>
      </c>
      <c r="AR582" s="203">
        <v>96.987215016812613</v>
      </c>
      <c r="AS582" s="203">
        <v>96.987215016812613</v>
      </c>
      <c r="AT582" s="203" t="s">
        <v>811</v>
      </c>
      <c r="AU582" s="203" t="s">
        <v>811</v>
      </c>
      <c r="AV582" s="203" t="s">
        <v>811</v>
      </c>
      <c r="AW582" s="203" t="s">
        <v>811</v>
      </c>
      <c r="AX582" s="203" t="s">
        <v>811</v>
      </c>
      <c r="AY582" s="203" t="s">
        <v>811</v>
      </c>
      <c r="AZ582" s="203" t="s">
        <v>811</v>
      </c>
      <c r="BA582" s="203" t="s">
        <v>811</v>
      </c>
    </row>
    <row r="583" spans="1:53">
      <c r="A583" s="200"/>
      <c r="B583" s="200"/>
      <c r="C583" s="200">
        <v>571</v>
      </c>
      <c r="D583" s="200"/>
      <c r="E583" s="201"/>
      <c r="F583" s="201"/>
      <c r="G583" s="201"/>
      <c r="H583" s="201"/>
      <c r="I583" s="201"/>
      <c r="J583" s="201"/>
      <c r="K583" s="201"/>
      <c r="L583" s="201"/>
      <c r="M583" s="201"/>
      <c r="N583" s="201"/>
      <c r="O583" s="201"/>
      <c r="P583" s="201"/>
      <c r="Q583" s="201"/>
      <c r="R583" s="201"/>
      <c r="S583" s="201"/>
      <c r="T583" s="226"/>
      <c r="U583" s="201"/>
      <c r="V583" s="201"/>
      <c r="W583" s="201"/>
      <c r="X583" s="201"/>
      <c r="Y583" s="201"/>
      <c r="Z583" s="201"/>
      <c r="AA583" s="201"/>
      <c r="AB583" s="201"/>
      <c r="AC583" s="201"/>
      <c r="AD583" s="226"/>
      <c r="AE583" s="201"/>
      <c r="AF583" s="201"/>
      <c r="AG583" s="201"/>
      <c r="AH583" s="201" t="s">
        <v>811</v>
      </c>
      <c r="AI583" s="201" t="s">
        <v>811</v>
      </c>
      <c r="AJ583" s="201" t="s">
        <v>811</v>
      </c>
      <c r="AK583" s="201" t="s">
        <v>811</v>
      </c>
      <c r="AL583" s="201" t="s">
        <v>811</v>
      </c>
      <c r="AM583" s="201" t="s">
        <v>811</v>
      </c>
      <c r="AN583" s="201" t="s">
        <v>811</v>
      </c>
      <c r="AO583" s="201" t="s">
        <v>811</v>
      </c>
      <c r="AP583" s="201" t="s">
        <v>811</v>
      </c>
      <c r="AQ583" s="201" t="s">
        <v>811</v>
      </c>
      <c r="AR583" s="201" t="s">
        <v>811</v>
      </c>
      <c r="AS583" s="201" t="s">
        <v>811</v>
      </c>
      <c r="AT583" s="201" t="s">
        <v>811</v>
      </c>
      <c r="AU583" s="201" t="s">
        <v>811</v>
      </c>
      <c r="AV583" s="201" t="s">
        <v>811</v>
      </c>
      <c r="AW583" s="201" t="s">
        <v>811</v>
      </c>
      <c r="AX583" s="201" t="s">
        <v>811</v>
      </c>
      <c r="AY583" s="201" t="s">
        <v>811</v>
      </c>
      <c r="AZ583" s="201" t="s">
        <v>811</v>
      </c>
      <c r="BA583" s="201" t="s">
        <v>811</v>
      </c>
    </row>
    <row r="584" spans="1:53">
      <c r="A584" s="200">
        <v>20</v>
      </c>
      <c r="B584" s="200"/>
      <c r="C584" s="200">
        <v>572</v>
      </c>
      <c r="D584" s="200" t="s">
        <v>1515</v>
      </c>
      <c r="E584" s="201">
        <v>509796.5</v>
      </c>
      <c r="F584" s="201">
        <v>483497.9</v>
      </c>
      <c r="G584" s="201">
        <v>11227.8</v>
      </c>
      <c r="H584" s="201">
        <v>2142</v>
      </c>
      <c r="I584" s="201">
        <v>0</v>
      </c>
      <c r="J584" s="201">
        <v>12850.6</v>
      </c>
      <c r="K584" s="201">
        <v>78.2</v>
      </c>
      <c r="L584" s="201">
        <v>0</v>
      </c>
      <c r="M584" s="201">
        <v>0</v>
      </c>
      <c r="N584" s="201">
        <v>560096.30000000005</v>
      </c>
      <c r="O584" s="201">
        <v>533017.80000000005</v>
      </c>
      <c r="P584" s="201">
        <v>11602.6</v>
      </c>
      <c r="Q584" s="201">
        <v>2417</v>
      </c>
      <c r="R584" s="201">
        <v>0</v>
      </c>
      <c r="S584" s="201">
        <v>12850.6</v>
      </c>
      <c r="T584" s="226">
        <v>208.3</v>
      </c>
      <c r="U584" s="201">
        <v>0</v>
      </c>
      <c r="V584" s="201">
        <v>0</v>
      </c>
      <c r="W584" s="201">
        <v>0</v>
      </c>
      <c r="X584" s="201">
        <v>553176.28999999992</v>
      </c>
      <c r="Y584" s="201">
        <v>526423.02999999991</v>
      </c>
      <c r="Z584" s="201">
        <v>11281.86</v>
      </c>
      <c r="AA584" s="201">
        <v>2417</v>
      </c>
      <c r="AB584" s="201">
        <v>0</v>
      </c>
      <c r="AC584" s="201">
        <v>12850.6</v>
      </c>
      <c r="AD584" s="226">
        <v>203.8</v>
      </c>
      <c r="AE584" s="201">
        <v>0</v>
      </c>
      <c r="AF584" s="201">
        <v>0</v>
      </c>
      <c r="AG584" s="201">
        <v>0</v>
      </c>
      <c r="AH584" s="201">
        <v>-6920.0100000001257</v>
      </c>
      <c r="AI584" s="201">
        <v>-6594.770000000135</v>
      </c>
      <c r="AJ584" s="201">
        <v>-320.73999999999978</v>
      </c>
      <c r="AK584" s="201" t="s">
        <v>811</v>
      </c>
      <c r="AL584" s="201" t="s">
        <v>811</v>
      </c>
      <c r="AM584" s="201" t="s">
        <v>811</v>
      </c>
      <c r="AN584" s="201">
        <v>-4.5</v>
      </c>
      <c r="AO584" s="201" t="s">
        <v>811</v>
      </c>
      <c r="AP584" s="201" t="s">
        <v>811</v>
      </c>
      <c r="AQ584" s="201" t="s">
        <v>811</v>
      </c>
      <c r="AR584" s="201">
        <v>98.764496391067013</v>
      </c>
      <c r="AS584" s="201">
        <v>98.762748636161845</v>
      </c>
      <c r="AT584" s="201">
        <v>97.235619602502894</v>
      </c>
      <c r="AU584" s="201">
        <v>100</v>
      </c>
      <c r="AV584" s="201" t="s">
        <v>811</v>
      </c>
      <c r="AW584" s="201">
        <v>100</v>
      </c>
      <c r="AX584" s="201">
        <v>97.839654344695148</v>
      </c>
      <c r="AY584" s="201" t="s">
        <v>811</v>
      </c>
      <c r="AZ584" s="201" t="s">
        <v>811</v>
      </c>
      <c r="BA584" s="201" t="s">
        <v>811</v>
      </c>
    </row>
    <row r="585" spans="1:53">
      <c r="A585" s="200">
        <v>22</v>
      </c>
      <c r="B585" s="200"/>
      <c r="C585" s="200">
        <v>573</v>
      </c>
      <c r="D585" s="200" t="s">
        <v>1055</v>
      </c>
      <c r="E585" s="201">
        <v>305913.8</v>
      </c>
      <c r="F585" s="201">
        <v>285477.40000000002</v>
      </c>
      <c r="G585" s="201">
        <v>5443.8</v>
      </c>
      <c r="H585" s="201">
        <v>2142</v>
      </c>
      <c r="I585" s="201">
        <v>0</v>
      </c>
      <c r="J585" s="201">
        <v>12850.6</v>
      </c>
      <c r="K585" s="201">
        <v>0</v>
      </c>
      <c r="L585" s="201">
        <v>0</v>
      </c>
      <c r="M585" s="201">
        <v>0</v>
      </c>
      <c r="N585" s="201">
        <v>342567.39999999997</v>
      </c>
      <c r="O585" s="201">
        <v>321508.8</v>
      </c>
      <c r="P585" s="201">
        <v>5791</v>
      </c>
      <c r="Q585" s="201">
        <v>2417</v>
      </c>
      <c r="R585" s="201">
        <v>0</v>
      </c>
      <c r="S585" s="201">
        <v>12850.6</v>
      </c>
      <c r="T585" s="226">
        <v>0</v>
      </c>
      <c r="U585" s="201">
        <v>0</v>
      </c>
      <c r="V585" s="201">
        <v>0</v>
      </c>
      <c r="W585" s="201">
        <v>0</v>
      </c>
      <c r="X585" s="201">
        <v>341771.93999999994</v>
      </c>
      <c r="Y585" s="201">
        <v>320721.65999999997</v>
      </c>
      <c r="Z585" s="201">
        <v>5782.68</v>
      </c>
      <c r="AA585" s="201">
        <v>2417</v>
      </c>
      <c r="AB585" s="201">
        <v>0</v>
      </c>
      <c r="AC585" s="201">
        <v>12850.6</v>
      </c>
      <c r="AD585" s="226">
        <v>0</v>
      </c>
      <c r="AE585" s="201">
        <v>0</v>
      </c>
      <c r="AF585" s="201">
        <v>0</v>
      </c>
      <c r="AG585" s="201">
        <v>0</v>
      </c>
      <c r="AH585" s="201">
        <v>-795.46000000002095</v>
      </c>
      <c r="AI585" s="201">
        <v>-787.14000000001397</v>
      </c>
      <c r="AJ585" s="201">
        <v>-8.319999999999709</v>
      </c>
      <c r="AK585" s="201" t="s">
        <v>811</v>
      </c>
      <c r="AL585" s="201" t="s">
        <v>811</v>
      </c>
      <c r="AM585" s="201" t="s">
        <v>811</v>
      </c>
      <c r="AN585" s="201" t="s">
        <v>811</v>
      </c>
      <c r="AO585" s="201" t="s">
        <v>811</v>
      </c>
      <c r="AP585" s="201" t="s">
        <v>811</v>
      </c>
      <c r="AQ585" s="201" t="s">
        <v>811</v>
      </c>
      <c r="AR585" s="201">
        <v>99.767794600420231</v>
      </c>
      <c r="AS585" s="201">
        <v>99.755173108792036</v>
      </c>
      <c r="AT585" s="201">
        <v>99.856328786047328</v>
      </c>
      <c r="AU585" s="201">
        <v>100</v>
      </c>
      <c r="AV585" s="201" t="s">
        <v>811</v>
      </c>
      <c r="AW585" s="201">
        <v>100</v>
      </c>
      <c r="AX585" s="201" t="s">
        <v>811</v>
      </c>
      <c r="AY585" s="201" t="s">
        <v>811</v>
      </c>
      <c r="AZ585" s="201" t="s">
        <v>811</v>
      </c>
      <c r="BA585" s="201" t="s">
        <v>811</v>
      </c>
    </row>
    <row r="586" spans="1:53">
      <c r="A586" s="200">
        <v>21</v>
      </c>
      <c r="B586" s="200"/>
      <c r="C586" s="200">
        <v>574</v>
      </c>
      <c r="D586" s="200" t="s">
        <v>1056</v>
      </c>
      <c r="E586" s="201">
        <v>203882.69999999998</v>
      </c>
      <c r="F586" s="201">
        <v>198020.49999999997</v>
      </c>
      <c r="G586" s="201">
        <v>5784</v>
      </c>
      <c r="H586" s="201">
        <v>0</v>
      </c>
      <c r="I586" s="201">
        <v>0</v>
      </c>
      <c r="J586" s="201">
        <v>0</v>
      </c>
      <c r="K586" s="201">
        <v>78.2</v>
      </c>
      <c r="L586" s="201">
        <v>0</v>
      </c>
      <c r="M586" s="201">
        <v>0</v>
      </c>
      <c r="N586" s="201">
        <v>217528.90000000002</v>
      </c>
      <c r="O586" s="201">
        <v>211509.00000000003</v>
      </c>
      <c r="P586" s="201">
        <v>5811.6</v>
      </c>
      <c r="Q586" s="201">
        <v>0</v>
      </c>
      <c r="R586" s="201">
        <v>0</v>
      </c>
      <c r="S586" s="201">
        <v>0</v>
      </c>
      <c r="T586" s="226">
        <v>208.3</v>
      </c>
      <c r="U586" s="201">
        <v>0</v>
      </c>
      <c r="V586" s="201">
        <v>0</v>
      </c>
      <c r="W586" s="201">
        <v>0</v>
      </c>
      <c r="X586" s="201">
        <v>211404.34999999995</v>
      </c>
      <c r="Y586" s="201">
        <v>205701.36999999997</v>
      </c>
      <c r="Z586" s="201">
        <v>5499.18</v>
      </c>
      <c r="AA586" s="201">
        <v>0</v>
      </c>
      <c r="AB586" s="201">
        <v>0</v>
      </c>
      <c r="AC586" s="201">
        <v>0</v>
      </c>
      <c r="AD586" s="226">
        <v>203.8</v>
      </c>
      <c r="AE586" s="201">
        <v>0</v>
      </c>
      <c r="AF586" s="201">
        <v>0</v>
      </c>
      <c r="AG586" s="201">
        <v>0</v>
      </c>
      <c r="AH586" s="201">
        <v>-6124.5500000000757</v>
      </c>
      <c r="AI586" s="201">
        <v>-5807.6300000000629</v>
      </c>
      <c r="AJ586" s="201">
        <v>-312.42000000000007</v>
      </c>
      <c r="AK586" s="201" t="s">
        <v>811</v>
      </c>
      <c r="AL586" s="201" t="s">
        <v>811</v>
      </c>
      <c r="AM586" s="201" t="s">
        <v>811</v>
      </c>
      <c r="AN586" s="201">
        <v>-4.5</v>
      </c>
      <c r="AO586" s="201" t="s">
        <v>811</v>
      </c>
      <c r="AP586" s="201" t="s">
        <v>811</v>
      </c>
      <c r="AQ586" s="201" t="s">
        <v>811</v>
      </c>
      <c r="AR586" s="201">
        <v>97.184489049500982</v>
      </c>
      <c r="AS586" s="201">
        <v>97.254192492990811</v>
      </c>
      <c r="AT586" s="201">
        <v>94.624199876109856</v>
      </c>
      <c r="AU586" s="201" t="s">
        <v>811</v>
      </c>
      <c r="AV586" s="201" t="s">
        <v>811</v>
      </c>
      <c r="AW586" s="201" t="s">
        <v>811</v>
      </c>
      <c r="AX586" s="201">
        <v>97.839654344695148</v>
      </c>
      <c r="AY586" s="201" t="s">
        <v>811</v>
      </c>
      <c r="AZ586" s="201" t="s">
        <v>811</v>
      </c>
      <c r="BA586" s="201" t="s">
        <v>811</v>
      </c>
    </row>
    <row r="587" spans="1:53">
      <c r="A587" s="202">
        <v>22</v>
      </c>
      <c r="B587" s="202">
        <v>1522</v>
      </c>
      <c r="C587" s="202">
        <v>575</v>
      </c>
      <c r="D587" s="202" t="s">
        <v>1081</v>
      </c>
      <c r="E587" s="203">
        <v>305913.8</v>
      </c>
      <c r="F587" s="203">
        <v>285477.40000000002</v>
      </c>
      <c r="G587" s="203">
        <v>5443.8</v>
      </c>
      <c r="H587" s="203">
        <v>2142</v>
      </c>
      <c r="I587" s="203"/>
      <c r="J587" s="203">
        <v>12850.6</v>
      </c>
      <c r="K587" s="203"/>
      <c r="L587" s="203"/>
      <c r="M587" s="203"/>
      <c r="N587" s="203">
        <v>342567.39999999997</v>
      </c>
      <c r="O587" s="203">
        <v>321508.8</v>
      </c>
      <c r="P587" s="203">
        <v>5791</v>
      </c>
      <c r="Q587" s="203">
        <v>2417</v>
      </c>
      <c r="R587" s="203"/>
      <c r="S587" s="203">
        <v>12850.6</v>
      </c>
      <c r="T587" s="204"/>
      <c r="U587" s="203"/>
      <c r="V587" s="203"/>
      <c r="W587" s="203"/>
      <c r="X587" s="203">
        <v>341771.93999999994</v>
      </c>
      <c r="Y587" s="203">
        <v>320721.65999999997</v>
      </c>
      <c r="Z587" s="203">
        <v>5782.68</v>
      </c>
      <c r="AA587" s="203">
        <v>2417</v>
      </c>
      <c r="AB587" s="203"/>
      <c r="AC587" s="203">
        <v>12850.6</v>
      </c>
      <c r="AD587" s="204"/>
      <c r="AE587" s="203"/>
      <c r="AF587" s="203"/>
      <c r="AG587" s="203"/>
      <c r="AH587" s="203">
        <v>-795.46000000002095</v>
      </c>
      <c r="AI587" s="203">
        <v>-787.14000000001397</v>
      </c>
      <c r="AJ587" s="203">
        <v>-8.319999999999709</v>
      </c>
      <c r="AK587" s="203" t="s">
        <v>811</v>
      </c>
      <c r="AL587" s="203" t="s">
        <v>811</v>
      </c>
      <c r="AM587" s="203" t="s">
        <v>811</v>
      </c>
      <c r="AN587" s="203" t="s">
        <v>811</v>
      </c>
      <c r="AO587" s="203" t="s">
        <v>811</v>
      </c>
      <c r="AP587" s="203" t="s">
        <v>811</v>
      </c>
      <c r="AQ587" s="203" t="s">
        <v>811</v>
      </c>
      <c r="AR587" s="203">
        <v>99.767794600420231</v>
      </c>
      <c r="AS587" s="203">
        <v>99.755173108792036</v>
      </c>
      <c r="AT587" s="203">
        <v>99.856328786047328</v>
      </c>
      <c r="AU587" s="203">
        <v>100</v>
      </c>
      <c r="AV587" s="203" t="s">
        <v>811</v>
      </c>
      <c r="AW587" s="203">
        <v>100</v>
      </c>
      <c r="AX587" s="203" t="s">
        <v>811</v>
      </c>
      <c r="AY587" s="203" t="s">
        <v>811</v>
      </c>
      <c r="AZ587" s="203" t="s">
        <v>811</v>
      </c>
      <c r="BA587" s="203" t="s">
        <v>811</v>
      </c>
    </row>
    <row r="588" spans="1:53">
      <c r="A588" s="202">
        <v>21</v>
      </c>
      <c r="B588" s="202">
        <v>1523</v>
      </c>
      <c r="C588" s="202">
        <v>576</v>
      </c>
      <c r="D588" s="202" t="s">
        <v>1516</v>
      </c>
      <c r="E588" s="203">
        <v>11162.9</v>
      </c>
      <c r="F588" s="203">
        <v>11162.9</v>
      </c>
      <c r="G588" s="203"/>
      <c r="H588" s="203"/>
      <c r="I588" s="203"/>
      <c r="J588" s="203"/>
      <c r="K588" s="203"/>
      <c r="L588" s="203"/>
      <c r="M588" s="203"/>
      <c r="N588" s="203">
        <v>11539.9</v>
      </c>
      <c r="O588" s="203">
        <v>11539.9</v>
      </c>
      <c r="P588" s="203"/>
      <c r="Q588" s="203"/>
      <c r="R588" s="203"/>
      <c r="S588" s="203"/>
      <c r="T588" s="204"/>
      <c r="U588" s="203"/>
      <c r="V588" s="203"/>
      <c r="W588" s="203"/>
      <c r="X588" s="203">
        <v>9631.4500000000007</v>
      </c>
      <c r="Y588" s="203">
        <v>9631.4500000000007</v>
      </c>
      <c r="Z588" s="203"/>
      <c r="AA588" s="203"/>
      <c r="AB588" s="203"/>
      <c r="AC588" s="203"/>
      <c r="AD588" s="204"/>
      <c r="AE588" s="203"/>
      <c r="AF588" s="203"/>
      <c r="AG588" s="203"/>
      <c r="AH588" s="203">
        <v>-1908.4499999999989</v>
      </c>
      <c r="AI588" s="203">
        <v>-1908.4499999999989</v>
      </c>
      <c r="AJ588" s="203" t="s">
        <v>811</v>
      </c>
      <c r="AK588" s="203" t="s">
        <v>811</v>
      </c>
      <c r="AL588" s="203" t="s">
        <v>811</v>
      </c>
      <c r="AM588" s="203" t="s">
        <v>811</v>
      </c>
      <c r="AN588" s="203" t="s">
        <v>811</v>
      </c>
      <c r="AO588" s="203" t="s">
        <v>811</v>
      </c>
      <c r="AP588" s="203" t="s">
        <v>811</v>
      </c>
      <c r="AQ588" s="203" t="s">
        <v>811</v>
      </c>
      <c r="AR588" s="203">
        <v>83.462161717172606</v>
      </c>
      <c r="AS588" s="203">
        <v>83.462161717172606</v>
      </c>
      <c r="AT588" s="203" t="s">
        <v>811</v>
      </c>
      <c r="AU588" s="203" t="s">
        <v>811</v>
      </c>
      <c r="AV588" s="203" t="s">
        <v>811</v>
      </c>
      <c r="AW588" s="203" t="s">
        <v>811</v>
      </c>
      <c r="AX588" s="203" t="s">
        <v>811</v>
      </c>
      <c r="AY588" s="203" t="s">
        <v>811</v>
      </c>
      <c r="AZ588" s="203" t="s">
        <v>811</v>
      </c>
      <c r="BA588" s="203" t="s">
        <v>811</v>
      </c>
    </row>
    <row r="589" spans="1:53">
      <c r="A589" s="202">
        <v>21</v>
      </c>
      <c r="B589" s="202">
        <v>1524</v>
      </c>
      <c r="C589" s="202">
        <v>577</v>
      </c>
      <c r="D589" s="202" t="s">
        <v>1517</v>
      </c>
      <c r="E589" s="203">
        <v>4277.1000000000004</v>
      </c>
      <c r="F589" s="203">
        <v>4277.1000000000004</v>
      </c>
      <c r="G589" s="203"/>
      <c r="H589" s="203"/>
      <c r="I589" s="203"/>
      <c r="J589" s="203"/>
      <c r="K589" s="203"/>
      <c r="L589" s="203"/>
      <c r="M589" s="203"/>
      <c r="N589" s="203">
        <v>4403.6000000000004</v>
      </c>
      <c r="O589" s="203">
        <v>4403.6000000000004</v>
      </c>
      <c r="P589" s="203"/>
      <c r="Q589" s="203"/>
      <c r="R589" s="203"/>
      <c r="S589" s="203"/>
      <c r="T589" s="204"/>
      <c r="U589" s="203"/>
      <c r="V589" s="203"/>
      <c r="W589" s="203"/>
      <c r="X589" s="203">
        <v>4403.6000000000004</v>
      </c>
      <c r="Y589" s="203">
        <v>4403.6000000000004</v>
      </c>
      <c r="Z589" s="203"/>
      <c r="AA589" s="203"/>
      <c r="AB589" s="203"/>
      <c r="AC589" s="203"/>
      <c r="AD589" s="204"/>
      <c r="AE589" s="203"/>
      <c r="AF589" s="203"/>
      <c r="AG589" s="203"/>
      <c r="AH589" s="203" t="s">
        <v>811</v>
      </c>
      <c r="AI589" s="203" t="s">
        <v>811</v>
      </c>
      <c r="AJ589" s="203" t="s">
        <v>811</v>
      </c>
      <c r="AK589" s="203" t="s">
        <v>811</v>
      </c>
      <c r="AL589" s="203" t="s">
        <v>811</v>
      </c>
      <c r="AM589" s="203" t="s">
        <v>811</v>
      </c>
      <c r="AN589" s="203" t="s">
        <v>811</v>
      </c>
      <c r="AO589" s="203" t="s">
        <v>811</v>
      </c>
      <c r="AP589" s="203" t="s">
        <v>811</v>
      </c>
      <c r="AQ589" s="203" t="s">
        <v>811</v>
      </c>
      <c r="AR589" s="203">
        <v>100</v>
      </c>
      <c r="AS589" s="203">
        <v>100</v>
      </c>
      <c r="AT589" s="203" t="s">
        <v>811</v>
      </c>
      <c r="AU589" s="203" t="s">
        <v>811</v>
      </c>
      <c r="AV589" s="203" t="s">
        <v>811</v>
      </c>
      <c r="AW589" s="203" t="s">
        <v>811</v>
      </c>
      <c r="AX589" s="203" t="s">
        <v>811</v>
      </c>
      <c r="AY589" s="203" t="s">
        <v>811</v>
      </c>
      <c r="AZ589" s="203" t="s">
        <v>811</v>
      </c>
      <c r="BA589" s="203" t="s">
        <v>811</v>
      </c>
    </row>
    <row r="590" spans="1:53">
      <c r="A590" s="202">
        <v>21</v>
      </c>
      <c r="B590" s="202">
        <v>1525</v>
      </c>
      <c r="C590" s="202">
        <v>578</v>
      </c>
      <c r="D590" s="202" t="s">
        <v>1518</v>
      </c>
      <c r="E590" s="203">
        <v>6341.9</v>
      </c>
      <c r="F590" s="203">
        <v>6341.9</v>
      </c>
      <c r="G590" s="203"/>
      <c r="H590" s="203"/>
      <c r="I590" s="203"/>
      <c r="J590" s="203"/>
      <c r="K590" s="203"/>
      <c r="L590" s="203"/>
      <c r="M590" s="203"/>
      <c r="N590" s="203">
        <v>6638</v>
      </c>
      <c r="O590" s="203">
        <v>6638</v>
      </c>
      <c r="P590" s="203"/>
      <c r="Q590" s="203"/>
      <c r="R590" s="203"/>
      <c r="S590" s="203"/>
      <c r="T590" s="204"/>
      <c r="U590" s="203"/>
      <c r="V590" s="203"/>
      <c r="W590" s="203"/>
      <c r="X590" s="203">
        <v>6177.08</v>
      </c>
      <c r="Y590" s="203">
        <v>6177.08</v>
      </c>
      <c r="Z590" s="203"/>
      <c r="AA590" s="203"/>
      <c r="AB590" s="203"/>
      <c r="AC590" s="203"/>
      <c r="AD590" s="204"/>
      <c r="AE590" s="203"/>
      <c r="AF590" s="203"/>
      <c r="AG590" s="203"/>
      <c r="AH590" s="203">
        <v>-460.92000000000007</v>
      </c>
      <c r="AI590" s="203">
        <v>-460.92000000000007</v>
      </c>
      <c r="AJ590" s="203" t="s">
        <v>811</v>
      </c>
      <c r="AK590" s="203" t="s">
        <v>811</v>
      </c>
      <c r="AL590" s="203" t="s">
        <v>811</v>
      </c>
      <c r="AM590" s="203" t="s">
        <v>811</v>
      </c>
      <c r="AN590" s="203" t="s">
        <v>811</v>
      </c>
      <c r="AO590" s="203" t="s">
        <v>811</v>
      </c>
      <c r="AP590" s="203" t="s">
        <v>811</v>
      </c>
      <c r="AQ590" s="203" t="s">
        <v>811</v>
      </c>
      <c r="AR590" s="203">
        <v>93.0563422717686</v>
      </c>
      <c r="AS590" s="203">
        <v>93.0563422717686</v>
      </c>
      <c r="AT590" s="203" t="s">
        <v>811</v>
      </c>
      <c r="AU590" s="203" t="s">
        <v>811</v>
      </c>
      <c r="AV590" s="203" t="s">
        <v>811</v>
      </c>
      <c r="AW590" s="203" t="s">
        <v>811</v>
      </c>
      <c r="AX590" s="203" t="s">
        <v>811</v>
      </c>
      <c r="AY590" s="203" t="s">
        <v>811</v>
      </c>
      <c r="AZ590" s="203" t="s">
        <v>811</v>
      </c>
      <c r="BA590" s="203" t="s">
        <v>811</v>
      </c>
    </row>
    <row r="591" spans="1:53">
      <c r="A591" s="202">
        <v>21</v>
      </c>
      <c r="B591" s="202">
        <v>1526</v>
      </c>
      <c r="C591" s="202">
        <v>579</v>
      </c>
      <c r="D591" s="202" t="s">
        <v>1519</v>
      </c>
      <c r="E591" s="203">
        <v>29123.200000000001</v>
      </c>
      <c r="F591" s="203">
        <v>23339.200000000001</v>
      </c>
      <c r="G591" s="203">
        <v>5784</v>
      </c>
      <c r="H591" s="203"/>
      <c r="I591" s="203"/>
      <c r="J591" s="203"/>
      <c r="K591" s="203"/>
      <c r="L591" s="203"/>
      <c r="M591" s="203"/>
      <c r="N591" s="203">
        <v>30549</v>
      </c>
      <c r="O591" s="203">
        <v>24737.4</v>
      </c>
      <c r="P591" s="203">
        <v>5811.6</v>
      </c>
      <c r="Q591" s="203"/>
      <c r="R591" s="203"/>
      <c r="S591" s="203"/>
      <c r="T591" s="204"/>
      <c r="U591" s="203"/>
      <c r="V591" s="203"/>
      <c r="W591" s="203"/>
      <c r="X591" s="203">
        <v>30133.85</v>
      </c>
      <c r="Y591" s="203">
        <v>24634.67</v>
      </c>
      <c r="Z591" s="203">
        <v>5499.18</v>
      </c>
      <c r="AA591" s="203"/>
      <c r="AB591" s="203"/>
      <c r="AC591" s="203"/>
      <c r="AD591" s="204"/>
      <c r="AE591" s="203"/>
      <c r="AF591" s="203"/>
      <c r="AG591" s="203"/>
      <c r="AH591" s="203">
        <v>-415.15000000000146</v>
      </c>
      <c r="AI591" s="203">
        <v>-102.7300000000032</v>
      </c>
      <c r="AJ591" s="203">
        <v>-312.42000000000007</v>
      </c>
      <c r="AK591" s="203" t="s">
        <v>811</v>
      </c>
      <c r="AL591" s="203" t="s">
        <v>811</v>
      </c>
      <c r="AM591" s="203" t="s">
        <v>811</v>
      </c>
      <c r="AN591" s="203" t="s">
        <v>811</v>
      </c>
      <c r="AO591" s="203" t="s">
        <v>811</v>
      </c>
      <c r="AP591" s="203" t="s">
        <v>811</v>
      </c>
      <c r="AQ591" s="203" t="s">
        <v>811</v>
      </c>
      <c r="AR591" s="203">
        <v>98.641035713116636</v>
      </c>
      <c r="AS591" s="203">
        <v>99.584717876575539</v>
      </c>
      <c r="AT591" s="203">
        <v>94.624199876109856</v>
      </c>
      <c r="AU591" s="203" t="s">
        <v>811</v>
      </c>
      <c r="AV591" s="203" t="s">
        <v>811</v>
      </c>
      <c r="AW591" s="203" t="s">
        <v>811</v>
      </c>
      <c r="AX591" s="203" t="s">
        <v>811</v>
      </c>
      <c r="AY591" s="203" t="s">
        <v>811</v>
      </c>
      <c r="AZ591" s="203" t="s">
        <v>811</v>
      </c>
      <c r="BA591" s="203" t="s">
        <v>811</v>
      </c>
    </row>
    <row r="592" spans="1:53">
      <c r="A592" s="202">
        <v>21</v>
      </c>
      <c r="B592" s="202">
        <v>1527</v>
      </c>
      <c r="C592" s="202">
        <v>580</v>
      </c>
      <c r="D592" s="202" t="s">
        <v>1520</v>
      </c>
      <c r="E592" s="203">
        <v>5252.3</v>
      </c>
      <c r="F592" s="203">
        <v>5252.3</v>
      </c>
      <c r="G592" s="203"/>
      <c r="H592" s="203"/>
      <c r="I592" s="203"/>
      <c r="J592" s="203"/>
      <c r="K592" s="203"/>
      <c r="L592" s="203"/>
      <c r="M592" s="203"/>
      <c r="N592" s="203">
        <v>5350.1</v>
      </c>
      <c r="O592" s="203">
        <v>5350.1</v>
      </c>
      <c r="P592" s="203"/>
      <c r="Q592" s="203"/>
      <c r="R592" s="203"/>
      <c r="S592" s="203"/>
      <c r="T592" s="204"/>
      <c r="U592" s="203"/>
      <c r="V592" s="203"/>
      <c r="W592" s="203"/>
      <c r="X592" s="203">
        <v>5036.2700000000004</v>
      </c>
      <c r="Y592" s="203">
        <v>5036.2700000000004</v>
      </c>
      <c r="Z592" s="203"/>
      <c r="AA592" s="203"/>
      <c r="AB592" s="203"/>
      <c r="AC592" s="203"/>
      <c r="AD592" s="204"/>
      <c r="AE592" s="203"/>
      <c r="AF592" s="203"/>
      <c r="AG592" s="203"/>
      <c r="AH592" s="203">
        <v>-313.82999999999993</v>
      </c>
      <c r="AI592" s="203">
        <v>-313.82999999999993</v>
      </c>
      <c r="AJ592" s="203" t="s">
        <v>811</v>
      </c>
      <c r="AK592" s="203" t="s">
        <v>811</v>
      </c>
      <c r="AL592" s="203" t="s">
        <v>811</v>
      </c>
      <c r="AM592" s="203" t="s">
        <v>811</v>
      </c>
      <c r="AN592" s="203" t="s">
        <v>811</v>
      </c>
      <c r="AO592" s="203" t="s">
        <v>811</v>
      </c>
      <c r="AP592" s="203" t="s">
        <v>811</v>
      </c>
      <c r="AQ592" s="203" t="s">
        <v>811</v>
      </c>
      <c r="AR592" s="203">
        <v>94.134128334049834</v>
      </c>
      <c r="AS592" s="203">
        <v>94.134128334049834</v>
      </c>
      <c r="AT592" s="203" t="s">
        <v>811</v>
      </c>
      <c r="AU592" s="203" t="s">
        <v>811</v>
      </c>
      <c r="AV592" s="203" t="s">
        <v>811</v>
      </c>
      <c r="AW592" s="203" t="s">
        <v>811</v>
      </c>
      <c r="AX592" s="203" t="s">
        <v>811</v>
      </c>
      <c r="AY592" s="203" t="s">
        <v>811</v>
      </c>
      <c r="AZ592" s="203" t="s">
        <v>811</v>
      </c>
      <c r="BA592" s="203" t="s">
        <v>811</v>
      </c>
    </row>
    <row r="593" spans="1:53">
      <c r="A593" s="202">
        <v>21</v>
      </c>
      <c r="B593" s="202">
        <v>1528</v>
      </c>
      <c r="C593" s="202">
        <v>581</v>
      </c>
      <c r="D593" s="202" t="s">
        <v>1521</v>
      </c>
      <c r="E593" s="203">
        <v>4487.5</v>
      </c>
      <c r="F593" s="203">
        <v>4487.5</v>
      </c>
      <c r="G593" s="203"/>
      <c r="H593" s="203"/>
      <c r="I593" s="203"/>
      <c r="J593" s="203"/>
      <c r="K593" s="203"/>
      <c r="L593" s="203"/>
      <c r="M593" s="203"/>
      <c r="N593" s="203">
        <v>4667.8999999999996</v>
      </c>
      <c r="O593" s="203">
        <v>4667.8999999999996</v>
      </c>
      <c r="P593" s="203"/>
      <c r="Q593" s="203"/>
      <c r="R593" s="203"/>
      <c r="S593" s="203"/>
      <c r="T593" s="204"/>
      <c r="U593" s="203"/>
      <c r="V593" s="203"/>
      <c r="W593" s="203"/>
      <c r="X593" s="203">
        <v>4629.78</v>
      </c>
      <c r="Y593" s="203">
        <v>4629.78</v>
      </c>
      <c r="Z593" s="203"/>
      <c r="AA593" s="203"/>
      <c r="AB593" s="203"/>
      <c r="AC593" s="203"/>
      <c r="AD593" s="204"/>
      <c r="AE593" s="203"/>
      <c r="AF593" s="203"/>
      <c r="AG593" s="203"/>
      <c r="AH593" s="203">
        <v>-38.119999999999891</v>
      </c>
      <c r="AI593" s="203">
        <v>-38.119999999999891</v>
      </c>
      <c r="AJ593" s="203" t="s">
        <v>811</v>
      </c>
      <c r="AK593" s="203" t="s">
        <v>811</v>
      </c>
      <c r="AL593" s="203" t="s">
        <v>811</v>
      </c>
      <c r="AM593" s="203" t="s">
        <v>811</v>
      </c>
      <c r="AN593" s="203" t="s">
        <v>811</v>
      </c>
      <c r="AO593" s="203" t="s">
        <v>811</v>
      </c>
      <c r="AP593" s="203" t="s">
        <v>811</v>
      </c>
      <c r="AQ593" s="203" t="s">
        <v>811</v>
      </c>
      <c r="AR593" s="203">
        <v>99.183358683776433</v>
      </c>
      <c r="AS593" s="203">
        <v>99.183358683776433</v>
      </c>
      <c r="AT593" s="203" t="s">
        <v>811</v>
      </c>
      <c r="AU593" s="203" t="s">
        <v>811</v>
      </c>
      <c r="AV593" s="203" t="s">
        <v>811</v>
      </c>
      <c r="AW593" s="203" t="s">
        <v>811</v>
      </c>
      <c r="AX593" s="203" t="s">
        <v>811</v>
      </c>
      <c r="AY593" s="203" t="s">
        <v>811</v>
      </c>
      <c r="AZ593" s="203" t="s">
        <v>811</v>
      </c>
      <c r="BA593" s="203" t="s">
        <v>811</v>
      </c>
    </row>
    <row r="594" spans="1:53">
      <c r="A594" s="202">
        <v>21</v>
      </c>
      <c r="B594" s="202">
        <v>1529</v>
      </c>
      <c r="C594" s="202">
        <v>582</v>
      </c>
      <c r="D594" s="202" t="s">
        <v>1522</v>
      </c>
      <c r="E594" s="203">
        <v>2698.1</v>
      </c>
      <c r="F594" s="203">
        <v>2698.1</v>
      </c>
      <c r="G594" s="203"/>
      <c r="H594" s="203"/>
      <c r="I594" s="203"/>
      <c r="J594" s="203"/>
      <c r="K594" s="203"/>
      <c r="L594" s="203"/>
      <c r="M594" s="203"/>
      <c r="N594" s="203">
        <v>2855.9</v>
      </c>
      <c r="O594" s="203">
        <v>2855.9</v>
      </c>
      <c r="P594" s="203"/>
      <c r="Q594" s="203"/>
      <c r="R594" s="203"/>
      <c r="S594" s="203"/>
      <c r="T594" s="204"/>
      <c r="U594" s="203"/>
      <c r="V594" s="203"/>
      <c r="W594" s="203"/>
      <c r="X594" s="203">
        <v>2829.32</v>
      </c>
      <c r="Y594" s="203">
        <v>2829.32</v>
      </c>
      <c r="Z594" s="203"/>
      <c r="AA594" s="203"/>
      <c r="AB594" s="203"/>
      <c r="AC594" s="203"/>
      <c r="AD594" s="204"/>
      <c r="AE594" s="203"/>
      <c r="AF594" s="203"/>
      <c r="AG594" s="203"/>
      <c r="AH594" s="203">
        <v>-26.579999999999927</v>
      </c>
      <c r="AI594" s="203">
        <v>-26.579999999999927</v>
      </c>
      <c r="AJ594" s="203" t="s">
        <v>811</v>
      </c>
      <c r="AK594" s="203" t="s">
        <v>811</v>
      </c>
      <c r="AL594" s="203" t="s">
        <v>811</v>
      </c>
      <c r="AM594" s="203" t="s">
        <v>811</v>
      </c>
      <c r="AN594" s="203" t="s">
        <v>811</v>
      </c>
      <c r="AO594" s="203" t="s">
        <v>811</v>
      </c>
      <c r="AP594" s="203" t="s">
        <v>811</v>
      </c>
      <c r="AQ594" s="203" t="s">
        <v>811</v>
      </c>
      <c r="AR594" s="203">
        <v>99.069295143387379</v>
      </c>
      <c r="AS594" s="203">
        <v>99.069295143387379</v>
      </c>
      <c r="AT594" s="203" t="s">
        <v>811</v>
      </c>
      <c r="AU594" s="203" t="s">
        <v>811</v>
      </c>
      <c r="AV594" s="203" t="s">
        <v>811</v>
      </c>
      <c r="AW594" s="203" t="s">
        <v>811</v>
      </c>
      <c r="AX594" s="203" t="s">
        <v>811</v>
      </c>
      <c r="AY594" s="203" t="s">
        <v>811</v>
      </c>
      <c r="AZ594" s="203" t="s">
        <v>811</v>
      </c>
      <c r="BA594" s="203" t="s">
        <v>811</v>
      </c>
    </row>
    <row r="595" spans="1:53">
      <c r="A595" s="202">
        <v>21</v>
      </c>
      <c r="B595" s="202">
        <v>1530</v>
      </c>
      <c r="C595" s="202">
        <v>583</v>
      </c>
      <c r="D595" s="202" t="s">
        <v>1409</v>
      </c>
      <c r="E595" s="203">
        <v>6397.8</v>
      </c>
      <c r="F595" s="203">
        <v>6397.8</v>
      </c>
      <c r="G595" s="203"/>
      <c r="H595" s="203"/>
      <c r="I595" s="203"/>
      <c r="J595" s="203"/>
      <c r="K595" s="203"/>
      <c r="L595" s="203"/>
      <c r="M595" s="203"/>
      <c r="N595" s="203">
        <v>6562.1</v>
      </c>
      <c r="O595" s="203">
        <v>6562.1</v>
      </c>
      <c r="P595" s="203"/>
      <c r="Q595" s="203"/>
      <c r="R595" s="203"/>
      <c r="S595" s="203"/>
      <c r="T595" s="204"/>
      <c r="U595" s="203"/>
      <c r="V595" s="203"/>
      <c r="W595" s="203"/>
      <c r="X595" s="203">
        <v>6558.14</v>
      </c>
      <c r="Y595" s="203">
        <v>6558.14</v>
      </c>
      <c r="Z595" s="203"/>
      <c r="AA595" s="203"/>
      <c r="AB595" s="203"/>
      <c r="AC595" s="203"/>
      <c r="AD595" s="204"/>
      <c r="AE595" s="203"/>
      <c r="AF595" s="203"/>
      <c r="AG595" s="203"/>
      <c r="AH595" s="203">
        <v>-3.9600000000000364</v>
      </c>
      <c r="AI595" s="203">
        <v>-3.9600000000000364</v>
      </c>
      <c r="AJ595" s="203" t="s">
        <v>811</v>
      </c>
      <c r="AK595" s="203" t="s">
        <v>811</v>
      </c>
      <c r="AL595" s="203" t="s">
        <v>811</v>
      </c>
      <c r="AM595" s="203" t="s">
        <v>811</v>
      </c>
      <c r="AN595" s="203" t="s">
        <v>811</v>
      </c>
      <c r="AO595" s="203" t="s">
        <v>811</v>
      </c>
      <c r="AP595" s="203" t="s">
        <v>811</v>
      </c>
      <c r="AQ595" s="203" t="s">
        <v>811</v>
      </c>
      <c r="AR595" s="203">
        <v>99.939653464592126</v>
      </c>
      <c r="AS595" s="203">
        <v>99.939653464592126</v>
      </c>
      <c r="AT595" s="203" t="s">
        <v>811</v>
      </c>
      <c r="AU595" s="203" t="s">
        <v>811</v>
      </c>
      <c r="AV595" s="203" t="s">
        <v>811</v>
      </c>
      <c r="AW595" s="203" t="s">
        <v>811</v>
      </c>
      <c r="AX595" s="203" t="s">
        <v>811</v>
      </c>
      <c r="AY595" s="203" t="s">
        <v>811</v>
      </c>
      <c r="AZ595" s="203" t="s">
        <v>811</v>
      </c>
      <c r="BA595" s="203" t="s">
        <v>811</v>
      </c>
    </row>
    <row r="596" spans="1:53">
      <c r="A596" s="202">
        <v>21</v>
      </c>
      <c r="B596" s="202">
        <v>1531</v>
      </c>
      <c r="C596" s="202">
        <v>584</v>
      </c>
      <c r="D596" s="202" t="s">
        <v>1523</v>
      </c>
      <c r="E596" s="203">
        <v>0</v>
      </c>
      <c r="F596" s="203"/>
      <c r="G596" s="203"/>
      <c r="H596" s="203"/>
      <c r="I596" s="203"/>
      <c r="J596" s="203"/>
      <c r="K596" s="203"/>
      <c r="L596" s="203"/>
      <c r="M596" s="203"/>
      <c r="N596" s="203">
        <v>0</v>
      </c>
      <c r="O596" s="203"/>
      <c r="P596" s="203"/>
      <c r="Q596" s="203"/>
      <c r="R596" s="203"/>
      <c r="S596" s="203"/>
      <c r="T596" s="204"/>
      <c r="U596" s="203"/>
      <c r="V596" s="203"/>
      <c r="W596" s="203"/>
      <c r="X596" s="203">
        <v>0</v>
      </c>
      <c r="Y596" s="203"/>
      <c r="Z596" s="203"/>
      <c r="AA596" s="203"/>
      <c r="AB596" s="203"/>
      <c r="AC596" s="203"/>
      <c r="AD596" s="204"/>
      <c r="AE596" s="203"/>
      <c r="AF596" s="203"/>
      <c r="AG596" s="203"/>
      <c r="AH596" s="203" t="s">
        <v>811</v>
      </c>
      <c r="AI596" s="203" t="s">
        <v>811</v>
      </c>
      <c r="AJ596" s="203" t="s">
        <v>811</v>
      </c>
      <c r="AK596" s="203" t="s">
        <v>811</v>
      </c>
      <c r="AL596" s="203" t="s">
        <v>811</v>
      </c>
      <c r="AM596" s="203" t="s">
        <v>811</v>
      </c>
      <c r="AN596" s="203" t="s">
        <v>811</v>
      </c>
      <c r="AO596" s="203" t="s">
        <v>811</v>
      </c>
      <c r="AP596" s="203" t="s">
        <v>811</v>
      </c>
      <c r="AQ596" s="203" t="s">
        <v>811</v>
      </c>
      <c r="AR596" s="203" t="s">
        <v>811</v>
      </c>
      <c r="AS596" s="203" t="s">
        <v>811</v>
      </c>
      <c r="AT596" s="203" t="s">
        <v>811</v>
      </c>
      <c r="AU596" s="203" t="s">
        <v>811</v>
      </c>
      <c r="AV596" s="203" t="s">
        <v>811</v>
      </c>
      <c r="AW596" s="203" t="s">
        <v>811</v>
      </c>
      <c r="AX596" s="203" t="s">
        <v>811</v>
      </c>
      <c r="AY596" s="203" t="s">
        <v>811</v>
      </c>
      <c r="AZ596" s="203" t="s">
        <v>811</v>
      </c>
      <c r="BA596" s="203" t="s">
        <v>811</v>
      </c>
    </row>
    <row r="597" spans="1:53">
      <c r="A597" s="202">
        <v>21</v>
      </c>
      <c r="B597" s="202">
        <v>1536</v>
      </c>
      <c r="C597" s="202">
        <v>585</v>
      </c>
      <c r="D597" s="202" t="s">
        <v>1515</v>
      </c>
      <c r="E597" s="203">
        <v>36701.199999999997</v>
      </c>
      <c r="F597" s="203">
        <v>36701.199999999997</v>
      </c>
      <c r="G597" s="203"/>
      <c r="H597" s="203"/>
      <c r="I597" s="203"/>
      <c r="J597" s="203"/>
      <c r="K597" s="203"/>
      <c r="L597" s="203"/>
      <c r="M597" s="203"/>
      <c r="N597" s="203">
        <v>42474.400000000001</v>
      </c>
      <c r="O597" s="203">
        <v>42474.400000000001</v>
      </c>
      <c r="P597" s="203"/>
      <c r="Q597" s="203"/>
      <c r="R597" s="203"/>
      <c r="S597" s="203"/>
      <c r="T597" s="204"/>
      <c r="U597" s="203"/>
      <c r="V597" s="203"/>
      <c r="W597" s="203"/>
      <c r="X597" s="203">
        <v>42351.61</v>
      </c>
      <c r="Y597" s="203">
        <v>42351.61</v>
      </c>
      <c r="Z597" s="203"/>
      <c r="AA597" s="203"/>
      <c r="AB597" s="203"/>
      <c r="AC597" s="203"/>
      <c r="AD597" s="204"/>
      <c r="AE597" s="203"/>
      <c r="AF597" s="203"/>
      <c r="AG597" s="203"/>
      <c r="AH597" s="203">
        <v>-122.79000000000087</v>
      </c>
      <c r="AI597" s="203">
        <v>-122.79000000000087</v>
      </c>
      <c r="AJ597" s="203" t="s">
        <v>811</v>
      </c>
      <c r="AK597" s="203" t="s">
        <v>811</v>
      </c>
      <c r="AL597" s="203" t="s">
        <v>811</v>
      </c>
      <c r="AM597" s="203" t="s">
        <v>811</v>
      </c>
      <c r="AN597" s="203" t="s">
        <v>811</v>
      </c>
      <c r="AO597" s="203" t="s">
        <v>811</v>
      </c>
      <c r="AP597" s="203" t="s">
        <v>811</v>
      </c>
      <c r="AQ597" s="203" t="s">
        <v>811</v>
      </c>
      <c r="AR597" s="203">
        <v>99.710908217655813</v>
      </c>
      <c r="AS597" s="203">
        <v>99.710908217655813</v>
      </c>
      <c r="AT597" s="203" t="s">
        <v>811</v>
      </c>
      <c r="AU597" s="203" t="s">
        <v>811</v>
      </c>
      <c r="AV597" s="203" t="s">
        <v>811</v>
      </c>
      <c r="AW597" s="203" t="s">
        <v>811</v>
      </c>
      <c r="AX597" s="203" t="s">
        <v>811</v>
      </c>
      <c r="AY597" s="203" t="s">
        <v>811</v>
      </c>
      <c r="AZ597" s="203" t="s">
        <v>811</v>
      </c>
      <c r="BA597" s="203" t="s">
        <v>811</v>
      </c>
    </row>
    <row r="598" spans="1:53">
      <c r="A598" s="202">
        <v>21</v>
      </c>
      <c r="B598" s="202">
        <v>1532</v>
      </c>
      <c r="C598" s="202">
        <v>586</v>
      </c>
      <c r="D598" s="202" t="s">
        <v>1524</v>
      </c>
      <c r="E598" s="203">
        <v>5873.4</v>
      </c>
      <c r="F598" s="203">
        <v>5873.4</v>
      </c>
      <c r="G598" s="203"/>
      <c r="H598" s="203"/>
      <c r="I598" s="203"/>
      <c r="J598" s="203"/>
      <c r="K598" s="203"/>
      <c r="L598" s="203"/>
      <c r="M598" s="203"/>
      <c r="N598" s="203">
        <v>6111.4</v>
      </c>
      <c r="O598" s="203">
        <v>6111.4</v>
      </c>
      <c r="P598" s="203"/>
      <c r="Q598" s="203"/>
      <c r="R598" s="203"/>
      <c r="S598" s="203"/>
      <c r="T598" s="204"/>
      <c r="U598" s="203"/>
      <c r="V598" s="203"/>
      <c r="W598" s="203"/>
      <c r="X598" s="203">
        <v>6111.4</v>
      </c>
      <c r="Y598" s="203">
        <v>6111.4</v>
      </c>
      <c r="Z598" s="203"/>
      <c r="AA598" s="203"/>
      <c r="AB598" s="203"/>
      <c r="AC598" s="203"/>
      <c r="AD598" s="204"/>
      <c r="AE598" s="203"/>
      <c r="AF598" s="203"/>
      <c r="AG598" s="203"/>
      <c r="AH598" s="203" t="s">
        <v>811</v>
      </c>
      <c r="AI598" s="203" t="s">
        <v>811</v>
      </c>
      <c r="AJ598" s="203" t="s">
        <v>811</v>
      </c>
      <c r="AK598" s="203" t="s">
        <v>811</v>
      </c>
      <c r="AL598" s="203" t="s">
        <v>811</v>
      </c>
      <c r="AM598" s="203" t="s">
        <v>811</v>
      </c>
      <c r="AN598" s="203" t="s">
        <v>811</v>
      </c>
      <c r="AO598" s="203" t="s">
        <v>811</v>
      </c>
      <c r="AP598" s="203" t="s">
        <v>811</v>
      </c>
      <c r="AQ598" s="203" t="s">
        <v>811</v>
      </c>
      <c r="AR598" s="203">
        <v>100</v>
      </c>
      <c r="AS598" s="203">
        <v>100</v>
      </c>
      <c r="AT598" s="203" t="s">
        <v>811</v>
      </c>
      <c r="AU598" s="203" t="s">
        <v>811</v>
      </c>
      <c r="AV598" s="203" t="s">
        <v>811</v>
      </c>
      <c r="AW598" s="203" t="s">
        <v>811</v>
      </c>
      <c r="AX598" s="203" t="s">
        <v>811</v>
      </c>
      <c r="AY598" s="203" t="s">
        <v>811</v>
      </c>
      <c r="AZ598" s="203" t="s">
        <v>811</v>
      </c>
      <c r="BA598" s="203" t="s">
        <v>811</v>
      </c>
    </row>
    <row r="599" spans="1:53">
      <c r="A599" s="202">
        <v>21</v>
      </c>
      <c r="B599" s="202">
        <v>1533</v>
      </c>
      <c r="C599" s="202">
        <v>587</v>
      </c>
      <c r="D599" s="202" t="s">
        <v>1525</v>
      </c>
      <c r="E599" s="203">
        <v>8933.7000000000007</v>
      </c>
      <c r="F599" s="203">
        <v>8933.7000000000007</v>
      </c>
      <c r="G599" s="203"/>
      <c r="H599" s="203"/>
      <c r="I599" s="203"/>
      <c r="J599" s="203"/>
      <c r="K599" s="203"/>
      <c r="L599" s="203"/>
      <c r="M599" s="203"/>
      <c r="N599" s="203">
        <v>9057</v>
      </c>
      <c r="O599" s="203">
        <v>9057</v>
      </c>
      <c r="P599" s="203"/>
      <c r="Q599" s="203"/>
      <c r="R599" s="203"/>
      <c r="S599" s="203"/>
      <c r="T599" s="204"/>
      <c r="U599" s="203"/>
      <c r="V599" s="203"/>
      <c r="W599" s="203"/>
      <c r="X599" s="203">
        <v>8551.14</v>
      </c>
      <c r="Y599" s="203">
        <v>8551.14</v>
      </c>
      <c r="Z599" s="203"/>
      <c r="AA599" s="203"/>
      <c r="AB599" s="203"/>
      <c r="AC599" s="203"/>
      <c r="AD599" s="204"/>
      <c r="AE599" s="203"/>
      <c r="AF599" s="203"/>
      <c r="AG599" s="203"/>
      <c r="AH599" s="203">
        <v>-505.86000000000058</v>
      </c>
      <c r="AI599" s="203">
        <v>-505.86000000000058</v>
      </c>
      <c r="AJ599" s="203" t="s">
        <v>811</v>
      </c>
      <c r="AK599" s="203" t="s">
        <v>811</v>
      </c>
      <c r="AL599" s="203" t="s">
        <v>811</v>
      </c>
      <c r="AM599" s="203" t="s">
        <v>811</v>
      </c>
      <c r="AN599" s="203" t="s">
        <v>811</v>
      </c>
      <c r="AO599" s="203" t="s">
        <v>811</v>
      </c>
      <c r="AP599" s="203" t="s">
        <v>811</v>
      </c>
      <c r="AQ599" s="203" t="s">
        <v>811</v>
      </c>
      <c r="AR599" s="203">
        <v>94.414706856575009</v>
      </c>
      <c r="AS599" s="203">
        <v>94.414706856575009</v>
      </c>
      <c r="AT599" s="203" t="s">
        <v>811</v>
      </c>
      <c r="AU599" s="203" t="s">
        <v>811</v>
      </c>
      <c r="AV599" s="203" t="s">
        <v>811</v>
      </c>
      <c r="AW599" s="203" t="s">
        <v>811</v>
      </c>
      <c r="AX599" s="203" t="s">
        <v>811</v>
      </c>
      <c r="AY599" s="203" t="s">
        <v>811</v>
      </c>
      <c r="AZ599" s="203" t="s">
        <v>811</v>
      </c>
      <c r="BA599" s="203" t="s">
        <v>811</v>
      </c>
    </row>
    <row r="600" spans="1:53">
      <c r="A600" s="202">
        <v>21</v>
      </c>
      <c r="B600" s="202">
        <v>1534</v>
      </c>
      <c r="C600" s="202">
        <v>588</v>
      </c>
      <c r="D600" s="202" t="s">
        <v>1526</v>
      </c>
      <c r="E600" s="203">
        <v>5975.8</v>
      </c>
      <c r="F600" s="203">
        <v>5975.8</v>
      </c>
      <c r="G600" s="203"/>
      <c r="H600" s="203"/>
      <c r="I600" s="203"/>
      <c r="J600" s="203"/>
      <c r="K600" s="203"/>
      <c r="L600" s="203"/>
      <c r="M600" s="203"/>
      <c r="N600" s="203">
        <v>6290.6</v>
      </c>
      <c r="O600" s="203">
        <v>6290.6</v>
      </c>
      <c r="P600" s="203"/>
      <c r="Q600" s="203"/>
      <c r="R600" s="203"/>
      <c r="S600" s="203"/>
      <c r="T600" s="204"/>
      <c r="U600" s="203"/>
      <c r="V600" s="203"/>
      <c r="W600" s="203"/>
      <c r="X600" s="203">
        <v>6284.68</v>
      </c>
      <c r="Y600" s="203">
        <v>6284.68</v>
      </c>
      <c r="Z600" s="203"/>
      <c r="AA600" s="203"/>
      <c r="AB600" s="203"/>
      <c r="AC600" s="203"/>
      <c r="AD600" s="204"/>
      <c r="AE600" s="203"/>
      <c r="AF600" s="203"/>
      <c r="AG600" s="203"/>
      <c r="AH600" s="203">
        <v>-5.9200000000000728</v>
      </c>
      <c r="AI600" s="203">
        <v>-5.9200000000000728</v>
      </c>
      <c r="AJ600" s="203" t="s">
        <v>811</v>
      </c>
      <c r="AK600" s="203" t="s">
        <v>811</v>
      </c>
      <c r="AL600" s="203" t="s">
        <v>811</v>
      </c>
      <c r="AM600" s="203" t="s">
        <v>811</v>
      </c>
      <c r="AN600" s="203" t="s">
        <v>811</v>
      </c>
      <c r="AO600" s="203" t="s">
        <v>811</v>
      </c>
      <c r="AP600" s="203" t="s">
        <v>811</v>
      </c>
      <c r="AQ600" s="203" t="s">
        <v>811</v>
      </c>
      <c r="AR600" s="203">
        <v>99.905891329920834</v>
      </c>
      <c r="AS600" s="203">
        <v>99.905891329920834</v>
      </c>
      <c r="AT600" s="203" t="s">
        <v>811</v>
      </c>
      <c r="AU600" s="203" t="s">
        <v>811</v>
      </c>
      <c r="AV600" s="203" t="s">
        <v>811</v>
      </c>
      <c r="AW600" s="203" t="s">
        <v>811</v>
      </c>
      <c r="AX600" s="203" t="s">
        <v>811</v>
      </c>
      <c r="AY600" s="203" t="s">
        <v>811</v>
      </c>
      <c r="AZ600" s="203" t="s">
        <v>811</v>
      </c>
      <c r="BA600" s="203" t="s">
        <v>811</v>
      </c>
    </row>
    <row r="601" spans="1:53">
      <c r="A601" s="202">
        <v>21</v>
      </c>
      <c r="B601" s="202">
        <v>1535</v>
      </c>
      <c r="C601" s="202">
        <v>589</v>
      </c>
      <c r="D601" s="202" t="s">
        <v>1527</v>
      </c>
      <c r="E601" s="203">
        <v>3529.1</v>
      </c>
      <c r="F601" s="203">
        <v>3529.1</v>
      </c>
      <c r="G601" s="203"/>
      <c r="H601" s="203"/>
      <c r="I601" s="203"/>
      <c r="J601" s="203"/>
      <c r="K601" s="203"/>
      <c r="L601" s="203"/>
      <c r="M601" s="203"/>
      <c r="N601" s="203">
        <v>3817.6</v>
      </c>
      <c r="O601" s="203">
        <v>3817.6</v>
      </c>
      <c r="P601" s="203"/>
      <c r="Q601" s="203"/>
      <c r="R601" s="203"/>
      <c r="S601" s="203"/>
      <c r="T601" s="204"/>
      <c r="U601" s="203"/>
      <c r="V601" s="203"/>
      <c r="W601" s="203"/>
      <c r="X601" s="203">
        <v>3817.6</v>
      </c>
      <c r="Y601" s="203">
        <v>3817.6</v>
      </c>
      <c r="Z601" s="203"/>
      <c r="AA601" s="203"/>
      <c r="AB601" s="203"/>
      <c r="AC601" s="203"/>
      <c r="AD601" s="204"/>
      <c r="AE601" s="203"/>
      <c r="AF601" s="203"/>
      <c r="AG601" s="203"/>
      <c r="AH601" s="203" t="s">
        <v>811</v>
      </c>
      <c r="AI601" s="203" t="s">
        <v>811</v>
      </c>
      <c r="AJ601" s="203" t="s">
        <v>811</v>
      </c>
      <c r="AK601" s="203" t="s">
        <v>811</v>
      </c>
      <c r="AL601" s="203" t="s">
        <v>811</v>
      </c>
      <c r="AM601" s="203" t="s">
        <v>811</v>
      </c>
      <c r="AN601" s="203" t="s">
        <v>811</v>
      </c>
      <c r="AO601" s="203" t="s">
        <v>811</v>
      </c>
      <c r="AP601" s="203" t="s">
        <v>811</v>
      </c>
      <c r="AQ601" s="203" t="s">
        <v>811</v>
      </c>
      <c r="AR601" s="203">
        <v>100</v>
      </c>
      <c r="AS601" s="203">
        <v>100</v>
      </c>
      <c r="AT601" s="203" t="s">
        <v>811</v>
      </c>
      <c r="AU601" s="203" t="s">
        <v>811</v>
      </c>
      <c r="AV601" s="203" t="s">
        <v>811</v>
      </c>
      <c r="AW601" s="203" t="s">
        <v>811</v>
      </c>
      <c r="AX601" s="203" t="s">
        <v>811</v>
      </c>
      <c r="AY601" s="203" t="s">
        <v>811</v>
      </c>
      <c r="AZ601" s="203" t="s">
        <v>811</v>
      </c>
      <c r="BA601" s="203" t="s">
        <v>811</v>
      </c>
    </row>
    <row r="602" spans="1:53">
      <c r="A602" s="202">
        <v>21</v>
      </c>
      <c r="B602" s="202">
        <v>1537</v>
      </c>
      <c r="C602" s="202">
        <v>590</v>
      </c>
      <c r="D602" s="202" t="s">
        <v>1528</v>
      </c>
      <c r="E602" s="203">
        <v>0</v>
      </c>
      <c r="F602" s="203"/>
      <c r="G602" s="203"/>
      <c r="H602" s="203"/>
      <c r="I602" s="203"/>
      <c r="J602" s="203"/>
      <c r="K602" s="203"/>
      <c r="L602" s="203"/>
      <c r="M602" s="203"/>
      <c r="N602" s="203">
        <v>0</v>
      </c>
      <c r="O602" s="203"/>
      <c r="P602" s="203"/>
      <c r="Q602" s="203"/>
      <c r="R602" s="203"/>
      <c r="S602" s="203"/>
      <c r="T602" s="204"/>
      <c r="U602" s="203"/>
      <c r="V602" s="203"/>
      <c r="W602" s="203"/>
      <c r="X602" s="203">
        <v>0</v>
      </c>
      <c r="Y602" s="203"/>
      <c r="Z602" s="203"/>
      <c r="AA602" s="203"/>
      <c r="AB602" s="203"/>
      <c r="AC602" s="203"/>
      <c r="AD602" s="204"/>
      <c r="AE602" s="203"/>
      <c r="AF602" s="203"/>
      <c r="AG602" s="203"/>
      <c r="AH602" s="203" t="s">
        <v>811</v>
      </c>
      <c r="AI602" s="203" t="s">
        <v>811</v>
      </c>
      <c r="AJ602" s="203" t="s">
        <v>811</v>
      </c>
      <c r="AK602" s="203" t="s">
        <v>811</v>
      </c>
      <c r="AL602" s="203" t="s">
        <v>811</v>
      </c>
      <c r="AM602" s="203" t="s">
        <v>811</v>
      </c>
      <c r="AN602" s="203" t="s">
        <v>811</v>
      </c>
      <c r="AO602" s="203" t="s">
        <v>811</v>
      </c>
      <c r="AP602" s="203" t="s">
        <v>811</v>
      </c>
      <c r="AQ602" s="203" t="s">
        <v>811</v>
      </c>
      <c r="AR602" s="203" t="s">
        <v>811</v>
      </c>
      <c r="AS602" s="203" t="s">
        <v>811</v>
      </c>
      <c r="AT602" s="203" t="s">
        <v>811</v>
      </c>
      <c r="AU602" s="203" t="s">
        <v>811</v>
      </c>
      <c r="AV602" s="203" t="s">
        <v>811</v>
      </c>
      <c r="AW602" s="203" t="s">
        <v>811</v>
      </c>
      <c r="AX602" s="203" t="s">
        <v>811</v>
      </c>
      <c r="AY602" s="203" t="s">
        <v>811</v>
      </c>
      <c r="AZ602" s="203" t="s">
        <v>811</v>
      </c>
      <c r="BA602" s="203" t="s">
        <v>811</v>
      </c>
    </row>
    <row r="603" spans="1:53">
      <c r="A603" s="202">
        <v>21</v>
      </c>
      <c r="B603" s="202">
        <v>1538</v>
      </c>
      <c r="C603" s="202">
        <v>591</v>
      </c>
      <c r="D603" s="202" t="s">
        <v>1529</v>
      </c>
      <c r="E603" s="203">
        <v>11377</v>
      </c>
      <c r="F603" s="203">
        <v>11298.8</v>
      </c>
      <c r="G603" s="203"/>
      <c r="H603" s="203"/>
      <c r="I603" s="203"/>
      <c r="J603" s="203"/>
      <c r="K603" s="203">
        <v>78.2</v>
      </c>
      <c r="L603" s="203"/>
      <c r="M603" s="203"/>
      <c r="N603" s="203">
        <v>11988</v>
      </c>
      <c r="O603" s="203">
        <v>11779.7</v>
      </c>
      <c r="P603" s="203"/>
      <c r="Q603" s="203"/>
      <c r="R603" s="203"/>
      <c r="S603" s="203"/>
      <c r="T603" s="204">
        <v>208.3</v>
      </c>
      <c r="U603" s="203"/>
      <c r="V603" s="203"/>
      <c r="W603" s="203"/>
      <c r="X603" s="203">
        <v>11964.23</v>
      </c>
      <c r="Y603" s="203">
        <v>11760.43</v>
      </c>
      <c r="Z603" s="203"/>
      <c r="AA603" s="203"/>
      <c r="AB603" s="203"/>
      <c r="AC603" s="203"/>
      <c r="AD603" s="204">
        <v>203.8</v>
      </c>
      <c r="AE603" s="203"/>
      <c r="AF603" s="203"/>
      <c r="AG603" s="203"/>
      <c r="AH603" s="203">
        <v>-23.770000000000437</v>
      </c>
      <c r="AI603" s="203">
        <v>-19.270000000000437</v>
      </c>
      <c r="AJ603" s="203" t="s">
        <v>811</v>
      </c>
      <c r="AK603" s="203" t="s">
        <v>811</v>
      </c>
      <c r="AL603" s="203" t="s">
        <v>811</v>
      </c>
      <c r="AM603" s="203" t="s">
        <v>811</v>
      </c>
      <c r="AN603" s="203">
        <v>-4.5</v>
      </c>
      <c r="AO603" s="203" t="s">
        <v>811</v>
      </c>
      <c r="AP603" s="203" t="s">
        <v>811</v>
      </c>
      <c r="AQ603" s="203" t="s">
        <v>811</v>
      </c>
      <c r="AR603" s="203">
        <v>99.801718385051714</v>
      </c>
      <c r="AS603" s="203">
        <v>99.8364134910057</v>
      </c>
      <c r="AT603" s="203" t="s">
        <v>811</v>
      </c>
      <c r="AU603" s="203" t="s">
        <v>811</v>
      </c>
      <c r="AV603" s="203" t="s">
        <v>811</v>
      </c>
      <c r="AW603" s="203" t="s">
        <v>811</v>
      </c>
      <c r="AX603" s="203">
        <v>97.839654344695148</v>
      </c>
      <c r="AY603" s="203" t="s">
        <v>811</v>
      </c>
      <c r="AZ603" s="203" t="s">
        <v>811</v>
      </c>
      <c r="BA603" s="203" t="s">
        <v>811</v>
      </c>
    </row>
    <row r="604" spans="1:53">
      <c r="A604" s="202">
        <v>21</v>
      </c>
      <c r="B604" s="202">
        <v>1539</v>
      </c>
      <c r="C604" s="202">
        <v>592</v>
      </c>
      <c r="D604" s="202" t="s">
        <v>1530</v>
      </c>
      <c r="E604" s="203">
        <v>13662.4</v>
      </c>
      <c r="F604" s="203">
        <v>13662.4</v>
      </c>
      <c r="G604" s="203"/>
      <c r="H604" s="203"/>
      <c r="I604" s="203"/>
      <c r="J604" s="203"/>
      <c r="K604" s="203"/>
      <c r="L604" s="203"/>
      <c r="M604" s="203"/>
      <c r="N604" s="203">
        <v>14558.3</v>
      </c>
      <c r="O604" s="203">
        <v>14558.3</v>
      </c>
      <c r="P604" s="203"/>
      <c r="Q604" s="203"/>
      <c r="R604" s="203"/>
      <c r="S604" s="203"/>
      <c r="T604" s="204"/>
      <c r="U604" s="203"/>
      <c r="V604" s="203"/>
      <c r="W604" s="203"/>
      <c r="X604" s="203">
        <v>14065.64</v>
      </c>
      <c r="Y604" s="203">
        <v>14065.64</v>
      </c>
      <c r="Z604" s="203"/>
      <c r="AA604" s="203"/>
      <c r="AB604" s="203"/>
      <c r="AC604" s="203"/>
      <c r="AD604" s="204"/>
      <c r="AE604" s="203"/>
      <c r="AF604" s="203"/>
      <c r="AG604" s="203"/>
      <c r="AH604" s="203">
        <v>-492.65999999999985</v>
      </c>
      <c r="AI604" s="203">
        <v>-492.65999999999985</v>
      </c>
      <c r="AJ604" s="203" t="s">
        <v>811</v>
      </c>
      <c r="AK604" s="203" t="s">
        <v>811</v>
      </c>
      <c r="AL604" s="203" t="s">
        <v>811</v>
      </c>
      <c r="AM604" s="203" t="s">
        <v>811</v>
      </c>
      <c r="AN604" s="203" t="s">
        <v>811</v>
      </c>
      <c r="AO604" s="203" t="s">
        <v>811</v>
      </c>
      <c r="AP604" s="203" t="s">
        <v>811</v>
      </c>
      <c r="AQ604" s="203" t="s">
        <v>811</v>
      </c>
      <c r="AR604" s="203">
        <v>96.615951038239359</v>
      </c>
      <c r="AS604" s="203">
        <v>96.615951038239359</v>
      </c>
      <c r="AT604" s="203" t="s">
        <v>811</v>
      </c>
      <c r="AU604" s="203" t="s">
        <v>811</v>
      </c>
      <c r="AV604" s="203" t="s">
        <v>811</v>
      </c>
      <c r="AW604" s="203" t="s">
        <v>811</v>
      </c>
      <c r="AX604" s="203" t="s">
        <v>811</v>
      </c>
      <c r="AY604" s="203" t="s">
        <v>811</v>
      </c>
      <c r="AZ604" s="203" t="s">
        <v>811</v>
      </c>
      <c r="BA604" s="203" t="s">
        <v>811</v>
      </c>
    </row>
    <row r="605" spans="1:53">
      <c r="A605" s="202">
        <v>21</v>
      </c>
      <c r="B605" s="202">
        <v>1540</v>
      </c>
      <c r="C605" s="202">
        <v>593</v>
      </c>
      <c r="D605" s="202" t="s">
        <v>1531</v>
      </c>
      <c r="E605" s="203">
        <v>9415.7999999999993</v>
      </c>
      <c r="F605" s="203">
        <v>9415.7999999999993</v>
      </c>
      <c r="G605" s="203"/>
      <c r="H605" s="203"/>
      <c r="I605" s="203"/>
      <c r="J605" s="203"/>
      <c r="K605" s="203"/>
      <c r="L605" s="203"/>
      <c r="M605" s="203"/>
      <c r="N605" s="203">
        <v>10027.200000000001</v>
      </c>
      <c r="O605" s="203">
        <v>10027.200000000001</v>
      </c>
      <c r="P605" s="203"/>
      <c r="Q605" s="203"/>
      <c r="R605" s="203"/>
      <c r="S605" s="203"/>
      <c r="T605" s="204"/>
      <c r="U605" s="203"/>
      <c r="V605" s="203"/>
      <c r="W605" s="203"/>
      <c r="X605" s="203">
        <v>9943.31</v>
      </c>
      <c r="Y605" s="203">
        <v>9943.31</v>
      </c>
      <c r="Z605" s="203"/>
      <c r="AA605" s="203"/>
      <c r="AB605" s="203"/>
      <c r="AC605" s="203"/>
      <c r="AD605" s="204"/>
      <c r="AE605" s="203"/>
      <c r="AF605" s="203"/>
      <c r="AG605" s="203"/>
      <c r="AH605" s="203">
        <v>-83.890000000001237</v>
      </c>
      <c r="AI605" s="203">
        <v>-83.890000000001237</v>
      </c>
      <c r="AJ605" s="203" t="s">
        <v>811</v>
      </c>
      <c r="AK605" s="203" t="s">
        <v>811</v>
      </c>
      <c r="AL605" s="203" t="s">
        <v>811</v>
      </c>
      <c r="AM605" s="203" t="s">
        <v>811</v>
      </c>
      <c r="AN605" s="203" t="s">
        <v>811</v>
      </c>
      <c r="AO605" s="203" t="s">
        <v>811</v>
      </c>
      <c r="AP605" s="203" t="s">
        <v>811</v>
      </c>
      <c r="AQ605" s="203" t="s">
        <v>811</v>
      </c>
      <c r="AR605" s="203">
        <v>99.163375618318156</v>
      </c>
      <c r="AS605" s="203">
        <v>99.163375618318156</v>
      </c>
      <c r="AT605" s="203" t="s">
        <v>811</v>
      </c>
      <c r="AU605" s="203" t="s">
        <v>811</v>
      </c>
      <c r="AV605" s="203" t="s">
        <v>811</v>
      </c>
      <c r="AW605" s="203" t="s">
        <v>811</v>
      </c>
      <c r="AX605" s="203" t="s">
        <v>811</v>
      </c>
      <c r="AY605" s="203" t="s">
        <v>811</v>
      </c>
      <c r="AZ605" s="203" t="s">
        <v>811</v>
      </c>
      <c r="BA605" s="203" t="s">
        <v>811</v>
      </c>
    </row>
    <row r="606" spans="1:53">
      <c r="A606" s="202">
        <v>21</v>
      </c>
      <c r="B606" s="202">
        <v>1541</v>
      </c>
      <c r="C606" s="202">
        <v>594</v>
      </c>
      <c r="D606" s="202" t="s">
        <v>1532</v>
      </c>
      <c r="E606" s="203">
        <v>3189.4</v>
      </c>
      <c r="F606" s="203">
        <v>3189.4</v>
      </c>
      <c r="G606" s="203"/>
      <c r="H606" s="203"/>
      <c r="I606" s="203"/>
      <c r="J606" s="203"/>
      <c r="K606" s="203"/>
      <c r="L606" s="203"/>
      <c r="M606" s="203"/>
      <c r="N606" s="203">
        <v>3396</v>
      </c>
      <c r="O606" s="203">
        <v>3396</v>
      </c>
      <c r="P606" s="203"/>
      <c r="Q606" s="203"/>
      <c r="R606" s="203"/>
      <c r="S606" s="203"/>
      <c r="T606" s="204"/>
      <c r="U606" s="203"/>
      <c r="V606" s="203"/>
      <c r="W606" s="203"/>
      <c r="X606" s="203">
        <v>3382.89</v>
      </c>
      <c r="Y606" s="203">
        <v>3382.89</v>
      </c>
      <c r="Z606" s="203"/>
      <c r="AA606" s="203"/>
      <c r="AB606" s="203"/>
      <c r="AC606" s="203"/>
      <c r="AD606" s="204"/>
      <c r="AE606" s="203"/>
      <c r="AF606" s="203"/>
      <c r="AG606" s="203"/>
      <c r="AH606" s="203">
        <v>-13.110000000000127</v>
      </c>
      <c r="AI606" s="203">
        <v>-13.110000000000127</v>
      </c>
      <c r="AJ606" s="203" t="s">
        <v>811</v>
      </c>
      <c r="AK606" s="203" t="s">
        <v>811</v>
      </c>
      <c r="AL606" s="203" t="s">
        <v>811</v>
      </c>
      <c r="AM606" s="203" t="s">
        <v>811</v>
      </c>
      <c r="AN606" s="203" t="s">
        <v>811</v>
      </c>
      <c r="AO606" s="203" t="s">
        <v>811</v>
      </c>
      <c r="AP606" s="203" t="s">
        <v>811</v>
      </c>
      <c r="AQ606" s="203" t="s">
        <v>811</v>
      </c>
      <c r="AR606" s="203">
        <v>99.61395759717314</v>
      </c>
      <c r="AS606" s="203">
        <v>99.61395759717314</v>
      </c>
      <c r="AT606" s="203" t="s">
        <v>811</v>
      </c>
      <c r="AU606" s="203" t="s">
        <v>811</v>
      </c>
      <c r="AV606" s="203" t="s">
        <v>811</v>
      </c>
      <c r="AW606" s="203" t="s">
        <v>811</v>
      </c>
      <c r="AX606" s="203" t="s">
        <v>811</v>
      </c>
      <c r="AY606" s="203" t="s">
        <v>811</v>
      </c>
      <c r="AZ606" s="203" t="s">
        <v>811</v>
      </c>
      <c r="BA606" s="203" t="s">
        <v>811</v>
      </c>
    </row>
    <row r="607" spans="1:53">
      <c r="A607" s="202">
        <v>21</v>
      </c>
      <c r="B607" s="202">
        <v>1542</v>
      </c>
      <c r="C607" s="202">
        <v>595</v>
      </c>
      <c r="D607" s="202" t="s">
        <v>1533</v>
      </c>
      <c r="E607" s="203">
        <v>5526.1</v>
      </c>
      <c r="F607" s="203">
        <v>5526.1</v>
      </c>
      <c r="G607" s="203"/>
      <c r="H607" s="203"/>
      <c r="I607" s="203"/>
      <c r="J607" s="203"/>
      <c r="K607" s="203"/>
      <c r="L607" s="203"/>
      <c r="M607" s="203"/>
      <c r="N607" s="203">
        <v>5815.5</v>
      </c>
      <c r="O607" s="203">
        <v>5815.5</v>
      </c>
      <c r="P607" s="203"/>
      <c r="Q607" s="203"/>
      <c r="R607" s="203"/>
      <c r="S607" s="203"/>
      <c r="T607" s="204"/>
      <c r="U607" s="203"/>
      <c r="V607" s="203"/>
      <c r="W607" s="203"/>
      <c r="X607" s="203">
        <v>5788.9</v>
      </c>
      <c r="Y607" s="203">
        <v>5788.9</v>
      </c>
      <c r="Z607" s="203"/>
      <c r="AA607" s="203"/>
      <c r="AB607" s="203"/>
      <c r="AC607" s="203"/>
      <c r="AD607" s="204"/>
      <c r="AE607" s="203"/>
      <c r="AF607" s="203"/>
      <c r="AG607" s="203"/>
      <c r="AH607" s="203">
        <v>-26.600000000000364</v>
      </c>
      <c r="AI607" s="203">
        <v>-26.600000000000364</v>
      </c>
      <c r="AJ607" s="203" t="s">
        <v>811</v>
      </c>
      <c r="AK607" s="203" t="s">
        <v>811</v>
      </c>
      <c r="AL607" s="203" t="s">
        <v>811</v>
      </c>
      <c r="AM607" s="203" t="s">
        <v>811</v>
      </c>
      <c r="AN607" s="203" t="s">
        <v>811</v>
      </c>
      <c r="AO607" s="203" t="s">
        <v>811</v>
      </c>
      <c r="AP607" s="203" t="s">
        <v>811</v>
      </c>
      <c r="AQ607" s="203" t="s">
        <v>811</v>
      </c>
      <c r="AR607" s="203">
        <v>99.542601667956319</v>
      </c>
      <c r="AS607" s="203">
        <v>99.542601667956319</v>
      </c>
      <c r="AT607" s="203" t="s">
        <v>811</v>
      </c>
      <c r="AU607" s="203" t="s">
        <v>811</v>
      </c>
      <c r="AV607" s="203" t="s">
        <v>811</v>
      </c>
      <c r="AW607" s="203" t="s">
        <v>811</v>
      </c>
      <c r="AX607" s="203" t="s">
        <v>811</v>
      </c>
      <c r="AY607" s="203" t="s">
        <v>811</v>
      </c>
      <c r="AZ607" s="203" t="s">
        <v>811</v>
      </c>
      <c r="BA607" s="203" t="s">
        <v>811</v>
      </c>
    </row>
    <row r="608" spans="1:53">
      <c r="A608" s="202">
        <v>21</v>
      </c>
      <c r="B608" s="202">
        <v>1543</v>
      </c>
      <c r="C608" s="202">
        <v>596</v>
      </c>
      <c r="D608" s="202" t="s">
        <v>1534</v>
      </c>
      <c r="E608" s="203">
        <v>9146.1</v>
      </c>
      <c r="F608" s="203">
        <v>9146.1</v>
      </c>
      <c r="G608" s="203"/>
      <c r="H608" s="203"/>
      <c r="I608" s="203"/>
      <c r="J608" s="203"/>
      <c r="K608" s="203"/>
      <c r="L608" s="203"/>
      <c r="M608" s="203"/>
      <c r="N608" s="203">
        <v>9478.5</v>
      </c>
      <c r="O608" s="203">
        <v>9478.5</v>
      </c>
      <c r="P608" s="203"/>
      <c r="Q608" s="203"/>
      <c r="R608" s="203"/>
      <c r="S608" s="203"/>
      <c r="T608" s="204"/>
      <c r="U608" s="203"/>
      <c r="V608" s="203"/>
      <c r="W608" s="203"/>
      <c r="X608" s="203">
        <v>9478.5</v>
      </c>
      <c r="Y608" s="203">
        <v>9478.5</v>
      </c>
      <c r="Z608" s="203"/>
      <c r="AA608" s="203"/>
      <c r="AB608" s="203"/>
      <c r="AC608" s="203"/>
      <c r="AD608" s="204"/>
      <c r="AE608" s="203"/>
      <c r="AF608" s="203"/>
      <c r="AG608" s="203"/>
      <c r="AH608" s="203" t="s">
        <v>811</v>
      </c>
      <c r="AI608" s="203" t="s">
        <v>811</v>
      </c>
      <c r="AJ608" s="203" t="s">
        <v>811</v>
      </c>
      <c r="AK608" s="203" t="s">
        <v>811</v>
      </c>
      <c r="AL608" s="203" t="s">
        <v>811</v>
      </c>
      <c r="AM608" s="203" t="s">
        <v>811</v>
      </c>
      <c r="AN608" s="203" t="s">
        <v>811</v>
      </c>
      <c r="AO608" s="203" t="s">
        <v>811</v>
      </c>
      <c r="AP608" s="203" t="s">
        <v>811</v>
      </c>
      <c r="AQ608" s="203" t="s">
        <v>811</v>
      </c>
      <c r="AR608" s="203">
        <v>100</v>
      </c>
      <c r="AS608" s="203">
        <v>100</v>
      </c>
      <c r="AT608" s="203" t="s">
        <v>811</v>
      </c>
      <c r="AU608" s="203" t="s">
        <v>811</v>
      </c>
      <c r="AV608" s="203" t="s">
        <v>811</v>
      </c>
      <c r="AW608" s="203" t="s">
        <v>811</v>
      </c>
      <c r="AX608" s="203" t="s">
        <v>811</v>
      </c>
      <c r="AY608" s="203" t="s">
        <v>811</v>
      </c>
      <c r="AZ608" s="203" t="s">
        <v>811</v>
      </c>
      <c r="BA608" s="203" t="s">
        <v>811</v>
      </c>
    </row>
    <row r="609" spans="1:53">
      <c r="A609" s="202">
        <v>21</v>
      </c>
      <c r="B609" s="202">
        <v>1544</v>
      </c>
      <c r="C609" s="202">
        <v>597</v>
      </c>
      <c r="D609" s="202" t="s">
        <v>1535</v>
      </c>
      <c r="E609" s="203">
        <v>4593.3</v>
      </c>
      <c r="F609" s="203">
        <v>4593.3</v>
      </c>
      <c r="G609" s="203"/>
      <c r="H609" s="203"/>
      <c r="I609" s="203"/>
      <c r="J609" s="203"/>
      <c r="K609" s="203"/>
      <c r="L609" s="203"/>
      <c r="M609" s="203"/>
      <c r="N609" s="203">
        <v>4712.3</v>
      </c>
      <c r="O609" s="203">
        <v>4712.3</v>
      </c>
      <c r="P609" s="203"/>
      <c r="Q609" s="203"/>
      <c r="R609" s="203"/>
      <c r="S609" s="203"/>
      <c r="T609" s="204"/>
      <c r="U609" s="203"/>
      <c r="V609" s="203"/>
      <c r="W609" s="203"/>
      <c r="X609" s="203">
        <v>4318.49</v>
      </c>
      <c r="Y609" s="203">
        <v>4318.49</v>
      </c>
      <c r="Z609" s="203"/>
      <c r="AA609" s="203"/>
      <c r="AB609" s="203"/>
      <c r="AC609" s="203"/>
      <c r="AD609" s="204"/>
      <c r="AE609" s="203"/>
      <c r="AF609" s="203"/>
      <c r="AG609" s="203"/>
      <c r="AH609" s="203">
        <v>-393.8100000000004</v>
      </c>
      <c r="AI609" s="203">
        <v>-393.8100000000004</v>
      </c>
      <c r="AJ609" s="203" t="s">
        <v>811</v>
      </c>
      <c r="AK609" s="203" t="s">
        <v>811</v>
      </c>
      <c r="AL609" s="203" t="s">
        <v>811</v>
      </c>
      <c r="AM609" s="203" t="s">
        <v>811</v>
      </c>
      <c r="AN609" s="203" t="s">
        <v>811</v>
      </c>
      <c r="AO609" s="203" t="s">
        <v>811</v>
      </c>
      <c r="AP609" s="203" t="s">
        <v>811</v>
      </c>
      <c r="AQ609" s="203" t="s">
        <v>811</v>
      </c>
      <c r="AR609" s="203">
        <v>91.642934448146335</v>
      </c>
      <c r="AS609" s="203">
        <v>91.642934448146335</v>
      </c>
      <c r="AT609" s="203" t="s">
        <v>811</v>
      </c>
      <c r="AU609" s="203" t="s">
        <v>811</v>
      </c>
      <c r="AV609" s="203" t="s">
        <v>811</v>
      </c>
      <c r="AW609" s="203" t="s">
        <v>811</v>
      </c>
      <c r="AX609" s="203" t="s">
        <v>811</v>
      </c>
      <c r="AY609" s="203" t="s">
        <v>811</v>
      </c>
      <c r="AZ609" s="203" t="s">
        <v>811</v>
      </c>
      <c r="BA609" s="203" t="s">
        <v>811</v>
      </c>
    </row>
    <row r="610" spans="1:53">
      <c r="A610" s="202">
        <v>21</v>
      </c>
      <c r="B610" s="202">
        <v>1546</v>
      </c>
      <c r="C610" s="202">
        <v>598</v>
      </c>
      <c r="D610" s="202" t="s">
        <v>1536</v>
      </c>
      <c r="E610" s="203">
        <v>8202.7000000000007</v>
      </c>
      <c r="F610" s="203">
        <v>8202.7000000000007</v>
      </c>
      <c r="G610" s="203"/>
      <c r="H610" s="203"/>
      <c r="I610" s="203"/>
      <c r="J610" s="203"/>
      <c r="K610" s="203"/>
      <c r="L610" s="203"/>
      <c r="M610" s="203"/>
      <c r="N610" s="203">
        <v>8763.1</v>
      </c>
      <c r="O610" s="203">
        <v>8763.1</v>
      </c>
      <c r="P610" s="203"/>
      <c r="Q610" s="203"/>
      <c r="R610" s="203"/>
      <c r="S610" s="203"/>
      <c r="T610" s="204"/>
      <c r="U610" s="203"/>
      <c r="V610" s="203"/>
      <c r="W610" s="203"/>
      <c r="X610" s="203">
        <v>7486.61</v>
      </c>
      <c r="Y610" s="203">
        <v>7486.61</v>
      </c>
      <c r="Z610" s="203"/>
      <c r="AA610" s="203"/>
      <c r="AB610" s="203"/>
      <c r="AC610" s="203"/>
      <c r="AD610" s="204"/>
      <c r="AE610" s="203"/>
      <c r="AF610" s="203"/>
      <c r="AG610" s="203"/>
      <c r="AH610" s="203">
        <v>-1276.4900000000007</v>
      </c>
      <c r="AI610" s="203">
        <v>-1276.4900000000007</v>
      </c>
      <c r="AJ610" s="203" t="s">
        <v>811</v>
      </c>
      <c r="AK610" s="203" t="s">
        <v>811</v>
      </c>
      <c r="AL610" s="203" t="s">
        <v>811</v>
      </c>
      <c r="AM610" s="203" t="s">
        <v>811</v>
      </c>
      <c r="AN610" s="203" t="s">
        <v>811</v>
      </c>
      <c r="AO610" s="203" t="s">
        <v>811</v>
      </c>
      <c r="AP610" s="203" t="s">
        <v>811</v>
      </c>
      <c r="AQ610" s="203" t="s">
        <v>811</v>
      </c>
      <c r="AR610" s="203">
        <v>85.43335121132931</v>
      </c>
      <c r="AS610" s="203">
        <v>85.43335121132931</v>
      </c>
      <c r="AT610" s="203" t="s">
        <v>811</v>
      </c>
      <c r="AU610" s="203" t="s">
        <v>811</v>
      </c>
      <c r="AV610" s="203" t="s">
        <v>811</v>
      </c>
      <c r="AW610" s="203" t="s">
        <v>811</v>
      </c>
      <c r="AX610" s="203" t="s">
        <v>811</v>
      </c>
      <c r="AY610" s="203" t="s">
        <v>811</v>
      </c>
      <c r="AZ610" s="203" t="s">
        <v>811</v>
      </c>
      <c r="BA610" s="203" t="s">
        <v>811</v>
      </c>
    </row>
    <row r="611" spans="1:53">
      <c r="A611" s="202">
        <v>21</v>
      </c>
      <c r="B611" s="202">
        <v>1545</v>
      </c>
      <c r="C611" s="202">
        <v>599</v>
      </c>
      <c r="D611" s="202" t="s">
        <v>1537</v>
      </c>
      <c r="E611" s="203">
        <v>3090.8</v>
      </c>
      <c r="F611" s="203">
        <v>3090.8</v>
      </c>
      <c r="G611" s="203"/>
      <c r="H611" s="203"/>
      <c r="I611" s="203"/>
      <c r="J611" s="203"/>
      <c r="K611" s="203"/>
      <c r="L611" s="203"/>
      <c r="M611" s="203"/>
      <c r="N611" s="203">
        <v>3309.7</v>
      </c>
      <c r="O611" s="203">
        <v>3309.7</v>
      </c>
      <c r="P611" s="203"/>
      <c r="Q611" s="203"/>
      <c r="R611" s="203"/>
      <c r="S611" s="203"/>
      <c r="T611" s="204"/>
      <c r="U611" s="203"/>
      <c r="V611" s="203"/>
      <c r="W611" s="203"/>
      <c r="X611" s="203">
        <v>3303.53</v>
      </c>
      <c r="Y611" s="203">
        <v>3303.53</v>
      </c>
      <c r="Z611" s="203"/>
      <c r="AA611" s="203"/>
      <c r="AB611" s="203"/>
      <c r="AC611" s="203"/>
      <c r="AD611" s="204"/>
      <c r="AE611" s="203"/>
      <c r="AF611" s="203"/>
      <c r="AG611" s="203"/>
      <c r="AH611" s="203">
        <v>-6.169999999999618</v>
      </c>
      <c r="AI611" s="203">
        <v>-6.169999999999618</v>
      </c>
      <c r="AJ611" s="203" t="s">
        <v>811</v>
      </c>
      <c r="AK611" s="203" t="s">
        <v>811</v>
      </c>
      <c r="AL611" s="203" t="s">
        <v>811</v>
      </c>
      <c r="AM611" s="203" t="s">
        <v>811</v>
      </c>
      <c r="AN611" s="203" t="s">
        <v>811</v>
      </c>
      <c r="AO611" s="203" t="s">
        <v>811</v>
      </c>
      <c r="AP611" s="203" t="s">
        <v>811</v>
      </c>
      <c r="AQ611" s="203" t="s">
        <v>811</v>
      </c>
      <c r="AR611" s="203">
        <v>99.813578269933842</v>
      </c>
      <c r="AS611" s="203">
        <v>99.813578269933842</v>
      </c>
      <c r="AT611" s="203" t="s">
        <v>811</v>
      </c>
      <c r="AU611" s="203" t="s">
        <v>811</v>
      </c>
      <c r="AV611" s="203" t="s">
        <v>811</v>
      </c>
      <c r="AW611" s="203" t="s">
        <v>811</v>
      </c>
      <c r="AX611" s="203" t="s">
        <v>811</v>
      </c>
      <c r="AY611" s="203" t="s">
        <v>811</v>
      </c>
      <c r="AZ611" s="203" t="s">
        <v>811</v>
      </c>
      <c r="BA611" s="203" t="s">
        <v>811</v>
      </c>
    </row>
    <row r="612" spans="1:53">
      <c r="A612" s="202">
        <v>21</v>
      </c>
      <c r="B612" s="202">
        <v>1547</v>
      </c>
      <c r="C612" s="202">
        <v>600</v>
      </c>
      <c r="D612" s="202" t="s">
        <v>1538</v>
      </c>
      <c r="E612" s="203">
        <v>4925.1000000000004</v>
      </c>
      <c r="F612" s="203">
        <v>4925.1000000000004</v>
      </c>
      <c r="G612" s="203"/>
      <c r="H612" s="203"/>
      <c r="I612" s="203"/>
      <c r="J612" s="203"/>
      <c r="K612" s="203"/>
      <c r="L612" s="203"/>
      <c r="M612" s="203"/>
      <c r="N612" s="203">
        <v>5162.8</v>
      </c>
      <c r="O612" s="203">
        <v>5162.8</v>
      </c>
      <c r="P612" s="203"/>
      <c r="Q612" s="203"/>
      <c r="R612" s="203"/>
      <c r="S612" s="203"/>
      <c r="T612" s="204"/>
      <c r="U612" s="203"/>
      <c r="V612" s="203"/>
      <c r="W612" s="203"/>
      <c r="X612" s="203">
        <v>5156.33</v>
      </c>
      <c r="Y612" s="203">
        <v>5156.33</v>
      </c>
      <c r="Z612" s="203"/>
      <c r="AA612" s="203"/>
      <c r="AB612" s="203"/>
      <c r="AC612" s="203"/>
      <c r="AD612" s="204"/>
      <c r="AE612" s="203"/>
      <c r="AF612" s="203"/>
      <c r="AG612" s="203"/>
      <c r="AH612" s="203">
        <v>-6.4700000000002547</v>
      </c>
      <c r="AI612" s="203">
        <v>-6.4700000000002547</v>
      </c>
      <c r="AJ612" s="203" t="s">
        <v>811</v>
      </c>
      <c r="AK612" s="203" t="s">
        <v>811</v>
      </c>
      <c r="AL612" s="203" t="s">
        <v>811</v>
      </c>
      <c r="AM612" s="203" t="s">
        <v>811</v>
      </c>
      <c r="AN612" s="203" t="s">
        <v>811</v>
      </c>
      <c r="AO612" s="203" t="s">
        <v>811</v>
      </c>
      <c r="AP612" s="203" t="s">
        <v>811</v>
      </c>
      <c r="AQ612" s="203" t="s">
        <v>811</v>
      </c>
      <c r="AR612" s="203">
        <v>99.874680405981238</v>
      </c>
      <c r="AS612" s="203">
        <v>99.874680405981238</v>
      </c>
      <c r="AT612" s="203" t="s">
        <v>811</v>
      </c>
      <c r="AU612" s="203" t="s">
        <v>811</v>
      </c>
      <c r="AV612" s="203" t="s">
        <v>811</v>
      </c>
      <c r="AW612" s="203" t="s">
        <v>811</v>
      </c>
      <c r="AX612" s="203" t="s">
        <v>811</v>
      </c>
      <c r="AY612" s="203" t="s">
        <v>811</v>
      </c>
      <c r="AZ612" s="203" t="s">
        <v>811</v>
      </c>
      <c r="BA612" s="203" t="s">
        <v>811</v>
      </c>
    </row>
    <row r="613" spans="1:53">
      <c r="A613" s="200"/>
      <c r="B613" s="200"/>
      <c r="C613" s="200">
        <v>601</v>
      </c>
      <c r="D613" s="200"/>
      <c r="E613" s="201"/>
      <c r="F613" s="201"/>
      <c r="G613" s="201"/>
      <c r="H613" s="201"/>
      <c r="I613" s="201"/>
      <c r="J613" s="201"/>
      <c r="K613" s="201"/>
      <c r="L613" s="201"/>
      <c r="M613" s="201"/>
      <c r="N613" s="201"/>
      <c r="O613" s="201"/>
      <c r="P613" s="201"/>
      <c r="Q613" s="201"/>
      <c r="R613" s="201"/>
      <c r="S613" s="201"/>
      <c r="T613" s="226"/>
      <c r="U613" s="201"/>
      <c r="V613" s="201"/>
      <c r="W613" s="201"/>
      <c r="X613" s="201"/>
      <c r="Y613" s="201"/>
      <c r="Z613" s="201"/>
      <c r="AA613" s="201"/>
      <c r="AB613" s="201"/>
      <c r="AC613" s="201"/>
      <c r="AD613" s="226"/>
      <c r="AE613" s="201"/>
      <c r="AF613" s="201"/>
      <c r="AG613" s="201"/>
      <c r="AH613" s="201" t="s">
        <v>811</v>
      </c>
      <c r="AI613" s="201" t="s">
        <v>811</v>
      </c>
      <c r="AJ613" s="201" t="s">
        <v>811</v>
      </c>
      <c r="AK613" s="201" t="s">
        <v>811</v>
      </c>
      <c r="AL613" s="201" t="s">
        <v>811</v>
      </c>
      <c r="AM613" s="201" t="s">
        <v>811</v>
      </c>
      <c r="AN613" s="201" t="s">
        <v>811</v>
      </c>
      <c r="AO613" s="201" t="s">
        <v>811</v>
      </c>
      <c r="AP613" s="201" t="s">
        <v>811</v>
      </c>
      <c r="AQ613" s="201" t="s">
        <v>811</v>
      </c>
      <c r="AR613" s="201" t="s">
        <v>811</v>
      </c>
      <c r="AS613" s="201" t="s">
        <v>811</v>
      </c>
      <c r="AT613" s="201" t="s">
        <v>811</v>
      </c>
      <c r="AU613" s="201" t="s">
        <v>811</v>
      </c>
      <c r="AV613" s="201" t="s">
        <v>811</v>
      </c>
      <c r="AW613" s="201" t="s">
        <v>811</v>
      </c>
      <c r="AX613" s="201" t="s">
        <v>811</v>
      </c>
      <c r="AY613" s="201" t="s">
        <v>811</v>
      </c>
      <c r="AZ613" s="201" t="s">
        <v>811</v>
      </c>
      <c r="BA613" s="201" t="s">
        <v>811</v>
      </c>
    </row>
    <row r="614" spans="1:53">
      <c r="A614" s="200">
        <v>20</v>
      </c>
      <c r="B614" s="200"/>
      <c r="C614" s="200">
        <v>602</v>
      </c>
      <c r="D614" s="200" t="s">
        <v>1539</v>
      </c>
      <c r="E614" s="201">
        <v>216193.3</v>
      </c>
      <c r="F614" s="201">
        <v>199058.09999999998</v>
      </c>
      <c r="G614" s="201">
        <v>5731.2</v>
      </c>
      <c r="H614" s="201">
        <v>579.79999999999995</v>
      </c>
      <c r="I614" s="201">
        <v>0</v>
      </c>
      <c r="J614" s="201">
        <v>10784.7</v>
      </c>
      <c r="K614" s="201">
        <v>39.5</v>
      </c>
      <c r="L614" s="201">
        <v>0</v>
      </c>
      <c r="M614" s="201">
        <v>0</v>
      </c>
      <c r="N614" s="201">
        <v>238353.69999999998</v>
      </c>
      <c r="O614" s="201">
        <v>213934.09999999998</v>
      </c>
      <c r="P614" s="201">
        <v>6011.9</v>
      </c>
      <c r="Q614" s="201">
        <v>579.79999999999995</v>
      </c>
      <c r="R614" s="201">
        <v>0</v>
      </c>
      <c r="S614" s="201">
        <v>17784.7</v>
      </c>
      <c r="T614" s="226">
        <v>43.2</v>
      </c>
      <c r="U614" s="201">
        <v>0</v>
      </c>
      <c r="V614" s="201">
        <v>0</v>
      </c>
      <c r="W614" s="201">
        <v>0</v>
      </c>
      <c r="X614" s="201">
        <v>233580.65999999997</v>
      </c>
      <c r="Y614" s="201">
        <v>209612.38999999998</v>
      </c>
      <c r="Z614" s="201">
        <v>5752.09</v>
      </c>
      <c r="AA614" s="201">
        <v>443.13</v>
      </c>
      <c r="AB614" s="201">
        <v>0</v>
      </c>
      <c r="AC614" s="201">
        <v>17733.550000000003</v>
      </c>
      <c r="AD614" s="226">
        <v>39.5</v>
      </c>
      <c r="AE614" s="201">
        <v>0</v>
      </c>
      <c r="AF614" s="201">
        <v>0</v>
      </c>
      <c r="AG614" s="201">
        <v>0</v>
      </c>
      <c r="AH614" s="201">
        <v>-4773.0400000000081</v>
      </c>
      <c r="AI614" s="201">
        <v>-4321.7099999999919</v>
      </c>
      <c r="AJ614" s="201">
        <v>-259.80999999999949</v>
      </c>
      <c r="AK614" s="201">
        <v>-136.66999999999996</v>
      </c>
      <c r="AL614" s="201" t="s">
        <v>811</v>
      </c>
      <c r="AM614" s="201">
        <v>-51.149999999997817</v>
      </c>
      <c r="AN614" s="201">
        <v>-3.7000000000000028</v>
      </c>
      <c r="AO614" s="201" t="s">
        <v>811</v>
      </c>
      <c r="AP614" s="201" t="s">
        <v>811</v>
      </c>
      <c r="AQ614" s="201" t="s">
        <v>811</v>
      </c>
      <c r="AR614" s="201">
        <v>97.997496997109749</v>
      </c>
      <c r="AS614" s="201">
        <v>97.979887264349159</v>
      </c>
      <c r="AT614" s="201">
        <v>95.678404497746143</v>
      </c>
      <c r="AU614" s="201">
        <v>76.428078647809599</v>
      </c>
      <c r="AV614" s="201" t="s">
        <v>811</v>
      </c>
      <c r="AW614" s="201">
        <v>99.712393236883401</v>
      </c>
      <c r="AX614" s="201">
        <v>91.435185185185176</v>
      </c>
      <c r="AY614" s="201" t="s">
        <v>811</v>
      </c>
      <c r="AZ614" s="201" t="s">
        <v>811</v>
      </c>
      <c r="BA614" s="201" t="s">
        <v>811</v>
      </c>
    </row>
    <row r="615" spans="1:53">
      <c r="A615" s="200">
        <v>22</v>
      </c>
      <c r="B615" s="200"/>
      <c r="C615" s="200">
        <v>603</v>
      </c>
      <c r="D615" s="200" t="s">
        <v>1055</v>
      </c>
      <c r="E615" s="201">
        <v>142170.4</v>
      </c>
      <c r="F615" s="201">
        <v>127699.9</v>
      </c>
      <c r="G615" s="201">
        <v>3106</v>
      </c>
      <c r="H615" s="201">
        <v>579.79999999999995</v>
      </c>
      <c r="I615" s="201">
        <v>0</v>
      </c>
      <c r="J615" s="201">
        <v>10784.7</v>
      </c>
      <c r="K615" s="201">
        <v>0</v>
      </c>
      <c r="L615" s="201">
        <v>0</v>
      </c>
      <c r="M615" s="201">
        <v>0</v>
      </c>
      <c r="N615" s="201">
        <v>154288.1</v>
      </c>
      <c r="O615" s="201">
        <v>139817.60000000001</v>
      </c>
      <c r="P615" s="201">
        <v>3106</v>
      </c>
      <c r="Q615" s="201">
        <v>579.79999999999995</v>
      </c>
      <c r="R615" s="201">
        <v>0</v>
      </c>
      <c r="S615" s="201">
        <v>10784.7</v>
      </c>
      <c r="T615" s="226">
        <v>0</v>
      </c>
      <c r="U615" s="201">
        <v>0</v>
      </c>
      <c r="V615" s="201">
        <v>0</v>
      </c>
      <c r="W615" s="201">
        <v>0</v>
      </c>
      <c r="X615" s="201">
        <v>151640.31</v>
      </c>
      <c r="Y615" s="201">
        <v>137379.79999999999</v>
      </c>
      <c r="Z615" s="201">
        <v>3036.1</v>
      </c>
      <c r="AA615" s="201">
        <v>443.13</v>
      </c>
      <c r="AB615" s="201">
        <v>0</v>
      </c>
      <c r="AC615" s="201">
        <v>10781.28</v>
      </c>
      <c r="AD615" s="226">
        <v>0</v>
      </c>
      <c r="AE615" s="201">
        <v>0</v>
      </c>
      <c r="AF615" s="201">
        <v>0</v>
      </c>
      <c r="AG615" s="201">
        <v>0</v>
      </c>
      <c r="AH615" s="201">
        <v>-2647.7900000000081</v>
      </c>
      <c r="AI615" s="201">
        <v>-2437.8000000000175</v>
      </c>
      <c r="AJ615" s="201">
        <v>-69.900000000000091</v>
      </c>
      <c r="AK615" s="201">
        <v>-136.66999999999996</v>
      </c>
      <c r="AL615" s="201" t="s">
        <v>811</v>
      </c>
      <c r="AM615" s="201">
        <v>-3.4200000000000728</v>
      </c>
      <c r="AN615" s="201" t="s">
        <v>811</v>
      </c>
      <c r="AO615" s="201" t="s">
        <v>811</v>
      </c>
      <c r="AP615" s="201" t="s">
        <v>811</v>
      </c>
      <c r="AQ615" s="201" t="s">
        <v>811</v>
      </c>
      <c r="AR615" s="201">
        <v>98.283866351325855</v>
      </c>
      <c r="AS615" s="201">
        <v>98.256442679605414</v>
      </c>
      <c r="AT615" s="201">
        <v>97.749517063747575</v>
      </c>
      <c r="AU615" s="201">
        <v>76.428078647809599</v>
      </c>
      <c r="AV615" s="201" t="s">
        <v>811</v>
      </c>
      <c r="AW615" s="201">
        <v>99.968288408578815</v>
      </c>
      <c r="AX615" s="201" t="s">
        <v>811</v>
      </c>
      <c r="AY615" s="201" t="s">
        <v>811</v>
      </c>
      <c r="AZ615" s="201" t="s">
        <v>811</v>
      </c>
      <c r="BA615" s="201" t="s">
        <v>811</v>
      </c>
    </row>
    <row r="616" spans="1:53">
      <c r="A616" s="200">
        <v>21</v>
      </c>
      <c r="B616" s="200"/>
      <c r="C616" s="200">
        <v>604</v>
      </c>
      <c r="D616" s="200" t="s">
        <v>1056</v>
      </c>
      <c r="E616" s="201">
        <v>74022.89999999998</v>
      </c>
      <c r="F616" s="201">
        <v>71358.199999999983</v>
      </c>
      <c r="G616" s="201">
        <v>2625.2</v>
      </c>
      <c r="H616" s="201">
        <v>0</v>
      </c>
      <c r="I616" s="201">
        <v>0</v>
      </c>
      <c r="J616" s="201">
        <v>0</v>
      </c>
      <c r="K616" s="201">
        <v>39.5</v>
      </c>
      <c r="L616" s="201">
        <v>0</v>
      </c>
      <c r="M616" s="201">
        <v>0</v>
      </c>
      <c r="N616" s="201">
        <v>84065.599999999977</v>
      </c>
      <c r="O616" s="201">
        <v>74116.499999999985</v>
      </c>
      <c r="P616" s="201">
        <v>2905.9</v>
      </c>
      <c r="Q616" s="201">
        <v>0</v>
      </c>
      <c r="R616" s="201">
        <v>0</v>
      </c>
      <c r="S616" s="201">
        <v>7000</v>
      </c>
      <c r="T616" s="226">
        <v>43.2</v>
      </c>
      <c r="U616" s="201">
        <v>0</v>
      </c>
      <c r="V616" s="201">
        <v>0</v>
      </c>
      <c r="W616" s="201">
        <v>0</v>
      </c>
      <c r="X616" s="201">
        <v>81940.350000000006</v>
      </c>
      <c r="Y616" s="201">
        <v>72232.59</v>
      </c>
      <c r="Z616" s="201">
        <v>2715.99</v>
      </c>
      <c r="AA616" s="201">
        <v>0</v>
      </c>
      <c r="AB616" s="201">
        <v>0</v>
      </c>
      <c r="AC616" s="201">
        <v>6952.27</v>
      </c>
      <c r="AD616" s="226">
        <v>39.5</v>
      </c>
      <c r="AE616" s="201">
        <v>0</v>
      </c>
      <c r="AF616" s="201">
        <v>0</v>
      </c>
      <c r="AG616" s="201">
        <v>0</v>
      </c>
      <c r="AH616" s="201">
        <v>-2125.2499999999709</v>
      </c>
      <c r="AI616" s="201">
        <v>-1883.9099999999889</v>
      </c>
      <c r="AJ616" s="201">
        <v>-189.91000000000031</v>
      </c>
      <c r="AK616" s="201" t="s">
        <v>811</v>
      </c>
      <c r="AL616" s="201" t="s">
        <v>811</v>
      </c>
      <c r="AM616" s="201">
        <v>-47.729999999999563</v>
      </c>
      <c r="AN616" s="201">
        <v>-3.7000000000000028</v>
      </c>
      <c r="AO616" s="201" t="s">
        <v>811</v>
      </c>
      <c r="AP616" s="201" t="s">
        <v>811</v>
      </c>
      <c r="AQ616" s="201" t="s">
        <v>811</v>
      </c>
      <c r="AR616" s="201">
        <v>97.471914790354234</v>
      </c>
      <c r="AS616" s="201">
        <v>97.458177328934866</v>
      </c>
      <c r="AT616" s="201">
        <v>93.46467531573694</v>
      </c>
      <c r="AU616" s="201" t="s">
        <v>811</v>
      </c>
      <c r="AV616" s="201" t="s">
        <v>811</v>
      </c>
      <c r="AW616" s="201">
        <v>99.31814285714286</v>
      </c>
      <c r="AX616" s="201">
        <v>91.435185185185176</v>
      </c>
      <c r="AY616" s="201" t="s">
        <v>811</v>
      </c>
      <c r="AZ616" s="201" t="s">
        <v>811</v>
      </c>
      <c r="BA616" s="201" t="s">
        <v>811</v>
      </c>
    </row>
    <row r="617" spans="1:53">
      <c r="A617" s="202">
        <v>22</v>
      </c>
      <c r="B617" s="202">
        <v>1548</v>
      </c>
      <c r="C617" s="202">
        <v>605</v>
      </c>
      <c r="D617" s="202" t="s">
        <v>1081</v>
      </c>
      <c r="E617" s="203">
        <v>142170.4</v>
      </c>
      <c r="F617" s="203">
        <v>127699.9</v>
      </c>
      <c r="G617" s="203">
        <v>3106</v>
      </c>
      <c r="H617" s="203">
        <v>579.79999999999995</v>
      </c>
      <c r="I617" s="203"/>
      <c r="J617" s="203">
        <v>10784.7</v>
      </c>
      <c r="K617" s="203"/>
      <c r="L617" s="203"/>
      <c r="M617" s="203"/>
      <c r="N617" s="203">
        <v>154288.1</v>
      </c>
      <c r="O617" s="203">
        <v>139817.60000000001</v>
      </c>
      <c r="P617" s="203">
        <v>3106</v>
      </c>
      <c r="Q617" s="203">
        <v>579.79999999999995</v>
      </c>
      <c r="R617" s="203"/>
      <c r="S617" s="203">
        <v>10784.7</v>
      </c>
      <c r="T617" s="204"/>
      <c r="U617" s="203"/>
      <c r="V617" s="203"/>
      <c r="W617" s="203"/>
      <c r="X617" s="203">
        <v>151640.31</v>
      </c>
      <c r="Y617" s="203">
        <v>137379.79999999999</v>
      </c>
      <c r="Z617" s="203">
        <v>3036.1</v>
      </c>
      <c r="AA617" s="203">
        <v>443.13</v>
      </c>
      <c r="AB617" s="203"/>
      <c r="AC617" s="203">
        <v>10781.28</v>
      </c>
      <c r="AD617" s="204"/>
      <c r="AE617" s="203"/>
      <c r="AF617" s="203"/>
      <c r="AG617" s="203"/>
      <c r="AH617" s="203">
        <v>-2647.7900000000081</v>
      </c>
      <c r="AI617" s="203">
        <v>-2437.8000000000175</v>
      </c>
      <c r="AJ617" s="203">
        <v>-69.900000000000091</v>
      </c>
      <c r="AK617" s="203">
        <v>-136.66999999999996</v>
      </c>
      <c r="AL617" s="203" t="s">
        <v>811</v>
      </c>
      <c r="AM617" s="203">
        <v>-3.4200000000000728</v>
      </c>
      <c r="AN617" s="203" t="s">
        <v>811</v>
      </c>
      <c r="AO617" s="203" t="s">
        <v>811</v>
      </c>
      <c r="AP617" s="203" t="s">
        <v>811</v>
      </c>
      <c r="AQ617" s="203" t="s">
        <v>811</v>
      </c>
      <c r="AR617" s="203">
        <v>98.283866351325855</v>
      </c>
      <c r="AS617" s="203">
        <v>98.256442679605414</v>
      </c>
      <c r="AT617" s="203">
        <v>97.749517063747575</v>
      </c>
      <c r="AU617" s="203">
        <v>76.428078647809599</v>
      </c>
      <c r="AV617" s="203" t="s">
        <v>811</v>
      </c>
      <c r="AW617" s="203">
        <v>99.968288408578815</v>
      </c>
      <c r="AX617" s="203" t="s">
        <v>811</v>
      </c>
      <c r="AY617" s="203" t="s">
        <v>811</v>
      </c>
      <c r="AZ617" s="203" t="s">
        <v>811</v>
      </c>
      <c r="BA617" s="203" t="s">
        <v>811</v>
      </c>
    </row>
    <row r="618" spans="1:53">
      <c r="A618" s="202">
        <v>21</v>
      </c>
      <c r="B618" s="202">
        <v>1549</v>
      </c>
      <c r="C618" s="202">
        <v>606</v>
      </c>
      <c r="D618" s="202" t="s">
        <v>1540</v>
      </c>
      <c r="E618" s="203">
        <v>1635</v>
      </c>
      <c r="F618" s="203">
        <v>1635</v>
      </c>
      <c r="G618" s="203"/>
      <c r="H618" s="203"/>
      <c r="I618" s="203"/>
      <c r="J618" s="203"/>
      <c r="K618" s="203"/>
      <c r="L618" s="203"/>
      <c r="M618" s="203"/>
      <c r="N618" s="203">
        <v>1708.3</v>
      </c>
      <c r="O618" s="203">
        <v>1708.3</v>
      </c>
      <c r="P618" s="203"/>
      <c r="Q618" s="203"/>
      <c r="R618" s="203"/>
      <c r="S618" s="203"/>
      <c r="T618" s="204"/>
      <c r="U618" s="203"/>
      <c r="V618" s="203"/>
      <c r="W618" s="203"/>
      <c r="X618" s="203">
        <v>1548.42</v>
      </c>
      <c r="Y618" s="203">
        <v>1548.42</v>
      </c>
      <c r="Z618" s="203"/>
      <c r="AA618" s="203"/>
      <c r="AB618" s="203"/>
      <c r="AC618" s="203"/>
      <c r="AD618" s="204"/>
      <c r="AE618" s="203"/>
      <c r="AF618" s="203"/>
      <c r="AG618" s="203"/>
      <c r="AH618" s="203">
        <v>-159.87999999999988</v>
      </c>
      <c r="AI618" s="203">
        <v>-159.87999999999988</v>
      </c>
      <c r="AJ618" s="203" t="s">
        <v>811</v>
      </c>
      <c r="AK618" s="203" t="s">
        <v>811</v>
      </c>
      <c r="AL618" s="203" t="s">
        <v>811</v>
      </c>
      <c r="AM618" s="203" t="s">
        <v>811</v>
      </c>
      <c r="AN618" s="203" t="s">
        <v>811</v>
      </c>
      <c r="AO618" s="203" t="s">
        <v>811</v>
      </c>
      <c r="AP618" s="203" t="s">
        <v>811</v>
      </c>
      <c r="AQ618" s="203" t="s">
        <v>811</v>
      </c>
      <c r="AR618" s="203">
        <v>90.640988116841314</v>
      </c>
      <c r="AS618" s="203">
        <v>90.640988116841314</v>
      </c>
      <c r="AT618" s="203" t="s">
        <v>811</v>
      </c>
      <c r="AU618" s="203" t="s">
        <v>811</v>
      </c>
      <c r="AV618" s="203" t="s">
        <v>811</v>
      </c>
      <c r="AW618" s="203" t="s">
        <v>811</v>
      </c>
      <c r="AX618" s="203" t="s">
        <v>811</v>
      </c>
      <c r="AY618" s="203" t="s">
        <v>811</v>
      </c>
      <c r="AZ618" s="203" t="s">
        <v>811</v>
      </c>
      <c r="BA618" s="203" t="s">
        <v>811</v>
      </c>
    </row>
    <row r="619" spans="1:53">
      <c r="A619" s="202">
        <v>21</v>
      </c>
      <c r="B619" s="202">
        <v>1550</v>
      </c>
      <c r="C619" s="202">
        <v>607</v>
      </c>
      <c r="D619" s="202" t="s">
        <v>1541</v>
      </c>
      <c r="E619" s="203">
        <v>1210.8</v>
      </c>
      <c r="F619" s="203">
        <v>1171.3</v>
      </c>
      <c r="G619" s="203"/>
      <c r="H619" s="203"/>
      <c r="I619" s="203"/>
      <c r="J619" s="203"/>
      <c r="K619" s="203">
        <v>39.5</v>
      </c>
      <c r="L619" s="203"/>
      <c r="M619" s="203"/>
      <c r="N619" s="203">
        <v>1230.6000000000001</v>
      </c>
      <c r="O619" s="203">
        <v>1187.4000000000001</v>
      </c>
      <c r="P619" s="203"/>
      <c r="Q619" s="203"/>
      <c r="R619" s="203"/>
      <c r="S619" s="203"/>
      <c r="T619" s="204">
        <v>43.2</v>
      </c>
      <c r="U619" s="203"/>
      <c r="V619" s="203"/>
      <c r="W619" s="203"/>
      <c r="X619" s="203">
        <v>1085.07</v>
      </c>
      <c r="Y619" s="203">
        <v>1045.57</v>
      </c>
      <c r="Z619" s="203"/>
      <c r="AA619" s="203"/>
      <c r="AB619" s="203"/>
      <c r="AC619" s="203"/>
      <c r="AD619" s="204">
        <v>39.5</v>
      </c>
      <c r="AE619" s="203"/>
      <c r="AF619" s="203"/>
      <c r="AG619" s="203"/>
      <c r="AH619" s="203">
        <v>-145.5300000000002</v>
      </c>
      <c r="AI619" s="203">
        <v>-141.83000000000015</v>
      </c>
      <c r="AJ619" s="203" t="s">
        <v>811</v>
      </c>
      <c r="AK619" s="203" t="s">
        <v>811</v>
      </c>
      <c r="AL619" s="203" t="s">
        <v>811</v>
      </c>
      <c r="AM619" s="203" t="s">
        <v>811</v>
      </c>
      <c r="AN619" s="203">
        <v>-3.7000000000000028</v>
      </c>
      <c r="AO619" s="203" t="s">
        <v>811</v>
      </c>
      <c r="AP619" s="203" t="s">
        <v>811</v>
      </c>
      <c r="AQ619" s="203" t="s">
        <v>811</v>
      </c>
      <c r="AR619" s="203">
        <v>88.174061433447079</v>
      </c>
      <c r="AS619" s="203">
        <v>88.055415192858334</v>
      </c>
      <c r="AT619" s="203" t="s">
        <v>811</v>
      </c>
      <c r="AU619" s="203" t="s">
        <v>811</v>
      </c>
      <c r="AV619" s="203" t="s">
        <v>811</v>
      </c>
      <c r="AW619" s="203" t="s">
        <v>811</v>
      </c>
      <c r="AX619" s="203">
        <v>91.435185185185176</v>
      </c>
      <c r="AY619" s="203" t="s">
        <v>811</v>
      </c>
      <c r="AZ619" s="203" t="s">
        <v>811</v>
      </c>
      <c r="BA619" s="203" t="s">
        <v>811</v>
      </c>
    </row>
    <row r="620" spans="1:53">
      <c r="A620" s="202">
        <v>21</v>
      </c>
      <c r="B620" s="202">
        <v>1551</v>
      </c>
      <c r="C620" s="202">
        <v>608</v>
      </c>
      <c r="D620" s="202" t="s">
        <v>1542</v>
      </c>
      <c r="E620" s="203">
        <v>5366.6</v>
      </c>
      <c r="F620" s="203">
        <v>5366.6</v>
      </c>
      <c r="G620" s="203"/>
      <c r="H620" s="203"/>
      <c r="I620" s="203"/>
      <c r="J620" s="203"/>
      <c r="K620" s="203"/>
      <c r="L620" s="203"/>
      <c r="M620" s="203"/>
      <c r="N620" s="203">
        <v>5648.3</v>
      </c>
      <c r="O620" s="203">
        <v>5648.3</v>
      </c>
      <c r="P620" s="203"/>
      <c r="Q620" s="203"/>
      <c r="R620" s="203"/>
      <c r="S620" s="203"/>
      <c r="T620" s="204"/>
      <c r="U620" s="203"/>
      <c r="V620" s="203"/>
      <c r="W620" s="203"/>
      <c r="X620" s="203">
        <v>5648.3</v>
      </c>
      <c r="Y620" s="203">
        <v>5648.3</v>
      </c>
      <c r="Z620" s="203"/>
      <c r="AA620" s="203"/>
      <c r="AB620" s="203"/>
      <c r="AC620" s="203"/>
      <c r="AD620" s="204"/>
      <c r="AE620" s="203"/>
      <c r="AF620" s="203"/>
      <c r="AG620" s="203"/>
      <c r="AH620" s="203" t="s">
        <v>811</v>
      </c>
      <c r="AI620" s="203" t="s">
        <v>811</v>
      </c>
      <c r="AJ620" s="203" t="s">
        <v>811</v>
      </c>
      <c r="AK620" s="203" t="s">
        <v>811</v>
      </c>
      <c r="AL620" s="203" t="s">
        <v>811</v>
      </c>
      <c r="AM620" s="203" t="s">
        <v>811</v>
      </c>
      <c r="AN620" s="203" t="s">
        <v>811</v>
      </c>
      <c r="AO620" s="203" t="s">
        <v>811</v>
      </c>
      <c r="AP620" s="203" t="s">
        <v>811</v>
      </c>
      <c r="AQ620" s="203" t="s">
        <v>811</v>
      </c>
      <c r="AR620" s="203">
        <v>100</v>
      </c>
      <c r="AS620" s="203">
        <v>100</v>
      </c>
      <c r="AT620" s="203" t="s">
        <v>811</v>
      </c>
      <c r="AU620" s="203" t="s">
        <v>811</v>
      </c>
      <c r="AV620" s="203" t="s">
        <v>811</v>
      </c>
      <c r="AW620" s="203" t="s">
        <v>811</v>
      </c>
      <c r="AX620" s="203" t="s">
        <v>811</v>
      </c>
      <c r="AY620" s="203" t="s">
        <v>811</v>
      </c>
      <c r="AZ620" s="203" t="s">
        <v>811</v>
      </c>
      <c r="BA620" s="203" t="s">
        <v>811</v>
      </c>
    </row>
    <row r="621" spans="1:53">
      <c r="A621" s="202">
        <v>21</v>
      </c>
      <c r="B621" s="202">
        <v>1552</v>
      </c>
      <c r="C621" s="202">
        <v>609</v>
      </c>
      <c r="D621" s="202" t="s">
        <v>1543</v>
      </c>
      <c r="E621" s="203">
        <v>3323.9</v>
      </c>
      <c r="F621" s="203">
        <v>3323.9</v>
      </c>
      <c r="G621" s="203"/>
      <c r="H621" s="203"/>
      <c r="I621" s="203"/>
      <c r="J621" s="203"/>
      <c r="K621" s="203"/>
      <c r="L621" s="203"/>
      <c r="M621" s="203"/>
      <c r="N621" s="203">
        <v>6985.1</v>
      </c>
      <c r="O621" s="203">
        <v>3685.1</v>
      </c>
      <c r="P621" s="203"/>
      <c r="Q621" s="203"/>
      <c r="R621" s="203"/>
      <c r="S621" s="203">
        <v>3300</v>
      </c>
      <c r="T621" s="204"/>
      <c r="U621" s="203"/>
      <c r="V621" s="203"/>
      <c r="W621" s="203"/>
      <c r="X621" s="203">
        <v>6985.1</v>
      </c>
      <c r="Y621" s="203">
        <v>3685.1</v>
      </c>
      <c r="Z621" s="203"/>
      <c r="AA621" s="203"/>
      <c r="AB621" s="203"/>
      <c r="AC621" s="203">
        <v>3300</v>
      </c>
      <c r="AD621" s="204"/>
      <c r="AE621" s="203"/>
      <c r="AF621" s="203"/>
      <c r="AG621" s="203"/>
      <c r="AH621" s="203" t="s">
        <v>811</v>
      </c>
      <c r="AI621" s="203" t="s">
        <v>811</v>
      </c>
      <c r="AJ621" s="203" t="s">
        <v>811</v>
      </c>
      <c r="AK621" s="203" t="s">
        <v>811</v>
      </c>
      <c r="AL621" s="203" t="s">
        <v>811</v>
      </c>
      <c r="AM621" s="203" t="s">
        <v>811</v>
      </c>
      <c r="AN621" s="203" t="s">
        <v>811</v>
      </c>
      <c r="AO621" s="203" t="s">
        <v>811</v>
      </c>
      <c r="AP621" s="203" t="s">
        <v>811</v>
      </c>
      <c r="AQ621" s="203" t="s">
        <v>811</v>
      </c>
      <c r="AR621" s="203">
        <v>100</v>
      </c>
      <c r="AS621" s="203">
        <v>100</v>
      </c>
      <c r="AT621" s="203" t="s">
        <v>811</v>
      </c>
      <c r="AU621" s="203" t="s">
        <v>811</v>
      </c>
      <c r="AV621" s="203" t="s">
        <v>811</v>
      </c>
      <c r="AW621" s="203">
        <v>100</v>
      </c>
      <c r="AX621" s="203" t="s">
        <v>811</v>
      </c>
      <c r="AY621" s="203" t="s">
        <v>811</v>
      </c>
      <c r="AZ621" s="203" t="s">
        <v>811</v>
      </c>
      <c r="BA621" s="203" t="s">
        <v>811</v>
      </c>
    </row>
    <row r="622" spans="1:53">
      <c r="A622" s="202">
        <v>21</v>
      </c>
      <c r="B622" s="202">
        <v>1553</v>
      </c>
      <c r="C622" s="202">
        <v>610</v>
      </c>
      <c r="D622" s="202" t="s">
        <v>1544</v>
      </c>
      <c r="E622" s="203">
        <v>2898</v>
      </c>
      <c r="F622" s="203">
        <v>2898</v>
      </c>
      <c r="G622" s="203"/>
      <c r="H622" s="203"/>
      <c r="I622" s="203"/>
      <c r="J622" s="203"/>
      <c r="K622" s="203"/>
      <c r="L622" s="203"/>
      <c r="M622" s="203"/>
      <c r="N622" s="203">
        <v>6636.2</v>
      </c>
      <c r="O622" s="203">
        <v>2936.2</v>
      </c>
      <c r="P622" s="203"/>
      <c r="Q622" s="203"/>
      <c r="R622" s="203"/>
      <c r="S622" s="203">
        <v>3700</v>
      </c>
      <c r="T622" s="204"/>
      <c r="U622" s="203"/>
      <c r="V622" s="203"/>
      <c r="W622" s="203"/>
      <c r="X622" s="203">
        <v>6588.4699999999993</v>
      </c>
      <c r="Y622" s="203">
        <v>2936.2</v>
      </c>
      <c r="Z622" s="203"/>
      <c r="AA622" s="203"/>
      <c r="AB622" s="203"/>
      <c r="AC622" s="203">
        <v>3652.27</v>
      </c>
      <c r="AD622" s="204"/>
      <c r="AE622" s="203"/>
      <c r="AF622" s="203"/>
      <c r="AG622" s="203"/>
      <c r="AH622" s="203">
        <v>-47.730000000000473</v>
      </c>
      <c r="AI622" s="203" t="s">
        <v>811</v>
      </c>
      <c r="AJ622" s="203" t="s">
        <v>811</v>
      </c>
      <c r="AK622" s="203" t="s">
        <v>811</v>
      </c>
      <c r="AL622" s="203" t="s">
        <v>811</v>
      </c>
      <c r="AM622" s="203">
        <v>-47.730000000000018</v>
      </c>
      <c r="AN622" s="203" t="s">
        <v>811</v>
      </c>
      <c r="AO622" s="203" t="s">
        <v>811</v>
      </c>
      <c r="AP622" s="203" t="s">
        <v>811</v>
      </c>
      <c r="AQ622" s="203" t="s">
        <v>811</v>
      </c>
      <c r="AR622" s="203">
        <v>99.280763087308998</v>
      </c>
      <c r="AS622" s="203">
        <v>100</v>
      </c>
      <c r="AT622" s="203" t="s">
        <v>811</v>
      </c>
      <c r="AU622" s="203" t="s">
        <v>811</v>
      </c>
      <c r="AV622" s="203" t="s">
        <v>811</v>
      </c>
      <c r="AW622" s="203">
        <v>98.71</v>
      </c>
      <c r="AX622" s="203" t="s">
        <v>811</v>
      </c>
      <c r="AY622" s="203" t="s">
        <v>811</v>
      </c>
      <c r="AZ622" s="203" t="s">
        <v>811</v>
      </c>
      <c r="BA622" s="203" t="s">
        <v>811</v>
      </c>
    </row>
    <row r="623" spans="1:53">
      <c r="A623" s="202">
        <v>21</v>
      </c>
      <c r="B623" s="202">
        <v>1554</v>
      </c>
      <c r="C623" s="202">
        <v>611</v>
      </c>
      <c r="D623" s="202" t="s">
        <v>1545</v>
      </c>
      <c r="E623" s="203">
        <v>1171.0999999999999</v>
      </c>
      <c r="F623" s="203">
        <v>1171.0999999999999</v>
      </c>
      <c r="G623" s="203"/>
      <c r="H623" s="203"/>
      <c r="I623" s="203"/>
      <c r="J623" s="203"/>
      <c r="K623" s="203"/>
      <c r="L623" s="203"/>
      <c r="M623" s="203"/>
      <c r="N623" s="203">
        <v>1199</v>
      </c>
      <c r="O623" s="203">
        <v>1199</v>
      </c>
      <c r="P623" s="203"/>
      <c r="Q623" s="203"/>
      <c r="R623" s="203"/>
      <c r="S623" s="203"/>
      <c r="T623" s="204"/>
      <c r="U623" s="203"/>
      <c r="V623" s="203"/>
      <c r="W623" s="203"/>
      <c r="X623" s="203">
        <v>1198.5</v>
      </c>
      <c r="Y623" s="203">
        <v>1198.5</v>
      </c>
      <c r="Z623" s="203"/>
      <c r="AA623" s="203"/>
      <c r="AB623" s="203"/>
      <c r="AC623" s="203"/>
      <c r="AD623" s="204"/>
      <c r="AE623" s="203"/>
      <c r="AF623" s="203"/>
      <c r="AG623" s="203"/>
      <c r="AH623" s="203">
        <v>-0.5</v>
      </c>
      <c r="AI623" s="203">
        <v>-0.5</v>
      </c>
      <c r="AJ623" s="203" t="s">
        <v>811</v>
      </c>
      <c r="AK623" s="203" t="s">
        <v>811</v>
      </c>
      <c r="AL623" s="203" t="s">
        <v>811</v>
      </c>
      <c r="AM623" s="203" t="s">
        <v>811</v>
      </c>
      <c r="AN623" s="203" t="s">
        <v>811</v>
      </c>
      <c r="AO623" s="203" t="s">
        <v>811</v>
      </c>
      <c r="AP623" s="203" t="s">
        <v>811</v>
      </c>
      <c r="AQ623" s="203" t="s">
        <v>811</v>
      </c>
      <c r="AR623" s="203">
        <v>99.958298582151798</v>
      </c>
      <c r="AS623" s="203">
        <v>99.958298582151798</v>
      </c>
      <c r="AT623" s="203" t="s">
        <v>811</v>
      </c>
      <c r="AU623" s="203" t="s">
        <v>811</v>
      </c>
      <c r="AV623" s="203" t="s">
        <v>811</v>
      </c>
      <c r="AW623" s="203" t="s">
        <v>811</v>
      </c>
      <c r="AX623" s="203" t="s">
        <v>811</v>
      </c>
      <c r="AY623" s="203" t="s">
        <v>811</v>
      </c>
      <c r="AZ623" s="203" t="s">
        <v>811</v>
      </c>
      <c r="BA623" s="203" t="s">
        <v>811</v>
      </c>
    </row>
    <row r="624" spans="1:53">
      <c r="A624" s="202">
        <v>21</v>
      </c>
      <c r="B624" s="202">
        <v>1555</v>
      </c>
      <c r="C624" s="202">
        <v>612</v>
      </c>
      <c r="D624" s="202" t="s">
        <v>1546</v>
      </c>
      <c r="E624" s="203">
        <v>1588</v>
      </c>
      <c r="F624" s="203">
        <v>1588</v>
      </c>
      <c r="G624" s="203"/>
      <c r="H624" s="203"/>
      <c r="I624" s="203"/>
      <c r="J624" s="203"/>
      <c r="K624" s="203"/>
      <c r="L624" s="203"/>
      <c r="M624" s="203"/>
      <c r="N624" s="203">
        <v>1600.7</v>
      </c>
      <c r="O624" s="203">
        <v>1600.7</v>
      </c>
      <c r="P624" s="203"/>
      <c r="Q624" s="203"/>
      <c r="R624" s="203"/>
      <c r="S624" s="203"/>
      <c r="T624" s="204"/>
      <c r="U624" s="203"/>
      <c r="V624" s="203"/>
      <c r="W624" s="203"/>
      <c r="X624" s="203">
        <v>1447.24</v>
      </c>
      <c r="Y624" s="203">
        <v>1447.24</v>
      </c>
      <c r="Z624" s="203"/>
      <c r="AA624" s="203"/>
      <c r="AB624" s="203"/>
      <c r="AC624" s="203"/>
      <c r="AD624" s="204"/>
      <c r="AE624" s="203"/>
      <c r="AF624" s="203"/>
      <c r="AG624" s="203"/>
      <c r="AH624" s="203">
        <v>-153.46000000000004</v>
      </c>
      <c r="AI624" s="203">
        <v>-153.46000000000004</v>
      </c>
      <c r="AJ624" s="203" t="s">
        <v>811</v>
      </c>
      <c r="AK624" s="203" t="s">
        <v>811</v>
      </c>
      <c r="AL624" s="203" t="s">
        <v>811</v>
      </c>
      <c r="AM624" s="203" t="s">
        <v>811</v>
      </c>
      <c r="AN624" s="203" t="s">
        <v>811</v>
      </c>
      <c r="AO624" s="203" t="s">
        <v>811</v>
      </c>
      <c r="AP624" s="203" t="s">
        <v>811</v>
      </c>
      <c r="AQ624" s="203" t="s">
        <v>811</v>
      </c>
      <c r="AR624" s="203">
        <v>90.412944336852632</v>
      </c>
      <c r="AS624" s="203">
        <v>90.412944336852632</v>
      </c>
      <c r="AT624" s="203" t="s">
        <v>811</v>
      </c>
      <c r="AU624" s="203" t="s">
        <v>811</v>
      </c>
      <c r="AV624" s="203" t="s">
        <v>811</v>
      </c>
      <c r="AW624" s="203" t="s">
        <v>811</v>
      </c>
      <c r="AX624" s="203" t="s">
        <v>811</v>
      </c>
      <c r="AY624" s="203" t="s">
        <v>811</v>
      </c>
      <c r="AZ624" s="203" t="s">
        <v>811</v>
      </c>
      <c r="BA624" s="203" t="s">
        <v>811</v>
      </c>
    </row>
    <row r="625" spans="1:53">
      <c r="A625" s="202">
        <v>21</v>
      </c>
      <c r="B625" s="202">
        <v>1556</v>
      </c>
      <c r="C625" s="202">
        <v>613</v>
      </c>
      <c r="D625" s="202" t="s">
        <v>1547</v>
      </c>
      <c r="E625" s="203">
        <v>2367.6</v>
      </c>
      <c r="F625" s="203">
        <v>2367.6</v>
      </c>
      <c r="G625" s="203"/>
      <c r="H625" s="203"/>
      <c r="I625" s="203"/>
      <c r="J625" s="203"/>
      <c r="K625" s="203"/>
      <c r="L625" s="203"/>
      <c r="M625" s="203"/>
      <c r="N625" s="203">
        <v>2399.5</v>
      </c>
      <c r="O625" s="203">
        <v>2399.5</v>
      </c>
      <c r="P625" s="203"/>
      <c r="Q625" s="203"/>
      <c r="R625" s="203"/>
      <c r="S625" s="203"/>
      <c r="T625" s="204"/>
      <c r="U625" s="203"/>
      <c r="V625" s="203"/>
      <c r="W625" s="203"/>
      <c r="X625" s="203">
        <v>2159.34</v>
      </c>
      <c r="Y625" s="203">
        <v>2159.34</v>
      </c>
      <c r="Z625" s="203"/>
      <c r="AA625" s="203"/>
      <c r="AB625" s="203"/>
      <c r="AC625" s="203"/>
      <c r="AD625" s="204"/>
      <c r="AE625" s="203"/>
      <c r="AF625" s="203"/>
      <c r="AG625" s="203"/>
      <c r="AH625" s="203">
        <v>-240.15999999999985</v>
      </c>
      <c r="AI625" s="203">
        <v>-240.15999999999985</v>
      </c>
      <c r="AJ625" s="203" t="s">
        <v>811</v>
      </c>
      <c r="AK625" s="203" t="s">
        <v>811</v>
      </c>
      <c r="AL625" s="203" t="s">
        <v>811</v>
      </c>
      <c r="AM625" s="203" t="s">
        <v>811</v>
      </c>
      <c r="AN625" s="203" t="s">
        <v>811</v>
      </c>
      <c r="AO625" s="203" t="s">
        <v>811</v>
      </c>
      <c r="AP625" s="203" t="s">
        <v>811</v>
      </c>
      <c r="AQ625" s="203" t="s">
        <v>811</v>
      </c>
      <c r="AR625" s="203">
        <v>89.991248176703493</v>
      </c>
      <c r="AS625" s="203">
        <v>89.991248176703493</v>
      </c>
      <c r="AT625" s="203" t="s">
        <v>811</v>
      </c>
      <c r="AU625" s="203" t="s">
        <v>811</v>
      </c>
      <c r="AV625" s="203" t="s">
        <v>811</v>
      </c>
      <c r="AW625" s="203" t="s">
        <v>811</v>
      </c>
      <c r="AX625" s="203" t="s">
        <v>811</v>
      </c>
      <c r="AY625" s="203" t="s">
        <v>811</v>
      </c>
      <c r="AZ625" s="203" t="s">
        <v>811</v>
      </c>
      <c r="BA625" s="203" t="s">
        <v>811</v>
      </c>
    </row>
    <row r="626" spans="1:53">
      <c r="A626" s="202">
        <v>21</v>
      </c>
      <c r="B626" s="202">
        <v>1557</v>
      </c>
      <c r="C626" s="202">
        <v>614</v>
      </c>
      <c r="D626" s="202" t="s">
        <v>1548</v>
      </c>
      <c r="E626" s="203">
        <v>2327.9</v>
      </c>
      <c r="F626" s="203">
        <v>2327.9</v>
      </c>
      <c r="G626" s="203"/>
      <c r="H626" s="203"/>
      <c r="I626" s="203"/>
      <c r="J626" s="203"/>
      <c r="K626" s="203"/>
      <c r="L626" s="203"/>
      <c r="M626" s="203"/>
      <c r="N626" s="203">
        <v>2531.4</v>
      </c>
      <c r="O626" s="203">
        <v>2531.4</v>
      </c>
      <c r="P626" s="203"/>
      <c r="Q626" s="203"/>
      <c r="R626" s="203"/>
      <c r="S626" s="203"/>
      <c r="T626" s="204"/>
      <c r="U626" s="203"/>
      <c r="V626" s="203"/>
      <c r="W626" s="203"/>
      <c r="X626" s="203">
        <v>2397.4299999999998</v>
      </c>
      <c r="Y626" s="203">
        <v>2397.4299999999998</v>
      </c>
      <c r="Z626" s="203"/>
      <c r="AA626" s="203"/>
      <c r="AB626" s="203"/>
      <c r="AC626" s="203"/>
      <c r="AD626" s="204"/>
      <c r="AE626" s="203"/>
      <c r="AF626" s="203"/>
      <c r="AG626" s="203"/>
      <c r="AH626" s="203">
        <v>-133.97000000000025</v>
      </c>
      <c r="AI626" s="203">
        <v>-133.97000000000025</v>
      </c>
      <c r="AJ626" s="203" t="s">
        <v>811</v>
      </c>
      <c r="AK626" s="203" t="s">
        <v>811</v>
      </c>
      <c r="AL626" s="203" t="s">
        <v>811</v>
      </c>
      <c r="AM626" s="203" t="s">
        <v>811</v>
      </c>
      <c r="AN626" s="203" t="s">
        <v>811</v>
      </c>
      <c r="AO626" s="203" t="s">
        <v>811</v>
      </c>
      <c r="AP626" s="203" t="s">
        <v>811</v>
      </c>
      <c r="AQ626" s="203" t="s">
        <v>811</v>
      </c>
      <c r="AR626" s="203">
        <v>94.707671644149471</v>
      </c>
      <c r="AS626" s="203">
        <v>94.707671644149471</v>
      </c>
      <c r="AT626" s="203" t="s">
        <v>811</v>
      </c>
      <c r="AU626" s="203" t="s">
        <v>811</v>
      </c>
      <c r="AV626" s="203" t="s">
        <v>811</v>
      </c>
      <c r="AW626" s="203" t="s">
        <v>811</v>
      </c>
      <c r="AX626" s="203" t="s">
        <v>811</v>
      </c>
      <c r="AY626" s="203" t="s">
        <v>811</v>
      </c>
      <c r="AZ626" s="203" t="s">
        <v>811</v>
      </c>
      <c r="BA626" s="203" t="s">
        <v>811</v>
      </c>
    </row>
    <row r="627" spans="1:53">
      <c r="A627" s="202">
        <v>21</v>
      </c>
      <c r="B627" s="202">
        <v>1558</v>
      </c>
      <c r="C627" s="202">
        <v>615</v>
      </c>
      <c r="D627" s="202" t="s">
        <v>1549</v>
      </c>
      <c r="E627" s="203">
        <v>5639.5</v>
      </c>
      <c r="F627" s="203">
        <v>5639.5</v>
      </c>
      <c r="G627" s="203"/>
      <c r="H627" s="203"/>
      <c r="I627" s="203"/>
      <c r="J627" s="203"/>
      <c r="K627" s="203"/>
      <c r="L627" s="203"/>
      <c r="M627" s="203"/>
      <c r="N627" s="203">
        <v>6108.1</v>
      </c>
      <c r="O627" s="203">
        <v>6108.1</v>
      </c>
      <c r="P627" s="203"/>
      <c r="Q627" s="203"/>
      <c r="R627" s="203"/>
      <c r="S627" s="203"/>
      <c r="T627" s="204"/>
      <c r="U627" s="203"/>
      <c r="V627" s="203"/>
      <c r="W627" s="203"/>
      <c r="X627" s="203">
        <v>5917.81</v>
      </c>
      <c r="Y627" s="203">
        <v>5917.81</v>
      </c>
      <c r="Z627" s="203"/>
      <c r="AA627" s="203"/>
      <c r="AB627" s="203"/>
      <c r="AC627" s="203"/>
      <c r="AD627" s="204"/>
      <c r="AE627" s="203"/>
      <c r="AF627" s="203"/>
      <c r="AG627" s="203"/>
      <c r="AH627" s="203">
        <v>-190.28999999999996</v>
      </c>
      <c r="AI627" s="203">
        <v>-190.28999999999996</v>
      </c>
      <c r="AJ627" s="203" t="s">
        <v>811</v>
      </c>
      <c r="AK627" s="203" t="s">
        <v>811</v>
      </c>
      <c r="AL627" s="203" t="s">
        <v>811</v>
      </c>
      <c r="AM627" s="203" t="s">
        <v>811</v>
      </c>
      <c r="AN627" s="203" t="s">
        <v>811</v>
      </c>
      <c r="AO627" s="203" t="s">
        <v>811</v>
      </c>
      <c r="AP627" s="203" t="s">
        <v>811</v>
      </c>
      <c r="AQ627" s="203" t="s">
        <v>811</v>
      </c>
      <c r="AR627" s="203">
        <v>96.884628607914081</v>
      </c>
      <c r="AS627" s="203">
        <v>96.884628607914081</v>
      </c>
      <c r="AT627" s="203" t="s">
        <v>811</v>
      </c>
      <c r="AU627" s="203" t="s">
        <v>811</v>
      </c>
      <c r="AV627" s="203" t="s">
        <v>811</v>
      </c>
      <c r="AW627" s="203" t="s">
        <v>811</v>
      </c>
      <c r="AX627" s="203" t="s">
        <v>811</v>
      </c>
      <c r="AY627" s="203" t="s">
        <v>811</v>
      </c>
      <c r="AZ627" s="203" t="s">
        <v>811</v>
      </c>
      <c r="BA627" s="203" t="s">
        <v>811</v>
      </c>
    </row>
    <row r="628" spans="1:53">
      <c r="A628" s="202">
        <v>21</v>
      </c>
      <c r="B628" s="202">
        <v>1559</v>
      </c>
      <c r="C628" s="202">
        <v>616</v>
      </c>
      <c r="D628" s="202" t="s">
        <v>1550</v>
      </c>
      <c r="E628" s="203">
        <v>1371.4</v>
      </c>
      <c r="F628" s="203">
        <v>1371.4</v>
      </c>
      <c r="G628" s="203"/>
      <c r="H628" s="203"/>
      <c r="I628" s="203"/>
      <c r="J628" s="203"/>
      <c r="K628" s="203"/>
      <c r="L628" s="203"/>
      <c r="M628" s="203"/>
      <c r="N628" s="203">
        <v>1390.9</v>
      </c>
      <c r="O628" s="203">
        <v>1390.9</v>
      </c>
      <c r="P628" s="203"/>
      <c r="Q628" s="203"/>
      <c r="R628" s="203"/>
      <c r="S628" s="203"/>
      <c r="T628" s="204"/>
      <c r="U628" s="203"/>
      <c r="V628" s="203"/>
      <c r="W628" s="203"/>
      <c r="X628" s="203">
        <v>1326.91</v>
      </c>
      <c r="Y628" s="203">
        <v>1326.91</v>
      </c>
      <c r="Z628" s="203"/>
      <c r="AA628" s="203"/>
      <c r="AB628" s="203"/>
      <c r="AC628" s="203"/>
      <c r="AD628" s="204"/>
      <c r="AE628" s="203"/>
      <c r="AF628" s="203"/>
      <c r="AG628" s="203"/>
      <c r="AH628" s="203">
        <v>-63.990000000000009</v>
      </c>
      <c r="AI628" s="203">
        <v>-63.990000000000009</v>
      </c>
      <c r="AJ628" s="203" t="s">
        <v>811</v>
      </c>
      <c r="AK628" s="203" t="s">
        <v>811</v>
      </c>
      <c r="AL628" s="203" t="s">
        <v>811</v>
      </c>
      <c r="AM628" s="203" t="s">
        <v>811</v>
      </c>
      <c r="AN628" s="203" t="s">
        <v>811</v>
      </c>
      <c r="AO628" s="203" t="s">
        <v>811</v>
      </c>
      <c r="AP628" s="203" t="s">
        <v>811</v>
      </c>
      <c r="AQ628" s="203" t="s">
        <v>811</v>
      </c>
      <c r="AR628" s="203">
        <v>95.399381695305195</v>
      </c>
      <c r="AS628" s="203">
        <v>95.399381695305195</v>
      </c>
      <c r="AT628" s="203" t="s">
        <v>811</v>
      </c>
      <c r="AU628" s="203" t="s">
        <v>811</v>
      </c>
      <c r="AV628" s="203" t="s">
        <v>811</v>
      </c>
      <c r="AW628" s="203" t="s">
        <v>811</v>
      </c>
      <c r="AX628" s="203" t="s">
        <v>811</v>
      </c>
      <c r="AY628" s="203" t="s">
        <v>811</v>
      </c>
      <c r="AZ628" s="203" t="s">
        <v>811</v>
      </c>
      <c r="BA628" s="203" t="s">
        <v>811</v>
      </c>
    </row>
    <row r="629" spans="1:53">
      <c r="A629" s="202">
        <v>21</v>
      </c>
      <c r="B629" s="202">
        <v>1561</v>
      </c>
      <c r="C629" s="202">
        <v>617</v>
      </c>
      <c r="D629" s="202" t="s">
        <v>1551</v>
      </c>
      <c r="E629" s="203">
        <v>5410.3</v>
      </c>
      <c r="F629" s="203">
        <v>5410.3</v>
      </c>
      <c r="G629" s="203"/>
      <c r="H629" s="203"/>
      <c r="I629" s="203"/>
      <c r="J629" s="203"/>
      <c r="K629" s="203"/>
      <c r="L629" s="203"/>
      <c r="M629" s="203"/>
      <c r="N629" s="203">
        <v>5592.5</v>
      </c>
      <c r="O629" s="203">
        <v>5592.5</v>
      </c>
      <c r="P629" s="203"/>
      <c r="Q629" s="203"/>
      <c r="R629" s="203"/>
      <c r="S629" s="203"/>
      <c r="T629" s="204"/>
      <c r="U629" s="203"/>
      <c r="V629" s="203"/>
      <c r="W629" s="203"/>
      <c r="X629" s="203">
        <v>5587.87</v>
      </c>
      <c r="Y629" s="203">
        <v>5587.87</v>
      </c>
      <c r="Z629" s="203"/>
      <c r="AA629" s="203"/>
      <c r="AB629" s="203"/>
      <c r="AC629" s="203"/>
      <c r="AD629" s="204"/>
      <c r="AE629" s="203"/>
      <c r="AF629" s="203"/>
      <c r="AG629" s="203"/>
      <c r="AH629" s="203">
        <v>-4.6300000000001091</v>
      </c>
      <c r="AI629" s="203">
        <v>-4.6300000000001091</v>
      </c>
      <c r="AJ629" s="203" t="s">
        <v>811</v>
      </c>
      <c r="AK629" s="203" t="s">
        <v>811</v>
      </c>
      <c r="AL629" s="203" t="s">
        <v>811</v>
      </c>
      <c r="AM629" s="203" t="s">
        <v>811</v>
      </c>
      <c r="AN629" s="203" t="s">
        <v>811</v>
      </c>
      <c r="AO629" s="203" t="s">
        <v>811</v>
      </c>
      <c r="AP629" s="203" t="s">
        <v>811</v>
      </c>
      <c r="AQ629" s="203" t="s">
        <v>811</v>
      </c>
      <c r="AR629" s="203">
        <v>99.917210549843531</v>
      </c>
      <c r="AS629" s="203">
        <v>99.917210549843531</v>
      </c>
      <c r="AT629" s="203" t="s">
        <v>811</v>
      </c>
      <c r="AU629" s="203" t="s">
        <v>811</v>
      </c>
      <c r="AV629" s="203" t="s">
        <v>811</v>
      </c>
      <c r="AW629" s="203" t="s">
        <v>811</v>
      </c>
      <c r="AX629" s="203" t="s">
        <v>811</v>
      </c>
      <c r="AY629" s="203" t="s">
        <v>811</v>
      </c>
      <c r="AZ629" s="203" t="s">
        <v>811</v>
      </c>
      <c r="BA629" s="203" t="s">
        <v>811</v>
      </c>
    </row>
    <row r="630" spans="1:53">
      <c r="A630" s="202">
        <v>21</v>
      </c>
      <c r="B630" s="202">
        <v>1562</v>
      </c>
      <c r="C630" s="202">
        <v>618</v>
      </c>
      <c r="D630" s="202" t="s">
        <v>1539</v>
      </c>
      <c r="E630" s="203">
        <v>17522.3</v>
      </c>
      <c r="F630" s="203">
        <v>14897.1</v>
      </c>
      <c r="G630" s="203">
        <v>2625.2</v>
      </c>
      <c r="H630" s="203"/>
      <c r="I630" s="203"/>
      <c r="J630" s="203"/>
      <c r="K630" s="203"/>
      <c r="L630" s="203"/>
      <c r="M630" s="203"/>
      <c r="N630" s="203">
        <v>20562.600000000002</v>
      </c>
      <c r="O630" s="203">
        <v>17656.7</v>
      </c>
      <c r="P630" s="203">
        <v>2905.9</v>
      </c>
      <c r="Q630" s="203"/>
      <c r="R630" s="203"/>
      <c r="S630" s="203"/>
      <c r="T630" s="204"/>
      <c r="U630" s="203"/>
      <c r="V630" s="203"/>
      <c r="W630" s="203"/>
      <c r="X630" s="203">
        <v>20229.86</v>
      </c>
      <c r="Y630" s="203">
        <v>17513.87</v>
      </c>
      <c r="Z630" s="203">
        <v>2715.99</v>
      </c>
      <c r="AA630" s="203"/>
      <c r="AB630" s="203"/>
      <c r="AC630" s="203"/>
      <c r="AD630" s="204"/>
      <c r="AE630" s="203"/>
      <c r="AF630" s="203"/>
      <c r="AG630" s="203"/>
      <c r="AH630" s="203">
        <v>-332.7400000000016</v>
      </c>
      <c r="AI630" s="203">
        <v>-142.83000000000175</v>
      </c>
      <c r="AJ630" s="203">
        <v>-189.91000000000031</v>
      </c>
      <c r="AK630" s="203" t="s">
        <v>811</v>
      </c>
      <c r="AL630" s="203" t="s">
        <v>811</v>
      </c>
      <c r="AM630" s="203" t="s">
        <v>811</v>
      </c>
      <c r="AN630" s="203" t="s">
        <v>811</v>
      </c>
      <c r="AO630" s="203" t="s">
        <v>811</v>
      </c>
      <c r="AP630" s="203" t="s">
        <v>811</v>
      </c>
      <c r="AQ630" s="203" t="s">
        <v>811</v>
      </c>
      <c r="AR630" s="203">
        <v>98.381819419723186</v>
      </c>
      <c r="AS630" s="203">
        <v>99.191071944361056</v>
      </c>
      <c r="AT630" s="203">
        <v>93.46467531573694</v>
      </c>
      <c r="AU630" s="203" t="s">
        <v>811</v>
      </c>
      <c r="AV630" s="203" t="s">
        <v>811</v>
      </c>
      <c r="AW630" s="203" t="s">
        <v>811</v>
      </c>
      <c r="AX630" s="203" t="s">
        <v>811</v>
      </c>
      <c r="AY630" s="203" t="s">
        <v>811</v>
      </c>
      <c r="AZ630" s="203" t="s">
        <v>811</v>
      </c>
      <c r="BA630" s="203" t="s">
        <v>811</v>
      </c>
    </row>
    <row r="631" spans="1:53">
      <c r="A631" s="202">
        <v>21</v>
      </c>
      <c r="B631" s="202">
        <v>1560</v>
      </c>
      <c r="C631" s="202">
        <v>619</v>
      </c>
      <c r="D631" s="202" t="s">
        <v>1552</v>
      </c>
      <c r="E631" s="203">
        <v>1560.1</v>
      </c>
      <c r="F631" s="203">
        <v>1560.1</v>
      </c>
      <c r="G631" s="203"/>
      <c r="H631" s="203"/>
      <c r="I631" s="203"/>
      <c r="J631" s="203"/>
      <c r="K631" s="203"/>
      <c r="L631" s="203"/>
      <c r="M631" s="203"/>
      <c r="N631" s="203">
        <v>1579</v>
      </c>
      <c r="O631" s="203">
        <v>1579</v>
      </c>
      <c r="P631" s="203"/>
      <c r="Q631" s="203"/>
      <c r="R631" s="203"/>
      <c r="S631" s="203"/>
      <c r="T631" s="204"/>
      <c r="U631" s="203"/>
      <c r="V631" s="203"/>
      <c r="W631" s="203"/>
      <c r="X631" s="203">
        <v>1470.92</v>
      </c>
      <c r="Y631" s="203">
        <v>1470.92</v>
      </c>
      <c r="Z631" s="203"/>
      <c r="AA631" s="203"/>
      <c r="AB631" s="203"/>
      <c r="AC631" s="203"/>
      <c r="AD631" s="204"/>
      <c r="AE631" s="203"/>
      <c r="AF631" s="203"/>
      <c r="AG631" s="203"/>
      <c r="AH631" s="203">
        <v>-108.07999999999993</v>
      </c>
      <c r="AI631" s="203">
        <v>-108.07999999999993</v>
      </c>
      <c r="AJ631" s="203" t="s">
        <v>811</v>
      </c>
      <c r="AK631" s="203" t="s">
        <v>811</v>
      </c>
      <c r="AL631" s="203" t="s">
        <v>811</v>
      </c>
      <c r="AM631" s="203" t="s">
        <v>811</v>
      </c>
      <c r="AN631" s="203" t="s">
        <v>811</v>
      </c>
      <c r="AO631" s="203" t="s">
        <v>811</v>
      </c>
      <c r="AP631" s="203" t="s">
        <v>811</v>
      </c>
      <c r="AQ631" s="203" t="s">
        <v>811</v>
      </c>
      <c r="AR631" s="203">
        <v>93.155161494616863</v>
      </c>
      <c r="AS631" s="203">
        <v>93.155161494616863</v>
      </c>
      <c r="AT631" s="203" t="s">
        <v>811</v>
      </c>
      <c r="AU631" s="203" t="s">
        <v>811</v>
      </c>
      <c r="AV631" s="203" t="s">
        <v>811</v>
      </c>
      <c r="AW631" s="203" t="s">
        <v>811</v>
      </c>
      <c r="AX631" s="203" t="s">
        <v>811</v>
      </c>
      <c r="AY631" s="203" t="s">
        <v>811</v>
      </c>
      <c r="AZ631" s="203" t="s">
        <v>811</v>
      </c>
      <c r="BA631" s="203" t="s">
        <v>811</v>
      </c>
    </row>
    <row r="632" spans="1:53">
      <c r="A632" s="202">
        <v>21</v>
      </c>
      <c r="B632" s="202">
        <v>1563</v>
      </c>
      <c r="C632" s="202">
        <v>620</v>
      </c>
      <c r="D632" s="202" t="s">
        <v>1553</v>
      </c>
      <c r="E632" s="203">
        <v>1142.5999999999999</v>
      </c>
      <c r="F632" s="203">
        <v>1142.5999999999999</v>
      </c>
      <c r="G632" s="203"/>
      <c r="H632" s="203"/>
      <c r="I632" s="203"/>
      <c r="J632" s="203"/>
      <c r="K632" s="203"/>
      <c r="L632" s="203"/>
      <c r="M632" s="203"/>
      <c r="N632" s="203">
        <v>1172.7</v>
      </c>
      <c r="O632" s="203">
        <v>1172.7</v>
      </c>
      <c r="P632" s="203"/>
      <c r="Q632" s="203"/>
      <c r="R632" s="203"/>
      <c r="S632" s="203"/>
      <c r="T632" s="204"/>
      <c r="U632" s="203"/>
      <c r="V632" s="203"/>
      <c r="W632" s="203"/>
      <c r="X632" s="203">
        <v>1100.8800000000001</v>
      </c>
      <c r="Y632" s="203">
        <v>1100.8800000000001</v>
      </c>
      <c r="Z632" s="203"/>
      <c r="AA632" s="203"/>
      <c r="AB632" s="203"/>
      <c r="AC632" s="203"/>
      <c r="AD632" s="204"/>
      <c r="AE632" s="203"/>
      <c r="AF632" s="203"/>
      <c r="AG632" s="203"/>
      <c r="AH632" s="203">
        <v>-71.819999999999936</v>
      </c>
      <c r="AI632" s="203">
        <v>-71.819999999999936</v>
      </c>
      <c r="AJ632" s="203" t="s">
        <v>811</v>
      </c>
      <c r="AK632" s="203" t="s">
        <v>811</v>
      </c>
      <c r="AL632" s="203" t="s">
        <v>811</v>
      </c>
      <c r="AM632" s="203" t="s">
        <v>811</v>
      </c>
      <c r="AN632" s="203" t="s">
        <v>811</v>
      </c>
      <c r="AO632" s="203" t="s">
        <v>811</v>
      </c>
      <c r="AP632" s="203" t="s">
        <v>811</v>
      </c>
      <c r="AQ632" s="203" t="s">
        <v>811</v>
      </c>
      <c r="AR632" s="203">
        <v>93.875671527244833</v>
      </c>
      <c r="AS632" s="203">
        <v>93.875671527244833</v>
      </c>
      <c r="AT632" s="203" t="s">
        <v>811</v>
      </c>
      <c r="AU632" s="203" t="s">
        <v>811</v>
      </c>
      <c r="AV632" s="203" t="s">
        <v>811</v>
      </c>
      <c r="AW632" s="203" t="s">
        <v>811</v>
      </c>
      <c r="AX632" s="203" t="s">
        <v>811</v>
      </c>
      <c r="AY632" s="203" t="s">
        <v>811</v>
      </c>
      <c r="AZ632" s="203" t="s">
        <v>811</v>
      </c>
      <c r="BA632" s="203" t="s">
        <v>811</v>
      </c>
    </row>
    <row r="633" spans="1:53">
      <c r="A633" s="202">
        <v>21</v>
      </c>
      <c r="B633" s="202">
        <v>1564</v>
      </c>
      <c r="C633" s="202">
        <v>621</v>
      </c>
      <c r="D633" s="202" t="s">
        <v>1554</v>
      </c>
      <c r="E633" s="203">
        <v>1872.7</v>
      </c>
      <c r="F633" s="203">
        <v>1872.7</v>
      </c>
      <c r="G633" s="203"/>
      <c r="H633" s="203"/>
      <c r="I633" s="203"/>
      <c r="J633" s="203"/>
      <c r="K633" s="203"/>
      <c r="L633" s="203"/>
      <c r="M633" s="203"/>
      <c r="N633" s="203">
        <v>1890.4</v>
      </c>
      <c r="O633" s="203">
        <v>1890.4</v>
      </c>
      <c r="P633" s="203"/>
      <c r="Q633" s="203"/>
      <c r="R633" s="203"/>
      <c r="S633" s="203"/>
      <c r="T633" s="204"/>
      <c r="U633" s="203"/>
      <c r="V633" s="203"/>
      <c r="W633" s="203"/>
      <c r="X633" s="203">
        <v>1890.21</v>
      </c>
      <c r="Y633" s="203">
        <v>1890.21</v>
      </c>
      <c r="Z633" s="203"/>
      <c r="AA633" s="203"/>
      <c r="AB633" s="203"/>
      <c r="AC633" s="203"/>
      <c r="AD633" s="204"/>
      <c r="AE633" s="203"/>
      <c r="AF633" s="203"/>
      <c r="AG633" s="203"/>
      <c r="AH633" s="203">
        <v>-0.19000000000005457</v>
      </c>
      <c r="AI633" s="203">
        <v>-0.19000000000005457</v>
      </c>
      <c r="AJ633" s="203" t="s">
        <v>811</v>
      </c>
      <c r="AK633" s="203" t="s">
        <v>811</v>
      </c>
      <c r="AL633" s="203" t="s">
        <v>811</v>
      </c>
      <c r="AM633" s="203" t="s">
        <v>811</v>
      </c>
      <c r="AN633" s="203" t="s">
        <v>811</v>
      </c>
      <c r="AO633" s="203" t="s">
        <v>811</v>
      </c>
      <c r="AP633" s="203" t="s">
        <v>811</v>
      </c>
      <c r="AQ633" s="203" t="s">
        <v>811</v>
      </c>
      <c r="AR633" s="203">
        <v>99.989949217096907</v>
      </c>
      <c r="AS633" s="203">
        <v>99.989949217096907</v>
      </c>
      <c r="AT633" s="203" t="s">
        <v>811</v>
      </c>
      <c r="AU633" s="203" t="s">
        <v>811</v>
      </c>
      <c r="AV633" s="203" t="s">
        <v>811</v>
      </c>
      <c r="AW633" s="203" t="s">
        <v>811</v>
      </c>
      <c r="AX633" s="203" t="s">
        <v>811</v>
      </c>
      <c r="AY633" s="203" t="s">
        <v>811</v>
      </c>
      <c r="AZ633" s="203" t="s">
        <v>811</v>
      </c>
      <c r="BA633" s="203" t="s">
        <v>811</v>
      </c>
    </row>
    <row r="634" spans="1:53">
      <c r="A634" s="202">
        <v>21</v>
      </c>
      <c r="B634" s="202">
        <v>1565</v>
      </c>
      <c r="C634" s="202">
        <v>622</v>
      </c>
      <c r="D634" s="202" t="s">
        <v>1555</v>
      </c>
      <c r="E634" s="203">
        <v>1042.3</v>
      </c>
      <c r="F634" s="203">
        <v>1042.3</v>
      </c>
      <c r="G634" s="203"/>
      <c r="H634" s="203"/>
      <c r="I634" s="203"/>
      <c r="J634" s="203"/>
      <c r="K634" s="203"/>
      <c r="L634" s="203"/>
      <c r="M634" s="203"/>
      <c r="N634" s="203">
        <v>651.9</v>
      </c>
      <c r="O634" s="203">
        <v>651.9</v>
      </c>
      <c r="P634" s="203"/>
      <c r="Q634" s="203"/>
      <c r="R634" s="203"/>
      <c r="S634" s="203"/>
      <c r="T634" s="204"/>
      <c r="U634" s="203"/>
      <c r="V634" s="203"/>
      <c r="W634" s="203"/>
      <c r="X634" s="203">
        <v>651.85</v>
      </c>
      <c r="Y634" s="203">
        <v>651.85</v>
      </c>
      <c r="Z634" s="203"/>
      <c r="AA634" s="203"/>
      <c r="AB634" s="203"/>
      <c r="AC634" s="203"/>
      <c r="AD634" s="204"/>
      <c r="AE634" s="203"/>
      <c r="AF634" s="203"/>
      <c r="AG634" s="203"/>
      <c r="AH634" s="203">
        <v>-4.9999999999954525E-2</v>
      </c>
      <c r="AI634" s="203">
        <v>-4.9999999999954525E-2</v>
      </c>
      <c r="AJ634" s="203" t="s">
        <v>811</v>
      </c>
      <c r="AK634" s="203" t="s">
        <v>811</v>
      </c>
      <c r="AL634" s="203" t="s">
        <v>811</v>
      </c>
      <c r="AM634" s="203" t="s">
        <v>811</v>
      </c>
      <c r="AN634" s="203" t="s">
        <v>811</v>
      </c>
      <c r="AO634" s="203" t="s">
        <v>811</v>
      </c>
      <c r="AP634" s="203" t="s">
        <v>811</v>
      </c>
      <c r="AQ634" s="203" t="s">
        <v>811</v>
      </c>
      <c r="AR634" s="203">
        <v>99.99233011198038</v>
      </c>
      <c r="AS634" s="203">
        <v>99.99233011198038</v>
      </c>
      <c r="AT634" s="203" t="s">
        <v>811</v>
      </c>
      <c r="AU634" s="203" t="s">
        <v>811</v>
      </c>
      <c r="AV634" s="203" t="s">
        <v>811</v>
      </c>
      <c r="AW634" s="203" t="s">
        <v>811</v>
      </c>
      <c r="AX634" s="203" t="s">
        <v>811</v>
      </c>
      <c r="AY634" s="203" t="s">
        <v>811</v>
      </c>
      <c r="AZ634" s="203" t="s">
        <v>811</v>
      </c>
      <c r="BA634" s="203" t="s">
        <v>811</v>
      </c>
    </row>
    <row r="635" spans="1:53">
      <c r="A635" s="202">
        <v>21</v>
      </c>
      <c r="B635" s="202">
        <v>1566</v>
      </c>
      <c r="C635" s="202">
        <v>623</v>
      </c>
      <c r="D635" s="202" t="s">
        <v>1556</v>
      </c>
      <c r="E635" s="203">
        <v>1574.2</v>
      </c>
      <c r="F635" s="203">
        <v>1574.2</v>
      </c>
      <c r="G635" s="203"/>
      <c r="H635" s="203"/>
      <c r="I635" s="203"/>
      <c r="J635" s="203"/>
      <c r="K635" s="203"/>
      <c r="L635" s="203"/>
      <c r="M635" s="203"/>
      <c r="N635" s="203">
        <v>1592.1</v>
      </c>
      <c r="O635" s="203">
        <v>1592.1</v>
      </c>
      <c r="P635" s="203"/>
      <c r="Q635" s="203"/>
      <c r="R635" s="203"/>
      <c r="S635" s="203"/>
      <c r="T635" s="204"/>
      <c r="U635" s="203"/>
      <c r="V635" s="203"/>
      <c r="W635" s="203"/>
      <c r="X635" s="203">
        <v>1169.3499999999999</v>
      </c>
      <c r="Y635" s="203">
        <v>1169.3499999999999</v>
      </c>
      <c r="Z635" s="203"/>
      <c r="AA635" s="203"/>
      <c r="AB635" s="203"/>
      <c r="AC635" s="203"/>
      <c r="AD635" s="204"/>
      <c r="AE635" s="203"/>
      <c r="AF635" s="203"/>
      <c r="AG635" s="203"/>
      <c r="AH635" s="203">
        <v>-422.75</v>
      </c>
      <c r="AI635" s="203">
        <v>-422.75</v>
      </c>
      <c r="AJ635" s="203" t="s">
        <v>811</v>
      </c>
      <c r="AK635" s="203" t="s">
        <v>811</v>
      </c>
      <c r="AL635" s="203" t="s">
        <v>811</v>
      </c>
      <c r="AM635" s="203" t="s">
        <v>811</v>
      </c>
      <c r="AN635" s="203" t="s">
        <v>811</v>
      </c>
      <c r="AO635" s="203" t="s">
        <v>811</v>
      </c>
      <c r="AP635" s="203" t="s">
        <v>811</v>
      </c>
      <c r="AQ635" s="203" t="s">
        <v>811</v>
      </c>
      <c r="AR635" s="203">
        <v>73.447019659569122</v>
      </c>
      <c r="AS635" s="203">
        <v>73.447019659569122</v>
      </c>
      <c r="AT635" s="203" t="s">
        <v>811</v>
      </c>
      <c r="AU635" s="203" t="s">
        <v>811</v>
      </c>
      <c r="AV635" s="203" t="s">
        <v>811</v>
      </c>
      <c r="AW635" s="203" t="s">
        <v>811</v>
      </c>
      <c r="AX635" s="203" t="s">
        <v>811</v>
      </c>
      <c r="AY635" s="203" t="s">
        <v>811</v>
      </c>
      <c r="AZ635" s="203" t="s">
        <v>811</v>
      </c>
      <c r="BA635" s="203" t="s">
        <v>811</v>
      </c>
    </row>
    <row r="636" spans="1:53">
      <c r="A636" s="202">
        <v>21</v>
      </c>
      <c r="B636" s="202">
        <v>1567</v>
      </c>
      <c r="C636" s="202">
        <v>624</v>
      </c>
      <c r="D636" s="202" t="s">
        <v>1557</v>
      </c>
      <c r="E636" s="203">
        <v>1559.5</v>
      </c>
      <c r="F636" s="203">
        <v>1559.5</v>
      </c>
      <c r="G636" s="203"/>
      <c r="H636" s="203"/>
      <c r="I636" s="203"/>
      <c r="J636" s="203"/>
      <c r="K636" s="203"/>
      <c r="L636" s="203"/>
      <c r="M636" s="203"/>
      <c r="N636" s="203">
        <v>1587.3</v>
      </c>
      <c r="O636" s="203">
        <v>1587.3</v>
      </c>
      <c r="P636" s="203"/>
      <c r="Q636" s="203"/>
      <c r="R636" s="203"/>
      <c r="S636" s="203"/>
      <c r="T636" s="204"/>
      <c r="U636" s="203"/>
      <c r="V636" s="203"/>
      <c r="W636" s="203"/>
      <c r="X636" s="203">
        <v>1567.19</v>
      </c>
      <c r="Y636" s="203">
        <v>1567.19</v>
      </c>
      <c r="Z636" s="203"/>
      <c r="AA636" s="203"/>
      <c r="AB636" s="203"/>
      <c r="AC636" s="203"/>
      <c r="AD636" s="204"/>
      <c r="AE636" s="203"/>
      <c r="AF636" s="203"/>
      <c r="AG636" s="203"/>
      <c r="AH636" s="203">
        <v>-20.1099999999999</v>
      </c>
      <c r="AI636" s="203">
        <v>-20.1099999999999</v>
      </c>
      <c r="AJ636" s="203" t="s">
        <v>811</v>
      </c>
      <c r="AK636" s="203" t="s">
        <v>811</v>
      </c>
      <c r="AL636" s="203" t="s">
        <v>811</v>
      </c>
      <c r="AM636" s="203" t="s">
        <v>811</v>
      </c>
      <c r="AN636" s="203" t="s">
        <v>811</v>
      </c>
      <c r="AO636" s="203" t="s">
        <v>811</v>
      </c>
      <c r="AP636" s="203" t="s">
        <v>811</v>
      </c>
      <c r="AQ636" s="203" t="s">
        <v>811</v>
      </c>
      <c r="AR636" s="203">
        <v>98.733068733068734</v>
      </c>
      <c r="AS636" s="203">
        <v>98.733068733068734</v>
      </c>
      <c r="AT636" s="203" t="s">
        <v>811</v>
      </c>
      <c r="AU636" s="203" t="s">
        <v>811</v>
      </c>
      <c r="AV636" s="203" t="s">
        <v>811</v>
      </c>
      <c r="AW636" s="203" t="s">
        <v>811</v>
      </c>
      <c r="AX636" s="203" t="s">
        <v>811</v>
      </c>
      <c r="AY636" s="203" t="s">
        <v>811</v>
      </c>
      <c r="AZ636" s="203" t="s">
        <v>811</v>
      </c>
      <c r="BA636" s="203" t="s">
        <v>811</v>
      </c>
    </row>
    <row r="637" spans="1:53">
      <c r="A637" s="202">
        <v>21</v>
      </c>
      <c r="B637" s="202">
        <v>1568</v>
      </c>
      <c r="C637" s="202">
        <v>625</v>
      </c>
      <c r="D637" s="202" t="s">
        <v>1558</v>
      </c>
      <c r="E637" s="203">
        <v>2351.1</v>
      </c>
      <c r="F637" s="203">
        <v>2351.1</v>
      </c>
      <c r="G637" s="203"/>
      <c r="H637" s="203"/>
      <c r="I637" s="203"/>
      <c r="J637" s="203"/>
      <c r="K637" s="203"/>
      <c r="L637" s="203"/>
      <c r="M637" s="203"/>
      <c r="N637" s="203">
        <v>1376.1</v>
      </c>
      <c r="O637" s="203">
        <v>1376.1</v>
      </c>
      <c r="P637" s="203"/>
      <c r="Q637" s="203"/>
      <c r="R637" s="203"/>
      <c r="S637" s="203"/>
      <c r="T637" s="204"/>
      <c r="U637" s="203"/>
      <c r="V637" s="203"/>
      <c r="W637" s="203"/>
      <c r="X637" s="203">
        <v>1376</v>
      </c>
      <c r="Y637" s="203">
        <v>1376</v>
      </c>
      <c r="Z637" s="203"/>
      <c r="AA637" s="203"/>
      <c r="AB637" s="203"/>
      <c r="AC637" s="203"/>
      <c r="AD637" s="204"/>
      <c r="AE637" s="203"/>
      <c r="AF637" s="203"/>
      <c r="AG637" s="203"/>
      <c r="AH637" s="203">
        <v>-9.9999999999909051E-2</v>
      </c>
      <c r="AI637" s="203">
        <v>-9.9999999999909051E-2</v>
      </c>
      <c r="AJ637" s="203" t="s">
        <v>811</v>
      </c>
      <c r="AK637" s="203" t="s">
        <v>811</v>
      </c>
      <c r="AL637" s="203" t="s">
        <v>811</v>
      </c>
      <c r="AM637" s="203" t="s">
        <v>811</v>
      </c>
      <c r="AN637" s="203" t="s">
        <v>811</v>
      </c>
      <c r="AO637" s="203" t="s">
        <v>811</v>
      </c>
      <c r="AP637" s="203" t="s">
        <v>811</v>
      </c>
      <c r="AQ637" s="203" t="s">
        <v>811</v>
      </c>
      <c r="AR637" s="203">
        <v>99.992733086258269</v>
      </c>
      <c r="AS637" s="203">
        <v>99.992733086258269</v>
      </c>
      <c r="AT637" s="203" t="s">
        <v>811</v>
      </c>
      <c r="AU637" s="203" t="s">
        <v>811</v>
      </c>
      <c r="AV637" s="203" t="s">
        <v>811</v>
      </c>
      <c r="AW637" s="203" t="s">
        <v>811</v>
      </c>
      <c r="AX637" s="203" t="s">
        <v>811</v>
      </c>
      <c r="AY637" s="203" t="s">
        <v>811</v>
      </c>
      <c r="AZ637" s="203" t="s">
        <v>811</v>
      </c>
      <c r="BA637" s="203" t="s">
        <v>811</v>
      </c>
    </row>
    <row r="638" spans="1:53">
      <c r="A638" s="202">
        <v>21</v>
      </c>
      <c r="B638" s="202">
        <v>1569</v>
      </c>
      <c r="C638" s="202">
        <v>626</v>
      </c>
      <c r="D638" s="202" t="s">
        <v>1559</v>
      </c>
      <c r="E638" s="203">
        <v>3414.1</v>
      </c>
      <c r="F638" s="203">
        <v>3414.1</v>
      </c>
      <c r="G638" s="203"/>
      <c r="H638" s="203"/>
      <c r="I638" s="203"/>
      <c r="J638" s="203"/>
      <c r="K638" s="203"/>
      <c r="L638" s="203"/>
      <c r="M638" s="203"/>
      <c r="N638" s="203">
        <v>3483.4</v>
      </c>
      <c r="O638" s="203">
        <v>3483.4</v>
      </c>
      <c r="P638" s="203"/>
      <c r="Q638" s="203"/>
      <c r="R638" s="203"/>
      <c r="S638" s="203"/>
      <c r="T638" s="204"/>
      <c r="U638" s="203"/>
      <c r="V638" s="203"/>
      <c r="W638" s="203"/>
      <c r="X638" s="203">
        <v>3454.75</v>
      </c>
      <c r="Y638" s="203">
        <v>3454.75</v>
      </c>
      <c r="Z638" s="203"/>
      <c r="AA638" s="203"/>
      <c r="AB638" s="203"/>
      <c r="AC638" s="203"/>
      <c r="AD638" s="204"/>
      <c r="AE638" s="203"/>
      <c r="AF638" s="203"/>
      <c r="AG638" s="203"/>
      <c r="AH638" s="203">
        <v>-28.650000000000091</v>
      </c>
      <c r="AI638" s="203">
        <v>-28.650000000000091</v>
      </c>
      <c r="AJ638" s="203" t="s">
        <v>811</v>
      </c>
      <c r="AK638" s="203" t="s">
        <v>811</v>
      </c>
      <c r="AL638" s="203" t="s">
        <v>811</v>
      </c>
      <c r="AM638" s="203" t="s">
        <v>811</v>
      </c>
      <c r="AN638" s="203" t="s">
        <v>811</v>
      </c>
      <c r="AO638" s="203" t="s">
        <v>811</v>
      </c>
      <c r="AP638" s="203" t="s">
        <v>811</v>
      </c>
      <c r="AQ638" s="203" t="s">
        <v>811</v>
      </c>
      <c r="AR638" s="203">
        <v>99.177527702819077</v>
      </c>
      <c r="AS638" s="203">
        <v>99.177527702819077</v>
      </c>
      <c r="AT638" s="203" t="s">
        <v>811</v>
      </c>
      <c r="AU638" s="203" t="s">
        <v>811</v>
      </c>
      <c r="AV638" s="203" t="s">
        <v>811</v>
      </c>
      <c r="AW638" s="203" t="s">
        <v>811</v>
      </c>
      <c r="AX638" s="203" t="s">
        <v>811</v>
      </c>
      <c r="AY638" s="203" t="s">
        <v>811</v>
      </c>
      <c r="AZ638" s="203" t="s">
        <v>811</v>
      </c>
      <c r="BA638" s="203" t="s">
        <v>811</v>
      </c>
    </row>
    <row r="639" spans="1:53">
      <c r="A639" s="202">
        <v>21</v>
      </c>
      <c r="B639" s="202">
        <v>1570</v>
      </c>
      <c r="C639" s="202">
        <v>627</v>
      </c>
      <c r="D639" s="202" t="s">
        <v>1560</v>
      </c>
      <c r="E639" s="203">
        <v>1547.2</v>
      </c>
      <c r="F639" s="203">
        <v>1547.2</v>
      </c>
      <c r="G639" s="203"/>
      <c r="H639" s="203"/>
      <c r="I639" s="203"/>
      <c r="J639" s="203"/>
      <c r="K639" s="203"/>
      <c r="L639" s="203"/>
      <c r="M639" s="203"/>
      <c r="N639" s="203">
        <v>897</v>
      </c>
      <c r="O639" s="203">
        <v>897</v>
      </c>
      <c r="P639" s="203"/>
      <c r="Q639" s="203"/>
      <c r="R639" s="203"/>
      <c r="S639" s="203"/>
      <c r="T639" s="204"/>
      <c r="U639" s="203"/>
      <c r="V639" s="203"/>
      <c r="W639" s="203"/>
      <c r="X639" s="203">
        <v>896.98</v>
      </c>
      <c r="Y639" s="203">
        <v>896.98</v>
      </c>
      <c r="Z639" s="203"/>
      <c r="AA639" s="203"/>
      <c r="AB639" s="203"/>
      <c r="AC639" s="203"/>
      <c r="AD639" s="204"/>
      <c r="AE639" s="203"/>
      <c r="AF639" s="203"/>
      <c r="AG639" s="203"/>
      <c r="AH639" s="203">
        <v>-1.999999999998181E-2</v>
      </c>
      <c r="AI639" s="203">
        <v>-1.999999999998181E-2</v>
      </c>
      <c r="AJ639" s="203" t="s">
        <v>811</v>
      </c>
      <c r="AK639" s="203" t="s">
        <v>811</v>
      </c>
      <c r="AL639" s="203" t="s">
        <v>811</v>
      </c>
      <c r="AM639" s="203" t="s">
        <v>811</v>
      </c>
      <c r="AN639" s="203" t="s">
        <v>811</v>
      </c>
      <c r="AO639" s="203" t="s">
        <v>811</v>
      </c>
      <c r="AP639" s="203" t="s">
        <v>811</v>
      </c>
      <c r="AQ639" s="203" t="s">
        <v>811</v>
      </c>
      <c r="AR639" s="203">
        <v>99.997770345596436</v>
      </c>
      <c r="AS639" s="203">
        <v>99.997770345596436</v>
      </c>
      <c r="AT639" s="203" t="s">
        <v>811</v>
      </c>
      <c r="AU639" s="203" t="s">
        <v>811</v>
      </c>
      <c r="AV639" s="203" t="s">
        <v>811</v>
      </c>
      <c r="AW639" s="203" t="s">
        <v>811</v>
      </c>
      <c r="AX639" s="203" t="s">
        <v>811</v>
      </c>
      <c r="AY639" s="203" t="s">
        <v>811</v>
      </c>
      <c r="AZ639" s="203" t="s">
        <v>811</v>
      </c>
      <c r="BA639" s="203" t="s">
        <v>811</v>
      </c>
    </row>
    <row r="640" spans="1:53">
      <c r="A640" s="202">
        <v>21</v>
      </c>
      <c r="B640" s="202">
        <v>1571</v>
      </c>
      <c r="C640" s="202">
        <v>628</v>
      </c>
      <c r="D640" s="202" t="s">
        <v>1561</v>
      </c>
      <c r="E640" s="203">
        <v>3679.8</v>
      </c>
      <c r="F640" s="203">
        <v>3679.8</v>
      </c>
      <c r="G640" s="203"/>
      <c r="H640" s="203"/>
      <c r="I640" s="203"/>
      <c r="J640" s="203"/>
      <c r="K640" s="203"/>
      <c r="L640" s="203"/>
      <c r="M640" s="203"/>
      <c r="N640" s="203">
        <v>3746.7</v>
      </c>
      <c r="O640" s="203">
        <v>3746.7</v>
      </c>
      <c r="P640" s="203"/>
      <c r="Q640" s="203"/>
      <c r="R640" s="203"/>
      <c r="S640" s="203"/>
      <c r="T640" s="204"/>
      <c r="U640" s="203"/>
      <c r="V640" s="203"/>
      <c r="W640" s="203"/>
      <c r="X640" s="203">
        <v>3746.7</v>
      </c>
      <c r="Y640" s="203">
        <v>3746.7</v>
      </c>
      <c r="Z640" s="203"/>
      <c r="AA640" s="203"/>
      <c r="AB640" s="203"/>
      <c r="AC640" s="203"/>
      <c r="AD640" s="204"/>
      <c r="AE640" s="203"/>
      <c r="AF640" s="203"/>
      <c r="AG640" s="203"/>
      <c r="AH640" s="203" t="s">
        <v>811</v>
      </c>
      <c r="AI640" s="203" t="s">
        <v>811</v>
      </c>
      <c r="AJ640" s="203" t="s">
        <v>811</v>
      </c>
      <c r="AK640" s="203" t="s">
        <v>811</v>
      </c>
      <c r="AL640" s="203" t="s">
        <v>811</v>
      </c>
      <c r="AM640" s="203" t="s">
        <v>811</v>
      </c>
      <c r="AN640" s="203" t="s">
        <v>811</v>
      </c>
      <c r="AO640" s="203" t="s">
        <v>811</v>
      </c>
      <c r="AP640" s="203" t="s">
        <v>811</v>
      </c>
      <c r="AQ640" s="203" t="s">
        <v>811</v>
      </c>
      <c r="AR640" s="203">
        <v>100</v>
      </c>
      <c r="AS640" s="203">
        <v>100</v>
      </c>
      <c r="AT640" s="203" t="s">
        <v>811</v>
      </c>
      <c r="AU640" s="203" t="s">
        <v>811</v>
      </c>
      <c r="AV640" s="203" t="s">
        <v>811</v>
      </c>
      <c r="AW640" s="203" t="s">
        <v>811</v>
      </c>
      <c r="AX640" s="203" t="s">
        <v>811</v>
      </c>
      <c r="AY640" s="203" t="s">
        <v>811</v>
      </c>
      <c r="AZ640" s="203" t="s">
        <v>811</v>
      </c>
      <c r="BA640" s="203" t="s">
        <v>811</v>
      </c>
    </row>
    <row r="641" spans="1:53">
      <c r="A641" s="202">
        <v>21</v>
      </c>
      <c r="B641" s="202">
        <v>1572</v>
      </c>
      <c r="C641" s="202">
        <v>629</v>
      </c>
      <c r="D641" s="202" t="s">
        <v>1562</v>
      </c>
      <c r="E641" s="203">
        <v>1028.7</v>
      </c>
      <c r="F641" s="203">
        <v>1028.7</v>
      </c>
      <c r="G641" s="203"/>
      <c r="H641" s="203"/>
      <c r="I641" s="203"/>
      <c r="J641" s="203"/>
      <c r="K641" s="203"/>
      <c r="L641" s="203"/>
      <c r="M641" s="203"/>
      <c r="N641" s="203">
        <v>1055.9000000000001</v>
      </c>
      <c r="O641" s="203">
        <v>1055.9000000000001</v>
      </c>
      <c r="P641" s="203"/>
      <c r="Q641" s="203"/>
      <c r="R641" s="203"/>
      <c r="S641" s="203"/>
      <c r="T641" s="204"/>
      <c r="U641" s="203"/>
      <c r="V641" s="203"/>
      <c r="W641" s="203"/>
      <c r="X641" s="203">
        <v>1055.3499999999999</v>
      </c>
      <c r="Y641" s="203">
        <v>1055.3499999999999</v>
      </c>
      <c r="Z641" s="203"/>
      <c r="AA641" s="203"/>
      <c r="AB641" s="203"/>
      <c r="AC641" s="203"/>
      <c r="AD641" s="204"/>
      <c r="AE641" s="203"/>
      <c r="AF641" s="203"/>
      <c r="AG641" s="203"/>
      <c r="AH641" s="203">
        <v>-0.5500000000001819</v>
      </c>
      <c r="AI641" s="203">
        <v>-0.5500000000001819</v>
      </c>
      <c r="AJ641" s="203" t="s">
        <v>811</v>
      </c>
      <c r="AK641" s="203" t="s">
        <v>811</v>
      </c>
      <c r="AL641" s="203" t="s">
        <v>811</v>
      </c>
      <c r="AM641" s="203" t="s">
        <v>811</v>
      </c>
      <c r="AN641" s="203" t="s">
        <v>811</v>
      </c>
      <c r="AO641" s="203" t="s">
        <v>811</v>
      </c>
      <c r="AP641" s="203" t="s">
        <v>811</v>
      </c>
      <c r="AQ641" s="203" t="s">
        <v>811</v>
      </c>
      <c r="AR641" s="203">
        <v>99.947911734065713</v>
      </c>
      <c r="AS641" s="203">
        <v>99.947911734065713</v>
      </c>
      <c r="AT641" s="203" t="s">
        <v>811</v>
      </c>
      <c r="AU641" s="203" t="s">
        <v>811</v>
      </c>
      <c r="AV641" s="203" t="s">
        <v>811</v>
      </c>
      <c r="AW641" s="203" t="s">
        <v>811</v>
      </c>
      <c r="AX641" s="203" t="s">
        <v>811</v>
      </c>
      <c r="AY641" s="203" t="s">
        <v>811</v>
      </c>
      <c r="AZ641" s="203" t="s">
        <v>811</v>
      </c>
      <c r="BA641" s="203" t="s">
        <v>811</v>
      </c>
    </row>
    <row r="642" spans="1:53">
      <c r="A642" s="202">
        <v>21</v>
      </c>
      <c r="B642" s="202">
        <v>1573</v>
      </c>
      <c r="C642" s="202">
        <v>630</v>
      </c>
      <c r="D642" s="202" t="s">
        <v>1563</v>
      </c>
      <c r="E642" s="203">
        <v>1418.2</v>
      </c>
      <c r="F642" s="203">
        <v>1418.2</v>
      </c>
      <c r="G642" s="203"/>
      <c r="H642" s="203"/>
      <c r="I642" s="203"/>
      <c r="J642" s="203"/>
      <c r="K642" s="203"/>
      <c r="L642" s="203"/>
      <c r="M642" s="203"/>
      <c r="N642" s="203">
        <v>1439.9</v>
      </c>
      <c r="O642" s="203">
        <v>1439.9</v>
      </c>
      <c r="P642" s="203"/>
      <c r="Q642" s="203"/>
      <c r="R642" s="203"/>
      <c r="S642" s="203"/>
      <c r="T642" s="204"/>
      <c r="U642" s="203"/>
      <c r="V642" s="203"/>
      <c r="W642" s="203"/>
      <c r="X642" s="203">
        <v>1439.85</v>
      </c>
      <c r="Y642" s="203">
        <v>1439.85</v>
      </c>
      <c r="Z642" s="203"/>
      <c r="AA642" s="203"/>
      <c r="AB642" s="203"/>
      <c r="AC642" s="203"/>
      <c r="AD642" s="204"/>
      <c r="AE642" s="203"/>
      <c r="AF642" s="203"/>
      <c r="AG642" s="203"/>
      <c r="AH642" s="203">
        <v>-5.0000000000181899E-2</v>
      </c>
      <c r="AI642" s="203">
        <v>-5.0000000000181899E-2</v>
      </c>
      <c r="AJ642" s="203" t="s">
        <v>811</v>
      </c>
      <c r="AK642" s="203" t="s">
        <v>811</v>
      </c>
      <c r="AL642" s="203" t="s">
        <v>811</v>
      </c>
      <c r="AM642" s="203" t="s">
        <v>811</v>
      </c>
      <c r="AN642" s="203" t="s">
        <v>811</v>
      </c>
      <c r="AO642" s="203" t="s">
        <v>811</v>
      </c>
      <c r="AP642" s="203" t="s">
        <v>811</v>
      </c>
      <c r="AQ642" s="203" t="s">
        <v>811</v>
      </c>
      <c r="AR642" s="203">
        <v>99.996527536634474</v>
      </c>
      <c r="AS642" s="203">
        <v>99.996527536634474</v>
      </c>
      <c r="AT642" s="203" t="s">
        <v>811</v>
      </c>
      <c r="AU642" s="203" t="s">
        <v>811</v>
      </c>
      <c r="AV642" s="203" t="s">
        <v>811</v>
      </c>
      <c r="AW642" s="203" t="s">
        <v>811</v>
      </c>
      <c r="AX642" s="203" t="s">
        <v>811</v>
      </c>
      <c r="AY642" s="203" t="s">
        <v>811</v>
      </c>
      <c r="AZ642" s="203" t="s">
        <v>811</v>
      </c>
      <c r="BA642" s="203" t="s">
        <v>811</v>
      </c>
    </row>
    <row r="643" spans="1:53">
      <c r="A643" s="200"/>
      <c r="B643" s="200"/>
      <c r="C643" s="200">
        <v>631</v>
      </c>
      <c r="D643" s="200"/>
      <c r="E643" s="201"/>
      <c r="F643" s="201"/>
      <c r="G643" s="201"/>
      <c r="H643" s="201"/>
      <c r="I643" s="201"/>
      <c r="J643" s="201"/>
      <c r="K643" s="201"/>
      <c r="L643" s="201"/>
      <c r="M643" s="201"/>
      <c r="N643" s="201"/>
      <c r="O643" s="201"/>
      <c r="P643" s="201"/>
      <c r="Q643" s="201"/>
      <c r="R643" s="201"/>
      <c r="S643" s="201"/>
      <c r="T643" s="226"/>
      <c r="U643" s="201"/>
      <c r="V643" s="201"/>
      <c r="W643" s="201"/>
      <c r="X643" s="201"/>
      <c r="Y643" s="201"/>
      <c r="Z643" s="201"/>
      <c r="AA643" s="201"/>
      <c r="AB643" s="201"/>
      <c r="AC643" s="201"/>
      <c r="AD643" s="226"/>
      <c r="AE643" s="201"/>
      <c r="AF643" s="201"/>
      <c r="AG643" s="201"/>
      <c r="AH643" s="201" t="s">
        <v>811</v>
      </c>
      <c r="AI643" s="201" t="s">
        <v>811</v>
      </c>
      <c r="AJ643" s="201" t="s">
        <v>811</v>
      </c>
      <c r="AK643" s="201" t="s">
        <v>811</v>
      </c>
      <c r="AL643" s="201" t="s">
        <v>811</v>
      </c>
      <c r="AM643" s="201" t="s">
        <v>811</v>
      </c>
      <c r="AN643" s="201" t="s">
        <v>811</v>
      </c>
      <c r="AO643" s="201" t="s">
        <v>811</v>
      </c>
      <c r="AP643" s="201" t="s">
        <v>811</v>
      </c>
      <c r="AQ643" s="201" t="s">
        <v>811</v>
      </c>
      <c r="AR643" s="201" t="s">
        <v>811</v>
      </c>
      <c r="AS643" s="201" t="s">
        <v>811</v>
      </c>
      <c r="AT643" s="201" t="s">
        <v>811</v>
      </c>
      <c r="AU643" s="201" t="s">
        <v>811</v>
      </c>
      <c r="AV643" s="201" t="s">
        <v>811</v>
      </c>
      <c r="AW643" s="201" t="s">
        <v>811</v>
      </c>
      <c r="AX643" s="201" t="s">
        <v>811</v>
      </c>
      <c r="AY643" s="201" t="s">
        <v>811</v>
      </c>
      <c r="AZ643" s="201" t="s">
        <v>811</v>
      </c>
      <c r="BA643" s="201" t="s">
        <v>811</v>
      </c>
    </row>
    <row r="644" spans="1:53">
      <c r="A644" s="200">
        <v>20</v>
      </c>
      <c r="B644" s="200"/>
      <c r="C644" s="200">
        <v>632</v>
      </c>
      <c r="D644" s="200" t="s">
        <v>1564</v>
      </c>
      <c r="E644" s="201">
        <v>271072.89999999997</v>
      </c>
      <c r="F644" s="201">
        <v>252074.3</v>
      </c>
      <c r="G644" s="201">
        <v>8144.1</v>
      </c>
      <c r="H644" s="201">
        <v>1025.8</v>
      </c>
      <c r="I644" s="201">
        <v>0</v>
      </c>
      <c r="J644" s="201">
        <v>9828.7000000000007</v>
      </c>
      <c r="K644" s="201">
        <v>0</v>
      </c>
      <c r="L644" s="201">
        <v>0</v>
      </c>
      <c r="M644" s="201">
        <v>0</v>
      </c>
      <c r="N644" s="201">
        <v>304851.79999999993</v>
      </c>
      <c r="O644" s="201">
        <v>276975.19999999995</v>
      </c>
      <c r="P644" s="201">
        <v>8278.1</v>
      </c>
      <c r="Q644" s="201">
        <v>969.8</v>
      </c>
      <c r="R644" s="201">
        <v>0</v>
      </c>
      <c r="S644" s="201">
        <v>18628.7</v>
      </c>
      <c r="T644" s="226">
        <v>0</v>
      </c>
      <c r="U644" s="201">
        <v>0</v>
      </c>
      <c r="V644" s="201">
        <v>0</v>
      </c>
      <c r="W644" s="201">
        <v>0</v>
      </c>
      <c r="X644" s="201">
        <v>300779.3</v>
      </c>
      <c r="Y644" s="201">
        <v>273285.96999999997</v>
      </c>
      <c r="Z644" s="201">
        <v>8278.08</v>
      </c>
      <c r="AA644" s="201">
        <v>618.68000000000006</v>
      </c>
      <c r="AB644" s="201">
        <v>0</v>
      </c>
      <c r="AC644" s="201">
        <v>18596.57</v>
      </c>
      <c r="AD644" s="226">
        <v>0</v>
      </c>
      <c r="AE644" s="201">
        <v>0</v>
      </c>
      <c r="AF644" s="201">
        <v>0</v>
      </c>
      <c r="AG644" s="201">
        <v>0</v>
      </c>
      <c r="AH644" s="201">
        <v>-4072.4999999999418</v>
      </c>
      <c r="AI644" s="201">
        <v>-3689.2299999999814</v>
      </c>
      <c r="AJ644" s="201">
        <v>-2.0000000000436557E-2</v>
      </c>
      <c r="AK644" s="201">
        <v>-351.11999999999989</v>
      </c>
      <c r="AL644" s="201" t="s">
        <v>811</v>
      </c>
      <c r="AM644" s="201">
        <v>-32.130000000001019</v>
      </c>
      <c r="AN644" s="201" t="s">
        <v>811</v>
      </c>
      <c r="AO644" s="201" t="s">
        <v>811</v>
      </c>
      <c r="AP644" s="201" t="s">
        <v>811</v>
      </c>
      <c r="AQ644" s="201" t="s">
        <v>811</v>
      </c>
      <c r="AR644" s="201">
        <v>98.664104984782782</v>
      </c>
      <c r="AS644" s="201">
        <v>98.668028762141887</v>
      </c>
      <c r="AT644" s="201">
        <v>99.999758398666359</v>
      </c>
      <c r="AU644" s="201">
        <v>63.794596824087449</v>
      </c>
      <c r="AV644" s="201" t="s">
        <v>811</v>
      </c>
      <c r="AW644" s="201">
        <v>99.82752419653545</v>
      </c>
      <c r="AX644" s="201" t="s">
        <v>811</v>
      </c>
      <c r="AY644" s="201" t="s">
        <v>811</v>
      </c>
      <c r="AZ644" s="201" t="s">
        <v>811</v>
      </c>
      <c r="BA644" s="201" t="s">
        <v>811</v>
      </c>
    </row>
    <row r="645" spans="1:53">
      <c r="A645" s="200">
        <v>22</v>
      </c>
      <c r="B645" s="200"/>
      <c r="C645" s="200">
        <v>633</v>
      </c>
      <c r="D645" s="200" t="s">
        <v>1055</v>
      </c>
      <c r="E645" s="201">
        <v>189553.30000000002</v>
      </c>
      <c r="F645" s="201">
        <v>170830.5</v>
      </c>
      <c r="G645" s="201">
        <v>8144.1</v>
      </c>
      <c r="H645" s="201">
        <v>750</v>
      </c>
      <c r="I645" s="201">
        <v>0</v>
      </c>
      <c r="J645" s="201">
        <v>9828.7000000000007</v>
      </c>
      <c r="K645" s="201">
        <v>0</v>
      </c>
      <c r="L645" s="201">
        <v>0</v>
      </c>
      <c r="M645" s="201">
        <v>0</v>
      </c>
      <c r="N645" s="201">
        <v>213342.7</v>
      </c>
      <c r="O645" s="201">
        <v>194565.9</v>
      </c>
      <c r="P645" s="201">
        <v>8278.1</v>
      </c>
      <c r="Q645" s="201">
        <v>670</v>
      </c>
      <c r="R645" s="201">
        <v>0</v>
      </c>
      <c r="S645" s="201">
        <v>9828.7000000000007</v>
      </c>
      <c r="T645" s="226">
        <v>0</v>
      </c>
      <c r="U645" s="201">
        <v>0</v>
      </c>
      <c r="V645" s="201">
        <v>0</v>
      </c>
      <c r="W645" s="201">
        <v>0</v>
      </c>
      <c r="X645" s="201">
        <v>211298.21</v>
      </c>
      <c r="Y645" s="201">
        <v>192806.37</v>
      </c>
      <c r="Z645" s="201">
        <v>8278.08</v>
      </c>
      <c r="AA645" s="201">
        <v>417.19</v>
      </c>
      <c r="AB645" s="201">
        <v>0</v>
      </c>
      <c r="AC645" s="201">
        <v>9796.57</v>
      </c>
      <c r="AD645" s="226">
        <v>0</v>
      </c>
      <c r="AE645" s="201">
        <v>0</v>
      </c>
      <c r="AF645" s="201">
        <v>0</v>
      </c>
      <c r="AG645" s="201">
        <v>0</v>
      </c>
      <c r="AH645" s="201">
        <v>-2044.4900000000198</v>
      </c>
      <c r="AI645" s="201">
        <v>-1759.5299999999988</v>
      </c>
      <c r="AJ645" s="201">
        <v>-2.0000000000436557E-2</v>
      </c>
      <c r="AK645" s="201">
        <v>-252.81</v>
      </c>
      <c r="AL645" s="201" t="s">
        <v>811</v>
      </c>
      <c r="AM645" s="201">
        <v>-32.130000000001019</v>
      </c>
      <c r="AN645" s="201" t="s">
        <v>811</v>
      </c>
      <c r="AO645" s="201" t="s">
        <v>811</v>
      </c>
      <c r="AP645" s="201" t="s">
        <v>811</v>
      </c>
      <c r="AQ645" s="201" t="s">
        <v>811</v>
      </c>
      <c r="AR645" s="201">
        <v>99.041687388413095</v>
      </c>
      <c r="AS645" s="201">
        <v>99.09566373141439</v>
      </c>
      <c r="AT645" s="201">
        <v>99.999758398666359</v>
      </c>
      <c r="AU645" s="201">
        <v>62.267164179104469</v>
      </c>
      <c r="AV645" s="201" t="s">
        <v>811</v>
      </c>
      <c r="AW645" s="201">
        <v>99.673100206537995</v>
      </c>
      <c r="AX645" s="201" t="s">
        <v>811</v>
      </c>
      <c r="AY645" s="201" t="s">
        <v>811</v>
      </c>
      <c r="AZ645" s="201" t="s">
        <v>811</v>
      </c>
      <c r="BA645" s="201" t="s">
        <v>811</v>
      </c>
    </row>
    <row r="646" spans="1:53">
      <c r="A646" s="200">
        <v>21</v>
      </c>
      <c r="B646" s="200"/>
      <c r="C646" s="200">
        <v>634</v>
      </c>
      <c r="D646" s="200" t="s">
        <v>1056</v>
      </c>
      <c r="E646" s="201">
        <v>81519.599999999991</v>
      </c>
      <c r="F646" s="201">
        <v>81243.799999999988</v>
      </c>
      <c r="G646" s="201">
        <v>0</v>
      </c>
      <c r="H646" s="201">
        <v>275.8</v>
      </c>
      <c r="I646" s="201">
        <v>0</v>
      </c>
      <c r="J646" s="201">
        <v>0</v>
      </c>
      <c r="K646" s="201">
        <v>0</v>
      </c>
      <c r="L646" s="201">
        <v>0</v>
      </c>
      <c r="M646" s="201">
        <v>0</v>
      </c>
      <c r="N646" s="201">
        <v>91509.099999999991</v>
      </c>
      <c r="O646" s="201">
        <v>82409.299999999988</v>
      </c>
      <c r="P646" s="201">
        <v>0</v>
      </c>
      <c r="Q646" s="201">
        <v>299.8</v>
      </c>
      <c r="R646" s="201">
        <v>0</v>
      </c>
      <c r="S646" s="201">
        <v>8800</v>
      </c>
      <c r="T646" s="226">
        <v>0</v>
      </c>
      <c r="U646" s="201">
        <v>0</v>
      </c>
      <c r="V646" s="201">
        <v>0</v>
      </c>
      <c r="W646" s="201">
        <v>0</v>
      </c>
      <c r="X646" s="201">
        <v>89481.090000000011</v>
      </c>
      <c r="Y646" s="201">
        <v>80479.600000000006</v>
      </c>
      <c r="Z646" s="201">
        <v>0</v>
      </c>
      <c r="AA646" s="201">
        <v>201.49</v>
      </c>
      <c r="AB646" s="201">
        <v>0</v>
      </c>
      <c r="AC646" s="201">
        <v>8800</v>
      </c>
      <c r="AD646" s="226">
        <v>0</v>
      </c>
      <c r="AE646" s="201">
        <v>0</v>
      </c>
      <c r="AF646" s="201">
        <v>0</v>
      </c>
      <c r="AG646" s="201">
        <v>0</v>
      </c>
      <c r="AH646" s="201">
        <v>-2028.0099999999802</v>
      </c>
      <c r="AI646" s="201">
        <v>-1929.6999999999825</v>
      </c>
      <c r="AJ646" s="201" t="s">
        <v>811</v>
      </c>
      <c r="AK646" s="201">
        <v>-98.31</v>
      </c>
      <c r="AL646" s="201" t="s">
        <v>811</v>
      </c>
      <c r="AM646" s="201" t="s">
        <v>811</v>
      </c>
      <c r="AN646" s="201" t="s">
        <v>811</v>
      </c>
      <c r="AO646" s="201" t="s">
        <v>811</v>
      </c>
      <c r="AP646" s="201" t="s">
        <v>811</v>
      </c>
      <c r="AQ646" s="201" t="s">
        <v>811</v>
      </c>
      <c r="AR646" s="201">
        <v>97.783816035782252</v>
      </c>
      <c r="AS646" s="201">
        <v>97.658395351010157</v>
      </c>
      <c r="AT646" s="201" t="s">
        <v>811</v>
      </c>
      <c r="AU646" s="201">
        <v>67.208138759172783</v>
      </c>
      <c r="AV646" s="201" t="s">
        <v>811</v>
      </c>
      <c r="AW646" s="201">
        <v>100</v>
      </c>
      <c r="AX646" s="201" t="s">
        <v>811</v>
      </c>
      <c r="AY646" s="201" t="s">
        <v>811</v>
      </c>
      <c r="AZ646" s="201" t="s">
        <v>811</v>
      </c>
      <c r="BA646" s="201" t="s">
        <v>811</v>
      </c>
    </row>
    <row r="647" spans="1:53">
      <c r="A647" s="202">
        <v>22</v>
      </c>
      <c r="B647" s="202">
        <v>1574</v>
      </c>
      <c r="C647" s="202">
        <v>635</v>
      </c>
      <c r="D647" s="202" t="s">
        <v>1081</v>
      </c>
      <c r="E647" s="203">
        <v>189553.30000000002</v>
      </c>
      <c r="F647" s="203">
        <v>170830.5</v>
      </c>
      <c r="G647" s="203">
        <v>8144.1</v>
      </c>
      <c r="H647" s="203">
        <v>750</v>
      </c>
      <c r="I647" s="203"/>
      <c r="J647" s="203">
        <v>9828.7000000000007</v>
      </c>
      <c r="K647" s="203"/>
      <c r="L647" s="203"/>
      <c r="M647" s="203"/>
      <c r="N647" s="203">
        <v>213342.7</v>
      </c>
      <c r="O647" s="203">
        <v>194565.9</v>
      </c>
      <c r="P647" s="203">
        <v>8278.1</v>
      </c>
      <c r="Q647" s="203">
        <v>670</v>
      </c>
      <c r="R647" s="203"/>
      <c r="S647" s="203">
        <v>9828.7000000000007</v>
      </c>
      <c r="T647" s="204"/>
      <c r="U647" s="203"/>
      <c r="V647" s="203"/>
      <c r="W647" s="203"/>
      <c r="X647" s="203">
        <v>211298.21</v>
      </c>
      <c r="Y647" s="203">
        <v>192806.37</v>
      </c>
      <c r="Z647" s="203">
        <v>8278.08</v>
      </c>
      <c r="AA647" s="203">
        <v>417.19</v>
      </c>
      <c r="AB647" s="203"/>
      <c r="AC647" s="203">
        <v>9796.57</v>
      </c>
      <c r="AD647" s="204"/>
      <c r="AE647" s="203"/>
      <c r="AF647" s="203"/>
      <c r="AG647" s="203"/>
      <c r="AH647" s="203">
        <v>-2044.4900000000198</v>
      </c>
      <c r="AI647" s="203">
        <v>-1759.5299999999988</v>
      </c>
      <c r="AJ647" s="203">
        <v>-2.0000000000436557E-2</v>
      </c>
      <c r="AK647" s="203">
        <v>-252.81</v>
      </c>
      <c r="AL647" s="203" t="s">
        <v>811</v>
      </c>
      <c r="AM647" s="203">
        <v>-32.130000000001019</v>
      </c>
      <c r="AN647" s="203" t="s">
        <v>811</v>
      </c>
      <c r="AO647" s="203" t="s">
        <v>811</v>
      </c>
      <c r="AP647" s="203" t="s">
        <v>811</v>
      </c>
      <c r="AQ647" s="203" t="s">
        <v>811</v>
      </c>
      <c r="AR647" s="203">
        <v>99.041687388413095</v>
      </c>
      <c r="AS647" s="203">
        <v>99.09566373141439</v>
      </c>
      <c r="AT647" s="203">
        <v>99.999758398666359</v>
      </c>
      <c r="AU647" s="203">
        <v>62.267164179104469</v>
      </c>
      <c r="AV647" s="203" t="s">
        <v>811</v>
      </c>
      <c r="AW647" s="203">
        <v>99.673100206537995</v>
      </c>
      <c r="AX647" s="203" t="s">
        <v>811</v>
      </c>
      <c r="AY647" s="203" t="s">
        <v>811</v>
      </c>
      <c r="AZ647" s="203" t="s">
        <v>811</v>
      </c>
      <c r="BA647" s="203" t="s">
        <v>811</v>
      </c>
    </row>
    <row r="648" spans="1:53">
      <c r="A648" s="202">
        <v>21</v>
      </c>
      <c r="B648" s="202">
        <v>1576</v>
      </c>
      <c r="C648" s="202">
        <v>636</v>
      </c>
      <c r="D648" s="202" t="s">
        <v>1565</v>
      </c>
      <c r="E648" s="203">
        <v>2997.2</v>
      </c>
      <c r="F648" s="203">
        <v>2997.2</v>
      </c>
      <c r="G648" s="203"/>
      <c r="H648" s="203"/>
      <c r="I648" s="203"/>
      <c r="J648" s="203"/>
      <c r="K648" s="203"/>
      <c r="L648" s="203"/>
      <c r="M648" s="203"/>
      <c r="N648" s="203">
        <v>3064.2</v>
      </c>
      <c r="O648" s="203">
        <v>3064.2</v>
      </c>
      <c r="P648" s="203"/>
      <c r="Q648" s="203"/>
      <c r="R648" s="203"/>
      <c r="S648" s="203"/>
      <c r="T648" s="204"/>
      <c r="U648" s="203"/>
      <c r="V648" s="203"/>
      <c r="W648" s="203"/>
      <c r="X648" s="203">
        <v>3064.2</v>
      </c>
      <c r="Y648" s="203">
        <v>3064.2</v>
      </c>
      <c r="Z648" s="203"/>
      <c r="AA648" s="203"/>
      <c r="AB648" s="203"/>
      <c r="AC648" s="203"/>
      <c r="AD648" s="204"/>
      <c r="AE648" s="203"/>
      <c r="AF648" s="203"/>
      <c r="AG648" s="203"/>
      <c r="AH648" s="203" t="s">
        <v>811</v>
      </c>
      <c r="AI648" s="203" t="s">
        <v>811</v>
      </c>
      <c r="AJ648" s="203" t="s">
        <v>811</v>
      </c>
      <c r="AK648" s="203" t="s">
        <v>811</v>
      </c>
      <c r="AL648" s="203" t="s">
        <v>811</v>
      </c>
      <c r="AM648" s="203" t="s">
        <v>811</v>
      </c>
      <c r="AN648" s="203" t="s">
        <v>811</v>
      </c>
      <c r="AO648" s="203" t="s">
        <v>811</v>
      </c>
      <c r="AP648" s="203" t="s">
        <v>811</v>
      </c>
      <c r="AQ648" s="203" t="s">
        <v>811</v>
      </c>
      <c r="AR648" s="203">
        <v>100</v>
      </c>
      <c r="AS648" s="203">
        <v>100</v>
      </c>
      <c r="AT648" s="203" t="s">
        <v>811</v>
      </c>
      <c r="AU648" s="203" t="s">
        <v>811</v>
      </c>
      <c r="AV648" s="203" t="s">
        <v>811</v>
      </c>
      <c r="AW648" s="203" t="s">
        <v>811</v>
      </c>
      <c r="AX648" s="203" t="s">
        <v>811</v>
      </c>
      <c r="AY648" s="203" t="s">
        <v>811</v>
      </c>
      <c r="AZ648" s="203" t="s">
        <v>811</v>
      </c>
      <c r="BA648" s="203" t="s">
        <v>811</v>
      </c>
    </row>
    <row r="649" spans="1:53">
      <c r="A649" s="202">
        <v>21</v>
      </c>
      <c r="B649" s="202">
        <v>1575</v>
      </c>
      <c r="C649" s="202">
        <v>637</v>
      </c>
      <c r="D649" s="202" t="s">
        <v>1566</v>
      </c>
      <c r="E649" s="203">
        <v>2251.4</v>
      </c>
      <c r="F649" s="203">
        <v>2251.4</v>
      </c>
      <c r="G649" s="203"/>
      <c r="H649" s="203"/>
      <c r="I649" s="203"/>
      <c r="J649" s="203"/>
      <c r="K649" s="203"/>
      <c r="L649" s="203"/>
      <c r="M649" s="203"/>
      <c r="N649" s="203">
        <v>2285.6999999999998</v>
      </c>
      <c r="O649" s="203">
        <v>2285.6999999999998</v>
      </c>
      <c r="P649" s="203"/>
      <c r="Q649" s="203"/>
      <c r="R649" s="203"/>
      <c r="S649" s="203"/>
      <c r="T649" s="204"/>
      <c r="U649" s="203"/>
      <c r="V649" s="203"/>
      <c r="W649" s="203"/>
      <c r="X649" s="203">
        <v>1976.98</v>
      </c>
      <c r="Y649" s="203">
        <v>1976.98</v>
      </c>
      <c r="Z649" s="203"/>
      <c r="AA649" s="203"/>
      <c r="AB649" s="203"/>
      <c r="AC649" s="203"/>
      <c r="AD649" s="204"/>
      <c r="AE649" s="203"/>
      <c r="AF649" s="203"/>
      <c r="AG649" s="203"/>
      <c r="AH649" s="203">
        <v>-308.7199999999998</v>
      </c>
      <c r="AI649" s="203">
        <v>-308.7199999999998</v>
      </c>
      <c r="AJ649" s="203" t="s">
        <v>811</v>
      </c>
      <c r="AK649" s="203" t="s">
        <v>811</v>
      </c>
      <c r="AL649" s="203" t="s">
        <v>811</v>
      </c>
      <c r="AM649" s="203" t="s">
        <v>811</v>
      </c>
      <c r="AN649" s="203" t="s">
        <v>811</v>
      </c>
      <c r="AO649" s="203" t="s">
        <v>811</v>
      </c>
      <c r="AP649" s="203" t="s">
        <v>811</v>
      </c>
      <c r="AQ649" s="203" t="s">
        <v>811</v>
      </c>
      <c r="AR649" s="203">
        <v>86.493415583847408</v>
      </c>
      <c r="AS649" s="203">
        <v>86.493415583847408</v>
      </c>
      <c r="AT649" s="203" t="s">
        <v>811</v>
      </c>
      <c r="AU649" s="203" t="s">
        <v>811</v>
      </c>
      <c r="AV649" s="203" t="s">
        <v>811</v>
      </c>
      <c r="AW649" s="203" t="s">
        <v>811</v>
      </c>
      <c r="AX649" s="203" t="s">
        <v>811</v>
      </c>
      <c r="AY649" s="203" t="s">
        <v>811</v>
      </c>
      <c r="AZ649" s="203" t="s">
        <v>811</v>
      </c>
      <c r="BA649" s="203" t="s">
        <v>811</v>
      </c>
    </row>
    <row r="650" spans="1:53">
      <c r="A650" s="202">
        <v>21</v>
      </c>
      <c r="B650" s="202">
        <v>1577</v>
      </c>
      <c r="C650" s="202">
        <v>638</v>
      </c>
      <c r="D650" s="202" t="s">
        <v>1567</v>
      </c>
      <c r="E650" s="203">
        <v>1672.9</v>
      </c>
      <c r="F650" s="203">
        <v>1672.9</v>
      </c>
      <c r="G650" s="203"/>
      <c r="H650" s="203"/>
      <c r="I650" s="203"/>
      <c r="J650" s="203"/>
      <c r="K650" s="203"/>
      <c r="L650" s="203"/>
      <c r="M650" s="203"/>
      <c r="N650" s="203">
        <v>1779.8</v>
      </c>
      <c r="O650" s="203">
        <v>1779.8</v>
      </c>
      <c r="P650" s="203"/>
      <c r="Q650" s="203"/>
      <c r="R650" s="203"/>
      <c r="S650" s="203"/>
      <c r="T650" s="204"/>
      <c r="U650" s="203"/>
      <c r="V650" s="203"/>
      <c r="W650" s="203"/>
      <c r="X650" s="203">
        <v>1779.7</v>
      </c>
      <c r="Y650" s="203">
        <v>1779.7</v>
      </c>
      <c r="Z650" s="203"/>
      <c r="AA650" s="203"/>
      <c r="AB650" s="203"/>
      <c r="AC650" s="203"/>
      <c r="AD650" s="204"/>
      <c r="AE650" s="203"/>
      <c r="AF650" s="203"/>
      <c r="AG650" s="203"/>
      <c r="AH650" s="203">
        <v>-9.9999999999909051E-2</v>
      </c>
      <c r="AI650" s="203">
        <v>-9.9999999999909051E-2</v>
      </c>
      <c r="AJ650" s="203" t="s">
        <v>811</v>
      </c>
      <c r="AK650" s="203" t="s">
        <v>811</v>
      </c>
      <c r="AL650" s="203" t="s">
        <v>811</v>
      </c>
      <c r="AM650" s="203" t="s">
        <v>811</v>
      </c>
      <c r="AN650" s="203" t="s">
        <v>811</v>
      </c>
      <c r="AO650" s="203" t="s">
        <v>811</v>
      </c>
      <c r="AP650" s="203" t="s">
        <v>811</v>
      </c>
      <c r="AQ650" s="203" t="s">
        <v>811</v>
      </c>
      <c r="AR650" s="203">
        <v>99.994381391167551</v>
      </c>
      <c r="AS650" s="203">
        <v>99.994381391167551</v>
      </c>
      <c r="AT650" s="203" t="s">
        <v>811</v>
      </c>
      <c r="AU650" s="203" t="s">
        <v>811</v>
      </c>
      <c r="AV650" s="203" t="s">
        <v>811</v>
      </c>
      <c r="AW650" s="203" t="s">
        <v>811</v>
      </c>
      <c r="AX650" s="203" t="s">
        <v>811</v>
      </c>
      <c r="AY650" s="203" t="s">
        <v>811</v>
      </c>
      <c r="AZ650" s="203" t="s">
        <v>811</v>
      </c>
      <c r="BA650" s="203" t="s">
        <v>811</v>
      </c>
    </row>
    <row r="651" spans="1:53">
      <c r="A651" s="202">
        <v>21</v>
      </c>
      <c r="B651" s="202">
        <v>1578</v>
      </c>
      <c r="C651" s="202">
        <v>639</v>
      </c>
      <c r="D651" s="202" t="s">
        <v>1568</v>
      </c>
      <c r="E651" s="203">
        <v>3569.5</v>
      </c>
      <c r="F651" s="203">
        <v>3475.2</v>
      </c>
      <c r="G651" s="203"/>
      <c r="H651" s="203">
        <v>94.3</v>
      </c>
      <c r="I651" s="203"/>
      <c r="J651" s="203"/>
      <c r="K651" s="203"/>
      <c r="L651" s="203"/>
      <c r="M651" s="203"/>
      <c r="N651" s="203">
        <v>3654</v>
      </c>
      <c r="O651" s="203">
        <v>3559.7</v>
      </c>
      <c r="P651" s="203"/>
      <c r="Q651" s="203">
        <v>94.3</v>
      </c>
      <c r="R651" s="203"/>
      <c r="S651" s="203"/>
      <c r="T651" s="204"/>
      <c r="U651" s="203"/>
      <c r="V651" s="203"/>
      <c r="W651" s="203"/>
      <c r="X651" s="203">
        <v>3531.05</v>
      </c>
      <c r="Y651" s="203">
        <v>3531.05</v>
      </c>
      <c r="Z651" s="203"/>
      <c r="AA651" s="203"/>
      <c r="AB651" s="203"/>
      <c r="AC651" s="203"/>
      <c r="AD651" s="204"/>
      <c r="AE651" s="203"/>
      <c r="AF651" s="203"/>
      <c r="AG651" s="203"/>
      <c r="AH651" s="203">
        <v>-122.94999999999982</v>
      </c>
      <c r="AI651" s="203">
        <v>-28.649999999999636</v>
      </c>
      <c r="AJ651" s="203" t="s">
        <v>811</v>
      </c>
      <c r="AK651" s="203">
        <v>-94.3</v>
      </c>
      <c r="AL651" s="203" t="s">
        <v>811</v>
      </c>
      <c r="AM651" s="203" t="s">
        <v>811</v>
      </c>
      <c r="AN651" s="203" t="s">
        <v>811</v>
      </c>
      <c r="AO651" s="203" t="s">
        <v>811</v>
      </c>
      <c r="AP651" s="203" t="s">
        <v>811</v>
      </c>
      <c r="AQ651" s="203" t="s">
        <v>811</v>
      </c>
      <c r="AR651" s="203">
        <v>96.635194307608103</v>
      </c>
      <c r="AS651" s="203">
        <v>99.195156895243997</v>
      </c>
      <c r="AT651" s="203" t="s">
        <v>811</v>
      </c>
      <c r="AU651" s="203" t="s">
        <v>811</v>
      </c>
      <c r="AV651" s="203" t="s">
        <v>811</v>
      </c>
      <c r="AW651" s="203" t="s">
        <v>811</v>
      </c>
      <c r="AX651" s="203" t="s">
        <v>811</v>
      </c>
      <c r="AY651" s="203" t="s">
        <v>811</v>
      </c>
      <c r="AZ651" s="203" t="s">
        <v>811</v>
      </c>
      <c r="BA651" s="203" t="s">
        <v>811</v>
      </c>
    </row>
    <row r="652" spans="1:53">
      <c r="A652" s="202">
        <v>21</v>
      </c>
      <c r="B652" s="202">
        <v>1579</v>
      </c>
      <c r="C652" s="202">
        <v>640</v>
      </c>
      <c r="D652" s="202" t="s">
        <v>1569</v>
      </c>
      <c r="E652" s="203">
        <v>2220.1999999999998</v>
      </c>
      <c r="F652" s="203">
        <v>2220.1999999999998</v>
      </c>
      <c r="G652" s="203"/>
      <c r="H652" s="203"/>
      <c r="I652" s="203"/>
      <c r="J652" s="203"/>
      <c r="K652" s="203"/>
      <c r="L652" s="203"/>
      <c r="M652" s="203"/>
      <c r="N652" s="203">
        <v>2248</v>
      </c>
      <c r="O652" s="203">
        <v>2248</v>
      </c>
      <c r="P652" s="203"/>
      <c r="Q652" s="203"/>
      <c r="R652" s="203"/>
      <c r="S652" s="203"/>
      <c r="T652" s="204"/>
      <c r="U652" s="203"/>
      <c r="V652" s="203"/>
      <c r="W652" s="203"/>
      <c r="X652" s="203">
        <v>2198.38</v>
      </c>
      <c r="Y652" s="203">
        <v>2198.38</v>
      </c>
      <c r="Z652" s="203"/>
      <c r="AA652" s="203"/>
      <c r="AB652" s="203"/>
      <c r="AC652" s="203"/>
      <c r="AD652" s="204"/>
      <c r="AE652" s="203"/>
      <c r="AF652" s="203"/>
      <c r="AG652" s="203"/>
      <c r="AH652" s="203">
        <v>-49.619999999999891</v>
      </c>
      <c r="AI652" s="203">
        <v>-49.619999999999891</v>
      </c>
      <c r="AJ652" s="203" t="s">
        <v>811</v>
      </c>
      <c r="AK652" s="203" t="s">
        <v>811</v>
      </c>
      <c r="AL652" s="203" t="s">
        <v>811</v>
      </c>
      <c r="AM652" s="203" t="s">
        <v>811</v>
      </c>
      <c r="AN652" s="203" t="s">
        <v>811</v>
      </c>
      <c r="AO652" s="203" t="s">
        <v>811</v>
      </c>
      <c r="AP652" s="203" t="s">
        <v>811</v>
      </c>
      <c r="AQ652" s="203" t="s">
        <v>811</v>
      </c>
      <c r="AR652" s="203">
        <v>97.792704626334526</v>
      </c>
      <c r="AS652" s="203">
        <v>97.792704626334526</v>
      </c>
      <c r="AT652" s="203" t="s">
        <v>811</v>
      </c>
      <c r="AU652" s="203" t="s">
        <v>811</v>
      </c>
      <c r="AV652" s="203" t="s">
        <v>811</v>
      </c>
      <c r="AW652" s="203" t="s">
        <v>811</v>
      </c>
      <c r="AX652" s="203" t="s">
        <v>811</v>
      </c>
      <c r="AY652" s="203" t="s">
        <v>811</v>
      </c>
      <c r="AZ652" s="203" t="s">
        <v>811</v>
      </c>
      <c r="BA652" s="203" t="s">
        <v>811</v>
      </c>
    </row>
    <row r="653" spans="1:53">
      <c r="A653" s="202">
        <v>21</v>
      </c>
      <c r="B653" s="202">
        <v>1580</v>
      </c>
      <c r="C653" s="202">
        <v>641</v>
      </c>
      <c r="D653" s="202" t="s">
        <v>1570</v>
      </c>
      <c r="E653" s="203">
        <v>2796.6</v>
      </c>
      <c r="F653" s="203">
        <v>2796.6</v>
      </c>
      <c r="G653" s="203"/>
      <c r="H653" s="203"/>
      <c r="I653" s="203"/>
      <c r="J653" s="203"/>
      <c r="K653" s="203"/>
      <c r="L653" s="203"/>
      <c r="M653" s="203"/>
      <c r="N653" s="203">
        <v>2862</v>
      </c>
      <c r="O653" s="203">
        <v>2862</v>
      </c>
      <c r="P653" s="203"/>
      <c r="Q653" s="203"/>
      <c r="R653" s="203"/>
      <c r="S653" s="203"/>
      <c r="T653" s="204"/>
      <c r="U653" s="203"/>
      <c r="V653" s="203"/>
      <c r="W653" s="203"/>
      <c r="X653" s="203">
        <v>2310.54</v>
      </c>
      <c r="Y653" s="203">
        <v>2310.54</v>
      </c>
      <c r="Z653" s="203"/>
      <c r="AA653" s="203"/>
      <c r="AB653" s="203"/>
      <c r="AC653" s="203"/>
      <c r="AD653" s="204"/>
      <c r="AE653" s="203"/>
      <c r="AF653" s="203"/>
      <c r="AG653" s="203"/>
      <c r="AH653" s="203">
        <v>-551.46</v>
      </c>
      <c r="AI653" s="203">
        <v>-551.46</v>
      </c>
      <c r="AJ653" s="203" t="s">
        <v>811</v>
      </c>
      <c r="AK653" s="203" t="s">
        <v>811</v>
      </c>
      <c r="AL653" s="203" t="s">
        <v>811</v>
      </c>
      <c r="AM653" s="203" t="s">
        <v>811</v>
      </c>
      <c r="AN653" s="203" t="s">
        <v>811</v>
      </c>
      <c r="AO653" s="203" t="s">
        <v>811</v>
      </c>
      <c r="AP653" s="203" t="s">
        <v>811</v>
      </c>
      <c r="AQ653" s="203" t="s">
        <v>811</v>
      </c>
      <c r="AR653" s="203">
        <v>80.731656184486368</v>
      </c>
      <c r="AS653" s="203">
        <v>80.731656184486368</v>
      </c>
      <c r="AT653" s="203" t="s">
        <v>811</v>
      </c>
      <c r="AU653" s="203" t="s">
        <v>811</v>
      </c>
      <c r="AV653" s="203" t="s">
        <v>811</v>
      </c>
      <c r="AW653" s="203" t="s">
        <v>811</v>
      </c>
      <c r="AX653" s="203" t="s">
        <v>811</v>
      </c>
      <c r="AY653" s="203" t="s">
        <v>811</v>
      </c>
      <c r="AZ653" s="203" t="s">
        <v>811</v>
      </c>
      <c r="BA653" s="203" t="s">
        <v>811</v>
      </c>
    </row>
    <row r="654" spans="1:53">
      <c r="A654" s="202">
        <v>21</v>
      </c>
      <c r="B654" s="202">
        <v>1581</v>
      </c>
      <c r="C654" s="202">
        <v>642</v>
      </c>
      <c r="D654" s="202" t="s">
        <v>1571</v>
      </c>
      <c r="E654" s="203">
        <v>1285.0999999999999</v>
      </c>
      <c r="F654" s="203">
        <v>1202.3</v>
      </c>
      <c r="G654" s="203"/>
      <c r="H654" s="203">
        <v>82.8</v>
      </c>
      <c r="I654" s="203"/>
      <c r="J654" s="203"/>
      <c r="K654" s="203"/>
      <c r="L654" s="203"/>
      <c r="M654" s="203"/>
      <c r="N654" s="203">
        <v>1314.8999999999999</v>
      </c>
      <c r="O654" s="203">
        <v>1232.0999999999999</v>
      </c>
      <c r="P654" s="203"/>
      <c r="Q654" s="203">
        <v>82.8</v>
      </c>
      <c r="R654" s="203"/>
      <c r="S654" s="203"/>
      <c r="T654" s="204"/>
      <c r="U654" s="203"/>
      <c r="V654" s="203"/>
      <c r="W654" s="203"/>
      <c r="X654" s="203">
        <v>1065.54</v>
      </c>
      <c r="Y654" s="203">
        <v>984.84</v>
      </c>
      <c r="Z654" s="203"/>
      <c r="AA654" s="203">
        <v>80.7</v>
      </c>
      <c r="AB654" s="203"/>
      <c r="AC654" s="203"/>
      <c r="AD654" s="204"/>
      <c r="AE654" s="203"/>
      <c r="AF654" s="203"/>
      <c r="AG654" s="203"/>
      <c r="AH654" s="203">
        <v>-249.3599999999999</v>
      </c>
      <c r="AI654" s="203">
        <v>-247.25999999999988</v>
      </c>
      <c r="AJ654" s="203" t="s">
        <v>811</v>
      </c>
      <c r="AK654" s="203">
        <v>-2.0999999999999943</v>
      </c>
      <c r="AL654" s="203" t="s">
        <v>811</v>
      </c>
      <c r="AM654" s="203" t="s">
        <v>811</v>
      </c>
      <c r="AN654" s="203" t="s">
        <v>811</v>
      </c>
      <c r="AO654" s="203" t="s">
        <v>811</v>
      </c>
      <c r="AP654" s="203" t="s">
        <v>811</v>
      </c>
      <c r="AQ654" s="203" t="s">
        <v>811</v>
      </c>
      <c r="AR654" s="203">
        <v>81.035820214464977</v>
      </c>
      <c r="AS654" s="203">
        <v>79.931823715607507</v>
      </c>
      <c r="AT654" s="203" t="s">
        <v>811</v>
      </c>
      <c r="AU654" s="203">
        <v>97.463768115942045</v>
      </c>
      <c r="AV654" s="203" t="s">
        <v>811</v>
      </c>
      <c r="AW654" s="203" t="s">
        <v>811</v>
      </c>
      <c r="AX654" s="203" t="s">
        <v>811</v>
      </c>
      <c r="AY654" s="203" t="s">
        <v>811</v>
      </c>
      <c r="AZ654" s="203" t="s">
        <v>811</v>
      </c>
      <c r="BA654" s="203" t="s">
        <v>811</v>
      </c>
    </row>
    <row r="655" spans="1:53">
      <c r="A655" s="202">
        <v>21</v>
      </c>
      <c r="B655" s="202">
        <v>1582</v>
      </c>
      <c r="C655" s="202">
        <v>643</v>
      </c>
      <c r="D655" s="202" t="s">
        <v>1572</v>
      </c>
      <c r="E655" s="203">
        <v>1585.4</v>
      </c>
      <c r="F655" s="203">
        <v>1585.4</v>
      </c>
      <c r="G655" s="203"/>
      <c r="H655" s="203"/>
      <c r="I655" s="203"/>
      <c r="J655" s="203"/>
      <c r="K655" s="203"/>
      <c r="L655" s="203"/>
      <c r="M655" s="203"/>
      <c r="N655" s="203">
        <v>1638.8</v>
      </c>
      <c r="O655" s="203">
        <v>1638.8</v>
      </c>
      <c r="P655" s="203"/>
      <c r="Q655" s="203"/>
      <c r="R655" s="203"/>
      <c r="S655" s="203"/>
      <c r="T655" s="204"/>
      <c r="U655" s="203"/>
      <c r="V655" s="203"/>
      <c r="W655" s="203"/>
      <c r="X655" s="203">
        <v>1636.38</v>
      </c>
      <c r="Y655" s="203">
        <v>1636.38</v>
      </c>
      <c r="Z655" s="203"/>
      <c r="AA655" s="203"/>
      <c r="AB655" s="203"/>
      <c r="AC655" s="203"/>
      <c r="AD655" s="204"/>
      <c r="AE655" s="203"/>
      <c r="AF655" s="203"/>
      <c r="AG655" s="203"/>
      <c r="AH655" s="203">
        <v>-2.4199999999998454</v>
      </c>
      <c r="AI655" s="203">
        <v>-2.4199999999998454</v>
      </c>
      <c r="AJ655" s="203" t="s">
        <v>811</v>
      </c>
      <c r="AK655" s="203" t="s">
        <v>811</v>
      </c>
      <c r="AL655" s="203" t="s">
        <v>811</v>
      </c>
      <c r="AM655" s="203" t="s">
        <v>811</v>
      </c>
      <c r="AN655" s="203" t="s">
        <v>811</v>
      </c>
      <c r="AO655" s="203" t="s">
        <v>811</v>
      </c>
      <c r="AP655" s="203" t="s">
        <v>811</v>
      </c>
      <c r="AQ655" s="203" t="s">
        <v>811</v>
      </c>
      <c r="AR655" s="203">
        <v>99.85233097388334</v>
      </c>
      <c r="AS655" s="203">
        <v>99.85233097388334</v>
      </c>
      <c r="AT655" s="203" t="s">
        <v>811</v>
      </c>
      <c r="AU655" s="203" t="s">
        <v>811</v>
      </c>
      <c r="AV655" s="203" t="s">
        <v>811</v>
      </c>
      <c r="AW655" s="203" t="s">
        <v>811</v>
      </c>
      <c r="AX655" s="203" t="s">
        <v>811</v>
      </c>
      <c r="AY655" s="203" t="s">
        <v>811</v>
      </c>
      <c r="AZ655" s="203" t="s">
        <v>811</v>
      </c>
      <c r="BA655" s="203" t="s">
        <v>811</v>
      </c>
    </row>
    <row r="656" spans="1:53">
      <c r="A656" s="202">
        <v>21</v>
      </c>
      <c r="B656" s="202">
        <v>1583</v>
      </c>
      <c r="C656" s="202">
        <v>644</v>
      </c>
      <c r="D656" s="202" t="s">
        <v>1573</v>
      </c>
      <c r="E656" s="203">
        <v>4018.6</v>
      </c>
      <c r="F656" s="203">
        <v>3919.9</v>
      </c>
      <c r="G656" s="203"/>
      <c r="H656" s="203">
        <v>98.7</v>
      </c>
      <c r="I656" s="203"/>
      <c r="J656" s="203"/>
      <c r="K656" s="203"/>
      <c r="L656" s="203"/>
      <c r="M656" s="203"/>
      <c r="N656" s="203">
        <v>4138.7</v>
      </c>
      <c r="O656" s="203">
        <v>4016</v>
      </c>
      <c r="P656" s="203"/>
      <c r="Q656" s="203">
        <v>122.7</v>
      </c>
      <c r="R656" s="203"/>
      <c r="S656" s="203"/>
      <c r="T656" s="204"/>
      <c r="U656" s="203"/>
      <c r="V656" s="203"/>
      <c r="W656" s="203"/>
      <c r="X656" s="203">
        <v>4136.79</v>
      </c>
      <c r="Y656" s="203">
        <v>4016</v>
      </c>
      <c r="Z656" s="203"/>
      <c r="AA656" s="203">
        <v>120.79</v>
      </c>
      <c r="AB656" s="203"/>
      <c r="AC656" s="203"/>
      <c r="AD656" s="204"/>
      <c r="AE656" s="203"/>
      <c r="AF656" s="203"/>
      <c r="AG656" s="203"/>
      <c r="AH656" s="203">
        <v>-1.9099999999998545</v>
      </c>
      <c r="AI656" s="203" t="s">
        <v>811</v>
      </c>
      <c r="AJ656" s="203" t="s">
        <v>811</v>
      </c>
      <c r="AK656" s="203">
        <v>-1.9099999999999966</v>
      </c>
      <c r="AL656" s="203" t="s">
        <v>811</v>
      </c>
      <c r="AM656" s="203" t="s">
        <v>811</v>
      </c>
      <c r="AN656" s="203" t="s">
        <v>811</v>
      </c>
      <c r="AO656" s="203" t="s">
        <v>811</v>
      </c>
      <c r="AP656" s="203" t="s">
        <v>811</v>
      </c>
      <c r="AQ656" s="203" t="s">
        <v>811</v>
      </c>
      <c r="AR656" s="203">
        <v>99.953850242829873</v>
      </c>
      <c r="AS656" s="203">
        <v>100</v>
      </c>
      <c r="AT656" s="203" t="s">
        <v>811</v>
      </c>
      <c r="AU656" s="203">
        <v>98.443357783211084</v>
      </c>
      <c r="AV656" s="203" t="s">
        <v>811</v>
      </c>
      <c r="AW656" s="203" t="s">
        <v>811</v>
      </c>
      <c r="AX656" s="203" t="s">
        <v>811</v>
      </c>
      <c r="AY656" s="203" t="s">
        <v>811</v>
      </c>
      <c r="AZ656" s="203" t="s">
        <v>811</v>
      </c>
      <c r="BA656" s="203" t="s">
        <v>811</v>
      </c>
    </row>
    <row r="657" spans="1:53">
      <c r="A657" s="202">
        <v>21</v>
      </c>
      <c r="B657" s="202">
        <v>1584</v>
      </c>
      <c r="C657" s="202">
        <v>645</v>
      </c>
      <c r="D657" s="202" t="s">
        <v>1574</v>
      </c>
      <c r="E657" s="203">
        <v>1871.7</v>
      </c>
      <c r="F657" s="203">
        <v>1871.7</v>
      </c>
      <c r="G657" s="203"/>
      <c r="H657" s="203"/>
      <c r="I657" s="203"/>
      <c r="J657" s="203"/>
      <c r="K657" s="203"/>
      <c r="L657" s="203"/>
      <c r="M657" s="203"/>
      <c r="N657" s="203">
        <v>1895.3</v>
      </c>
      <c r="O657" s="203">
        <v>1895.3</v>
      </c>
      <c r="P657" s="203"/>
      <c r="Q657" s="203"/>
      <c r="R657" s="203"/>
      <c r="S657" s="203"/>
      <c r="T657" s="204"/>
      <c r="U657" s="203"/>
      <c r="V657" s="203"/>
      <c r="W657" s="203"/>
      <c r="X657" s="203">
        <v>1806.62</v>
      </c>
      <c r="Y657" s="203">
        <v>1806.62</v>
      </c>
      <c r="Z657" s="203"/>
      <c r="AA657" s="203"/>
      <c r="AB657" s="203"/>
      <c r="AC657" s="203"/>
      <c r="AD657" s="204"/>
      <c r="AE657" s="203"/>
      <c r="AF657" s="203"/>
      <c r="AG657" s="203"/>
      <c r="AH657" s="203">
        <v>-88.680000000000064</v>
      </c>
      <c r="AI657" s="203">
        <v>-88.680000000000064</v>
      </c>
      <c r="AJ657" s="203" t="s">
        <v>811</v>
      </c>
      <c r="AK657" s="203" t="s">
        <v>811</v>
      </c>
      <c r="AL657" s="203" t="s">
        <v>811</v>
      </c>
      <c r="AM657" s="203" t="s">
        <v>811</v>
      </c>
      <c r="AN657" s="203" t="s">
        <v>811</v>
      </c>
      <c r="AO657" s="203" t="s">
        <v>811</v>
      </c>
      <c r="AP657" s="203" t="s">
        <v>811</v>
      </c>
      <c r="AQ657" s="203" t="s">
        <v>811</v>
      </c>
      <c r="AR657" s="203">
        <v>95.321057352398029</v>
      </c>
      <c r="AS657" s="203">
        <v>95.321057352398029</v>
      </c>
      <c r="AT657" s="203" t="s">
        <v>811</v>
      </c>
      <c r="AU657" s="203" t="s">
        <v>811</v>
      </c>
      <c r="AV657" s="203" t="s">
        <v>811</v>
      </c>
      <c r="AW657" s="203" t="s">
        <v>811</v>
      </c>
      <c r="AX657" s="203" t="s">
        <v>811</v>
      </c>
      <c r="AY657" s="203" t="s">
        <v>811</v>
      </c>
      <c r="AZ657" s="203" t="s">
        <v>811</v>
      </c>
      <c r="BA657" s="203" t="s">
        <v>811</v>
      </c>
    </row>
    <row r="658" spans="1:53">
      <c r="A658" s="202">
        <v>21</v>
      </c>
      <c r="B658" s="202">
        <v>1585</v>
      </c>
      <c r="C658" s="202">
        <v>646</v>
      </c>
      <c r="D658" s="202" t="s">
        <v>1575</v>
      </c>
      <c r="E658" s="203">
        <v>2465.3000000000002</v>
      </c>
      <c r="F658" s="203">
        <v>2465.3000000000002</v>
      </c>
      <c r="G658" s="203"/>
      <c r="H658" s="203"/>
      <c r="I658" s="203"/>
      <c r="J658" s="203"/>
      <c r="K658" s="203"/>
      <c r="L658" s="203"/>
      <c r="M658" s="203"/>
      <c r="N658" s="203">
        <v>2507.4</v>
      </c>
      <c r="O658" s="203">
        <v>2507.4</v>
      </c>
      <c r="P658" s="203"/>
      <c r="Q658" s="203"/>
      <c r="R658" s="203"/>
      <c r="S658" s="203"/>
      <c r="T658" s="204"/>
      <c r="U658" s="203"/>
      <c r="V658" s="203"/>
      <c r="W658" s="203"/>
      <c r="X658" s="203">
        <v>2507.4</v>
      </c>
      <c r="Y658" s="203">
        <v>2507.4</v>
      </c>
      <c r="Z658" s="203"/>
      <c r="AA658" s="203"/>
      <c r="AB658" s="203"/>
      <c r="AC658" s="203"/>
      <c r="AD658" s="204"/>
      <c r="AE658" s="203"/>
      <c r="AF658" s="203"/>
      <c r="AG658" s="203"/>
      <c r="AH658" s="203" t="s">
        <v>811</v>
      </c>
      <c r="AI658" s="203" t="s">
        <v>811</v>
      </c>
      <c r="AJ658" s="203" t="s">
        <v>811</v>
      </c>
      <c r="AK658" s="203" t="s">
        <v>811</v>
      </c>
      <c r="AL658" s="203" t="s">
        <v>811</v>
      </c>
      <c r="AM658" s="203" t="s">
        <v>811</v>
      </c>
      <c r="AN658" s="203" t="s">
        <v>811</v>
      </c>
      <c r="AO658" s="203" t="s">
        <v>811</v>
      </c>
      <c r="AP658" s="203" t="s">
        <v>811</v>
      </c>
      <c r="AQ658" s="203" t="s">
        <v>811</v>
      </c>
      <c r="AR658" s="203">
        <v>100</v>
      </c>
      <c r="AS658" s="203">
        <v>100</v>
      </c>
      <c r="AT658" s="203" t="s">
        <v>811</v>
      </c>
      <c r="AU658" s="203" t="s">
        <v>811</v>
      </c>
      <c r="AV658" s="203" t="s">
        <v>811</v>
      </c>
      <c r="AW658" s="203" t="s">
        <v>811</v>
      </c>
      <c r="AX658" s="203" t="s">
        <v>811</v>
      </c>
      <c r="AY658" s="203" t="s">
        <v>811</v>
      </c>
      <c r="AZ658" s="203" t="s">
        <v>811</v>
      </c>
      <c r="BA658" s="203" t="s">
        <v>811</v>
      </c>
    </row>
    <row r="659" spans="1:53">
      <c r="A659" s="202">
        <v>21</v>
      </c>
      <c r="B659" s="202">
        <v>1586</v>
      </c>
      <c r="C659" s="202">
        <v>647</v>
      </c>
      <c r="D659" s="202" t="s">
        <v>1576</v>
      </c>
      <c r="E659" s="203">
        <v>2586</v>
      </c>
      <c r="F659" s="203">
        <v>2586</v>
      </c>
      <c r="G659" s="203"/>
      <c r="H659" s="203"/>
      <c r="I659" s="203"/>
      <c r="J659" s="203"/>
      <c r="K659" s="203"/>
      <c r="L659" s="203"/>
      <c r="M659" s="203"/>
      <c r="N659" s="203">
        <v>2625.8</v>
      </c>
      <c r="O659" s="203">
        <v>2625.8</v>
      </c>
      <c r="P659" s="203"/>
      <c r="Q659" s="203"/>
      <c r="R659" s="203"/>
      <c r="S659" s="203"/>
      <c r="T659" s="204"/>
      <c r="U659" s="203"/>
      <c r="V659" s="203"/>
      <c r="W659" s="203"/>
      <c r="X659" s="203">
        <v>2412.09</v>
      </c>
      <c r="Y659" s="203">
        <v>2412.09</v>
      </c>
      <c r="Z659" s="203"/>
      <c r="AA659" s="203"/>
      <c r="AB659" s="203"/>
      <c r="AC659" s="203"/>
      <c r="AD659" s="204"/>
      <c r="AE659" s="203"/>
      <c r="AF659" s="203"/>
      <c r="AG659" s="203"/>
      <c r="AH659" s="203">
        <v>-213.71000000000004</v>
      </c>
      <c r="AI659" s="203">
        <v>-213.71000000000004</v>
      </c>
      <c r="AJ659" s="203" t="s">
        <v>811</v>
      </c>
      <c r="AK659" s="203" t="s">
        <v>811</v>
      </c>
      <c r="AL659" s="203" t="s">
        <v>811</v>
      </c>
      <c r="AM659" s="203" t="s">
        <v>811</v>
      </c>
      <c r="AN659" s="203" t="s">
        <v>811</v>
      </c>
      <c r="AO659" s="203" t="s">
        <v>811</v>
      </c>
      <c r="AP659" s="203" t="s">
        <v>811</v>
      </c>
      <c r="AQ659" s="203" t="s">
        <v>811</v>
      </c>
      <c r="AR659" s="203">
        <v>91.861147078985454</v>
      </c>
      <c r="AS659" s="203">
        <v>91.861147078985454</v>
      </c>
      <c r="AT659" s="203" t="s">
        <v>811</v>
      </c>
      <c r="AU659" s="203" t="s">
        <v>811</v>
      </c>
      <c r="AV659" s="203" t="s">
        <v>811</v>
      </c>
      <c r="AW659" s="203" t="s">
        <v>811</v>
      </c>
      <c r="AX659" s="203" t="s">
        <v>811</v>
      </c>
      <c r="AY659" s="203" t="s">
        <v>811</v>
      </c>
      <c r="AZ659" s="203" t="s">
        <v>811</v>
      </c>
      <c r="BA659" s="203" t="s">
        <v>811</v>
      </c>
    </row>
    <row r="660" spans="1:53">
      <c r="A660" s="202">
        <v>21</v>
      </c>
      <c r="B660" s="202">
        <v>1587</v>
      </c>
      <c r="C660" s="202">
        <v>648</v>
      </c>
      <c r="D660" s="202" t="s">
        <v>1577</v>
      </c>
      <c r="E660" s="203">
        <v>3127.3</v>
      </c>
      <c r="F660" s="203">
        <v>3127.3</v>
      </c>
      <c r="G660" s="203"/>
      <c r="H660" s="203"/>
      <c r="I660" s="203"/>
      <c r="J660" s="203"/>
      <c r="K660" s="203"/>
      <c r="L660" s="203"/>
      <c r="M660" s="203"/>
      <c r="N660" s="203">
        <v>3205.9</v>
      </c>
      <c r="O660" s="203">
        <v>3205.9</v>
      </c>
      <c r="P660" s="203"/>
      <c r="Q660" s="203"/>
      <c r="R660" s="203"/>
      <c r="S660" s="203"/>
      <c r="T660" s="204"/>
      <c r="U660" s="203"/>
      <c r="V660" s="203"/>
      <c r="W660" s="203"/>
      <c r="X660" s="203">
        <v>3205.9</v>
      </c>
      <c r="Y660" s="203">
        <v>3205.9</v>
      </c>
      <c r="Z660" s="203"/>
      <c r="AA660" s="203"/>
      <c r="AB660" s="203"/>
      <c r="AC660" s="203"/>
      <c r="AD660" s="204"/>
      <c r="AE660" s="203"/>
      <c r="AF660" s="203"/>
      <c r="AG660" s="203"/>
      <c r="AH660" s="203" t="s">
        <v>811</v>
      </c>
      <c r="AI660" s="203" t="s">
        <v>811</v>
      </c>
      <c r="AJ660" s="203" t="s">
        <v>811</v>
      </c>
      <c r="AK660" s="203" t="s">
        <v>811</v>
      </c>
      <c r="AL660" s="203" t="s">
        <v>811</v>
      </c>
      <c r="AM660" s="203" t="s">
        <v>811</v>
      </c>
      <c r="AN660" s="203" t="s">
        <v>811</v>
      </c>
      <c r="AO660" s="203" t="s">
        <v>811</v>
      </c>
      <c r="AP660" s="203" t="s">
        <v>811</v>
      </c>
      <c r="AQ660" s="203" t="s">
        <v>811</v>
      </c>
      <c r="AR660" s="203">
        <v>100</v>
      </c>
      <c r="AS660" s="203">
        <v>100</v>
      </c>
      <c r="AT660" s="203" t="s">
        <v>811</v>
      </c>
      <c r="AU660" s="203" t="s">
        <v>811</v>
      </c>
      <c r="AV660" s="203" t="s">
        <v>811</v>
      </c>
      <c r="AW660" s="203" t="s">
        <v>811</v>
      </c>
      <c r="AX660" s="203" t="s">
        <v>811</v>
      </c>
      <c r="AY660" s="203" t="s">
        <v>811</v>
      </c>
      <c r="AZ660" s="203" t="s">
        <v>811</v>
      </c>
      <c r="BA660" s="203" t="s">
        <v>811</v>
      </c>
    </row>
    <row r="661" spans="1:53">
      <c r="A661" s="202">
        <v>21</v>
      </c>
      <c r="B661" s="202">
        <v>1588</v>
      </c>
      <c r="C661" s="202">
        <v>649</v>
      </c>
      <c r="D661" s="202" t="s">
        <v>1578</v>
      </c>
      <c r="E661" s="203">
        <v>3268.6</v>
      </c>
      <c r="F661" s="203">
        <v>3268.6</v>
      </c>
      <c r="G661" s="203"/>
      <c r="H661" s="203"/>
      <c r="I661" s="203"/>
      <c r="J661" s="203"/>
      <c r="K661" s="203"/>
      <c r="L661" s="203"/>
      <c r="M661" s="203"/>
      <c r="N661" s="203">
        <v>3505.1</v>
      </c>
      <c r="O661" s="203">
        <v>3505.1</v>
      </c>
      <c r="P661" s="203"/>
      <c r="Q661" s="203"/>
      <c r="R661" s="203"/>
      <c r="S661" s="203"/>
      <c r="T661" s="204"/>
      <c r="U661" s="203"/>
      <c r="V661" s="203"/>
      <c r="W661" s="203"/>
      <c r="X661" s="203">
        <v>3505.1</v>
      </c>
      <c r="Y661" s="203">
        <v>3505.1</v>
      </c>
      <c r="Z661" s="203"/>
      <c r="AA661" s="203"/>
      <c r="AB661" s="203"/>
      <c r="AC661" s="203"/>
      <c r="AD661" s="204"/>
      <c r="AE661" s="203"/>
      <c r="AF661" s="203"/>
      <c r="AG661" s="203"/>
      <c r="AH661" s="203" t="s">
        <v>811</v>
      </c>
      <c r="AI661" s="203" t="s">
        <v>811</v>
      </c>
      <c r="AJ661" s="203" t="s">
        <v>811</v>
      </c>
      <c r="AK661" s="203" t="s">
        <v>811</v>
      </c>
      <c r="AL661" s="203" t="s">
        <v>811</v>
      </c>
      <c r="AM661" s="203" t="s">
        <v>811</v>
      </c>
      <c r="AN661" s="203" t="s">
        <v>811</v>
      </c>
      <c r="AO661" s="203" t="s">
        <v>811</v>
      </c>
      <c r="AP661" s="203" t="s">
        <v>811</v>
      </c>
      <c r="AQ661" s="203" t="s">
        <v>811</v>
      </c>
      <c r="AR661" s="203">
        <v>100</v>
      </c>
      <c r="AS661" s="203">
        <v>100</v>
      </c>
      <c r="AT661" s="203" t="s">
        <v>811</v>
      </c>
      <c r="AU661" s="203" t="s">
        <v>811</v>
      </c>
      <c r="AV661" s="203" t="s">
        <v>811</v>
      </c>
      <c r="AW661" s="203" t="s">
        <v>811</v>
      </c>
      <c r="AX661" s="203" t="s">
        <v>811</v>
      </c>
      <c r="AY661" s="203" t="s">
        <v>811</v>
      </c>
      <c r="AZ661" s="203" t="s">
        <v>811</v>
      </c>
      <c r="BA661" s="203" t="s">
        <v>811</v>
      </c>
    </row>
    <row r="662" spans="1:53">
      <c r="A662" s="202">
        <v>21</v>
      </c>
      <c r="B662" s="202">
        <v>1589</v>
      </c>
      <c r="C662" s="202">
        <v>650</v>
      </c>
      <c r="D662" s="202" t="s">
        <v>1579</v>
      </c>
      <c r="E662" s="203">
        <v>3559.5</v>
      </c>
      <c r="F662" s="203">
        <v>3559.5</v>
      </c>
      <c r="G662" s="203"/>
      <c r="H662" s="203"/>
      <c r="I662" s="203"/>
      <c r="J662" s="203"/>
      <c r="K662" s="203"/>
      <c r="L662" s="203"/>
      <c r="M662" s="203"/>
      <c r="N662" s="203">
        <v>3616.2</v>
      </c>
      <c r="O662" s="203">
        <v>3616.2</v>
      </c>
      <c r="P662" s="203"/>
      <c r="Q662" s="203"/>
      <c r="R662" s="203"/>
      <c r="S662" s="203"/>
      <c r="T662" s="204"/>
      <c r="U662" s="203"/>
      <c r="V662" s="203"/>
      <c r="W662" s="203"/>
      <c r="X662" s="203">
        <v>3616.2</v>
      </c>
      <c r="Y662" s="203">
        <v>3616.2</v>
      </c>
      <c r="Z662" s="203"/>
      <c r="AA662" s="203"/>
      <c r="AB662" s="203"/>
      <c r="AC662" s="203"/>
      <c r="AD662" s="204"/>
      <c r="AE662" s="203"/>
      <c r="AF662" s="203"/>
      <c r="AG662" s="203"/>
      <c r="AH662" s="203" t="s">
        <v>811</v>
      </c>
      <c r="AI662" s="203" t="s">
        <v>811</v>
      </c>
      <c r="AJ662" s="203" t="s">
        <v>811</v>
      </c>
      <c r="AK662" s="203" t="s">
        <v>811</v>
      </c>
      <c r="AL662" s="203" t="s">
        <v>811</v>
      </c>
      <c r="AM662" s="203" t="s">
        <v>811</v>
      </c>
      <c r="AN662" s="203" t="s">
        <v>811</v>
      </c>
      <c r="AO662" s="203" t="s">
        <v>811</v>
      </c>
      <c r="AP662" s="203" t="s">
        <v>811</v>
      </c>
      <c r="AQ662" s="203" t="s">
        <v>811</v>
      </c>
      <c r="AR662" s="203">
        <v>100</v>
      </c>
      <c r="AS662" s="203">
        <v>100</v>
      </c>
      <c r="AT662" s="203" t="s">
        <v>811</v>
      </c>
      <c r="AU662" s="203" t="s">
        <v>811</v>
      </c>
      <c r="AV662" s="203" t="s">
        <v>811</v>
      </c>
      <c r="AW662" s="203" t="s">
        <v>811</v>
      </c>
      <c r="AX662" s="203" t="s">
        <v>811</v>
      </c>
      <c r="AY662" s="203" t="s">
        <v>811</v>
      </c>
      <c r="AZ662" s="203" t="s">
        <v>811</v>
      </c>
      <c r="BA662" s="203" t="s">
        <v>811</v>
      </c>
    </row>
    <row r="663" spans="1:53">
      <c r="A663" s="202">
        <v>21</v>
      </c>
      <c r="B663" s="202">
        <v>1590</v>
      </c>
      <c r="C663" s="202">
        <v>651</v>
      </c>
      <c r="D663" s="202" t="s">
        <v>1564</v>
      </c>
      <c r="E663" s="203">
        <v>19883.8</v>
      </c>
      <c r="F663" s="203">
        <v>19883.8</v>
      </c>
      <c r="G663" s="203"/>
      <c r="H663" s="203"/>
      <c r="I663" s="203"/>
      <c r="J663" s="203"/>
      <c r="K663" s="203"/>
      <c r="L663" s="203"/>
      <c r="M663" s="203"/>
      <c r="N663" s="203">
        <v>29396.3</v>
      </c>
      <c r="O663" s="203">
        <v>20596.3</v>
      </c>
      <c r="P663" s="203"/>
      <c r="Q663" s="203"/>
      <c r="R663" s="203"/>
      <c r="S663" s="203">
        <v>8800</v>
      </c>
      <c r="T663" s="204"/>
      <c r="U663" s="203"/>
      <c r="V663" s="203"/>
      <c r="W663" s="203"/>
      <c r="X663" s="203">
        <v>29396.3</v>
      </c>
      <c r="Y663" s="203">
        <v>20596.3</v>
      </c>
      <c r="Z663" s="203"/>
      <c r="AA663" s="203"/>
      <c r="AB663" s="203"/>
      <c r="AC663" s="203">
        <v>8800</v>
      </c>
      <c r="AD663" s="204"/>
      <c r="AE663" s="203"/>
      <c r="AF663" s="203"/>
      <c r="AG663" s="203"/>
      <c r="AH663" s="203" t="s">
        <v>811</v>
      </c>
      <c r="AI663" s="203" t="s">
        <v>811</v>
      </c>
      <c r="AJ663" s="203" t="s">
        <v>811</v>
      </c>
      <c r="AK663" s="203" t="s">
        <v>811</v>
      </c>
      <c r="AL663" s="203" t="s">
        <v>811</v>
      </c>
      <c r="AM663" s="203" t="s">
        <v>811</v>
      </c>
      <c r="AN663" s="203" t="s">
        <v>811</v>
      </c>
      <c r="AO663" s="203" t="s">
        <v>811</v>
      </c>
      <c r="AP663" s="203" t="s">
        <v>811</v>
      </c>
      <c r="AQ663" s="203" t="s">
        <v>811</v>
      </c>
      <c r="AR663" s="203">
        <v>100</v>
      </c>
      <c r="AS663" s="203">
        <v>100</v>
      </c>
      <c r="AT663" s="203" t="s">
        <v>811</v>
      </c>
      <c r="AU663" s="203" t="s">
        <v>811</v>
      </c>
      <c r="AV663" s="203" t="s">
        <v>811</v>
      </c>
      <c r="AW663" s="203">
        <v>100</v>
      </c>
      <c r="AX663" s="203" t="s">
        <v>811</v>
      </c>
      <c r="AY663" s="203" t="s">
        <v>811</v>
      </c>
      <c r="AZ663" s="203" t="s">
        <v>811</v>
      </c>
      <c r="BA663" s="203" t="s">
        <v>811</v>
      </c>
    </row>
    <row r="664" spans="1:53">
      <c r="A664" s="202">
        <v>21</v>
      </c>
      <c r="B664" s="202">
        <v>1591</v>
      </c>
      <c r="C664" s="202">
        <v>652</v>
      </c>
      <c r="D664" s="202" t="s">
        <v>1580</v>
      </c>
      <c r="E664" s="203">
        <v>2389.9</v>
      </c>
      <c r="F664" s="203">
        <v>2389.9</v>
      </c>
      <c r="G664" s="203"/>
      <c r="H664" s="203"/>
      <c r="I664" s="203"/>
      <c r="J664" s="203"/>
      <c r="K664" s="203"/>
      <c r="L664" s="203"/>
      <c r="M664" s="203"/>
      <c r="N664" s="203">
        <v>2457.4</v>
      </c>
      <c r="O664" s="203">
        <v>2457.4</v>
      </c>
      <c r="P664" s="203"/>
      <c r="Q664" s="203"/>
      <c r="R664" s="203"/>
      <c r="S664" s="203"/>
      <c r="T664" s="204"/>
      <c r="U664" s="203"/>
      <c r="V664" s="203"/>
      <c r="W664" s="203"/>
      <c r="X664" s="203">
        <v>2418.48</v>
      </c>
      <c r="Y664" s="203">
        <v>2418.48</v>
      </c>
      <c r="Z664" s="203"/>
      <c r="AA664" s="203"/>
      <c r="AB664" s="203"/>
      <c r="AC664" s="203"/>
      <c r="AD664" s="204"/>
      <c r="AE664" s="203"/>
      <c r="AF664" s="203"/>
      <c r="AG664" s="203"/>
      <c r="AH664" s="203">
        <v>-38.920000000000073</v>
      </c>
      <c r="AI664" s="203">
        <v>-38.920000000000073</v>
      </c>
      <c r="AJ664" s="203" t="s">
        <v>811</v>
      </c>
      <c r="AK664" s="203" t="s">
        <v>811</v>
      </c>
      <c r="AL664" s="203" t="s">
        <v>811</v>
      </c>
      <c r="AM664" s="203" t="s">
        <v>811</v>
      </c>
      <c r="AN664" s="203" t="s">
        <v>811</v>
      </c>
      <c r="AO664" s="203" t="s">
        <v>811</v>
      </c>
      <c r="AP664" s="203" t="s">
        <v>811</v>
      </c>
      <c r="AQ664" s="203" t="s">
        <v>811</v>
      </c>
      <c r="AR664" s="203">
        <v>98.416212256856838</v>
      </c>
      <c r="AS664" s="203">
        <v>98.416212256856838</v>
      </c>
      <c r="AT664" s="203" t="s">
        <v>811</v>
      </c>
      <c r="AU664" s="203" t="s">
        <v>811</v>
      </c>
      <c r="AV664" s="203" t="s">
        <v>811</v>
      </c>
      <c r="AW664" s="203" t="s">
        <v>811</v>
      </c>
      <c r="AX664" s="203" t="s">
        <v>811</v>
      </c>
      <c r="AY664" s="203" t="s">
        <v>811</v>
      </c>
      <c r="AZ664" s="203" t="s">
        <v>811</v>
      </c>
      <c r="BA664" s="203" t="s">
        <v>811</v>
      </c>
    </row>
    <row r="665" spans="1:53">
      <c r="A665" s="202">
        <v>21</v>
      </c>
      <c r="B665" s="202">
        <v>1593</v>
      </c>
      <c r="C665" s="202">
        <v>653</v>
      </c>
      <c r="D665" s="202" t="s">
        <v>1581</v>
      </c>
      <c r="E665" s="203">
        <v>2464.6999999999998</v>
      </c>
      <c r="F665" s="203">
        <v>2464.6999999999998</v>
      </c>
      <c r="G665" s="203"/>
      <c r="H665" s="203"/>
      <c r="I665" s="203"/>
      <c r="J665" s="203"/>
      <c r="K665" s="203"/>
      <c r="L665" s="203"/>
      <c r="M665" s="203"/>
      <c r="N665" s="203">
        <v>2537.1999999999998</v>
      </c>
      <c r="O665" s="203">
        <v>2537.1999999999998</v>
      </c>
      <c r="P665" s="203"/>
      <c r="Q665" s="203"/>
      <c r="R665" s="203"/>
      <c r="S665" s="203"/>
      <c r="T665" s="204"/>
      <c r="U665" s="203"/>
      <c r="V665" s="203"/>
      <c r="W665" s="203"/>
      <c r="X665" s="203">
        <v>2500.31</v>
      </c>
      <c r="Y665" s="203">
        <v>2500.31</v>
      </c>
      <c r="Z665" s="203"/>
      <c r="AA665" s="203"/>
      <c r="AB665" s="203"/>
      <c r="AC665" s="203"/>
      <c r="AD665" s="204"/>
      <c r="AE665" s="203"/>
      <c r="AF665" s="203"/>
      <c r="AG665" s="203"/>
      <c r="AH665" s="203">
        <v>-36.889999999999873</v>
      </c>
      <c r="AI665" s="203">
        <v>-36.889999999999873</v>
      </c>
      <c r="AJ665" s="203" t="s">
        <v>811</v>
      </c>
      <c r="AK665" s="203" t="s">
        <v>811</v>
      </c>
      <c r="AL665" s="203" t="s">
        <v>811</v>
      </c>
      <c r="AM665" s="203" t="s">
        <v>811</v>
      </c>
      <c r="AN665" s="203" t="s">
        <v>811</v>
      </c>
      <c r="AO665" s="203" t="s">
        <v>811</v>
      </c>
      <c r="AP665" s="203" t="s">
        <v>811</v>
      </c>
      <c r="AQ665" s="203" t="s">
        <v>811</v>
      </c>
      <c r="AR665" s="203">
        <v>98.546034999211727</v>
      </c>
      <c r="AS665" s="203">
        <v>98.546034999211727</v>
      </c>
      <c r="AT665" s="203" t="s">
        <v>811</v>
      </c>
      <c r="AU665" s="203" t="s">
        <v>811</v>
      </c>
      <c r="AV665" s="203" t="s">
        <v>811</v>
      </c>
      <c r="AW665" s="203" t="s">
        <v>811</v>
      </c>
      <c r="AX665" s="203" t="s">
        <v>811</v>
      </c>
      <c r="AY665" s="203" t="s">
        <v>811</v>
      </c>
      <c r="AZ665" s="203" t="s">
        <v>811</v>
      </c>
      <c r="BA665" s="203" t="s">
        <v>811</v>
      </c>
    </row>
    <row r="666" spans="1:53">
      <c r="A666" s="202">
        <v>21</v>
      </c>
      <c r="B666" s="202">
        <v>1592</v>
      </c>
      <c r="C666" s="202">
        <v>654</v>
      </c>
      <c r="D666" s="202" t="s">
        <v>1582</v>
      </c>
      <c r="E666" s="203">
        <v>4565.3</v>
      </c>
      <c r="F666" s="203">
        <v>4565.3</v>
      </c>
      <c r="G666" s="203"/>
      <c r="H666" s="203"/>
      <c r="I666" s="203"/>
      <c r="J666" s="203"/>
      <c r="K666" s="203"/>
      <c r="L666" s="203"/>
      <c r="M666" s="203"/>
      <c r="N666" s="203">
        <v>4652.7</v>
      </c>
      <c r="O666" s="203">
        <v>4652.7</v>
      </c>
      <c r="P666" s="203"/>
      <c r="Q666" s="203"/>
      <c r="R666" s="203"/>
      <c r="S666" s="203"/>
      <c r="T666" s="204"/>
      <c r="U666" s="203"/>
      <c r="V666" s="203"/>
      <c r="W666" s="203"/>
      <c r="X666" s="203">
        <v>4617.7</v>
      </c>
      <c r="Y666" s="203">
        <v>4617.7</v>
      </c>
      <c r="Z666" s="203"/>
      <c r="AA666" s="203"/>
      <c r="AB666" s="203"/>
      <c r="AC666" s="203"/>
      <c r="AD666" s="204"/>
      <c r="AE666" s="203"/>
      <c r="AF666" s="203"/>
      <c r="AG666" s="203"/>
      <c r="AH666" s="203">
        <v>-35</v>
      </c>
      <c r="AI666" s="203">
        <v>-35</v>
      </c>
      <c r="AJ666" s="203" t="s">
        <v>811</v>
      </c>
      <c r="AK666" s="203" t="s">
        <v>811</v>
      </c>
      <c r="AL666" s="203" t="s">
        <v>811</v>
      </c>
      <c r="AM666" s="203" t="s">
        <v>811</v>
      </c>
      <c r="AN666" s="203" t="s">
        <v>811</v>
      </c>
      <c r="AO666" s="203" t="s">
        <v>811</v>
      </c>
      <c r="AP666" s="203" t="s">
        <v>811</v>
      </c>
      <c r="AQ666" s="203" t="s">
        <v>811</v>
      </c>
      <c r="AR666" s="203">
        <v>99.247748619081392</v>
      </c>
      <c r="AS666" s="203">
        <v>99.247748619081392</v>
      </c>
      <c r="AT666" s="203" t="s">
        <v>811</v>
      </c>
      <c r="AU666" s="203" t="s">
        <v>811</v>
      </c>
      <c r="AV666" s="203" t="s">
        <v>811</v>
      </c>
      <c r="AW666" s="203" t="s">
        <v>811</v>
      </c>
      <c r="AX666" s="203" t="s">
        <v>811</v>
      </c>
      <c r="AY666" s="203" t="s">
        <v>811</v>
      </c>
      <c r="AZ666" s="203" t="s">
        <v>811</v>
      </c>
      <c r="BA666" s="203" t="s">
        <v>811</v>
      </c>
    </row>
    <row r="667" spans="1:53">
      <c r="A667" s="202">
        <v>21</v>
      </c>
      <c r="B667" s="202">
        <v>1594</v>
      </c>
      <c r="C667" s="202">
        <v>655</v>
      </c>
      <c r="D667" s="202" t="s">
        <v>1583</v>
      </c>
      <c r="E667" s="203">
        <v>1162.4000000000001</v>
      </c>
      <c r="F667" s="203">
        <v>1162.4000000000001</v>
      </c>
      <c r="G667" s="203"/>
      <c r="H667" s="203"/>
      <c r="I667" s="203"/>
      <c r="J667" s="203"/>
      <c r="K667" s="203"/>
      <c r="L667" s="203"/>
      <c r="M667" s="203"/>
      <c r="N667" s="203">
        <v>0</v>
      </c>
      <c r="O667" s="203"/>
      <c r="P667" s="203"/>
      <c r="Q667" s="203"/>
      <c r="R667" s="203"/>
      <c r="S667" s="203"/>
      <c r="T667" s="204"/>
      <c r="U667" s="203"/>
      <c r="V667" s="203"/>
      <c r="W667" s="203"/>
      <c r="X667" s="203">
        <v>0</v>
      </c>
      <c r="Y667" s="203"/>
      <c r="Z667" s="203"/>
      <c r="AA667" s="203"/>
      <c r="AB667" s="203"/>
      <c r="AC667" s="203"/>
      <c r="AD667" s="204"/>
      <c r="AE667" s="203"/>
      <c r="AF667" s="203"/>
      <c r="AG667" s="203"/>
      <c r="AH667" s="203" t="s">
        <v>811</v>
      </c>
      <c r="AI667" s="203" t="s">
        <v>811</v>
      </c>
      <c r="AJ667" s="203" t="s">
        <v>811</v>
      </c>
      <c r="AK667" s="203" t="s">
        <v>811</v>
      </c>
      <c r="AL667" s="203" t="s">
        <v>811</v>
      </c>
      <c r="AM667" s="203" t="s">
        <v>811</v>
      </c>
      <c r="AN667" s="203" t="s">
        <v>811</v>
      </c>
      <c r="AO667" s="203" t="s">
        <v>811</v>
      </c>
      <c r="AP667" s="203" t="s">
        <v>811</v>
      </c>
      <c r="AQ667" s="203" t="s">
        <v>811</v>
      </c>
      <c r="AR667" s="203" t="s">
        <v>811</v>
      </c>
      <c r="AS667" s="203" t="s">
        <v>811</v>
      </c>
      <c r="AT667" s="203" t="s">
        <v>811</v>
      </c>
      <c r="AU667" s="203" t="s">
        <v>811</v>
      </c>
      <c r="AV667" s="203" t="s">
        <v>811</v>
      </c>
      <c r="AW667" s="203" t="s">
        <v>811</v>
      </c>
      <c r="AX667" s="203" t="s">
        <v>811</v>
      </c>
      <c r="AY667" s="203" t="s">
        <v>811</v>
      </c>
      <c r="AZ667" s="203" t="s">
        <v>811</v>
      </c>
      <c r="BA667" s="203" t="s">
        <v>811</v>
      </c>
    </row>
    <row r="668" spans="1:53">
      <c r="A668" s="202">
        <v>21</v>
      </c>
      <c r="B668" s="202">
        <v>1595</v>
      </c>
      <c r="C668" s="202">
        <v>656</v>
      </c>
      <c r="D668" s="202" t="s">
        <v>1584</v>
      </c>
      <c r="E668" s="203">
        <v>8046.9</v>
      </c>
      <c r="F668" s="203">
        <v>8046.9</v>
      </c>
      <c r="G668" s="203"/>
      <c r="H668" s="203"/>
      <c r="I668" s="203"/>
      <c r="J668" s="203"/>
      <c r="K668" s="203"/>
      <c r="L668" s="203"/>
      <c r="M668" s="203"/>
      <c r="N668" s="203">
        <v>8238.7999999999993</v>
      </c>
      <c r="O668" s="203">
        <v>8238.7999999999993</v>
      </c>
      <c r="P668" s="203"/>
      <c r="Q668" s="203"/>
      <c r="R668" s="203"/>
      <c r="S668" s="203"/>
      <c r="T668" s="204"/>
      <c r="U668" s="203"/>
      <c r="V668" s="203"/>
      <c r="W668" s="203"/>
      <c r="X668" s="203">
        <v>7954.06</v>
      </c>
      <c r="Y668" s="203">
        <v>7954.06</v>
      </c>
      <c r="Z668" s="203"/>
      <c r="AA668" s="203"/>
      <c r="AB668" s="203"/>
      <c r="AC668" s="203"/>
      <c r="AD668" s="204"/>
      <c r="AE668" s="203"/>
      <c r="AF668" s="203"/>
      <c r="AG668" s="203"/>
      <c r="AH668" s="203">
        <v>-284.73999999999887</v>
      </c>
      <c r="AI668" s="203">
        <v>-284.73999999999887</v>
      </c>
      <c r="AJ668" s="203" t="s">
        <v>811</v>
      </c>
      <c r="AK668" s="203" t="s">
        <v>811</v>
      </c>
      <c r="AL668" s="203" t="s">
        <v>811</v>
      </c>
      <c r="AM668" s="203" t="s">
        <v>811</v>
      </c>
      <c r="AN668" s="203" t="s">
        <v>811</v>
      </c>
      <c r="AO668" s="203" t="s">
        <v>811</v>
      </c>
      <c r="AP668" s="203" t="s">
        <v>811</v>
      </c>
      <c r="AQ668" s="203" t="s">
        <v>811</v>
      </c>
      <c r="AR668" s="203">
        <v>96.543914162256655</v>
      </c>
      <c r="AS668" s="203">
        <v>96.543914162256655</v>
      </c>
      <c r="AT668" s="203" t="s">
        <v>811</v>
      </c>
      <c r="AU668" s="203" t="s">
        <v>811</v>
      </c>
      <c r="AV668" s="203" t="s">
        <v>811</v>
      </c>
      <c r="AW668" s="203" t="s">
        <v>811</v>
      </c>
      <c r="AX668" s="203" t="s">
        <v>811</v>
      </c>
      <c r="AY668" s="203" t="s">
        <v>811</v>
      </c>
      <c r="AZ668" s="203" t="s">
        <v>811</v>
      </c>
      <c r="BA668" s="203" t="s">
        <v>811</v>
      </c>
    </row>
    <row r="669" spans="1:53">
      <c r="A669" s="202">
        <v>21</v>
      </c>
      <c r="B669" s="202">
        <v>1596</v>
      </c>
      <c r="C669" s="202">
        <v>657</v>
      </c>
      <c r="D669" s="202" t="s">
        <v>1585</v>
      </c>
      <c r="E669" s="203">
        <v>1407.5</v>
      </c>
      <c r="F669" s="203">
        <v>1407.5</v>
      </c>
      <c r="G669" s="203"/>
      <c r="H669" s="203"/>
      <c r="I669" s="203"/>
      <c r="J669" s="203"/>
      <c r="K669" s="203"/>
      <c r="L669" s="203"/>
      <c r="M669" s="203"/>
      <c r="N669" s="203">
        <v>1513.9</v>
      </c>
      <c r="O669" s="203">
        <v>1513.9</v>
      </c>
      <c r="P669" s="203"/>
      <c r="Q669" s="203"/>
      <c r="R669" s="203"/>
      <c r="S669" s="203"/>
      <c r="T669" s="204"/>
      <c r="U669" s="203"/>
      <c r="V669" s="203"/>
      <c r="W669" s="203"/>
      <c r="X669" s="203">
        <v>1479.59</v>
      </c>
      <c r="Y669" s="203">
        <v>1479.59</v>
      </c>
      <c r="Z669" s="203"/>
      <c r="AA669" s="203"/>
      <c r="AB669" s="203"/>
      <c r="AC669" s="203"/>
      <c r="AD669" s="204"/>
      <c r="AE669" s="203"/>
      <c r="AF669" s="203"/>
      <c r="AG669" s="203"/>
      <c r="AH669" s="203">
        <v>-34.310000000000173</v>
      </c>
      <c r="AI669" s="203">
        <v>-34.310000000000173</v>
      </c>
      <c r="AJ669" s="203" t="s">
        <v>811</v>
      </c>
      <c r="AK669" s="203" t="s">
        <v>811</v>
      </c>
      <c r="AL669" s="203" t="s">
        <v>811</v>
      </c>
      <c r="AM669" s="203" t="s">
        <v>811</v>
      </c>
      <c r="AN669" s="203" t="s">
        <v>811</v>
      </c>
      <c r="AO669" s="203" t="s">
        <v>811</v>
      </c>
      <c r="AP669" s="203" t="s">
        <v>811</v>
      </c>
      <c r="AQ669" s="203" t="s">
        <v>811</v>
      </c>
      <c r="AR669" s="203">
        <v>97.733668009776068</v>
      </c>
      <c r="AS669" s="203">
        <v>97.733668009776068</v>
      </c>
      <c r="AT669" s="203" t="s">
        <v>811</v>
      </c>
      <c r="AU669" s="203" t="s">
        <v>811</v>
      </c>
      <c r="AV669" s="203" t="s">
        <v>811</v>
      </c>
      <c r="AW669" s="203" t="s">
        <v>811</v>
      </c>
      <c r="AX669" s="203" t="s">
        <v>811</v>
      </c>
      <c r="AY669" s="203" t="s">
        <v>811</v>
      </c>
      <c r="AZ669" s="203" t="s">
        <v>811</v>
      </c>
      <c r="BA669" s="203" t="s">
        <v>811</v>
      </c>
    </row>
    <row r="670" spans="1:53">
      <c r="A670" s="202">
        <v>21</v>
      </c>
      <c r="B670" s="202">
        <v>1597</v>
      </c>
      <c r="C670" s="202">
        <v>658</v>
      </c>
      <c r="D670" s="202" t="s">
        <v>1586</v>
      </c>
      <c r="E670" s="203">
        <v>2323.8000000000002</v>
      </c>
      <c r="F670" s="203">
        <v>2323.8000000000002</v>
      </c>
      <c r="G670" s="203"/>
      <c r="H670" s="203"/>
      <c r="I670" s="203"/>
      <c r="J670" s="203"/>
      <c r="K670" s="203"/>
      <c r="L670" s="203"/>
      <c r="M670" s="203"/>
      <c r="N670" s="203">
        <v>2371</v>
      </c>
      <c r="O670" s="203">
        <v>2371</v>
      </c>
      <c r="P670" s="203"/>
      <c r="Q670" s="203"/>
      <c r="R670" s="203"/>
      <c r="S670" s="203"/>
      <c r="T670" s="204"/>
      <c r="U670" s="203"/>
      <c r="V670" s="203"/>
      <c r="W670" s="203"/>
      <c r="X670" s="203">
        <v>2361.7800000000002</v>
      </c>
      <c r="Y670" s="203">
        <v>2361.7800000000002</v>
      </c>
      <c r="Z670" s="203"/>
      <c r="AA670" s="203"/>
      <c r="AB670" s="203"/>
      <c r="AC670" s="203"/>
      <c r="AD670" s="204"/>
      <c r="AE670" s="203"/>
      <c r="AF670" s="203"/>
      <c r="AG670" s="203"/>
      <c r="AH670" s="203">
        <v>-9.2199999999997999</v>
      </c>
      <c r="AI670" s="203">
        <v>-9.2199999999997999</v>
      </c>
      <c r="AJ670" s="203" t="s">
        <v>811</v>
      </c>
      <c r="AK670" s="203" t="s">
        <v>811</v>
      </c>
      <c r="AL670" s="203" t="s">
        <v>811</v>
      </c>
      <c r="AM670" s="203" t="s">
        <v>811</v>
      </c>
      <c r="AN670" s="203" t="s">
        <v>811</v>
      </c>
      <c r="AO670" s="203" t="s">
        <v>811</v>
      </c>
      <c r="AP670" s="203" t="s">
        <v>811</v>
      </c>
      <c r="AQ670" s="203" t="s">
        <v>811</v>
      </c>
      <c r="AR670" s="203">
        <v>99.611134542387191</v>
      </c>
      <c r="AS670" s="203">
        <v>99.611134542387191</v>
      </c>
      <c r="AT670" s="203" t="s">
        <v>811</v>
      </c>
      <c r="AU670" s="203" t="s">
        <v>811</v>
      </c>
      <c r="AV670" s="203" t="s">
        <v>811</v>
      </c>
      <c r="AW670" s="203" t="s">
        <v>811</v>
      </c>
      <c r="AX670" s="203" t="s">
        <v>811</v>
      </c>
      <c r="AY670" s="203" t="s">
        <v>811</v>
      </c>
      <c r="AZ670" s="203" t="s">
        <v>811</v>
      </c>
      <c r="BA670" s="203" t="s">
        <v>811</v>
      </c>
    </row>
    <row r="671" spans="1:53">
      <c r="A671" s="200"/>
      <c r="B671" s="200"/>
      <c r="C671" s="200">
        <v>659</v>
      </c>
      <c r="D671" s="200"/>
      <c r="E671" s="201"/>
      <c r="F671" s="201"/>
      <c r="G671" s="201"/>
      <c r="H671" s="201"/>
      <c r="I671" s="201"/>
      <c r="J671" s="201"/>
      <c r="K671" s="201"/>
      <c r="L671" s="201"/>
      <c r="M671" s="201"/>
      <c r="N671" s="201"/>
      <c r="O671" s="201"/>
      <c r="P671" s="201"/>
      <c r="Q671" s="201"/>
      <c r="R671" s="201"/>
      <c r="S671" s="201"/>
      <c r="T671" s="226"/>
      <c r="U671" s="201"/>
      <c r="V671" s="201"/>
      <c r="W671" s="201"/>
      <c r="X671" s="201"/>
      <c r="Y671" s="201"/>
      <c r="Z671" s="201"/>
      <c r="AA671" s="201"/>
      <c r="AB671" s="201"/>
      <c r="AC671" s="201"/>
      <c r="AD671" s="226"/>
      <c r="AE671" s="201"/>
      <c r="AF671" s="201"/>
      <c r="AG671" s="201"/>
      <c r="AH671" s="201" t="s">
        <v>811</v>
      </c>
      <c r="AI671" s="201" t="s">
        <v>811</v>
      </c>
      <c r="AJ671" s="201" t="s">
        <v>811</v>
      </c>
      <c r="AK671" s="201" t="s">
        <v>811</v>
      </c>
      <c r="AL671" s="201" t="s">
        <v>811</v>
      </c>
      <c r="AM671" s="201" t="s">
        <v>811</v>
      </c>
      <c r="AN671" s="201" t="s">
        <v>811</v>
      </c>
      <c r="AO671" s="201" t="s">
        <v>811</v>
      </c>
      <c r="AP671" s="201" t="s">
        <v>811</v>
      </c>
      <c r="AQ671" s="201" t="s">
        <v>811</v>
      </c>
      <c r="AR671" s="201" t="s">
        <v>811</v>
      </c>
      <c r="AS671" s="201" t="s">
        <v>811</v>
      </c>
      <c r="AT671" s="201" t="s">
        <v>811</v>
      </c>
      <c r="AU671" s="201" t="s">
        <v>811</v>
      </c>
      <c r="AV671" s="201" t="s">
        <v>811</v>
      </c>
      <c r="AW671" s="201" t="s">
        <v>811</v>
      </c>
      <c r="AX671" s="201" t="s">
        <v>811</v>
      </c>
      <c r="AY671" s="201" t="s">
        <v>811</v>
      </c>
      <c r="AZ671" s="201" t="s">
        <v>811</v>
      </c>
      <c r="BA671" s="201" t="s">
        <v>811</v>
      </c>
    </row>
    <row r="672" spans="1:53">
      <c r="A672" s="200">
        <v>20</v>
      </c>
      <c r="B672" s="200"/>
      <c r="C672" s="200">
        <v>660</v>
      </c>
      <c r="D672" s="200" t="s">
        <v>1587</v>
      </c>
      <c r="E672" s="201">
        <v>200128.30000000002</v>
      </c>
      <c r="F672" s="201">
        <v>182881.1</v>
      </c>
      <c r="G672" s="201">
        <v>4241.2</v>
      </c>
      <c r="H672" s="201">
        <v>387.9</v>
      </c>
      <c r="I672" s="201">
        <v>0</v>
      </c>
      <c r="J672" s="201">
        <v>12535.6</v>
      </c>
      <c r="K672" s="201">
        <v>82.5</v>
      </c>
      <c r="L672" s="201">
        <v>0</v>
      </c>
      <c r="M672" s="201">
        <v>0</v>
      </c>
      <c r="N672" s="201">
        <v>226845.50000000003</v>
      </c>
      <c r="O672" s="201">
        <v>209522.80000000002</v>
      </c>
      <c r="P672" s="201">
        <v>4316.7</v>
      </c>
      <c r="Q672" s="201">
        <v>387.9</v>
      </c>
      <c r="R672" s="201">
        <v>0</v>
      </c>
      <c r="S672" s="201">
        <v>12535.6</v>
      </c>
      <c r="T672" s="226">
        <v>82.5</v>
      </c>
      <c r="U672" s="201">
        <v>0</v>
      </c>
      <c r="V672" s="201">
        <v>0</v>
      </c>
      <c r="W672" s="201">
        <v>0</v>
      </c>
      <c r="X672" s="201">
        <v>224835.22999999998</v>
      </c>
      <c r="Y672" s="201">
        <v>207649.57</v>
      </c>
      <c r="Z672" s="201">
        <v>4291.8599999999997</v>
      </c>
      <c r="AA672" s="201">
        <v>327.36</v>
      </c>
      <c r="AB672" s="201">
        <v>0</v>
      </c>
      <c r="AC672" s="201">
        <v>12485.34</v>
      </c>
      <c r="AD672" s="226">
        <v>81.099999999999994</v>
      </c>
      <c r="AE672" s="201">
        <v>0</v>
      </c>
      <c r="AF672" s="201">
        <v>0</v>
      </c>
      <c r="AG672" s="201">
        <v>0</v>
      </c>
      <c r="AH672" s="201">
        <v>-2010.2700000000477</v>
      </c>
      <c r="AI672" s="201">
        <v>-1873.2300000000105</v>
      </c>
      <c r="AJ672" s="201">
        <v>-24.840000000000146</v>
      </c>
      <c r="AK672" s="201">
        <v>-60.539999999999964</v>
      </c>
      <c r="AL672" s="201" t="s">
        <v>811</v>
      </c>
      <c r="AM672" s="201">
        <v>-50.260000000000218</v>
      </c>
      <c r="AN672" s="201">
        <v>-1.4000000000000057</v>
      </c>
      <c r="AO672" s="201" t="s">
        <v>811</v>
      </c>
      <c r="AP672" s="201" t="s">
        <v>811</v>
      </c>
      <c r="AQ672" s="201" t="s">
        <v>811</v>
      </c>
      <c r="AR672" s="201">
        <v>99.113815350095095</v>
      </c>
      <c r="AS672" s="201">
        <v>99.105954101415207</v>
      </c>
      <c r="AT672" s="201">
        <v>99.424560428104797</v>
      </c>
      <c r="AU672" s="201">
        <v>84.39288476411447</v>
      </c>
      <c r="AV672" s="201" t="s">
        <v>811</v>
      </c>
      <c r="AW672" s="201">
        <v>99.599061871789146</v>
      </c>
      <c r="AX672" s="201">
        <v>98.303030303030297</v>
      </c>
      <c r="AY672" s="201" t="s">
        <v>811</v>
      </c>
      <c r="AZ672" s="201" t="s">
        <v>811</v>
      </c>
      <c r="BA672" s="201" t="s">
        <v>811</v>
      </c>
    </row>
    <row r="673" spans="1:53">
      <c r="A673" s="200">
        <v>22</v>
      </c>
      <c r="B673" s="200"/>
      <c r="C673" s="200">
        <v>661</v>
      </c>
      <c r="D673" s="200" t="s">
        <v>1055</v>
      </c>
      <c r="E673" s="201">
        <v>148736.10000000003</v>
      </c>
      <c r="F673" s="201">
        <v>131897.60000000001</v>
      </c>
      <c r="G673" s="201">
        <v>4241.2</v>
      </c>
      <c r="H673" s="201">
        <v>61.7</v>
      </c>
      <c r="I673" s="201">
        <v>0</v>
      </c>
      <c r="J673" s="201">
        <v>12535.6</v>
      </c>
      <c r="K673" s="201">
        <v>0</v>
      </c>
      <c r="L673" s="201">
        <v>0</v>
      </c>
      <c r="M673" s="201">
        <v>0</v>
      </c>
      <c r="N673" s="201">
        <v>173764.60000000003</v>
      </c>
      <c r="O673" s="201">
        <v>156850.6</v>
      </c>
      <c r="P673" s="201">
        <v>4316.7</v>
      </c>
      <c r="Q673" s="201">
        <v>61.7</v>
      </c>
      <c r="R673" s="201">
        <v>0</v>
      </c>
      <c r="S673" s="201">
        <v>12535.6</v>
      </c>
      <c r="T673" s="226">
        <v>0</v>
      </c>
      <c r="U673" s="201">
        <v>0</v>
      </c>
      <c r="V673" s="201">
        <v>0</v>
      </c>
      <c r="W673" s="201">
        <v>0</v>
      </c>
      <c r="X673" s="201">
        <v>173641</v>
      </c>
      <c r="Y673" s="201">
        <v>156822.70000000001</v>
      </c>
      <c r="Z673" s="201">
        <v>4291.8599999999997</v>
      </c>
      <c r="AA673" s="201">
        <v>41.1</v>
      </c>
      <c r="AB673" s="201">
        <v>0</v>
      </c>
      <c r="AC673" s="201">
        <v>12485.34</v>
      </c>
      <c r="AD673" s="226">
        <v>0</v>
      </c>
      <c r="AE673" s="201">
        <v>0</v>
      </c>
      <c r="AF673" s="201">
        <v>0</v>
      </c>
      <c r="AG673" s="201">
        <v>0</v>
      </c>
      <c r="AH673" s="201">
        <v>-123.60000000003492</v>
      </c>
      <c r="AI673" s="201">
        <v>-27.899999999994179</v>
      </c>
      <c r="AJ673" s="201">
        <v>-24.840000000000146</v>
      </c>
      <c r="AK673" s="201">
        <v>-20.6</v>
      </c>
      <c r="AL673" s="201" t="s">
        <v>811</v>
      </c>
      <c r="AM673" s="201">
        <v>-50.260000000000218</v>
      </c>
      <c r="AN673" s="201" t="s">
        <v>811</v>
      </c>
      <c r="AO673" s="201" t="s">
        <v>811</v>
      </c>
      <c r="AP673" s="201" t="s">
        <v>811</v>
      </c>
      <c r="AQ673" s="201" t="s">
        <v>811</v>
      </c>
      <c r="AR673" s="201">
        <v>99.928869286379367</v>
      </c>
      <c r="AS673" s="201">
        <v>99.982212372792972</v>
      </c>
      <c r="AT673" s="201">
        <v>99.424560428104797</v>
      </c>
      <c r="AU673" s="201">
        <v>66.612641815235008</v>
      </c>
      <c r="AV673" s="201" t="s">
        <v>811</v>
      </c>
      <c r="AW673" s="201">
        <v>99.599061871789146</v>
      </c>
      <c r="AX673" s="201" t="s">
        <v>811</v>
      </c>
      <c r="AY673" s="201" t="s">
        <v>811</v>
      </c>
      <c r="AZ673" s="201" t="s">
        <v>811</v>
      </c>
      <c r="BA673" s="201" t="s">
        <v>811</v>
      </c>
    </row>
    <row r="674" spans="1:53">
      <c r="A674" s="200">
        <v>21</v>
      </c>
      <c r="B674" s="200"/>
      <c r="C674" s="200">
        <v>662</v>
      </c>
      <c r="D674" s="200" t="s">
        <v>1056</v>
      </c>
      <c r="E674" s="201">
        <v>51392.2</v>
      </c>
      <c r="F674" s="201">
        <v>50983.5</v>
      </c>
      <c r="G674" s="201">
        <v>0</v>
      </c>
      <c r="H674" s="201">
        <v>326.2</v>
      </c>
      <c r="I674" s="201">
        <v>0</v>
      </c>
      <c r="J674" s="201">
        <v>0</v>
      </c>
      <c r="K674" s="201">
        <v>82.5</v>
      </c>
      <c r="L674" s="201">
        <v>0</v>
      </c>
      <c r="M674" s="201">
        <v>0</v>
      </c>
      <c r="N674" s="201">
        <v>53080.9</v>
      </c>
      <c r="O674" s="201">
        <v>52672.200000000004</v>
      </c>
      <c r="P674" s="201">
        <v>0</v>
      </c>
      <c r="Q674" s="201">
        <v>326.2</v>
      </c>
      <c r="R674" s="201">
        <v>0</v>
      </c>
      <c r="S674" s="201">
        <v>0</v>
      </c>
      <c r="T674" s="226">
        <v>82.5</v>
      </c>
      <c r="U674" s="201">
        <v>0</v>
      </c>
      <c r="V674" s="201">
        <v>0</v>
      </c>
      <c r="W674" s="201">
        <v>0</v>
      </c>
      <c r="X674" s="201">
        <v>51194.229999999989</v>
      </c>
      <c r="Y674" s="201">
        <v>50826.869999999988</v>
      </c>
      <c r="Z674" s="201">
        <v>0</v>
      </c>
      <c r="AA674" s="201">
        <v>286.26</v>
      </c>
      <c r="AB674" s="201">
        <v>0</v>
      </c>
      <c r="AC674" s="201">
        <v>0</v>
      </c>
      <c r="AD674" s="226">
        <v>81.099999999999994</v>
      </c>
      <c r="AE674" s="201">
        <v>0</v>
      </c>
      <c r="AF674" s="201">
        <v>0</v>
      </c>
      <c r="AG674" s="201">
        <v>0</v>
      </c>
      <c r="AH674" s="201">
        <v>-1886.6700000000128</v>
      </c>
      <c r="AI674" s="201">
        <v>-1845.3300000000163</v>
      </c>
      <c r="AJ674" s="201" t="s">
        <v>811</v>
      </c>
      <c r="AK674" s="201">
        <v>-39.94</v>
      </c>
      <c r="AL674" s="201" t="s">
        <v>811</v>
      </c>
      <c r="AM674" s="201" t="s">
        <v>811</v>
      </c>
      <c r="AN674" s="201">
        <v>-1.4000000000000057</v>
      </c>
      <c r="AO674" s="201" t="s">
        <v>811</v>
      </c>
      <c r="AP674" s="201" t="s">
        <v>811</v>
      </c>
      <c r="AQ674" s="201" t="s">
        <v>811</v>
      </c>
      <c r="AR674" s="201">
        <v>96.445670664966102</v>
      </c>
      <c r="AS674" s="201">
        <v>96.496576941916203</v>
      </c>
      <c r="AT674" s="201" t="s">
        <v>811</v>
      </c>
      <c r="AU674" s="201">
        <v>87.755977927651756</v>
      </c>
      <c r="AV674" s="201" t="s">
        <v>811</v>
      </c>
      <c r="AW674" s="201" t="s">
        <v>811</v>
      </c>
      <c r="AX674" s="201">
        <v>98.303030303030297</v>
      </c>
      <c r="AY674" s="201" t="s">
        <v>811</v>
      </c>
      <c r="AZ674" s="201" t="s">
        <v>811</v>
      </c>
      <c r="BA674" s="201" t="s">
        <v>811</v>
      </c>
    </row>
    <row r="675" spans="1:53">
      <c r="A675" s="202">
        <v>22</v>
      </c>
      <c r="B675" s="202">
        <v>1598</v>
      </c>
      <c r="C675" s="202">
        <v>663</v>
      </c>
      <c r="D675" s="202" t="s">
        <v>1081</v>
      </c>
      <c r="E675" s="203">
        <v>148736.10000000003</v>
      </c>
      <c r="F675" s="203">
        <v>131897.60000000001</v>
      </c>
      <c r="G675" s="203">
        <v>4241.2</v>
      </c>
      <c r="H675" s="203">
        <v>61.7</v>
      </c>
      <c r="I675" s="203"/>
      <c r="J675" s="203">
        <v>12535.6</v>
      </c>
      <c r="K675" s="203"/>
      <c r="L675" s="203"/>
      <c r="M675" s="203"/>
      <c r="N675" s="203">
        <v>173764.60000000003</v>
      </c>
      <c r="O675" s="203">
        <v>156850.6</v>
      </c>
      <c r="P675" s="203">
        <v>4316.7</v>
      </c>
      <c r="Q675" s="203">
        <v>61.7</v>
      </c>
      <c r="R675" s="203"/>
      <c r="S675" s="203">
        <v>12535.6</v>
      </c>
      <c r="T675" s="204"/>
      <c r="U675" s="203"/>
      <c r="V675" s="203"/>
      <c r="W675" s="203"/>
      <c r="X675" s="203">
        <v>173641</v>
      </c>
      <c r="Y675" s="203">
        <v>156822.70000000001</v>
      </c>
      <c r="Z675" s="203">
        <v>4291.8599999999997</v>
      </c>
      <c r="AA675" s="203">
        <v>41.1</v>
      </c>
      <c r="AB675" s="203"/>
      <c r="AC675" s="203">
        <v>12485.34</v>
      </c>
      <c r="AD675" s="204"/>
      <c r="AE675" s="203"/>
      <c r="AF675" s="203"/>
      <c r="AG675" s="203"/>
      <c r="AH675" s="203">
        <v>-123.60000000003492</v>
      </c>
      <c r="AI675" s="203">
        <v>-27.899999999994179</v>
      </c>
      <c r="AJ675" s="203">
        <v>-24.840000000000146</v>
      </c>
      <c r="AK675" s="203">
        <v>-20.6</v>
      </c>
      <c r="AL675" s="203" t="s">
        <v>811</v>
      </c>
      <c r="AM675" s="203">
        <v>-50.260000000000218</v>
      </c>
      <c r="AN675" s="203" t="s">
        <v>811</v>
      </c>
      <c r="AO675" s="203" t="s">
        <v>811</v>
      </c>
      <c r="AP675" s="203" t="s">
        <v>811</v>
      </c>
      <c r="AQ675" s="203" t="s">
        <v>811</v>
      </c>
      <c r="AR675" s="203">
        <v>99.928869286379367</v>
      </c>
      <c r="AS675" s="203">
        <v>99.982212372792972</v>
      </c>
      <c r="AT675" s="203">
        <v>99.424560428104797</v>
      </c>
      <c r="AU675" s="203">
        <v>66.612641815235008</v>
      </c>
      <c r="AV675" s="203" t="s">
        <v>811</v>
      </c>
      <c r="AW675" s="203">
        <v>99.599061871789146</v>
      </c>
      <c r="AX675" s="203" t="s">
        <v>811</v>
      </c>
      <c r="AY675" s="203" t="s">
        <v>811</v>
      </c>
      <c r="AZ675" s="203" t="s">
        <v>811</v>
      </c>
      <c r="BA675" s="203" t="s">
        <v>811</v>
      </c>
    </row>
    <row r="676" spans="1:53">
      <c r="A676" s="202">
        <v>21</v>
      </c>
      <c r="B676" s="202">
        <v>1599</v>
      </c>
      <c r="C676" s="202">
        <v>664</v>
      </c>
      <c r="D676" s="202" t="s">
        <v>1588</v>
      </c>
      <c r="E676" s="203">
        <v>4482.3</v>
      </c>
      <c r="F676" s="203">
        <v>4482.3</v>
      </c>
      <c r="G676" s="203"/>
      <c r="H676" s="203"/>
      <c r="I676" s="203"/>
      <c r="J676" s="203"/>
      <c r="K676" s="203"/>
      <c r="L676" s="203"/>
      <c r="M676" s="203"/>
      <c r="N676" s="203">
        <v>4673.1000000000004</v>
      </c>
      <c r="O676" s="203">
        <v>4673.1000000000004</v>
      </c>
      <c r="P676" s="203"/>
      <c r="Q676" s="203"/>
      <c r="R676" s="203"/>
      <c r="S676" s="203"/>
      <c r="T676" s="204"/>
      <c r="U676" s="203"/>
      <c r="V676" s="203"/>
      <c r="W676" s="203"/>
      <c r="X676" s="203">
        <v>4635.46</v>
      </c>
      <c r="Y676" s="203">
        <v>4635.46</v>
      </c>
      <c r="Z676" s="203"/>
      <c r="AA676" s="203"/>
      <c r="AB676" s="203"/>
      <c r="AC676" s="203"/>
      <c r="AD676" s="204"/>
      <c r="AE676" s="203"/>
      <c r="AF676" s="203"/>
      <c r="AG676" s="203"/>
      <c r="AH676" s="203">
        <v>-37.640000000000327</v>
      </c>
      <c r="AI676" s="203">
        <v>-37.640000000000327</v>
      </c>
      <c r="AJ676" s="203" t="s">
        <v>811</v>
      </c>
      <c r="AK676" s="203" t="s">
        <v>811</v>
      </c>
      <c r="AL676" s="203" t="s">
        <v>811</v>
      </c>
      <c r="AM676" s="203" t="s">
        <v>811</v>
      </c>
      <c r="AN676" s="203" t="s">
        <v>811</v>
      </c>
      <c r="AO676" s="203" t="s">
        <v>811</v>
      </c>
      <c r="AP676" s="203" t="s">
        <v>811</v>
      </c>
      <c r="AQ676" s="203" t="s">
        <v>811</v>
      </c>
      <c r="AR676" s="203">
        <v>99.194538957009257</v>
      </c>
      <c r="AS676" s="203">
        <v>99.194538957009257</v>
      </c>
      <c r="AT676" s="203" t="s">
        <v>811</v>
      </c>
      <c r="AU676" s="203" t="s">
        <v>811</v>
      </c>
      <c r="AV676" s="203" t="s">
        <v>811</v>
      </c>
      <c r="AW676" s="203" t="s">
        <v>811</v>
      </c>
      <c r="AX676" s="203" t="s">
        <v>811</v>
      </c>
      <c r="AY676" s="203" t="s">
        <v>811</v>
      </c>
      <c r="AZ676" s="203" t="s">
        <v>811</v>
      </c>
      <c r="BA676" s="203" t="s">
        <v>811</v>
      </c>
    </row>
    <row r="677" spans="1:53">
      <c r="A677" s="202">
        <v>21</v>
      </c>
      <c r="B677" s="202">
        <v>1600</v>
      </c>
      <c r="C677" s="202">
        <v>665</v>
      </c>
      <c r="D677" s="202" t="s">
        <v>1589</v>
      </c>
      <c r="E677" s="203">
        <v>2781.2</v>
      </c>
      <c r="F677" s="203">
        <v>2781.2</v>
      </c>
      <c r="G677" s="203"/>
      <c r="H677" s="203"/>
      <c r="I677" s="203"/>
      <c r="J677" s="203"/>
      <c r="K677" s="203"/>
      <c r="L677" s="203"/>
      <c r="M677" s="203"/>
      <c r="N677" s="203">
        <v>2944.4</v>
      </c>
      <c r="O677" s="203">
        <v>2944.4</v>
      </c>
      <c r="P677" s="203"/>
      <c r="Q677" s="203"/>
      <c r="R677" s="203"/>
      <c r="S677" s="203"/>
      <c r="T677" s="204"/>
      <c r="U677" s="203"/>
      <c r="V677" s="203"/>
      <c r="W677" s="203"/>
      <c r="X677" s="203">
        <v>2944.12</v>
      </c>
      <c r="Y677" s="203">
        <v>2944.12</v>
      </c>
      <c r="Z677" s="203"/>
      <c r="AA677" s="203"/>
      <c r="AB677" s="203"/>
      <c r="AC677" s="203"/>
      <c r="AD677" s="204"/>
      <c r="AE677" s="203"/>
      <c r="AF677" s="203"/>
      <c r="AG677" s="203"/>
      <c r="AH677" s="203">
        <v>-0.28000000000020009</v>
      </c>
      <c r="AI677" s="203">
        <v>-0.28000000000020009</v>
      </c>
      <c r="AJ677" s="203" t="s">
        <v>811</v>
      </c>
      <c r="AK677" s="203" t="s">
        <v>811</v>
      </c>
      <c r="AL677" s="203" t="s">
        <v>811</v>
      </c>
      <c r="AM677" s="203" t="s">
        <v>811</v>
      </c>
      <c r="AN677" s="203" t="s">
        <v>811</v>
      </c>
      <c r="AO677" s="203" t="s">
        <v>811</v>
      </c>
      <c r="AP677" s="203" t="s">
        <v>811</v>
      </c>
      <c r="AQ677" s="203" t="s">
        <v>811</v>
      </c>
      <c r="AR677" s="203">
        <v>99.990490422496933</v>
      </c>
      <c r="AS677" s="203">
        <v>99.990490422496933</v>
      </c>
      <c r="AT677" s="203" t="s">
        <v>811</v>
      </c>
      <c r="AU677" s="203" t="s">
        <v>811</v>
      </c>
      <c r="AV677" s="203" t="s">
        <v>811</v>
      </c>
      <c r="AW677" s="203" t="s">
        <v>811</v>
      </c>
      <c r="AX677" s="203" t="s">
        <v>811</v>
      </c>
      <c r="AY677" s="203" t="s">
        <v>811</v>
      </c>
      <c r="AZ677" s="203" t="s">
        <v>811</v>
      </c>
      <c r="BA677" s="203" t="s">
        <v>811</v>
      </c>
    </row>
    <row r="678" spans="1:53">
      <c r="A678" s="202">
        <v>21</v>
      </c>
      <c r="B678" s="202">
        <v>1601</v>
      </c>
      <c r="C678" s="202">
        <v>666</v>
      </c>
      <c r="D678" s="202" t="s">
        <v>1590</v>
      </c>
      <c r="E678" s="203">
        <v>1348.7</v>
      </c>
      <c r="F678" s="203">
        <v>1348.7</v>
      </c>
      <c r="G678" s="203"/>
      <c r="H678" s="203"/>
      <c r="I678" s="203"/>
      <c r="J678" s="203"/>
      <c r="K678" s="203"/>
      <c r="L678" s="203"/>
      <c r="M678" s="203"/>
      <c r="N678" s="203">
        <v>1383.2</v>
      </c>
      <c r="O678" s="203">
        <v>1383.2</v>
      </c>
      <c r="P678" s="203"/>
      <c r="Q678" s="203"/>
      <c r="R678" s="203"/>
      <c r="S678" s="203"/>
      <c r="T678" s="204"/>
      <c r="U678" s="203"/>
      <c r="V678" s="203"/>
      <c r="W678" s="203"/>
      <c r="X678" s="203">
        <v>1182.79</v>
      </c>
      <c r="Y678" s="203">
        <v>1182.79</v>
      </c>
      <c r="Z678" s="203"/>
      <c r="AA678" s="203"/>
      <c r="AB678" s="203"/>
      <c r="AC678" s="203"/>
      <c r="AD678" s="204"/>
      <c r="AE678" s="203"/>
      <c r="AF678" s="203"/>
      <c r="AG678" s="203"/>
      <c r="AH678" s="203">
        <v>-200.41000000000008</v>
      </c>
      <c r="AI678" s="203">
        <v>-200.41000000000008</v>
      </c>
      <c r="AJ678" s="203" t="s">
        <v>811</v>
      </c>
      <c r="AK678" s="203" t="s">
        <v>811</v>
      </c>
      <c r="AL678" s="203" t="s">
        <v>811</v>
      </c>
      <c r="AM678" s="203" t="s">
        <v>811</v>
      </c>
      <c r="AN678" s="203" t="s">
        <v>811</v>
      </c>
      <c r="AO678" s="203" t="s">
        <v>811</v>
      </c>
      <c r="AP678" s="203" t="s">
        <v>811</v>
      </c>
      <c r="AQ678" s="203" t="s">
        <v>811</v>
      </c>
      <c r="AR678" s="203">
        <v>85.511133603238861</v>
      </c>
      <c r="AS678" s="203">
        <v>85.511133603238861</v>
      </c>
      <c r="AT678" s="203" t="s">
        <v>811</v>
      </c>
      <c r="AU678" s="203" t="s">
        <v>811</v>
      </c>
      <c r="AV678" s="203" t="s">
        <v>811</v>
      </c>
      <c r="AW678" s="203" t="s">
        <v>811</v>
      </c>
      <c r="AX678" s="203" t="s">
        <v>811</v>
      </c>
      <c r="AY678" s="203" t="s">
        <v>811</v>
      </c>
      <c r="AZ678" s="203" t="s">
        <v>811</v>
      </c>
      <c r="BA678" s="203" t="s">
        <v>811</v>
      </c>
    </row>
    <row r="679" spans="1:53">
      <c r="A679" s="202">
        <v>21</v>
      </c>
      <c r="B679" s="202">
        <v>1602</v>
      </c>
      <c r="C679" s="202">
        <v>667</v>
      </c>
      <c r="D679" s="202" t="s">
        <v>1591</v>
      </c>
      <c r="E679" s="203">
        <v>2579.3000000000002</v>
      </c>
      <c r="F679" s="203">
        <v>2579.3000000000002</v>
      </c>
      <c r="G679" s="203"/>
      <c r="H679" s="203"/>
      <c r="I679" s="203"/>
      <c r="J679" s="203"/>
      <c r="K679" s="203"/>
      <c r="L679" s="203"/>
      <c r="M679" s="203"/>
      <c r="N679" s="203">
        <v>2621.8</v>
      </c>
      <c r="O679" s="203">
        <v>2621.8</v>
      </c>
      <c r="P679" s="203"/>
      <c r="Q679" s="203"/>
      <c r="R679" s="203"/>
      <c r="S679" s="203"/>
      <c r="T679" s="204"/>
      <c r="U679" s="203"/>
      <c r="V679" s="203"/>
      <c r="W679" s="203"/>
      <c r="X679" s="203">
        <v>2521.98</v>
      </c>
      <c r="Y679" s="203">
        <v>2521.98</v>
      </c>
      <c r="Z679" s="203"/>
      <c r="AA679" s="203"/>
      <c r="AB679" s="203"/>
      <c r="AC679" s="203"/>
      <c r="AD679" s="204"/>
      <c r="AE679" s="203"/>
      <c r="AF679" s="203"/>
      <c r="AG679" s="203"/>
      <c r="AH679" s="203">
        <v>-99.820000000000164</v>
      </c>
      <c r="AI679" s="203">
        <v>-99.820000000000164</v>
      </c>
      <c r="AJ679" s="203" t="s">
        <v>811</v>
      </c>
      <c r="AK679" s="203" t="s">
        <v>811</v>
      </c>
      <c r="AL679" s="203" t="s">
        <v>811</v>
      </c>
      <c r="AM679" s="203" t="s">
        <v>811</v>
      </c>
      <c r="AN679" s="203" t="s">
        <v>811</v>
      </c>
      <c r="AO679" s="203" t="s">
        <v>811</v>
      </c>
      <c r="AP679" s="203" t="s">
        <v>811</v>
      </c>
      <c r="AQ679" s="203" t="s">
        <v>811</v>
      </c>
      <c r="AR679" s="203">
        <v>96.192692043634139</v>
      </c>
      <c r="AS679" s="203">
        <v>96.192692043634139</v>
      </c>
      <c r="AT679" s="203" t="s">
        <v>811</v>
      </c>
      <c r="AU679" s="203" t="s">
        <v>811</v>
      </c>
      <c r="AV679" s="203" t="s">
        <v>811</v>
      </c>
      <c r="AW679" s="203" t="s">
        <v>811</v>
      </c>
      <c r="AX679" s="203" t="s">
        <v>811</v>
      </c>
      <c r="AY679" s="203" t="s">
        <v>811</v>
      </c>
      <c r="AZ679" s="203" t="s">
        <v>811</v>
      </c>
      <c r="BA679" s="203" t="s">
        <v>811</v>
      </c>
    </row>
    <row r="680" spans="1:53">
      <c r="A680" s="202">
        <v>21</v>
      </c>
      <c r="B680" s="202">
        <v>1603</v>
      </c>
      <c r="C680" s="202">
        <v>668</v>
      </c>
      <c r="D680" s="202" t="s">
        <v>1592</v>
      </c>
      <c r="E680" s="203">
        <v>1164.2</v>
      </c>
      <c r="F680" s="203">
        <v>1164.2</v>
      </c>
      <c r="G680" s="203"/>
      <c r="H680" s="203"/>
      <c r="I680" s="203"/>
      <c r="J680" s="203"/>
      <c r="K680" s="203"/>
      <c r="L680" s="203"/>
      <c r="M680" s="203"/>
      <c r="N680" s="203">
        <v>1202.4000000000001</v>
      </c>
      <c r="O680" s="203">
        <v>1202.4000000000001</v>
      </c>
      <c r="P680" s="203"/>
      <c r="Q680" s="203"/>
      <c r="R680" s="203"/>
      <c r="S680" s="203"/>
      <c r="T680" s="204"/>
      <c r="U680" s="203"/>
      <c r="V680" s="203"/>
      <c r="W680" s="203"/>
      <c r="X680" s="203">
        <v>1139.6500000000001</v>
      </c>
      <c r="Y680" s="203">
        <v>1139.6500000000001</v>
      </c>
      <c r="Z680" s="203"/>
      <c r="AA680" s="203"/>
      <c r="AB680" s="203"/>
      <c r="AC680" s="203"/>
      <c r="AD680" s="204"/>
      <c r="AE680" s="203"/>
      <c r="AF680" s="203"/>
      <c r="AG680" s="203"/>
      <c r="AH680" s="203">
        <v>-62.75</v>
      </c>
      <c r="AI680" s="203">
        <v>-62.75</v>
      </c>
      <c r="AJ680" s="203" t="s">
        <v>811</v>
      </c>
      <c r="AK680" s="203" t="s">
        <v>811</v>
      </c>
      <c r="AL680" s="203" t="s">
        <v>811</v>
      </c>
      <c r="AM680" s="203" t="s">
        <v>811</v>
      </c>
      <c r="AN680" s="203" t="s">
        <v>811</v>
      </c>
      <c r="AO680" s="203" t="s">
        <v>811</v>
      </c>
      <c r="AP680" s="203" t="s">
        <v>811</v>
      </c>
      <c r="AQ680" s="203" t="s">
        <v>811</v>
      </c>
      <c r="AR680" s="203">
        <v>94.781270791749833</v>
      </c>
      <c r="AS680" s="203">
        <v>94.781270791749833</v>
      </c>
      <c r="AT680" s="203" t="s">
        <v>811</v>
      </c>
      <c r="AU680" s="203" t="s">
        <v>811</v>
      </c>
      <c r="AV680" s="203" t="s">
        <v>811</v>
      </c>
      <c r="AW680" s="203" t="s">
        <v>811</v>
      </c>
      <c r="AX680" s="203" t="s">
        <v>811</v>
      </c>
      <c r="AY680" s="203" t="s">
        <v>811</v>
      </c>
      <c r="AZ680" s="203" t="s">
        <v>811</v>
      </c>
      <c r="BA680" s="203" t="s">
        <v>811</v>
      </c>
    </row>
    <row r="681" spans="1:53">
      <c r="A681" s="202">
        <v>21</v>
      </c>
      <c r="B681" s="202">
        <v>1604</v>
      </c>
      <c r="C681" s="202">
        <v>669</v>
      </c>
      <c r="D681" s="202" t="s">
        <v>1593</v>
      </c>
      <c r="E681" s="203">
        <v>1670.5</v>
      </c>
      <c r="F681" s="203">
        <v>1621.4</v>
      </c>
      <c r="G681" s="203"/>
      <c r="H681" s="203"/>
      <c r="I681" s="203"/>
      <c r="J681" s="203"/>
      <c r="K681" s="203">
        <v>49.1</v>
      </c>
      <c r="L681" s="203"/>
      <c r="M681" s="203"/>
      <c r="N681" s="203">
        <v>1705.5</v>
      </c>
      <c r="O681" s="203">
        <v>1656.4</v>
      </c>
      <c r="P681" s="203"/>
      <c r="Q681" s="203"/>
      <c r="R681" s="203"/>
      <c r="S681" s="203"/>
      <c r="T681" s="204">
        <v>49.1</v>
      </c>
      <c r="U681" s="203"/>
      <c r="V681" s="203"/>
      <c r="W681" s="203"/>
      <c r="X681" s="203">
        <v>1688.8100000000002</v>
      </c>
      <c r="Y681" s="203">
        <v>1640.41</v>
      </c>
      <c r="Z681" s="203"/>
      <c r="AA681" s="203"/>
      <c r="AB681" s="203"/>
      <c r="AC681" s="203"/>
      <c r="AD681" s="204">
        <v>48.4</v>
      </c>
      <c r="AE681" s="203"/>
      <c r="AF681" s="203"/>
      <c r="AG681" s="203"/>
      <c r="AH681" s="203">
        <v>-16.689999999999827</v>
      </c>
      <c r="AI681" s="203">
        <v>-15.990000000000009</v>
      </c>
      <c r="AJ681" s="203" t="s">
        <v>811</v>
      </c>
      <c r="AK681" s="203" t="s">
        <v>811</v>
      </c>
      <c r="AL681" s="203" t="s">
        <v>811</v>
      </c>
      <c r="AM681" s="203" t="s">
        <v>811</v>
      </c>
      <c r="AN681" s="203">
        <v>-0.70000000000000284</v>
      </c>
      <c r="AO681" s="203" t="s">
        <v>811</v>
      </c>
      <c r="AP681" s="203" t="s">
        <v>811</v>
      </c>
      <c r="AQ681" s="203" t="s">
        <v>811</v>
      </c>
      <c r="AR681" s="203">
        <v>99.021401348578138</v>
      </c>
      <c r="AS681" s="203">
        <v>99.034653465346537</v>
      </c>
      <c r="AT681" s="203" t="s">
        <v>811</v>
      </c>
      <c r="AU681" s="203" t="s">
        <v>811</v>
      </c>
      <c r="AV681" s="203" t="s">
        <v>811</v>
      </c>
      <c r="AW681" s="203" t="s">
        <v>811</v>
      </c>
      <c r="AX681" s="203">
        <v>98.574338085539708</v>
      </c>
      <c r="AY681" s="203" t="s">
        <v>811</v>
      </c>
      <c r="AZ681" s="203" t="s">
        <v>811</v>
      </c>
      <c r="BA681" s="203" t="s">
        <v>811</v>
      </c>
    </row>
    <row r="682" spans="1:53">
      <c r="A682" s="202">
        <v>21</v>
      </c>
      <c r="B682" s="202">
        <v>1613</v>
      </c>
      <c r="C682" s="202">
        <v>670</v>
      </c>
      <c r="D682" s="202" t="s">
        <v>1594</v>
      </c>
      <c r="E682" s="203">
        <v>0</v>
      </c>
      <c r="F682" s="203"/>
      <c r="G682" s="203"/>
      <c r="H682" s="203"/>
      <c r="I682" s="203"/>
      <c r="J682" s="203"/>
      <c r="K682" s="203"/>
      <c r="L682" s="203"/>
      <c r="M682" s="203"/>
      <c r="N682" s="203">
        <v>0</v>
      </c>
      <c r="O682" s="203"/>
      <c r="P682" s="203"/>
      <c r="Q682" s="203"/>
      <c r="R682" s="203"/>
      <c r="S682" s="203"/>
      <c r="T682" s="204"/>
      <c r="U682" s="203"/>
      <c r="V682" s="203"/>
      <c r="W682" s="203"/>
      <c r="X682" s="203">
        <v>0</v>
      </c>
      <c r="Y682" s="203"/>
      <c r="Z682" s="203"/>
      <c r="AA682" s="203"/>
      <c r="AB682" s="203"/>
      <c r="AC682" s="203"/>
      <c r="AD682" s="204"/>
      <c r="AE682" s="203"/>
      <c r="AF682" s="203"/>
      <c r="AG682" s="203"/>
      <c r="AH682" s="203" t="s">
        <v>811</v>
      </c>
      <c r="AI682" s="203" t="s">
        <v>811</v>
      </c>
      <c r="AJ682" s="203" t="s">
        <v>811</v>
      </c>
      <c r="AK682" s="203" t="s">
        <v>811</v>
      </c>
      <c r="AL682" s="203" t="s">
        <v>811</v>
      </c>
      <c r="AM682" s="203" t="s">
        <v>811</v>
      </c>
      <c r="AN682" s="203" t="s">
        <v>811</v>
      </c>
      <c r="AO682" s="203" t="s">
        <v>811</v>
      </c>
      <c r="AP682" s="203" t="s">
        <v>811</v>
      </c>
      <c r="AQ682" s="203" t="s">
        <v>811</v>
      </c>
      <c r="AR682" s="203" t="s">
        <v>811</v>
      </c>
      <c r="AS682" s="203" t="s">
        <v>811</v>
      </c>
      <c r="AT682" s="203" t="s">
        <v>811</v>
      </c>
      <c r="AU682" s="203" t="s">
        <v>811</v>
      </c>
      <c r="AV682" s="203" t="s">
        <v>811</v>
      </c>
      <c r="AW682" s="203" t="s">
        <v>811</v>
      </c>
      <c r="AX682" s="203" t="s">
        <v>811</v>
      </c>
      <c r="AY682" s="203" t="s">
        <v>811</v>
      </c>
      <c r="AZ682" s="203" t="s">
        <v>811</v>
      </c>
      <c r="BA682" s="203" t="s">
        <v>811</v>
      </c>
    </row>
    <row r="683" spans="1:53">
      <c r="A683" s="202">
        <v>21</v>
      </c>
      <c r="B683" s="202">
        <v>1605</v>
      </c>
      <c r="C683" s="202">
        <v>671</v>
      </c>
      <c r="D683" s="202" t="s">
        <v>1595</v>
      </c>
      <c r="E683" s="203">
        <v>1558.1</v>
      </c>
      <c r="F683" s="203">
        <v>1558.1</v>
      </c>
      <c r="G683" s="203"/>
      <c r="H683" s="203"/>
      <c r="I683" s="203"/>
      <c r="J683" s="203"/>
      <c r="K683" s="203"/>
      <c r="L683" s="203"/>
      <c r="M683" s="203"/>
      <c r="N683" s="203">
        <v>1614.1</v>
      </c>
      <c r="O683" s="203">
        <v>1614.1</v>
      </c>
      <c r="P683" s="203"/>
      <c r="Q683" s="203"/>
      <c r="R683" s="203"/>
      <c r="S683" s="203"/>
      <c r="T683" s="204"/>
      <c r="U683" s="203"/>
      <c r="V683" s="203"/>
      <c r="W683" s="203"/>
      <c r="X683" s="203">
        <v>1590.46</v>
      </c>
      <c r="Y683" s="203">
        <v>1590.46</v>
      </c>
      <c r="Z683" s="203"/>
      <c r="AA683" s="203"/>
      <c r="AB683" s="203"/>
      <c r="AC683" s="203"/>
      <c r="AD683" s="204"/>
      <c r="AE683" s="203"/>
      <c r="AF683" s="203"/>
      <c r="AG683" s="203"/>
      <c r="AH683" s="203">
        <v>-23.639999999999873</v>
      </c>
      <c r="AI683" s="203">
        <v>-23.639999999999873</v>
      </c>
      <c r="AJ683" s="203" t="s">
        <v>811</v>
      </c>
      <c r="AK683" s="203" t="s">
        <v>811</v>
      </c>
      <c r="AL683" s="203" t="s">
        <v>811</v>
      </c>
      <c r="AM683" s="203" t="s">
        <v>811</v>
      </c>
      <c r="AN683" s="203" t="s">
        <v>811</v>
      </c>
      <c r="AO683" s="203" t="s">
        <v>811</v>
      </c>
      <c r="AP683" s="203" t="s">
        <v>811</v>
      </c>
      <c r="AQ683" s="203" t="s">
        <v>811</v>
      </c>
      <c r="AR683" s="203">
        <v>98.535406728207676</v>
      </c>
      <c r="AS683" s="203">
        <v>98.535406728207676</v>
      </c>
      <c r="AT683" s="203" t="s">
        <v>811</v>
      </c>
      <c r="AU683" s="203" t="s">
        <v>811</v>
      </c>
      <c r="AV683" s="203" t="s">
        <v>811</v>
      </c>
      <c r="AW683" s="203" t="s">
        <v>811</v>
      </c>
      <c r="AX683" s="203" t="s">
        <v>811</v>
      </c>
      <c r="AY683" s="203" t="s">
        <v>811</v>
      </c>
      <c r="AZ683" s="203" t="s">
        <v>811</v>
      </c>
      <c r="BA683" s="203" t="s">
        <v>811</v>
      </c>
    </row>
    <row r="684" spans="1:53">
      <c r="A684" s="202">
        <v>21</v>
      </c>
      <c r="B684" s="202">
        <v>1606</v>
      </c>
      <c r="C684" s="202">
        <v>672</v>
      </c>
      <c r="D684" s="202" t="s">
        <v>1596</v>
      </c>
      <c r="E684" s="203">
        <v>2067.1</v>
      </c>
      <c r="F684" s="203">
        <v>2067.1</v>
      </c>
      <c r="G684" s="203"/>
      <c r="H684" s="203"/>
      <c r="I684" s="203"/>
      <c r="J684" s="203"/>
      <c r="K684" s="203"/>
      <c r="L684" s="203"/>
      <c r="M684" s="203"/>
      <c r="N684" s="203">
        <v>2117.1</v>
      </c>
      <c r="O684" s="203">
        <v>2117.1</v>
      </c>
      <c r="P684" s="203"/>
      <c r="Q684" s="203"/>
      <c r="R684" s="203"/>
      <c r="S684" s="203"/>
      <c r="T684" s="204"/>
      <c r="U684" s="203"/>
      <c r="V684" s="203"/>
      <c r="W684" s="203"/>
      <c r="X684" s="203">
        <v>2108.2600000000002</v>
      </c>
      <c r="Y684" s="203">
        <v>2108.2600000000002</v>
      </c>
      <c r="Z684" s="203"/>
      <c r="AA684" s="203"/>
      <c r="AB684" s="203"/>
      <c r="AC684" s="203"/>
      <c r="AD684" s="204"/>
      <c r="AE684" s="203"/>
      <c r="AF684" s="203"/>
      <c r="AG684" s="203"/>
      <c r="AH684" s="203">
        <v>-8.8399999999996908</v>
      </c>
      <c r="AI684" s="203">
        <v>-8.8399999999996908</v>
      </c>
      <c r="AJ684" s="203" t="s">
        <v>811</v>
      </c>
      <c r="AK684" s="203" t="s">
        <v>811</v>
      </c>
      <c r="AL684" s="203" t="s">
        <v>811</v>
      </c>
      <c r="AM684" s="203" t="s">
        <v>811</v>
      </c>
      <c r="AN684" s="203" t="s">
        <v>811</v>
      </c>
      <c r="AO684" s="203" t="s">
        <v>811</v>
      </c>
      <c r="AP684" s="203" t="s">
        <v>811</v>
      </c>
      <c r="AQ684" s="203" t="s">
        <v>811</v>
      </c>
      <c r="AR684" s="203">
        <v>99.582447687874946</v>
      </c>
      <c r="AS684" s="203">
        <v>99.582447687874946</v>
      </c>
      <c r="AT684" s="203" t="s">
        <v>811</v>
      </c>
      <c r="AU684" s="203" t="s">
        <v>811</v>
      </c>
      <c r="AV684" s="203" t="s">
        <v>811</v>
      </c>
      <c r="AW684" s="203" t="s">
        <v>811</v>
      </c>
      <c r="AX684" s="203" t="s">
        <v>811</v>
      </c>
      <c r="AY684" s="203" t="s">
        <v>811</v>
      </c>
      <c r="AZ684" s="203" t="s">
        <v>811</v>
      </c>
      <c r="BA684" s="203" t="s">
        <v>811</v>
      </c>
    </row>
    <row r="685" spans="1:53">
      <c r="A685" s="202">
        <v>21</v>
      </c>
      <c r="B685" s="202">
        <v>1607</v>
      </c>
      <c r="C685" s="202">
        <v>673</v>
      </c>
      <c r="D685" s="202" t="s">
        <v>1597</v>
      </c>
      <c r="E685" s="203">
        <v>0</v>
      </c>
      <c r="F685" s="203"/>
      <c r="G685" s="203"/>
      <c r="H685" s="203"/>
      <c r="I685" s="203"/>
      <c r="J685" s="203"/>
      <c r="K685" s="203"/>
      <c r="L685" s="203"/>
      <c r="M685" s="203"/>
      <c r="N685" s="203">
        <v>0</v>
      </c>
      <c r="O685" s="203"/>
      <c r="P685" s="203"/>
      <c r="Q685" s="203"/>
      <c r="R685" s="203"/>
      <c r="S685" s="203"/>
      <c r="T685" s="204"/>
      <c r="U685" s="203"/>
      <c r="V685" s="203"/>
      <c r="W685" s="203"/>
      <c r="X685" s="203">
        <v>0</v>
      </c>
      <c r="Y685" s="203"/>
      <c r="Z685" s="203"/>
      <c r="AA685" s="203"/>
      <c r="AB685" s="203"/>
      <c r="AC685" s="203"/>
      <c r="AD685" s="204"/>
      <c r="AE685" s="203"/>
      <c r="AF685" s="203"/>
      <c r="AG685" s="203"/>
      <c r="AH685" s="203" t="s">
        <v>811</v>
      </c>
      <c r="AI685" s="203" t="s">
        <v>811</v>
      </c>
      <c r="AJ685" s="203" t="s">
        <v>811</v>
      </c>
      <c r="AK685" s="203" t="s">
        <v>811</v>
      </c>
      <c r="AL685" s="203" t="s">
        <v>811</v>
      </c>
      <c r="AM685" s="203" t="s">
        <v>811</v>
      </c>
      <c r="AN685" s="203" t="s">
        <v>811</v>
      </c>
      <c r="AO685" s="203" t="s">
        <v>811</v>
      </c>
      <c r="AP685" s="203" t="s">
        <v>811</v>
      </c>
      <c r="AQ685" s="203" t="s">
        <v>811</v>
      </c>
      <c r="AR685" s="203" t="s">
        <v>811</v>
      </c>
      <c r="AS685" s="203" t="s">
        <v>811</v>
      </c>
      <c r="AT685" s="203" t="s">
        <v>811</v>
      </c>
      <c r="AU685" s="203" t="s">
        <v>811</v>
      </c>
      <c r="AV685" s="203" t="s">
        <v>811</v>
      </c>
      <c r="AW685" s="203" t="s">
        <v>811</v>
      </c>
      <c r="AX685" s="203" t="s">
        <v>811</v>
      </c>
      <c r="AY685" s="203" t="s">
        <v>811</v>
      </c>
      <c r="AZ685" s="203" t="s">
        <v>811</v>
      </c>
      <c r="BA685" s="203" t="s">
        <v>811</v>
      </c>
    </row>
    <row r="686" spans="1:53">
      <c r="A686" s="202">
        <v>21</v>
      </c>
      <c r="B686" s="202">
        <v>1608</v>
      </c>
      <c r="C686" s="202">
        <v>674</v>
      </c>
      <c r="D686" s="202" t="s">
        <v>1598</v>
      </c>
      <c r="E686" s="203">
        <v>1306.2</v>
      </c>
      <c r="F686" s="203">
        <v>1306.2</v>
      </c>
      <c r="G686" s="203"/>
      <c r="H686" s="203"/>
      <c r="I686" s="203"/>
      <c r="J686" s="203"/>
      <c r="K686" s="203"/>
      <c r="L686" s="203"/>
      <c r="M686" s="203"/>
      <c r="N686" s="203">
        <v>1321.8</v>
      </c>
      <c r="O686" s="203">
        <v>1321.8</v>
      </c>
      <c r="P686" s="203"/>
      <c r="Q686" s="203"/>
      <c r="R686" s="203"/>
      <c r="S686" s="203"/>
      <c r="T686" s="204"/>
      <c r="U686" s="203"/>
      <c r="V686" s="203"/>
      <c r="W686" s="203"/>
      <c r="X686" s="203">
        <v>1132.6400000000001</v>
      </c>
      <c r="Y686" s="203">
        <v>1132.6400000000001</v>
      </c>
      <c r="Z686" s="203"/>
      <c r="AA686" s="203"/>
      <c r="AB686" s="203"/>
      <c r="AC686" s="203"/>
      <c r="AD686" s="204"/>
      <c r="AE686" s="203"/>
      <c r="AF686" s="203"/>
      <c r="AG686" s="203"/>
      <c r="AH686" s="203">
        <v>-189.15999999999985</v>
      </c>
      <c r="AI686" s="203">
        <v>-189.15999999999985</v>
      </c>
      <c r="AJ686" s="203" t="s">
        <v>811</v>
      </c>
      <c r="AK686" s="203" t="s">
        <v>811</v>
      </c>
      <c r="AL686" s="203" t="s">
        <v>811</v>
      </c>
      <c r="AM686" s="203" t="s">
        <v>811</v>
      </c>
      <c r="AN686" s="203" t="s">
        <v>811</v>
      </c>
      <c r="AO686" s="203" t="s">
        <v>811</v>
      </c>
      <c r="AP686" s="203" t="s">
        <v>811</v>
      </c>
      <c r="AQ686" s="203" t="s">
        <v>811</v>
      </c>
      <c r="AR686" s="203">
        <v>85.689211681041016</v>
      </c>
      <c r="AS686" s="203">
        <v>85.689211681041016</v>
      </c>
      <c r="AT686" s="203" t="s">
        <v>811</v>
      </c>
      <c r="AU686" s="203" t="s">
        <v>811</v>
      </c>
      <c r="AV686" s="203" t="s">
        <v>811</v>
      </c>
      <c r="AW686" s="203" t="s">
        <v>811</v>
      </c>
      <c r="AX686" s="203" t="s">
        <v>811</v>
      </c>
      <c r="AY686" s="203" t="s">
        <v>811</v>
      </c>
      <c r="AZ686" s="203" t="s">
        <v>811</v>
      </c>
      <c r="BA686" s="203" t="s">
        <v>811</v>
      </c>
    </row>
    <row r="687" spans="1:53">
      <c r="A687" s="202">
        <v>21</v>
      </c>
      <c r="B687" s="202">
        <v>1609</v>
      </c>
      <c r="C687" s="202">
        <v>675</v>
      </c>
      <c r="D687" s="202" t="s">
        <v>1599</v>
      </c>
      <c r="E687" s="203">
        <v>2508.5</v>
      </c>
      <c r="F687" s="203">
        <v>2508.5</v>
      </c>
      <c r="G687" s="203"/>
      <c r="H687" s="203"/>
      <c r="I687" s="203"/>
      <c r="J687" s="203"/>
      <c r="K687" s="203"/>
      <c r="L687" s="203"/>
      <c r="M687" s="203"/>
      <c r="N687" s="203">
        <v>2587</v>
      </c>
      <c r="O687" s="203">
        <v>2587</v>
      </c>
      <c r="P687" s="203"/>
      <c r="Q687" s="203"/>
      <c r="R687" s="203"/>
      <c r="S687" s="203"/>
      <c r="T687" s="204"/>
      <c r="U687" s="203"/>
      <c r="V687" s="203"/>
      <c r="W687" s="203"/>
      <c r="X687" s="203">
        <v>2552.6799999999998</v>
      </c>
      <c r="Y687" s="203">
        <v>2552.6799999999998</v>
      </c>
      <c r="Z687" s="203"/>
      <c r="AA687" s="203"/>
      <c r="AB687" s="203"/>
      <c r="AC687" s="203"/>
      <c r="AD687" s="204"/>
      <c r="AE687" s="203"/>
      <c r="AF687" s="203"/>
      <c r="AG687" s="203"/>
      <c r="AH687" s="203">
        <v>-34.320000000000164</v>
      </c>
      <c r="AI687" s="203">
        <v>-34.320000000000164</v>
      </c>
      <c r="AJ687" s="203" t="s">
        <v>811</v>
      </c>
      <c r="AK687" s="203" t="s">
        <v>811</v>
      </c>
      <c r="AL687" s="203" t="s">
        <v>811</v>
      </c>
      <c r="AM687" s="203" t="s">
        <v>811</v>
      </c>
      <c r="AN687" s="203" t="s">
        <v>811</v>
      </c>
      <c r="AO687" s="203" t="s">
        <v>811</v>
      </c>
      <c r="AP687" s="203" t="s">
        <v>811</v>
      </c>
      <c r="AQ687" s="203" t="s">
        <v>811</v>
      </c>
      <c r="AR687" s="203">
        <v>98.673366834170849</v>
      </c>
      <c r="AS687" s="203">
        <v>98.673366834170849</v>
      </c>
      <c r="AT687" s="203" t="s">
        <v>811</v>
      </c>
      <c r="AU687" s="203" t="s">
        <v>811</v>
      </c>
      <c r="AV687" s="203" t="s">
        <v>811</v>
      </c>
      <c r="AW687" s="203" t="s">
        <v>811</v>
      </c>
      <c r="AX687" s="203" t="s">
        <v>811</v>
      </c>
      <c r="AY687" s="203" t="s">
        <v>811</v>
      </c>
      <c r="AZ687" s="203" t="s">
        <v>811</v>
      </c>
      <c r="BA687" s="203" t="s">
        <v>811</v>
      </c>
    </row>
    <row r="688" spans="1:53">
      <c r="A688" s="202">
        <v>21</v>
      </c>
      <c r="B688" s="202">
        <v>1610</v>
      </c>
      <c r="C688" s="202">
        <v>676</v>
      </c>
      <c r="D688" s="202" t="s">
        <v>1600</v>
      </c>
      <c r="E688" s="203">
        <v>2108.1</v>
      </c>
      <c r="F688" s="203">
        <v>2108.1</v>
      </c>
      <c r="G688" s="203"/>
      <c r="H688" s="203"/>
      <c r="I688" s="203"/>
      <c r="J688" s="203"/>
      <c r="K688" s="203"/>
      <c r="L688" s="203"/>
      <c r="M688" s="203"/>
      <c r="N688" s="203">
        <v>2153.1</v>
      </c>
      <c r="O688" s="203">
        <v>2153.1</v>
      </c>
      <c r="P688" s="203"/>
      <c r="Q688" s="203"/>
      <c r="R688" s="203"/>
      <c r="S688" s="203"/>
      <c r="T688" s="204"/>
      <c r="U688" s="203"/>
      <c r="V688" s="203"/>
      <c r="W688" s="203"/>
      <c r="X688" s="203">
        <v>2153.1</v>
      </c>
      <c r="Y688" s="203">
        <v>2153.1</v>
      </c>
      <c r="Z688" s="203"/>
      <c r="AA688" s="203"/>
      <c r="AB688" s="203"/>
      <c r="AC688" s="203"/>
      <c r="AD688" s="204"/>
      <c r="AE688" s="203"/>
      <c r="AF688" s="203"/>
      <c r="AG688" s="203"/>
      <c r="AH688" s="203" t="s">
        <v>811</v>
      </c>
      <c r="AI688" s="203" t="s">
        <v>811</v>
      </c>
      <c r="AJ688" s="203" t="s">
        <v>811</v>
      </c>
      <c r="AK688" s="203" t="s">
        <v>811</v>
      </c>
      <c r="AL688" s="203" t="s">
        <v>811</v>
      </c>
      <c r="AM688" s="203" t="s">
        <v>811</v>
      </c>
      <c r="AN688" s="203" t="s">
        <v>811</v>
      </c>
      <c r="AO688" s="203" t="s">
        <v>811</v>
      </c>
      <c r="AP688" s="203" t="s">
        <v>811</v>
      </c>
      <c r="AQ688" s="203" t="s">
        <v>811</v>
      </c>
      <c r="AR688" s="203">
        <v>100</v>
      </c>
      <c r="AS688" s="203">
        <v>100</v>
      </c>
      <c r="AT688" s="203" t="s">
        <v>811</v>
      </c>
      <c r="AU688" s="203" t="s">
        <v>811</v>
      </c>
      <c r="AV688" s="203" t="s">
        <v>811</v>
      </c>
      <c r="AW688" s="203" t="s">
        <v>811</v>
      </c>
      <c r="AX688" s="203" t="s">
        <v>811</v>
      </c>
      <c r="AY688" s="203" t="s">
        <v>811</v>
      </c>
      <c r="AZ688" s="203" t="s">
        <v>811</v>
      </c>
      <c r="BA688" s="203" t="s">
        <v>811</v>
      </c>
    </row>
    <row r="689" spans="1:53">
      <c r="A689" s="202">
        <v>21</v>
      </c>
      <c r="B689" s="202">
        <v>1611</v>
      </c>
      <c r="C689" s="202">
        <v>677</v>
      </c>
      <c r="D689" s="202" t="s">
        <v>1601</v>
      </c>
      <c r="E689" s="203">
        <v>1887.5</v>
      </c>
      <c r="F689" s="203">
        <v>1887.5</v>
      </c>
      <c r="G689" s="203"/>
      <c r="H689" s="203"/>
      <c r="I689" s="203"/>
      <c r="J689" s="203"/>
      <c r="K689" s="203"/>
      <c r="L689" s="203"/>
      <c r="M689" s="203"/>
      <c r="N689" s="203">
        <v>1909</v>
      </c>
      <c r="O689" s="203">
        <v>1909</v>
      </c>
      <c r="P689" s="203"/>
      <c r="Q689" s="203"/>
      <c r="R689" s="203"/>
      <c r="S689" s="203"/>
      <c r="T689" s="204"/>
      <c r="U689" s="203"/>
      <c r="V689" s="203"/>
      <c r="W689" s="203"/>
      <c r="X689" s="203">
        <v>1754.91</v>
      </c>
      <c r="Y689" s="203">
        <v>1754.91</v>
      </c>
      <c r="Z689" s="203"/>
      <c r="AA689" s="203"/>
      <c r="AB689" s="203"/>
      <c r="AC689" s="203"/>
      <c r="AD689" s="204"/>
      <c r="AE689" s="203"/>
      <c r="AF689" s="203"/>
      <c r="AG689" s="203"/>
      <c r="AH689" s="203">
        <v>-154.08999999999992</v>
      </c>
      <c r="AI689" s="203">
        <v>-154.08999999999992</v>
      </c>
      <c r="AJ689" s="203" t="s">
        <v>811</v>
      </c>
      <c r="AK689" s="203" t="s">
        <v>811</v>
      </c>
      <c r="AL689" s="203" t="s">
        <v>811</v>
      </c>
      <c r="AM689" s="203" t="s">
        <v>811</v>
      </c>
      <c r="AN689" s="203" t="s">
        <v>811</v>
      </c>
      <c r="AO689" s="203" t="s">
        <v>811</v>
      </c>
      <c r="AP689" s="203" t="s">
        <v>811</v>
      </c>
      <c r="AQ689" s="203" t="s">
        <v>811</v>
      </c>
      <c r="AR689" s="203">
        <v>91.9282346778418</v>
      </c>
      <c r="AS689" s="203">
        <v>91.9282346778418</v>
      </c>
      <c r="AT689" s="203" t="s">
        <v>811</v>
      </c>
      <c r="AU689" s="203" t="s">
        <v>811</v>
      </c>
      <c r="AV689" s="203" t="s">
        <v>811</v>
      </c>
      <c r="AW689" s="203" t="s">
        <v>811</v>
      </c>
      <c r="AX689" s="203" t="s">
        <v>811</v>
      </c>
      <c r="AY689" s="203" t="s">
        <v>811</v>
      </c>
      <c r="AZ689" s="203" t="s">
        <v>811</v>
      </c>
      <c r="BA689" s="203" t="s">
        <v>811</v>
      </c>
    </row>
    <row r="690" spans="1:53">
      <c r="A690" s="202">
        <v>21</v>
      </c>
      <c r="B690" s="202">
        <v>1612</v>
      </c>
      <c r="C690" s="202">
        <v>678</v>
      </c>
      <c r="D690" s="202" t="s">
        <v>1602</v>
      </c>
      <c r="E690" s="203">
        <v>0</v>
      </c>
      <c r="F690" s="203"/>
      <c r="G690" s="203"/>
      <c r="H690" s="203"/>
      <c r="I690" s="203"/>
      <c r="J690" s="203"/>
      <c r="K690" s="203"/>
      <c r="L690" s="203"/>
      <c r="M690" s="203"/>
      <c r="N690" s="203">
        <v>0</v>
      </c>
      <c r="O690" s="203"/>
      <c r="P690" s="203"/>
      <c r="Q690" s="203"/>
      <c r="R690" s="203"/>
      <c r="S690" s="203"/>
      <c r="T690" s="204"/>
      <c r="U690" s="203"/>
      <c r="V690" s="203"/>
      <c r="W690" s="203"/>
      <c r="X690" s="203">
        <v>0</v>
      </c>
      <c r="Y690" s="203"/>
      <c r="Z690" s="203"/>
      <c r="AA690" s="203"/>
      <c r="AB690" s="203"/>
      <c r="AC690" s="203"/>
      <c r="AD690" s="204"/>
      <c r="AE690" s="203"/>
      <c r="AF690" s="203"/>
      <c r="AG690" s="203"/>
      <c r="AH690" s="203" t="s">
        <v>811</v>
      </c>
      <c r="AI690" s="203" t="s">
        <v>811</v>
      </c>
      <c r="AJ690" s="203" t="s">
        <v>811</v>
      </c>
      <c r="AK690" s="203" t="s">
        <v>811</v>
      </c>
      <c r="AL690" s="203" t="s">
        <v>811</v>
      </c>
      <c r="AM690" s="203" t="s">
        <v>811</v>
      </c>
      <c r="AN690" s="203" t="s">
        <v>811</v>
      </c>
      <c r="AO690" s="203" t="s">
        <v>811</v>
      </c>
      <c r="AP690" s="203" t="s">
        <v>811</v>
      </c>
      <c r="AQ690" s="203" t="s">
        <v>811</v>
      </c>
      <c r="AR690" s="203" t="s">
        <v>811</v>
      </c>
      <c r="AS690" s="203" t="s">
        <v>811</v>
      </c>
      <c r="AT690" s="203" t="s">
        <v>811</v>
      </c>
      <c r="AU690" s="203" t="s">
        <v>811</v>
      </c>
      <c r="AV690" s="203" t="s">
        <v>811</v>
      </c>
      <c r="AW690" s="203" t="s">
        <v>811</v>
      </c>
      <c r="AX690" s="203" t="s">
        <v>811</v>
      </c>
      <c r="AY690" s="203" t="s">
        <v>811</v>
      </c>
      <c r="AZ690" s="203" t="s">
        <v>811</v>
      </c>
      <c r="BA690" s="203" t="s">
        <v>811</v>
      </c>
    </row>
    <row r="691" spans="1:53">
      <c r="A691" s="202">
        <v>21</v>
      </c>
      <c r="B691" s="202">
        <v>1616</v>
      </c>
      <c r="C691" s="202">
        <v>679</v>
      </c>
      <c r="D691" s="202" t="s">
        <v>1587</v>
      </c>
      <c r="E691" s="203">
        <v>4369.2</v>
      </c>
      <c r="F691" s="203">
        <v>4369.2</v>
      </c>
      <c r="G691" s="203"/>
      <c r="H691" s="203"/>
      <c r="I691" s="203"/>
      <c r="J691" s="203"/>
      <c r="K691" s="203"/>
      <c r="L691" s="203"/>
      <c r="M691" s="203"/>
      <c r="N691" s="203">
        <v>4546.8</v>
      </c>
      <c r="O691" s="203">
        <v>4546.8</v>
      </c>
      <c r="P691" s="203"/>
      <c r="Q691" s="203"/>
      <c r="R691" s="203"/>
      <c r="S691" s="203"/>
      <c r="T691" s="204"/>
      <c r="U691" s="203"/>
      <c r="V691" s="203"/>
      <c r="W691" s="203"/>
      <c r="X691" s="203">
        <v>4546.8</v>
      </c>
      <c r="Y691" s="203">
        <v>4546.8</v>
      </c>
      <c r="Z691" s="203"/>
      <c r="AA691" s="203"/>
      <c r="AB691" s="203"/>
      <c r="AC691" s="203"/>
      <c r="AD691" s="204"/>
      <c r="AE691" s="203"/>
      <c r="AF691" s="203"/>
      <c r="AG691" s="203"/>
      <c r="AH691" s="203" t="s">
        <v>811</v>
      </c>
      <c r="AI691" s="203" t="s">
        <v>811</v>
      </c>
      <c r="AJ691" s="203" t="s">
        <v>811</v>
      </c>
      <c r="AK691" s="203" t="s">
        <v>811</v>
      </c>
      <c r="AL691" s="203" t="s">
        <v>811</v>
      </c>
      <c r="AM691" s="203" t="s">
        <v>811</v>
      </c>
      <c r="AN691" s="203" t="s">
        <v>811</v>
      </c>
      <c r="AO691" s="203" t="s">
        <v>811</v>
      </c>
      <c r="AP691" s="203" t="s">
        <v>811</v>
      </c>
      <c r="AQ691" s="203" t="s">
        <v>811</v>
      </c>
      <c r="AR691" s="203">
        <v>100</v>
      </c>
      <c r="AS691" s="203">
        <v>100</v>
      </c>
      <c r="AT691" s="203" t="s">
        <v>811</v>
      </c>
      <c r="AU691" s="203" t="s">
        <v>811</v>
      </c>
      <c r="AV691" s="203" t="s">
        <v>811</v>
      </c>
      <c r="AW691" s="203" t="s">
        <v>811</v>
      </c>
      <c r="AX691" s="203" t="s">
        <v>811</v>
      </c>
      <c r="AY691" s="203" t="s">
        <v>811</v>
      </c>
      <c r="AZ691" s="203" t="s">
        <v>811</v>
      </c>
      <c r="BA691" s="203" t="s">
        <v>811</v>
      </c>
    </row>
    <row r="692" spans="1:53">
      <c r="A692" s="202">
        <v>21</v>
      </c>
      <c r="B692" s="202">
        <v>1614</v>
      </c>
      <c r="C692" s="202">
        <v>680</v>
      </c>
      <c r="D692" s="202" t="s">
        <v>1603</v>
      </c>
      <c r="E692" s="203">
        <v>9367.5</v>
      </c>
      <c r="F692" s="203">
        <v>9334.1</v>
      </c>
      <c r="G692" s="203"/>
      <c r="H692" s="203"/>
      <c r="I692" s="203"/>
      <c r="J692" s="203"/>
      <c r="K692" s="203">
        <v>33.4</v>
      </c>
      <c r="L692" s="203"/>
      <c r="M692" s="203"/>
      <c r="N692" s="203">
        <v>9732.6999999999989</v>
      </c>
      <c r="O692" s="203">
        <v>9699.2999999999993</v>
      </c>
      <c r="P692" s="203"/>
      <c r="Q692" s="203"/>
      <c r="R692" s="203"/>
      <c r="S692" s="203"/>
      <c r="T692" s="204">
        <v>33.4</v>
      </c>
      <c r="U692" s="203"/>
      <c r="V692" s="203"/>
      <c r="W692" s="203"/>
      <c r="X692" s="203">
        <v>9264.7900000000009</v>
      </c>
      <c r="Y692" s="203">
        <v>9232.09</v>
      </c>
      <c r="Z692" s="203"/>
      <c r="AA692" s="203"/>
      <c r="AB692" s="203"/>
      <c r="AC692" s="203"/>
      <c r="AD692" s="204">
        <v>32.700000000000003</v>
      </c>
      <c r="AE692" s="203"/>
      <c r="AF692" s="203"/>
      <c r="AG692" s="203"/>
      <c r="AH692" s="203">
        <v>-467.90999999999804</v>
      </c>
      <c r="AI692" s="203">
        <v>-467.20999999999913</v>
      </c>
      <c r="AJ692" s="203" t="s">
        <v>811</v>
      </c>
      <c r="AK692" s="203" t="s">
        <v>811</v>
      </c>
      <c r="AL692" s="203" t="s">
        <v>811</v>
      </c>
      <c r="AM692" s="203" t="s">
        <v>811</v>
      </c>
      <c r="AN692" s="203">
        <v>-0.69999999999999574</v>
      </c>
      <c r="AO692" s="203" t="s">
        <v>811</v>
      </c>
      <c r="AP692" s="203" t="s">
        <v>811</v>
      </c>
      <c r="AQ692" s="203" t="s">
        <v>811</v>
      </c>
      <c r="AR692" s="203">
        <v>95.192392655686518</v>
      </c>
      <c r="AS692" s="203">
        <v>95.183054447228159</v>
      </c>
      <c r="AT692" s="203" t="s">
        <v>811</v>
      </c>
      <c r="AU692" s="203" t="s">
        <v>811</v>
      </c>
      <c r="AV692" s="203" t="s">
        <v>811</v>
      </c>
      <c r="AW692" s="203" t="s">
        <v>811</v>
      </c>
      <c r="AX692" s="203">
        <v>97.904191616766482</v>
      </c>
      <c r="AY692" s="203" t="s">
        <v>811</v>
      </c>
      <c r="AZ692" s="203" t="s">
        <v>811</v>
      </c>
      <c r="BA692" s="203" t="s">
        <v>811</v>
      </c>
    </row>
    <row r="693" spans="1:53">
      <c r="A693" s="202">
        <v>21</v>
      </c>
      <c r="B693" s="202">
        <v>1615</v>
      </c>
      <c r="C693" s="202">
        <v>681</v>
      </c>
      <c r="D693" s="202" t="s">
        <v>1604</v>
      </c>
      <c r="E693" s="203">
        <v>6229.4</v>
      </c>
      <c r="F693" s="203">
        <v>5903.2</v>
      </c>
      <c r="G693" s="203"/>
      <c r="H693" s="203">
        <v>326.2</v>
      </c>
      <c r="I693" s="203"/>
      <c r="J693" s="203"/>
      <c r="K693" s="203"/>
      <c r="L693" s="203"/>
      <c r="M693" s="203"/>
      <c r="N693" s="203">
        <v>6312.3</v>
      </c>
      <c r="O693" s="203">
        <v>5986.1</v>
      </c>
      <c r="P693" s="203"/>
      <c r="Q693" s="203">
        <v>326.2</v>
      </c>
      <c r="R693" s="203"/>
      <c r="S693" s="203"/>
      <c r="T693" s="204"/>
      <c r="U693" s="203"/>
      <c r="V693" s="203"/>
      <c r="W693" s="203"/>
      <c r="X693" s="203">
        <v>6272.3600000000006</v>
      </c>
      <c r="Y693" s="203">
        <v>5986.1</v>
      </c>
      <c r="Z693" s="203"/>
      <c r="AA693" s="203">
        <v>286.26</v>
      </c>
      <c r="AB693" s="203"/>
      <c r="AC693" s="203"/>
      <c r="AD693" s="204"/>
      <c r="AE693" s="203"/>
      <c r="AF693" s="203"/>
      <c r="AG693" s="203"/>
      <c r="AH693" s="203">
        <v>-39.9399999999996</v>
      </c>
      <c r="AI693" s="203" t="s">
        <v>811</v>
      </c>
      <c r="AJ693" s="203" t="s">
        <v>811</v>
      </c>
      <c r="AK693" s="203">
        <v>-39.94</v>
      </c>
      <c r="AL693" s="203" t="s">
        <v>811</v>
      </c>
      <c r="AM693" s="203" t="s">
        <v>811</v>
      </c>
      <c r="AN693" s="203" t="s">
        <v>811</v>
      </c>
      <c r="AO693" s="203" t="s">
        <v>811</v>
      </c>
      <c r="AP693" s="203" t="s">
        <v>811</v>
      </c>
      <c r="AQ693" s="203" t="s">
        <v>811</v>
      </c>
      <c r="AR693" s="203">
        <v>99.367267081729324</v>
      </c>
      <c r="AS693" s="203">
        <v>100</v>
      </c>
      <c r="AT693" s="203" t="s">
        <v>811</v>
      </c>
      <c r="AU693" s="203">
        <v>87.755977927651756</v>
      </c>
      <c r="AV693" s="203" t="s">
        <v>811</v>
      </c>
      <c r="AW693" s="203" t="s">
        <v>811</v>
      </c>
      <c r="AX693" s="203" t="s">
        <v>811</v>
      </c>
      <c r="AY693" s="203" t="s">
        <v>811</v>
      </c>
      <c r="AZ693" s="203" t="s">
        <v>811</v>
      </c>
      <c r="BA693" s="203" t="s">
        <v>811</v>
      </c>
    </row>
    <row r="694" spans="1:53">
      <c r="A694" s="202">
        <v>21</v>
      </c>
      <c r="B694" s="202">
        <v>1617</v>
      </c>
      <c r="C694" s="202">
        <v>682</v>
      </c>
      <c r="D694" s="202" t="s">
        <v>1605</v>
      </c>
      <c r="E694" s="203">
        <v>2460.5</v>
      </c>
      <c r="F694" s="203">
        <v>2460.5</v>
      </c>
      <c r="G694" s="203"/>
      <c r="H694" s="203"/>
      <c r="I694" s="203"/>
      <c r="J694" s="203"/>
      <c r="K694" s="203"/>
      <c r="L694" s="203"/>
      <c r="M694" s="203"/>
      <c r="N694" s="203">
        <v>2055.5</v>
      </c>
      <c r="O694" s="203">
        <v>2055.5</v>
      </c>
      <c r="P694" s="203"/>
      <c r="Q694" s="203"/>
      <c r="R694" s="203"/>
      <c r="S694" s="203"/>
      <c r="T694" s="204"/>
      <c r="U694" s="203"/>
      <c r="V694" s="203"/>
      <c r="W694" s="203"/>
      <c r="X694" s="203">
        <v>1776.56</v>
      </c>
      <c r="Y694" s="203">
        <v>1776.56</v>
      </c>
      <c r="Z694" s="203"/>
      <c r="AA694" s="203"/>
      <c r="AB694" s="203"/>
      <c r="AC694" s="203"/>
      <c r="AD694" s="204"/>
      <c r="AE694" s="203"/>
      <c r="AF694" s="203"/>
      <c r="AG694" s="203"/>
      <c r="AH694" s="203">
        <v>-278.94000000000005</v>
      </c>
      <c r="AI694" s="203">
        <v>-278.94000000000005</v>
      </c>
      <c r="AJ694" s="203" t="s">
        <v>811</v>
      </c>
      <c r="AK694" s="203" t="s">
        <v>811</v>
      </c>
      <c r="AL694" s="203" t="s">
        <v>811</v>
      </c>
      <c r="AM694" s="203" t="s">
        <v>811</v>
      </c>
      <c r="AN694" s="203" t="s">
        <v>811</v>
      </c>
      <c r="AO694" s="203" t="s">
        <v>811</v>
      </c>
      <c r="AP694" s="203" t="s">
        <v>811</v>
      </c>
      <c r="AQ694" s="203" t="s">
        <v>811</v>
      </c>
      <c r="AR694" s="203">
        <v>86.429579177815612</v>
      </c>
      <c r="AS694" s="203">
        <v>86.429579177815612</v>
      </c>
      <c r="AT694" s="203" t="s">
        <v>811</v>
      </c>
      <c r="AU694" s="203" t="s">
        <v>811</v>
      </c>
      <c r="AV694" s="203" t="s">
        <v>811</v>
      </c>
      <c r="AW694" s="203" t="s">
        <v>811</v>
      </c>
      <c r="AX694" s="203" t="s">
        <v>811</v>
      </c>
      <c r="AY694" s="203" t="s">
        <v>811</v>
      </c>
      <c r="AZ694" s="203" t="s">
        <v>811</v>
      </c>
      <c r="BA694" s="203" t="s">
        <v>811</v>
      </c>
    </row>
    <row r="695" spans="1:53">
      <c r="A695" s="202">
        <v>21</v>
      </c>
      <c r="B695" s="202">
        <v>1618</v>
      </c>
      <c r="C695" s="202">
        <v>683</v>
      </c>
      <c r="D695" s="202" t="s">
        <v>1606</v>
      </c>
      <c r="E695" s="203">
        <v>1604</v>
      </c>
      <c r="F695" s="203">
        <v>1604</v>
      </c>
      <c r="G695" s="203"/>
      <c r="H695" s="203"/>
      <c r="I695" s="203"/>
      <c r="J695" s="203"/>
      <c r="K695" s="203"/>
      <c r="L695" s="203"/>
      <c r="M695" s="203"/>
      <c r="N695" s="203">
        <v>1666.8</v>
      </c>
      <c r="O695" s="203">
        <v>1666.8</v>
      </c>
      <c r="P695" s="203"/>
      <c r="Q695" s="203"/>
      <c r="R695" s="203"/>
      <c r="S695" s="203"/>
      <c r="T695" s="204"/>
      <c r="U695" s="203"/>
      <c r="V695" s="203"/>
      <c r="W695" s="203"/>
      <c r="X695" s="203">
        <v>1666.8</v>
      </c>
      <c r="Y695" s="203">
        <v>1666.8</v>
      </c>
      <c r="Z695" s="203"/>
      <c r="AA695" s="203"/>
      <c r="AB695" s="203"/>
      <c r="AC695" s="203"/>
      <c r="AD695" s="204"/>
      <c r="AE695" s="203"/>
      <c r="AF695" s="203"/>
      <c r="AG695" s="203"/>
      <c r="AH695" s="203" t="s">
        <v>811</v>
      </c>
      <c r="AI695" s="203" t="s">
        <v>811</v>
      </c>
      <c r="AJ695" s="203" t="s">
        <v>811</v>
      </c>
      <c r="AK695" s="203" t="s">
        <v>811</v>
      </c>
      <c r="AL695" s="203" t="s">
        <v>811</v>
      </c>
      <c r="AM695" s="203" t="s">
        <v>811</v>
      </c>
      <c r="AN695" s="203" t="s">
        <v>811</v>
      </c>
      <c r="AO695" s="203" t="s">
        <v>811</v>
      </c>
      <c r="AP695" s="203" t="s">
        <v>811</v>
      </c>
      <c r="AQ695" s="203" t="s">
        <v>811</v>
      </c>
      <c r="AR695" s="203">
        <v>100</v>
      </c>
      <c r="AS695" s="203">
        <v>100</v>
      </c>
      <c r="AT695" s="203" t="s">
        <v>811</v>
      </c>
      <c r="AU695" s="203" t="s">
        <v>811</v>
      </c>
      <c r="AV695" s="203" t="s">
        <v>811</v>
      </c>
      <c r="AW695" s="203" t="s">
        <v>811</v>
      </c>
      <c r="AX695" s="203" t="s">
        <v>811</v>
      </c>
      <c r="AY695" s="203" t="s">
        <v>811</v>
      </c>
      <c r="AZ695" s="203" t="s">
        <v>811</v>
      </c>
      <c r="BA695" s="203" t="s">
        <v>811</v>
      </c>
    </row>
    <row r="696" spans="1:53">
      <c r="A696" s="202">
        <v>21</v>
      </c>
      <c r="B696" s="202">
        <v>1619</v>
      </c>
      <c r="C696" s="202">
        <v>684</v>
      </c>
      <c r="D696" s="202" t="s">
        <v>1231</v>
      </c>
      <c r="E696" s="203">
        <v>1899.9</v>
      </c>
      <c r="F696" s="203">
        <v>1899.9</v>
      </c>
      <c r="G696" s="203"/>
      <c r="H696" s="203"/>
      <c r="I696" s="203"/>
      <c r="J696" s="203"/>
      <c r="K696" s="203"/>
      <c r="L696" s="203"/>
      <c r="M696" s="203"/>
      <c r="N696" s="203">
        <v>2534.3000000000002</v>
      </c>
      <c r="O696" s="203">
        <v>2534.3000000000002</v>
      </c>
      <c r="P696" s="203"/>
      <c r="Q696" s="203"/>
      <c r="R696" s="203"/>
      <c r="S696" s="203"/>
      <c r="T696" s="204"/>
      <c r="U696" s="203"/>
      <c r="V696" s="203"/>
      <c r="W696" s="203"/>
      <c r="X696" s="203">
        <v>2262.06</v>
      </c>
      <c r="Y696" s="203">
        <v>2262.06</v>
      </c>
      <c r="Z696" s="203"/>
      <c r="AA696" s="203"/>
      <c r="AB696" s="203"/>
      <c r="AC696" s="203"/>
      <c r="AD696" s="204"/>
      <c r="AE696" s="203"/>
      <c r="AF696" s="203"/>
      <c r="AG696" s="203"/>
      <c r="AH696" s="203">
        <v>-272.24000000000024</v>
      </c>
      <c r="AI696" s="203">
        <v>-272.24000000000024</v>
      </c>
      <c r="AJ696" s="203" t="s">
        <v>811</v>
      </c>
      <c r="AK696" s="203" t="s">
        <v>811</v>
      </c>
      <c r="AL696" s="203" t="s">
        <v>811</v>
      </c>
      <c r="AM696" s="203" t="s">
        <v>811</v>
      </c>
      <c r="AN696" s="203" t="s">
        <v>811</v>
      </c>
      <c r="AO696" s="203" t="s">
        <v>811</v>
      </c>
      <c r="AP696" s="203" t="s">
        <v>811</v>
      </c>
      <c r="AQ696" s="203" t="s">
        <v>811</v>
      </c>
      <c r="AR696" s="203">
        <v>89.257783214299806</v>
      </c>
      <c r="AS696" s="203">
        <v>89.257783214299806</v>
      </c>
      <c r="AT696" s="203" t="s">
        <v>811</v>
      </c>
      <c r="AU696" s="203" t="s">
        <v>811</v>
      </c>
      <c r="AV696" s="203" t="s">
        <v>811</v>
      </c>
      <c r="AW696" s="203" t="s">
        <v>811</v>
      </c>
      <c r="AX696" s="203" t="s">
        <v>811</v>
      </c>
      <c r="AY696" s="203" t="s">
        <v>811</v>
      </c>
      <c r="AZ696" s="203" t="s">
        <v>811</v>
      </c>
      <c r="BA696" s="203" t="s">
        <v>811</v>
      </c>
    </row>
    <row r="697" spans="1:53">
      <c r="A697" s="200"/>
      <c r="B697" s="200"/>
      <c r="C697" s="200">
        <v>685</v>
      </c>
      <c r="D697" s="200"/>
      <c r="E697" s="201"/>
      <c r="F697" s="201"/>
      <c r="G697" s="201"/>
      <c r="H697" s="201"/>
      <c r="I697" s="201"/>
      <c r="J697" s="201"/>
      <c r="K697" s="201"/>
      <c r="L697" s="201"/>
      <c r="M697" s="201"/>
      <c r="N697" s="201"/>
      <c r="O697" s="201"/>
      <c r="P697" s="201"/>
      <c r="Q697" s="201"/>
      <c r="R697" s="201"/>
      <c r="S697" s="201"/>
      <c r="T697" s="226"/>
      <c r="U697" s="201"/>
      <c r="V697" s="201"/>
      <c r="W697" s="201"/>
      <c r="X697" s="201"/>
      <c r="Y697" s="201"/>
      <c r="Z697" s="201"/>
      <c r="AA697" s="201"/>
      <c r="AB697" s="201"/>
      <c r="AC697" s="201"/>
      <c r="AD697" s="226"/>
      <c r="AE697" s="201"/>
      <c r="AF697" s="201"/>
      <c r="AG697" s="201"/>
      <c r="AH697" s="201" t="s">
        <v>811</v>
      </c>
      <c r="AI697" s="201" t="s">
        <v>811</v>
      </c>
      <c r="AJ697" s="201" t="s">
        <v>811</v>
      </c>
      <c r="AK697" s="201" t="s">
        <v>811</v>
      </c>
      <c r="AL697" s="201" t="s">
        <v>811</v>
      </c>
      <c r="AM697" s="201" t="s">
        <v>811</v>
      </c>
      <c r="AN697" s="201" t="s">
        <v>811</v>
      </c>
      <c r="AO697" s="201" t="s">
        <v>811</v>
      </c>
      <c r="AP697" s="201" t="s">
        <v>811</v>
      </c>
      <c r="AQ697" s="201" t="s">
        <v>811</v>
      </c>
      <c r="AR697" s="201" t="s">
        <v>811</v>
      </c>
      <c r="AS697" s="201" t="s">
        <v>811</v>
      </c>
      <c r="AT697" s="201" t="s">
        <v>811</v>
      </c>
      <c r="AU697" s="201" t="s">
        <v>811</v>
      </c>
      <c r="AV697" s="201" t="s">
        <v>811</v>
      </c>
      <c r="AW697" s="201" t="s">
        <v>811</v>
      </c>
      <c r="AX697" s="201" t="s">
        <v>811</v>
      </c>
      <c r="AY697" s="201" t="s">
        <v>811</v>
      </c>
      <c r="AZ697" s="201" t="s">
        <v>811</v>
      </c>
      <c r="BA697" s="201" t="s">
        <v>811</v>
      </c>
    </row>
    <row r="698" spans="1:53">
      <c r="A698" s="200">
        <v>20</v>
      </c>
      <c r="B698" s="200"/>
      <c r="C698" s="200">
        <v>686</v>
      </c>
      <c r="D698" s="200" t="s">
        <v>1607</v>
      </c>
      <c r="E698" s="201">
        <v>544472.6</v>
      </c>
      <c r="F698" s="201">
        <v>517721.69999999995</v>
      </c>
      <c r="G698" s="201">
        <v>7126.1</v>
      </c>
      <c r="H698" s="201">
        <v>2672.4</v>
      </c>
      <c r="I698" s="201">
        <v>0</v>
      </c>
      <c r="J698" s="201">
        <v>16952.400000000001</v>
      </c>
      <c r="K698" s="201">
        <v>0</v>
      </c>
      <c r="L698" s="201">
        <v>0</v>
      </c>
      <c r="M698" s="201">
        <v>0</v>
      </c>
      <c r="N698" s="201">
        <v>578514.9</v>
      </c>
      <c r="O698" s="201">
        <v>551387</v>
      </c>
      <c r="P698" s="201">
        <v>7513.1</v>
      </c>
      <c r="Q698" s="201">
        <v>2590.8000000000002</v>
      </c>
      <c r="R698" s="201">
        <v>0</v>
      </c>
      <c r="S698" s="201">
        <v>16952.400000000001</v>
      </c>
      <c r="T698" s="226">
        <v>0</v>
      </c>
      <c r="U698" s="201">
        <v>71.599999999999994</v>
      </c>
      <c r="V698" s="201">
        <v>0</v>
      </c>
      <c r="W698" s="201">
        <v>0</v>
      </c>
      <c r="X698" s="201">
        <v>575733.23</v>
      </c>
      <c r="Y698" s="201">
        <v>549015.49</v>
      </c>
      <c r="Z698" s="201">
        <v>7488.72</v>
      </c>
      <c r="AA698" s="201">
        <v>2542.5500000000002</v>
      </c>
      <c r="AB698" s="201">
        <v>0</v>
      </c>
      <c r="AC698" s="201">
        <v>16614.87</v>
      </c>
      <c r="AD698" s="226">
        <v>0</v>
      </c>
      <c r="AE698" s="201">
        <v>71.599999999999994</v>
      </c>
      <c r="AF698" s="201">
        <v>0</v>
      </c>
      <c r="AG698" s="201">
        <v>0</v>
      </c>
      <c r="AH698" s="201">
        <v>-2781.6700000000419</v>
      </c>
      <c r="AI698" s="201">
        <v>-2371.5100000000093</v>
      </c>
      <c r="AJ698" s="201">
        <v>-24.380000000000109</v>
      </c>
      <c r="AK698" s="201">
        <v>-48.25</v>
      </c>
      <c r="AL698" s="201" t="s">
        <v>811</v>
      </c>
      <c r="AM698" s="201">
        <v>-337.53000000000247</v>
      </c>
      <c r="AN698" s="201" t="s">
        <v>811</v>
      </c>
      <c r="AO698" s="201" t="s">
        <v>811</v>
      </c>
      <c r="AP698" s="201" t="s">
        <v>811</v>
      </c>
      <c r="AQ698" s="201" t="s">
        <v>811</v>
      </c>
      <c r="AR698" s="201">
        <v>99.519170552046276</v>
      </c>
      <c r="AS698" s="201">
        <v>99.569900995126829</v>
      </c>
      <c r="AT698" s="201">
        <v>99.675500126445797</v>
      </c>
      <c r="AU698" s="201">
        <v>98.137640883124902</v>
      </c>
      <c r="AV698" s="201" t="s">
        <v>811</v>
      </c>
      <c r="AW698" s="201">
        <v>98.008954484320782</v>
      </c>
      <c r="AX698" s="201" t="s">
        <v>811</v>
      </c>
      <c r="AY698" s="201">
        <v>100</v>
      </c>
      <c r="AZ698" s="201" t="s">
        <v>811</v>
      </c>
      <c r="BA698" s="201" t="s">
        <v>811</v>
      </c>
    </row>
    <row r="699" spans="1:53">
      <c r="A699" s="200">
        <v>22</v>
      </c>
      <c r="B699" s="200"/>
      <c r="C699" s="200">
        <v>687</v>
      </c>
      <c r="D699" s="200" t="s">
        <v>1055</v>
      </c>
      <c r="E699" s="201">
        <v>359762.9</v>
      </c>
      <c r="F699" s="201">
        <v>333316.5</v>
      </c>
      <c r="G699" s="201">
        <v>7126.1</v>
      </c>
      <c r="H699" s="201">
        <v>2367.9</v>
      </c>
      <c r="I699" s="201">
        <v>0</v>
      </c>
      <c r="J699" s="201">
        <v>16952.400000000001</v>
      </c>
      <c r="K699" s="201">
        <v>0</v>
      </c>
      <c r="L699" s="201">
        <v>0</v>
      </c>
      <c r="M699" s="201">
        <v>0</v>
      </c>
      <c r="N699" s="201">
        <v>386014.8</v>
      </c>
      <c r="O699" s="201">
        <v>359191.4</v>
      </c>
      <c r="P699" s="201">
        <v>7513.1</v>
      </c>
      <c r="Q699" s="201">
        <v>2286.3000000000002</v>
      </c>
      <c r="R699" s="201">
        <v>0</v>
      </c>
      <c r="S699" s="201">
        <v>16952.400000000001</v>
      </c>
      <c r="T699" s="226">
        <v>0</v>
      </c>
      <c r="U699" s="201">
        <v>71.599999999999994</v>
      </c>
      <c r="V699" s="201">
        <v>0</v>
      </c>
      <c r="W699" s="201">
        <v>0</v>
      </c>
      <c r="X699" s="201">
        <v>384765.06999999995</v>
      </c>
      <c r="Y699" s="201">
        <v>358351.79</v>
      </c>
      <c r="Z699" s="201">
        <v>7488.72</v>
      </c>
      <c r="AA699" s="201">
        <v>2238.09</v>
      </c>
      <c r="AB699" s="201">
        <v>0</v>
      </c>
      <c r="AC699" s="201">
        <v>16614.87</v>
      </c>
      <c r="AD699" s="226">
        <v>0</v>
      </c>
      <c r="AE699" s="201">
        <v>71.599999999999994</v>
      </c>
      <c r="AF699" s="201">
        <v>0</v>
      </c>
      <c r="AG699" s="201">
        <v>0</v>
      </c>
      <c r="AH699" s="201">
        <v>-1249.7300000000396</v>
      </c>
      <c r="AI699" s="201">
        <v>-839.61000000004424</v>
      </c>
      <c r="AJ699" s="201">
        <v>-24.380000000000109</v>
      </c>
      <c r="AK699" s="201">
        <v>-48.210000000000036</v>
      </c>
      <c r="AL699" s="201" t="s">
        <v>811</v>
      </c>
      <c r="AM699" s="201">
        <v>-337.53000000000247</v>
      </c>
      <c r="AN699" s="201" t="s">
        <v>811</v>
      </c>
      <c r="AO699" s="201" t="s">
        <v>811</v>
      </c>
      <c r="AP699" s="201" t="s">
        <v>811</v>
      </c>
      <c r="AQ699" s="201" t="s">
        <v>811</v>
      </c>
      <c r="AR699" s="201">
        <v>99.676248164578141</v>
      </c>
      <c r="AS699" s="201">
        <v>99.766249971463665</v>
      </c>
      <c r="AT699" s="201">
        <v>99.675500126445797</v>
      </c>
      <c r="AU699" s="201">
        <v>97.891352840834529</v>
      </c>
      <c r="AV699" s="201" t="s">
        <v>811</v>
      </c>
      <c r="AW699" s="201">
        <v>98.008954484320782</v>
      </c>
      <c r="AX699" s="201" t="s">
        <v>811</v>
      </c>
      <c r="AY699" s="201">
        <v>100</v>
      </c>
      <c r="AZ699" s="201" t="s">
        <v>811</v>
      </c>
      <c r="BA699" s="201" t="s">
        <v>811</v>
      </c>
    </row>
    <row r="700" spans="1:53">
      <c r="A700" s="200">
        <v>21</v>
      </c>
      <c r="B700" s="200"/>
      <c r="C700" s="200">
        <v>688</v>
      </c>
      <c r="D700" s="200" t="s">
        <v>1056</v>
      </c>
      <c r="E700" s="201">
        <v>184709.69999999998</v>
      </c>
      <c r="F700" s="201">
        <v>184405.19999999998</v>
      </c>
      <c r="G700" s="201">
        <v>0</v>
      </c>
      <c r="H700" s="201">
        <v>304.5</v>
      </c>
      <c r="I700" s="201">
        <v>0</v>
      </c>
      <c r="J700" s="201">
        <v>0</v>
      </c>
      <c r="K700" s="201">
        <v>0</v>
      </c>
      <c r="L700" s="201">
        <v>0</v>
      </c>
      <c r="M700" s="201">
        <v>0</v>
      </c>
      <c r="N700" s="201">
        <v>192500.09999999992</v>
      </c>
      <c r="O700" s="201">
        <v>192195.59999999992</v>
      </c>
      <c r="P700" s="201">
        <v>0</v>
      </c>
      <c r="Q700" s="201">
        <v>304.5</v>
      </c>
      <c r="R700" s="201">
        <v>0</v>
      </c>
      <c r="S700" s="201">
        <v>0</v>
      </c>
      <c r="T700" s="226">
        <v>0</v>
      </c>
      <c r="U700" s="201">
        <v>0</v>
      </c>
      <c r="V700" s="201">
        <v>0</v>
      </c>
      <c r="W700" s="201">
        <v>0</v>
      </c>
      <c r="X700" s="201">
        <v>190968.15999999995</v>
      </c>
      <c r="Y700" s="201">
        <v>190663.69999999995</v>
      </c>
      <c r="Z700" s="201">
        <v>0</v>
      </c>
      <c r="AA700" s="201">
        <v>304.46000000000004</v>
      </c>
      <c r="AB700" s="201">
        <v>0</v>
      </c>
      <c r="AC700" s="201">
        <v>0</v>
      </c>
      <c r="AD700" s="226">
        <v>0</v>
      </c>
      <c r="AE700" s="201">
        <v>0</v>
      </c>
      <c r="AF700" s="201">
        <v>0</v>
      </c>
      <c r="AG700" s="201">
        <v>0</v>
      </c>
      <c r="AH700" s="201">
        <v>-1531.9399999999732</v>
      </c>
      <c r="AI700" s="201">
        <v>-1531.8999999999651</v>
      </c>
      <c r="AJ700" s="201" t="s">
        <v>811</v>
      </c>
      <c r="AK700" s="201">
        <v>-3.999999999996362E-2</v>
      </c>
      <c r="AL700" s="201" t="s">
        <v>811</v>
      </c>
      <c r="AM700" s="201" t="s">
        <v>811</v>
      </c>
      <c r="AN700" s="201" t="s">
        <v>811</v>
      </c>
      <c r="AO700" s="201" t="s">
        <v>811</v>
      </c>
      <c r="AP700" s="201" t="s">
        <v>811</v>
      </c>
      <c r="AQ700" s="201" t="s">
        <v>811</v>
      </c>
      <c r="AR700" s="201">
        <v>99.204187426396146</v>
      </c>
      <c r="AS700" s="201">
        <v>99.202947413988682</v>
      </c>
      <c r="AT700" s="201" t="s">
        <v>811</v>
      </c>
      <c r="AU700" s="201">
        <v>99.986863711001646</v>
      </c>
      <c r="AV700" s="201" t="s">
        <v>811</v>
      </c>
      <c r="AW700" s="201" t="s">
        <v>811</v>
      </c>
      <c r="AX700" s="201" t="s">
        <v>811</v>
      </c>
      <c r="AY700" s="201" t="s">
        <v>811</v>
      </c>
      <c r="AZ700" s="201" t="s">
        <v>811</v>
      </c>
      <c r="BA700" s="201" t="s">
        <v>811</v>
      </c>
    </row>
    <row r="701" spans="1:53">
      <c r="A701" s="202">
        <v>22</v>
      </c>
      <c r="B701" s="202">
        <v>1620</v>
      </c>
      <c r="C701" s="202">
        <v>689</v>
      </c>
      <c r="D701" s="202" t="s">
        <v>1081</v>
      </c>
      <c r="E701" s="203">
        <v>359762.9</v>
      </c>
      <c r="F701" s="203">
        <v>333316.5</v>
      </c>
      <c r="G701" s="203">
        <v>7126.1</v>
      </c>
      <c r="H701" s="203">
        <v>2367.9</v>
      </c>
      <c r="I701" s="203"/>
      <c r="J701" s="203">
        <v>16952.400000000001</v>
      </c>
      <c r="K701" s="203"/>
      <c r="L701" s="203"/>
      <c r="M701" s="203"/>
      <c r="N701" s="203">
        <v>386014.8</v>
      </c>
      <c r="O701" s="203">
        <v>359191.4</v>
      </c>
      <c r="P701" s="203">
        <v>7513.1</v>
      </c>
      <c r="Q701" s="203">
        <v>2286.3000000000002</v>
      </c>
      <c r="R701" s="203"/>
      <c r="S701" s="203">
        <v>16952.400000000001</v>
      </c>
      <c r="T701" s="204"/>
      <c r="U701" s="203">
        <v>71.599999999999994</v>
      </c>
      <c r="V701" s="203"/>
      <c r="W701" s="203"/>
      <c r="X701" s="203">
        <v>384765.06999999995</v>
      </c>
      <c r="Y701" s="203">
        <v>358351.79</v>
      </c>
      <c r="Z701" s="203">
        <v>7488.72</v>
      </c>
      <c r="AA701" s="203">
        <v>2238.09</v>
      </c>
      <c r="AB701" s="203"/>
      <c r="AC701" s="203">
        <v>16614.87</v>
      </c>
      <c r="AD701" s="204"/>
      <c r="AE701" s="203">
        <v>71.599999999999994</v>
      </c>
      <c r="AF701" s="203"/>
      <c r="AG701" s="203"/>
      <c r="AH701" s="203">
        <v>-1249.7300000000396</v>
      </c>
      <c r="AI701" s="203">
        <v>-839.61000000004424</v>
      </c>
      <c r="AJ701" s="203">
        <v>-24.380000000000109</v>
      </c>
      <c r="AK701" s="203">
        <v>-48.210000000000036</v>
      </c>
      <c r="AL701" s="203" t="s">
        <v>811</v>
      </c>
      <c r="AM701" s="203">
        <v>-337.53000000000247</v>
      </c>
      <c r="AN701" s="203" t="s">
        <v>811</v>
      </c>
      <c r="AO701" s="203" t="s">
        <v>811</v>
      </c>
      <c r="AP701" s="203" t="s">
        <v>811</v>
      </c>
      <c r="AQ701" s="203" t="s">
        <v>811</v>
      </c>
      <c r="AR701" s="203">
        <v>99.676248164578141</v>
      </c>
      <c r="AS701" s="203">
        <v>99.766249971463665</v>
      </c>
      <c r="AT701" s="203">
        <v>99.675500126445797</v>
      </c>
      <c r="AU701" s="203">
        <v>97.891352840834529</v>
      </c>
      <c r="AV701" s="203" t="s">
        <v>811</v>
      </c>
      <c r="AW701" s="203">
        <v>98.008954484320782</v>
      </c>
      <c r="AX701" s="203" t="s">
        <v>811</v>
      </c>
      <c r="AY701" s="203">
        <v>100</v>
      </c>
      <c r="AZ701" s="203" t="s">
        <v>811</v>
      </c>
      <c r="BA701" s="203" t="s">
        <v>811</v>
      </c>
    </row>
    <row r="702" spans="1:53">
      <c r="A702" s="202">
        <v>21</v>
      </c>
      <c r="B702" s="202">
        <v>1621</v>
      </c>
      <c r="C702" s="202">
        <v>690</v>
      </c>
      <c r="D702" s="202" t="s">
        <v>1608</v>
      </c>
      <c r="E702" s="203">
        <v>2615.4</v>
      </c>
      <c r="F702" s="203">
        <v>2615.4</v>
      </c>
      <c r="G702" s="203"/>
      <c r="H702" s="203"/>
      <c r="I702" s="203"/>
      <c r="J702" s="203"/>
      <c r="K702" s="203"/>
      <c r="L702" s="203"/>
      <c r="M702" s="203"/>
      <c r="N702" s="203">
        <v>2741.3</v>
      </c>
      <c r="O702" s="203">
        <v>2741.3</v>
      </c>
      <c r="P702" s="203"/>
      <c r="Q702" s="203"/>
      <c r="R702" s="203"/>
      <c r="S702" s="203"/>
      <c r="T702" s="204"/>
      <c r="U702" s="203"/>
      <c r="V702" s="203"/>
      <c r="W702" s="203"/>
      <c r="X702" s="203">
        <v>2700.92</v>
      </c>
      <c r="Y702" s="203">
        <v>2700.92</v>
      </c>
      <c r="Z702" s="203"/>
      <c r="AA702" s="203"/>
      <c r="AB702" s="203"/>
      <c r="AC702" s="203"/>
      <c r="AD702" s="204"/>
      <c r="AE702" s="203"/>
      <c r="AF702" s="203"/>
      <c r="AG702" s="203"/>
      <c r="AH702" s="203">
        <v>-40.380000000000109</v>
      </c>
      <c r="AI702" s="203">
        <v>-40.380000000000109</v>
      </c>
      <c r="AJ702" s="203" t="s">
        <v>811</v>
      </c>
      <c r="AK702" s="203" t="s">
        <v>811</v>
      </c>
      <c r="AL702" s="203" t="s">
        <v>811</v>
      </c>
      <c r="AM702" s="203" t="s">
        <v>811</v>
      </c>
      <c r="AN702" s="203" t="s">
        <v>811</v>
      </c>
      <c r="AO702" s="203" t="s">
        <v>811</v>
      </c>
      <c r="AP702" s="203" t="s">
        <v>811</v>
      </c>
      <c r="AQ702" s="203" t="s">
        <v>811</v>
      </c>
      <c r="AR702" s="203">
        <v>98.526976252143143</v>
      </c>
      <c r="AS702" s="203">
        <v>98.526976252143143</v>
      </c>
      <c r="AT702" s="203" t="s">
        <v>811</v>
      </c>
      <c r="AU702" s="203" t="s">
        <v>811</v>
      </c>
      <c r="AV702" s="203" t="s">
        <v>811</v>
      </c>
      <c r="AW702" s="203" t="s">
        <v>811</v>
      </c>
      <c r="AX702" s="203" t="s">
        <v>811</v>
      </c>
      <c r="AY702" s="203" t="s">
        <v>811</v>
      </c>
      <c r="AZ702" s="203" t="s">
        <v>811</v>
      </c>
      <c r="BA702" s="203" t="s">
        <v>811</v>
      </c>
    </row>
    <row r="703" spans="1:53">
      <c r="A703" s="202">
        <v>21</v>
      </c>
      <c r="B703" s="202">
        <v>1622</v>
      </c>
      <c r="C703" s="202">
        <v>691</v>
      </c>
      <c r="D703" s="202" t="s">
        <v>1609</v>
      </c>
      <c r="E703" s="203">
        <v>3357.7</v>
      </c>
      <c r="F703" s="203">
        <v>3357.7</v>
      </c>
      <c r="G703" s="203"/>
      <c r="H703" s="203"/>
      <c r="I703" s="203"/>
      <c r="J703" s="203"/>
      <c r="K703" s="203"/>
      <c r="L703" s="203"/>
      <c r="M703" s="203"/>
      <c r="N703" s="203">
        <v>3668</v>
      </c>
      <c r="O703" s="203">
        <v>3668</v>
      </c>
      <c r="P703" s="203"/>
      <c r="Q703" s="203"/>
      <c r="R703" s="203"/>
      <c r="S703" s="203"/>
      <c r="T703" s="204"/>
      <c r="U703" s="203"/>
      <c r="V703" s="203"/>
      <c r="W703" s="203"/>
      <c r="X703" s="203">
        <v>3363.87</v>
      </c>
      <c r="Y703" s="203">
        <v>3363.87</v>
      </c>
      <c r="Z703" s="203"/>
      <c r="AA703" s="203"/>
      <c r="AB703" s="203"/>
      <c r="AC703" s="203"/>
      <c r="AD703" s="204"/>
      <c r="AE703" s="203"/>
      <c r="AF703" s="203"/>
      <c r="AG703" s="203"/>
      <c r="AH703" s="203">
        <v>-304.13000000000011</v>
      </c>
      <c r="AI703" s="203">
        <v>-304.13000000000011</v>
      </c>
      <c r="AJ703" s="203" t="s">
        <v>811</v>
      </c>
      <c r="AK703" s="203" t="s">
        <v>811</v>
      </c>
      <c r="AL703" s="203" t="s">
        <v>811</v>
      </c>
      <c r="AM703" s="203" t="s">
        <v>811</v>
      </c>
      <c r="AN703" s="203" t="s">
        <v>811</v>
      </c>
      <c r="AO703" s="203" t="s">
        <v>811</v>
      </c>
      <c r="AP703" s="203" t="s">
        <v>811</v>
      </c>
      <c r="AQ703" s="203" t="s">
        <v>811</v>
      </c>
      <c r="AR703" s="203">
        <v>91.70856052344601</v>
      </c>
      <c r="AS703" s="203">
        <v>91.70856052344601</v>
      </c>
      <c r="AT703" s="203" t="s">
        <v>811</v>
      </c>
      <c r="AU703" s="203" t="s">
        <v>811</v>
      </c>
      <c r="AV703" s="203" t="s">
        <v>811</v>
      </c>
      <c r="AW703" s="203" t="s">
        <v>811</v>
      </c>
      <c r="AX703" s="203" t="s">
        <v>811</v>
      </c>
      <c r="AY703" s="203" t="s">
        <v>811</v>
      </c>
      <c r="AZ703" s="203" t="s">
        <v>811</v>
      </c>
      <c r="BA703" s="203" t="s">
        <v>811</v>
      </c>
    </row>
    <row r="704" spans="1:53">
      <c r="A704" s="202">
        <v>21</v>
      </c>
      <c r="B704" s="202">
        <v>1623</v>
      </c>
      <c r="C704" s="202">
        <v>692</v>
      </c>
      <c r="D704" s="202" t="s">
        <v>1610</v>
      </c>
      <c r="E704" s="203">
        <v>2391.4</v>
      </c>
      <c r="F704" s="203">
        <v>2391.4</v>
      </c>
      <c r="G704" s="203"/>
      <c r="H704" s="203"/>
      <c r="I704" s="203"/>
      <c r="J704" s="203"/>
      <c r="K704" s="203"/>
      <c r="L704" s="203"/>
      <c r="M704" s="203"/>
      <c r="N704" s="203">
        <v>2540.6</v>
      </c>
      <c r="O704" s="203">
        <v>2540.6</v>
      </c>
      <c r="P704" s="203"/>
      <c r="Q704" s="203"/>
      <c r="R704" s="203"/>
      <c r="S704" s="203"/>
      <c r="T704" s="204"/>
      <c r="U704" s="203"/>
      <c r="V704" s="203"/>
      <c r="W704" s="203"/>
      <c r="X704" s="203">
        <v>2540.1999999999998</v>
      </c>
      <c r="Y704" s="203">
        <v>2540.1999999999998</v>
      </c>
      <c r="Z704" s="203"/>
      <c r="AA704" s="203"/>
      <c r="AB704" s="203"/>
      <c r="AC704" s="203"/>
      <c r="AD704" s="204"/>
      <c r="AE704" s="203"/>
      <c r="AF704" s="203"/>
      <c r="AG704" s="203"/>
      <c r="AH704" s="203">
        <v>-0.40000000000009095</v>
      </c>
      <c r="AI704" s="203">
        <v>-0.40000000000009095</v>
      </c>
      <c r="AJ704" s="203" t="s">
        <v>811</v>
      </c>
      <c r="AK704" s="203" t="s">
        <v>811</v>
      </c>
      <c r="AL704" s="203" t="s">
        <v>811</v>
      </c>
      <c r="AM704" s="203" t="s">
        <v>811</v>
      </c>
      <c r="AN704" s="203" t="s">
        <v>811</v>
      </c>
      <c r="AO704" s="203" t="s">
        <v>811</v>
      </c>
      <c r="AP704" s="203" t="s">
        <v>811</v>
      </c>
      <c r="AQ704" s="203" t="s">
        <v>811</v>
      </c>
      <c r="AR704" s="203">
        <v>99.984255687632839</v>
      </c>
      <c r="AS704" s="203">
        <v>99.984255687632839</v>
      </c>
      <c r="AT704" s="203" t="s">
        <v>811</v>
      </c>
      <c r="AU704" s="203" t="s">
        <v>811</v>
      </c>
      <c r="AV704" s="203" t="s">
        <v>811</v>
      </c>
      <c r="AW704" s="203" t="s">
        <v>811</v>
      </c>
      <c r="AX704" s="203" t="s">
        <v>811</v>
      </c>
      <c r="AY704" s="203" t="s">
        <v>811</v>
      </c>
      <c r="AZ704" s="203" t="s">
        <v>811</v>
      </c>
      <c r="BA704" s="203" t="s">
        <v>811</v>
      </c>
    </row>
    <row r="705" spans="1:53">
      <c r="A705" s="202">
        <v>21</v>
      </c>
      <c r="B705" s="202">
        <v>1624</v>
      </c>
      <c r="C705" s="202">
        <v>693</v>
      </c>
      <c r="D705" s="202" t="s">
        <v>1611</v>
      </c>
      <c r="E705" s="203">
        <v>2835.2</v>
      </c>
      <c r="F705" s="203">
        <v>2835.2</v>
      </c>
      <c r="G705" s="203"/>
      <c r="H705" s="203"/>
      <c r="I705" s="203"/>
      <c r="J705" s="203"/>
      <c r="K705" s="203"/>
      <c r="L705" s="203"/>
      <c r="M705" s="203"/>
      <c r="N705" s="203">
        <v>2897.5</v>
      </c>
      <c r="O705" s="203">
        <v>2897.5</v>
      </c>
      <c r="P705" s="203"/>
      <c r="Q705" s="203"/>
      <c r="R705" s="203"/>
      <c r="S705" s="203"/>
      <c r="T705" s="204"/>
      <c r="U705" s="203"/>
      <c r="V705" s="203"/>
      <c r="W705" s="203"/>
      <c r="X705" s="203">
        <v>2891.97</v>
      </c>
      <c r="Y705" s="203">
        <v>2891.97</v>
      </c>
      <c r="Z705" s="203"/>
      <c r="AA705" s="203"/>
      <c r="AB705" s="203"/>
      <c r="AC705" s="203"/>
      <c r="AD705" s="204"/>
      <c r="AE705" s="203"/>
      <c r="AF705" s="203"/>
      <c r="AG705" s="203"/>
      <c r="AH705" s="203">
        <v>-5.5300000000002001</v>
      </c>
      <c r="AI705" s="203">
        <v>-5.5300000000002001</v>
      </c>
      <c r="AJ705" s="203" t="s">
        <v>811</v>
      </c>
      <c r="AK705" s="203" t="s">
        <v>811</v>
      </c>
      <c r="AL705" s="203" t="s">
        <v>811</v>
      </c>
      <c r="AM705" s="203" t="s">
        <v>811</v>
      </c>
      <c r="AN705" s="203" t="s">
        <v>811</v>
      </c>
      <c r="AO705" s="203" t="s">
        <v>811</v>
      </c>
      <c r="AP705" s="203" t="s">
        <v>811</v>
      </c>
      <c r="AQ705" s="203" t="s">
        <v>811</v>
      </c>
      <c r="AR705" s="203">
        <v>99.809145815358065</v>
      </c>
      <c r="AS705" s="203">
        <v>99.809145815358065</v>
      </c>
      <c r="AT705" s="203" t="s">
        <v>811</v>
      </c>
      <c r="AU705" s="203" t="s">
        <v>811</v>
      </c>
      <c r="AV705" s="203" t="s">
        <v>811</v>
      </c>
      <c r="AW705" s="203" t="s">
        <v>811</v>
      </c>
      <c r="AX705" s="203" t="s">
        <v>811</v>
      </c>
      <c r="AY705" s="203" t="s">
        <v>811</v>
      </c>
      <c r="AZ705" s="203" t="s">
        <v>811</v>
      </c>
      <c r="BA705" s="203" t="s">
        <v>811</v>
      </c>
    </row>
    <row r="706" spans="1:53">
      <c r="A706" s="202">
        <v>21</v>
      </c>
      <c r="B706" s="202">
        <v>1625</v>
      </c>
      <c r="C706" s="202">
        <v>694</v>
      </c>
      <c r="D706" s="202" t="s">
        <v>1612</v>
      </c>
      <c r="E706" s="203">
        <v>0</v>
      </c>
      <c r="F706" s="203"/>
      <c r="G706" s="203"/>
      <c r="H706" s="203"/>
      <c r="I706" s="203"/>
      <c r="J706" s="203"/>
      <c r="K706" s="203"/>
      <c r="L706" s="203"/>
      <c r="M706" s="203"/>
      <c r="N706" s="203">
        <v>0</v>
      </c>
      <c r="O706" s="203"/>
      <c r="P706" s="203"/>
      <c r="Q706" s="203"/>
      <c r="R706" s="203"/>
      <c r="S706" s="203"/>
      <c r="T706" s="204"/>
      <c r="U706" s="203"/>
      <c r="V706" s="203"/>
      <c r="W706" s="203"/>
      <c r="X706" s="203">
        <v>0</v>
      </c>
      <c r="Y706" s="203"/>
      <c r="Z706" s="203"/>
      <c r="AA706" s="203"/>
      <c r="AB706" s="203"/>
      <c r="AC706" s="203"/>
      <c r="AD706" s="204"/>
      <c r="AE706" s="203"/>
      <c r="AF706" s="203"/>
      <c r="AG706" s="203"/>
      <c r="AH706" s="203" t="s">
        <v>811</v>
      </c>
      <c r="AI706" s="203" t="s">
        <v>811</v>
      </c>
      <c r="AJ706" s="203" t="s">
        <v>811</v>
      </c>
      <c r="AK706" s="203" t="s">
        <v>811</v>
      </c>
      <c r="AL706" s="203" t="s">
        <v>811</v>
      </c>
      <c r="AM706" s="203" t="s">
        <v>811</v>
      </c>
      <c r="AN706" s="203" t="s">
        <v>811</v>
      </c>
      <c r="AO706" s="203" t="s">
        <v>811</v>
      </c>
      <c r="AP706" s="203" t="s">
        <v>811</v>
      </c>
      <c r="AQ706" s="203" t="s">
        <v>811</v>
      </c>
      <c r="AR706" s="203" t="s">
        <v>811</v>
      </c>
      <c r="AS706" s="203" t="s">
        <v>811</v>
      </c>
      <c r="AT706" s="203" t="s">
        <v>811</v>
      </c>
      <c r="AU706" s="203" t="s">
        <v>811</v>
      </c>
      <c r="AV706" s="203" t="s">
        <v>811</v>
      </c>
      <c r="AW706" s="203" t="s">
        <v>811</v>
      </c>
      <c r="AX706" s="203" t="s">
        <v>811</v>
      </c>
      <c r="AY706" s="203" t="s">
        <v>811</v>
      </c>
      <c r="AZ706" s="203" t="s">
        <v>811</v>
      </c>
      <c r="BA706" s="203" t="s">
        <v>811</v>
      </c>
    </row>
    <row r="707" spans="1:53">
      <c r="A707" s="202">
        <v>21</v>
      </c>
      <c r="B707" s="202">
        <v>1626</v>
      </c>
      <c r="C707" s="202">
        <v>695</v>
      </c>
      <c r="D707" s="202" t="s">
        <v>1613</v>
      </c>
      <c r="E707" s="203">
        <v>4244.6000000000004</v>
      </c>
      <c r="F707" s="203">
        <v>4244.6000000000004</v>
      </c>
      <c r="G707" s="203"/>
      <c r="H707" s="203"/>
      <c r="I707" s="203"/>
      <c r="J707" s="203"/>
      <c r="K707" s="203"/>
      <c r="L707" s="203"/>
      <c r="M707" s="203"/>
      <c r="N707" s="203">
        <v>4436</v>
      </c>
      <c r="O707" s="203">
        <v>4436</v>
      </c>
      <c r="P707" s="203"/>
      <c r="Q707" s="203"/>
      <c r="R707" s="203"/>
      <c r="S707" s="203"/>
      <c r="T707" s="204"/>
      <c r="U707" s="203"/>
      <c r="V707" s="203"/>
      <c r="W707" s="203"/>
      <c r="X707" s="203">
        <v>4436</v>
      </c>
      <c r="Y707" s="203">
        <v>4436</v>
      </c>
      <c r="Z707" s="203"/>
      <c r="AA707" s="203"/>
      <c r="AB707" s="203"/>
      <c r="AC707" s="203"/>
      <c r="AD707" s="204"/>
      <c r="AE707" s="203"/>
      <c r="AF707" s="203"/>
      <c r="AG707" s="203"/>
      <c r="AH707" s="203" t="s">
        <v>811</v>
      </c>
      <c r="AI707" s="203" t="s">
        <v>811</v>
      </c>
      <c r="AJ707" s="203" t="s">
        <v>811</v>
      </c>
      <c r="AK707" s="203" t="s">
        <v>811</v>
      </c>
      <c r="AL707" s="203" t="s">
        <v>811</v>
      </c>
      <c r="AM707" s="203" t="s">
        <v>811</v>
      </c>
      <c r="AN707" s="203" t="s">
        <v>811</v>
      </c>
      <c r="AO707" s="203" t="s">
        <v>811</v>
      </c>
      <c r="AP707" s="203" t="s">
        <v>811</v>
      </c>
      <c r="AQ707" s="203" t="s">
        <v>811</v>
      </c>
      <c r="AR707" s="203">
        <v>100</v>
      </c>
      <c r="AS707" s="203">
        <v>100</v>
      </c>
      <c r="AT707" s="203" t="s">
        <v>811</v>
      </c>
      <c r="AU707" s="203" t="s">
        <v>811</v>
      </c>
      <c r="AV707" s="203" t="s">
        <v>811</v>
      </c>
      <c r="AW707" s="203" t="s">
        <v>811</v>
      </c>
      <c r="AX707" s="203" t="s">
        <v>811</v>
      </c>
      <c r="AY707" s="203" t="s">
        <v>811</v>
      </c>
      <c r="AZ707" s="203" t="s">
        <v>811</v>
      </c>
      <c r="BA707" s="203" t="s">
        <v>811</v>
      </c>
    </row>
    <row r="708" spans="1:53">
      <c r="A708" s="202">
        <v>21</v>
      </c>
      <c r="B708" s="202">
        <v>1627</v>
      </c>
      <c r="C708" s="202">
        <v>696</v>
      </c>
      <c r="D708" s="202" t="s">
        <v>1614</v>
      </c>
      <c r="E708" s="203">
        <v>4177.7</v>
      </c>
      <c r="F708" s="203">
        <v>4078.5</v>
      </c>
      <c r="G708" s="203"/>
      <c r="H708" s="203">
        <v>99.2</v>
      </c>
      <c r="I708" s="203"/>
      <c r="J708" s="203"/>
      <c r="K708" s="203"/>
      <c r="L708" s="203"/>
      <c r="M708" s="203"/>
      <c r="N708" s="203">
        <v>4266.7</v>
      </c>
      <c r="O708" s="203">
        <v>4167.5</v>
      </c>
      <c r="P708" s="203"/>
      <c r="Q708" s="203">
        <v>99.2</v>
      </c>
      <c r="R708" s="203"/>
      <c r="S708" s="203"/>
      <c r="T708" s="204"/>
      <c r="U708" s="203"/>
      <c r="V708" s="203"/>
      <c r="W708" s="203"/>
      <c r="X708" s="203">
        <v>4220.8</v>
      </c>
      <c r="Y708" s="203">
        <v>4121.6000000000004</v>
      </c>
      <c r="Z708" s="203"/>
      <c r="AA708" s="203">
        <v>99.2</v>
      </c>
      <c r="AB708" s="203"/>
      <c r="AC708" s="203"/>
      <c r="AD708" s="204"/>
      <c r="AE708" s="203"/>
      <c r="AF708" s="203"/>
      <c r="AG708" s="203"/>
      <c r="AH708" s="203">
        <v>-45.899999999999636</v>
      </c>
      <c r="AI708" s="203">
        <v>-45.899999999999636</v>
      </c>
      <c r="AJ708" s="203" t="s">
        <v>811</v>
      </c>
      <c r="AK708" s="203" t="s">
        <v>811</v>
      </c>
      <c r="AL708" s="203" t="s">
        <v>811</v>
      </c>
      <c r="AM708" s="203" t="s">
        <v>811</v>
      </c>
      <c r="AN708" s="203" t="s">
        <v>811</v>
      </c>
      <c r="AO708" s="203" t="s">
        <v>811</v>
      </c>
      <c r="AP708" s="203" t="s">
        <v>811</v>
      </c>
      <c r="AQ708" s="203" t="s">
        <v>811</v>
      </c>
      <c r="AR708" s="203">
        <v>98.924227154475361</v>
      </c>
      <c r="AS708" s="203">
        <v>98.898620275944822</v>
      </c>
      <c r="AT708" s="203" t="s">
        <v>811</v>
      </c>
      <c r="AU708" s="203">
        <v>100</v>
      </c>
      <c r="AV708" s="203" t="s">
        <v>811</v>
      </c>
      <c r="AW708" s="203" t="s">
        <v>811</v>
      </c>
      <c r="AX708" s="203" t="s">
        <v>811</v>
      </c>
      <c r="AY708" s="203" t="s">
        <v>811</v>
      </c>
      <c r="AZ708" s="203" t="s">
        <v>811</v>
      </c>
      <c r="BA708" s="203" t="s">
        <v>811</v>
      </c>
    </row>
    <row r="709" spans="1:53">
      <c r="A709" s="202">
        <v>21</v>
      </c>
      <c r="B709" s="202">
        <v>1628</v>
      </c>
      <c r="C709" s="202">
        <v>697</v>
      </c>
      <c r="D709" s="202" t="s">
        <v>1615</v>
      </c>
      <c r="E709" s="203">
        <v>1410.4</v>
      </c>
      <c r="F709" s="203">
        <v>1410.4</v>
      </c>
      <c r="G709" s="203"/>
      <c r="H709" s="203"/>
      <c r="I709" s="203"/>
      <c r="J709" s="203"/>
      <c r="K709" s="203"/>
      <c r="L709" s="203"/>
      <c r="M709" s="203"/>
      <c r="N709" s="203">
        <v>1447.1</v>
      </c>
      <c r="O709" s="203">
        <v>1447.1</v>
      </c>
      <c r="P709" s="203"/>
      <c r="Q709" s="203"/>
      <c r="R709" s="203"/>
      <c r="S709" s="203"/>
      <c r="T709" s="204"/>
      <c r="U709" s="203"/>
      <c r="V709" s="203"/>
      <c r="W709" s="203"/>
      <c r="X709" s="203">
        <v>1445.14</v>
      </c>
      <c r="Y709" s="203">
        <v>1445.14</v>
      </c>
      <c r="Z709" s="203"/>
      <c r="AA709" s="203"/>
      <c r="AB709" s="203"/>
      <c r="AC709" s="203"/>
      <c r="AD709" s="204"/>
      <c r="AE709" s="203"/>
      <c r="AF709" s="203"/>
      <c r="AG709" s="203"/>
      <c r="AH709" s="203">
        <v>-1.959999999999809</v>
      </c>
      <c r="AI709" s="203">
        <v>-1.959999999999809</v>
      </c>
      <c r="AJ709" s="203" t="s">
        <v>811</v>
      </c>
      <c r="AK709" s="203" t="s">
        <v>811</v>
      </c>
      <c r="AL709" s="203" t="s">
        <v>811</v>
      </c>
      <c r="AM709" s="203" t="s">
        <v>811</v>
      </c>
      <c r="AN709" s="203" t="s">
        <v>811</v>
      </c>
      <c r="AO709" s="203" t="s">
        <v>811</v>
      </c>
      <c r="AP709" s="203" t="s">
        <v>811</v>
      </c>
      <c r="AQ709" s="203" t="s">
        <v>811</v>
      </c>
      <c r="AR709" s="203">
        <v>99.864556699606126</v>
      </c>
      <c r="AS709" s="203">
        <v>99.864556699606126</v>
      </c>
      <c r="AT709" s="203" t="s">
        <v>811</v>
      </c>
      <c r="AU709" s="203" t="s">
        <v>811</v>
      </c>
      <c r="AV709" s="203" t="s">
        <v>811</v>
      </c>
      <c r="AW709" s="203" t="s">
        <v>811</v>
      </c>
      <c r="AX709" s="203" t="s">
        <v>811</v>
      </c>
      <c r="AY709" s="203" t="s">
        <v>811</v>
      </c>
      <c r="AZ709" s="203" t="s">
        <v>811</v>
      </c>
      <c r="BA709" s="203" t="s">
        <v>811</v>
      </c>
    </row>
    <row r="710" spans="1:53">
      <c r="A710" s="202">
        <v>21</v>
      </c>
      <c r="B710" s="202">
        <v>1629</v>
      </c>
      <c r="C710" s="202">
        <v>698</v>
      </c>
      <c r="D710" s="202" t="s">
        <v>1616</v>
      </c>
      <c r="E710" s="203">
        <v>934.7</v>
      </c>
      <c r="F710" s="203">
        <v>934.7</v>
      </c>
      <c r="G710" s="203"/>
      <c r="H710" s="203"/>
      <c r="I710" s="203"/>
      <c r="J710" s="203"/>
      <c r="K710" s="203"/>
      <c r="L710" s="203"/>
      <c r="M710" s="203"/>
      <c r="N710" s="203">
        <v>968.7</v>
      </c>
      <c r="O710" s="203">
        <v>968.7</v>
      </c>
      <c r="P710" s="203"/>
      <c r="Q710" s="203"/>
      <c r="R710" s="203"/>
      <c r="S710" s="203"/>
      <c r="T710" s="204"/>
      <c r="U710" s="203"/>
      <c r="V710" s="203"/>
      <c r="W710" s="203"/>
      <c r="X710" s="203">
        <v>951.6</v>
      </c>
      <c r="Y710" s="203">
        <v>951.6</v>
      </c>
      <c r="Z710" s="203"/>
      <c r="AA710" s="203"/>
      <c r="AB710" s="203"/>
      <c r="AC710" s="203"/>
      <c r="AD710" s="204"/>
      <c r="AE710" s="203"/>
      <c r="AF710" s="203"/>
      <c r="AG710" s="203"/>
      <c r="AH710" s="203">
        <v>-17.100000000000023</v>
      </c>
      <c r="AI710" s="203">
        <v>-17.100000000000023</v>
      </c>
      <c r="AJ710" s="203" t="s">
        <v>811</v>
      </c>
      <c r="AK710" s="203" t="s">
        <v>811</v>
      </c>
      <c r="AL710" s="203" t="s">
        <v>811</v>
      </c>
      <c r="AM710" s="203" t="s">
        <v>811</v>
      </c>
      <c r="AN710" s="203" t="s">
        <v>811</v>
      </c>
      <c r="AO710" s="203" t="s">
        <v>811</v>
      </c>
      <c r="AP710" s="203" t="s">
        <v>811</v>
      </c>
      <c r="AQ710" s="203" t="s">
        <v>811</v>
      </c>
      <c r="AR710" s="203">
        <v>98.234747599876115</v>
      </c>
      <c r="AS710" s="203">
        <v>98.234747599876115</v>
      </c>
      <c r="AT710" s="203" t="s">
        <v>811</v>
      </c>
      <c r="AU710" s="203" t="s">
        <v>811</v>
      </c>
      <c r="AV710" s="203" t="s">
        <v>811</v>
      </c>
      <c r="AW710" s="203" t="s">
        <v>811</v>
      </c>
      <c r="AX710" s="203" t="s">
        <v>811</v>
      </c>
      <c r="AY710" s="203" t="s">
        <v>811</v>
      </c>
      <c r="AZ710" s="203" t="s">
        <v>811</v>
      </c>
      <c r="BA710" s="203" t="s">
        <v>811</v>
      </c>
    </row>
    <row r="711" spans="1:53">
      <c r="A711" s="202">
        <v>21</v>
      </c>
      <c r="B711" s="202">
        <v>1630</v>
      </c>
      <c r="C711" s="202">
        <v>699</v>
      </c>
      <c r="D711" s="202" t="s">
        <v>1617</v>
      </c>
      <c r="E711" s="203">
        <v>2497.5</v>
      </c>
      <c r="F711" s="203">
        <v>2497.5</v>
      </c>
      <c r="G711" s="203"/>
      <c r="H711" s="203"/>
      <c r="I711" s="203"/>
      <c r="J711" s="203"/>
      <c r="K711" s="203"/>
      <c r="L711" s="203"/>
      <c r="M711" s="203"/>
      <c r="N711" s="203">
        <v>2648.6</v>
      </c>
      <c r="O711" s="203">
        <v>2648.6</v>
      </c>
      <c r="P711" s="203"/>
      <c r="Q711" s="203"/>
      <c r="R711" s="203"/>
      <c r="S711" s="203"/>
      <c r="T711" s="204"/>
      <c r="U711" s="203"/>
      <c r="V711" s="203"/>
      <c r="W711" s="203"/>
      <c r="X711" s="203">
        <v>2625.42</v>
      </c>
      <c r="Y711" s="203">
        <v>2625.42</v>
      </c>
      <c r="Z711" s="203"/>
      <c r="AA711" s="203"/>
      <c r="AB711" s="203"/>
      <c r="AC711" s="203"/>
      <c r="AD711" s="204"/>
      <c r="AE711" s="203"/>
      <c r="AF711" s="203"/>
      <c r="AG711" s="203"/>
      <c r="AH711" s="203">
        <v>-23.179999999999836</v>
      </c>
      <c r="AI711" s="203">
        <v>-23.179999999999836</v>
      </c>
      <c r="AJ711" s="203" t="s">
        <v>811</v>
      </c>
      <c r="AK711" s="203" t="s">
        <v>811</v>
      </c>
      <c r="AL711" s="203" t="s">
        <v>811</v>
      </c>
      <c r="AM711" s="203" t="s">
        <v>811</v>
      </c>
      <c r="AN711" s="203" t="s">
        <v>811</v>
      </c>
      <c r="AO711" s="203" t="s">
        <v>811</v>
      </c>
      <c r="AP711" s="203" t="s">
        <v>811</v>
      </c>
      <c r="AQ711" s="203" t="s">
        <v>811</v>
      </c>
      <c r="AR711" s="203">
        <v>99.12482065997132</v>
      </c>
      <c r="AS711" s="203">
        <v>99.12482065997132</v>
      </c>
      <c r="AT711" s="203" t="s">
        <v>811</v>
      </c>
      <c r="AU711" s="203" t="s">
        <v>811</v>
      </c>
      <c r="AV711" s="203" t="s">
        <v>811</v>
      </c>
      <c r="AW711" s="203" t="s">
        <v>811</v>
      </c>
      <c r="AX711" s="203" t="s">
        <v>811</v>
      </c>
      <c r="AY711" s="203" t="s">
        <v>811</v>
      </c>
      <c r="AZ711" s="203" t="s">
        <v>811</v>
      </c>
      <c r="BA711" s="203" t="s">
        <v>811</v>
      </c>
    </row>
    <row r="712" spans="1:53">
      <c r="A712" s="202">
        <v>21</v>
      </c>
      <c r="B712" s="202">
        <v>1631</v>
      </c>
      <c r="C712" s="202">
        <v>700</v>
      </c>
      <c r="D712" s="202" t="s">
        <v>1618</v>
      </c>
      <c r="E712" s="203">
        <v>3065.5</v>
      </c>
      <c r="F712" s="203">
        <v>3065.5</v>
      </c>
      <c r="G712" s="203"/>
      <c r="H712" s="203"/>
      <c r="I712" s="203"/>
      <c r="J712" s="203"/>
      <c r="K712" s="203"/>
      <c r="L712" s="203"/>
      <c r="M712" s="203"/>
      <c r="N712" s="203">
        <v>3149.5</v>
      </c>
      <c r="O712" s="203">
        <v>3149.5</v>
      </c>
      <c r="P712" s="203"/>
      <c r="Q712" s="203"/>
      <c r="R712" s="203"/>
      <c r="S712" s="203"/>
      <c r="T712" s="204"/>
      <c r="U712" s="203"/>
      <c r="V712" s="203"/>
      <c r="W712" s="203"/>
      <c r="X712" s="203">
        <v>3127.59</v>
      </c>
      <c r="Y712" s="203">
        <v>3127.59</v>
      </c>
      <c r="Z712" s="203"/>
      <c r="AA712" s="203"/>
      <c r="AB712" s="203"/>
      <c r="AC712" s="203"/>
      <c r="AD712" s="204"/>
      <c r="AE712" s="203"/>
      <c r="AF712" s="203"/>
      <c r="AG712" s="203"/>
      <c r="AH712" s="203">
        <v>-21.909999999999854</v>
      </c>
      <c r="AI712" s="203">
        <v>-21.909999999999854</v>
      </c>
      <c r="AJ712" s="203" t="s">
        <v>811</v>
      </c>
      <c r="AK712" s="203" t="s">
        <v>811</v>
      </c>
      <c r="AL712" s="203" t="s">
        <v>811</v>
      </c>
      <c r="AM712" s="203" t="s">
        <v>811</v>
      </c>
      <c r="AN712" s="203" t="s">
        <v>811</v>
      </c>
      <c r="AO712" s="203" t="s">
        <v>811</v>
      </c>
      <c r="AP712" s="203" t="s">
        <v>811</v>
      </c>
      <c r="AQ712" s="203" t="s">
        <v>811</v>
      </c>
      <c r="AR712" s="203">
        <v>99.30433402127322</v>
      </c>
      <c r="AS712" s="203">
        <v>99.30433402127322</v>
      </c>
      <c r="AT712" s="203" t="s">
        <v>811</v>
      </c>
      <c r="AU712" s="203" t="s">
        <v>811</v>
      </c>
      <c r="AV712" s="203" t="s">
        <v>811</v>
      </c>
      <c r="AW712" s="203" t="s">
        <v>811</v>
      </c>
      <c r="AX712" s="203" t="s">
        <v>811</v>
      </c>
      <c r="AY712" s="203" t="s">
        <v>811</v>
      </c>
      <c r="AZ712" s="203" t="s">
        <v>811</v>
      </c>
      <c r="BA712" s="203" t="s">
        <v>811</v>
      </c>
    </row>
    <row r="713" spans="1:53">
      <c r="A713" s="202">
        <v>21</v>
      </c>
      <c r="B713" s="202">
        <v>1632</v>
      </c>
      <c r="C713" s="202">
        <v>701</v>
      </c>
      <c r="D713" s="202" t="s">
        <v>1619</v>
      </c>
      <c r="E713" s="203">
        <v>3737.8</v>
      </c>
      <c r="F713" s="203">
        <v>3737.8</v>
      </c>
      <c r="G713" s="203"/>
      <c r="H713" s="203"/>
      <c r="I713" s="203"/>
      <c r="J713" s="203"/>
      <c r="K713" s="203"/>
      <c r="L713" s="203"/>
      <c r="M713" s="203"/>
      <c r="N713" s="203">
        <v>3804.8</v>
      </c>
      <c r="O713" s="203">
        <v>3804.8</v>
      </c>
      <c r="P713" s="203"/>
      <c r="Q713" s="203"/>
      <c r="R713" s="203"/>
      <c r="S713" s="203"/>
      <c r="T713" s="204"/>
      <c r="U713" s="203"/>
      <c r="V713" s="203"/>
      <c r="W713" s="203"/>
      <c r="X713" s="203">
        <v>3804.8</v>
      </c>
      <c r="Y713" s="203">
        <v>3804.8</v>
      </c>
      <c r="Z713" s="203"/>
      <c r="AA713" s="203"/>
      <c r="AB713" s="203"/>
      <c r="AC713" s="203"/>
      <c r="AD713" s="204"/>
      <c r="AE713" s="203"/>
      <c r="AF713" s="203"/>
      <c r="AG713" s="203"/>
      <c r="AH713" s="203" t="s">
        <v>811</v>
      </c>
      <c r="AI713" s="203" t="s">
        <v>811</v>
      </c>
      <c r="AJ713" s="203" t="s">
        <v>811</v>
      </c>
      <c r="AK713" s="203" t="s">
        <v>811</v>
      </c>
      <c r="AL713" s="203" t="s">
        <v>811</v>
      </c>
      <c r="AM713" s="203" t="s">
        <v>811</v>
      </c>
      <c r="AN713" s="203" t="s">
        <v>811</v>
      </c>
      <c r="AO713" s="203" t="s">
        <v>811</v>
      </c>
      <c r="AP713" s="203" t="s">
        <v>811</v>
      </c>
      <c r="AQ713" s="203" t="s">
        <v>811</v>
      </c>
      <c r="AR713" s="203">
        <v>100</v>
      </c>
      <c r="AS713" s="203">
        <v>100</v>
      </c>
      <c r="AT713" s="203" t="s">
        <v>811</v>
      </c>
      <c r="AU713" s="203" t="s">
        <v>811</v>
      </c>
      <c r="AV713" s="203" t="s">
        <v>811</v>
      </c>
      <c r="AW713" s="203" t="s">
        <v>811</v>
      </c>
      <c r="AX713" s="203" t="s">
        <v>811</v>
      </c>
      <c r="AY713" s="203" t="s">
        <v>811</v>
      </c>
      <c r="AZ713" s="203" t="s">
        <v>811</v>
      </c>
      <c r="BA713" s="203" t="s">
        <v>811</v>
      </c>
    </row>
    <row r="714" spans="1:53">
      <c r="A714" s="202">
        <v>21</v>
      </c>
      <c r="B714" s="202">
        <v>1633</v>
      </c>
      <c r="C714" s="202">
        <v>702</v>
      </c>
      <c r="D714" s="202" t="s">
        <v>1620</v>
      </c>
      <c r="E714" s="203">
        <v>1862.6</v>
      </c>
      <c r="F714" s="203">
        <v>1862.6</v>
      </c>
      <c r="G714" s="203"/>
      <c r="H714" s="203"/>
      <c r="I714" s="203"/>
      <c r="J714" s="203"/>
      <c r="K714" s="203"/>
      <c r="L714" s="203"/>
      <c r="M714" s="203"/>
      <c r="N714" s="203">
        <v>1895.7</v>
      </c>
      <c r="O714" s="203">
        <v>1895.7</v>
      </c>
      <c r="P714" s="203"/>
      <c r="Q714" s="203"/>
      <c r="R714" s="203"/>
      <c r="S714" s="203"/>
      <c r="T714" s="204"/>
      <c r="U714" s="203"/>
      <c r="V714" s="203"/>
      <c r="W714" s="203"/>
      <c r="X714" s="203">
        <v>1886.21</v>
      </c>
      <c r="Y714" s="203">
        <v>1886.21</v>
      </c>
      <c r="Z714" s="203"/>
      <c r="AA714" s="203"/>
      <c r="AB714" s="203"/>
      <c r="AC714" s="203"/>
      <c r="AD714" s="204"/>
      <c r="AE714" s="203"/>
      <c r="AF714" s="203"/>
      <c r="AG714" s="203"/>
      <c r="AH714" s="203">
        <v>-9.4900000000000091</v>
      </c>
      <c r="AI714" s="203">
        <v>-9.4900000000000091</v>
      </c>
      <c r="AJ714" s="203" t="s">
        <v>811</v>
      </c>
      <c r="AK714" s="203" t="s">
        <v>811</v>
      </c>
      <c r="AL714" s="203" t="s">
        <v>811</v>
      </c>
      <c r="AM714" s="203" t="s">
        <v>811</v>
      </c>
      <c r="AN714" s="203" t="s">
        <v>811</v>
      </c>
      <c r="AO714" s="203" t="s">
        <v>811</v>
      </c>
      <c r="AP714" s="203" t="s">
        <v>811</v>
      </c>
      <c r="AQ714" s="203" t="s">
        <v>811</v>
      </c>
      <c r="AR714" s="203">
        <v>99.499393363928888</v>
      </c>
      <c r="AS714" s="203">
        <v>99.499393363928888</v>
      </c>
      <c r="AT714" s="203" t="s">
        <v>811</v>
      </c>
      <c r="AU714" s="203" t="s">
        <v>811</v>
      </c>
      <c r="AV714" s="203" t="s">
        <v>811</v>
      </c>
      <c r="AW714" s="203" t="s">
        <v>811</v>
      </c>
      <c r="AX714" s="203" t="s">
        <v>811</v>
      </c>
      <c r="AY714" s="203" t="s">
        <v>811</v>
      </c>
      <c r="AZ714" s="203" t="s">
        <v>811</v>
      </c>
      <c r="BA714" s="203" t="s">
        <v>811</v>
      </c>
    </row>
    <row r="715" spans="1:53">
      <c r="A715" s="202">
        <v>21</v>
      </c>
      <c r="B715" s="202">
        <v>1634</v>
      </c>
      <c r="C715" s="202">
        <v>703</v>
      </c>
      <c r="D715" s="202" t="s">
        <v>1621</v>
      </c>
      <c r="E715" s="203">
        <v>6067.4</v>
      </c>
      <c r="F715" s="203">
        <v>6067.4</v>
      </c>
      <c r="G715" s="203"/>
      <c r="H715" s="203"/>
      <c r="I715" s="203"/>
      <c r="J715" s="203"/>
      <c r="K715" s="203"/>
      <c r="L715" s="203"/>
      <c r="M715" s="203"/>
      <c r="N715" s="203">
        <v>6232.4</v>
      </c>
      <c r="O715" s="203">
        <v>6232.4</v>
      </c>
      <c r="P715" s="203"/>
      <c r="Q715" s="203"/>
      <c r="R715" s="203"/>
      <c r="S715" s="203"/>
      <c r="T715" s="204"/>
      <c r="U715" s="203"/>
      <c r="V715" s="203"/>
      <c r="W715" s="203"/>
      <c r="X715" s="203">
        <v>6215.49</v>
      </c>
      <c r="Y715" s="203">
        <v>6215.49</v>
      </c>
      <c r="Z715" s="203"/>
      <c r="AA715" s="203"/>
      <c r="AB715" s="203"/>
      <c r="AC715" s="203"/>
      <c r="AD715" s="204"/>
      <c r="AE715" s="203"/>
      <c r="AF715" s="203"/>
      <c r="AG715" s="203"/>
      <c r="AH715" s="203">
        <v>-16.909999999999854</v>
      </c>
      <c r="AI715" s="203">
        <v>-16.909999999999854</v>
      </c>
      <c r="AJ715" s="203" t="s">
        <v>811</v>
      </c>
      <c r="AK715" s="203" t="s">
        <v>811</v>
      </c>
      <c r="AL715" s="203" t="s">
        <v>811</v>
      </c>
      <c r="AM715" s="203" t="s">
        <v>811</v>
      </c>
      <c r="AN715" s="203" t="s">
        <v>811</v>
      </c>
      <c r="AO715" s="203" t="s">
        <v>811</v>
      </c>
      <c r="AP715" s="203" t="s">
        <v>811</v>
      </c>
      <c r="AQ715" s="203" t="s">
        <v>811</v>
      </c>
      <c r="AR715" s="203">
        <v>99.728675951479374</v>
      </c>
      <c r="AS715" s="203">
        <v>99.728675951479374</v>
      </c>
      <c r="AT715" s="203" t="s">
        <v>811</v>
      </c>
      <c r="AU715" s="203" t="s">
        <v>811</v>
      </c>
      <c r="AV715" s="203" t="s">
        <v>811</v>
      </c>
      <c r="AW715" s="203" t="s">
        <v>811</v>
      </c>
      <c r="AX715" s="203" t="s">
        <v>811</v>
      </c>
      <c r="AY715" s="203" t="s">
        <v>811</v>
      </c>
      <c r="AZ715" s="203" t="s">
        <v>811</v>
      </c>
      <c r="BA715" s="203" t="s">
        <v>811</v>
      </c>
    </row>
    <row r="716" spans="1:53">
      <c r="A716" s="202">
        <v>21</v>
      </c>
      <c r="B716" s="202">
        <v>1635</v>
      </c>
      <c r="C716" s="202">
        <v>704</v>
      </c>
      <c r="D716" s="202" t="s">
        <v>1622</v>
      </c>
      <c r="E716" s="203">
        <v>6406</v>
      </c>
      <c r="F716" s="203">
        <v>6406</v>
      </c>
      <c r="G716" s="203"/>
      <c r="H716" s="203"/>
      <c r="I716" s="203"/>
      <c r="J716" s="203"/>
      <c r="K716" s="203"/>
      <c r="L716" s="203"/>
      <c r="M716" s="203"/>
      <c r="N716" s="203">
        <v>6688.2</v>
      </c>
      <c r="O716" s="203">
        <v>6688.2</v>
      </c>
      <c r="P716" s="203"/>
      <c r="Q716" s="203"/>
      <c r="R716" s="203"/>
      <c r="S716" s="203"/>
      <c r="T716" s="204"/>
      <c r="U716" s="203"/>
      <c r="V716" s="203"/>
      <c r="W716" s="203"/>
      <c r="X716" s="203">
        <v>6631.08</v>
      </c>
      <c r="Y716" s="203">
        <v>6631.08</v>
      </c>
      <c r="Z716" s="203"/>
      <c r="AA716" s="203"/>
      <c r="AB716" s="203"/>
      <c r="AC716" s="203"/>
      <c r="AD716" s="204"/>
      <c r="AE716" s="203"/>
      <c r="AF716" s="203"/>
      <c r="AG716" s="203"/>
      <c r="AH716" s="203">
        <v>-57.119999999999891</v>
      </c>
      <c r="AI716" s="203">
        <v>-57.119999999999891</v>
      </c>
      <c r="AJ716" s="203" t="s">
        <v>811</v>
      </c>
      <c r="AK716" s="203" t="s">
        <v>811</v>
      </c>
      <c r="AL716" s="203" t="s">
        <v>811</v>
      </c>
      <c r="AM716" s="203" t="s">
        <v>811</v>
      </c>
      <c r="AN716" s="203" t="s">
        <v>811</v>
      </c>
      <c r="AO716" s="203" t="s">
        <v>811</v>
      </c>
      <c r="AP716" s="203" t="s">
        <v>811</v>
      </c>
      <c r="AQ716" s="203" t="s">
        <v>811</v>
      </c>
      <c r="AR716" s="203">
        <v>99.145958553870997</v>
      </c>
      <c r="AS716" s="203">
        <v>99.145958553870997</v>
      </c>
      <c r="AT716" s="203" t="s">
        <v>811</v>
      </c>
      <c r="AU716" s="203" t="s">
        <v>811</v>
      </c>
      <c r="AV716" s="203" t="s">
        <v>811</v>
      </c>
      <c r="AW716" s="203" t="s">
        <v>811</v>
      </c>
      <c r="AX716" s="203" t="s">
        <v>811</v>
      </c>
      <c r="AY716" s="203" t="s">
        <v>811</v>
      </c>
      <c r="AZ716" s="203" t="s">
        <v>811</v>
      </c>
      <c r="BA716" s="203" t="s">
        <v>811</v>
      </c>
    </row>
    <row r="717" spans="1:53">
      <c r="A717" s="202">
        <v>21</v>
      </c>
      <c r="B717" s="202">
        <v>1636</v>
      </c>
      <c r="C717" s="202">
        <v>705</v>
      </c>
      <c r="D717" s="202" t="s">
        <v>1623</v>
      </c>
      <c r="E717" s="203">
        <v>2800.4</v>
      </c>
      <c r="F717" s="203">
        <v>2800.4</v>
      </c>
      <c r="G717" s="203"/>
      <c r="H717" s="203"/>
      <c r="I717" s="203"/>
      <c r="J717" s="203"/>
      <c r="K717" s="203"/>
      <c r="L717" s="203"/>
      <c r="M717" s="203"/>
      <c r="N717" s="203">
        <v>2875.5</v>
      </c>
      <c r="O717" s="203">
        <v>2875.5</v>
      </c>
      <c r="P717" s="203"/>
      <c r="Q717" s="203"/>
      <c r="R717" s="203"/>
      <c r="S717" s="203"/>
      <c r="T717" s="204"/>
      <c r="U717" s="203"/>
      <c r="V717" s="203"/>
      <c r="W717" s="203"/>
      <c r="X717" s="203">
        <v>2863.89</v>
      </c>
      <c r="Y717" s="203">
        <v>2863.89</v>
      </c>
      <c r="Z717" s="203"/>
      <c r="AA717" s="203"/>
      <c r="AB717" s="203"/>
      <c r="AC717" s="203"/>
      <c r="AD717" s="204"/>
      <c r="AE717" s="203"/>
      <c r="AF717" s="203"/>
      <c r="AG717" s="203"/>
      <c r="AH717" s="203">
        <v>-11.610000000000127</v>
      </c>
      <c r="AI717" s="203">
        <v>-11.610000000000127</v>
      </c>
      <c r="AJ717" s="203" t="s">
        <v>811</v>
      </c>
      <c r="AK717" s="203" t="s">
        <v>811</v>
      </c>
      <c r="AL717" s="203" t="s">
        <v>811</v>
      </c>
      <c r="AM717" s="203" t="s">
        <v>811</v>
      </c>
      <c r="AN717" s="203" t="s">
        <v>811</v>
      </c>
      <c r="AO717" s="203" t="s">
        <v>811</v>
      </c>
      <c r="AP717" s="203" t="s">
        <v>811</v>
      </c>
      <c r="AQ717" s="203" t="s">
        <v>811</v>
      </c>
      <c r="AR717" s="203">
        <v>99.596244131455393</v>
      </c>
      <c r="AS717" s="203">
        <v>99.596244131455393</v>
      </c>
      <c r="AT717" s="203" t="s">
        <v>811</v>
      </c>
      <c r="AU717" s="203" t="s">
        <v>811</v>
      </c>
      <c r="AV717" s="203" t="s">
        <v>811</v>
      </c>
      <c r="AW717" s="203" t="s">
        <v>811</v>
      </c>
      <c r="AX717" s="203" t="s">
        <v>811</v>
      </c>
      <c r="AY717" s="203" t="s">
        <v>811</v>
      </c>
      <c r="AZ717" s="203" t="s">
        <v>811</v>
      </c>
      <c r="BA717" s="203" t="s">
        <v>811</v>
      </c>
    </row>
    <row r="718" spans="1:53">
      <c r="A718" s="202">
        <v>21</v>
      </c>
      <c r="B718" s="202">
        <v>1638</v>
      </c>
      <c r="C718" s="202">
        <v>706</v>
      </c>
      <c r="D718" s="202" t="s">
        <v>1624</v>
      </c>
      <c r="E718" s="203">
        <v>2493.5</v>
      </c>
      <c r="F718" s="203">
        <v>2493.5</v>
      </c>
      <c r="G718" s="203"/>
      <c r="H718" s="203"/>
      <c r="I718" s="203"/>
      <c r="J718" s="203"/>
      <c r="K718" s="203"/>
      <c r="L718" s="203"/>
      <c r="M718" s="203"/>
      <c r="N718" s="203">
        <v>2542.1999999999998</v>
      </c>
      <c r="O718" s="203">
        <v>2542.1999999999998</v>
      </c>
      <c r="P718" s="203"/>
      <c r="Q718" s="203"/>
      <c r="R718" s="203"/>
      <c r="S718" s="203"/>
      <c r="T718" s="204"/>
      <c r="U718" s="203"/>
      <c r="V718" s="203"/>
      <c r="W718" s="203"/>
      <c r="X718" s="203">
        <v>2472.81</v>
      </c>
      <c r="Y718" s="203">
        <v>2472.81</v>
      </c>
      <c r="Z718" s="203"/>
      <c r="AA718" s="203"/>
      <c r="AB718" s="203"/>
      <c r="AC718" s="203"/>
      <c r="AD718" s="204"/>
      <c r="AE718" s="203"/>
      <c r="AF718" s="203"/>
      <c r="AG718" s="203"/>
      <c r="AH718" s="203">
        <v>-69.389999999999873</v>
      </c>
      <c r="AI718" s="203">
        <v>-69.389999999999873</v>
      </c>
      <c r="AJ718" s="203" t="s">
        <v>811</v>
      </c>
      <c r="AK718" s="203" t="s">
        <v>811</v>
      </c>
      <c r="AL718" s="203" t="s">
        <v>811</v>
      </c>
      <c r="AM718" s="203" t="s">
        <v>811</v>
      </c>
      <c r="AN718" s="203" t="s">
        <v>811</v>
      </c>
      <c r="AO718" s="203" t="s">
        <v>811</v>
      </c>
      <c r="AP718" s="203" t="s">
        <v>811</v>
      </c>
      <c r="AQ718" s="203" t="s">
        <v>811</v>
      </c>
      <c r="AR718" s="203">
        <v>97.270474392258677</v>
      </c>
      <c r="AS718" s="203">
        <v>97.270474392258677</v>
      </c>
      <c r="AT718" s="203" t="s">
        <v>811</v>
      </c>
      <c r="AU718" s="203" t="s">
        <v>811</v>
      </c>
      <c r="AV718" s="203" t="s">
        <v>811</v>
      </c>
      <c r="AW718" s="203" t="s">
        <v>811</v>
      </c>
      <c r="AX718" s="203" t="s">
        <v>811</v>
      </c>
      <c r="AY718" s="203" t="s">
        <v>811</v>
      </c>
      <c r="AZ718" s="203" t="s">
        <v>811</v>
      </c>
      <c r="BA718" s="203" t="s">
        <v>811</v>
      </c>
    </row>
    <row r="719" spans="1:53">
      <c r="A719" s="202">
        <v>21</v>
      </c>
      <c r="B719" s="202">
        <v>1637</v>
      </c>
      <c r="C719" s="202">
        <v>707</v>
      </c>
      <c r="D719" s="202" t="s">
        <v>1625</v>
      </c>
      <c r="E719" s="203">
        <v>0</v>
      </c>
      <c r="F719" s="203"/>
      <c r="G719" s="203"/>
      <c r="H719" s="203"/>
      <c r="I719" s="203"/>
      <c r="J719" s="203"/>
      <c r="K719" s="203"/>
      <c r="L719" s="203"/>
      <c r="M719" s="203"/>
      <c r="N719" s="203">
        <v>0</v>
      </c>
      <c r="O719" s="203"/>
      <c r="P719" s="203"/>
      <c r="Q719" s="203"/>
      <c r="R719" s="203"/>
      <c r="S719" s="203"/>
      <c r="T719" s="204"/>
      <c r="U719" s="203"/>
      <c r="V719" s="203"/>
      <c r="W719" s="203"/>
      <c r="X719" s="203">
        <v>0</v>
      </c>
      <c r="Y719" s="203"/>
      <c r="Z719" s="203"/>
      <c r="AA719" s="203"/>
      <c r="AB719" s="203"/>
      <c r="AC719" s="203"/>
      <c r="AD719" s="204"/>
      <c r="AE719" s="203"/>
      <c r="AF719" s="203"/>
      <c r="AG719" s="203"/>
      <c r="AH719" s="203" t="s">
        <v>811</v>
      </c>
      <c r="AI719" s="203" t="s">
        <v>811</v>
      </c>
      <c r="AJ719" s="203" t="s">
        <v>811</v>
      </c>
      <c r="AK719" s="203" t="s">
        <v>811</v>
      </c>
      <c r="AL719" s="203" t="s">
        <v>811</v>
      </c>
      <c r="AM719" s="203" t="s">
        <v>811</v>
      </c>
      <c r="AN719" s="203" t="s">
        <v>811</v>
      </c>
      <c r="AO719" s="203" t="s">
        <v>811</v>
      </c>
      <c r="AP719" s="203" t="s">
        <v>811</v>
      </c>
      <c r="AQ719" s="203" t="s">
        <v>811</v>
      </c>
      <c r="AR719" s="203" t="s">
        <v>811</v>
      </c>
      <c r="AS719" s="203" t="s">
        <v>811</v>
      </c>
      <c r="AT719" s="203" t="s">
        <v>811</v>
      </c>
      <c r="AU719" s="203" t="s">
        <v>811</v>
      </c>
      <c r="AV719" s="203" t="s">
        <v>811</v>
      </c>
      <c r="AW719" s="203" t="s">
        <v>811</v>
      </c>
      <c r="AX719" s="203" t="s">
        <v>811</v>
      </c>
      <c r="AY719" s="203" t="s">
        <v>811</v>
      </c>
      <c r="AZ719" s="203" t="s">
        <v>811</v>
      </c>
      <c r="BA719" s="203" t="s">
        <v>811</v>
      </c>
    </row>
    <row r="720" spans="1:53">
      <c r="A720" s="202">
        <v>21</v>
      </c>
      <c r="B720" s="202">
        <v>1639</v>
      </c>
      <c r="C720" s="202">
        <v>708</v>
      </c>
      <c r="D720" s="202" t="s">
        <v>1626</v>
      </c>
      <c r="E720" s="203">
        <v>2615.6</v>
      </c>
      <c r="F720" s="203">
        <v>2615.6</v>
      </c>
      <c r="G720" s="203"/>
      <c r="H720" s="203"/>
      <c r="I720" s="203"/>
      <c r="J720" s="203"/>
      <c r="K720" s="203"/>
      <c r="L720" s="203"/>
      <c r="M720" s="203"/>
      <c r="N720" s="203">
        <v>2794.2</v>
      </c>
      <c r="O720" s="203">
        <v>2794.2</v>
      </c>
      <c r="P720" s="203"/>
      <c r="Q720" s="203"/>
      <c r="R720" s="203"/>
      <c r="S720" s="203"/>
      <c r="T720" s="204"/>
      <c r="U720" s="203"/>
      <c r="V720" s="203"/>
      <c r="W720" s="203"/>
      <c r="X720" s="203">
        <v>2785.91</v>
      </c>
      <c r="Y720" s="203">
        <v>2785.91</v>
      </c>
      <c r="Z720" s="203"/>
      <c r="AA720" s="203"/>
      <c r="AB720" s="203"/>
      <c r="AC720" s="203"/>
      <c r="AD720" s="204"/>
      <c r="AE720" s="203"/>
      <c r="AF720" s="203"/>
      <c r="AG720" s="203"/>
      <c r="AH720" s="203">
        <v>-8.2899999999999636</v>
      </c>
      <c r="AI720" s="203">
        <v>-8.2899999999999636</v>
      </c>
      <c r="AJ720" s="203" t="s">
        <v>811</v>
      </c>
      <c r="AK720" s="203" t="s">
        <v>811</v>
      </c>
      <c r="AL720" s="203" t="s">
        <v>811</v>
      </c>
      <c r="AM720" s="203" t="s">
        <v>811</v>
      </c>
      <c r="AN720" s="203" t="s">
        <v>811</v>
      </c>
      <c r="AO720" s="203" t="s">
        <v>811</v>
      </c>
      <c r="AP720" s="203" t="s">
        <v>811</v>
      </c>
      <c r="AQ720" s="203" t="s">
        <v>811</v>
      </c>
      <c r="AR720" s="203">
        <v>99.703314007587153</v>
      </c>
      <c r="AS720" s="203">
        <v>99.703314007587153</v>
      </c>
      <c r="AT720" s="203" t="s">
        <v>811</v>
      </c>
      <c r="AU720" s="203" t="s">
        <v>811</v>
      </c>
      <c r="AV720" s="203" t="s">
        <v>811</v>
      </c>
      <c r="AW720" s="203" t="s">
        <v>811</v>
      </c>
      <c r="AX720" s="203" t="s">
        <v>811</v>
      </c>
      <c r="AY720" s="203" t="s">
        <v>811</v>
      </c>
      <c r="AZ720" s="203" t="s">
        <v>811</v>
      </c>
      <c r="BA720" s="203" t="s">
        <v>811</v>
      </c>
    </row>
    <row r="721" spans="1:53">
      <c r="A721" s="202">
        <v>21</v>
      </c>
      <c r="B721" s="202">
        <v>1640</v>
      </c>
      <c r="C721" s="202">
        <v>709</v>
      </c>
      <c r="D721" s="202" t="s">
        <v>1627</v>
      </c>
      <c r="E721" s="203">
        <v>0</v>
      </c>
      <c r="F721" s="203"/>
      <c r="G721" s="203"/>
      <c r="H721" s="203"/>
      <c r="I721" s="203"/>
      <c r="J721" s="203"/>
      <c r="K721" s="203"/>
      <c r="L721" s="203"/>
      <c r="M721" s="203"/>
      <c r="N721" s="203">
        <v>0</v>
      </c>
      <c r="O721" s="203"/>
      <c r="P721" s="203"/>
      <c r="Q721" s="203"/>
      <c r="R721" s="203"/>
      <c r="S721" s="203"/>
      <c r="T721" s="204"/>
      <c r="U721" s="203"/>
      <c r="V721" s="203"/>
      <c r="W721" s="203"/>
      <c r="X721" s="203">
        <v>0</v>
      </c>
      <c r="Y721" s="203"/>
      <c r="Z721" s="203"/>
      <c r="AA721" s="203"/>
      <c r="AB721" s="203"/>
      <c r="AC721" s="203"/>
      <c r="AD721" s="204"/>
      <c r="AE721" s="203"/>
      <c r="AF721" s="203"/>
      <c r="AG721" s="203"/>
      <c r="AH721" s="203" t="s">
        <v>811</v>
      </c>
      <c r="AI721" s="203" t="s">
        <v>811</v>
      </c>
      <c r="AJ721" s="203" t="s">
        <v>811</v>
      </c>
      <c r="AK721" s="203" t="s">
        <v>811</v>
      </c>
      <c r="AL721" s="203" t="s">
        <v>811</v>
      </c>
      <c r="AM721" s="203" t="s">
        <v>811</v>
      </c>
      <c r="AN721" s="203" t="s">
        <v>811</v>
      </c>
      <c r="AO721" s="203" t="s">
        <v>811</v>
      </c>
      <c r="AP721" s="203" t="s">
        <v>811</v>
      </c>
      <c r="AQ721" s="203" t="s">
        <v>811</v>
      </c>
      <c r="AR721" s="203" t="s">
        <v>811</v>
      </c>
      <c r="AS721" s="203" t="s">
        <v>811</v>
      </c>
      <c r="AT721" s="203" t="s">
        <v>811</v>
      </c>
      <c r="AU721" s="203" t="s">
        <v>811</v>
      </c>
      <c r="AV721" s="203" t="s">
        <v>811</v>
      </c>
      <c r="AW721" s="203" t="s">
        <v>811</v>
      </c>
      <c r="AX721" s="203" t="s">
        <v>811</v>
      </c>
      <c r="AY721" s="203" t="s">
        <v>811</v>
      </c>
      <c r="AZ721" s="203" t="s">
        <v>811</v>
      </c>
      <c r="BA721" s="203" t="s">
        <v>811</v>
      </c>
    </row>
    <row r="722" spans="1:53">
      <c r="A722" s="202">
        <v>21</v>
      </c>
      <c r="B722" s="202">
        <v>1641</v>
      </c>
      <c r="C722" s="202">
        <v>710</v>
      </c>
      <c r="D722" s="202" t="s">
        <v>1607</v>
      </c>
      <c r="E722" s="203">
        <v>66181.2</v>
      </c>
      <c r="F722" s="203">
        <v>66076.3</v>
      </c>
      <c r="G722" s="203"/>
      <c r="H722" s="203">
        <v>104.9</v>
      </c>
      <c r="I722" s="203"/>
      <c r="J722" s="203"/>
      <c r="K722" s="203"/>
      <c r="L722" s="203"/>
      <c r="M722" s="203"/>
      <c r="N722" s="203">
        <v>69598.899999999994</v>
      </c>
      <c r="O722" s="203">
        <v>69494</v>
      </c>
      <c r="P722" s="203"/>
      <c r="Q722" s="203">
        <v>104.9</v>
      </c>
      <c r="R722" s="203"/>
      <c r="S722" s="203"/>
      <c r="T722" s="204"/>
      <c r="U722" s="203"/>
      <c r="V722" s="203"/>
      <c r="W722" s="203"/>
      <c r="X722" s="203">
        <v>69358.319999999992</v>
      </c>
      <c r="Y722" s="203">
        <v>69253.42</v>
      </c>
      <c r="Z722" s="203"/>
      <c r="AA722" s="203">
        <v>104.9</v>
      </c>
      <c r="AB722" s="203"/>
      <c r="AC722" s="203"/>
      <c r="AD722" s="204"/>
      <c r="AE722" s="203"/>
      <c r="AF722" s="203"/>
      <c r="AG722" s="203"/>
      <c r="AH722" s="203">
        <v>-240.58000000000175</v>
      </c>
      <c r="AI722" s="203">
        <v>-240.58000000000175</v>
      </c>
      <c r="AJ722" s="203" t="s">
        <v>811</v>
      </c>
      <c r="AK722" s="203" t="s">
        <v>811</v>
      </c>
      <c r="AL722" s="203" t="s">
        <v>811</v>
      </c>
      <c r="AM722" s="203" t="s">
        <v>811</v>
      </c>
      <c r="AN722" s="203" t="s">
        <v>811</v>
      </c>
      <c r="AO722" s="203" t="s">
        <v>811</v>
      </c>
      <c r="AP722" s="203" t="s">
        <v>811</v>
      </c>
      <c r="AQ722" s="203" t="s">
        <v>811</v>
      </c>
      <c r="AR722" s="203">
        <v>99.654333617341649</v>
      </c>
      <c r="AS722" s="203">
        <v>99.653811839871068</v>
      </c>
      <c r="AT722" s="203" t="s">
        <v>811</v>
      </c>
      <c r="AU722" s="203">
        <v>100</v>
      </c>
      <c r="AV722" s="203" t="s">
        <v>811</v>
      </c>
      <c r="AW722" s="203" t="s">
        <v>811</v>
      </c>
      <c r="AX722" s="203" t="s">
        <v>811</v>
      </c>
      <c r="AY722" s="203" t="s">
        <v>811</v>
      </c>
      <c r="AZ722" s="203" t="s">
        <v>811</v>
      </c>
      <c r="BA722" s="203" t="s">
        <v>811</v>
      </c>
    </row>
    <row r="723" spans="1:53">
      <c r="A723" s="202">
        <v>21</v>
      </c>
      <c r="B723" s="202">
        <v>1642</v>
      </c>
      <c r="C723" s="202">
        <v>711</v>
      </c>
      <c r="D723" s="202" t="s">
        <v>1628</v>
      </c>
      <c r="E723" s="203">
        <v>5934.4</v>
      </c>
      <c r="F723" s="203">
        <v>5934.4</v>
      </c>
      <c r="G723" s="203"/>
      <c r="H723" s="203"/>
      <c r="I723" s="203"/>
      <c r="J723" s="203"/>
      <c r="K723" s="203"/>
      <c r="L723" s="203"/>
      <c r="M723" s="203"/>
      <c r="N723" s="203">
        <v>6082.4</v>
      </c>
      <c r="O723" s="203">
        <v>6082.4</v>
      </c>
      <c r="P723" s="203"/>
      <c r="Q723" s="203"/>
      <c r="R723" s="203"/>
      <c r="S723" s="203"/>
      <c r="T723" s="204"/>
      <c r="U723" s="203"/>
      <c r="V723" s="203"/>
      <c r="W723" s="203"/>
      <c r="X723" s="203">
        <v>6078.92</v>
      </c>
      <c r="Y723" s="203">
        <v>6078.92</v>
      </c>
      <c r="Z723" s="203"/>
      <c r="AA723" s="203"/>
      <c r="AB723" s="203"/>
      <c r="AC723" s="203"/>
      <c r="AD723" s="204"/>
      <c r="AE723" s="203"/>
      <c r="AF723" s="203"/>
      <c r="AG723" s="203"/>
      <c r="AH723" s="203">
        <v>-3.4799999999995634</v>
      </c>
      <c r="AI723" s="203">
        <v>-3.4799999999995634</v>
      </c>
      <c r="AJ723" s="203" t="s">
        <v>811</v>
      </c>
      <c r="AK723" s="203" t="s">
        <v>811</v>
      </c>
      <c r="AL723" s="203" t="s">
        <v>811</v>
      </c>
      <c r="AM723" s="203" t="s">
        <v>811</v>
      </c>
      <c r="AN723" s="203" t="s">
        <v>811</v>
      </c>
      <c r="AO723" s="203" t="s">
        <v>811</v>
      </c>
      <c r="AP723" s="203" t="s">
        <v>811</v>
      </c>
      <c r="AQ723" s="203" t="s">
        <v>811</v>
      </c>
      <c r="AR723" s="203">
        <v>99.942785742470079</v>
      </c>
      <c r="AS723" s="203">
        <v>99.942785742470079</v>
      </c>
      <c r="AT723" s="203" t="s">
        <v>811</v>
      </c>
      <c r="AU723" s="203" t="s">
        <v>811</v>
      </c>
      <c r="AV723" s="203" t="s">
        <v>811</v>
      </c>
      <c r="AW723" s="203" t="s">
        <v>811</v>
      </c>
      <c r="AX723" s="203" t="s">
        <v>811</v>
      </c>
      <c r="AY723" s="203" t="s">
        <v>811</v>
      </c>
      <c r="AZ723" s="203" t="s">
        <v>811</v>
      </c>
      <c r="BA723" s="203" t="s">
        <v>811</v>
      </c>
    </row>
    <row r="724" spans="1:53">
      <c r="A724" s="202">
        <v>21</v>
      </c>
      <c r="B724" s="202">
        <v>1643</v>
      </c>
      <c r="C724" s="202">
        <v>712</v>
      </c>
      <c r="D724" s="202" t="s">
        <v>1629</v>
      </c>
      <c r="E724" s="203">
        <v>11756.6</v>
      </c>
      <c r="F724" s="203">
        <v>11756.6</v>
      </c>
      <c r="G724" s="203"/>
      <c r="H724" s="203"/>
      <c r="I724" s="203"/>
      <c r="J724" s="203"/>
      <c r="K724" s="203"/>
      <c r="L724" s="203"/>
      <c r="M724" s="203"/>
      <c r="N724" s="203">
        <v>12267.4</v>
      </c>
      <c r="O724" s="203">
        <v>12267.4</v>
      </c>
      <c r="P724" s="203"/>
      <c r="Q724" s="203"/>
      <c r="R724" s="203"/>
      <c r="S724" s="203"/>
      <c r="T724" s="204"/>
      <c r="U724" s="203"/>
      <c r="V724" s="203"/>
      <c r="W724" s="203"/>
      <c r="X724" s="203">
        <v>12207.05</v>
      </c>
      <c r="Y724" s="203">
        <v>12207.05</v>
      </c>
      <c r="Z724" s="203"/>
      <c r="AA724" s="203"/>
      <c r="AB724" s="203"/>
      <c r="AC724" s="203"/>
      <c r="AD724" s="204"/>
      <c r="AE724" s="203"/>
      <c r="AF724" s="203"/>
      <c r="AG724" s="203"/>
      <c r="AH724" s="203">
        <v>-60.350000000000364</v>
      </c>
      <c r="AI724" s="203">
        <v>-60.350000000000364</v>
      </c>
      <c r="AJ724" s="203" t="s">
        <v>811</v>
      </c>
      <c r="AK724" s="203" t="s">
        <v>811</v>
      </c>
      <c r="AL724" s="203" t="s">
        <v>811</v>
      </c>
      <c r="AM724" s="203" t="s">
        <v>811</v>
      </c>
      <c r="AN724" s="203" t="s">
        <v>811</v>
      </c>
      <c r="AO724" s="203" t="s">
        <v>811</v>
      </c>
      <c r="AP724" s="203" t="s">
        <v>811</v>
      </c>
      <c r="AQ724" s="203" t="s">
        <v>811</v>
      </c>
      <c r="AR724" s="203">
        <v>99.508045714658351</v>
      </c>
      <c r="AS724" s="203">
        <v>99.508045714658351</v>
      </c>
      <c r="AT724" s="203" t="s">
        <v>811</v>
      </c>
      <c r="AU724" s="203" t="s">
        <v>811</v>
      </c>
      <c r="AV724" s="203" t="s">
        <v>811</v>
      </c>
      <c r="AW724" s="203" t="s">
        <v>811</v>
      </c>
      <c r="AX724" s="203" t="s">
        <v>811</v>
      </c>
      <c r="AY724" s="203" t="s">
        <v>811</v>
      </c>
      <c r="AZ724" s="203" t="s">
        <v>811</v>
      </c>
      <c r="BA724" s="203" t="s">
        <v>811</v>
      </c>
    </row>
    <row r="725" spans="1:53">
      <c r="A725" s="202">
        <v>21</v>
      </c>
      <c r="B725" s="202">
        <v>1644</v>
      </c>
      <c r="C725" s="202">
        <v>713</v>
      </c>
      <c r="D725" s="202" t="s">
        <v>1630</v>
      </c>
      <c r="E725" s="203">
        <v>3900.3</v>
      </c>
      <c r="F725" s="203">
        <v>3900.3</v>
      </c>
      <c r="G725" s="203"/>
      <c r="H725" s="203"/>
      <c r="I725" s="203"/>
      <c r="J725" s="203"/>
      <c r="K725" s="203"/>
      <c r="L725" s="203"/>
      <c r="M725" s="203"/>
      <c r="N725" s="203">
        <v>4070.2</v>
      </c>
      <c r="O725" s="203">
        <v>4070.2</v>
      </c>
      <c r="P725" s="203"/>
      <c r="Q725" s="203"/>
      <c r="R725" s="203"/>
      <c r="S725" s="203"/>
      <c r="T725" s="204"/>
      <c r="U725" s="203"/>
      <c r="V725" s="203"/>
      <c r="W725" s="203"/>
      <c r="X725" s="203">
        <v>4070.2</v>
      </c>
      <c r="Y725" s="203">
        <v>4070.2</v>
      </c>
      <c r="Z725" s="203"/>
      <c r="AA725" s="203"/>
      <c r="AB725" s="203"/>
      <c r="AC725" s="203"/>
      <c r="AD725" s="204"/>
      <c r="AE725" s="203"/>
      <c r="AF725" s="203"/>
      <c r="AG725" s="203"/>
      <c r="AH725" s="203" t="s">
        <v>811</v>
      </c>
      <c r="AI725" s="203" t="s">
        <v>811</v>
      </c>
      <c r="AJ725" s="203" t="s">
        <v>811</v>
      </c>
      <c r="AK725" s="203" t="s">
        <v>811</v>
      </c>
      <c r="AL725" s="203" t="s">
        <v>811</v>
      </c>
      <c r="AM725" s="203" t="s">
        <v>811</v>
      </c>
      <c r="AN725" s="203" t="s">
        <v>811</v>
      </c>
      <c r="AO725" s="203" t="s">
        <v>811</v>
      </c>
      <c r="AP725" s="203" t="s">
        <v>811</v>
      </c>
      <c r="AQ725" s="203" t="s">
        <v>811</v>
      </c>
      <c r="AR725" s="203">
        <v>100</v>
      </c>
      <c r="AS725" s="203">
        <v>100</v>
      </c>
      <c r="AT725" s="203" t="s">
        <v>811</v>
      </c>
      <c r="AU725" s="203" t="s">
        <v>811</v>
      </c>
      <c r="AV725" s="203" t="s">
        <v>811</v>
      </c>
      <c r="AW725" s="203" t="s">
        <v>811</v>
      </c>
      <c r="AX725" s="203" t="s">
        <v>811</v>
      </c>
      <c r="AY725" s="203" t="s">
        <v>811</v>
      </c>
      <c r="AZ725" s="203" t="s">
        <v>811</v>
      </c>
      <c r="BA725" s="203" t="s">
        <v>811</v>
      </c>
    </row>
    <row r="726" spans="1:53">
      <c r="A726" s="202">
        <v>21</v>
      </c>
      <c r="B726" s="202">
        <v>1645</v>
      </c>
      <c r="C726" s="202">
        <v>714</v>
      </c>
      <c r="D726" s="202" t="s">
        <v>1631</v>
      </c>
      <c r="E726" s="203">
        <v>1503.2</v>
      </c>
      <c r="F726" s="203">
        <v>1503.2</v>
      </c>
      <c r="G726" s="203"/>
      <c r="H726" s="203"/>
      <c r="I726" s="203"/>
      <c r="J726" s="203"/>
      <c r="K726" s="203"/>
      <c r="L726" s="203"/>
      <c r="M726" s="203"/>
      <c r="N726" s="203">
        <v>1588.1</v>
      </c>
      <c r="O726" s="203">
        <v>1588.1</v>
      </c>
      <c r="P726" s="203"/>
      <c r="Q726" s="203"/>
      <c r="R726" s="203"/>
      <c r="S726" s="203"/>
      <c r="T726" s="204"/>
      <c r="U726" s="203"/>
      <c r="V726" s="203"/>
      <c r="W726" s="203"/>
      <c r="X726" s="203">
        <v>1571.15</v>
      </c>
      <c r="Y726" s="203">
        <v>1571.15</v>
      </c>
      <c r="Z726" s="203"/>
      <c r="AA726" s="203"/>
      <c r="AB726" s="203"/>
      <c r="AC726" s="203"/>
      <c r="AD726" s="204"/>
      <c r="AE726" s="203"/>
      <c r="AF726" s="203"/>
      <c r="AG726" s="203"/>
      <c r="AH726" s="203">
        <v>-16.949999999999818</v>
      </c>
      <c r="AI726" s="203">
        <v>-16.949999999999818</v>
      </c>
      <c r="AJ726" s="203" t="s">
        <v>811</v>
      </c>
      <c r="AK726" s="203" t="s">
        <v>811</v>
      </c>
      <c r="AL726" s="203" t="s">
        <v>811</v>
      </c>
      <c r="AM726" s="203" t="s">
        <v>811</v>
      </c>
      <c r="AN726" s="203" t="s">
        <v>811</v>
      </c>
      <c r="AO726" s="203" t="s">
        <v>811</v>
      </c>
      <c r="AP726" s="203" t="s">
        <v>811</v>
      </c>
      <c r="AQ726" s="203" t="s">
        <v>811</v>
      </c>
      <c r="AR726" s="203">
        <v>98.932686858510181</v>
      </c>
      <c r="AS726" s="203">
        <v>98.932686858510181</v>
      </c>
      <c r="AT726" s="203" t="s">
        <v>811</v>
      </c>
      <c r="AU726" s="203" t="s">
        <v>811</v>
      </c>
      <c r="AV726" s="203" t="s">
        <v>811</v>
      </c>
      <c r="AW726" s="203" t="s">
        <v>811</v>
      </c>
      <c r="AX726" s="203" t="s">
        <v>811</v>
      </c>
      <c r="AY726" s="203" t="s">
        <v>811</v>
      </c>
      <c r="AZ726" s="203" t="s">
        <v>811</v>
      </c>
      <c r="BA726" s="203" t="s">
        <v>811</v>
      </c>
    </row>
    <row r="727" spans="1:53">
      <c r="A727" s="202">
        <v>21</v>
      </c>
      <c r="B727" s="202">
        <v>1646</v>
      </c>
      <c r="C727" s="202">
        <v>715</v>
      </c>
      <c r="D727" s="202" t="s">
        <v>1632</v>
      </c>
      <c r="E727" s="203">
        <v>1966</v>
      </c>
      <c r="F727" s="203">
        <v>1966</v>
      </c>
      <c r="G727" s="203"/>
      <c r="H727" s="203"/>
      <c r="I727" s="203"/>
      <c r="J727" s="203"/>
      <c r="K727" s="203"/>
      <c r="L727" s="203"/>
      <c r="M727" s="203"/>
      <c r="N727" s="203">
        <v>1999.8</v>
      </c>
      <c r="O727" s="203">
        <v>1999.8</v>
      </c>
      <c r="P727" s="203"/>
      <c r="Q727" s="203"/>
      <c r="R727" s="203"/>
      <c r="S727" s="203"/>
      <c r="T727" s="204"/>
      <c r="U727" s="203"/>
      <c r="V727" s="203"/>
      <c r="W727" s="203"/>
      <c r="X727" s="203">
        <v>1925.85</v>
      </c>
      <c r="Y727" s="203">
        <v>1925.85</v>
      </c>
      <c r="Z727" s="203"/>
      <c r="AA727" s="203"/>
      <c r="AB727" s="203"/>
      <c r="AC727" s="203"/>
      <c r="AD727" s="204"/>
      <c r="AE727" s="203"/>
      <c r="AF727" s="203"/>
      <c r="AG727" s="203"/>
      <c r="AH727" s="203">
        <v>-73.950000000000045</v>
      </c>
      <c r="AI727" s="203">
        <v>-73.950000000000045</v>
      </c>
      <c r="AJ727" s="203" t="s">
        <v>811</v>
      </c>
      <c r="AK727" s="203" t="s">
        <v>811</v>
      </c>
      <c r="AL727" s="203" t="s">
        <v>811</v>
      </c>
      <c r="AM727" s="203" t="s">
        <v>811</v>
      </c>
      <c r="AN727" s="203" t="s">
        <v>811</v>
      </c>
      <c r="AO727" s="203" t="s">
        <v>811</v>
      </c>
      <c r="AP727" s="203" t="s">
        <v>811</v>
      </c>
      <c r="AQ727" s="203" t="s">
        <v>811</v>
      </c>
      <c r="AR727" s="203">
        <v>96.3021302130213</v>
      </c>
      <c r="AS727" s="203">
        <v>96.3021302130213</v>
      </c>
      <c r="AT727" s="203" t="s">
        <v>811</v>
      </c>
      <c r="AU727" s="203" t="s">
        <v>811</v>
      </c>
      <c r="AV727" s="203" t="s">
        <v>811</v>
      </c>
      <c r="AW727" s="203" t="s">
        <v>811</v>
      </c>
      <c r="AX727" s="203" t="s">
        <v>811</v>
      </c>
      <c r="AY727" s="203" t="s">
        <v>811</v>
      </c>
      <c r="AZ727" s="203" t="s">
        <v>811</v>
      </c>
      <c r="BA727" s="203" t="s">
        <v>811</v>
      </c>
    </row>
    <row r="728" spans="1:53">
      <c r="A728" s="202">
        <v>21</v>
      </c>
      <c r="B728" s="202">
        <v>1647</v>
      </c>
      <c r="C728" s="202">
        <v>716</v>
      </c>
      <c r="D728" s="202" t="s">
        <v>1633</v>
      </c>
      <c r="E728" s="203">
        <v>4566</v>
      </c>
      <c r="F728" s="203">
        <v>4566</v>
      </c>
      <c r="G728" s="203"/>
      <c r="H728" s="203"/>
      <c r="I728" s="203"/>
      <c r="J728" s="203"/>
      <c r="K728" s="203"/>
      <c r="L728" s="203"/>
      <c r="M728" s="203"/>
      <c r="N728" s="203">
        <v>4691.8</v>
      </c>
      <c r="O728" s="203">
        <v>4691.8</v>
      </c>
      <c r="P728" s="203"/>
      <c r="Q728" s="203"/>
      <c r="R728" s="203"/>
      <c r="S728" s="203"/>
      <c r="T728" s="204"/>
      <c r="U728" s="203"/>
      <c r="V728" s="203"/>
      <c r="W728" s="203"/>
      <c r="X728" s="203">
        <v>4507.1099999999997</v>
      </c>
      <c r="Y728" s="203">
        <v>4507.1099999999997</v>
      </c>
      <c r="Z728" s="203"/>
      <c r="AA728" s="203"/>
      <c r="AB728" s="203"/>
      <c r="AC728" s="203"/>
      <c r="AD728" s="204"/>
      <c r="AE728" s="203"/>
      <c r="AF728" s="203"/>
      <c r="AG728" s="203"/>
      <c r="AH728" s="203">
        <v>-184.69000000000051</v>
      </c>
      <c r="AI728" s="203">
        <v>-184.69000000000051</v>
      </c>
      <c r="AJ728" s="203" t="s">
        <v>811</v>
      </c>
      <c r="AK728" s="203" t="s">
        <v>811</v>
      </c>
      <c r="AL728" s="203" t="s">
        <v>811</v>
      </c>
      <c r="AM728" s="203" t="s">
        <v>811</v>
      </c>
      <c r="AN728" s="203" t="s">
        <v>811</v>
      </c>
      <c r="AO728" s="203" t="s">
        <v>811</v>
      </c>
      <c r="AP728" s="203" t="s">
        <v>811</v>
      </c>
      <c r="AQ728" s="203" t="s">
        <v>811</v>
      </c>
      <c r="AR728" s="203">
        <v>96.063557696406491</v>
      </c>
      <c r="AS728" s="203">
        <v>96.063557696406491</v>
      </c>
      <c r="AT728" s="203" t="s">
        <v>811</v>
      </c>
      <c r="AU728" s="203" t="s">
        <v>811</v>
      </c>
      <c r="AV728" s="203" t="s">
        <v>811</v>
      </c>
      <c r="AW728" s="203" t="s">
        <v>811</v>
      </c>
      <c r="AX728" s="203" t="s">
        <v>811</v>
      </c>
      <c r="AY728" s="203" t="s">
        <v>811</v>
      </c>
      <c r="AZ728" s="203" t="s">
        <v>811</v>
      </c>
      <c r="BA728" s="203" t="s">
        <v>811</v>
      </c>
    </row>
    <row r="729" spans="1:53">
      <c r="A729" s="202">
        <v>21</v>
      </c>
      <c r="B729" s="202">
        <v>1648</v>
      </c>
      <c r="C729" s="202">
        <v>717</v>
      </c>
      <c r="D729" s="202" t="s">
        <v>1634</v>
      </c>
      <c r="E729" s="203">
        <v>3693.4</v>
      </c>
      <c r="F729" s="203">
        <v>3693.4</v>
      </c>
      <c r="G729" s="203"/>
      <c r="H729" s="203"/>
      <c r="I729" s="203"/>
      <c r="J729" s="203"/>
      <c r="K729" s="203"/>
      <c r="L729" s="203"/>
      <c r="M729" s="203"/>
      <c r="N729" s="203">
        <v>3757.3</v>
      </c>
      <c r="O729" s="203">
        <v>3757.3</v>
      </c>
      <c r="P729" s="203"/>
      <c r="Q729" s="203"/>
      <c r="R729" s="203"/>
      <c r="S729" s="203"/>
      <c r="T729" s="204"/>
      <c r="U729" s="203"/>
      <c r="V729" s="203"/>
      <c r="W729" s="203"/>
      <c r="X729" s="203">
        <v>3613.31</v>
      </c>
      <c r="Y729" s="203">
        <v>3613.31</v>
      </c>
      <c r="Z729" s="203"/>
      <c r="AA729" s="203"/>
      <c r="AB729" s="203"/>
      <c r="AC729" s="203"/>
      <c r="AD729" s="204"/>
      <c r="AE729" s="203"/>
      <c r="AF729" s="203"/>
      <c r="AG729" s="203"/>
      <c r="AH729" s="203">
        <v>-143.99000000000024</v>
      </c>
      <c r="AI729" s="203">
        <v>-143.99000000000024</v>
      </c>
      <c r="AJ729" s="203" t="s">
        <v>811</v>
      </c>
      <c r="AK729" s="203" t="s">
        <v>811</v>
      </c>
      <c r="AL729" s="203" t="s">
        <v>811</v>
      </c>
      <c r="AM729" s="203" t="s">
        <v>811</v>
      </c>
      <c r="AN729" s="203" t="s">
        <v>811</v>
      </c>
      <c r="AO729" s="203" t="s">
        <v>811</v>
      </c>
      <c r="AP729" s="203" t="s">
        <v>811</v>
      </c>
      <c r="AQ729" s="203" t="s">
        <v>811</v>
      </c>
      <c r="AR729" s="203">
        <v>96.167726825113775</v>
      </c>
      <c r="AS729" s="203">
        <v>96.167726825113775</v>
      </c>
      <c r="AT729" s="203" t="s">
        <v>811</v>
      </c>
      <c r="AU729" s="203" t="s">
        <v>811</v>
      </c>
      <c r="AV729" s="203" t="s">
        <v>811</v>
      </c>
      <c r="AW729" s="203" t="s">
        <v>811</v>
      </c>
      <c r="AX729" s="203" t="s">
        <v>811</v>
      </c>
      <c r="AY729" s="203" t="s">
        <v>811</v>
      </c>
      <c r="AZ729" s="203" t="s">
        <v>811</v>
      </c>
      <c r="BA729" s="203" t="s">
        <v>811</v>
      </c>
    </row>
    <row r="730" spans="1:53">
      <c r="A730" s="202">
        <v>21</v>
      </c>
      <c r="B730" s="202">
        <v>1649</v>
      </c>
      <c r="C730" s="202">
        <v>718</v>
      </c>
      <c r="D730" s="202" t="s">
        <v>1635</v>
      </c>
      <c r="E730" s="203">
        <v>1693.7</v>
      </c>
      <c r="F730" s="203">
        <v>1693.7</v>
      </c>
      <c r="G730" s="203"/>
      <c r="H730" s="203"/>
      <c r="I730" s="203"/>
      <c r="J730" s="203"/>
      <c r="K730" s="203"/>
      <c r="L730" s="203"/>
      <c r="M730" s="203"/>
      <c r="N730" s="203">
        <v>1752.9</v>
      </c>
      <c r="O730" s="203">
        <v>1752.9</v>
      </c>
      <c r="P730" s="203"/>
      <c r="Q730" s="203"/>
      <c r="R730" s="203"/>
      <c r="S730" s="203"/>
      <c r="T730" s="204"/>
      <c r="U730" s="203"/>
      <c r="V730" s="203"/>
      <c r="W730" s="203"/>
      <c r="X730" s="203">
        <v>1737.07</v>
      </c>
      <c r="Y730" s="203">
        <v>1737.07</v>
      </c>
      <c r="Z730" s="203"/>
      <c r="AA730" s="203"/>
      <c r="AB730" s="203"/>
      <c r="AC730" s="203"/>
      <c r="AD730" s="204"/>
      <c r="AE730" s="203"/>
      <c r="AF730" s="203"/>
      <c r="AG730" s="203"/>
      <c r="AH730" s="203">
        <v>-15.830000000000155</v>
      </c>
      <c r="AI730" s="203">
        <v>-15.830000000000155</v>
      </c>
      <c r="AJ730" s="203" t="s">
        <v>811</v>
      </c>
      <c r="AK730" s="203" t="s">
        <v>811</v>
      </c>
      <c r="AL730" s="203" t="s">
        <v>811</v>
      </c>
      <c r="AM730" s="203" t="s">
        <v>811</v>
      </c>
      <c r="AN730" s="203" t="s">
        <v>811</v>
      </c>
      <c r="AO730" s="203" t="s">
        <v>811</v>
      </c>
      <c r="AP730" s="203" t="s">
        <v>811</v>
      </c>
      <c r="AQ730" s="203" t="s">
        <v>811</v>
      </c>
      <c r="AR730" s="203">
        <v>99.096925095555932</v>
      </c>
      <c r="AS730" s="203">
        <v>99.096925095555932</v>
      </c>
      <c r="AT730" s="203" t="s">
        <v>811</v>
      </c>
      <c r="AU730" s="203" t="s">
        <v>811</v>
      </c>
      <c r="AV730" s="203" t="s">
        <v>811</v>
      </c>
      <c r="AW730" s="203" t="s">
        <v>811</v>
      </c>
      <c r="AX730" s="203" t="s">
        <v>811</v>
      </c>
      <c r="AY730" s="203" t="s">
        <v>811</v>
      </c>
      <c r="AZ730" s="203" t="s">
        <v>811</v>
      </c>
      <c r="BA730" s="203" t="s">
        <v>811</v>
      </c>
    </row>
    <row r="731" spans="1:53">
      <c r="A731" s="202">
        <v>21</v>
      </c>
      <c r="B731" s="202">
        <v>1650</v>
      </c>
      <c r="C731" s="202">
        <v>719</v>
      </c>
      <c r="D731" s="202" t="s">
        <v>1580</v>
      </c>
      <c r="E731" s="203">
        <v>7128.0999999999995</v>
      </c>
      <c r="F731" s="203">
        <v>7027.7</v>
      </c>
      <c r="G731" s="203"/>
      <c r="H731" s="203">
        <v>100.4</v>
      </c>
      <c r="I731" s="203"/>
      <c r="J731" s="203"/>
      <c r="K731" s="203"/>
      <c r="L731" s="203"/>
      <c r="M731" s="203"/>
      <c r="N731" s="203">
        <v>7274.9</v>
      </c>
      <c r="O731" s="203">
        <v>7174.5</v>
      </c>
      <c r="P731" s="203"/>
      <c r="Q731" s="203">
        <v>100.4</v>
      </c>
      <c r="R731" s="203"/>
      <c r="S731" s="203"/>
      <c r="T731" s="204"/>
      <c r="U731" s="203"/>
      <c r="V731" s="203"/>
      <c r="W731" s="203"/>
      <c r="X731" s="203">
        <v>7202.23</v>
      </c>
      <c r="Y731" s="203">
        <v>7101.87</v>
      </c>
      <c r="Z731" s="203"/>
      <c r="AA731" s="203">
        <v>100.36</v>
      </c>
      <c r="AB731" s="203"/>
      <c r="AC731" s="203"/>
      <c r="AD731" s="204"/>
      <c r="AE731" s="203"/>
      <c r="AF731" s="203"/>
      <c r="AG731" s="203"/>
      <c r="AH731" s="203">
        <v>-72.670000000000073</v>
      </c>
      <c r="AI731" s="203">
        <v>-72.630000000000109</v>
      </c>
      <c r="AJ731" s="203" t="s">
        <v>811</v>
      </c>
      <c r="AK731" s="203">
        <v>-4.0000000000006253E-2</v>
      </c>
      <c r="AL731" s="203" t="s">
        <v>811</v>
      </c>
      <c r="AM731" s="203" t="s">
        <v>811</v>
      </c>
      <c r="AN731" s="203" t="s">
        <v>811</v>
      </c>
      <c r="AO731" s="203" t="s">
        <v>811</v>
      </c>
      <c r="AP731" s="203" t="s">
        <v>811</v>
      </c>
      <c r="AQ731" s="203" t="s">
        <v>811</v>
      </c>
      <c r="AR731" s="203">
        <v>99.00108592557973</v>
      </c>
      <c r="AS731" s="203">
        <v>98.987664645619901</v>
      </c>
      <c r="AT731" s="203" t="s">
        <v>811</v>
      </c>
      <c r="AU731" s="203">
        <v>99.960159362549788</v>
      </c>
      <c r="AV731" s="203" t="s">
        <v>811</v>
      </c>
      <c r="AW731" s="203" t="s">
        <v>811</v>
      </c>
      <c r="AX731" s="203" t="s">
        <v>811</v>
      </c>
      <c r="AY731" s="203" t="s">
        <v>811</v>
      </c>
      <c r="AZ731" s="203" t="s">
        <v>811</v>
      </c>
      <c r="BA731" s="203" t="s">
        <v>811</v>
      </c>
    </row>
    <row r="732" spans="1:53">
      <c r="A732" s="202">
        <v>21</v>
      </c>
      <c r="B732" s="202">
        <v>1652</v>
      </c>
      <c r="C732" s="202">
        <v>720</v>
      </c>
      <c r="D732" s="202" t="s">
        <v>1636</v>
      </c>
      <c r="E732" s="203">
        <v>5072.3</v>
      </c>
      <c r="F732" s="203">
        <v>5072.3</v>
      </c>
      <c r="G732" s="203"/>
      <c r="H732" s="203"/>
      <c r="I732" s="203"/>
      <c r="J732" s="203"/>
      <c r="K732" s="203"/>
      <c r="L732" s="203"/>
      <c r="M732" s="203"/>
      <c r="N732" s="203">
        <v>5197</v>
      </c>
      <c r="O732" s="203">
        <v>5197</v>
      </c>
      <c r="P732" s="203"/>
      <c r="Q732" s="203"/>
      <c r="R732" s="203"/>
      <c r="S732" s="203"/>
      <c r="T732" s="204"/>
      <c r="U732" s="203"/>
      <c r="V732" s="203"/>
      <c r="W732" s="203"/>
      <c r="X732" s="203">
        <v>5193.71</v>
      </c>
      <c r="Y732" s="203">
        <v>5193.71</v>
      </c>
      <c r="Z732" s="203"/>
      <c r="AA732" s="203"/>
      <c r="AB732" s="203"/>
      <c r="AC732" s="203"/>
      <c r="AD732" s="204"/>
      <c r="AE732" s="203"/>
      <c r="AF732" s="203"/>
      <c r="AG732" s="203"/>
      <c r="AH732" s="203">
        <v>-3.2899999999999636</v>
      </c>
      <c r="AI732" s="203">
        <v>-3.2899999999999636</v>
      </c>
      <c r="AJ732" s="203" t="s">
        <v>811</v>
      </c>
      <c r="AK732" s="203" t="s">
        <v>811</v>
      </c>
      <c r="AL732" s="203" t="s">
        <v>811</v>
      </c>
      <c r="AM732" s="203" t="s">
        <v>811</v>
      </c>
      <c r="AN732" s="203" t="s">
        <v>811</v>
      </c>
      <c r="AO732" s="203" t="s">
        <v>811</v>
      </c>
      <c r="AP732" s="203" t="s">
        <v>811</v>
      </c>
      <c r="AQ732" s="203" t="s">
        <v>811</v>
      </c>
      <c r="AR732" s="203">
        <v>99.936694246680773</v>
      </c>
      <c r="AS732" s="203">
        <v>99.936694246680773</v>
      </c>
      <c r="AT732" s="203" t="s">
        <v>811</v>
      </c>
      <c r="AU732" s="203" t="s">
        <v>811</v>
      </c>
      <c r="AV732" s="203" t="s">
        <v>811</v>
      </c>
      <c r="AW732" s="203" t="s">
        <v>811</v>
      </c>
      <c r="AX732" s="203" t="s">
        <v>811</v>
      </c>
      <c r="AY732" s="203" t="s">
        <v>811</v>
      </c>
      <c r="AZ732" s="203" t="s">
        <v>811</v>
      </c>
      <c r="BA732" s="203" t="s">
        <v>811</v>
      </c>
    </row>
    <row r="733" spans="1:53">
      <c r="A733" s="202">
        <v>21</v>
      </c>
      <c r="B733" s="202">
        <v>1651</v>
      </c>
      <c r="C733" s="202">
        <v>721</v>
      </c>
      <c r="D733" s="202" t="s">
        <v>1637</v>
      </c>
      <c r="E733" s="203">
        <v>2591.8000000000002</v>
      </c>
      <c r="F733" s="203">
        <v>2591.8000000000002</v>
      </c>
      <c r="G733" s="203"/>
      <c r="H733" s="203"/>
      <c r="I733" s="203"/>
      <c r="J733" s="203"/>
      <c r="K733" s="203"/>
      <c r="L733" s="203"/>
      <c r="M733" s="203"/>
      <c r="N733" s="203">
        <v>2787.9</v>
      </c>
      <c r="O733" s="203">
        <v>2787.9</v>
      </c>
      <c r="P733" s="203"/>
      <c r="Q733" s="203"/>
      <c r="R733" s="203"/>
      <c r="S733" s="203"/>
      <c r="T733" s="204"/>
      <c r="U733" s="203"/>
      <c r="V733" s="203"/>
      <c r="W733" s="203"/>
      <c r="X733" s="203">
        <v>2787.9</v>
      </c>
      <c r="Y733" s="203">
        <v>2787.9</v>
      </c>
      <c r="Z733" s="203"/>
      <c r="AA733" s="203"/>
      <c r="AB733" s="203"/>
      <c r="AC733" s="203"/>
      <c r="AD733" s="204"/>
      <c r="AE733" s="203"/>
      <c r="AF733" s="203"/>
      <c r="AG733" s="203"/>
      <c r="AH733" s="203" t="s">
        <v>811</v>
      </c>
      <c r="AI733" s="203" t="s">
        <v>811</v>
      </c>
      <c r="AJ733" s="203" t="s">
        <v>811</v>
      </c>
      <c r="AK733" s="203" t="s">
        <v>811</v>
      </c>
      <c r="AL733" s="203" t="s">
        <v>811</v>
      </c>
      <c r="AM733" s="203" t="s">
        <v>811</v>
      </c>
      <c r="AN733" s="203" t="s">
        <v>811</v>
      </c>
      <c r="AO733" s="203" t="s">
        <v>811</v>
      </c>
      <c r="AP733" s="203" t="s">
        <v>811</v>
      </c>
      <c r="AQ733" s="203" t="s">
        <v>811</v>
      </c>
      <c r="AR733" s="203">
        <v>100</v>
      </c>
      <c r="AS733" s="203">
        <v>100</v>
      </c>
      <c r="AT733" s="203" t="s">
        <v>811</v>
      </c>
      <c r="AU733" s="203" t="s">
        <v>811</v>
      </c>
      <c r="AV733" s="203" t="s">
        <v>811</v>
      </c>
      <c r="AW733" s="203" t="s">
        <v>811</v>
      </c>
      <c r="AX733" s="203" t="s">
        <v>811</v>
      </c>
      <c r="AY733" s="203" t="s">
        <v>811</v>
      </c>
      <c r="AZ733" s="203" t="s">
        <v>811</v>
      </c>
      <c r="BA733" s="203" t="s">
        <v>811</v>
      </c>
    </row>
    <row r="734" spans="1:53">
      <c r="A734" s="202">
        <v>21</v>
      </c>
      <c r="B734" s="202">
        <v>1653</v>
      </c>
      <c r="C734" s="202">
        <v>722</v>
      </c>
      <c r="D734" s="202" t="s">
        <v>1638</v>
      </c>
      <c r="E734" s="203">
        <v>2737.9</v>
      </c>
      <c r="F734" s="203">
        <v>2737.9</v>
      </c>
      <c r="G734" s="203"/>
      <c r="H734" s="203"/>
      <c r="I734" s="203"/>
      <c r="J734" s="203"/>
      <c r="K734" s="203"/>
      <c r="L734" s="203"/>
      <c r="M734" s="203"/>
      <c r="N734" s="203">
        <v>2909</v>
      </c>
      <c r="O734" s="203">
        <v>2909</v>
      </c>
      <c r="P734" s="203"/>
      <c r="Q734" s="203"/>
      <c r="R734" s="203"/>
      <c r="S734" s="203"/>
      <c r="T734" s="204"/>
      <c r="U734" s="203"/>
      <c r="V734" s="203"/>
      <c r="W734" s="203"/>
      <c r="X734" s="203">
        <v>2855.01</v>
      </c>
      <c r="Y734" s="203">
        <v>2855.01</v>
      </c>
      <c r="Z734" s="203"/>
      <c r="AA734" s="203"/>
      <c r="AB734" s="203"/>
      <c r="AC734" s="203"/>
      <c r="AD734" s="204"/>
      <c r="AE734" s="203"/>
      <c r="AF734" s="203"/>
      <c r="AG734" s="203"/>
      <c r="AH734" s="203">
        <v>-53.989999999999782</v>
      </c>
      <c r="AI734" s="203">
        <v>-53.989999999999782</v>
      </c>
      <c r="AJ734" s="203" t="s">
        <v>811</v>
      </c>
      <c r="AK734" s="203" t="s">
        <v>811</v>
      </c>
      <c r="AL734" s="203" t="s">
        <v>811</v>
      </c>
      <c r="AM734" s="203" t="s">
        <v>811</v>
      </c>
      <c r="AN734" s="203" t="s">
        <v>811</v>
      </c>
      <c r="AO734" s="203" t="s">
        <v>811</v>
      </c>
      <c r="AP734" s="203" t="s">
        <v>811</v>
      </c>
      <c r="AQ734" s="203" t="s">
        <v>811</v>
      </c>
      <c r="AR734" s="203">
        <v>98.144035751117229</v>
      </c>
      <c r="AS734" s="203">
        <v>98.144035751117229</v>
      </c>
      <c r="AT734" s="203" t="s">
        <v>811</v>
      </c>
      <c r="AU734" s="203" t="s">
        <v>811</v>
      </c>
      <c r="AV734" s="203" t="s">
        <v>811</v>
      </c>
      <c r="AW734" s="203" t="s">
        <v>811</v>
      </c>
      <c r="AX734" s="203" t="s">
        <v>811</v>
      </c>
      <c r="AY734" s="203" t="s">
        <v>811</v>
      </c>
      <c r="AZ734" s="203" t="s">
        <v>811</v>
      </c>
      <c r="BA734" s="203" t="s">
        <v>811</v>
      </c>
    </row>
    <row r="735" spans="1:53">
      <c r="A735" s="202">
        <v>21</v>
      </c>
      <c r="B735" s="202">
        <v>1654</v>
      </c>
      <c r="C735" s="202">
        <v>723</v>
      </c>
      <c r="D735" s="202" t="s">
        <v>1639</v>
      </c>
      <c r="E735" s="203">
        <v>1960.2</v>
      </c>
      <c r="F735" s="203">
        <v>1960.2</v>
      </c>
      <c r="G735" s="203"/>
      <c r="H735" s="203"/>
      <c r="I735" s="203"/>
      <c r="J735" s="203"/>
      <c r="K735" s="203"/>
      <c r="L735" s="203"/>
      <c r="M735" s="203"/>
      <c r="N735" s="203">
        <v>2018.8</v>
      </c>
      <c r="O735" s="203">
        <v>2018.8</v>
      </c>
      <c r="P735" s="203"/>
      <c r="Q735" s="203"/>
      <c r="R735" s="203"/>
      <c r="S735" s="203"/>
      <c r="T735" s="204"/>
      <c r="U735" s="203"/>
      <c r="V735" s="203"/>
      <c r="W735" s="203"/>
      <c r="X735" s="203">
        <v>2018.66</v>
      </c>
      <c r="Y735" s="203">
        <v>2018.66</v>
      </c>
      <c r="Z735" s="203"/>
      <c r="AA735" s="203"/>
      <c r="AB735" s="203"/>
      <c r="AC735" s="203"/>
      <c r="AD735" s="204"/>
      <c r="AE735" s="203"/>
      <c r="AF735" s="203"/>
      <c r="AG735" s="203"/>
      <c r="AH735" s="203">
        <v>-0.13999999999987267</v>
      </c>
      <c r="AI735" s="203">
        <v>-0.13999999999987267</v>
      </c>
      <c r="AJ735" s="203" t="s">
        <v>811</v>
      </c>
      <c r="AK735" s="203" t="s">
        <v>811</v>
      </c>
      <c r="AL735" s="203" t="s">
        <v>811</v>
      </c>
      <c r="AM735" s="203" t="s">
        <v>811</v>
      </c>
      <c r="AN735" s="203" t="s">
        <v>811</v>
      </c>
      <c r="AO735" s="203" t="s">
        <v>811</v>
      </c>
      <c r="AP735" s="203" t="s">
        <v>811</v>
      </c>
      <c r="AQ735" s="203" t="s">
        <v>811</v>
      </c>
      <c r="AR735" s="203">
        <v>99.993065187239949</v>
      </c>
      <c r="AS735" s="203">
        <v>99.993065187239949</v>
      </c>
      <c r="AT735" s="203" t="s">
        <v>811</v>
      </c>
      <c r="AU735" s="203" t="s">
        <v>811</v>
      </c>
      <c r="AV735" s="203" t="s">
        <v>811</v>
      </c>
      <c r="AW735" s="203" t="s">
        <v>811</v>
      </c>
      <c r="AX735" s="203" t="s">
        <v>811</v>
      </c>
      <c r="AY735" s="203" t="s">
        <v>811</v>
      </c>
      <c r="AZ735" s="203" t="s">
        <v>811</v>
      </c>
      <c r="BA735" s="203" t="s">
        <v>811</v>
      </c>
    </row>
    <row r="736" spans="1:53">
      <c r="A736" s="202">
        <v>21</v>
      </c>
      <c r="B736" s="202">
        <v>1655</v>
      </c>
      <c r="C736" s="202">
        <v>724</v>
      </c>
      <c r="D736" s="202" t="s">
        <v>1640</v>
      </c>
      <c r="E736" s="203">
        <v>4345.3</v>
      </c>
      <c r="F736" s="203">
        <v>4345.3</v>
      </c>
      <c r="G736" s="203"/>
      <c r="H736" s="203"/>
      <c r="I736" s="203"/>
      <c r="J736" s="203"/>
      <c r="K736" s="203"/>
      <c r="L736" s="203"/>
      <c r="M736" s="203"/>
      <c r="N736" s="203">
        <v>4512.3999999999996</v>
      </c>
      <c r="O736" s="203">
        <v>4512.3999999999996</v>
      </c>
      <c r="P736" s="203"/>
      <c r="Q736" s="203"/>
      <c r="R736" s="203"/>
      <c r="S736" s="203"/>
      <c r="T736" s="204"/>
      <c r="U736" s="203"/>
      <c r="V736" s="203"/>
      <c r="W736" s="203"/>
      <c r="X736" s="203">
        <v>4511.55</v>
      </c>
      <c r="Y736" s="203">
        <v>4511.55</v>
      </c>
      <c r="Z736" s="203"/>
      <c r="AA736" s="203"/>
      <c r="AB736" s="203"/>
      <c r="AC736" s="203"/>
      <c r="AD736" s="204"/>
      <c r="AE736" s="203"/>
      <c r="AF736" s="203"/>
      <c r="AG736" s="203"/>
      <c r="AH736" s="203">
        <v>-0.8499999999994543</v>
      </c>
      <c r="AI736" s="203">
        <v>-0.8499999999994543</v>
      </c>
      <c r="AJ736" s="203" t="s">
        <v>811</v>
      </c>
      <c r="AK736" s="203" t="s">
        <v>811</v>
      </c>
      <c r="AL736" s="203" t="s">
        <v>811</v>
      </c>
      <c r="AM736" s="203" t="s">
        <v>811</v>
      </c>
      <c r="AN736" s="203" t="s">
        <v>811</v>
      </c>
      <c r="AO736" s="203" t="s">
        <v>811</v>
      </c>
      <c r="AP736" s="203" t="s">
        <v>811</v>
      </c>
      <c r="AQ736" s="203" t="s">
        <v>811</v>
      </c>
      <c r="AR736" s="203">
        <v>99.981163017463004</v>
      </c>
      <c r="AS736" s="203">
        <v>99.981163017463004</v>
      </c>
      <c r="AT736" s="203" t="s">
        <v>811</v>
      </c>
      <c r="AU736" s="203" t="s">
        <v>811</v>
      </c>
      <c r="AV736" s="203" t="s">
        <v>811</v>
      </c>
      <c r="AW736" s="203" t="s">
        <v>811</v>
      </c>
      <c r="AX736" s="203" t="s">
        <v>811</v>
      </c>
      <c r="AY736" s="203" t="s">
        <v>811</v>
      </c>
      <c r="AZ736" s="203" t="s">
        <v>811</v>
      </c>
      <c r="BA736" s="203" t="s">
        <v>811</v>
      </c>
    </row>
    <row r="737" spans="1:53">
      <c r="A737" s="202">
        <v>21</v>
      </c>
      <c r="B737" s="202">
        <v>1656</v>
      </c>
      <c r="C737" s="202">
        <v>725</v>
      </c>
      <c r="D737" s="202" t="s">
        <v>1641</v>
      </c>
      <c r="E737" s="203">
        <v>2291.5</v>
      </c>
      <c r="F737" s="203">
        <v>2291.5</v>
      </c>
      <c r="G737" s="203"/>
      <c r="H737" s="203"/>
      <c r="I737" s="203"/>
      <c r="J737" s="203"/>
      <c r="K737" s="203"/>
      <c r="L737" s="203"/>
      <c r="M737" s="203"/>
      <c r="N737" s="203">
        <v>2354.1999999999998</v>
      </c>
      <c r="O737" s="203">
        <v>2354.1999999999998</v>
      </c>
      <c r="P737" s="203"/>
      <c r="Q737" s="203"/>
      <c r="R737" s="203"/>
      <c r="S737" s="203"/>
      <c r="T737" s="204"/>
      <c r="U737" s="203"/>
      <c r="V737" s="203"/>
      <c r="W737" s="203"/>
      <c r="X737" s="203">
        <v>2326.3200000000002</v>
      </c>
      <c r="Y737" s="203">
        <v>2326.3200000000002</v>
      </c>
      <c r="Z737" s="203"/>
      <c r="AA737" s="203"/>
      <c r="AB737" s="203"/>
      <c r="AC737" s="203"/>
      <c r="AD737" s="204"/>
      <c r="AE737" s="203"/>
      <c r="AF737" s="203"/>
      <c r="AG737" s="203"/>
      <c r="AH737" s="203">
        <v>-27.879999999999654</v>
      </c>
      <c r="AI737" s="203">
        <v>-27.879999999999654</v>
      </c>
      <c r="AJ737" s="203" t="s">
        <v>811</v>
      </c>
      <c r="AK737" s="203" t="s">
        <v>811</v>
      </c>
      <c r="AL737" s="203" t="s">
        <v>811</v>
      </c>
      <c r="AM737" s="203" t="s">
        <v>811</v>
      </c>
      <c r="AN737" s="203" t="s">
        <v>811</v>
      </c>
      <c r="AO737" s="203" t="s">
        <v>811</v>
      </c>
      <c r="AP737" s="203" t="s">
        <v>811</v>
      </c>
      <c r="AQ737" s="203" t="s">
        <v>811</v>
      </c>
      <c r="AR737" s="203">
        <v>98.815733582533355</v>
      </c>
      <c r="AS737" s="203">
        <v>98.815733582533355</v>
      </c>
      <c r="AT737" s="203" t="s">
        <v>811</v>
      </c>
      <c r="AU737" s="203" t="s">
        <v>811</v>
      </c>
      <c r="AV737" s="203" t="s">
        <v>811</v>
      </c>
      <c r="AW737" s="203" t="s">
        <v>811</v>
      </c>
      <c r="AX737" s="203" t="s">
        <v>811</v>
      </c>
      <c r="AY737" s="203" t="s">
        <v>811</v>
      </c>
      <c r="AZ737" s="203" t="s">
        <v>811</v>
      </c>
      <c r="BA737" s="203" t="s">
        <v>811</v>
      </c>
    </row>
    <row r="738" spans="1:53">
      <c r="A738" s="202">
        <v>21</v>
      </c>
      <c r="B738" s="202">
        <v>1657</v>
      </c>
      <c r="C738" s="202">
        <v>726</v>
      </c>
      <c r="D738" s="202" t="s">
        <v>1642</v>
      </c>
      <c r="E738" s="203">
        <v>2069.6</v>
      </c>
      <c r="F738" s="203">
        <v>2069.6</v>
      </c>
      <c r="G738" s="203"/>
      <c r="H738" s="203"/>
      <c r="I738" s="203"/>
      <c r="J738" s="203"/>
      <c r="K738" s="203"/>
      <c r="L738" s="203"/>
      <c r="M738" s="203"/>
      <c r="N738" s="203">
        <v>2103.3000000000002</v>
      </c>
      <c r="O738" s="203">
        <v>2103.3000000000002</v>
      </c>
      <c r="P738" s="203"/>
      <c r="Q738" s="203"/>
      <c r="R738" s="203"/>
      <c r="S738" s="203"/>
      <c r="T738" s="204"/>
      <c r="U738" s="203"/>
      <c r="V738" s="203"/>
      <c r="W738" s="203"/>
      <c r="X738" s="203">
        <v>2103.3000000000002</v>
      </c>
      <c r="Y738" s="203">
        <v>2103.3000000000002</v>
      </c>
      <c r="Z738" s="203"/>
      <c r="AA738" s="203"/>
      <c r="AB738" s="203"/>
      <c r="AC738" s="203"/>
      <c r="AD738" s="204"/>
      <c r="AE738" s="203"/>
      <c r="AF738" s="203"/>
      <c r="AG738" s="203"/>
      <c r="AH738" s="203" t="s">
        <v>811</v>
      </c>
      <c r="AI738" s="203" t="s">
        <v>811</v>
      </c>
      <c r="AJ738" s="203" t="s">
        <v>811</v>
      </c>
      <c r="AK738" s="203" t="s">
        <v>811</v>
      </c>
      <c r="AL738" s="203" t="s">
        <v>811</v>
      </c>
      <c r="AM738" s="203" t="s">
        <v>811</v>
      </c>
      <c r="AN738" s="203" t="s">
        <v>811</v>
      </c>
      <c r="AO738" s="203" t="s">
        <v>811</v>
      </c>
      <c r="AP738" s="203" t="s">
        <v>811</v>
      </c>
      <c r="AQ738" s="203" t="s">
        <v>811</v>
      </c>
      <c r="AR738" s="203">
        <v>100</v>
      </c>
      <c r="AS738" s="203">
        <v>100</v>
      </c>
      <c r="AT738" s="203" t="s">
        <v>811</v>
      </c>
      <c r="AU738" s="203" t="s">
        <v>811</v>
      </c>
      <c r="AV738" s="203" t="s">
        <v>811</v>
      </c>
      <c r="AW738" s="203" t="s">
        <v>811</v>
      </c>
      <c r="AX738" s="203" t="s">
        <v>811</v>
      </c>
      <c r="AY738" s="203" t="s">
        <v>811</v>
      </c>
      <c r="AZ738" s="203" t="s">
        <v>811</v>
      </c>
      <c r="BA738" s="203" t="s">
        <v>811</v>
      </c>
    </row>
    <row r="739" spans="1:53">
      <c r="A739" s="202">
        <v>21</v>
      </c>
      <c r="B739" s="202">
        <v>1658</v>
      </c>
      <c r="C739" s="202">
        <v>727</v>
      </c>
      <c r="D739" s="202" t="s">
        <v>1643</v>
      </c>
      <c r="E739" s="203">
        <v>1804.8</v>
      </c>
      <c r="F739" s="203">
        <v>1804.8</v>
      </c>
      <c r="G739" s="203"/>
      <c r="H739" s="203"/>
      <c r="I739" s="203"/>
      <c r="J739" s="203"/>
      <c r="K739" s="203"/>
      <c r="L739" s="203"/>
      <c r="M739" s="203"/>
      <c r="N739" s="203">
        <v>1936.8</v>
      </c>
      <c r="O739" s="203">
        <v>1936.8</v>
      </c>
      <c r="P739" s="203"/>
      <c r="Q739" s="203"/>
      <c r="R739" s="203"/>
      <c r="S739" s="203"/>
      <c r="T739" s="204"/>
      <c r="U739" s="203"/>
      <c r="V739" s="203"/>
      <c r="W739" s="203"/>
      <c r="X739" s="203">
        <v>1936.8</v>
      </c>
      <c r="Y739" s="203">
        <v>1936.8</v>
      </c>
      <c r="Z739" s="203"/>
      <c r="AA739" s="203"/>
      <c r="AB739" s="203"/>
      <c r="AC739" s="203"/>
      <c r="AD739" s="204"/>
      <c r="AE739" s="203"/>
      <c r="AF739" s="203"/>
      <c r="AG739" s="203"/>
      <c r="AH739" s="203" t="s">
        <v>811</v>
      </c>
      <c r="AI739" s="203" t="s">
        <v>811</v>
      </c>
      <c r="AJ739" s="203" t="s">
        <v>811</v>
      </c>
      <c r="AK739" s="203" t="s">
        <v>811</v>
      </c>
      <c r="AL739" s="203" t="s">
        <v>811</v>
      </c>
      <c r="AM739" s="203" t="s">
        <v>811</v>
      </c>
      <c r="AN739" s="203" t="s">
        <v>811</v>
      </c>
      <c r="AO739" s="203" t="s">
        <v>811</v>
      </c>
      <c r="AP739" s="203" t="s">
        <v>811</v>
      </c>
      <c r="AQ739" s="203" t="s">
        <v>811</v>
      </c>
      <c r="AR739" s="203">
        <v>100</v>
      </c>
      <c r="AS739" s="203">
        <v>100</v>
      </c>
      <c r="AT739" s="203" t="s">
        <v>811</v>
      </c>
      <c r="AU739" s="203" t="s">
        <v>811</v>
      </c>
      <c r="AV739" s="203" t="s">
        <v>811</v>
      </c>
      <c r="AW739" s="203" t="s">
        <v>811</v>
      </c>
      <c r="AX739" s="203" t="s">
        <v>811</v>
      </c>
      <c r="AY739" s="203" t="s">
        <v>811</v>
      </c>
      <c r="AZ739" s="203" t="s">
        <v>811</v>
      </c>
      <c r="BA739" s="203" t="s">
        <v>811</v>
      </c>
    </row>
    <row r="740" spans="1:53">
      <c r="A740" s="200"/>
      <c r="B740" s="200"/>
      <c r="C740" s="200">
        <v>728</v>
      </c>
      <c r="D740" s="200"/>
      <c r="E740" s="201"/>
      <c r="F740" s="201"/>
      <c r="G740" s="201"/>
      <c r="H740" s="201"/>
      <c r="I740" s="201"/>
      <c r="J740" s="201"/>
      <c r="K740" s="201"/>
      <c r="L740" s="201"/>
      <c r="M740" s="201"/>
      <c r="N740" s="201"/>
      <c r="O740" s="201"/>
      <c r="P740" s="201"/>
      <c r="Q740" s="201"/>
      <c r="R740" s="201"/>
      <c r="S740" s="201"/>
      <c r="T740" s="226"/>
      <c r="U740" s="201"/>
      <c r="V740" s="201"/>
      <c r="W740" s="201"/>
      <c r="X740" s="201"/>
      <c r="Y740" s="201"/>
      <c r="Z740" s="201"/>
      <c r="AA740" s="201"/>
      <c r="AB740" s="201"/>
      <c r="AC740" s="201"/>
      <c r="AD740" s="226"/>
      <c r="AE740" s="201"/>
      <c r="AF740" s="201"/>
      <c r="AG740" s="201"/>
      <c r="AH740" s="201" t="s">
        <v>811</v>
      </c>
      <c r="AI740" s="201" t="s">
        <v>811</v>
      </c>
      <c r="AJ740" s="201" t="s">
        <v>811</v>
      </c>
      <c r="AK740" s="201" t="s">
        <v>811</v>
      </c>
      <c r="AL740" s="201" t="s">
        <v>811</v>
      </c>
      <c r="AM740" s="201" t="s">
        <v>811</v>
      </c>
      <c r="AN740" s="201" t="s">
        <v>811</v>
      </c>
      <c r="AO740" s="201" t="s">
        <v>811</v>
      </c>
      <c r="AP740" s="201" t="s">
        <v>811</v>
      </c>
      <c r="AQ740" s="201" t="s">
        <v>811</v>
      </c>
      <c r="AR740" s="201" t="s">
        <v>811</v>
      </c>
      <c r="AS740" s="201" t="s">
        <v>811</v>
      </c>
      <c r="AT740" s="201" t="s">
        <v>811</v>
      </c>
      <c r="AU740" s="201" t="s">
        <v>811</v>
      </c>
      <c r="AV740" s="201" t="s">
        <v>811</v>
      </c>
      <c r="AW740" s="201" t="s">
        <v>811</v>
      </c>
      <c r="AX740" s="201" t="s">
        <v>811</v>
      </c>
      <c r="AY740" s="201" t="s">
        <v>811</v>
      </c>
      <c r="AZ740" s="201" t="s">
        <v>811</v>
      </c>
      <c r="BA740" s="201" t="s">
        <v>811</v>
      </c>
    </row>
    <row r="741" spans="1:53">
      <c r="A741" s="200">
        <v>20</v>
      </c>
      <c r="B741" s="200"/>
      <c r="C741" s="200">
        <v>729</v>
      </c>
      <c r="D741" s="200" t="s">
        <v>1644</v>
      </c>
      <c r="E741" s="201">
        <v>241019.5</v>
      </c>
      <c r="F741" s="201">
        <v>220646.2</v>
      </c>
      <c r="G741" s="201">
        <v>4146.2</v>
      </c>
      <c r="H741" s="201">
        <v>1255.3</v>
      </c>
      <c r="I741" s="201">
        <v>0</v>
      </c>
      <c r="J741" s="201">
        <v>14971.8</v>
      </c>
      <c r="K741" s="201">
        <v>0</v>
      </c>
      <c r="L741" s="201">
        <v>0</v>
      </c>
      <c r="M741" s="201">
        <v>0</v>
      </c>
      <c r="N741" s="201">
        <v>260932.1</v>
      </c>
      <c r="O741" s="201">
        <v>240850.7</v>
      </c>
      <c r="P741" s="201">
        <v>4390.6000000000004</v>
      </c>
      <c r="Q741" s="201">
        <v>644.30000000000007</v>
      </c>
      <c r="R741" s="201">
        <v>0</v>
      </c>
      <c r="S741" s="201">
        <v>14971.8</v>
      </c>
      <c r="T741" s="226">
        <v>0</v>
      </c>
      <c r="U741" s="201">
        <v>74.7</v>
      </c>
      <c r="V741" s="201">
        <v>0</v>
      </c>
      <c r="W741" s="201">
        <v>0</v>
      </c>
      <c r="X741" s="201">
        <v>257613.59</v>
      </c>
      <c r="Y741" s="201">
        <v>238016.91</v>
      </c>
      <c r="Z741" s="201">
        <v>4390.6000000000004</v>
      </c>
      <c r="AA741" s="201">
        <v>643.36</v>
      </c>
      <c r="AB741" s="201">
        <v>0</v>
      </c>
      <c r="AC741" s="201">
        <v>14488.02</v>
      </c>
      <c r="AD741" s="226">
        <v>0</v>
      </c>
      <c r="AE741" s="201">
        <v>74.7</v>
      </c>
      <c r="AF741" s="201">
        <v>0</v>
      </c>
      <c r="AG741" s="201">
        <v>0</v>
      </c>
      <c r="AH741" s="201">
        <v>-3318.5100000000093</v>
      </c>
      <c r="AI741" s="201">
        <v>-2833.7900000000081</v>
      </c>
      <c r="AJ741" s="201" t="s">
        <v>811</v>
      </c>
      <c r="AK741" s="201">
        <v>-0.94000000000005457</v>
      </c>
      <c r="AL741" s="201" t="s">
        <v>811</v>
      </c>
      <c r="AM741" s="201">
        <v>-483.77999999999884</v>
      </c>
      <c r="AN741" s="201" t="s">
        <v>811</v>
      </c>
      <c r="AO741" s="201" t="s">
        <v>811</v>
      </c>
      <c r="AP741" s="201" t="s">
        <v>811</v>
      </c>
      <c r="AQ741" s="201" t="s">
        <v>811</v>
      </c>
      <c r="AR741" s="201">
        <v>98.728209369410663</v>
      </c>
      <c r="AS741" s="201">
        <v>98.823424636091985</v>
      </c>
      <c r="AT741" s="201">
        <v>100</v>
      </c>
      <c r="AU741" s="201">
        <v>99.854105230482688</v>
      </c>
      <c r="AV741" s="201" t="s">
        <v>811</v>
      </c>
      <c r="AW741" s="201">
        <v>96.76872520338236</v>
      </c>
      <c r="AX741" s="201" t="s">
        <v>811</v>
      </c>
      <c r="AY741" s="201">
        <v>100</v>
      </c>
      <c r="AZ741" s="201" t="s">
        <v>811</v>
      </c>
      <c r="BA741" s="201" t="s">
        <v>811</v>
      </c>
    </row>
    <row r="742" spans="1:53">
      <c r="A742" s="200">
        <v>22</v>
      </c>
      <c r="B742" s="200"/>
      <c r="C742" s="200">
        <v>730</v>
      </c>
      <c r="D742" s="200" t="s">
        <v>1055</v>
      </c>
      <c r="E742" s="201">
        <v>162145.60000000001</v>
      </c>
      <c r="F742" s="201">
        <v>141880.4</v>
      </c>
      <c r="G742" s="201">
        <v>4146.2</v>
      </c>
      <c r="H742" s="201">
        <v>1147.2</v>
      </c>
      <c r="I742" s="201">
        <v>0</v>
      </c>
      <c r="J742" s="201">
        <v>14971.8</v>
      </c>
      <c r="K742" s="201">
        <v>0</v>
      </c>
      <c r="L742" s="201">
        <v>0</v>
      </c>
      <c r="M742" s="201">
        <v>0</v>
      </c>
      <c r="N742" s="201">
        <v>180599.50000000003</v>
      </c>
      <c r="O742" s="201">
        <v>160626.20000000001</v>
      </c>
      <c r="P742" s="201">
        <v>4390.6000000000004</v>
      </c>
      <c r="Q742" s="201">
        <v>536.20000000000005</v>
      </c>
      <c r="R742" s="201">
        <v>0</v>
      </c>
      <c r="S742" s="201">
        <v>14971.8</v>
      </c>
      <c r="T742" s="226">
        <v>0</v>
      </c>
      <c r="U742" s="201">
        <v>74.7</v>
      </c>
      <c r="V742" s="201">
        <v>0</v>
      </c>
      <c r="W742" s="201">
        <v>0</v>
      </c>
      <c r="X742" s="201">
        <v>179832.43000000002</v>
      </c>
      <c r="Y742" s="201">
        <v>160343.85</v>
      </c>
      <c r="Z742" s="201">
        <v>4390.6000000000004</v>
      </c>
      <c r="AA742" s="201">
        <v>535.26</v>
      </c>
      <c r="AB742" s="201">
        <v>0</v>
      </c>
      <c r="AC742" s="201">
        <v>14488.02</v>
      </c>
      <c r="AD742" s="226">
        <v>0</v>
      </c>
      <c r="AE742" s="201">
        <v>74.7</v>
      </c>
      <c r="AF742" s="201">
        <v>0</v>
      </c>
      <c r="AG742" s="201">
        <v>0</v>
      </c>
      <c r="AH742" s="201">
        <v>-767.07000000000698</v>
      </c>
      <c r="AI742" s="201">
        <v>-282.35000000000582</v>
      </c>
      <c r="AJ742" s="201" t="s">
        <v>811</v>
      </c>
      <c r="AK742" s="201">
        <v>-0.94000000000005457</v>
      </c>
      <c r="AL742" s="201" t="s">
        <v>811</v>
      </c>
      <c r="AM742" s="201">
        <v>-483.77999999999884</v>
      </c>
      <c r="AN742" s="201" t="s">
        <v>811</v>
      </c>
      <c r="AO742" s="201" t="s">
        <v>811</v>
      </c>
      <c r="AP742" s="201" t="s">
        <v>811</v>
      </c>
      <c r="AQ742" s="201" t="s">
        <v>811</v>
      </c>
      <c r="AR742" s="201">
        <v>99.575264604830011</v>
      </c>
      <c r="AS742" s="201">
        <v>99.824219212058807</v>
      </c>
      <c r="AT742" s="201">
        <v>100</v>
      </c>
      <c r="AU742" s="201">
        <v>99.824692279000359</v>
      </c>
      <c r="AV742" s="201" t="s">
        <v>811</v>
      </c>
      <c r="AW742" s="201">
        <v>96.76872520338236</v>
      </c>
      <c r="AX742" s="201" t="s">
        <v>811</v>
      </c>
      <c r="AY742" s="201">
        <v>100</v>
      </c>
      <c r="AZ742" s="201" t="s">
        <v>811</v>
      </c>
      <c r="BA742" s="201" t="s">
        <v>811</v>
      </c>
    </row>
    <row r="743" spans="1:53">
      <c r="A743" s="200">
        <v>21</v>
      </c>
      <c r="B743" s="200"/>
      <c r="C743" s="200">
        <v>731</v>
      </c>
      <c r="D743" s="200" t="s">
        <v>1056</v>
      </c>
      <c r="E743" s="201">
        <v>78873.900000000009</v>
      </c>
      <c r="F743" s="201">
        <v>78765.8</v>
      </c>
      <c r="G743" s="201">
        <v>0</v>
      </c>
      <c r="H743" s="201">
        <v>108.1</v>
      </c>
      <c r="I743" s="201">
        <v>0</v>
      </c>
      <c r="J743" s="201">
        <v>0</v>
      </c>
      <c r="K743" s="201">
        <v>0</v>
      </c>
      <c r="L743" s="201">
        <v>0</v>
      </c>
      <c r="M743" s="201">
        <v>0</v>
      </c>
      <c r="N743" s="201">
        <v>80332.599999999991</v>
      </c>
      <c r="O743" s="201">
        <v>80224.499999999985</v>
      </c>
      <c r="P743" s="201">
        <v>0</v>
      </c>
      <c r="Q743" s="201">
        <v>108.1</v>
      </c>
      <c r="R743" s="201">
        <v>0</v>
      </c>
      <c r="S743" s="201">
        <v>0</v>
      </c>
      <c r="T743" s="226">
        <v>0</v>
      </c>
      <c r="U743" s="201">
        <v>0</v>
      </c>
      <c r="V743" s="201">
        <v>0</v>
      </c>
      <c r="W743" s="201">
        <v>0</v>
      </c>
      <c r="X743" s="201">
        <v>77781.16</v>
      </c>
      <c r="Y743" s="201">
        <v>77673.06</v>
      </c>
      <c r="Z743" s="201">
        <v>0</v>
      </c>
      <c r="AA743" s="201">
        <v>108.1</v>
      </c>
      <c r="AB743" s="201">
        <v>0</v>
      </c>
      <c r="AC743" s="201">
        <v>0</v>
      </c>
      <c r="AD743" s="226">
        <v>0</v>
      </c>
      <c r="AE743" s="201">
        <v>0</v>
      </c>
      <c r="AF743" s="201">
        <v>0</v>
      </c>
      <c r="AG743" s="201">
        <v>0</v>
      </c>
      <c r="AH743" s="201">
        <v>-2551.4399999999878</v>
      </c>
      <c r="AI743" s="201">
        <v>-2551.4399999999878</v>
      </c>
      <c r="AJ743" s="201" t="s">
        <v>811</v>
      </c>
      <c r="AK743" s="201" t="s">
        <v>811</v>
      </c>
      <c r="AL743" s="201" t="s">
        <v>811</v>
      </c>
      <c r="AM743" s="201" t="s">
        <v>811</v>
      </c>
      <c r="AN743" s="201" t="s">
        <v>811</v>
      </c>
      <c r="AO743" s="201" t="s">
        <v>811</v>
      </c>
      <c r="AP743" s="201" t="s">
        <v>811</v>
      </c>
      <c r="AQ743" s="201" t="s">
        <v>811</v>
      </c>
      <c r="AR743" s="201">
        <v>96.823904616556675</v>
      </c>
      <c r="AS743" s="201">
        <v>96.819624927547082</v>
      </c>
      <c r="AT743" s="201" t="s">
        <v>811</v>
      </c>
      <c r="AU743" s="201">
        <v>100</v>
      </c>
      <c r="AV743" s="201" t="s">
        <v>811</v>
      </c>
      <c r="AW743" s="201" t="s">
        <v>811</v>
      </c>
      <c r="AX743" s="201" t="s">
        <v>811</v>
      </c>
      <c r="AY743" s="201" t="s">
        <v>811</v>
      </c>
      <c r="AZ743" s="201" t="s">
        <v>811</v>
      </c>
      <c r="BA743" s="201" t="s">
        <v>811</v>
      </c>
    </row>
    <row r="744" spans="1:53">
      <c r="A744" s="202">
        <v>22</v>
      </c>
      <c r="B744" s="202">
        <v>1659</v>
      </c>
      <c r="C744" s="202">
        <v>732</v>
      </c>
      <c r="D744" s="202" t="s">
        <v>1081</v>
      </c>
      <c r="E744" s="203">
        <v>162145.60000000001</v>
      </c>
      <c r="F744" s="203">
        <v>141880.4</v>
      </c>
      <c r="G744" s="203">
        <v>4146.2</v>
      </c>
      <c r="H744" s="203">
        <v>1147.2</v>
      </c>
      <c r="I744" s="203"/>
      <c r="J744" s="203">
        <v>14971.8</v>
      </c>
      <c r="K744" s="203"/>
      <c r="L744" s="203"/>
      <c r="M744" s="203"/>
      <c r="N744" s="203">
        <v>180599.50000000003</v>
      </c>
      <c r="O744" s="203">
        <v>160626.20000000001</v>
      </c>
      <c r="P744" s="203">
        <v>4390.6000000000004</v>
      </c>
      <c r="Q744" s="203">
        <v>536.20000000000005</v>
      </c>
      <c r="R744" s="203"/>
      <c r="S744" s="203">
        <v>14971.8</v>
      </c>
      <c r="T744" s="204"/>
      <c r="U744" s="203">
        <v>74.7</v>
      </c>
      <c r="V744" s="203"/>
      <c r="W744" s="203"/>
      <c r="X744" s="203">
        <v>179832.43000000002</v>
      </c>
      <c r="Y744" s="203">
        <v>160343.85</v>
      </c>
      <c r="Z744" s="203">
        <v>4390.6000000000004</v>
      </c>
      <c r="AA744" s="203">
        <v>535.26</v>
      </c>
      <c r="AB744" s="203"/>
      <c r="AC744" s="203">
        <v>14488.02</v>
      </c>
      <c r="AD744" s="204"/>
      <c r="AE744" s="203">
        <v>74.7</v>
      </c>
      <c r="AF744" s="203"/>
      <c r="AG744" s="203"/>
      <c r="AH744" s="203">
        <v>-767.07000000000698</v>
      </c>
      <c r="AI744" s="203">
        <v>-282.35000000000582</v>
      </c>
      <c r="AJ744" s="203" t="s">
        <v>811</v>
      </c>
      <c r="AK744" s="203">
        <v>-0.94000000000005457</v>
      </c>
      <c r="AL744" s="203" t="s">
        <v>811</v>
      </c>
      <c r="AM744" s="203">
        <v>-483.77999999999884</v>
      </c>
      <c r="AN744" s="203" t="s">
        <v>811</v>
      </c>
      <c r="AO744" s="203" t="s">
        <v>811</v>
      </c>
      <c r="AP744" s="203" t="s">
        <v>811</v>
      </c>
      <c r="AQ744" s="203" t="s">
        <v>811</v>
      </c>
      <c r="AR744" s="203">
        <v>99.575264604830011</v>
      </c>
      <c r="AS744" s="203">
        <v>99.824219212058807</v>
      </c>
      <c r="AT744" s="203">
        <v>100</v>
      </c>
      <c r="AU744" s="203">
        <v>99.824692279000359</v>
      </c>
      <c r="AV744" s="203" t="s">
        <v>811</v>
      </c>
      <c r="AW744" s="203">
        <v>96.76872520338236</v>
      </c>
      <c r="AX744" s="203" t="s">
        <v>811</v>
      </c>
      <c r="AY744" s="203">
        <v>100</v>
      </c>
      <c r="AZ744" s="203" t="s">
        <v>811</v>
      </c>
      <c r="BA744" s="203" t="s">
        <v>811</v>
      </c>
    </row>
    <row r="745" spans="1:53">
      <c r="A745" s="202">
        <v>21</v>
      </c>
      <c r="B745" s="202">
        <v>1660</v>
      </c>
      <c r="C745" s="202">
        <v>733</v>
      </c>
      <c r="D745" s="202" t="s">
        <v>1645</v>
      </c>
      <c r="E745" s="203">
        <v>0</v>
      </c>
      <c r="F745" s="203"/>
      <c r="G745" s="203"/>
      <c r="H745" s="203"/>
      <c r="I745" s="203"/>
      <c r="J745" s="203"/>
      <c r="K745" s="203"/>
      <c r="L745" s="203"/>
      <c r="M745" s="203"/>
      <c r="N745" s="203">
        <v>0</v>
      </c>
      <c r="O745" s="203"/>
      <c r="P745" s="203"/>
      <c r="Q745" s="203"/>
      <c r="R745" s="203"/>
      <c r="S745" s="203"/>
      <c r="T745" s="204"/>
      <c r="U745" s="203"/>
      <c r="V745" s="203"/>
      <c r="W745" s="203"/>
      <c r="X745" s="203">
        <v>0</v>
      </c>
      <c r="Y745" s="203"/>
      <c r="Z745" s="203"/>
      <c r="AA745" s="203"/>
      <c r="AB745" s="203"/>
      <c r="AC745" s="203"/>
      <c r="AD745" s="204"/>
      <c r="AE745" s="203"/>
      <c r="AF745" s="203"/>
      <c r="AG745" s="203"/>
      <c r="AH745" s="203" t="s">
        <v>811</v>
      </c>
      <c r="AI745" s="203" t="s">
        <v>811</v>
      </c>
      <c r="AJ745" s="203" t="s">
        <v>811</v>
      </c>
      <c r="AK745" s="203" t="s">
        <v>811</v>
      </c>
      <c r="AL745" s="203" t="s">
        <v>811</v>
      </c>
      <c r="AM745" s="203" t="s">
        <v>811</v>
      </c>
      <c r="AN745" s="203" t="s">
        <v>811</v>
      </c>
      <c r="AO745" s="203" t="s">
        <v>811</v>
      </c>
      <c r="AP745" s="203" t="s">
        <v>811</v>
      </c>
      <c r="AQ745" s="203" t="s">
        <v>811</v>
      </c>
      <c r="AR745" s="203" t="s">
        <v>811</v>
      </c>
      <c r="AS745" s="203" t="s">
        <v>811</v>
      </c>
      <c r="AT745" s="203" t="s">
        <v>811</v>
      </c>
      <c r="AU745" s="203" t="s">
        <v>811</v>
      </c>
      <c r="AV745" s="203" t="s">
        <v>811</v>
      </c>
      <c r="AW745" s="203" t="s">
        <v>811</v>
      </c>
      <c r="AX745" s="203" t="s">
        <v>811</v>
      </c>
      <c r="AY745" s="203" t="s">
        <v>811</v>
      </c>
      <c r="AZ745" s="203" t="s">
        <v>811</v>
      </c>
      <c r="BA745" s="203" t="s">
        <v>811</v>
      </c>
    </row>
    <row r="746" spans="1:53">
      <c r="A746" s="202">
        <v>21</v>
      </c>
      <c r="B746" s="202">
        <v>1661</v>
      </c>
      <c r="C746" s="202">
        <v>734</v>
      </c>
      <c r="D746" s="202" t="s">
        <v>1646</v>
      </c>
      <c r="E746" s="203">
        <v>4862.4000000000005</v>
      </c>
      <c r="F746" s="203">
        <v>4754.3</v>
      </c>
      <c r="G746" s="203"/>
      <c r="H746" s="203">
        <v>108.1</v>
      </c>
      <c r="I746" s="203"/>
      <c r="J746" s="203"/>
      <c r="K746" s="203"/>
      <c r="L746" s="203"/>
      <c r="M746" s="203"/>
      <c r="N746" s="203">
        <v>5309.5</v>
      </c>
      <c r="O746" s="203">
        <v>5201.3999999999996</v>
      </c>
      <c r="P746" s="203"/>
      <c r="Q746" s="203">
        <v>108.1</v>
      </c>
      <c r="R746" s="203"/>
      <c r="S746" s="203"/>
      <c r="T746" s="204"/>
      <c r="U746" s="203"/>
      <c r="V746" s="203"/>
      <c r="W746" s="203"/>
      <c r="X746" s="203">
        <v>5309.5</v>
      </c>
      <c r="Y746" s="203">
        <v>5201.3999999999996</v>
      </c>
      <c r="Z746" s="203"/>
      <c r="AA746" s="203">
        <v>108.1</v>
      </c>
      <c r="AB746" s="203"/>
      <c r="AC746" s="203"/>
      <c r="AD746" s="204"/>
      <c r="AE746" s="203"/>
      <c r="AF746" s="203"/>
      <c r="AG746" s="203"/>
      <c r="AH746" s="203" t="s">
        <v>811</v>
      </c>
      <c r="AI746" s="203" t="s">
        <v>811</v>
      </c>
      <c r="AJ746" s="203" t="s">
        <v>811</v>
      </c>
      <c r="AK746" s="203" t="s">
        <v>811</v>
      </c>
      <c r="AL746" s="203" t="s">
        <v>811</v>
      </c>
      <c r="AM746" s="203" t="s">
        <v>811</v>
      </c>
      <c r="AN746" s="203" t="s">
        <v>811</v>
      </c>
      <c r="AO746" s="203" t="s">
        <v>811</v>
      </c>
      <c r="AP746" s="203" t="s">
        <v>811</v>
      </c>
      <c r="AQ746" s="203" t="s">
        <v>811</v>
      </c>
      <c r="AR746" s="203">
        <v>100</v>
      </c>
      <c r="AS746" s="203">
        <v>100</v>
      </c>
      <c r="AT746" s="203" t="s">
        <v>811</v>
      </c>
      <c r="AU746" s="203">
        <v>100</v>
      </c>
      <c r="AV746" s="203" t="s">
        <v>811</v>
      </c>
      <c r="AW746" s="203" t="s">
        <v>811</v>
      </c>
      <c r="AX746" s="203" t="s">
        <v>811</v>
      </c>
      <c r="AY746" s="203" t="s">
        <v>811</v>
      </c>
      <c r="AZ746" s="203" t="s">
        <v>811</v>
      </c>
      <c r="BA746" s="203" t="s">
        <v>811</v>
      </c>
    </row>
    <row r="747" spans="1:53">
      <c r="A747" s="202">
        <v>21</v>
      </c>
      <c r="B747" s="202">
        <v>1662</v>
      </c>
      <c r="C747" s="202">
        <v>735</v>
      </c>
      <c r="D747" s="202" t="s">
        <v>1647</v>
      </c>
      <c r="E747" s="203">
        <v>1810.9</v>
      </c>
      <c r="F747" s="203">
        <v>1810.9</v>
      </c>
      <c r="G747" s="203"/>
      <c r="H747" s="203"/>
      <c r="I747" s="203"/>
      <c r="J747" s="203"/>
      <c r="K747" s="203"/>
      <c r="L747" s="203"/>
      <c r="M747" s="203"/>
      <c r="N747" s="203">
        <v>1857.1</v>
      </c>
      <c r="O747" s="203">
        <v>1857.1</v>
      </c>
      <c r="P747" s="203"/>
      <c r="Q747" s="203"/>
      <c r="R747" s="203"/>
      <c r="S747" s="203"/>
      <c r="T747" s="204"/>
      <c r="U747" s="203"/>
      <c r="V747" s="203"/>
      <c r="W747" s="203"/>
      <c r="X747" s="203">
        <v>1857.1</v>
      </c>
      <c r="Y747" s="203">
        <v>1857.1</v>
      </c>
      <c r="Z747" s="203"/>
      <c r="AA747" s="203"/>
      <c r="AB747" s="203"/>
      <c r="AC747" s="203"/>
      <c r="AD747" s="204"/>
      <c r="AE747" s="203"/>
      <c r="AF747" s="203"/>
      <c r="AG747" s="203"/>
      <c r="AH747" s="203" t="s">
        <v>811</v>
      </c>
      <c r="AI747" s="203" t="s">
        <v>811</v>
      </c>
      <c r="AJ747" s="203" t="s">
        <v>811</v>
      </c>
      <c r="AK747" s="203" t="s">
        <v>811</v>
      </c>
      <c r="AL747" s="203" t="s">
        <v>811</v>
      </c>
      <c r="AM747" s="203" t="s">
        <v>811</v>
      </c>
      <c r="AN747" s="203" t="s">
        <v>811</v>
      </c>
      <c r="AO747" s="203" t="s">
        <v>811</v>
      </c>
      <c r="AP747" s="203" t="s">
        <v>811</v>
      </c>
      <c r="AQ747" s="203" t="s">
        <v>811</v>
      </c>
      <c r="AR747" s="203">
        <v>100</v>
      </c>
      <c r="AS747" s="203">
        <v>100</v>
      </c>
      <c r="AT747" s="203" t="s">
        <v>811</v>
      </c>
      <c r="AU747" s="203" t="s">
        <v>811</v>
      </c>
      <c r="AV747" s="203" t="s">
        <v>811</v>
      </c>
      <c r="AW747" s="203" t="s">
        <v>811</v>
      </c>
      <c r="AX747" s="203" t="s">
        <v>811</v>
      </c>
      <c r="AY747" s="203" t="s">
        <v>811</v>
      </c>
      <c r="AZ747" s="203" t="s">
        <v>811</v>
      </c>
      <c r="BA747" s="203" t="s">
        <v>811</v>
      </c>
    </row>
    <row r="748" spans="1:53">
      <c r="A748" s="202">
        <v>21</v>
      </c>
      <c r="B748" s="202">
        <v>1663</v>
      </c>
      <c r="C748" s="202">
        <v>736</v>
      </c>
      <c r="D748" s="202" t="s">
        <v>1648</v>
      </c>
      <c r="E748" s="203">
        <v>2427.4</v>
      </c>
      <c r="F748" s="203">
        <v>2427.4</v>
      </c>
      <c r="G748" s="203"/>
      <c r="H748" s="203"/>
      <c r="I748" s="203"/>
      <c r="J748" s="203"/>
      <c r="K748" s="203"/>
      <c r="L748" s="203"/>
      <c r="M748" s="203"/>
      <c r="N748" s="203">
        <v>2494.5</v>
      </c>
      <c r="O748" s="203">
        <v>2494.5</v>
      </c>
      <c r="P748" s="203"/>
      <c r="Q748" s="203"/>
      <c r="R748" s="203"/>
      <c r="S748" s="203"/>
      <c r="T748" s="204"/>
      <c r="U748" s="203"/>
      <c r="V748" s="203"/>
      <c r="W748" s="203"/>
      <c r="X748" s="203">
        <v>2494.5</v>
      </c>
      <c r="Y748" s="203">
        <v>2494.5</v>
      </c>
      <c r="Z748" s="203"/>
      <c r="AA748" s="203"/>
      <c r="AB748" s="203"/>
      <c r="AC748" s="203"/>
      <c r="AD748" s="204"/>
      <c r="AE748" s="203"/>
      <c r="AF748" s="203"/>
      <c r="AG748" s="203"/>
      <c r="AH748" s="203" t="s">
        <v>811</v>
      </c>
      <c r="AI748" s="203" t="s">
        <v>811</v>
      </c>
      <c r="AJ748" s="203" t="s">
        <v>811</v>
      </c>
      <c r="AK748" s="203" t="s">
        <v>811</v>
      </c>
      <c r="AL748" s="203" t="s">
        <v>811</v>
      </c>
      <c r="AM748" s="203" t="s">
        <v>811</v>
      </c>
      <c r="AN748" s="203" t="s">
        <v>811</v>
      </c>
      <c r="AO748" s="203" t="s">
        <v>811</v>
      </c>
      <c r="AP748" s="203" t="s">
        <v>811</v>
      </c>
      <c r="AQ748" s="203" t="s">
        <v>811</v>
      </c>
      <c r="AR748" s="203">
        <v>100</v>
      </c>
      <c r="AS748" s="203">
        <v>100</v>
      </c>
      <c r="AT748" s="203" t="s">
        <v>811</v>
      </c>
      <c r="AU748" s="203" t="s">
        <v>811</v>
      </c>
      <c r="AV748" s="203" t="s">
        <v>811</v>
      </c>
      <c r="AW748" s="203" t="s">
        <v>811</v>
      </c>
      <c r="AX748" s="203" t="s">
        <v>811</v>
      </c>
      <c r="AY748" s="203" t="s">
        <v>811</v>
      </c>
      <c r="AZ748" s="203" t="s">
        <v>811</v>
      </c>
      <c r="BA748" s="203" t="s">
        <v>811</v>
      </c>
    </row>
    <row r="749" spans="1:53">
      <c r="A749" s="202">
        <v>21</v>
      </c>
      <c r="B749" s="202">
        <v>1664</v>
      </c>
      <c r="C749" s="202">
        <v>737</v>
      </c>
      <c r="D749" s="202" t="s">
        <v>1649</v>
      </c>
      <c r="E749" s="203">
        <v>2724.4</v>
      </c>
      <c r="F749" s="203">
        <v>2724.4</v>
      </c>
      <c r="G749" s="203"/>
      <c r="H749" s="203"/>
      <c r="I749" s="203"/>
      <c r="J749" s="203"/>
      <c r="K749" s="203"/>
      <c r="L749" s="203"/>
      <c r="M749" s="203"/>
      <c r="N749" s="203">
        <v>2624.4</v>
      </c>
      <c r="O749" s="203">
        <v>2624.4</v>
      </c>
      <c r="P749" s="203"/>
      <c r="Q749" s="203"/>
      <c r="R749" s="203"/>
      <c r="S749" s="203"/>
      <c r="T749" s="204"/>
      <c r="U749" s="203"/>
      <c r="V749" s="203"/>
      <c r="W749" s="203"/>
      <c r="X749" s="203">
        <v>2624.4</v>
      </c>
      <c r="Y749" s="203">
        <v>2624.4</v>
      </c>
      <c r="Z749" s="203"/>
      <c r="AA749" s="203"/>
      <c r="AB749" s="203"/>
      <c r="AC749" s="203"/>
      <c r="AD749" s="204"/>
      <c r="AE749" s="203"/>
      <c r="AF749" s="203"/>
      <c r="AG749" s="203"/>
      <c r="AH749" s="203" t="s">
        <v>811</v>
      </c>
      <c r="AI749" s="203" t="s">
        <v>811</v>
      </c>
      <c r="AJ749" s="203" t="s">
        <v>811</v>
      </c>
      <c r="AK749" s="203" t="s">
        <v>811</v>
      </c>
      <c r="AL749" s="203" t="s">
        <v>811</v>
      </c>
      <c r="AM749" s="203" t="s">
        <v>811</v>
      </c>
      <c r="AN749" s="203" t="s">
        <v>811</v>
      </c>
      <c r="AO749" s="203" t="s">
        <v>811</v>
      </c>
      <c r="AP749" s="203" t="s">
        <v>811</v>
      </c>
      <c r="AQ749" s="203" t="s">
        <v>811</v>
      </c>
      <c r="AR749" s="203">
        <v>100</v>
      </c>
      <c r="AS749" s="203">
        <v>100</v>
      </c>
      <c r="AT749" s="203" t="s">
        <v>811</v>
      </c>
      <c r="AU749" s="203" t="s">
        <v>811</v>
      </c>
      <c r="AV749" s="203" t="s">
        <v>811</v>
      </c>
      <c r="AW749" s="203" t="s">
        <v>811</v>
      </c>
      <c r="AX749" s="203" t="s">
        <v>811</v>
      </c>
      <c r="AY749" s="203" t="s">
        <v>811</v>
      </c>
      <c r="AZ749" s="203" t="s">
        <v>811</v>
      </c>
      <c r="BA749" s="203" t="s">
        <v>811</v>
      </c>
    </row>
    <row r="750" spans="1:53">
      <c r="A750" s="202">
        <v>21</v>
      </c>
      <c r="B750" s="202">
        <v>1665</v>
      </c>
      <c r="C750" s="202">
        <v>738</v>
      </c>
      <c r="D750" s="202" t="s">
        <v>1650</v>
      </c>
      <c r="E750" s="203">
        <v>0</v>
      </c>
      <c r="F750" s="203"/>
      <c r="G750" s="203"/>
      <c r="H750" s="203"/>
      <c r="I750" s="203"/>
      <c r="J750" s="203"/>
      <c r="K750" s="203"/>
      <c r="L750" s="203"/>
      <c r="M750" s="203"/>
      <c r="N750" s="203">
        <v>0</v>
      </c>
      <c r="O750" s="203"/>
      <c r="P750" s="203"/>
      <c r="Q750" s="203"/>
      <c r="R750" s="203"/>
      <c r="S750" s="203"/>
      <c r="T750" s="204"/>
      <c r="U750" s="203"/>
      <c r="V750" s="203"/>
      <c r="W750" s="203"/>
      <c r="X750" s="203">
        <v>0</v>
      </c>
      <c r="Y750" s="203"/>
      <c r="Z750" s="203"/>
      <c r="AA750" s="203"/>
      <c r="AB750" s="203"/>
      <c r="AC750" s="203"/>
      <c r="AD750" s="204"/>
      <c r="AE750" s="203"/>
      <c r="AF750" s="203"/>
      <c r="AG750" s="203"/>
      <c r="AH750" s="203" t="s">
        <v>811</v>
      </c>
      <c r="AI750" s="203" t="s">
        <v>811</v>
      </c>
      <c r="AJ750" s="203" t="s">
        <v>811</v>
      </c>
      <c r="AK750" s="203" t="s">
        <v>811</v>
      </c>
      <c r="AL750" s="203" t="s">
        <v>811</v>
      </c>
      <c r="AM750" s="203" t="s">
        <v>811</v>
      </c>
      <c r="AN750" s="203" t="s">
        <v>811</v>
      </c>
      <c r="AO750" s="203" t="s">
        <v>811</v>
      </c>
      <c r="AP750" s="203" t="s">
        <v>811</v>
      </c>
      <c r="AQ750" s="203" t="s">
        <v>811</v>
      </c>
      <c r="AR750" s="203" t="s">
        <v>811</v>
      </c>
      <c r="AS750" s="203" t="s">
        <v>811</v>
      </c>
      <c r="AT750" s="203" t="s">
        <v>811</v>
      </c>
      <c r="AU750" s="203" t="s">
        <v>811</v>
      </c>
      <c r="AV750" s="203" t="s">
        <v>811</v>
      </c>
      <c r="AW750" s="203" t="s">
        <v>811</v>
      </c>
      <c r="AX750" s="203" t="s">
        <v>811</v>
      </c>
      <c r="AY750" s="203" t="s">
        <v>811</v>
      </c>
      <c r="AZ750" s="203" t="s">
        <v>811</v>
      </c>
      <c r="BA750" s="203" t="s">
        <v>811</v>
      </c>
    </row>
    <row r="751" spans="1:53">
      <c r="A751" s="202">
        <v>21</v>
      </c>
      <c r="B751" s="202">
        <v>1666</v>
      </c>
      <c r="C751" s="202">
        <v>739</v>
      </c>
      <c r="D751" s="202" t="s">
        <v>1382</v>
      </c>
      <c r="E751" s="203">
        <v>1114.9000000000001</v>
      </c>
      <c r="F751" s="203">
        <v>1114.9000000000001</v>
      </c>
      <c r="G751" s="203"/>
      <c r="H751" s="203"/>
      <c r="I751" s="203"/>
      <c r="J751" s="203"/>
      <c r="K751" s="203"/>
      <c r="L751" s="203"/>
      <c r="M751" s="203"/>
      <c r="N751" s="203">
        <v>1132.2</v>
      </c>
      <c r="O751" s="203">
        <v>1132.2</v>
      </c>
      <c r="P751" s="203"/>
      <c r="Q751" s="203"/>
      <c r="R751" s="203"/>
      <c r="S751" s="203"/>
      <c r="T751" s="204"/>
      <c r="U751" s="203"/>
      <c r="V751" s="203"/>
      <c r="W751" s="203"/>
      <c r="X751" s="203">
        <v>1060.05</v>
      </c>
      <c r="Y751" s="203">
        <v>1060.05</v>
      </c>
      <c r="Z751" s="203"/>
      <c r="AA751" s="203"/>
      <c r="AB751" s="203"/>
      <c r="AC751" s="203"/>
      <c r="AD751" s="204"/>
      <c r="AE751" s="203"/>
      <c r="AF751" s="203"/>
      <c r="AG751" s="203"/>
      <c r="AH751" s="203">
        <v>-72.150000000000091</v>
      </c>
      <c r="AI751" s="203">
        <v>-72.150000000000091</v>
      </c>
      <c r="AJ751" s="203" t="s">
        <v>811</v>
      </c>
      <c r="AK751" s="203" t="s">
        <v>811</v>
      </c>
      <c r="AL751" s="203" t="s">
        <v>811</v>
      </c>
      <c r="AM751" s="203" t="s">
        <v>811</v>
      </c>
      <c r="AN751" s="203" t="s">
        <v>811</v>
      </c>
      <c r="AO751" s="203" t="s">
        <v>811</v>
      </c>
      <c r="AP751" s="203" t="s">
        <v>811</v>
      </c>
      <c r="AQ751" s="203" t="s">
        <v>811</v>
      </c>
      <c r="AR751" s="203">
        <v>93.62745098039214</v>
      </c>
      <c r="AS751" s="203">
        <v>93.62745098039214</v>
      </c>
      <c r="AT751" s="203" t="s">
        <v>811</v>
      </c>
      <c r="AU751" s="203" t="s">
        <v>811</v>
      </c>
      <c r="AV751" s="203" t="s">
        <v>811</v>
      </c>
      <c r="AW751" s="203" t="s">
        <v>811</v>
      </c>
      <c r="AX751" s="203" t="s">
        <v>811</v>
      </c>
      <c r="AY751" s="203" t="s">
        <v>811</v>
      </c>
      <c r="AZ751" s="203" t="s">
        <v>811</v>
      </c>
      <c r="BA751" s="203" t="s">
        <v>811</v>
      </c>
    </row>
    <row r="752" spans="1:53">
      <c r="A752" s="202">
        <v>21</v>
      </c>
      <c r="B752" s="202">
        <v>1667</v>
      </c>
      <c r="C752" s="202">
        <v>740</v>
      </c>
      <c r="D752" s="202" t="s">
        <v>1215</v>
      </c>
      <c r="E752" s="203">
        <v>2451.4</v>
      </c>
      <c r="F752" s="203">
        <v>2451.4</v>
      </c>
      <c r="G752" s="203"/>
      <c r="H752" s="203"/>
      <c r="I752" s="203"/>
      <c r="J752" s="203"/>
      <c r="K752" s="203"/>
      <c r="L752" s="203"/>
      <c r="M752" s="203"/>
      <c r="N752" s="203">
        <v>2495.5</v>
      </c>
      <c r="O752" s="203">
        <v>2495.5</v>
      </c>
      <c r="P752" s="203"/>
      <c r="Q752" s="203"/>
      <c r="R752" s="203"/>
      <c r="S752" s="203"/>
      <c r="T752" s="204"/>
      <c r="U752" s="203"/>
      <c r="V752" s="203"/>
      <c r="W752" s="203"/>
      <c r="X752" s="203">
        <v>2427.89</v>
      </c>
      <c r="Y752" s="203">
        <v>2427.89</v>
      </c>
      <c r="Z752" s="203"/>
      <c r="AA752" s="203"/>
      <c r="AB752" s="203"/>
      <c r="AC752" s="203"/>
      <c r="AD752" s="204"/>
      <c r="AE752" s="203"/>
      <c r="AF752" s="203"/>
      <c r="AG752" s="203"/>
      <c r="AH752" s="203">
        <v>-67.610000000000127</v>
      </c>
      <c r="AI752" s="203">
        <v>-67.610000000000127</v>
      </c>
      <c r="AJ752" s="203" t="s">
        <v>811</v>
      </c>
      <c r="AK752" s="203" t="s">
        <v>811</v>
      </c>
      <c r="AL752" s="203" t="s">
        <v>811</v>
      </c>
      <c r="AM752" s="203" t="s">
        <v>811</v>
      </c>
      <c r="AN752" s="203" t="s">
        <v>811</v>
      </c>
      <c r="AO752" s="203" t="s">
        <v>811</v>
      </c>
      <c r="AP752" s="203" t="s">
        <v>811</v>
      </c>
      <c r="AQ752" s="203" t="s">
        <v>811</v>
      </c>
      <c r="AR752" s="203">
        <v>97.290723301943487</v>
      </c>
      <c r="AS752" s="203">
        <v>97.290723301943487</v>
      </c>
      <c r="AT752" s="203" t="s">
        <v>811</v>
      </c>
      <c r="AU752" s="203" t="s">
        <v>811</v>
      </c>
      <c r="AV752" s="203" t="s">
        <v>811</v>
      </c>
      <c r="AW752" s="203" t="s">
        <v>811</v>
      </c>
      <c r="AX752" s="203" t="s">
        <v>811</v>
      </c>
      <c r="AY752" s="203" t="s">
        <v>811</v>
      </c>
      <c r="AZ752" s="203" t="s">
        <v>811</v>
      </c>
      <c r="BA752" s="203" t="s">
        <v>811</v>
      </c>
    </row>
    <row r="753" spans="1:53">
      <c r="A753" s="202">
        <v>21</v>
      </c>
      <c r="B753" s="202">
        <v>1668</v>
      </c>
      <c r="C753" s="202">
        <v>741</v>
      </c>
      <c r="D753" s="202" t="s">
        <v>1651</v>
      </c>
      <c r="E753" s="203">
        <v>3933.8</v>
      </c>
      <c r="F753" s="203">
        <v>3933.8</v>
      </c>
      <c r="G753" s="203"/>
      <c r="H753" s="203"/>
      <c r="I753" s="203"/>
      <c r="J753" s="203"/>
      <c r="K753" s="203"/>
      <c r="L753" s="203"/>
      <c r="M753" s="203"/>
      <c r="N753" s="203">
        <v>3990.4</v>
      </c>
      <c r="O753" s="203">
        <v>3990.4</v>
      </c>
      <c r="P753" s="203"/>
      <c r="Q753" s="203"/>
      <c r="R753" s="203"/>
      <c r="S753" s="203"/>
      <c r="T753" s="204"/>
      <c r="U753" s="203"/>
      <c r="V753" s="203"/>
      <c r="W753" s="203"/>
      <c r="X753" s="203">
        <v>3657.35</v>
      </c>
      <c r="Y753" s="203">
        <v>3657.35</v>
      </c>
      <c r="Z753" s="203"/>
      <c r="AA753" s="203"/>
      <c r="AB753" s="203"/>
      <c r="AC753" s="203"/>
      <c r="AD753" s="204"/>
      <c r="AE753" s="203"/>
      <c r="AF753" s="203"/>
      <c r="AG753" s="203"/>
      <c r="AH753" s="203">
        <v>-333.05000000000018</v>
      </c>
      <c r="AI753" s="203">
        <v>-333.05000000000018</v>
      </c>
      <c r="AJ753" s="203" t="s">
        <v>811</v>
      </c>
      <c r="AK753" s="203" t="s">
        <v>811</v>
      </c>
      <c r="AL753" s="203" t="s">
        <v>811</v>
      </c>
      <c r="AM753" s="203" t="s">
        <v>811</v>
      </c>
      <c r="AN753" s="203" t="s">
        <v>811</v>
      </c>
      <c r="AO753" s="203" t="s">
        <v>811</v>
      </c>
      <c r="AP753" s="203" t="s">
        <v>811</v>
      </c>
      <c r="AQ753" s="203" t="s">
        <v>811</v>
      </c>
      <c r="AR753" s="203">
        <v>91.653718925421003</v>
      </c>
      <c r="AS753" s="203">
        <v>91.653718925421003</v>
      </c>
      <c r="AT753" s="203" t="s">
        <v>811</v>
      </c>
      <c r="AU753" s="203" t="s">
        <v>811</v>
      </c>
      <c r="AV753" s="203" t="s">
        <v>811</v>
      </c>
      <c r="AW753" s="203" t="s">
        <v>811</v>
      </c>
      <c r="AX753" s="203" t="s">
        <v>811</v>
      </c>
      <c r="AY753" s="203" t="s">
        <v>811</v>
      </c>
      <c r="AZ753" s="203" t="s">
        <v>811</v>
      </c>
      <c r="BA753" s="203" t="s">
        <v>811</v>
      </c>
    </row>
    <row r="754" spans="1:53">
      <c r="A754" s="202">
        <v>21</v>
      </c>
      <c r="B754" s="202">
        <v>1669</v>
      </c>
      <c r="C754" s="202">
        <v>742</v>
      </c>
      <c r="D754" s="202" t="s">
        <v>1652</v>
      </c>
      <c r="E754" s="203">
        <v>1347.9</v>
      </c>
      <c r="F754" s="203">
        <v>1347.9</v>
      </c>
      <c r="G754" s="203"/>
      <c r="H754" s="203"/>
      <c r="I754" s="203"/>
      <c r="J754" s="203"/>
      <c r="K754" s="203"/>
      <c r="L754" s="203"/>
      <c r="M754" s="203"/>
      <c r="N754" s="203">
        <v>1419.4</v>
      </c>
      <c r="O754" s="203">
        <v>1419.4</v>
      </c>
      <c r="P754" s="203"/>
      <c r="Q754" s="203"/>
      <c r="R754" s="203"/>
      <c r="S754" s="203"/>
      <c r="T754" s="204"/>
      <c r="U754" s="203"/>
      <c r="V754" s="203"/>
      <c r="W754" s="203"/>
      <c r="X754" s="203">
        <v>1262.75</v>
      </c>
      <c r="Y754" s="203">
        <v>1262.75</v>
      </c>
      <c r="Z754" s="203"/>
      <c r="AA754" s="203"/>
      <c r="AB754" s="203"/>
      <c r="AC754" s="203"/>
      <c r="AD754" s="204"/>
      <c r="AE754" s="203"/>
      <c r="AF754" s="203"/>
      <c r="AG754" s="203"/>
      <c r="AH754" s="203">
        <v>-156.65000000000009</v>
      </c>
      <c r="AI754" s="203">
        <v>-156.65000000000009</v>
      </c>
      <c r="AJ754" s="203" t="s">
        <v>811</v>
      </c>
      <c r="AK754" s="203" t="s">
        <v>811</v>
      </c>
      <c r="AL754" s="203" t="s">
        <v>811</v>
      </c>
      <c r="AM754" s="203" t="s">
        <v>811</v>
      </c>
      <c r="AN754" s="203" t="s">
        <v>811</v>
      </c>
      <c r="AO754" s="203" t="s">
        <v>811</v>
      </c>
      <c r="AP754" s="203" t="s">
        <v>811</v>
      </c>
      <c r="AQ754" s="203" t="s">
        <v>811</v>
      </c>
      <c r="AR754" s="203">
        <v>88.963646611244187</v>
      </c>
      <c r="AS754" s="203">
        <v>88.963646611244187</v>
      </c>
      <c r="AT754" s="203" t="s">
        <v>811</v>
      </c>
      <c r="AU754" s="203" t="s">
        <v>811</v>
      </c>
      <c r="AV754" s="203" t="s">
        <v>811</v>
      </c>
      <c r="AW754" s="203" t="s">
        <v>811</v>
      </c>
      <c r="AX754" s="203" t="s">
        <v>811</v>
      </c>
      <c r="AY754" s="203" t="s">
        <v>811</v>
      </c>
      <c r="AZ754" s="203" t="s">
        <v>811</v>
      </c>
      <c r="BA754" s="203" t="s">
        <v>811</v>
      </c>
    </row>
    <row r="755" spans="1:53">
      <c r="A755" s="202">
        <v>21</v>
      </c>
      <c r="B755" s="202">
        <v>1670</v>
      </c>
      <c r="C755" s="202">
        <v>743</v>
      </c>
      <c r="D755" s="202" t="s">
        <v>1653</v>
      </c>
      <c r="E755" s="203">
        <v>1005.9</v>
      </c>
      <c r="F755" s="203">
        <v>1005.9</v>
      </c>
      <c r="G755" s="203"/>
      <c r="H755" s="203"/>
      <c r="I755" s="203"/>
      <c r="J755" s="203"/>
      <c r="K755" s="203"/>
      <c r="L755" s="203"/>
      <c r="M755" s="203"/>
      <c r="N755" s="203">
        <v>1108.5999999999999</v>
      </c>
      <c r="O755" s="203">
        <v>1108.5999999999999</v>
      </c>
      <c r="P755" s="203"/>
      <c r="Q755" s="203"/>
      <c r="R755" s="203"/>
      <c r="S755" s="203"/>
      <c r="T755" s="204"/>
      <c r="U755" s="203"/>
      <c r="V755" s="203"/>
      <c r="W755" s="203"/>
      <c r="X755" s="203">
        <v>1096.99</v>
      </c>
      <c r="Y755" s="203">
        <v>1096.99</v>
      </c>
      <c r="Z755" s="203"/>
      <c r="AA755" s="203"/>
      <c r="AB755" s="203"/>
      <c r="AC755" s="203"/>
      <c r="AD755" s="204"/>
      <c r="AE755" s="203"/>
      <c r="AF755" s="203"/>
      <c r="AG755" s="203"/>
      <c r="AH755" s="203">
        <v>-11.6099999999999</v>
      </c>
      <c r="AI755" s="203">
        <v>-11.6099999999999</v>
      </c>
      <c r="AJ755" s="203" t="s">
        <v>811</v>
      </c>
      <c r="AK755" s="203" t="s">
        <v>811</v>
      </c>
      <c r="AL755" s="203" t="s">
        <v>811</v>
      </c>
      <c r="AM755" s="203" t="s">
        <v>811</v>
      </c>
      <c r="AN755" s="203" t="s">
        <v>811</v>
      </c>
      <c r="AO755" s="203" t="s">
        <v>811</v>
      </c>
      <c r="AP755" s="203" t="s">
        <v>811</v>
      </c>
      <c r="AQ755" s="203" t="s">
        <v>811</v>
      </c>
      <c r="AR755" s="203">
        <v>98.952733176979976</v>
      </c>
      <c r="AS755" s="203">
        <v>98.952733176979976</v>
      </c>
      <c r="AT755" s="203" t="s">
        <v>811</v>
      </c>
      <c r="AU755" s="203" t="s">
        <v>811</v>
      </c>
      <c r="AV755" s="203" t="s">
        <v>811</v>
      </c>
      <c r="AW755" s="203" t="s">
        <v>811</v>
      </c>
      <c r="AX755" s="203" t="s">
        <v>811</v>
      </c>
      <c r="AY755" s="203" t="s">
        <v>811</v>
      </c>
      <c r="AZ755" s="203" t="s">
        <v>811</v>
      </c>
      <c r="BA755" s="203" t="s">
        <v>811</v>
      </c>
    </row>
    <row r="756" spans="1:53">
      <c r="A756" s="202">
        <v>21</v>
      </c>
      <c r="B756" s="202">
        <v>1671</v>
      </c>
      <c r="C756" s="202">
        <v>744</v>
      </c>
      <c r="D756" s="202" t="s">
        <v>1654</v>
      </c>
      <c r="E756" s="203">
        <v>2969.9</v>
      </c>
      <c r="F756" s="203">
        <v>2969.9</v>
      </c>
      <c r="G756" s="203"/>
      <c r="H756" s="203"/>
      <c r="I756" s="203"/>
      <c r="J756" s="203"/>
      <c r="K756" s="203"/>
      <c r="L756" s="203"/>
      <c r="M756" s="203"/>
      <c r="N756" s="203">
        <v>3275</v>
      </c>
      <c r="O756" s="203">
        <v>3275</v>
      </c>
      <c r="P756" s="203"/>
      <c r="Q756" s="203"/>
      <c r="R756" s="203"/>
      <c r="S756" s="203"/>
      <c r="T756" s="204"/>
      <c r="U756" s="203"/>
      <c r="V756" s="203"/>
      <c r="W756" s="203"/>
      <c r="X756" s="203">
        <v>3275</v>
      </c>
      <c r="Y756" s="203">
        <v>3275</v>
      </c>
      <c r="Z756" s="203"/>
      <c r="AA756" s="203"/>
      <c r="AB756" s="203"/>
      <c r="AC756" s="203"/>
      <c r="AD756" s="204"/>
      <c r="AE756" s="203"/>
      <c r="AF756" s="203"/>
      <c r="AG756" s="203"/>
      <c r="AH756" s="203" t="s">
        <v>811</v>
      </c>
      <c r="AI756" s="203" t="s">
        <v>811</v>
      </c>
      <c r="AJ756" s="203" t="s">
        <v>811</v>
      </c>
      <c r="AK756" s="203" t="s">
        <v>811</v>
      </c>
      <c r="AL756" s="203" t="s">
        <v>811</v>
      </c>
      <c r="AM756" s="203" t="s">
        <v>811</v>
      </c>
      <c r="AN756" s="203" t="s">
        <v>811</v>
      </c>
      <c r="AO756" s="203" t="s">
        <v>811</v>
      </c>
      <c r="AP756" s="203" t="s">
        <v>811</v>
      </c>
      <c r="AQ756" s="203" t="s">
        <v>811</v>
      </c>
      <c r="AR756" s="203">
        <v>100</v>
      </c>
      <c r="AS756" s="203">
        <v>100</v>
      </c>
      <c r="AT756" s="203" t="s">
        <v>811</v>
      </c>
      <c r="AU756" s="203" t="s">
        <v>811</v>
      </c>
      <c r="AV756" s="203" t="s">
        <v>811</v>
      </c>
      <c r="AW756" s="203" t="s">
        <v>811</v>
      </c>
      <c r="AX756" s="203" t="s">
        <v>811</v>
      </c>
      <c r="AY756" s="203" t="s">
        <v>811</v>
      </c>
      <c r="AZ756" s="203" t="s">
        <v>811</v>
      </c>
      <c r="BA756" s="203" t="s">
        <v>811</v>
      </c>
    </row>
    <row r="757" spans="1:53">
      <c r="A757" s="202">
        <v>21</v>
      </c>
      <c r="B757" s="202">
        <v>1672</v>
      </c>
      <c r="C757" s="202">
        <v>745</v>
      </c>
      <c r="D757" s="202" t="s">
        <v>1655</v>
      </c>
      <c r="E757" s="203">
        <v>1761.7</v>
      </c>
      <c r="F757" s="203">
        <v>1761.7</v>
      </c>
      <c r="G757" s="203"/>
      <c r="H757" s="203"/>
      <c r="I757" s="203"/>
      <c r="J757" s="203"/>
      <c r="K757" s="203"/>
      <c r="L757" s="203"/>
      <c r="M757" s="203"/>
      <c r="N757" s="203">
        <v>1794.1</v>
      </c>
      <c r="O757" s="203">
        <v>1794.1</v>
      </c>
      <c r="P757" s="203"/>
      <c r="Q757" s="203"/>
      <c r="R757" s="203"/>
      <c r="S757" s="203"/>
      <c r="T757" s="204"/>
      <c r="U757" s="203"/>
      <c r="V757" s="203"/>
      <c r="W757" s="203"/>
      <c r="X757" s="203">
        <v>1193.68</v>
      </c>
      <c r="Y757" s="203">
        <v>1193.68</v>
      </c>
      <c r="Z757" s="203"/>
      <c r="AA757" s="203"/>
      <c r="AB757" s="203"/>
      <c r="AC757" s="203"/>
      <c r="AD757" s="204"/>
      <c r="AE757" s="203"/>
      <c r="AF757" s="203"/>
      <c r="AG757" s="203"/>
      <c r="AH757" s="203">
        <v>-600.41999999999985</v>
      </c>
      <c r="AI757" s="203">
        <v>-600.41999999999985</v>
      </c>
      <c r="AJ757" s="203" t="s">
        <v>811</v>
      </c>
      <c r="AK757" s="203" t="s">
        <v>811</v>
      </c>
      <c r="AL757" s="203" t="s">
        <v>811</v>
      </c>
      <c r="AM757" s="203" t="s">
        <v>811</v>
      </c>
      <c r="AN757" s="203" t="s">
        <v>811</v>
      </c>
      <c r="AO757" s="203" t="s">
        <v>811</v>
      </c>
      <c r="AP757" s="203" t="s">
        <v>811</v>
      </c>
      <c r="AQ757" s="203" t="s">
        <v>811</v>
      </c>
      <c r="AR757" s="203">
        <v>66.533638035783966</v>
      </c>
      <c r="AS757" s="203">
        <v>66.533638035783966</v>
      </c>
      <c r="AT757" s="203" t="s">
        <v>811</v>
      </c>
      <c r="AU757" s="203" t="s">
        <v>811</v>
      </c>
      <c r="AV757" s="203" t="s">
        <v>811</v>
      </c>
      <c r="AW757" s="203" t="s">
        <v>811</v>
      </c>
      <c r="AX757" s="203" t="s">
        <v>811</v>
      </c>
      <c r="AY757" s="203" t="s">
        <v>811</v>
      </c>
      <c r="AZ757" s="203" t="s">
        <v>811</v>
      </c>
      <c r="BA757" s="203" t="s">
        <v>811</v>
      </c>
    </row>
    <row r="758" spans="1:53">
      <c r="A758" s="202">
        <v>21</v>
      </c>
      <c r="B758" s="202">
        <v>1673</v>
      </c>
      <c r="C758" s="202">
        <v>746</v>
      </c>
      <c r="D758" s="202" t="s">
        <v>1656</v>
      </c>
      <c r="E758" s="203">
        <v>579.4</v>
      </c>
      <c r="F758" s="203">
        <v>579.4</v>
      </c>
      <c r="G758" s="203"/>
      <c r="H758" s="203"/>
      <c r="I758" s="203"/>
      <c r="J758" s="203"/>
      <c r="K758" s="203"/>
      <c r="L758" s="203"/>
      <c r="M758" s="203"/>
      <c r="N758" s="203">
        <v>694.4</v>
      </c>
      <c r="O758" s="203">
        <v>694.4</v>
      </c>
      <c r="P758" s="203"/>
      <c r="Q758" s="203"/>
      <c r="R758" s="203"/>
      <c r="S758" s="203"/>
      <c r="T758" s="204"/>
      <c r="U758" s="203"/>
      <c r="V758" s="203"/>
      <c r="W758" s="203"/>
      <c r="X758" s="203">
        <v>644.17999999999995</v>
      </c>
      <c r="Y758" s="203">
        <v>644.17999999999995</v>
      </c>
      <c r="Z758" s="203"/>
      <c r="AA758" s="203"/>
      <c r="AB758" s="203"/>
      <c r="AC758" s="203"/>
      <c r="AD758" s="204"/>
      <c r="AE758" s="203"/>
      <c r="AF758" s="203"/>
      <c r="AG758" s="203"/>
      <c r="AH758" s="203">
        <v>-50.220000000000027</v>
      </c>
      <c r="AI758" s="203">
        <v>-50.220000000000027</v>
      </c>
      <c r="AJ758" s="203" t="s">
        <v>811</v>
      </c>
      <c r="AK758" s="203" t="s">
        <v>811</v>
      </c>
      <c r="AL758" s="203" t="s">
        <v>811</v>
      </c>
      <c r="AM758" s="203" t="s">
        <v>811</v>
      </c>
      <c r="AN758" s="203" t="s">
        <v>811</v>
      </c>
      <c r="AO758" s="203" t="s">
        <v>811</v>
      </c>
      <c r="AP758" s="203" t="s">
        <v>811</v>
      </c>
      <c r="AQ758" s="203" t="s">
        <v>811</v>
      </c>
      <c r="AR758" s="203">
        <v>92.767857142857139</v>
      </c>
      <c r="AS758" s="203">
        <v>92.767857142857139</v>
      </c>
      <c r="AT758" s="203" t="s">
        <v>811</v>
      </c>
      <c r="AU758" s="203" t="s">
        <v>811</v>
      </c>
      <c r="AV758" s="203" t="s">
        <v>811</v>
      </c>
      <c r="AW758" s="203" t="s">
        <v>811</v>
      </c>
      <c r="AX758" s="203" t="s">
        <v>811</v>
      </c>
      <c r="AY758" s="203" t="s">
        <v>811</v>
      </c>
      <c r="AZ758" s="203" t="s">
        <v>811</v>
      </c>
      <c r="BA758" s="203" t="s">
        <v>811</v>
      </c>
    </row>
    <row r="759" spans="1:53">
      <c r="A759" s="202">
        <v>21</v>
      </c>
      <c r="B759" s="202">
        <v>1675</v>
      </c>
      <c r="C759" s="202">
        <v>747</v>
      </c>
      <c r="D759" s="202" t="s">
        <v>1657</v>
      </c>
      <c r="E759" s="203">
        <v>628.9</v>
      </c>
      <c r="F759" s="203">
        <v>628.9</v>
      </c>
      <c r="G759" s="203"/>
      <c r="H759" s="203"/>
      <c r="I759" s="203"/>
      <c r="J759" s="203"/>
      <c r="K759" s="203"/>
      <c r="L759" s="203"/>
      <c r="M759" s="203"/>
      <c r="N759" s="203">
        <v>643.70000000000005</v>
      </c>
      <c r="O759" s="203">
        <v>643.70000000000005</v>
      </c>
      <c r="P759" s="203"/>
      <c r="Q759" s="203"/>
      <c r="R759" s="203"/>
      <c r="S759" s="203"/>
      <c r="T759" s="204"/>
      <c r="U759" s="203"/>
      <c r="V759" s="203"/>
      <c r="W759" s="203"/>
      <c r="X759" s="203">
        <v>605.41999999999996</v>
      </c>
      <c r="Y759" s="203">
        <v>605.41999999999996</v>
      </c>
      <c r="Z759" s="203"/>
      <c r="AA759" s="203"/>
      <c r="AB759" s="203"/>
      <c r="AC759" s="203"/>
      <c r="AD759" s="204"/>
      <c r="AE759" s="203"/>
      <c r="AF759" s="203"/>
      <c r="AG759" s="203"/>
      <c r="AH759" s="203">
        <v>-38.280000000000086</v>
      </c>
      <c r="AI759" s="203">
        <v>-38.280000000000086</v>
      </c>
      <c r="AJ759" s="203" t="s">
        <v>811</v>
      </c>
      <c r="AK759" s="203" t="s">
        <v>811</v>
      </c>
      <c r="AL759" s="203" t="s">
        <v>811</v>
      </c>
      <c r="AM759" s="203" t="s">
        <v>811</v>
      </c>
      <c r="AN759" s="203" t="s">
        <v>811</v>
      </c>
      <c r="AO759" s="203" t="s">
        <v>811</v>
      </c>
      <c r="AP759" s="203" t="s">
        <v>811</v>
      </c>
      <c r="AQ759" s="203" t="s">
        <v>811</v>
      </c>
      <c r="AR759" s="203">
        <v>94.053130340220591</v>
      </c>
      <c r="AS759" s="203">
        <v>94.053130340220591</v>
      </c>
      <c r="AT759" s="203" t="s">
        <v>811</v>
      </c>
      <c r="AU759" s="203" t="s">
        <v>811</v>
      </c>
      <c r="AV759" s="203" t="s">
        <v>811</v>
      </c>
      <c r="AW759" s="203" t="s">
        <v>811</v>
      </c>
      <c r="AX759" s="203" t="s">
        <v>811</v>
      </c>
      <c r="AY759" s="203" t="s">
        <v>811</v>
      </c>
      <c r="AZ759" s="203" t="s">
        <v>811</v>
      </c>
      <c r="BA759" s="203" t="s">
        <v>811</v>
      </c>
    </row>
    <row r="760" spans="1:53">
      <c r="A760" s="202">
        <v>21</v>
      </c>
      <c r="B760" s="202">
        <v>1676</v>
      </c>
      <c r="C760" s="202">
        <v>748</v>
      </c>
      <c r="D760" s="202" t="s">
        <v>1658</v>
      </c>
      <c r="E760" s="203">
        <v>2599.4</v>
      </c>
      <c r="F760" s="203">
        <v>2599.4</v>
      </c>
      <c r="G760" s="203"/>
      <c r="H760" s="203"/>
      <c r="I760" s="203"/>
      <c r="J760" s="203"/>
      <c r="K760" s="203"/>
      <c r="L760" s="203"/>
      <c r="M760" s="203"/>
      <c r="N760" s="203">
        <v>2641.8</v>
      </c>
      <c r="O760" s="203">
        <v>2641.8</v>
      </c>
      <c r="P760" s="203"/>
      <c r="Q760" s="203"/>
      <c r="R760" s="203"/>
      <c r="S760" s="203"/>
      <c r="T760" s="204"/>
      <c r="U760" s="203"/>
      <c r="V760" s="203"/>
      <c r="W760" s="203"/>
      <c r="X760" s="203">
        <v>2495.4</v>
      </c>
      <c r="Y760" s="203">
        <v>2495.4</v>
      </c>
      <c r="Z760" s="203"/>
      <c r="AA760" s="203"/>
      <c r="AB760" s="203"/>
      <c r="AC760" s="203"/>
      <c r="AD760" s="204"/>
      <c r="AE760" s="203"/>
      <c r="AF760" s="203"/>
      <c r="AG760" s="203"/>
      <c r="AH760" s="203">
        <v>-146.40000000000009</v>
      </c>
      <c r="AI760" s="203">
        <v>-146.40000000000009</v>
      </c>
      <c r="AJ760" s="203" t="s">
        <v>811</v>
      </c>
      <c r="AK760" s="203" t="s">
        <v>811</v>
      </c>
      <c r="AL760" s="203" t="s">
        <v>811</v>
      </c>
      <c r="AM760" s="203" t="s">
        <v>811</v>
      </c>
      <c r="AN760" s="203" t="s">
        <v>811</v>
      </c>
      <c r="AO760" s="203" t="s">
        <v>811</v>
      </c>
      <c r="AP760" s="203" t="s">
        <v>811</v>
      </c>
      <c r="AQ760" s="203" t="s">
        <v>811</v>
      </c>
      <c r="AR760" s="203">
        <v>94.458323870088563</v>
      </c>
      <c r="AS760" s="203">
        <v>94.458323870088563</v>
      </c>
      <c r="AT760" s="203" t="s">
        <v>811</v>
      </c>
      <c r="AU760" s="203" t="s">
        <v>811</v>
      </c>
      <c r="AV760" s="203" t="s">
        <v>811</v>
      </c>
      <c r="AW760" s="203" t="s">
        <v>811</v>
      </c>
      <c r="AX760" s="203" t="s">
        <v>811</v>
      </c>
      <c r="AY760" s="203" t="s">
        <v>811</v>
      </c>
      <c r="AZ760" s="203" t="s">
        <v>811</v>
      </c>
      <c r="BA760" s="203" t="s">
        <v>811</v>
      </c>
    </row>
    <row r="761" spans="1:53">
      <c r="A761" s="202">
        <v>21</v>
      </c>
      <c r="B761" s="202">
        <v>1677</v>
      </c>
      <c r="C761" s="202">
        <v>749</v>
      </c>
      <c r="D761" s="202" t="s">
        <v>1659</v>
      </c>
      <c r="E761" s="203">
        <v>2952.7</v>
      </c>
      <c r="F761" s="203">
        <v>2952.7</v>
      </c>
      <c r="G761" s="203"/>
      <c r="H761" s="203"/>
      <c r="I761" s="203"/>
      <c r="J761" s="203"/>
      <c r="K761" s="203"/>
      <c r="L761" s="203"/>
      <c r="M761" s="203"/>
      <c r="N761" s="203">
        <v>2987.5</v>
      </c>
      <c r="O761" s="203">
        <v>2987.5</v>
      </c>
      <c r="P761" s="203"/>
      <c r="Q761" s="203"/>
      <c r="R761" s="203"/>
      <c r="S761" s="203"/>
      <c r="T761" s="204"/>
      <c r="U761" s="203"/>
      <c r="V761" s="203"/>
      <c r="W761" s="203"/>
      <c r="X761" s="203">
        <v>2802.89</v>
      </c>
      <c r="Y761" s="203">
        <v>2802.89</v>
      </c>
      <c r="Z761" s="203"/>
      <c r="AA761" s="203"/>
      <c r="AB761" s="203"/>
      <c r="AC761" s="203"/>
      <c r="AD761" s="204"/>
      <c r="AE761" s="203"/>
      <c r="AF761" s="203"/>
      <c r="AG761" s="203"/>
      <c r="AH761" s="203">
        <v>-184.61000000000013</v>
      </c>
      <c r="AI761" s="203">
        <v>-184.61000000000013</v>
      </c>
      <c r="AJ761" s="203" t="s">
        <v>811</v>
      </c>
      <c r="AK761" s="203" t="s">
        <v>811</v>
      </c>
      <c r="AL761" s="203" t="s">
        <v>811</v>
      </c>
      <c r="AM761" s="203" t="s">
        <v>811</v>
      </c>
      <c r="AN761" s="203" t="s">
        <v>811</v>
      </c>
      <c r="AO761" s="203" t="s">
        <v>811</v>
      </c>
      <c r="AP761" s="203" t="s">
        <v>811</v>
      </c>
      <c r="AQ761" s="203" t="s">
        <v>811</v>
      </c>
      <c r="AR761" s="203">
        <v>93.820585774058571</v>
      </c>
      <c r="AS761" s="203">
        <v>93.820585774058571</v>
      </c>
      <c r="AT761" s="203" t="s">
        <v>811</v>
      </c>
      <c r="AU761" s="203" t="s">
        <v>811</v>
      </c>
      <c r="AV761" s="203" t="s">
        <v>811</v>
      </c>
      <c r="AW761" s="203" t="s">
        <v>811</v>
      </c>
      <c r="AX761" s="203" t="s">
        <v>811</v>
      </c>
      <c r="AY761" s="203" t="s">
        <v>811</v>
      </c>
      <c r="AZ761" s="203" t="s">
        <v>811</v>
      </c>
      <c r="BA761" s="203" t="s">
        <v>811</v>
      </c>
    </row>
    <row r="762" spans="1:53">
      <c r="A762" s="202">
        <v>21</v>
      </c>
      <c r="B762" s="202">
        <v>1678</v>
      </c>
      <c r="C762" s="202">
        <v>750</v>
      </c>
      <c r="D762" s="202" t="s">
        <v>1660</v>
      </c>
      <c r="E762" s="203">
        <v>1400.4</v>
      </c>
      <c r="F762" s="203">
        <v>1400.4</v>
      </c>
      <c r="G762" s="203"/>
      <c r="H762" s="203"/>
      <c r="I762" s="203"/>
      <c r="J762" s="203"/>
      <c r="K762" s="203"/>
      <c r="L762" s="203"/>
      <c r="M762" s="203"/>
      <c r="N762" s="203">
        <v>1420.9</v>
      </c>
      <c r="O762" s="203">
        <v>1420.9</v>
      </c>
      <c r="P762" s="203"/>
      <c r="Q762" s="203"/>
      <c r="R762" s="203"/>
      <c r="S762" s="203"/>
      <c r="T762" s="204"/>
      <c r="U762" s="203"/>
      <c r="V762" s="203"/>
      <c r="W762" s="203"/>
      <c r="X762" s="203">
        <v>1352.54</v>
      </c>
      <c r="Y762" s="203">
        <v>1352.54</v>
      </c>
      <c r="Z762" s="203"/>
      <c r="AA762" s="203"/>
      <c r="AB762" s="203"/>
      <c r="AC762" s="203"/>
      <c r="AD762" s="204"/>
      <c r="AE762" s="203"/>
      <c r="AF762" s="203"/>
      <c r="AG762" s="203"/>
      <c r="AH762" s="203">
        <v>-68.360000000000127</v>
      </c>
      <c r="AI762" s="203">
        <v>-68.360000000000127</v>
      </c>
      <c r="AJ762" s="203" t="s">
        <v>811</v>
      </c>
      <c r="AK762" s="203" t="s">
        <v>811</v>
      </c>
      <c r="AL762" s="203" t="s">
        <v>811</v>
      </c>
      <c r="AM762" s="203" t="s">
        <v>811</v>
      </c>
      <c r="AN762" s="203" t="s">
        <v>811</v>
      </c>
      <c r="AO762" s="203" t="s">
        <v>811</v>
      </c>
      <c r="AP762" s="203" t="s">
        <v>811</v>
      </c>
      <c r="AQ762" s="203" t="s">
        <v>811</v>
      </c>
      <c r="AR762" s="203">
        <v>95.188964740657326</v>
      </c>
      <c r="AS762" s="203">
        <v>95.188964740657326</v>
      </c>
      <c r="AT762" s="203" t="s">
        <v>811</v>
      </c>
      <c r="AU762" s="203" t="s">
        <v>811</v>
      </c>
      <c r="AV762" s="203" t="s">
        <v>811</v>
      </c>
      <c r="AW762" s="203" t="s">
        <v>811</v>
      </c>
      <c r="AX762" s="203" t="s">
        <v>811</v>
      </c>
      <c r="AY762" s="203" t="s">
        <v>811</v>
      </c>
      <c r="AZ762" s="203" t="s">
        <v>811</v>
      </c>
      <c r="BA762" s="203" t="s">
        <v>811</v>
      </c>
    </row>
    <row r="763" spans="1:53">
      <c r="A763" s="202">
        <v>21</v>
      </c>
      <c r="B763" s="202">
        <v>1679</v>
      </c>
      <c r="C763" s="202">
        <v>751</v>
      </c>
      <c r="D763" s="202" t="s">
        <v>1661</v>
      </c>
      <c r="E763" s="203">
        <v>2531.5</v>
      </c>
      <c r="F763" s="203">
        <v>2531.5</v>
      </c>
      <c r="G763" s="203"/>
      <c r="H763" s="203"/>
      <c r="I763" s="203"/>
      <c r="J763" s="203"/>
      <c r="K763" s="203"/>
      <c r="L763" s="203"/>
      <c r="M763" s="203"/>
      <c r="N763" s="203">
        <v>2573.9</v>
      </c>
      <c r="O763" s="203">
        <v>2573.9</v>
      </c>
      <c r="P763" s="203"/>
      <c r="Q763" s="203"/>
      <c r="R763" s="203"/>
      <c r="S763" s="203"/>
      <c r="T763" s="204"/>
      <c r="U763" s="203"/>
      <c r="V763" s="203"/>
      <c r="W763" s="203"/>
      <c r="X763" s="203">
        <v>2573.9</v>
      </c>
      <c r="Y763" s="203">
        <v>2573.9</v>
      </c>
      <c r="Z763" s="203"/>
      <c r="AA763" s="203"/>
      <c r="AB763" s="203"/>
      <c r="AC763" s="203"/>
      <c r="AD763" s="204"/>
      <c r="AE763" s="203"/>
      <c r="AF763" s="203"/>
      <c r="AG763" s="203"/>
      <c r="AH763" s="203" t="s">
        <v>811</v>
      </c>
      <c r="AI763" s="203" t="s">
        <v>811</v>
      </c>
      <c r="AJ763" s="203" t="s">
        <v>811</v>
      </c>
      <c r="AK763" s="203" t="s">
        <v>811</v>
      </c>
      <c r="AL763" s="203" t="s">
        <v>811</v>
      </c>
      <c r="AM763" s="203" t="s">
        <v>811</v>
      </c>
      <c r="AN763" s="203" t="s">
        <v>811</v>
      </c>
      <c r="AO763" s="203" t="s">
        <v>811</v>
      </c>
      <c r="AP763" s="203" t="s">
        <v>811</v>
      </c>
      <c r="AQ763" s="203" t="s">
        <v>811</v>
      </c>
      <c r="AR763" s="203">
        <v>100</v>
      </c>
      <c r="AS763" s="203">
        <v>100</v>
      </c>
      <c r="AT763" s="203" t="s">
        <v>811</v>
      </c>
      <c r="AU763" s="203" t="s">
        <v>811</v>
      </c>
      <c r="AV763" s="203" t="s">
        <v>811</v>
      </c>
      <c r="AW763" s="203" t="s">
        <v>811</v>
      </c>
      <c r="AX763" s="203" t="s">
        <v>811</v>
      </c>
      <c r="AY763" s="203" t="s">
        <v>811</v>
      </c>
      <c r="AZ763" s="203" t="s">
        <v>811</v>
      </c>
      <c r="BA763" s="203" t="s">
        <v>811</v>
      </c>
    </row>
    <row r="764" spans="1:53">
      <c r="A764" s="202">
        <v>21</v>
      </c>
      <c r="B764" s="202">
        <v>1674</v>
      </c>
      <c r="C764" s="202">
        <v>752</v>
      </c>
      <c r="D764" s="202" t="s">
        <v>1644</v>
      </c>
      <c r="E764" s="203">
        <v>33601.699999999997</v>
      </c>
      <c r="F764" s="203">
        <v>33601.699999999997</v>
      </c>
      <c r="G764" s="203"/>
      <c r="H764" s="203"/>
      <c r="I764" s="203"/>
      <c r="J764" s="203"/>
      <c r="K764" s="203"/>
      <c r="L764" s="203"/>
      <c r="M764" s="203"/>
      <c r="N764" s="203">
        <v>34138.1</v>
      </c>
      <c r="O764" s="203">
        <v>34138.1</v>
      </c>
      <c r="P764" s="203"/>
      <c r="Q764" s="203"/>
      <c r="R764" s="203"/>
      <c r="S764" s="203"/>
      <c r="T764" s="204"/>
      <c r="U764" s="203"/>
      <c r="V764" s="203"/>
      <c r="W764" s="203"/>
      <c r="X764" s="203">
        <v>33549.81</v>
      </c>
      <c r="Y764" s="203">
        <v>33549.81</v>
      </c>
      <c r="Z764" s="203"/>
      <c r="AA764" s="203"/>
      <c r="AB764" s="203"/>
      <c r="AC764" s="203"/>
      <c r="AD764" s="204"/>
      <c r="AE764" s="203"/>
      <c r="AF764" s="203"/>
      <c r="AG764" s="203"/>
      <c r="AH764" s="203">
        <v>-588.29000000000087</v>
      </c>
      <c r="AI764" s="203">
        <v>-588.29000000000087</v>
      </c>
      <c r="AJ764" s="203" t="s">
        <v>811</v>
      </c>
      <c r="AK764" s="203" t="s">
        <v>811</v>
      </c>
      <c r="AL764" s="203" t="s">
        <v>811</v>
      </c>
      <c r="AM764" s="203" t="s">
        <v>811</v>
      </c>
      <c r="AN764" s="203" t="s">
        <v>811</v>
      </c>
      <c r="AO764" s="203" t="s">
        <v>811</v>
      </c>
      <c r="AP764" s="203" t="s">
        <v>811</v>
      </c>
      <c r="AQ764" s="203" t="s">
        <v>811</v>
      </c>
      <c r="AR764" s="203">
        <v>98.276734791918713</v>
      </c>
      <c r="AS764" s="203">
        <v>98.276734791918713</v>
      </c>
      <c r="AT764" s="203" t="s">
        <v>811</v>
      </c>
      <c r="AU764" s="203" t="s">
        <v>811</v>
      </c>
      <c r="AV764" s="203" t="s">
        <v>811</v>
      </c>
      <c r="AW764" s="203" t="s">
        <v>811</v>
      </c>
      <c r="AX764" s="203" t="s">
        <v>811</v>
      </c>
      <c r="AY764" s="203" t="s">
        <v>811</v>
      </c>
      <c r="AZ764" s="203" t="s">
        <v>811</v>
      </c>
      <c r="BA764" s="203" t="s">
        <v>811</v>
      </c>
    </row>
    <row r="765" spans="1:53">
      <c r="A765" s="202">
        <v>21</v>
      </c>
      <c r="B765" s="202">
        <v>1680</v>
      </c>
      <c r="C765" s="202">
        <v>753</v>
      </c>
      <c r="D765" s="202" t="s">
        <v>1662</v>
      </c>
      <c r="E765" s="203">
        <v>962.6</v>
      </c>
      <c r="F765" s="203">
        <v>962.6</v>
      </c>
      <c r="G765" s="203"/>
      <c r="H765" s="203"/>
      <c r="I765" s="203"/>
      <c r="J765" s="203"/>
      <c r="K765" s="203"/>
      <c r="L765" s="203"/>
      <c r="M765" s="203"/>
      <c r="N765" s="203">
        <v>980.9</v>
      </c>
      <c r="O765" s="203">
        <v>980.9</v>
      </c>
      <c r="P765" s="203"/>
      <c r="Q765" s="203"/>
      <c r="R765" s="203"/>
      <c r="S765" s="203"/>
      <c r="T765" s="204"/>
      <c r="U765" s="203"/>
      <c r="V765" s="203"/>
      <c r="W765" s="203"/>
      <c r="X765" s="203">
        <v>980.9</v>
      </c>
      <c r="Y765" s="203">
        <v>980.9</v>
      </c>
      <c r="Z765" s="203"/>
      <c r="AA765" s="203"/>
      <c r="AB765" s="203"/>
      <c r="AC765" s="203"/>
      <c r="AD765" s="204"/>
      <c r="AE765" s="203"/>
      <c r="AF765" s="203"/>
      <c r="AG765" s="203"/>
      <c r="AH765" s="203" t="s">
        <v>811</v>
      </c>
      <c r="AI765" s="203" t="s">
        <v>811</v>
      </c>
      <c r="AJ765" s="203" t="s">
        <v>811</v>
      </c>
      <c r="AK765" s="203" t="s">
        <v>811</v>
      </c>
      <c r="AL765" s="203" t="s">
        <v>811</v>
      </c>
      <c r="AM765" s="203" t="s">
        <v>811</v>
      </c>
      <c r="AN765" s="203" t="s">
        <v>811</v>
      </c>
      <c r="AO765" s="203" t="s">
        <v>811</v>
      </c>
      <c r="AP765" s="203" t="s">
        <v>811</v>
      </c>
      <c r="AQ765" s="203" t="s">
        <v>811</v>
      </c>
      <c r="AR765" s="203">
        <v>100</v>
      </c>
      <c r="AS765" s="203">
        <v>100</v>
      </c>
      <c r="AT765" s="203" t="s">
        <v>811</v>
      </c>
      <c r="AU765" s="203" t="s">
        <v>811</v>
      </c>
      <c r="AV765" s="203" t="s">
        <v>811</v>
      </c>
      <c r="AW765" s="203" t="s">
        <v>811</v>
      </c>
      <c r="AX765" s="203" t="s">
        <v>811</v>
      </c>
      <c r="AY765" s="203" t="s">
        <v>811</v>
      </c>
      <c r="AZ765" s="203" t="s">
        <v>811</v>
      </c>
      <c r="BA765" s="203" t="s">
        <v>811</v>
      </c>
    </row>
    <row r="766" spans="1:53">
      <c r="A766" s="202">
        <v>21</v>
      </c>
      <c r="B766" s="202">
        <v>1681</v>
      </c>
      <c r="C766" s="202">
        <v>754</v>
      </c>
      <c r="D766" s="202" t="s">
        <v>1663</v>
      </c>
      <c r="E766" s="203">
        <v>2667.7</v>
      </c>
      <c r="F766" s="203">
        <v>2667.7</v>
      </c>
      <c r="G766" s="203"/>
      <c r="H766" s="203"/>
      <c r="I766" s="203"/>
      <c r="J766" s="203"/>
      <c r="K766" s="203"/>
      <c r="L766" s="203"/>
      <c r="M766" s="203"/>
      <c r="N766" s="203">
        <v>2819.5</v>
      </c>
      <c r="O766" s="203">
        <v>2819.5</v>
      </c>
      <c r="P766" s="203"/>
      <c r="Q766" s="203"/>
      <c r="R766" s="203"/>
      <c r="S766" s="203"/>
      <c r="T766" s="204"/>
      <c r="U766" s="203"/>
      <c r="V766" s="203"/>
      <c r="W766" s="203"/>
      <c r="X766" s="203">
        <v>2808.07</v>
      </c>
      <c r="Y766" s="203">
        <v>2808.07</v>
      </c>
      <c r="Z766" s="203"/>
      <c r="AA766" s="203"/>
      <c r="AB766" s="203"/>
      <c r="AC766" s="203"/>
      <c r="AD766" s="204"/>
      <c r="AE766" s="203"/>
      <c r="AF766" s="203"/>
      <c r="AG766" s="203"/>
      <c r="AH766" s="203">
        <v>-11.429999999999836</v>
      </c>
      <c r="AI766" s="203">
        <v>-11.429999999999836</v>
      </c>
      <c r="AJ766" s="203" t="s">
        <v>811</v>
      </c>
      <c r="AK766" s="203" t="s">
        <v>811</v>
      </c>
      <c r="AL766" s="203" t="s">
        <v>811</v>
      </c>
      <c r="AM766" s="203" t="s">
        <v>811</v>
      </c>
      <c r="AN766" s="203" t="s">
        <v>811</v>
      </c>
      <c r="AO766" s="203" t="s">
        <v>811</v>
      </c>
      <c r="AP766" s="203" t="s">
        <v>811</v>
      </c>
      <c r="AQ766" s="203" t="s">
        <v>811</v>
      </c>
      <c r="AR766" s="203">
        <v>99.594608973222208</v>
      </c>
      <c r="AS766" s="203">
        <v>99.594608973222208</v>
      </c>
      <c r="AT766" s="203" t="s">
        <v>811</v>
      </c>
      <c r="AU766" s="203" t="s">
        <v>811</v>
      </c>
      <c r="AV766" s="203" t="s">
        <v>811</v>
      </c>
      <c r="AW766" s="203" t="s">
        <v>811</v>
      </c>
      <c r="AX766" s="203" t="s">
        <v>811</v>
      </c>
      <c r="AY766" s="203" t="s">
        <v>811</v>
      </c>
      <c r="AZ766" s="203" t="s">
        <v>811</v>
      </c>
      <c r="BA766" s="203" t="s">
        <v>811</v>
      </c>
    </row>
    <row r="767" spans="1:53">
      <c r="A767" s="202">
        <v>21</v>
      </c>
      <c r="B767" s="202">
        <v>1682</v>
      </c>
      <c r="C767" s="202">
        <v>755</v>
      </c>
      <c r="D767" s="202" t="s">
        <v>1664</v>
      </c>
      <c r="E767" s="203">
        <v>695.8</v>
      </c>
      <c r="F767" s="203">
        <v>695.8</v>
      </c>
      <c r="G767" s="203"/>
      <c r="H767" s="203"/>
      <c r="I767" s="203"/>
      <c r="J767" s="203"/>
      <c r="K767" s="203"/>
      <c r="L767" s="203"/>
      <c r="M767" s="203"/>
      <c r="N767" s="203">
        <v>0</v>
      </c>
      <c r="O767" s="203"/>
      <c r="P767" s="203"/>
      <c r="Q767" s="203"/>
      <c r="R767" s="203"/>
      <c r="S767" s="203"/>
      <c r="T767" s="204"/>
      <c r="U767" s="203"/>
      <c r="V767" s="203"/>
      <c r="W767" s="203"/>
      <c r="X767" s="203">
        <v>0</v>
      </c>
      <c r="Y767" s="203"/>
      <c r="Z767" s="203"/>
      <c r="AA767" s="203"/>
      <c r="AB767" s="203"/>
      <c r="AC767" s="203"/>
      <c r="AD767" s="204"/>
      <c r="AE767" s="203"/>
      <c r="AF767" s="203"/>
      <c r="AG767" s="203"/>
      <c r="AH767" s="203" t="s">
        <v>811</v>
      </c>
      <c r="AI767" s="203" t="s">
        <v>811</v>
      </c>
      <c r="AJ767" s="203" t="s">
        <v>811</v>
      </c>
      <c r="AK767" s="203" t="s">
        <v>811</v>
      </c>
      <c r="AL767" s="203" t="s">
        <v>811</v>
      </c>
      <c r="AM767" s="203" t="s">
        <v>811</v>
      </c>
      <c r="AN767" s="203" t="s">
        <v>811</v>
      </c>
      <c r="AO767" s="203" t="s">
        <v>811</v>
      </c>
      <c r="AP767" s="203" t="s">
        <v>811</v>
      </c>
      <c r="AQ767" s="203" t="s">
        <v>811</v>
      </c>
      <c r="AR767" s="203" t="s">
        <v>811</v>
      </c>
      <c r="AS767" s="203" t="s">
        <v>811</v>
      </c>
      <c r="AT767" s="203" t="s">
        <v>811</v>
      </c>
      <c r="AU767" s="203" t="s">
        <v>811</v>
      </c>
      <c r="AV767" s="203" t="s">
        <v>811</v>
      </c>
      <c r="AW767" s="203" t="s">
        <v>811</v>
      </c>
      <c r="AX767" s="203" t="s">
        <v>811</v>
      </c>
      <c r="AY767" s="203" t="s">
        <v>811</v>
      </c>
      <c r="AZ767" s="203" t="s">
        <v>811</v>
      </c>
      <c r="BA767" s="203" t="s">
        <v>811</v>
      </c>
    </row>
    <row r="768" spans="1:53">
      <c r="A768" s="202">
        <v>21</v>
      </c>
      <c r="B768" s="202">
        <v>1683</v>
      </c>
      <c r="C768" s="202">
        <v>756</v>
      </c>
      <c r="D768" s="202" t="s">
        <v>1665</v>
      </c>
      <c r="E768" s="203">
        <v>3843.2</v>
      </c>
      <c r="F768" s="203">
        <v>3843.2</v>
      </c>
      <c r="G768" s="203"/>
      <c r="H768" s="203"/>
      <c r="I768" s="203"/>
      <c r="J768" s="203"/>
      <c r="K768" s="203"/>
      <c r="L768" s="203"/>
      <c r="M768" s="203"/>
      <c r="N768" s="203">
        <v>3931.2</v>
      </c>
      <c r="O768" s="203">
        <v>3931.2</v>
      </c>
      <c r="P768" s="203"/>
      <c r="Q768" s="203"/>
      <c r="R768" s="203"/>
      <c r="S768" s="203"/>
      <c r="T768" s="204"/>
      <c r="U768" s="203"/>
      <c r="V768" s="203"/>
      <c r="W768" s="203"/>
      <c r="X768" s="203">
        <v>3708.84</v>
      </c>
      <c r="Y768" s="203">
        <v>3708.84</v>
      </c>
      <c r="Z768" s="203"/>
      <c r="AA768" s="203"/>
      <c r="AB768" s="203"/>
      <c r="AC768" s="203"/>
      <c r="AD768" s="204"/>
      <c r="AE768" s="203"/>
      <c r="AF768" s="203"/>
      <c r="AG768" s="203"/>
      <c r="AH768" s="203">
        <v>-222.35999999999967</v>
      </c>
      <c r="AI768" s="203">
        <v>-222.35999999999967</v>
      </c>
      <c r="AJ768" s="203" t="s">
        <v>811</v>
      </c>
      <c r="AK768" s="203" t="s">
        <v>811</v>
      </c>
      <c r="AL768" s="203" t="s">
        <v>811</v>
      </c>
      <c r="AM768" s="203" t="s">
        <v>811</v>
      </c>
      <c r="AN768" s="203" t="s">
        <v>811</v>
      </c>
      <c r="AO768" s="203" t="s">
        <v>811</v>
      </c>
      <c r="AP768" s="203" t="s">
        <v>811</v>
      </c>
      <c r="AQ768" s="203" t="s">
        <v>811</v>
      </c>
      <c r="AR768" s="203">
        <v>94.343711843711858</v>
      </c>
      <c r="AS768" s="203">
        <v>94.343711843711858</v>
      </c>
      <c r="AT768" s="203" t="s">
        <v>811</v>
      </c>
      <c r="AU768" s="203" t="s">
        <v>811</v>
      </c>
      <c r="AV768" s="203" t="s">
        <v>811</v>
      </c>
      <c r="AW768" s="203" t="s">
        <v>811</v>
      </c>
      <c r="AX768" s="203" t="s">
        <v>811</v>
      </c>
      <c r="AY768" s="203" t="s">
        <v>811</v>
      </c>
      <c r="AZ768" s="203" t="s">
        <v>811</v>
      </c>
      <c r="BA768" s="203" t="s">
        <v>811</v>
      </c>
    </row>
    <row r="769" spans="1:53">
      <c r="A769" s="202">
        <v>21</v>
      </c>
      <c r="B769" s="202">
        <v>1684</v>
      </c>
      <c r="C769" s="202">
        <v>757</v>
      </c>
      <c r="D769" s="202" t="s">
        <v>1666</v>
      </c>
      <c r="E769" s="203">
        <v>0</v>
      </c>
      <c r="F769" s="203"/>
      <c r="G769" s="203"/>
      <c r="H769" s="203"/>
      <c r="I769" s="203"/>
      <c r="J769" s="203"/>
      <c r="K769" s="203"/>
      <c r="L769" s="203"/>
      <c r="M769" s="203"/>
      <c r="N769" s="203">
        <v>0</v>
      </c>
      <c r="O769" s="203"/>
      <c r="P769" s="203"/>
      <c r="Q769" s="203"/>
      <c r="R769" s="203"/>
      <c r="S769" s="203"/>
      <c r="T769" s="204"/>
      <c r="U769" s="203"/>
      <c r="V769" s="203"/>
      <c r="W769" s="203"/>
      <c r="X769" s="203">
        <v>0</v>
      </c>
      <c r="Y769" s="203"/>
      <c r="Z769" s="203"/>
      <c r="AA769" s="203"/>
      <c r="AB769" s="203"/>
      <c r="AC769" s="203"/>
      <c r="AD769" s="204"/>
      <c r="AE769" s="203"/>
      <c r="AF769" s="203"/>
      <c r="AG769" s="203"/>
      <c r="AH769" s="203" t="s">
        <v>811</v>
      </c>
      <c r="AI769" s="203" t="s">
        <v>811</v>
      </c>
      <c r="AJ769" s="203" t="s">
        <v>811</v>
      </c>
      <c r="AK769" s="203" t="s">
        <v>811</v>
      </c>
      <c r="AL769" s="203" t="s">
        <v>811</v>
      </c>
      <c r="AM769" s="203" t="s">
        <v>811</v>
      </c>
      <c r="AN769" s="203" t="s">
        <v>811</v>
      </c>
      <c r="AO769" s="203" t="s">
        <v>811</v>
      </c>
      <c r="AP769" s="203" t="s">
        <v>811</v>
      </c>
      <c r="AQ769" s="203" t="s">
        <v>811</v>
      </c>
      <c r="AR769" s="203" t="s">
        <v>811</v>
      </c>
      <c r="AS769" s="203" t="s">
        <v>811</v>
      </c>
      <c r="AT769" s="203" t="s">
        <v>811</v>
      </c>
      <c r="AU769" s="203" t="s">
        <v>811</v>
      </c>
      <c r="AV769" s="203" t="s">
        <v>811</v>
      </c>
      <c r="AW769" s="203" t="s">
        <v>811</v>
      </c>
      <c r="AX769" s="203" t="s">
        <v>811</v>
      </c>
      <c r="AY769" s="203" t="s">
        <v>811</v>
      </c>
      <c r="AZ769" s="203" t="s">
        <v>811</v>
      </c>
      <c r="BA769" s="203" t="s">
        <v>811</v>
      </c>
    </row>
    <row r="770" spans="1:53">
      <c r="A770" s="200"/>
      <c r="B770" s="200"/>
      <c r="C770" s="200">
        <v>758</v>
      </c>
      <c r="D770" s="200"/>
      <c r="E770" s="201"/>
      <c r="F770" s="201"/>
      <c r="G770" s="201"/>
      <c r="H770" s="201"/>
      <c r="I770" s="201"/>
      <c r="J770" s="201"/>
      <c r="K770" s="201"/>
      <c r="L770" s="201"/>
      <c r="M770" s="201"/>
      <c r="N770" s="201"/>
      <c r="O770" s="201"/>
      <c r="P770" s="201"/>
      <c r="Q770" s="201"/>
      <c r="R770" s="201"/>
      <c r="S770" s="201"/>
      <c r="T770" s="226"/>
      <c r="U770" s="201"/>
      <c r="V770" s="201"/>
      <c r="W770" s="201"/>
      <c r="X770" s="201"/>
      <c r="Y770" s="201"/>
      <c r="Z770" s="201"/>
      <c r="AA770" s="201"/>
      <c r="AB770" s="201"/>
      <c r="AC770" s="201"/>
      <c r="AD770" s="226"/>
      <c r="AE770" s="201"/>
      <c r="AF770" s="201"/>
      <c r="AG770" s="201"/>
      <c r="AH770" s="201" t="s">
        <v>811</v>
      </c>
      <c r="AI770" s="201" t="s">
        <v>811</v>
      </c>
      <c r="AJ770" s="201" t="s">
        <v>811</v>
      </c>
      <c r="AK770" s="201" t="s">
        <v>811</v>
      </c>
      <c r="AL770" s="201" t="s">
        <v>811</v>
      </c>
      <c r="AM770" s="201" t="s">
        <v>811</v>
      </c>
      <c r="AN770" s="201" t="s">
        <v>811</v>
      </c>
      <c r="AO770" s="201" t="s">
        <v>811</v>
      </c>
      <c r="AP770" s="201" t="s">
        <v>811</v>
      </c>
      <c r="AQ770" s="201" t="s">
        <v>811</v>
      </c>
      <c r="AR770" s="201" t="s">
        <v>811</v>
      </c>
      <c r="AS770" s="201" t="s">
        <v>811</v>
      </c>
      <c r="AT770" s="201" t="s">
        <v>811</v>
      </c>
      <c r="AU770" s="201" t="s">
        <v>811</v>
      </c>
      <c r="AV770" s="201" t="s">
        <v>811</v>
      </c>
      <c r="AW770" s="201" t="s">
        <v>811</v>
      </c>
      <c r="AX770" s="201" t="s">
        <v>811</v>
      </c>
      <c r="AY770" s="201" t="s">
        <v>811</v>
      </c>
      <c r="AZ770" s="201" t="s">
        <v>811</v>
      </c>
      <c r="BA770" s="201" t="s">
        <v>811</v>
      </c>
    </row>
    <row r="771" spans="1:53">
      <c r="A771" s="200">
        <v>20</v>
      </c>
      <c r="B771" s="200"/>
      <c r="C771" s="200">
        <v>759</v>
      </c>
      <c r="D771" s="200" t="s">
        <v>1667</v>
      </c>
      <c r="E771" s="201">
        <v>302340.59999999998</v>
      </c>
      <c r="F771" s="201">
        <v>273032.3</v>
      </c>
      <c r="G771" s="201">
        <v>6868</v>
      </c>
      <c r="H771" s="201">
        <v>696.3</v>
      </c>
      <c r="I771" s="201">
        <v>0</v>
      </c>
      <c r="J771" s="201">
        <v>21672.6</v>
      </c>
      <c r="K771" s="201">
        <v>71.400000000000006</v>
      </c>
      <c r="L771" s="201">
        <v>0</v>
      </c>
      <c r="M771" s="201">
        <v>0</v>
      </c>
      <c r="N771" s="201">
        <v>328454.60000000003</v>
      </c>
      <c r="O771" s="201">
        <v>298453</v>
      </c>
      <c r="P771" s="201">
        <v>7443.9</v>
      </c>
      <c r="Q771" s="201">
        <v>742.69999999999993</v>
      </c>
      <c r="R771" s="201">
        <v>0</v>
      </c>
      <c r="S771" s="201">
        <v>21672.6</v>
      </c>
      <c r="T771" s="226">
        <v>71.400000000000006</v>
      </c>
      <c r="U771" s="201">
        <v>71</v>
      </c>
      <c r="V771" s="201">
        <v>0</v>
      </c>
      <c r="W771" s="201">
        <v>0</v>
      </c>
      <c r="X771" s="201">
        <v>325385.09000000003</v>
      </c>
      <c r="Y771" s="201">
        <v>295469.03999999998</v>
      </c>
      <c r="Z771" s="201">
        <v>7443.9</v>
      </c>
      <c r="AA771" s="201">
        <v>688.17</v>
      </c>
      <c r="AB771" s="201">
        <v>0</v>
      </c>
      <c r="AC771" s="201">
        <v>21641.58</v>
      </c>
      <c r="AD771" s="226">
        <v>71.400000000000006</v>
      </c>
      <c r="AE771" s="201">
        <v>71</v>
      </c>
      <c r="AF771" s="201">
        <v>0</v>
      </c>
      <c r="AG771" s="201">
        <v>0</v>
      </c>
      <c r="AH771" s="201">
        <v>-3069.5100000000093</v>
      </c>
      <c r="AI771" s="201">
        <v>-2983.960000000021</v>
      </c>
      <c r="AJ771" s="201" t="s">
        <v>811</v>
      </c>
      <c r="AK771" s="201">
        <v>-54.529999999999973</v>
      </c>
      <c r="AL771" s="201" t="s">
        <v>811</v>
      </c>
      <c r="AM771" s="201">
        <v>-31.019999999996799</v>
      </c>
      <c r="AN771" s="201" t="s">
        <v>811</v>
      </c>
      <c r="AO771" s="201" t="s">
        <v>811</v>
      </c>
      <c r="AP771" s="201" t="s">
        <v>811</v>
      </c>
      <c r="AQ771" s="201" t="s">
        <v>811</v>
      </c>
      <c r="AR771" s="201">
        <v>99.06546901763592</v>
      </c>
      <c r="AS771" s="201">
        <v>99.000190984845176</v>
      </c>
      <c r="AT771" s="201">
        <v>100</v>
      </c>
      <c r="AU771" s="201">
        <v>92.657869934024504</v>
      </c>
      <c r="AV771" s="201" t="s">
        <v>811</v>
      </c>
      <c r="AW771" s="201">
        <v>99.856869964840413</v>
      </c>
      <c r="AX771" s="201">
        <v>100</v>
      </c>
      <c r="AY771" s="201">
        <v>100</v>
      </c>
      <c r="AZ771" s="201" t="s">
        <v>811</v>
      </c>
      <c r="BA771" s="201" t="s">
        <v>811</v>
      </c>
    </row>
    <row r="772" spans="1:53">
      <c r="A772" s="200">
        <v>22</v>
      </c>
      <c r="B772" s="200"/>
      <c r="C772" s="200">
        <v>760</v>
      </c>
      <c r="D772" s="200" t="s">
        <v>1055</v>
      </c>
      <c r="E772" s="201">
        <v>209575.6</v>
      </c>
      <c r="F772" s="201">
        <v>180570</v>
      </c>
      <c r="G772" s="201">
        <v>6868</v>
      </c>
      <c r="H772" s="201">
        <v>465</v>
      </c>
      <c r="I772" s="201">
        <v>0</v>
      </c>
      <c r="J772" s="201">
        <v>21672.6</v>
      </c>
      <c r="K772" s="201">
        <v>0</v>
      </c>
      <c r="L772" s="201">
        <v>0</v>
      </c>
      <c r="M772" s="201">
        <v>0</v>
      </c>
      <c r="N772" s="201">
        <v>231294.5</v>
      </c>
      <c r="O772" s="201">
        <v>201595.6</v>
      </c>
      <c r="P772" s="201">
        <v>7443.9</v>
      </c>
      <c r="Q772" s="201">
        <v>511.4</v>
      </c>
      <c r="R772" s="201">
        <v>0</v>
      </c>
      <c r="S772" s="201">
        <v>21672.6</v>
      </c>
      <c r="T772" s="226">
        <v>0</v>
      </c>
      <c r="U772" s="201">
        <v>71</v>
      </c>
      <c r="V772" s="201">
        <v>0</v>
      </c>
      <c r="W772" s="201">
        <v>0</v>
      </c>
      <c r="X772" s="201">
        <v>230395.38</v>
      </c>
      <c r="Y772" s="201">
        <v>200728.12</v>
      </c>
      <c r="Z772" s="201">
        <v>7443.9</v>
      </c>
      <c r="AA772" s="201">
        <v>510.78</v>
      </c>
      <c r="AB772" s="201">
        <v>0</v>
      </c>
      <c r="AC772" s="201">
        <v>21641.58</v>
      </c>
      <c r="AD772" s="226">
        <v>0</v>
      </c>
      <c r="AE772" s="201">
        <v>71</v>
      </c>
      <c r="AF772" s="201">
        <v>0</v>
      </c>
      <c r="AG772" s="201">
        <v>0</v>
      </c>
      <c r="AH772" s="201">
        <v>-899.11999999999534</v>
      </c>
      <c r="AI772" s="201">
        <v>-867.48000000001048</v>
      </c>
      <c r="AJ772" s="201" t="s">
        <v>811</v>
      </c>
      <c r="AK772" s="201">
        <v>-0.62000000000000455</v>
      </c>
      <c r="AL772" s="201" t="s">
        <v>811</v>
      </c>
      <c r="AM772" s="201">
        <v>-31.019999999996799</v>
      </c>
      <c r="AN772" s="201" t="s">
        <v>811</v>
      </c>
      <c r="AO772" s="201" t="s">
        <v>811</v>
      </c>
      <c r="AP772" s="201" t="s">
        <v>811</v>
      </c>
      <c r="AQ772" s="201" t="s">
        <v>811</v>
      </c>
      <c r="AR772" s="201">
        <v>99.611266156350453</v>
      </c>
      <c r="AS772" s="201">
        <v>99.569692989331116</v>
      </c>
      <c r="AT772" s="201">
        <v>100</v>
      </c>
      <c r="AU772" s="201">
        <v>99.87876417676965</v>
      </c>
      <c r="AV772" s="201" t="s">
        <v>811</v>
      </c>
      <c r="AW772" s="201">
        <v>99.856869964840413</v>
      </c>
      <c r="AX772" s="201" t="s">
        <v>811</v>
      </c>
      <c r="AY772" s="201">
        <v>100</v>
      </c>
      <c r="AZ772" s="201" t="s">
        <v>811</v>
      </c>
      <c r="BA772" s="201" t="s">
        <v>811</v>
      </c>
    </row>
    <row r="773" spans="1:53">
      <c r="A773" s="200">
        <v>21</v>
      </c>
      <c r="B773" s="200"/>
      <c r="C773" s="200">
        <v>761</v>
      </c>
      <c r="D773" s="200" t="s">
        <v>1056</v>
      </c>
      <c r="E773" s="201">
        <v>92765</v>
      </c>
      <c r="F773" s="201">
        <v>92462.3</v>
      </c>
      <c r="G773" s="201">
        <v>0</v>
      </c>
      <c r="H773" s="201">
        <v>231.29999999999998</v>
      </c>
      <c r="I773" s="201">
        <v>0</v>
      </c>
      <c r="J773" s="201">
        <v>0</v>
      </c>
      <c r="K773" s="201">
        <v>71.400000000000006</v>
      </c>
      <c r="L773" s="201">
        <v>0</v>
      </c>
      <c r="M773" s="201">
        <v>0</v>
      </c>
      <c r="N773" s="201">
        <v>97160.099999999991</v>
      </c>
      <c r="O773" s="201">
        <v>96857.4</v>
      </c>
      <c r="P773" s="201">
        <v>0</v>
      </c>
      <c r="Q773" s="201">
        <v>231.29999999999998</v>
      </c>
      <c r="R773" s="201">
        <v>0</v>
      </c>
      <c r="S773" s="201">
        <v>0</v>
      </c>
      <c r="T773" s="226">
        <v>71.400000000000006</v>
      </c>
      <c r="U773" s="201">
        <v>0</v>
      </c>
      <c r="V773" s="201">
        <v>0</v>
      </c>
      <c r="W773" s="201">
        <v>0</v>
      </c>
      <c r="X773" s="201">
        <v>94989.709999999992</v>
      </c>
      <c r="Y773" s="201">
        <v>94740.92</v>
      </c>
      <c r="Z773" s="201">
        <v>0</v>
      </c>
      <c r="AA773" s="201">
        <v>177.39</v>
      </c>
      <c r="AB773" s="201">
        <v>0</v>
      </c>
      <c r="AC773" s="201">
        <v>0</v>
      </c>
      <c r="AD773" s="226">
        <v>71.400000000000006</v>
      </c>
      <c r="AE773" s="201">
        <v>0</v>
      </c>
      <c r="AF773" s="201">
        <v>0</v>
      </c>
      <c r="AG773" s="201">
        <v>0</v>
      </c>
      <c r="AH773" s="201">
        <v>-2170.3899999999994</v>
      </c>
      <c r="AI773" s="201">
        <v>-2116.4799999999959</v>
      </c>
      <c r="AJ773" s="201" t="s">
        <v>811</v>
      </c>
      <c r="AK773" s="201">
        <v>-53.91</v>
      </c>
      <c r="AL773" s="201" t="s">
        <v>811</v>
      </c>
      <c r="AM773" s="201" t="s">
        <v>811</v>
      </c>
      <c r="AN773" s="201" t="s">
        <v>811</v>
      </c>
      <c r="AO773" s="201" t="s">
        <v>811</v>
      </c>
      <c r="AP773" s="201" t="s">
        <v>811</v>
      </c>
      <c r="AQ773" s="201" t="s">
        <v>811</v>
      </c>
      <c r="AR773" s="201">
        <v>97.766171504557946</v>
      </c>
      <c r="AS773" s="201">
        <v>97.814849459101737</v>
      </c>
      <c r="AT773" s="201" t="s">
        <v>811</v>
      </c>
      <c r="AU773" s="201">
        <v>76.692607003891055</v>
      </c>
      <c r="AV773" s="201" t="s">
        <v>811</v>
      </c>
      <c r="AW773" s="201" t="s">
        <v>811</v>
      </c>
      <c r="AX773" s="201">
        <v>100</v>
      </c>
      <c r="AY773" s="201" t="s">
        <v>811</v>
      </c>
      <c r="AZ773" s="201" t="s">
        <v>811</v>
      </c>
      <c r="BA773" s="201" t="s">
        <v>811</v>
      </c>
    </row>
    <row r="774" spans="1:53">
      <c r="A774" s="202">
        <v>22</v>
      </c>
      <c r="B774" s="202">
        <v>1685</v>
      </c>
      <c r="C774" s="202">
        <v>762</v>
      </c>
      <c r="D774" s="202" t="s">
        <v>1081</v>
      </c>
      <c r="E774" s="203">
        <v>209575.6</v>
      </c>
      <c r="F774" s="203">
        <v>180570</v>
      </c>
      <c r="G774" s="203">
        <v>6868</v>
      </c>
      <c r="H774" s="203">
        <v>465</v>
      </c>
      <c r="I774" s="203"/>
      <c r="J774" s="203">
        <v>21672.6</v>
      </c>
      <c r="K774" s="203"/>
      <c r="L774" s="203"/>
      <c r="M774" s="203"/>
      <c r="N774" s="203">
        <v>231294.5</v>
      </c>
      <c r="O774" s="203">
        <v>201595.6</v>
      </c>
      <c r="P774" s="203">
        <v>7443.9</v>
      </c>
      <c r="Q774" s="203">
        <v>511.4</v>
      </c>
      <c r="R774" s="203"/>
      <c r="S774" s="203">
        <v>21672.6</v>
      </c>
      <c r="T774" s="204"/>
      <c r="U774" s="203">
        <v>71</v>
      </c>
      <c r="V774" s="203"/>
      <c r="W774" s="203"/>
      <c r="X774" s="203">
        <v>230395.38</v>
      </c>
      <c r="Y774" s="203">
        <v>200728.12</v>
      </c>
      <c r="Z774" s="203">
        <v>7443.9</v>
      </c>
      <c r="AA774" s="203">
        <v>510.78</v>
      </c>
      <c r="AB774" s="203"/>
      <c r="AC774" s="203">
        <v>21641.58</v>
      </c>
      <c r="AD774" s="204"/>
      <c r="AE774" s="203">
        <v>71</v>
      </c>
      <c r="AF774" s="203"/>
      <c r="AG774" s="203"/>
      <c r="AH774" s="203">
        <v>-899.11999999999534</v>
      </c>
      <c r="AI774" s="203">
        <v>-867.48000000001048</v>
      </c>
      <c r="AJ774" s="203" t="s">
        <v>811</v>
      </c>
      <c r="AK774" s="203">
        <v>-0.62000000000000455</v>
      </c>
      <c r="AL774" s="203" t="s">
        <v>811</v>
      </c>
      <c r="AM774" s="203">
        <v>-31.019999999996799</v>
      </c>
      <c r="AN774" s="203" t="s">
        <v>811</v>
      </c>
      <c r="AO774" s="203" t="s">
        <v>811</v>
      </c>
      <c r="AP774" s="203" t="s">
        <v>811</v>
      </c>
      <c r="AQ774" s="203" t="s">
        <v>811</v>
      </c>
      <c r="AR774" s="203">
        <v>99.611266156350453</v>
      </c>
      <c r="AS774" s="203">
        <v>99.569692989331116</v>
      </c>
      <c r="AT774" s="203">
        <v>100</v>
      </c>
      <c r="AU774" s="203">
        <v>99.87876417676965</v>
      </c>
      <c r="AV774" s="203" t="s">
        <v>811</v>
      </c>
      <c r="AW774" s="203">
        <v>99.856869964840413</v>
      </c>
      <c r="AX774" s="203" t="s">
        <v>811</v>
      </c>
      <c r="AY774" s="203">
        <v>100</v>
      </c>
      <c r="AZ774" s="203" t="s">
        <v>811</v>
      </c>
      <c r="BA774" s="203" t="s">
        <v>811</v>
      </c>
    </row>
    <row r="775" spans="1:53">
      <c r="A775" s="202">
        <v>21</v>
      </c>
      <c r="B775" s="202">
        <v>1687</v>
      </c>
      <c r="C775" s="202">
        <v>763</v>
      </c>
      <c r="D775" s="202" t="s">
        <v>1668</v>
      </c>
      <c r="E775" s="203">
        <v>1112.5</v>
      </c>
      <c r="F775" s="203">
        <v>1112.5</v>
      </c>
      <c r="G775" s="203"/>
      <c r="H775" s="203"/>
      <c r="I775" s="203"/>
      <c r="J775" s="203"/>
      <c r="K775" s="203"/>
      <c r="L775" s="203"/>
      <c r="M775" s="203"/>
      <c r="N775" s="203">
        <v>1131.0999999999999</v>
      </c>
      <c r="O775" s="203">
        <v>1131.0999999999999</v>
      </c>
      <c r="P775" s="203"/>
      <c r="Q775" s="203"/>
      <c r="R775" s="203"/>
      <c r="S775" s="203"/>
      <c r="T775" s="204"/>
      <c r="U775" s="203"/>
      <c r="V775" s="203"/>
      <c r="W775" s="203"/>
      <c r="X775" s="203">
        <v>1081.3699999999999</v>
      </c>
      <c r="Y775" s="203">
        <v>1081.3699999999999</v>
      </c>
      <c r="Z775" s="203"/>
      <c r="AA775" s="203"/>
      <c r="AB775" s="203"/>
      <c r="AC775" s="203"/>
      <c r="AD775" s="204"/>
      <c r="AE775" s="203"/>
      <c r="AF775" s="203"/>
      <c r="AG775" s="203"/>
      <c r="AH775" s="203">
        <v>-49.730000000000018</v>
      </c>
      <c r="AI775" s="203">
        <v>-49.730000000000018</v>
      </c>
      <c r="AJ775" s="203" t="s">
        <v>811</v>
      </c>
      <c r="AK775" s="203" t="s">
        <v>811</v>
      </c>
      <c r="AL775" s="203" t="s">
        <v>811</v>
      </c>
      <c r="AM775" s="203" t="s">
        <v>811</v>
      </c>
      <c r="AN775" s="203" t="s">
        <v>811</v>
      </c>
      <c r="AO775" s="203" t="s">
        <v>811</v>
      </c>
      <c r="AP775" s="203" t="s">
        <v>811</v>
      </c>
      <c r="AQ775" s="203" t="s">
        <v>811</v>
      </c>
      <c r="AR775" s="203">
        <v>95.603394925293955</v>
      </c>
      <c r="AS775" s="203">
        <v>95.603394925293955</v>
      </c>
      <c r="AT775" s="203" t="s">
        <v>811</v>
      </c>
      <c r="AU775" s="203" t="s">
        <v>811</v>
      </c>
      <c r="AV775" s="203" t="s">
        <v>811</v>
      </c>
      <c r="AW775" s="203" t="s">
        <v>811</v>
      </c>
      <c r="AX775" s="203" t="s">
        <v>811</v>
      </c>
      <c r="AY775" s="203" t="s">
        <v>811</v>
      </c>
      <c r="AZ775" s="203" t="s">
        <v>811</v>
      </c>
      <c r="BA775" s="203" t="s">
        <v>811</v>
      </c>
    </row>
    <row r="776" spans="1:53">
      <c r="A776" s="202">
        <v>21</v>
      </c>
      <c r="B776" s="202">
        <v>1688</v>
      </c>
      <c r="C776" s="202">
        <v>764</v>
      </c>
      <c r="D776" s="202" t="s">
        <v>1669</v>
      </c>
      <c r="E776" s="203">
        <v>2735.7</v>
      </c>
      <c r="F776" s="203">
        <v>2735.7</v>
      </c>
      <c r="G776" s="203"/>
      <c r="H776" s="203"/>
      <c r="I776" s="203"/>
      <c r="J776" s="203"/>
      <c r="K776" s="203"/>
      <c r="L776" s="203"/>
      <c r="M776" s="203"/>
      <c r="N776" s="203">
        <v>2836.7</v>
      </c>
      <c r="O776" s="203">
        <v>2836.7</v>
      </c>
      <c r="P776" s="203"/>
      <c r="Q776" s="203"/>
      <c r="R776" s="203"/>
      <c r="S776" s="203"/>
      <c r="T776" s="204"/>
      <c r="U776" s="203"/>
      <c r="V776" s="203"/>
      <c r="W776" s="203"/>
      <c r="X776" s="203">
        <v>2836.7</v>
      </c>
      <c r="Y776" s="203">
        <v>2836.7</v>
      </c>
      <c r="Z776" s="203"/>
      <c r="AA776" s="203"/>
      <c r="AB776" s="203"/>
      <c r="AC776" s="203"/>
      <c r="AD776" s="204"/>
      <c r="AE776" s="203"/>
      <c r="AF776" s="203"/>
      <c r="AG776" s="203"/>
      <c r="AH776" s="203" t="s">
        <v>811</v>
      </c>
      <c r="AI776" s="203" t="s">
        <v>811</v>
      </c>
      <c r="AJ776" s="203" t="s">
        <v>811</v>
      </c>
      <c r="AK776" s="203" t="s">
        <v>811</v>
      </c>
      <c r="AL776" s="203" t="s">
        <v>811</v>
      </c>
      <c r="AM776" s="203" t="s">
        <v>811</v>
      </c>
      <c r="AN776" s="203" t="s">
        <v>811</v>
      </c>
      <c r="AO776" s="203" t="s">
        <v>811</v>
      </c>
      <c r="AP776" s="203" t="s">
        <v>811</v>
      </c>
      <c r="AQ776" s="203" t="s">
        <v>811</v>
      </c>
      <c r="AR776" s="203">
        <v>100</v>
      </c>
      <c r="AS776" s="203">
        <v>100</v>
      </c>
      <c r="AT776" s="203" t="s">
        <v>811</v>
      </c>
      <c r="AU776" s="203" t="s">
        <v>811</v>
      </c>
      <c r="AV776" s="203" t="s">
        <v>811</v>
      </c>
      <c r="AW776" s="203" t="s">
        <v>811</v>
      </c>
      <c r="AX776" s="203" t="s">
        <v>811</v>
      </c>
      <c r="AY776" s="203" t="s">
        <v>811</v>
      </c>
      <c r="AZ776" s="203" t="s">
        <v>811</v>
      </c>
      <c r="BA776" s="203" t="s">
        <v>811</v>
      </c>
    </row>
    <row r="777" spans="1:53">
      <c r="A777" s="202">
        <v>21</v>
      </c>
      <c r="B777" s="202">
        <v>1689</v>
      </c>
      <c r="C777" s="202">
        <v>765</v>
      </c>
      <c r="D777" s="202" t="s">
        <v>1670</v>
      </c>
      <c r="E777" s="203">
        <v>1457.6</v>
      </c>
      <c r="F777" s="203">
        <v>1457.6</v>
      </c>
      <c r="G777" s="203"/>
      <c r="H777" s="203"/>
      <c r="I777" s="203"/>
      <c r="J777" s="203"/>
      <c r="K777" s="203"/>
      <c r="L777" s="203"/>
      <c r="M777" s="203"/>
      <c r="N777" s="203">
        <v>1569.8</v>
      </c>
      <c r="O777" s="203">
        <v>1569.8</v>
      </c>
      <c r="P777" s="203"/>
      <c r="Q777" s="203"/>
      <c r="R777" s="203"/>
      <c r="S777" s="203"/>
      <c r="T777" s="204"/>
      <c r="U777" s="203"/>
      <c r="V777" s="203"/>
      <c r="W777" s="203"/>
      <c r="X777" s="203">
        <v>1569.8</v>
      </c>
      <c r="Y777" s="203">
        <v>1569.8</v>
      </c>
      <c r="Z777" s="203"/>
      <c r="AA777" s="203"/>
      <c r="AB777" s="203"/>
      <c r="AC777" s="203"/>
      <c r="AD777" s="204"/>
      <c r="AE777" s="203"/>
      <c r="AF777" s="203"/>
      <c r="AG777" s="203"/>
      <c r="AH777" s="203" t="s">
        <v>811</v>
      </c>
      <c r="AI777" s="203" t="s">
        <v>811</v>
      </c>
      <c r="AJ777" s="203" t="s">
        <v>811</v>
      </c>
      <c r="AK777" s="203" t="s">
        <v>811</v>
      </c>
      <c r="AL777" s="203" t="s">
        <v>811</v>
      </c>
      <c r="AM777" s="203" t="s">
        <v>811</v>
      </c>
      <c r="AN777" s="203" t="s">
        <v>811</v>
      </c>
      <c r="AO777" s="203" t="s">
        <v>811</v>
      </c>
      <c r="AP777" s="203" t="s">
        <v>811</v>
      </c>
      <c r="AQ777" s="203" t="s">
        <v>811</v>
      </c>
      <c r="AR777" s="203">
        <v>100</v>
      </c>
      <c r="AS777" s="203">
        <v>100</v>
      </c>
      <c r="AT777" s="203" t="s">
        <v>811</v>
      </c>
      <c r="AU777" s="203" t="s">
        <v>811</v>
      </c>
      <c r="AV777" s="203" t="s">
        <v>811</v>
      </c>
      <c r="AW777" s="203" t="s">
        <v>811</v>
      </c>
      <c r="AX777" s="203" t="s">
        <v>811</v>
      </c>
      <c r="AY777" s="203" t="s">
        <v>811</v>
      </c>
      <c r="AZ777" s="203" t="s">
        <v>811</v>
      </c>
      <c r="BA777" s="203" t="s">
        <v>811</v>
      </c>
    </row>
    <row r="778" spans="1:53">
      <c r="A778" s="202">
        <v>21</v>
      </c>
      <c r="B778" s="202">
        <v>1690</v>
      </c>
      <c r="C778" s="202">
        <v>766</v>
      </c>
      <c r="D778" s="202" t="s">
        <v>1671</v>
      </c>
      <c r="E778" s="203">
        <v>1443.7</v>
      </c>
      <c r="F778" s="203">
        <v>1443.7</v>
      </c>
      <c r="G778" s="203"/>
      <c r="H778" s="203"/>
      <c r="I778" s="203"/>
      <c r="J778" s="203"/>
      <c r="K778" s="203"/>
      <c r="L778" s="203"/>
      <c r="M778" s="203"/>
      <c r="N778" s="203">
        <v>1521.9</v>
      </c>
      <c r="O778" s="203">
        <v>1521.9</v>
      </c>
      <c r="P778" s="203"/>
      <c r="Q778" s="203"/>
      <c r="R778" s="203"/>
      <c r="S778" s="203"/>
      <c r="T778" s="204"/>
      <c r="U778" s="203"/>
      <c r="V778" s="203"/>
      <c r="W778" s="203"/>
      <c r="X778" s="203">
        <v>1521.9</v>
      </c>
      <c r="Y778" s="203">
        <v>1521.9</v>
      </c>
      <c r="Z778" s="203"/>
      <c r="AA778" s="203"/>
      <c r="AB778" s="203"/>
      <c r="AC778" s="203"/>
      <c r="AD778" s="204"/>
      <c r="AE778" s="203"/>
      <c r="AF778" s="203"/>
      <c r="AG778" s="203"/>
      <c r="AH778" s="203" t="s">
        <v>811</v>
      </c>
      <c r="AI778" s="203" t="s">
        <v>811</v>
      </c>
      <c r="AJ778" s="203" t="s">
        <v>811</v>
      </c>
      <c r="AK778" s="203" t="s">
        <v>811</v>
      </c>
      <c r="AL778" s="203" t="s">
        <v>811</v>
      </c>
      <c r="AM778" s="203" t="s">
        <v>811</v>
      </c>
      <c r="AN778" s="203" t="s">
        <v>811</v>
      </c>
      <c r="AO778" s="203" t="s">
        <v>811</v>
      </c>
      <c r="AP778" s="203" t="s">
        <v>811</v>
      </c>
      <c r="AQ778" s="203" t="s">
        <v>811</v>
      </c>
      <c r="AR778" s="203">
        <v>100</v>
      </c>
      <c r="AS778" s="203">
        <v>100</v>
      </c>
      <c r="AT778" s="203" t="s">
        <v>811</v>
      </c>
      <c r="AU778" s="203" t="s">
        <v>811</v>
      </c>
      <c r="AV778" s="203" t="s">
        <v>811</v>
      </c>
      <c r="AW778" s="203" t="s">
        <v>811</v>
      </c>
      <c r="AX778" s="203" t="s">
        <v>811</v>
      </c>
      <c r="AY778" s="203" t="s">
        <v>811</v>
      </c>
      <c r="AZ778" s="203" t="s">
        <v>811</v>
      </c>
      <c r="BA778" s="203" t="s">
        <v>811</v>
      </c>
    </row>
    <row r="779" spans="1:53">
      <c r="A779" s="202">
        <v>21</v>
      </c>
      <c r="B779" s="202">
        <v>1691</v>
      </c>
      <c r="C779" s="202">
        <v>767</v>
      </c>
      <c r="D779" s="202" t="s">
        <v>1672</v>
      </c>
      <c r="E779" s="203">
        <v>8169.7</v>
      </c>
      <c r="F779" s="203">
        <v>8169.7</v>
      </c>
      <c r="G779" s="203"/>
      <c r="H779" s="203"/>
      <c r="I779" s="203"/>
      <c r="J779" s="203"/>
      <c r="K779" s="203"/>
      <c r="L779" s="203"/>
      <c r="M779" s="203"/>
      <c r="N779" s="203">
        <v>8452</v>
      </c>
      <c r="O779" s="203">
        <v>8452</v>
      </c>
      <c r="P779" s="203"/>
      <c r="Q779" s="203"/>
      <c r="R779" s="203"/>
      <c r="S779" s="203"/>
      <c r="T779" s="204"/>
      <c r="U779" s="203"/>
      <c r="V779" s="203"/>
      <c r="W779" s="203"/>
      <c r="X779" s="203">
        <v>7238.33</v>
      </c>
      <c r="Y779" s="203">
        <v>7238.33</v>
      </c>
      <c r="Z779" s="203"/>
      <c r="AA779" s="203"/>
      <c r="AB779" s="203"/>
      <c r="AC779" s="203"/>
      <c r="AD779" s="204"/>
      <c r="AE779" s="203"/>
      <c r="AF779" s="203"/>
      <c r="AG779" s="203"/>
      <c r="AH779" s="203">
        <v>-1213.67</v>
      </c>
      <c r="AI779" s="203">
        <v>-1213.67</v>
      </c>
      <c r="AJ779" s="203" t="s">
        <v>811</v>
      </c>
      <c r="AK779" s="203" t="s">
        <v>811</v>
      </c>
      <c r="AL779" s="203" t="s">
        <v>811</v>
      </c>
      <c r="AM779" s="203" t="s">
        <v>811</v>
      </c>
      <c r="AN779" s="203" t="s">
        <v>811</v>
      </c>
      <c r="AO779" s="203" t="s">
        <v>811</v>
      </c>
      <c r="AP779" s="203" t="s">
        <v>811</v>
      </c>
      <c r="AQ779" s="203" t="s">
        <v>811</v>
      </c>
      <c r="AR779" s="203">
        <v>85.640440132513021</v>
      </c>
      <c r="AS779" s="203">
        <v>85.640440132513021</v>
      </c>
      <c r="AT779" s="203" t="s">
        <v>811</v>
      </c>
      <c r="AU779" s="203" t="s">
        <v>811</v>
      </c>
      <c r="AV779" s="203" t="s">
        <v>811</v>
      </c>
      <c r="AW779" s="203" t="s">
        <v>811</v>
      </c>
      <c r="AX779" s="203" t="s">
        <v>811</v>
      </c>
      <c r="AY779" s="203" t="s">
        <v>811</v>
      </c>
      <c r="AZ779" s="203" t="s">
        <v>811</v>
      </c>
      <c r="BA779" s="203" t="s">
        <v>811</v>
      </c>
    </row>
    <row r="780" spans="1:53">
      <c r="A780" s="202">
        <v>21</v>
      </c>
      <c r="B780" s="202">
        <v>1699</v>
      </c>
      <c r="C780" s="202">
        <v>768</v>
      </c>
      <c r="D780" s="202" t="s">
        <v>1519</v>
      </c>
      <c r="E780" s="203">
        <v>4925.3999999999996</v>
      </c>
      <c r="F780" s="203">
        <v>4925.3999999999996</v>
      </c>
      <c r="G780" s="203"/>
      <c r="H780" s="203"/>
      <c r="I780" s="203"/>
      <c r="J780" s="203"/>
      <c r="K780" s="203"/>
      <c r="L780" s="203"/>
      <c r="M780" s="203"/>
      <c r="N780" s="203">
        <v>5115</v>
      </c>
      <c r="O780" s="203">
        <v>5115</v>
      </c>
      <c r="P780" s="203"/>
      <c r="Q780" s="203"/>
      <c r="R780" s="203"/>
      <c r="S780" s="203"/>
      <c r="T780" s="204"/>
      <c r="U780" s="203"/>
      <c r="V780" s="203"/>
      <c r="W780" s="203"/>
      <c r="X780" s="203">
        <v>5115</v>
      </c>
      <c r="Y780" s="203">
        <v>5115</v>
      </c>
      <c r="Z780" s="203"/>
      <c r="AA780" s="203"/>
      <c r="AB780" s="203"/>
      <c r="AC780" s="203"/>
      <c r="AD780" s="204"/>
      <c r="AE780" s="203"/>
      <c r="AF780" s="203"/>
      <c r="AG780" s="203"/>
      <c r="AH780" s="203" t="s">
        <v>811</v>
      </c>
      <c r="AI780" s="203" t="s">
        <v>811</v>
      </c>
      <c r="AJ780" s="203" t="s">
        <v>811</v>
      </c>
      <c r="AK780" s="203" t="s">
        <v>811</v>
      </c>
      <c r="AL780" s="203" t="s">
        <v>811</v>
      </c>
      <c r="AM780" s="203" t="s">
        <v>811</v>
      </c>
      <c r="AN780" s="203" t="s">
        <v>811</v>
      </c>
      <c r="AO780" s="203" t="s">
        <v>811</v>
      </c>
      <c r="AP780" s="203" t="s">
        <v>811</v>
      </c>
      <c r="AQ780" s="203" t="s">
        <v>811</v>
      </c>
      <c r="AR780" s="203">
        <v>100</v>
      </c>
      <c r="AS780" s="203">
        <v>100</v>
      </c>
      <c r="AT780" s="203" t="s">
        <v>811</v>
      </c>
      <c r="AU780" s="203" t="s">
        <v>811</v>
      </c>
      <c r="AV780" s="203" t="s">
        <v>811</v>
      </c>
      <c r="AW780" s="203" t="s">
        <v>811</v>
      </c>
      <c r="AX780" s="203" t="s">
        <v>811</v>
      </c>
      <c r="AY780" s="203" t="s">
        <v>811</v>
      </c>
      <c r="AZ780" s="203" t="s">
        <v>811</v>
      </c>
      <c r="BA780" s="203" t="s">
        <v>811</v>
      </c>
    </row>
    <row r="781" spans="1:53">
      <c r="A781" s="202">
        <v>21</v>
      </c>
      <c r="B781" s="202">
        <v>1692</v>
      </c>
      <c r="C781" s="202">
        <v>769</v>
      </c>
      <c r="D781" s="202" t="s">
        <v>1673</v>
      </c>
      <c r="E781" s="203">
        <v>2503.4</v>
      </c>
      <c r="F781" s="203">
        <v>2503.4</v>
      </c>
      <c r="G781" s="203"/>
      <c r="H781" s="203"/>
      <c r="I781" s="203"/>
      <c r="J781" s="203"/>
      <c r="K781" s="203"/>
      <c r="L781" s="203"/>
      <c r="M781" s="203"/>
      <c r="N781" s="203">
        <v>2593.4</v>
      </c>
      <c r="O781" s="203">
        <v>2593.4</v>
      </c>
      <c r="P781" s="203"/>
      <c r="Q781" s="203"/>
      <c r="R781" s="203"/>
      <c r="S781" s="203"/>
      <c r="T781" s="204"/>
      <c r="U781" s="203"/>
      <c r="V781" s="203"/>
      <c r="W781" s="203"/>
      <c r="X781" s="203">
        <v>2589.7399999999998</v>
      </c>
      <c r="Y781" s="203">
        <v>2589.7399999999998</v>
      </c>
      <c r="Z781" s="203"/>
      <c r="AA781" s="203"/>
      <c r="AB781" s="203"/>
      <c r="AC781" s="203"/>
      <c r="AD781" s="204"/>
      <c r="AE781" s="203"/>
      <c r="AF781" s="203"/>
      <c r="AG781" s="203"/>
      <c r="AH781" s="203">
        <v>-3.6600000000003092</v>
      </c>
      <c r="AI781" s="203">
        <v>-3.6600000000003092</v>
      </c>
      <c r="AJ781" s="203" t="s">
        <v>811</v>
      </c>
      <c r="AK781" s="203" t="s">
        <v>811</v>
      </c>
      <c r="AL781" s="203" t="s">
        <v>811</v>
      </c>
      <c r="AM781" s="203" t="s">
        <v>811</v>
      </c>
      <c r="AN781" s="203" t="s">
        <v>811</v>
      </c>
      <c r="AO781" s="203" t="s">
        <v>811</v>
      </c>
      <c r="AP781" s="203" t="s">
        <v>811</v>
      </c>
      <c r="AQ781" s="203" t="s">
        <v>811</v>
      </c>
      <c r="AR781" s="203">
        <v>99.858872522557249</v>
      </c>
      <c r="AS781" s="203">
        <v>99.858872522557249</v>
      </c>
      <c r="AT781" s="203" t="s">
        <v>811</v>
      </c>
      <c r="AU781" s="203" t="s">
        <v>811</v>
      </c>
      <c r="AV781" s="203" t="s">
        <v>811</v>
      </c>
      <c r="AW781" s="203" t="s">
        <v>811</v>
      </c>
      <c r="AX781" s="203" t="s">
        <v>811</v>
      </c>
      <c r="AY781" s="203" t="s">
        <v>811</v>
      </c>
      <c r="AZ781" s="203" t="s">
        <v>811</v>
      </c>
      <c r="BA781" s="203" t="s">
        <v>811</v>
      </c>
    </row>
    <row r="782" spans="1:53">
      <c r="A782" s="202">
        <v>21</v>
      </c>
      <c r="B782" s="202">
        <v>1686</v>
      </c>
      <c r="C782" s="202">
        <v>770</v>
      </c>
      <c r="D782" s="202" t="s">
        <v>1674</v>
      </c>
      <c r="E782" s="203">
        <v>2060.4</v>
      </c>
      <c r="F782" s="203">
        <v>2060.4</v>
      </c>
      <c r="G782" s="203"/>
      <c r="H782" s="203"/>
      <c r="I782" s="203"/>
      <c r="J782" s="203"/>
      <c r="K782" s="203"/>
      <c r="L782" s="203"/>
      <c r="M782" s="203"/>
      <c r="N782" s="203">
        <v>2104.8000000000002</v>
      </c>
      <c r="O782" s="203">
        <v>2104.8000000000002</v>
      </c>
      <c r="P782" s="203"/>
      <c r="Q782" s="203"/>
      <c r="R782" s="203"/>
      <c r="S782" s="203"/>
      <c r="T782" s="204"/>
      <c r="U782" s="203"/>
      <c r="V782" s="203"/>
      <c r="W782" s="203"/>
      <c r="X782" s="203">
        <v>2077.86</v>
      </c>
      <c r="Y782" s="203">
        <v>2077.86</v>
      </c>
      <c r="Z782" s="203"/>
      <c r="AA782" s="203"/>
      <c r="AB782" s="203"/>
      <c r="AC782" s="203"/>
      <c r="AD782" s="204"/>
      <c r="AE782" s="203"/>
      <c r="AF782" s="203"/>
      <c r="AG782" s="203"/>
      <c r="AH782" s="203">
        <v>-26.940000000000055</v>
      </c>
      <c r="AI782" s="203">
        <v>-26.940000000000055</v>
      </c>
      <c r="AJ782" s="203" t="s">
        <v>811</v>
      </c>
      <c r="AK782" s="203" t="s">
        <v>811</v>
      </c>
      <c r="AL782" s="203" t="s">
        <v>811</v>
      </c>
      <c r="AM782" s="203" t="s">
        <v>811</v>
      </c>
      <c r="AN782" s="203" t="s">
        <v>811</v>
      </c>
      <c r="AO782" s="203" t="s">
        <v>811</v>
      </c>
      <c r="AP782" s="203" t="s">
        <v>811</v>
      </c>
      <c r="AQ782" s="203" t="s">
        <v>811</v>
      </c>
      <c r="AR782" s="203">
        <v>98.720068415051315</v>
      </c>
      <c r="AS782" s="203">
        <v>98.720068415051315</v>
      </c>
      <c r="AT782" s="203" t="s">
        <v>811</v>
      </c>
      <c r="AU782" s="203" t="s">
        <v>811</v>
      </c>
      <c r="AV782" s="203" t="s">
        <v>811</v>
      </c>
      <c r="AW782" s="203" t="s">
        <v>811</v>
      </c>
      <c r="AX782" s="203" t="s">
        <v>811</v>
      </c>
      <c r="AY782" s="203" t="s">
        <v>811</v>
      </c>
      <c r="AZ782" s="203" t="s">
        <v>811</v>
      </c>
      <c r="BA782" s="203" t="s">
        <v>811</v>
      </c>
    </row>
    <row r="783" spans="1:53">
      <c r="A783" s="202">
        <v>21</v>
      </c>
      <c r="B783" s="202">
        <v>1693</v>
      </c>
      <c r="C783" s="202">
        <v>771</v>
      </c>
      <c r="D783" s="202" t="s">
        <v>1675</v>
      </c>
      <c r="E783" s="203">
        <v>1503.8</v>
      </c>
      <c r="F783" s="203">
        <v>1503.8</v>
      </c>
      <c r="G783" s="203"/>
      <c r="H783" s="203"/>
      <c r="I783" s="203"/>
      <c r="J783" s="203"/>
      <c r="K783" s="203"/>
      <c r="L783" s="203"/>
      <c r="M783" s="203"/>
      <c r="N783" s="203">
        <v>1530.5</v>
      </c>
      <c r="O783" s="203">
        <v>1530.5</v>
      </c>
      <c r="P783" s="203"/>
      <c r="Q783" s="203"/>
      <c r="R783" s="203"/>
      <c r="S783" s="203"/>
      <c r="T783" s="204"/>
      <c r="U783" s="203"/>
      <c r="V783" s="203"/>
      <c r="W783" s="203"/>
      <c r="X783" s="203">
        <v>1489.59</v>
      </c>
      <c r="Y783" s="203">
        <v>1489.59</v>
      </c>
      <c r="Z783" s="203"/>
      <c r="AA783" s="203"/>
      <c r="AB783" s="203"/>
      <c r="AC783" s="203"/>
      <c r="AD783" s="204"/>
      <c r="AE783" s="203"/>
      <c r="AF783" s="203"/>
      <c r="AG783" s="203"/>
      <c r="AH783" s="203">
        <v>-40.910000000000082</v>
      </c>
      <c r="AI783" s="203">
        <v>-40.910000000000082</v>
      </c>
      <c r="AJ783" s="203" t="s">
        <v>811</v>
      </c>
      <c r="AK783" s="203" t="s">
        <v>811</v>
      </c>
      <c r="AL783" s="203" t="s">
        <v>811</v>
      </c>
      <c r="AM783" s="203" t="s">
        <v>811</v>
      </c>
      <c r="AN783" s="203" t="s">
        <v>811</v>
      </c>
      <c r="AO783" s="203" t="s">
        <v>811</v>
      </c>
      <c r="AP783" s="203" t="s">
        <v>811</v>
      </c>
      <c r="AQ783" s="203" t="s">
        <v>811</v>
      </c>
      <c r="AR783" s="203">
        <v>97.327017314603069</v>
      </c>
      <c r="AS783" s="203">
        <v>97.327017314603069</v>
      </c>
      <c r="AT783" s="203" t="s">
        <v>811</v>
      </c>
      <c r="AU783" s="203" t="s">
        <v>811</v>
      </c>
      <c r="AV783" s="203" t="s">
        <v>811</v>
      </c>
      <c r="AW783" s="203" t="s">
        <v>811</v>
      </c>
      <c r="AX783" s="203" t="s">
        <v>811</v>
      </c>
      <c r="AY783" s="203" t="s">
        <v>811</v>
      </c>
      <c r="AZ783" s="203" t="s">
        <v>811</v>
      </c>
      <c r="BA783" s="203" t="s">
        <v>811</v>
      </c>
    </row>
    <row r="784" spans="1:53">
      <c r="A784" s="202">
        <v>21</v>
      </c>
      <c r="B784" s="202">
        <v>1694</v>
      </c>
      <c r="C784" s="202">
        <v>772</v>
      </c>
      <c r="D784" s="202" t="s">
        <v>1407</v>
      </c>
      <c r="E784" s="203">
        <v>1759.2</v>
      </c>
      <c r="F784" s="203">
        <v>1759.2</v>
      </c>
      <c r="G784" s="203"/>
      <c r="H784" s="203"/>
      <c r="I784" s="203"/>
      <c r="J784" s="203"/>
      <c r="K784" s="203"/>
      <c r="L784" s="203"/>
      <c r="M784" s="203"/>
      <c r="N784" s="203">
        <v>1794.5</v>
      </c>
      <c r="O784" s="203">
        <v>1794.5</v>
      </c>
      <c r="P784" s="203"/>
      <c r="Q784" s="203"/>
      <c r="R784" s="203"/>
      <c r="S784" s="203"/>
      <c r="T784" s="204"/>
      <c r="U784" s="203"/>
      <c r="V784" s="203"/>
      <c r="W784" s="203"/>
      <c r="X784" s="203">
        <v>1730.4</v>
      </c>
      <c r="Y784" s="203">
        <v>1730.4</v>
      </c>
      <c r="Z784" s="203"/>
      <c r="AA784" s="203"/>
      <c r="AB784" s="203"/>
      <c r="AC784" s="203"/>
      <c r="AD784" s="204"/>
      <c r="AE784" s="203"/>
      <c r="AF784" s="203"/>
      <c r="AG784" s="203"/>
      <c r="AH784" s="203">
        <v>-64.099999999999909</v>
      </c>
      <c r="AI784" s="203">
        <v>-64.099999999999909</v>
      </c>
      <c r="AJ784" s="203" t="s">
        <v>811</v>
      </c>
      <c r="AK784" s="203" t="s">
        <v>811</v>
      </c>
      <c r="AL784" s="203" t="s">
        <v>811</v>
      </c>
      <c r="AM784" s="203" t="s">
        <v>811</v>
      </c>
      <c r="AN784" s="203" t="s">
        <v>811</v>
      </c>
      <c r="AO784" s="203" t="s">
        <v>811</v>
      </c>
      <c r="AP784" s="203" t="s">
        <v>811</v>
      </c>
      <c r="AQ784" s="203" t="s">
        <v>811</v>
      </c>
      <c r="AR784" s="203">
        <v>96.42797436611869</v>
      </c>
      <c r="AS784" s="203">
        <v>96.42797436611869</v>
      </c>
      <c r="AT784" s="203" t="s">
        <v>811</v>
      </c>
      <c r="AU784" s="203" t="s">
        <v>811</v>
      </c>
      <c r="AV784" s="203" t="s">
        <v>811</v>
      </c>
      <c r="AW784" s="203" t="s">
        <v>811</v>
      </c>
      <c r="AX784" s="203" t="s">
        <v>811</v>
      </c>
      <c r="AY784" s="203" t="s">
        <v>811</v>
      </c>
      <c r="AZ784" s="203" t="s">
        <v>811</v>
      </c>
      <c r="BA784" s="203" t="s">
        <v>811</v>
      </c>
    </row>
    <row r="785" spans="1:53">
      <c r="A785" s="202">
        <v>21</v>
      </c>
      <c r="B785" s="202">
        <v>1695</v>
      </c>
      <c r="C785" s="202">
        <v>773</v>
      </c>
      <c r="D785" s="202" t="s">
        <v>1215</v>
      </c>
      <c r="E785" s="203">
        <v>1048.5</v>
      </c>
      <c r="F785" s="203">
        <v>1048.5</v>
      </c>
      <c r="G785" s="203"/>
      <c r="H785" s="203"/>
      <c r="I785" s="203"/>
      <c r="J785" s="203"/>
      <c r="K785" s="203"/>
      <c r="L785" s="203"/>
      <c r="M785" s="203"/>
      <c r="N785" s="203">
        <v>1118.9000000000001</v>
      </c>
      <c r="O785" s="203">
        <v>1118.9000000000001</v>
      </c>
      <c r="P785" s="203"/>
      <c r="Q785" s="203"/>
      <c r="R785" s="203"/>
      <c r="S785" s="203"/>
      <c r="T785" s="204"/>
      <c r="U785" s="203"/>
      <c r="V785" s="203"/>
      <c r="W785" s="203"/>
      <c r="X785" s="203">
        <v>1101.6099999999999</v>
      </c>
      <c r="Y785" s="203">
        <v>1101.6099999999999</v>
      </c>
      <c r="Z785" s="203"/>
      <c r="AA785" s="203"/>
      <c r="AB785" s="203"/>
      <c r="AC785" s="203"/>
      <c r="AD785" s="204"/>
      <c r="AE785" s="203"/>
      <c r="AF785" s="203"/>
      <c r="AG785" s="203"/>
      <c r="AH785" s="203">
        <v>-17.290000000000191</v>
      </c>
      <c r="AI785" s="203">
        <v>-17.290000000000191</v>
      </c>
      <c r="AJ785" s="203" t="s">
        <v>811</v>
      </c>
      <c r="AK785" s="203" t="s">
        <v>811</v>
      </c>
      <c r="AL785" s="203" t="s">
        <v>811</v>
      </c>
      <c r="AM785" s="203" t="s">
        <v>811</v>
      </c>
      <c r="AN785" s="203" t="s">
        <v>811</v>
      </c>
      <c r="AO785" s="203" t="s">
        <v>811</v>
      </c>
      <c r="AP785" s="203" t="s">
        <v>811</v>
      </c>
      <c r="AQ785" s="203" t="s">
        <v>811</v>
      </c>
      <c r="AR785" s="203">
        <v>98.454732326391976</v>
      </c>
      <c r="AS785" s="203">
        <v>98.454732326391976</v>
      </c>
      <c r="AT785" s="203" t="s">
        <v>811</v>
      </c>
      <c r="AU785" s="203" t="s">
        <v>811</v>
      </c>
      <c r="AV785" s="203" t="s">
        <v>811</v>
      </c>
      <c r="AW785" s="203" t="s">
        <v>811</v>
      </c>
      <c r="AX785" s="203" t="s">
        <v>811</v>
      </c>
      <c r="AY785" s="203" t="s">
        <v>811</v>
      </c>
      <c r="AZ785" s="203" t="s">
        <v>811</v>
      </c>
      <c r="BA785" s="203" t="s">
        <v>811</v>
      </c>
    </row>
    <row r="786" spans="1:53">
      <c r="A786" s="202">
        <v>21</v>
      </c>
      <c r="B786" s="202">
        <v>1696</v>
      </c>
      <c r="C786" s="202">
        <v>774</v>
      </c>
      <c r="D786" s="202" t="s">
        <v>1676</v>
      </c>
      <c r="E786" s="203">
        <v>981.9</v>
      </c>
      <c r="F786" s="203">
        <v>981.9</v>
      </c>
      <c r="G786" s="203"/>
      <c r="H786" s="203"/>
      <c r="I786" s="203"/>
      <c r="J786" s="203"/>
      <c r="K786" s="203"/>
      <c r="L786" s="203"/>
      <c r="M786" s="203"/>
      <c r="N786" s="203">
        <v>1000.4</v>
      </c>
      <c r="O786" s="203">
        <v>1000.4</v>
      </c>
      <c r="P786" s="203"/>
      <c r="Q786" s="203"/>
      <c r="R786" s="203"/>
      <c r="S786" s="203"/>
      <c r="T786" s="204"/>
      <c r="U786" s="203"/>
      <c r="V786" s="203"/>
      <c r="W786" s="203"/>
      <c r="X786" s="203">
        <v>1000.4</v>
      </c>
      <c r="Y786" s="203">
        <v>1000.4</v>
      </c>
      <c r="Z786" s="203"/>
      <c r="AA786" s="203"/>
      <c r="AB786" s="203"/>
      <c r="AC786" s="203"/>
      <c r="AD786" s="204"/>
      <c r="AE786" s="203"/>
      <c r="AF786" s="203"/>
      <c r="AG786" s="203"/>
      <c r="AH786" s="203" t="s">
        <v>811</v>
      </c>
      <c r="AI786" s="203" t="s">
        <v>811</v>
      </c>
      <c r="AJ786" s="203" t="s">
        <v>811</v>
      </c>
      <c r="AK786" s="203" t="s">
        <v>811</v>
      </c>
      <c r="AL786" s="203" t="s">
        <v>811</v>
      </c>
      <c r="AM786" s="203" t="s">
        <v>811</v>
      </c>
      <c r="AN786" s="203" t="s">
        <v>811</v>
      </c>
      <c r="AO786" s="203" t="s">
        <v>811</v>
      </c>
      <c r="AP786" s="203" t="s">
        <v>811</v>
      </c>
      <c r="AQ786" s="203" t="s">
        <v>811</v>
      </c>
      <c r="AR786" s="203">
        <v>100</v>
      </c>
      <c r="AS786" s="203">
        <v>100</v>
      </c>
      <c r="AT786" s="203" t="s">
        <v>811</v>
      </c>
      <c r="AU786" s="203" t="s">
        <v>811</v>
      </c>
      <c r="AV786" s="203" t="s">
        <v>811</v>
      </c>
      <c r="AW786" s="203" t="s">
        <v>811</v>
      </c>
      <c r="AX786" s="203" t="s">
        <v>811</v>
      </c>
      <c r="AY786" s="203" t="s">
        <v>811</v>
      </c>
      <c r="AZ786" s="203" t="s">
        <v>811</v>
      </c>
      <c r="BA786" s="203" t="s">
        <v>811</v>
      </c>
    </row>
    <row r="787" spans="1:53">
      <c r="A787" s="202">
        <v>21</v>
      </c>
      <c r="B787" s="202">
        <v>1697</v>
      </c>
      <c r="C787" s="202">
        <v>775</v>
      </c>
      <c r="D787" s="202" t="s">
        <v>1134</v>
      </c>
      <c r="E787" s="203">
        <v>5787.4</v>
      </c>
      <c r="F787" s="203">
        <v>5638.9</v>
      </c>
      <c r="G787" s="203"/>
      <c r="H787" s="203">
        <v>77.099999999999994</v>
      </c>
      <c r="I787" s="203"/>
      <c r="J787" s="203"/>
      <c r="K787" s="203">
        <v>71.400000000000006</v>
      </c>
      <c r="L787" s="203"/>
      <c r="M787" s="203"/>
      <c r="N787" s="203">
        <v>5888.1</v>
      </c>
      <c r="O787" s="203">
        <v>5739.6</v>
      </c>
      <c r="P787" s="203"/>
      <c r="Q787" s="203">
        <v>77.099999999999994</v>
      </c>
      <c r="R787" s="203"/>
      <c r="S787" s="203"/>
      <c r="T787" s="204">
        <v>71.400000000000006</v>
      </c>
      <c r="U787" s="203"/>
      <c r="V787" s="203"/>
      <c r="W787" s="203"/>
      <c r="X787" s="203">
        <v>5621.48</v>
      </c>
      <c r="Y787" s="203">
        <v>5472.98</v>
      </c>
      <c r="Z787" s="203"/>
      <c r="AA787" s="203">
        <v>77.099999999999994</v>
      </c>
      <c r="AB787" s="203"/>
      <c r="AC787" s="203"/>
      <c r="AD787" s="204">
        <v>71.400000000000006</v>
      </c>
      <c r="AE787" s="203"/>
      <c r="AF787" s="203"/>
      <c r="AG787" s="203"/>
      <c r="AH787" s="203">
        <v>-266.6200000000008</v>
      </c>
      <c r="AI787" s="203">
        <v>-266.6200000000008</v>
      </c>
      <c r="AJ787" s="203" t="s">
        <v>811</v>
      </c>
      <c r="AK787" s="203" t="s">
        <v>811</v>
      </c>
      <c r="AL787" s="203" t="s">
        <v>811</v>
      </c>
      <c r="AM787" s="203" t="s">
        <v>811</v>
      </c>
      <c r="AN787" s="203" t="s">
        <v>811</v>
      </c>
      <c r="AO787" s="203" t="s">
        <v>811</v>
      </c>
      <c r="AP787" s="203" t="s">
        <v>811</v>
      </c>
      <c r="AQ787" s="203" t="s">
        <v>811</v>
      </c>
      <c r="AR787" s="203">
        <v>95.471883969361912</v>
      </c>
      <c r="AS787" s="203">
        <v>95.354728552512356</v>
      </c>
      <c r="AT787" s="203" t="s">
        <v>811</v>
      </c>
      <c r="AU787" s="203">
        <v>100</v>
      </c>
      <c r="AV787" s="203" t="s">
        <v>811</v>
      </c>
      <c r="AW787" s="203" t="s">
        <v>811</v>
      </c>
      <c r="AX787" s="203">
        <v>100</v>
      </c>
      <c r="AY787" s="203" t="s">
        <v>811</v>
      </c>
      <c r="AZ787" s="203" t="s">
        <v>811</v>
      </c>
      <c r="BA787" s="203" t="s">
        <v>811</v>
      </c>
    </row>
    <row r="788" spans="1:53">
      <c r="A788" s="202">
        <v>21</v>
      </c>
      <c r="B788" s="202">
        <v>1698</v>
      </c>
      <c r="C788" s="202">
        <v>776</v>
      </c>
      <c r="D788" s="202" t="s">
        <v>1677</v>
      </c>
      <c r="E788" s="203">
        <v>3531.1</v>
      </c>
      <c r="F788" s="203">
        <v>3531.1</v>
      </c>
      <c r="G788" s="203"/>
      <c r="H788" s="203"/>
      <c r="I788" s="203"/>
      <c r="J788" s="203"/>
      <c r="K788" s="203"/>
      <c r="L788" s="203"/>
      <c r="M788" s="203"/>
      <c r="N788" s="203">
        <v>3625.5</v>
      </c>
      <c r="O788" s="203">
        <v>3625.5</v>
      </c>
      <c r="P788" s="203"/>
      <c r="Q788" s="203"/>
      <c r="R788" s="203"/>
      <c r="S788" s="203"/>
      <c r="T788" s="204"/>
      <c r="U788" s="203"/>
      <c r="V788" s="203"/>
      <c r="W788" s="203"/>
      <c r="X788" s="203">
        <v>3625.22</v>
      </c>
      <c r="Y788" s="203">
        <v>3625.22</v>
      </c>
      <c r="Z788" s="203"/>
      <c r="AA788" s="203"/>
      <c r="AB788" s="203"/>
      <c r="AC788" s="203"/>
      <c r="AD788" s="204"/>
      <c r="AE788" s="203"/>
      <c r="AF788" s="203"/>
      <c r="AG788" s="203"/>
      <c r="AH788" s="203">
        <v>-0.28000000000020009</v>
      </c>
      <c r="AI788" s="203">
        <v>-0.28000000000020009</v>
      </c>
      <c r="AJ788" s="203" t="s">
        <v>811</v>
      </c>
      <c r="AK788" s="203" t="s">
        <v>811</v>
      </c>
      <c r="AL788" s="203" t="s">
        <v>811</v>
      </c>
      <c r="AM788" s="203" t="s">
        <v>811</v>
      </c>
      <c r="AN788" s="203" t="s">
        <v>811</v>
      </c>
      <c r="AO788" s="203" t="s">
        <v>811</v>
      </c>
      <c r="AP788" s="203" t="s">
        <v>811</v>
      </c>
      <c r="AQ788" s="203" t="s">
        <v>811</v>
      </c>
      <c r="AR788" s="203">
        <v>99.992276927320361</v>
      </c>
      <c r="AS788" s="203">
        <v>99.992276927320361</v>
      </c>
      <c r="AT788" s="203" t="s">
        <v>811</v>
      </c>
      <c r="AU788" s="203" t="s">
        <v>811</v>
      </c>
      <c r="AV788" s="203" t="s">
        <v>811</v>
      </c>
      <c r="AW788" s="203" t="s">
        <v>811</v>
      </c>
      <c r="AX788" s="203" t="s">
        <v>811</v>
      </c>
      <c r="AY788" s="203" t="s">
        <v>811</v>
      </c>
      <c r="AZ788" s="203" t="s">
        <v>811</v>
      </c>
      <c r="BA788" s="203" t="s">
        <v>811</v>
      </c>
    </row>
    <row r="789" spans="1:53">
      <c r="A789" s="202">
        <v>21</v>
      </c>
      <c r="B789" s="202">
        <v>1701</v>
      </c>
      <c r="C789" s="202">
        <v>777</v>
      </c>
      <c r="D789" s="202" t="s">
        <v>1678</v>
      </c>
      <c r="E789" s="203">
        <v>1136.0999999999999</v>
      </c>
      <c r="F789" s="203">
        <v>1136.0999999999999</v>
      </c>
      <c r="G789" s="203"/>
      <c r="H789" s="203"/>
      <c r="I789" s="203"/>
      <c r="J789" s="203"/>
      <c r="K789" s="203"/>
      <c r="L789" s="203"/>
      <c r="M789" s="203"/>
      <c r="N789" s="203">
        <v>1158.0999999999999</v>
      </c>
      <c r="O789" s="203">
        <v>1158.0999999999999</v>
      </c>
      <c r="P789" s="203"/>
      <c r="Q789" s="203"/>
      <c r="R789" s="203"/>
      <c r="S789" s="203"/>
      <c r="T789" s="204"/>
      <c r="U789" s="203"/>
      <c r="V789" s="203"/>
      <c r="W789" s="203"/>
      <c r="X789" s="203">
        <v>1158.0999999999999</v>
      </c>
      <c r="Y789" s="203">
        <v>1158.0999999999999</v>
      </c>
      <c r="Z789" s="203"/>
      <c r="AA789" s="203"/>
      <c r="AB789" s="203"/>
      <c r="AC789" s="203"/>
      <c r="AD789" s="204"/>
      <c r="AE789" s="203"/>
      <c r="AF789" s="203"/>
      <c r="AG789" s="203"/>
      <c r="AH789" s="203" t="s">
        <v>811</v>
      </c>
      <c r="AI789" s="203" t="s">
        <v>811</v>
      </c>
      <c r="AJ789" s="203" t="s">
        <v>811</v>
      </c>
      <c r="AK789" s="203" t="s">
        <v>811</v>
      </c>
      <c r="AL789" s="203" t="s">
        <v>811</v>
      </c>
      <c r="AM789" s="203" t="s">
        <v>811</v>
      </c>
      <c r="AN789" s="203" t="s">
        <v>811</v>
      </c>
      <c r="AO789" s="203" t="s">
        <v>811</v>
      </c>
      <c r="AP789" s="203" t="s">
        <v>811</v>
      </c>
      <c r="AQ789" s="203" t="s">
        <v>811</v>
      </c>
      <c r="AR789" s="203">
        <v>100</v>
      </c>
      <c r="AS789" s="203">
        <v>100</v>
      </c>
      <c r="AT789" s="203" t="s">
        <v>811</v>
      </c>
      <c r="AU789" s="203" t="s">
        <v>811</v>
      </c>
      <c r="AV789" s="203" t="s">
        <v>811</v>
      </c>
      <c r="AW789" s="203" t="s">
        <v>811</v>
      </c>
      <c r="AX789" s="203" t="s">
        <v>811</v>
      </c>
      <c r="AY789" s="203" t="s">
        <v>811</v>
      </c>
      <c r="AZ789" s="203" t="s">
        <v>811</v>
      </c>
      <c r="BA789" s="203" t="s">
        <v>811</v>
      </c>
    </row>
    <row r="790" spans="1:53">
      <c r="A790" s="202">
        <v>21</v>
      </c>
      <c r="B790" s="202">
        <v>1703</v>
      </c>
      <c r="C790" s="202">
        <v>778</v>
      </c>
      <c r="D790" s="202" t="s">
        <v>1679</v>
      </c>
      <c r="E790" s="203">
        <v>811.4</v>
      </c>
      <c r="F790" s="203">
        <v>811.4</v>
      </c>
      <c r="G790" s="203"/>
      <c r="H790" s="203"/>
      <c r="I790" s="203"/>
      <c r="J790" s="203"/>
      <c r="K790" s="203"/>
      <c r="L790" s="203"/>
      <c r="M790" s="203"/>
      <c r="N790" s="203">
        <v>828.7</v>
      </c>
      <c r="O790" s="203">
        <v>828.7</v>
      </c>
      <c r="P790" s="203"/>
      <c r="Q790" s="203"/>
      <c r="R790" s="203"/>
      <c r="S790" s="203"/>
      <c r="T790" s="204"/>
      <c r="U790" s="203"/>
      <c r="V790" s="203"/>
      <c r="W790" s="203"/>
      <c r="X790" s="203">
        <v>828.7</v>
      </c>
      <c r="Y790" s="203">
        <v>828.7</v>
      </c>
      <c r="Z790" s="203"/>
      <c r="AA790" s="203"/>
      <c r="AB790" s="203"/>
      <c r="AC790" s="203"/>
      <c r="AD790" s="204"/>
      <c r="AE790" s="203"/>
      <c r="AF790" s="203"/>
      <c r="AG790" s="203"/>
      <c r="AH790" s="203" t="s">
        <v>811</v>
      </c>
      <c r="AI790" s="203" t="s">
        <v>811</v>
      </c>
      <c r="AJ790" s="203" t="s">
        <v>811</v>
      </c>
      <c r="AK790" s="203" t="s">
        <v>811</v>
      </c>
      <c r="AL790" s="203" t="s">
        <v>811</v>
      </c>
      <c r="AM790" s="203" t="s">
        <v>811</v>
      </c>
      <c r="AN790" s="203" t="s">
        <v>811</v>
      </c>
      <c r="AO790" s="203" t="s">
        <v>811</v>
      </c>
      <c r="AP790" s="203" t="s">
        <v>811</v>
      </c>
      <c r="AQ790" s="203" t="s">
        <v>811</v>
      </c>
      <c r="AR790" s="203">
        <v>100</v>
      </c>
      <c r="AS790" s="203">
        <v>100</v>
      </c>
      <c r="AT790" s="203" t="s">
        <v>811</v>
      </c>
      <c r="AU790" s="203" t="s">
        <v>811</v>
      </c>
      <c r="AV790" s="203" t="s">
        <v>811</v>
      </c>
      <c r="AW790" s="203" t="s">
        <v>811</v>
      </c>
      <c r="AX790" s="203" t="s">
        <v>811</v>
      </c>
      <c r="AY790" s="203" t="s">
        <v>811</v>
      </c>
      <c r="AZ790" s="203" t="s">
        <v>811</v>
      </c>
      <c r="BA790" s="203" t="s">
        <v>811</v>
      </c>
    </row>
    <row r="791" spans="1:53">
      <c r="A791" s="202">
        <v>21</v>
      </c>
      <c r="B791" s="202">
        <v>1704</v>
      </c>
      <c r="C791" s="202">
        <v>779</v>
      </c>
      <c r="D791" s="202" t="s">
        <v>1680</v>
      </c>
      <c r="E791" s="203">
        <v>2277.4</v>
      </c>
      <c r="F791" s="203">
        <v>2277.4</v>
      </c>
      <c r="G791" s="203"/>
      <c r="H791" s="203"/>
      <c r="I791" s="203"/>
      <c r="J791" s="203"/>
      <c r="K791" s="203"/>
      <c r="L791" s="203"/>
      <c r="M791" s="203"/>
      <c r="N791" s="203">
        <v>2320.1</v>
      </c>
      <c r="O791" s="203">
        <v>2320.1</v>
      </c>
      <c r="P791" s="203"/>
      <c r="Q791" s="203"/>
      <c r="R791" s="203"/>
      <c r="S791" s="203"/>
      <c r="T791" s="204"/>
      <c r="U791" s="203"/>
      <c r="V791" s="203"/>
      <c r="W791" s="203"/>
      <c r="X791" s="203">
        <v>2225.4699999999998</v>
      </c>
      <c r="Y791" s="203">
        <v>2225.4699999999998</v>
      </c>
      <c r="Z791" s="203"/>
      <c r="AA791" s="203"/>
      <c r="AB791" s="203"/>
      <c r="AC791" s="203"/>
      <c r="AD791" s="204"/>
      <c r="AE791" s="203"/>
      <c r="AF791" s="203"/>
      <c r="AG791" s="203"/>
      <c r="AH791" s="203">
        <v>-94.630000000000109</v>
      </c>
      <c r="AI791" s="203">
        <v>-94.630000000000109</v>
      </c>
      <c r="AJ791" s="203" t="s">
        <v>811</v>
      </c>
      <c r="AK791" s="203" t="s">
        <v>811</v>
      </c>
      <c r="AL791" s="203" t="s">
        <v>811</v>
      </c>
      <c r="AM791" s="203" t="s">
        <v>811</v>
      </c>
      <c r="AN791" s="203" t="s">
        <v>811</v>
      </c>
      <c r="AO791" s="203" t="s">
        <v>811</v>
      </c>
      <c r="AP791" s="203" t="s">
        <v>811</v>
      </c>
      <c r="AQ791" s="203" t="s">
        <v>811</v>
      </c>
      <c r="AR791" s="203">
        <v>95.921296495840693</v>
      </c>
      <c r="AS791" s="203">
        <v>95.921296495840693</v>
      </c>
      <c r="AT791" s="203" t="s">
        <v>811</v>
      </c>
      <c r="AU791" s="203" t="s">
        <v>811</v>
      </c>
      <c r="AV791" s="203" t="s">
        <v>811</v>
      </c>
      <c r="AW791" s="203" t="s">
        <v>811</v>
      </c>
      <c r="AX791" s="203" t="s">
        <v>811</v>
      </c>
      <c r="AY791" s="203" t="s">
        <v>811</v>
      </c>
      <c r="AZ791" s="203" t="s">
        <v>811</v>
      </c>
      <c r="BA791" s="203" t="s">
        <v>811</v>
      </c>
    </row>
    <row r="792" spans="1:53">
      <c r="A792" s="202">
        <v>21</v>
      </c>
      <c r="B792" s="202">
        <v>1702</v>
      </c>
      <c r="C792" s="202">
        <v>780</v>
      </c>
      <c r="D792" s="202" t="s">
        <v>1681</v>
      </c>
      <c r="E792" s="203">
        <v>1407.2</v>
      </c>
      <c r="F792" s="203">
        <v>1407.2</v>
      </c>
      <c r="G792" s="203"/>
      <c r="H792" s="203"/>
      <c r="I792" s="203"/>
      <c r="J792" s="203"/>
      <c r="K792" s="203"/>
      <c r="L792" s="203"/>
      <c r="M792" s="203"/>
      <c r="N792" s="203">
        <v>1475.2</v>
      </c>
      <c r="O792" s="203">
        <v>1475.2</v>
      </c>
      <c r="P792" s="203"/>
      <c r="Q792" s="203"/>
      <c r="R792" s="203"/>
      <c r="S792" s="203"/>
      <c r="T792" s="204"/>
      <c r="U792" s="203"/>
      <c r="V792" s="203"/>
      <c r="W792" s="203"/>
      <c r="X792" s="203">
        <v>1475.2</v>
      </c>
      <c r="Y792" s="203">
        <v>1475.2</v>
      </c>
      <c r="Z792" s="203"/>
      <c r="AA792" s="203"/>
      <c r="AB792" s="203"/>
      <c r="AC792" s="203"/>
      <c r="AD792" s="204"/>
      <c r="AE792" s="203"/>
      <c r="AF792" s="203"/>
      <c r="AG792" s="203"/>
      <c r="AH792" s="203" t="s">
        <v>811</v>
      </c>
      <c r="AI792" s="203" t="s">
        <v>811</v>
      </c>
      <c r="AJ792" s="203" t="s">
        <v>811</v>
      </c>
      <c r="AK792" s="203" t="s">
        <v>811</v>
      </c>
      <c r="AL792" s="203" t="s">
        <v>811</v>
      </c>
      <c r="AM792" s="203" t="s">
        <v>811</v>
      </c>
      <c r="AN792" s="203" t="s">
        <v>811</v>
      </c>
      <c r="AO792" s="203" t="s">
        <v>811</v>
      </c>
      <c r="AP792" s="203" t="s">
        <v>811</v>
      </c>
      <c r="AQ792" s="203" t="s">
        <v>811</v>
      </c>
      <c r="AR792" s="203">
        <v>100</v>
      </c>
      <c r="AS792" s="203">
        <v>100</v>
      </c>
      <c r="AT792" s="203" t="s">
        <v>811</v>
      </c>
      <c r="AU792" s="203" t="s">
        <v>811</v>
      </c>
      <c r="AV792" s="203" t="s">
        <v>811</v>
      </c>
      <c r="AW792" s="203" t="s">
        <v>811</v>
      </c>
      <c r="AX792" s="203" t="s">
        <v>811</v>
      </c>
      <c r="AY792" s="203" t="s">
        <v>811</v>
      </c>
      <c r="AZ792" s="203" t="s">
        <v>811</v>
      </c>
      <c r="BA792" s="203" t="s">
        <v>811</v>
      </c>
    </row>
    <row r="793" spans="1:53">
      <c r="A793" s="202">
        <v>21</v>
      </c>
      <c r="B793" s="202">
        <v>1705</v>
      </c>
      <c r="C793" s="202">
        <v>781</v>
      </c>
      <c r="D793" s="202" t="s">
        <v>1682</v>
      </c>
      <c r="E793" s="203">
        <v>3044.9</v>
      </c>
      <c r="F793" s="203">
        <v>3044.9</v>
      </c>
      <c r="G793" s="203"/>
      <c r="H793" s="203"/>
      <c r="I793" s="203"/>
      <c r="J793" s="203"/>
      <c r="K793" s="203"/>
      <c r="L793" s="203"/>
      <c r="M793" s="203"/>
      <c r="N793" s="203">
        <v>3171.5</v>
      </c>
      <c r="O793" s="203">
        <v>3171.5</v>
      </c>
      <c r="P793" s="203"/>
      <c r="Q793" s="203"/>
      <c r="R793" s="203"/>
      <c r="S793" s="203"/>
      <c r="T793" s="204"/>
      <c r="U793" s="203"/>
      <c r="V793" s="203"/>
      <c r="W793" s="203"/>
      <c r="X793" s="203">
        <v>3169.05</v>
      </c>
      <c r="Y793" s="203">
        <v>3169.05</v>
      </c>
      <c r="Z793" s="203"/>
      <c r="AA793" s="203"/>
      <c r="AB793" s="203"/>
      <c r="AC793" s="203"/>
      <c r="AD793" s="204"/>
      <c r="AE793" s="203"/>
      <c r="AF793" s="203"/>
      <c r="AG793" s="203"/>
      <c r="AH793" s="203">
        <v>-2.4499999999998181</v>
      </c>
      <c r="AI793" s="203">
        <v>-2.4499999999998181</v>
      </c>
      <c r="AJ793" s="203" t="s">
        <v>811</v>
      </c>
      <c r="AK793" s="203" t="s">
        <v>811</v>
      </c>
      <c r="AL793" s="203" t="s">
        <v>811</v>
      </c>
      <c r="AM793" s="203" t="s">
        <v>811</v>
      </c>
      <c r="AN793" s="203" t="s">
        <v>811</v>
      </c>
      <c r="AO793" s="203" t="s">
        <v>811</v>
      </c>
      <c r="AP793" s="203" t="s">
        <v>811</v>
      </c>
      <c r="AQ793" s="203" t="s">
        <v>811</v>
      </c>
      <c r="AR793" s="203">
        <v>99.922749487624159</v>
      </c>
      <c r="AS793" s="203">
        <v>99.922749487624159</v>
      </c>
      <c r="AT793" s="203" t="s">
        <v>811</v>
      </c>
      <c r="AU793" s="203" t="s">
        <v>811</v>
      </c>
      <c r="AV793" s="203" t="s">
        <v>811</v>
      </c>
      <c r="AW793" s="203" t="s">
        <v>811</v>
      </c>
      <c r="AX793" s="203" t="s">
        <v>811</v>
      </c>
      <c r="AY793" s="203" t="s">
        <v>811</v>
      </c>
      <c r="AZ793" s="203" t="s">
        <v>811</v>
      </c>
      <c r="BA793" s="203" t="s">
        <v>811</v>
      </c>
    </row>
    <row r="794" spans="1:53">
      <c r="A794" s="202">
        <v>21</v>
      </c>
      <c r="B794" s="202">
        <v>1706</v>
      </c>
      <c r="C794" s="202">
        <v>782</v>
      </c>
      <c r="D794" s="202" t="s">
        <v>1683</v>
      </c>
      <c r="E794" s="203">
        <v>5188.5</v>
      </c>
      <c r="F794" s="203">
        <v>5188.5</v>
      </c>
      <c r="G794" s="203"/>
      <c r="H794" s="203"/>
      <c r="I794" s="203"/>
      <c r="J794" s="203"/>
      <c r="K794" s="203"/>
      <c r="L794" s="203"/>
      <c r="M794" s="203"/>
      <c r="N794" s="203">
        <v>5454.6</v>
      </c>
      <c r="O794" s="203">
        <v>5454.6</v>
      </c>
      <c r="P794" s="203"/>
      <c r="Q794" s="203"/>
      <c r="R794" s="203"/>
      <c r="S794" s="203"/>
      <c r="T794" s="204"/>
      <c r="U794" s="203"/>
      <c r="V794" s="203"/>
      <c r="W794" s="203"/>
      <c r="X794" s="203">
        <v>5454.6</v>
      </c>
      <c r="Y794" s="203">
        <v>5454.6</v>
      </c>
      <c r="Z794" s="203"/>
      <c r="AA794" s="203"/>
      <c r="AB794" s="203"/>
      <c r="AC794" s="203"/>
      <c r="AD794" s="204"/>
      <c r="AE794" s="203"/>
      <c r="AF794" s="203"/>
      <c r="AG794" s="203"/>
      <c r="AH794" s="203" t="s">
        <v>811</v>
      </c>
      <c r="AI794" s="203" t="s">
        <v>811</v>
      </c>
      <c r="AJ794" s="203" t="s">
        <v>811</v>
      </c>
      <c r="AK794" s="203" t="s">
        <v>811</v>
      </c>
      <c r="AL794" s="203" t="s">
        <v>811</v>
      </c>
      <c r="AM794" s="203" t="s">
        <v>811</v>
      </c>
      <c r="AN794" s="203" t="s">
        <v>811</v>
      </c>
      <c r="AO794" s="203" t="s">
        <v>811</v>
      </c>
      <c r="AP794" s="203" t="s">
        <v>811</v>
      </c>
      <c r="AQ794" s="203" t="s">
        <v>811</v>
      </c>
      <c r="AR794" s="203">
        <v>100</v>
      </c>
      <c r="AS794" s="203">
        <v>100</v>
      </c>
      <c r="AT794" s="203" t="s">
        <v>811</v>
      </c>
      <c r="AU794" s="203" t="s">
        <v>811</v>
      </c>
      <c r="AV794" s="203" t="s">
        <v>811</v>
      </c>
      <c r="AW794" s="203" t="s">
        <v>811</v>
      </c>
      <c r="AX794" s="203" t="s">
        <v>811</v>
      </c>
      <c r="AY794" s="203" t="s">
        <v>811</v>
      </c>
      <c r="AZ794" s="203" t="s">
        <v>811</v>
      </c>
      <c r="BA794" s="203" t="s">
        <v>811</v>
      </c>
    </row>
    <row r="795" spans="1:53">
      <c r="A795" s="202">
        <v>21</v>
      </c>
      <c r="B795" s="202">
        <v>1700</v>
      </c>
      <c r="C795" s="202">
        <v>783</v>
      </c>
      <c r="D795" s="202" t="s">
        <v>1684</v>
      </c>
      <c r="E795" s="203">
        <v>25485.600000000002</v>
      </c>
      <c r="F795" s="203">
        <v>25331.4</v>
      </c>
      <c r="G795" s="203"/>
      <c r="H795" s="203">
        <v>154.19999999999999</v>
      </c>
      <c r="I795" s="203"/>
      <c r="J795" s="203"/>
      <c r="K795" s="203"/>
      <c r="L795" s="203"/>
      <c r="M795" s="203"/>
      <c r="N795" s="203">
        <v>27417.9</v>
      </c>
      <c r="O795" s="203">
        <v>27263.7</v>
      </c>
      <c r="P795" s="203"/>
      <c r="Q795" s="203">
        <v>154.19999999999999</v>
      </c>
      <c r="R795" s="203"/>
      <c r="S795" s="203"/>
      <c r="T795" s="204"/>
      <c r="U795" s="203"/>
      <c r="V795" s="203"/>
      <c r="W795" s="203"/>
      <c r="X795" s="203">
        <v>27088.29</v>
      </c>
      <c r="Y795" s="203">
        <v>26988</v>
      </c>
      <c r="Z795" s="203"/>
      <c r="AA795" s="203">
        <v>100.29</v>
      </c>
      <c r="AB795" s="203"/>
      <c r="AC795" s="203"/>
      <c r="AD795" s="204"/>
      <c r="AE795" s="203"/>
      <c r="AF795" s="203"/>
      <c r="AG795" s="203"/>
      <c r="AH795" s="203">
        <v>-329.61000000000058</v>
      </c>
      <c r="AI795" s="203">
        <v>-275.70000000000073</v>
      </c>
      <c r="AJ795" s="203" t="s">
        <v>811</v>
      </c>
      <c r="AK795" s="203">
        <v>-53.909999999999982</v>
      </c>
      <c r="AL795" s="203" t="s">
        <v>811</v>
      </c>
      <c r="AM795" s="203" t="s">
        <v>811</v>
      </c>
      <c r="AN795" s="203" t="s">
        <v>811</v>
      </c>
      <c r="AO795" s="203" t="s">
        <v>811</v>
      </c>
      <c r="AP795" s="203" t="s">
        <v>811</v>
      </c>
      <c r="AQ795" s="203" t="s">
        <v>811</v>
      </c>
      <c r="AR795" s="203">
        <v>98.797829155405765</v>
      </c>
      <c r="AS795" s="203">
        <v>98.988765281308105</v>
      </c>
      <c r="AT795" s="203" t="s">
        <v>811</v>
      </c>
      <c r="AU795" s="203">
        <v>65.038910505836583</v>
      </c>
      <c r="AV795" s="203" t="s">
        <v>811</v>
      </c>
      <c r="AW795" s="203" t="s">
        <v>811</v>
      </c>
      <c r="AX795" s="203" t="s">
        <v>811</v>
      </c>
      <c r="AY795" s="203" t="s">
        <v>811</v>
      </c>
      <c r="AZ795" s="203" t="s">
        <v>811</v>
      </c>
      <c r="BA795" s="203" t="s">
        <v>811</v>
      </c>
    </row>
    <row r="796" spans="1:53">
      <c r="A796" s="202">
        <v>21</v>
      </c>
      <c r="B796" s="202">
        <v>1708</v>
      </c>
      <c r="C796" s="202">
        <v>784</v>
      </c>
      <c r="D796" s="202" t="s">
        <v>1685</v>
      </c>
      <c r="E796" s="203">
        <v>2506.4</v>
      </c>
      <c r="F796" s="203">
        <v>2506.4</v>
      </c>
      <c r="G796" s="203"/>
      <c r="H796" s="203"/>
      <c r="I796" s="203"/>
      <c r="J796" s="203"/>
      <c r="K796" s="203"/>
      <c r="L796" s="203"/>
      <c r="M796" s="203"/>
      <c r="N796" s="203">
        <v>2555.3000000000002</v>
      </c>
      <c r="O796" s="203">
        <v>2555.3000000000002</v>
      </c>
      <c r="P796" s="203"/>
      <c r="Q796" s="203"/>
      <c r="R796" s="203"/>
      <c r="S796" s="203"/>
      <c r="T796" s="204"/>
      <c r="U796" s="203"/>
      <c r="V796" s="203"/>
      <c r="W796" s="203"/>
      <c r="X796" s="203">
        <v>2555.3000000000002</v>
      </c>
      <c r="Y796" s="203">
        <v>2555.3000000000002</v>
      </c>
      <c r="Z796" s="203"/>
      <c r="AA796" s="203"/>
      <c r="AB796" s="203"/>
      <c r="AC796" s="203"/>
      <c r="AD796" s="204"/>
      <c r="AE796" s="203"/>
      <c r="AF796" s="203"/>
      <c r="AG796" s="203"/>
      <c r="AH796" s="203" t="s">
        <v>811</v>
      </c>
      <c r="AI796" s="203" t="s">
        <v>811</v>
      </c>
      <c r="AJ796" s="203" t="s">
        <v>811</v>
      </c>
      <c r="AK796" s="203" t="s">
        <v>811</v>
      </c>
      <c r="AL796" s="203" t="s">
        <v>811</v>
      </c>
      <c r="AM796" s="203" t="s">
        <v>811</v>
      </c>
      <c r="AN796" s="203" t="s">
        <v>811</v>
      </c>
      <c r="AO796" s="203" t="s">
        <v>811</v>
      </c>
      <c r="AP796" s="203" t="s">
        <v>811</v>
      </c>
      <c r="AQ796" s="203" t="s">
        <v>811</v>
      </c>
      <c r="AR796" s="203">
        <v>100</v>
      </c>
      <c r="AS796" s="203">
        <v>100</v>
      </c>
      <c r="AT796" s="203" t="s">
        <v>811</v>
      </c>
      <c r="AU796" s="203" t="s">
        <v>811</v>
      </c>
      <c r="AV796" s="203" t="s">
        <v>811</v>
      </c>
      <c r="AW796" s="203" t="s">
        <v>811</v>
      </c>
      <c r="AX796" s="203" t="s">
        <v>811</v>
      </c>
      <c r="AY796" s="203" t="s">
        <v>811</v>
      </c>
      <c r="AZ796" s="203" t="s">
        <v>811</v>
      </c>
      <c r="BA796" s="203" t="s">
        <v>811</v>
      </c>
    </row>
    <row r="797" spans="1:53">
      <c r="A797" s="202">
        <v>21</v>
      </c>
      <c r="B797" s="202">
        <v>1709</v>
      </c>
      <c r="C797" s="202">
        <v>785</v>
      </c>
      <c r="D797" s="202" t="s">
        <v>1686</v>
      </c>
      <c r="E797" s="203">
        <v>980</v>
      </c>
      <c r="F797" s="203">
        <v>980</v>
      </c>
      <c r="G797" s="203"/>
      <c r="H797" s="203"/>
      <c r="I797" s="203"/>
      <c r="J797" s="203"/>
      <c r="K797" s="203"/>
      <c r="L797" s="203"/>
      <c r="M797" s="203"/>
      <c r="N797" s="203">
        <v>994.9</v>
      </c>
      <c r="O797" s="203">
        <v>994.9</v>
      </c>
      <c r="P797" s="203"/>
      <c r="Q797" s="203"/>
      <c r="R797" s="203"/>
      <c r="S797" s="203"/>
      <c r="T797" s="204"/>
      <c r="U797" s="203"/>
      <c r="V797" s="203"/>
      <c r="W797" s="203"/>
      <c r="X797" s="203">
        <v>973.32</v>
      </c>
      <c r="Y797" s="203">
        <v>973.32</v>
      </c>
      <c r="Z797" s="203"/>
      <c r="AA797" s="203"/>
      <c r="AB797" s="203"/>
      <c r="AC797" s="203"/>
      <c r="AD797" s="204"/>
      <c r="AE797" s="203"/>
      <c r="AF797" s="203"/>
      <c r="AG797" s="203"/>
      <c r="AH797" s="203">
        <v>-21.579999999999927</v>
      </c>
      <c r="AI797" s="203">
        <v>-21.579999999999927</v>
      </c>
      <c r="AJ797" s="203" t="s">
        <v>811</v>
      </c>
      <c r="AK797" s="203" t="s">
        <v>811</v>
      </c>
      <c r="AL797" s="203" t="s">
        <v>811</v>
      </c>
      <c r="AM797" s="203" t="s">
        <v>811</v>
      </c>
      <c r="AN797" s="203" t="s">
        <v>811</v>
      </c>
      <c r="AO797" s="203" t="s">
        <v>811</v>
      </c>
      <c r="AP797" s="203" t="s">
        <v>811</v>
      </c>
      <c r="AQ797" s="203" t="s">
        <v>811</v>
      </c>
      <c r="AR797" s="203">
        <v>97.830937782691734</v>
      </c>
      <c r="AS797" s="203">
        <v>97.830937782691734</v>
      </c>
      <c r="AT797" s="203" t="s">
        <v>811</v>
      </c>
      <c r="AU797" s="203" t="s">
        <v>811</v>
      </c>
      <c r="AV797" s="203" t="s">
        <v>811</v>
      </c>
      <c r="AW797" s="203" t="s">
        <v>811</v>
      </c>
      <c r="AX797" s="203" t="s">
        <v>811</v>
      </c>
      <c r="AY797" s="203" t="s">
        <v>811</v>
      </c>
      <c r="AZ797" s="203" t="s">
        <v>811</v>
      </c>
      <c r="BA797" s="203" t="s">
        <v>811</v>
      </c>
    </row>
    <row r="798" spans="1:53">
      <c r="A798" s="202">
        <v>21</v>
      </c>
      <c r="B798" s="202">
        <v>1710</v>
      </c>
      <c r="C798" s="202">
        <v>786</v>
      </c>
      <c r="D798" s="202" t="s">
        <v>1687</v>
      </c>
      <c r="E798" s="203">
        <v>0</v>
      </c>
      <c r="F798" s="203"/>
      <c r="G798" s="203"/>
      <c r="H798" s="203"/>
      <c r="I798" s="203"/>
      <c r="J798" s="203"/>
      <c r="K798" s="203"/>
      <c r="L798" s="203"/>
      <c r="M798" s="203"/>
      <c r="N798" s="203">
        <v>0</v>
      </c>
      <c r="O798" s="203"/>
      <c r="P798" s="203"/>
      <c r="Q798" s="203"/>
      <c r="R798" s="203"/>
      <c r="S798" s="203"/>
      <c r="T798" s="204"/>
      <c r="U798" s="203"/>
      <c r="V798" s="203"/>
      <c r="W798" s="203"/>
      <c r="X798" s="203">
        <v>0</v>
      </c>
      <c r="Y798" s="203"/>
      <c r="Z798" s="203"/>
      <c r="AA798" s="203"/>
      <c r="AB798" s="203"/>
      <c r="AC798" s="203"/>
      <c r="AD798" s="204"/>
      <c r="AE798" s="203"/>
      <c r="AF798" s="203"/>
      <c r="AG798" s="203"/>
      <c r="AH798" s="203" t="s">
        <v>811</v>
      </c>
      <c r="AI798" s="203" t="s">
        <v>811</v>
      </c>
      <c r="AJ798" s="203" t="s">
        <v>811</v>
      </c>
      <c r="AK798" s="203" t="s">
        <v>811</v>
      </c>
      <c r="AL798" s="203" t="s">
        <v>811</v>
      </c>
      <c r="AM798" s="203" t="s">
        <v>811</v>
      </c>
      <c r="AN798" s="203" t="s">
        <v>811</v>
      </c>
      <c r="AO798" s="203" t="s">
        <v>811</v>
      </c>
      <c r="AP798" s="203" t="s">
        <v>811</v>
      </c>
      <c r="AQ798" s="203" t="s">
        <v>811</v>
      </c>
      <c r="AR798" s="203" t="s">
        <v>811</v>
      </c>
      <c r="AS798" s="203" t="s">
        <v>811</v>
      </c>
      <c r="AT798" s="203" t="s">
        <v>811</v>
      </c>
      <c r="AU798" s="203" t="s">
        <v>811</v>
      </c>
      <c r="AV798" s="203" t="s">
        <v>811</v>
      </c>
      <c r="AW798" s="203" t="s">
        <v>811</v>
      </c>
      <c r="AX798" s="203" t="s">
        <v>811</v>
      </c>
      <c r="AY798" s="203" t="s">
        <v>811</v>
      </c>
      <c r="AZ798" s="203" t="s">
        <v>811</v>
      </c>
      <c r="BA798" s="203" t="s">
        <v>811</v>
      </c>
    </row>
    <row r="799" spans="1:53">
      <c r="A799" s="202">
        <v>21</v>
      </c>
      <c r="B799" s="202">
        <v>1707</v>
      </c>
      <c r="C799" s="202">
        <v>787</v>
      </c>
      <c r="D799" s="202" t="s">
        <v>1688</v>
      </c>
      <c r="E799" s="203">
        <v>1313.1</v>
      </c>
      <c r="F799" s="203">
        <v>1313.1</v>
      </c>
      <c r="G799" s="203"/>
      <c r="H799" s="203"/>
      <c r="I799" s="203"/>
      <c r="J799" s="203"/>
      <c r="K799" s="203"/>
      <c r="L799" s="203"/>
      <c r="M799" s="203"/>
      <c r="N799" s="203">
        <v>1338.4</v>
      </c>
      <c r="O799" s="203">
        <v>1338.4</v>
      </c>
      <c r="P799" s="203"/>
      <c r="Q799" s="203"/>
      <c r="R799" s="203"/>
      <c r="S799" s="203"/>
      <c r="T799" s="204"/>
      <c r="U799" s="203"/>
      <c r="V799" s="203"/>
      <c r="W799" s="203"/>
      <c r="X799" s="203">
        <v>1332.2</v>
      </c>
      <c r="Y799" s="203">
        <v>1332.2</v>
      </c>
      <c r="Z799" s="203"/>
      <c r="AA799" s="203"/>
      <c r="AB799" s="203"/>
      <c r="AC799" s="203"/>
      <c r="AD799" s="204"/>
      <c r="AE799" s="203"/>
      <c r="AF799" s="203"/>
      <c r="AG799" s="203"/>
      <c r="AH799" s="203">
        <v>-6.2000000000000455</v>
      </c>
      <c r="AI799" s="203">
        <v>-6.2000000000000455</v>
      </c>
      <c r="AJ799" s="203" t="s">
        <v>811</v>
      </c>
      <c r="AK799" s="203" t="s">
        <v>811</v>
      </c>
      <c r="AL799" s="203" t="s">
        <v>811</v>
      </c>
      <c r="AM799" s="203" t="s">
        <v>811</v>
      </c>
      <c r="AN799" s="203" t="s">
        <v>811</v>
      </c>
      <c r="AO799" s="203" t="s">
        <v>811</v>
      </c>
      <c r="AP799" s="203" t="s">
        <v>811</v>
      </c>
      <c r="AQ799" s="203" t="s">
        <v>811</v>
      </c>
      <c r="AR799" s="203">
        <v>99.536760310818877</v>
      </c>
      <c r="AS799" s="203">
        <v>99.536760310818877</v>
      </c>
      <c r="AT799" s="203" t="s">
        <v>811</v>
      </c>
      <c r="AU799" s="203" t="s">
        <v>811</v>
      </c>
      <c r="AV799" s="203" t="s">
        <v>811</v>
      </c>
      <c r="AW799" s="203" t="s">
        <v>811</v>
      </c>
      <c r="AX799" s="203" t="s">
        <v>811</v>
      </c>
      <c r="AY799" s="203" t="s">
        <v>811</v>
      </c>
      <c r="AZ799" s="203" t="s">
        <v>811</v>
      </c>
      <c r="BA799" s="203" t="s">
        <v>811</v>
      </c>
    </row>
    <row r="800" spans="1:53">
      <c r="A800" s="202">
        <v>21</v>
      </c>
      <c r="B800" s="202">
        <v>1712</v>
      </c>
      <c r="C800" s="202">
        <v>788</v>
      </c>
      <c r="D800" s="202" t="s">
        <v>1689</v>
      </c>
      <c r="E800" s="203">
        <v>3385.7</v>
      </c>
      <c r="F800" s="203">
        <v>3385.7</v>
      </c>
      <c r="G800" s="203"/>
      <c r="H800" s="203"/>
      <c r="I800" s="203"/>
      <c r="J800" s="203"/>
      <c r="K800" s="203"/>
      <c r="L800" s="203"/>
      <c r="M800" s="203"/>
      <c r="N800" s="203">
        <v>3537.7</v>
      </c>
      <c r="O800" s="203">
        <v>3537.7</v>
      </c>
      <c r="P800" s="203"/>
      <c r="Q800" s="203"/>
      <c r="R800" s="203"/>
      <c r="S800" s="203"/>
      <c r="T800" s="204"/>
      <c r="U800" s="203"/>
      <c r="V800" s="203"/>
      <c r="W800" s="203"/>
      <c r="X800" s="203">
        <v>3506.3</v>
      </c>
      <c r="Y800" s="203">
        <v>3506.3</v>
      </c>
      <c r="Z800" s="203"/>
      <c r="AA800" s="203"/>
      <c r="AB800" s="203"/>
      <c r="AC800" s="203"/>
      <c r="AD800" s="204"/>
      <c r="AE800" s="203"/>
      <c r="AF800" s="203"/>
      <c r="AG800" s="203"/>
      <c r="AH800" s="203">
        <v>-31.399999999999636</v>
      </c>
      <c r="AI800" s="203">
        <v>-31.399999999999636</v>
      </c>
      <c r="AJ800" s="203" t="s">
        <v>811</v>
      </c>
      <c r="AK800" s="203" t="s">
        <v>811</v>
      </c>
      <c r="AL800" s="203" t="s">
        <v>811</v>
      </c>
      <c r="AM800" s="203" t="s">
        <v>811</v>
      </c>
      <c r="AN800" s="203" t="s">
        <v>811</v>
      </c>
      <c r="AO800" s="203" t="s">
        <v>811</v>
      </c>
      <c r="AP800" s="203" t="s">
        <v>811</v>
      </c>
      <c r="AQ800" s="203" t="s">
        <v>811</v>
      </c>
      <c r="AR800" s="203">
        <v>99.112417672499092</v>
      </c>
      <c r="AS800" s="203">
        <v>99.112417672499092</v>
      </c>
      <c r="AT800" s="203" t="s">
        <v>811</v>
      </c>
      <c r="AU800" s="203" t="s">
        <v>811</v>
      </c>
      <c r="AV800" s="203" t="s">
        <v>811</v>
      </c>
      <c r="AW800" s="203" t="s">
        <v>811</v>
      </c>
      <c r="AX800" s="203" t="s">
        <v>811</v>
      </c>
      <c r="AY800" s="203" t="s">
        <v>811</v>
      </c>
      <c r="AZ800" s="203" t="s">
        <v>811</v>
      </c>
      <c r="BA800" s="203" t="s">
        <v>811</v>
      </c>
    </row>
    <row r="801" spans="1:53">
      <c r="A801" s="202">
        <v>21</v>
      </c>
      <c r="B801" s="202">
        <v>1711</v>
      </c>
      <c r="C801" s="202">
        <v>789</v>
      </c>
      <c r="D801" s="202" t="s">
        <v>1537</v>
      </c>
      <c r="E801" s="203">
        <v>3476.2</v>
      </c>
      <c r="F801" s="203">
        <v>3476.2</v>
      </c>
      <c r="G801" s="203"/>
      <c r="H801" s="203"/>
      <c r="I801" s="203"/>
      <c r="J801" s="203"/>
      <c r="K801" s="203"/>
      <c r="L801" s="203"/>
      <c r="M801" s="203"/>
      <c r="N801" s="203">
        <v>3685.5</v>
      </c>
      <c r="O801" s="203">
        <v>3685.5</v>
      </c>
      <c r="P801" s="203"/>
      <c r="Q801" s="203"/>
      <c r="R801" s="203"/>
      <c r="S801" s="203"/>
      <c r="T801" s="204"/>
      <c r="U801" s="203"/>
      <c r="V801" s="203"/>
      <c r="W801" s="203"/>
      <c r="X801" s="203">
        <v>3685.5</v>
      </c>
      <c r="Y801" s="203">
        <v>3685.5</v>
      </c>
      <c r="Z801" s="203"/>
      <c r="AA801" s="203"/>
      <c r="AB801" s="203"/>
      <c r="AC801" s="203"/>
      <c r="AD801" s="204"/>
      <c r="AE801" s="203"/>
      <c r="AF801" s="203"/>
      <c r="AG801" s="203"/>
      <c r="AH801" s="203" t="s">
        <v>811</v>
      </c>
      <c r="AI801" s="203" t="s">
        <v>811</v>
      </c>
      <c r="AJ801" s="203" t="s">
        <v>811</v>
      </c>
      <c r="AK801" s="203" t="s">
        <v>811</v>
      </c>
      <c r="AL801" s="203" t="s">
        <v>811</v>
      </c>
      <c r="AM801" s="203" t="s">
        <v>811</v>
      </c>
      <c r="AN801" s="203" t="s">
        <v>811</v>
      </c>
      <c r="AO801" s="203" t="s">
        <v>811</v>
      </c>
      <c r="AP801" s="203" t="s">
        <v>811</v>
      </c>
      <c r="AQ801" s="203" t="s">
        <v>811</v>
      </c>
      <c r="AR801" s="203">
        <v>100</v>
      </c>
      <c r="AS801" s="203">
        <v>100</v>
      </c>
      <c r="AT801" s="203" t="s">
        <v>811</v>
      </c>
      <c r="AU801" s="203" t="s">
        <v>811</v>
      </c>
      <c r="AV801" s="203" t="s">
        <v>811</v>
      </c>
      <c r="AW801" s="203" t="s">
        <v>811</v>
      </c>
      <c r="AX801" s="203" t="s">
        <v>811</v>
      </c>
      <c r="AY801" s="203" t="s">
        <v>811</v>
      </c>
      <c r="AZ801" s="203" t="s">
        <v>811</v>
      </c>
      <c r="BA801" s="203" t="s">
        <v>811</v>
      </c>
    </row>
    <row r="802" spans="1:53">
      <c r="A802" s="202">
        <v>21</v>
      </c>
      <c r="B802" s="202">
        <v>1713</v>
      </c>
      <c r="C802" s="202">
        <v>790</v>
      </c>
      <c r="D802" s="202" t="s">
        <v>1690</v>
      </c>
      <c r="E802" s="203">
        <v>2732.2</v>
      </c>
      <c r="F802" s="203">
        <v>2732.2</v>
      </c>
      <c r="G802" s="203"/>
      <c r="H802" s="203"/>
      <c r="I802" s="203"/>
      <c r="J802" s="203"/>
      <c r="K802" s="203"/>
      <c r="L802" s="203"/>
      <c r="M802" s="203"/>
      <c r="N802" s="203">
        <v>2939.6</v>
      </c>
      <c r="O802" s="203">
        <v>2939.6</v>
      </c>
      <c r="P802" s="203"/>
      <c r="Q802" s="203"/>
      <c r="R802" s="203"/>
      <c r="S802" s="203"/>
      <c r="T802" s="204"/>
      <c r="U802" s="203"/>
      <c r="V802" s="203"/>
      <c r="W802" s="203"/>
      <c r="X802" s="203">
        <v>2938.28</v>
      </c>
      <c r="Y802" s="203">
        <v>2938.28</v>
      </c>
      <c r="Z802" s="203"/>
      <c r="AA802" s="203"/>
      <c r="AB802" s="203"/>
      <c r="AC802" s="203"/>
      <c r="AD802" s="204"/>
      <c r="AE802" s="203"/>
      <c r="AF802" s="203"/>
      <c r="AG802" s="203"/>
      <c r="AH802" s="203">
        <v>-1.319999999999709</v>
      </c>
      <c r="AI802" s="203">
        <v>-1.319999999999709</v>
      </c>
      <c r="AJ802" s="203" t="s">
        <v>811</v>
      </c>
      <c r="AK802" s="203" t="s">
        <v>811</v>
      </c>
      <c r="AL802" s="203" t="s">
        <v>811</v>
      </c>
      <c r="AM802" s="203" t="s">
        <v>811</v>
      </c>
      <c r="AN802" s="203" t="s">
        <v>811</v>
      </c>
      <c r="AO802" s="203" t="s">
        <v>811</v>
      </c>
      <c r="AP802" s="203" t="s">
        <v>811</v>
      </c>
      <c r="AQ802" s="203" t="s">
        <v>811</v>
      </c>
      <c r="AR802" s="203">
        <v>99.955095931419251</v>
      </c>
      <c r="AS802" s="203">
        <v>99.955095931419251</v>
      </c>
      <c r="AT802" s="203" t="s">
        <v>811</v>
      </c>
      <c r="AU802" s="203" t="s">
        <v>811</v>
      </c>
      <c r="AV802" s="203" t="s">
        <v>811</v>
      </c>
      <c r="AW802" s="203" t="s">
        <v>811</v>
      </c>
      <c r="AX802" s="203" t="s">
        <v>811</v>
      </c>
      <c r="AY802" s="203" t="s">
        <v>811</v>
      </c>
      <c r="AZ802" s="203" t="s">
        <v>811</v>
      </c>
      <c r="BA802" s="203" t="s">
        <v>811</v>
      </c>
    </row>
    <row r="803" spans="1:53">
      <c r="A803" s="200"/>
      <c r="B803" s="200"/>
      <c r="C803" s="200">
        <v>791</v>
      </c>
      <c r="D803" s="200"/>
      <c r="E803" s="201"/>
      <c r="F803" s="201"/>
      <c r="G803" s="201"/>
      <c r="H803" s="201"/>
      <c r="I803" s="201"/>
      <c r="J803" s="201"/>
      <c r="K803" s="201"/>
      <c r="L803" s="201"/>
      <c r="M803" s="201"/>
      <c r="N803" s="201"/>
      <c r="O803" s="201"/>
      <c r="P803" s="201"/>
      <c r="Q803" s="201"/>
      <c r="R803" s="201"/>
      <c r="S803" s="201"/>
      <c r="T803" s="226"/>
      <c r="U803" s="201"/>
      <c r="V803" s="201"/>
      <c r="W803" s="201"/>
      <c r="X803" s="201"/>
      <c r="Y803" s="201"/>
      <c r="Z803" s="201"/>
      <c r="AA803" s="201"/>
      <c r="AB803" s="201"/>
      <c r="AC803" s="201"/>
      <c r="AD803" s="226"/>
      <c r="AE803" s="201"/>
      <c r="AF803" s="201"/>
      <c r="AG803" s="201"/>
      <c r="AH803" s="201" t="s">
        <v>811</v>
      </c>
      <c r="AI803" s="201" t="s">
        <v>811</v>
      </c>
      <c r="AJ803" s="201" t="s">
        <v>811</v>
      </c>
      <c r="AK803" s="201" t="s">
        <v>811</v>
      </c>
      <c r="AL803" s="201" t="s">
        <v>811</v>
      </c>
      <c r="AM803" s="201" t="s">
        <v>811</v>
      </c>
      <c r="AN803" s="201" t="s">
        <v>811</v>
      </c>
      <c r="AO803" s="201" t="s">
        <v>811</v>
      </c>
      <c r="AP803" s="201" t="s">
        <v>811</v>
      </c>
      <c r="AQ803" s="201" t="s">
        <v>811</v>
      </c>
      <c r="AR803" s="201" t="s">
        <v>811</v>
      </c>
      <c r="AS803" s="201" t="s">
        <v>811</v>
      </c>
      <c r="AT803" s="201" t="s">
        <v>811</v>
      </c>
      <c r="AU803" s="201" t="s">
        <v>811</v>
      </c>
      <c r="AV803" s="201" t="s">
        <v>811</v>
      </c>
      <c r="AW803" s="201" t="s">
        <v>811</v>
      </c>
      <c r="AX803" s="201" t="s">
        <v>811</v>
      </c>
      <c r="AY803" s="201" t="s">
        <v>811</v>
      </c>
      <c r="AZ803" s="201" t="s">
        <v>811</v>
      </c>
      <c r="BA803" s="201" t="s">
        <v>811</v>
      </c>
    </row>
    <row r="804" spans="1:53">
      <c r="A804" s="200">
        <v>20</v>
      </c>
      <c r="B804" s="200"/>
      <c r="C804" s="200">
        <v>792</v>
      </c>
      <c r="D804" s="200" t="s">
        <v>1691</v>
      </c>
      <c r="E804" s="201">
        <v>412167.89999999997</v>
      </c>
      <c r="F804" s="201">
        <v>381150.5</v>
      </c>
      <c r="G804" s="201">
        <v>5100.3</v>
      </c>
      <c r="H804" s="201">
        <v>1851</v>
      </c>
      <c r="I804" s="201">
        <v>0</v>
      </c>
      <c r="J804" s="201">
        <v>24066.1</v>
      </c>
      <c r="K804" s="201">
        <v>0</v>
      </c>
      <c r="L804" s="201">
        <v>0</v>
      </c>
      <c r="M804" s="201">
        <v>0</v>
      </c>
      <c r="N804" s="201">
        <v>442937.1</v>
      </c>
      <c r="O804" s="201">
        <v>411701.4</v>
      </c>
      <c r="P804" s="201">
        <v>5253</v>
      </c>
      <c r="Q804" s="201">
        <v>1851</v>
      </c>
      <c r="R804" s="201">
        <v>0</v>
      </c>
      <c r="S804" s="201">
        <v>24066.1</v>
      </c>
      <c r="T804" s="226">
        <v>0</v>
      </c>
      <c r="U804" s="201">
        <v>65.599999999999994</v>
      </c>
      <c r="V804" s="201">
        <v>0</v>
      </c>
      <c r="W804" s="201">
        <v>0</v>
      </c>
      <c r="X804" s="201">
        <v>440509.14</v>
      </c>
      <c r="Y804" s="201">
        <v>409313.48000000004</v>
      </c>
      <c r="Z804" s="201">
        <v>5228.13</v>
      </c>
      <c r="AA804" s="201">
        <v>1835.8300000000002</v>
      </c>
      <c r="AB804" s="201">
        <v>0</v>
      </c>
      <c r="AC804" s="201">
        <v>24066.1</v>
      </c>
      <c r="AD804" s="226">
        <v>0</v>
      </c>
      <c r="AE804" s="201">
        <v>65.599999999999994</v>
      </c>
      <c r="AF804" s="201">
        <v>0</v>
      </c>
      <c r="AG804" s="201">
        <v>0</v>
      </c>
      <c r="AH804" s="201">
        <v>-2427.9599999999627</v>
      </c>
      <c r="AI804" s="201">
        <v>-2387.9199999999837</v>
      </c>
      <c r="AJ804" s="201">
        <v>-24.869999999999891</v>
      </c>
      <c r="AK804" s="201">
        <v>-15.169999999999845</v>
      </c>
      <c r="AL804" s="201" t="s">
        <v>811</v>
      </c>
      <c r="AM804" s="201" t="s">
        <v>811</v>
      </c>
      <c r="AN804" s="201" t="s">
        <v>811</v>
      </c>
      <c r="AO804" s="201" t="s">
        <v>811</v>
      </c>
      <c r="AP804" s="201" t="s">
        <v>811</v>
      </c>
      <c r="AQ804" s="201" t="s">
        <v>811</v>
      </c>
      <c r="AR804" s="201">
        <v>99.451849935352001</v>
      </c>
      <c r="AS804" s="201">
        <v>99.419987398634063</v>
      </c>
      <c r="AT804" s="201">
        <v>99.526556253569382</v>
      </c>
      <c r="AU804" s="201">
        <v>99.180443003781747</v>
      </c>
      <c r="AV804" s="201" t="s">
        <v>811</v>
      </c>
      <c r="AW804" s="201">
        <v>100</v>
      </c>
      <c r="AX804" s="201" t="s">
        <v>811</v>
      </c>
      <c r="AY804" s="201">
        <v>100</v>
      </c>
      <c r="AZ804" s="201" t="s">
        <v>811</v>
      </c>
      <c r="BA804" s="201" t="s">
        <v>811</v>
      </c>
    </row>
    <row r="805" spans="1:53">
      <c r="A805" s="200">
        <v>22</v>
      </c>
      <c r="B805" s="200"/>
      <c r="C805" s="200">
        <v>793</v>
      </c>
      <c r="D805" s="200" t="s">
        <v>1055</v>
      </c>
      <c r="E805" s="201">
        <v>283152.3</v>
      </c>
      <c r="F805" s="201">
        <v>252240.9</v>
      </c>
      <c r="G805" s="201">
        <v>5100.3</v>
      </c>
      <c r="H805" s="201">
        <v>1745</v>
      </c>
      <c r="I805" s="201">
        <v>0</v>
      </c>
      <c r="J805" s="201">
        <v>24066.1</v>
      </c>
      <c r="K805" s="201">
        <v>0</v>
      </c>
      <c r="L805" s="201">
        <v>0</v>
      </c>
      <c r="M805" s="201">
        <v>0</v>
      </c>
      <c r="N805" s="201">
        <v>308084.39999999997</v>
      </c>
      <c r="O805" s="201">
        <v>276954.7</v>
      </c>
      <c r="P805" s="201">
        <v>5253</v>
      </c>
      <c r="Q805" s="201">
        <v>1745</v>
      </c>
      <c r="R805" s="201">
        <v>0</v>
      </c>
      <c r="S805" s="201">
        <v>24066.1</v>
      </c>
      <c r="T805" s="226">
        <v>0</v>
      </c>
      <c r="U805" s="201">
        <v>65.599999999999994</v>
      </c>
      <c r="V805" s="201">
        <v>0</v>
      </c>
      <c r="W805" s="201">
        <v>0</v>
      </c>
      <c r="X805" s="201">
        <v>308056.55</v>
      </c>
      <c r="Y805" s="201">
        <v>276951.84000000003</v>
      </c>
      <c r="Z805" s="201">
        <v>5228.13</v>
      </c>
      <c r="AA805" s="201">
        <v>1744.88</v>
      </c>
      <c r="AB805" s="201">
        <v>0</v>
      </c>
      <c r="AC805" s="201">
        <v>24066.1</v>
      </c>
      <c r="AD805" s="226">
        <v>0</v>
      </c>
      <c r="AE805" s="201">
        <v>65.599999999999994</v>
      </c>
      <c r="AF805" s="201">
        <v>0</v>
      </c>
      <c r="AG805" s="201">
        <v>0</v>
      </c>
      <c r="AH805" s="201">
        <v>-27.849999999976717</v>
      </c>
      <c r="AI805" s="201">
        <v>-2.8599999999860302</v>
      </c>
      <c r="AJ805" s="201">
        <v>-24.869999999999891</v>
      </c>
      <c r="AK805" s="201">
        <v>-0.11999999999989086</v>
      </c>
      <c r="AL805" s="201" t="s">
        <v>811</v>
      </c>
      <c r="AM805" s="201" t="s">
        <v>811</v>
      </c>
      <c r="AN805" s="201" t="s">
        <v>811</v>
      </c>
      <c r="AO805" s="201" t="s">
        <v>811</v>
      </c>
      <c r="AP805" s="201" t="s">
        <v>811</v>
      </c>
      <c r="AQ805" s="201" t="s">
        <v>811</v>
      </c>
      <c r="AR805" s="201">
        <v>99.990960269328795</v>
      </c>
      <c r="AS805" s="201">
        <v>99.998967340146251</v>
      </c>
      <c r="AT805" s="201">
        <v>99.526556253569382</v>
      </c>
      <c r="AU805" s="201">
        <v>99.99312320916907</v>
      </c>
      <c r="AV805" s="201" t="s">
        <v>811</v>
      </c>
      <c r="AW805" s="201">
        <v>100</v>
      </c>
      <c r="AX805" s="201" t="s">
        <v>811</v>
      </c>
      <c r="AY805" s="201">
        <v>100</v>
      </c>
      <c r="AZ805" s="201" t="s">
        <v>811</v>
      </c>
      <c r="BA805" s="201" t="s">
        <v>811</v>
      </c>
    </row>
    <row r="806" spans="1:53">
      <c r="A806" s="200">
        <v>21</v>
      </c>
      <c r="B806" s="200"/>
      <c r="C806" s="200">
        <v>794</v>
      </c>
      <c r="D806" s="200" t="s">
        <v>1056</v>
      </c>
      <c r="E806" s="201">
        <v>129015.59999999999</v>
      </c>
      <c r="F806" s="201">
        <v>128909.59999999999</v>
      </c>
      <c r="G806" s="201">
        <v>0</v>
      </c>
      <c r="H806" s="201">
        <v>106</v>
      </c>
      <c r="I806" s="201">
        <v>0</v>
      </c>
      <c r="J806" s="201">
        <v>0</v>
      </c>
      <c r="K806" s="201">
        <v>0</v>
      </c>
      <c r="L806" s="201">
        <v>0</v>
      </c>
      <c r="M806" s="201">
        <v>0</v>
      </c>
      <c r="N806" s="201">
        <v>134852.70000000001</v>
      </c>
      <c r="O806" s="201">
        <v>134746.70000000001</v>
      </c>
      <c r="P806" s="201">
        <v>0</v>
      </c>
      <c r="Q806" s="201">
        <v>106</v>
      </c>
      <c r="R806" s="201">
        <v>0</v>
      </c>
      <c r="S806" s="201">
        <v>0</v>
      </c>
      <c r="T806" s="226">
        <v>0</v>
      </c>
      <c r="U806" s="201">
        <v>0</v>
      </c>
      <c r="V806" s="201">
        <v>0</v>
      </c>
      <c r="W806" s="201">
        <v>0</v>
      </c>
      <c r="X806" s="201">
        <v>132452.59000000003</v>
      </c>
      <c r="Y806" s="201">
        <v>132361.64000000001</v>
      </c>
      <c r="Z806" s="201">
        <v>0</v>
      </c>
      <c r="AA806" s="201">
        <v>90.95</v>
      </c>
      <c r="AB806" s="201">
        <v>0</v>
      </c>
      <c r="AC806" s="201">
        <v>0</v>
      </c>
      <c r="AD806" s="226">
        <v>0</v>
      </c>
      <c r="AE806" s="201">
        <v>0</v>
      </c>
      <c r="AF806" s="201">
        <v>0</v>
      </c>
      <c r="AG806" s="201">
        <v>0</v>
      </c>
      <c r="AH806" s="201">
        <v>-2400.109999999986</v>
      </c>
      <c r="AI806" s="201">
        <v>-2385.0599999999977</v>
      </c>
      <c r="AJ806" s="201" t="s">
        <v>811</v>
      </c>
      <c r="AK806" s="201">
        <v>-15.049999999999997</v>
      </c>
      <c r="AL806" s="201" t="s">
        <v>811</v>
      </c>
      <c r="AM806" s="201" t="s">
        <v>811</v>
      </c>
      <c r="AN806" s="201" t="s">
        <v>811</v>
      </c>
      <c r="AO806" s="201" t="s">
        <v>811</v>
      </c>
      <c r="AP806" s="201" t="s">
        <v>811</v>
      </c>
      <c r="AQ806" s="201" t="s">
        <v>811</v>
      </c>
      <c r="AR806" s="201">
        <v>98.220198779853888</v>
      </c>
      <c r="AS806" s="201">
        <v>98.229967783997679</v>
      </c>
      <c r="AT806" s="201" t="s">
        <v>811</v>
      </c>
      <c r="AU806" s="201">
        <v>85.801886792452834</v>
      </c>
      <c r="AV806" s="201" t="s">
        <v>811</v>
      </c>
      <c r="AW806" s="201" t="s">
        <v>811</v>
      </c>
      <c r="AX806" s="201" t="s">
        <v>811</v>
      </c>
      <c r="AY806" s="201" t="s">
        <v>811</v>
      </c>
      <c r="AZ806" s="201" t="s">
        <v>811</v>
      </c>
      <c r="BA806" s="201" t="s">
        <v>811</v>
      </c>
    </row>
    <row r="807" spans="1:53">
      <c r="A807" s="202">
        <v>22</v>
      </c>
      <c r="B807" s="202">
        <v>1714</v>
      </c>
      <c r="C807" s="202">
        <v>795</v>
      </c>
      <c r="D807" s="202" t="s">
        <v>1081</v>
      </c>
      <c r="E807" s="203">
        <v>283152.3</v>
      </c>
      <c r="F807" s="203">
        <v>252240.9</v>
      </c>
      <c r="G807" s="203">
        <v>5100.3</v>
      </c>
      <c r="H807" s="203">
        <v>1745</v>
      </c>
      <c r="I807" s="203"/>
      <c r="J807" s="203">
        <v>24066.1</v>
      </c>
      <c r="K807" s="203"/>
      <c r="L807" s="203"/>
      <c r="M807" s="203"/>
      <c r="N807" s="203">
        <v>308084.39999999997</v>
      </c>
      <c r="O807" s="203">
        <v>276954.7</v>
      </c>
      <c r="P807" s="203">
        <v>5253</v>
      </c>
      <c r="Q807" s="203">
        <v>1745</v>
      </c>
      <c r="R807" s="203"/>
      <c r="S807" s="203">
        <v>24066.1</v>
      </c>
      <c r="T807" s="204"/>
      <c r="U807" s="203">
        <v>65.599999999999994</v>
      </c>
      <c r="V807" s="203"/>
      <c r="W807" s="203"/>
      <c r="X807" s="203">
        <v>308056.55</v>
      </c>
      <c r="Y807" s="203">
        <v>276951.84000000003</v>
      </c>
      <c r="Z807" s="203">
        <v>5228.13</v>
      </c>
      <c r="AA807" s="203">
        <v>1744.88</v>
      </c>
      <c r="AB807" s="203"/>
      <c r="AC807" s="203">
        <v>24066.1</v>
      </c>
      <c r="AD807" s="204"/>
      <c r="AE807" s="203">
        <v>65.599999999999994</v>
      </c>
      <c r="AF807" s="203"/>
      <c r="AG807" s="203"/>
      <c r="AH807" s="203">
        <v>-27.849999999976717</v>
      </c>
      <c r="AI807" s="203">
        <v>-2.8599999999860302</v>
      </c>
      <c r="AJ807" s="203">
        <v>-24.869999999999891</v>
      </c>
      <c r="AK807" s="203">
        <v>-0.11999999999989086</v>
      </c>
      <c r="AL807" s="203" t="s">
        <v>811</v>
      </c>
      <c r="AM807" s="203" t="s">
        <v>811</v>
      </c>
      <c r="AN807" s="203" t="s">
        <v>811</v>
      </c>
      <c r="AO807" s="203" t="s">
        <v>811</v>
      </c>
      <c r="AP807" s="203" t="s">
        <v>811</v>
      </c>
      <c r="AQ807" s="203" t="s">
        <v>811</v>
      </c>
      <c r="AR807" s="203">
        <v>99.990960269328795</v>
      </c>
      <c r="AS807" s="203">
        <v>99.998967340146251</v>
      </c>
      <c r="AT807" s="203">
        <v>99.526556253569382</v>
      </c>
      <c r="AU807" s="203">
        <v>99.99312320916907</v>
      </c>
      <c r="AV807" s="203" t="s">
        <v>811</v>
      </c>
      <c r="AW807" s="203">
        <v>100</v>
      </c>
      <c r="AX807" s="203" t="s">
        <v>811</v>
      </c>
      <c r="AY807" s="203">
        <v>100</v>
      </c>
      <c r="AZ807" s="203" t="s">
        <v>811</v>
      </c>
      <c r="BA807" s="203" t="s">
        <v>811</v>
      </c>
    </row>
    <row r="808" spans="1:53">
      <c r="A808" s="202">
        <v>21</v>
      </c>
      <c r="B808" s="202">
        <v>1715</v>
      </c>
      <c r="C808" s="202">
        <v>796</v>
      </c>
      <c r="D808" s="202" t="s">
        <v>1692</v>
      </c>
      <c r="E808" s="203">
        <v>7840.8</v>
      </c>
      <c r="F808" s="203">
        <v>7840.8</v>
      </c>
      <c r="G808" s="203"/>
      <c r="H808" s="203"/>
      <c r="I808" s="203"/>
      <c r="J808" s="203"/>
      <c r="K808" s="203"/>
      <c r="L808" s="203"/>
      <c r="M808" s="203"/>
      <c r="N808" s="203">
        <v>8169.8</v>
      </c>
      <c r="O808" s="203">
        <v>8169.8</v>
      </c>
      <c r="P808" s="203"/>
      <c r="Q808" s="203"/>
      <c r="R808" s="203"/>
      <c r="S808" s="203"/>
      <c r="T808" s="204"/>
      <c r="U808" s="203"/>
      <c r="V808" s="203"/>
      <c r="W808" s="203"/>
      <c r="X808" s="203">
        <v>8156.41</v>
      </c>
      <c r="Y808" s="203">
        <v>8156.41</v>
      </c>
      <c r="Z808" s="203"/>
      <c r="AA808" s="203"/>
      <c r="AB808" s="203"/>
      <c r="AC808" s="203"/>
      <c r="AD808" s="204"/>
      <c r="AE808" s="203"/>
      <c r="AF808" s="203"/>
      <c r="AG808" s="203"/>
      <c r="AH808" s="203">
        <v>-13.390000000000327</v>
      </c>
      <c r="AI808" s="203">
        <v>-13.390000000000327</v>
      </c>
      <c r="AJ808" s="203" t="s">
        <v>811</v>
      </c>
      <c r="AK808" s="203" t="s">
        <v>811</v>
      </c>
      <c r="AL808" s="203" t="s">
        <v>811</v>
      </c>
      <c r="AM808" s="203" t="s">
        <v>811</v>
      </c>
      <c r="AN808" s="203" t="s">
        <v>811</v>
      </c>
      <c r="AO808" s="203" t="s">
        <v>811</v>
      </c>
      <c r="AP808" s="203" t="s">
        <v>811</v>
      </c>
      <c r="AQ808" s="203" t="s">
        <v>811</v>
      </c>
      <c r="AR808" s="203">
        <v>99.83610369898895</v>
      </c>
      <c r="AS808" s="203">
        <v>99.83610369898895</v>
      </c>
      <c r="AT808" s="203" t="s">
        <v>811</v>
      </c>
      <c r="AU808" s="203" t="s">
        <v>811</v>
      </c>
      <c r="AV808" s="203" t="s">
        <v>811</v>
      </c>
      <c r="AW808" s="203" t="s">
        <v>811</v>
      </c>
      <c r="AX808" s="203" t="s">
        <v>811</v>
      </c>
      <c r="AY808" s="203" t="s">
        <v>811</v>
      </c>
      <c r="AZ808" s="203" t="s">
        <v>811</v>
      </c>
      <c r="BA808" s="203" t="s">
        <v>811</v>
      </c>
    </row>
    <row r="809" spans="1:53">
      <c r="A809" s="202">
        <v>21</v>
      </c>
      <c r="B809" s="202">
        <v>1716</v>
      </c>
      <c r="C809" s="202">
        <v>797</v>
      </c>
      <c r="D809" s="202" t="s">
        <v>1693</v>
      </c>
      <c r="E809" s="203">
        <v>4445.8</v>
      </c>
      <c r="F809" s="203">
        <v>4445.8</v>
      </c>
      <c r="G809" s="203"/>
      <c r="H809" s="203"/>
      <c r="I809" s="203"/>
      <c r="J809" s="203"/>
      <c r="K809" s="203"/>
      <c r="L809" s="203"/>
      <c r="M809" s="203"/>
      <c r="N809" s="203">
        <v>4579</v>
      </c>
      <c r="O809" s="203">
        <v>4579</v>
      </c>
      <c r="P809" s="203"/>
      <c r="Q809" s="203"/>
      <c r="R809" s="203"/>
      <c r="S809" s="203"/>
      <c r="T809" s="204"/>
      <c r="U809" s="203"/>
      <c r="V809" s="203"/>
      <c r="W809" s="203"/>
      <c r="X809" s="203">
        <v>4571</v>
      </c>
      <c r="Y809" s="203">
        <v>4571</v>
      </c>
      <c r="Z809" s="203"/>
      <c r="AA809" s="203"/>
      <c r="AB809" s="203"/>
      <c r="AC809" s="203"/>
      <c r="AD809" s="204"/>
      <c r="AE809" s="203"/>
      <c r="AF809" s="203"/>
      <c r="AG809" s="203"/>
      <c r="AH809" s="203">
        <v>-8</v>
      </c>
      <c r="AI809" s="203">
        <v>-8</v>
      </c>
      <c r="AJ809" s="203" t="s">
        <v>811</v>
      </c>
      <c r="AK809" s="203" t="s">
        <v>811</v>
      </c>
      <c r="AL809" s="203" t="s">
        <v>811</v>
      </c>
      <c r="AM809" s="203" t="s">
        <v>811</v>
      </c>
      <c r="AN809" s="203" t="s">
        <v>811</v>
      </c>
      <c r="AO809" s="203" t="s">
        <v>811</v>
      </c>
      <c r="AP809" s="203" t="s">
        <v>811</v>
      </c>
      <c r="AQ809" s="203" t="s">
        <v>811</v>
      </c>
      <c r="AR809" s="203">
        <v>99.825289364490061</v>
      </c>
      <c r="AS809" s="203">
        <v>99.825289364490061</v>
      </c>
      <c r="AT809" s="203" t="s">
        <v>811</v>
      </c>
      <c r="AU809" s="203" t="s">
        <v>811</v>
      </c>
      <c r="AV809" s="203" t="s">
        <v>811</v>
      </c>
      <c r="AW809" s="203" t="s">
        <v>811</v>
      </c>
      <c r="AX809" s="203" t="s">
        <v>811</v>
      </c>
      <c r="AY809" s="203" t="s">
        <v>811</v>
      </c>
      <c r="AZ809" s="203" t="s">
        <v>811</v>
      </c>
      <c r="BA809" s="203" t="s">
        <v>811</v>
      </c>
    </row>
    <row r="810" spans="1:53">
      <c r="A810" s="202">
        <v>21</v>
      </c>
      <c r="B810" s="202">
        <v>1717</v>
      </c>
      <c r="C810" s="202">
        <v>798</v>
      </c>
      <c r="D810" s="202" t="s">
        <v>1694</v>
      </c>
      <c r="E810" s="203">
        <v>2349.1999999999998</v>
      </c>
      <c r="F810" s="203">
        <v>2349.1999999999998</v>
      </c>
      <c r="G810" s="203"/>
      <c r="H810" s="203"/>
      <c r="I810" s="203"/>
      <c r="J810" s="203"/>
      <c r="K810" s="203"/>
      <c r="L810" s="203"/>
      <c r="M810" s="203"/>
      <c r="N810" s="203">
        <v>2419.5</v>
      </c>
      <c r="O810" s="203">
        <v>2419.5</v>
      </c>
      <c r="P810" s="203"/>
      <c r="Q810" s="203"/>
      <c r="R810" s="203"/>
      <c r="S810" s="203"/>
      <c r="T810" s="204"/>
      <c r="U810" s="203"/>
      <c r="V810" s="203"/>
      <c r="W810" s="203"/>
      <c r="X810" s="203">
        <v>2419.5</v>
      </c>
      <c r="Y810" s="203">
        <v>2419.5</v>
      </c>
      <c r="Z810" s="203"/>
      <c r="AA810" s="203"/>
      <c r="AB810" s="203"/>
      <c r="AC810" s="203"/>
      <c r="AD810" s="204"/>
      <c r="AE810" s="203"/>
      <c r="AF810" s="203"/>
      <c r="AG810" s="203"/>
      <c r="AH810" s="203" t="s">
        <v>811</v>
      </c>
      <c r="AI810" s="203" t="s">
        <v>811</v>
      </c>
      <c r="AJ810" s="203" t="s">
        <v>811</v>
      </c>
      <c r="AK810" s="203" t="s">
        <v>811</v>
      </c>
      <c r="AL810" s="203" t="s">
        <v>811</v>
      </c>
      <c r="AM810" s="203" t="s">
        <v>811</v>
      </c>
      <c r="AN810" s="203" t="s">
        <v>811</v>
      </c>
      <c r="AO810" s="203" t="s">
        <v>811</v>
      </c>
      <c r="AP810" s="203" t="s">
        <v>811</v>
      </c>
      <c r="AQ810" s="203" t="s">
        <v>811</v>
      </c>
      <c r="AR810" s="203">
        <v>100</v>
      </c>
      <c r="AS810" s="203">
        <v>100</v>
      </c>
      <c r="AT810" s="203" t="s">
        <v>811</v>
      </c>
      <c r="AU810" s="203" t="s">
        <v>811</v>
      </c>
      <c r="AV810" s="203" t="s">
        <v>811</v>
      </c>
      <c r="AW810" s="203" t="s">
        <v>811</v>
      </c>
      <c r="AX810" s="203" t="s">
        <v>811</v>
      </c>
      <c r="AY810" s="203" t="s">
        <v>811</v>
      </c>
      <c r="AZ810" s="203" t="s">
        <v>811</v>
      </c>
      <c r="BA810" s="203" t="s">
        <v>811</v>
      </c>
    </row>
    <row r="811" spans="1:53">
      <c r="A811" s="202">
        <v>21</v>
      </c>
      <c r="B811" s="202">
        <v>1718</v>
      </c>
      <c r="C811" s="202">
        <v>799</v>
      </c>
      <c r="D811" s="202" t="s">
        <v>1695</v>
      </c>
      <c r="E811" s="203">
        <v>5769.8</v>
      </c>
      <c r="F811" s="203">
        <v>5769.8</v>
      </c>
      <c r="G811" s="203"/>
      <c r="H811" s="203"/>
      <c r="I811" s="203"/>
      <c r="J811" s="203"/>
      <c r="K811" s="203"/>
      <c r="L811" s="203"/>
      <c r="M811" s="203"/>
      <c r="N811" s="203">
        <v>5973.5</v>
      </c>
      <c r="O811" s="203">
        <v>5973.5</v>
      </c>
      <c r="P811" s="203"/>
      <c r="Q811" s="203"/>
      <c r="R811" s="203"/>
      <c r="S811" s="203"/>
      <c r="T811" s="204"/>
      <c r="U811" s="203"/>
      <c r="V811" s="203"/>
      <c r="W811" s="203"/>
      <c r="X811" s="203">
        <v>5420.89</v>
      </c>
      <c r="Y811" s="203">
        <v>5420.89</v>
      </c>
      <c r="Z811" s="203"/>
      <c r="AA811" s="203"/>
      <c r="AB811" s="203"/>
      <c r="AC811" s="203"/>
      <c r="AD811" s="204"/>
      <c r="AE811" s="203"/>
      <c r="AF811" s="203"/>
      <c r="AG811" s="203"/>
      <c r="AH811" s="203">
        <v>-552.60999999999967</v>
      </c>
      <c r="AI811" s="203">
        <v>-552.60999999999967</v>
      </c>
      <c r="AJ811" s="203" t="s">
        <v>811</v>
      </c>
      <c r="AK811" s="203" t="s">
        <v>811</v>
      </c>
      <c r="AL811" s="203" t="s">
        <v>811</v>
      </c>
      <c r="AM811" s="203" t="s">
        <v>811</v>
      </c>
      <c r="AN811" s="203" t="s">
        <v>811</v>
      </c>
      <c r="AO811" s="203" t="s">
        <v>811</v>
      </c>
      <c r="AP811" s="203" t="s">
        <v>811</v>
      </c>
      <c r="AQ811" s="203" t="s">
        <v>811</v>
      </c>
      <c r="AR811" s="203">
        <v>90.748974637984432</v>
      </c>
      <c r="AS811" s="203">
        <v>90.748974637984432</v>
      </c>
      <c r="AT811" s="203" t="s">
        <v>811</v>
      </c>
      <c r="AU811" s="203" t="s">
        <v>811</v>
      </c>
      <c r="AV811" s="203" t="s">
        <v>811</v>
      </c>
      <c r="AW811" s="203" t="s">
        <v>811</v>
      </c>
      <c r="AX811" s="203" t="s">
        <v>811</v>
      </c>
      <c r="AY811" s="203" t="s">
        <v>811</v>
      </c>
      <c r="AZ811" s="203" t="s">
        <v>811</v>
      </c>
      <c r="BA811" s="203" t="s">
        <v>811</v>
      </c>
    </row>
    <row r="812" spans="1:53">
      <c r="A812" s="202">
        <v>21</v>
      </c>
      <c r="B812" s="202">
        <v>1733</v>
      </c>
      <c r="C812" s="202">
        <v>800</v>
      </c>
      <c r="D812" s="202" t="s">
        <v>1696</v>
      </c>
      <c r="E812" s="203">
        <v>7682.4</v>
      </c>
      <c r="F812" s="203">
        <v>7682.4</v>
      </c>
      <c r="G812" s="203"/>
      <c r="H812" s="203"/>
      <c r="I812" s="203"/>
      <c r="J812" s="203"/>
      <c r="K812" s="203"/>
      <c r="L812" s="203"/>
      <c r="M812" s="203"/>
      <c r="N812" s="203">
        <v>8294.2999999999993</v>
      </c>
      <c r="O812" s="203">
        <v>8294.2999999999993</v>
      </c>
      <c r="P812" s="203"/>
      <c r="Q812" s="203"/>
      <c r="R812" s="203"/>
      <c r="S812" s="203"/>
      <c r="T812" s="204"/>
      <c r="U812" s="203"/>
      <c r="V812" s="203"/>
      <c r="W812" s="203"/>
      <c r="X812" s="203">
        <v>8262.31</v>
      </c>
      <c r="Y812" s="203">
        <v>8262.31</v>
      </c>
      <c r="Z812" s="203"/>
      <c r="AA812" s="203"/>
      <c r="AB812" s="203"/>
      <c r="AC812" s="203"/>
      <c r="AD812" s="204"/>
      <c r="AE812" s="203"/>
      <c r="AF812" s="203"/>
      <c r="AG812" s="203"/>
      <c r="AH812" s="203">
        <v>-31.989999999999782</v>
      </c>
      <c r="AI812" s="203">
        <v>-31.989999999999782</v>
      </c>
      <c r="AJ812" s="203" t="s">
        <v>811</v>
      </c>
      <c r="AK812" s="203" t="s">
        <v>811</v>
      </c>
      <c r="AL812" s="203" t="s">
        <v>811</v>
      </c>
      <c r="AM812" s="203" t="s">
        <v>811</v>
      </c>
      <c r="AN812" s="203" t="s">
        <v>811</v>
      </c>
      <c r="AO812" s="203" t="s">
        <v>811</v>
      </c>
      <c r="AP812" s="203" t="s">
        <v>811</v>
      </c>
      <c r="AQ812" s="203" t="s">
        <v>811</v>
      </c>
      <c r="AR812" s="203">
        <v>99.61431344417251</v>
      </c>
      <c r="AS812" s="203">
        <v>99.61431344417251</v>
      </c>
      <c r="AT812" s="203" t="s">
        <v>811</v>
      </c>
      <c r="AU812" s="203" t="s">
        <v>811</v>
      </c>
      <c r="AV812" s="203" t="s">
        <v>811</v>
      </c>
      <c r="AW812" s="203" t="s">
        <v>811</v>
      </c>
      <c r="AX812" s="203" t="s">
        <v>811</v>
      </c>
      <c r="AY812" s="203" t="s">
        <v>811</v>
      </c>
      <c r="AZ812" s="203" t="s">
        <v>811</v>
      </c>
      <c r="BA812" s="203" t="s">
        <v>811</v>
      </c>
    </row>
    <row r="813" spans="1:53">
      <c r="A813" s="202">
        <v>21</v>
      </c>
      <c r="B813" s="202">
        <v>1719</v>
      </c>
      <c r="C813" s="202">
        <v>801</v>
      </c>
      <c r="D813" s="202" t="s">
        <v>1697</v>
      </c>
      <c r="E813" s="203">
        <v>1609.5</v>
      </c>
      <c r="F813" s="203">
        <v>1609.5</v>
      </c>
      <c r="G813" s="203"/>
      <c r="H813" s="203"/>
      <c r="I813" s="203"/>
      <c r="J813" s="203"/>
      <c r="K813" s="203"/>
      <c r="L813" s="203"/>
      <c r="M813" s="203"/>
      <c r="N813" s="203">
        <v>1639.3</v>
      </c>
      <c r="O813" s="203">
        <v>1639.3</v>
      </c>
      <c r="P813" s="203"/>
      <c r="Q813" s="203"/>
      <c r="R813" s="203"/>
      <c r="S813" s="203"/>
      <c r="T813" s="204"/>
      <c r="U813" s="203"/>
      <c r="V813" s="203"/>
      <c r="W813" s="203"/>
      <c r="X813" s="203">
        <v>1639.3</v>
      </c>
      <c r="Y813" s="203">
        <v>1639.3</v>
      </c>
      <c r="Z813" s="203"/>
      <c r="AA813" s="203"/>
      <c r="AB813" s="203"/>
      <c r="AC813" s="203"/>
      <c r="AD813" s="204"/>
      <c r="AE813" s="203"/>
      <c r="AF813" s="203"/>
      <c r="AG813" s="203"/>
      <c r="AH813" s="203" t="s">
        <v>811</v>
      </c>
      <c r="AI813" s="203" t="s">
        <v>811</v>
      </c>
      <c r="AJ813" s="203" t="s">
        <v>811</v>
      </c>
      <c r="AK813" s="203" t="s">
        <v>811</v>
      </c>
      <c r="AL813" s="203" t="s">
        <v>811</v>
      </c>
      <c r="AM813" s="203" t="s">
        <v>811</v>
      </c>
      <c r="AN813" s="203" t="s">
        <v>811</v>
      </c>
      <c r="AO813" s="203" t="s">
        <v>811</v>
      </c>
      <c r="AP813" s="203" t="s">
        <v>811</v>
      </c>
      <c r="AQ813" s="203" t="s">
        <v>811</v>
      </c>
      <c r="AR813" s="203">
        <v>100</v>
      </c>
      <c r="AS813" s="203">
        <v>100</v>
      </c>
      <c r="AT813" s="203" t="s">
        <v>811</v>
      </c>
      <c r="AU813" s="203" t="s">
        <v>811</v>
      </c>
      <c r="AV813" s="203" t="s">
        <v>811</v>
      </c>
      <c r="AW813" s="203" t="s">
        <v>811</v>
      </c>
      <c r="AX813" s="203" t="s">
        <v>811</v>
      </c>
      <c r="AY813" s="203" t="s">
        <v>811</v>
      </c>
      <c r="AZ813" s="203" t="s">
        <v>811</v>
      </c>
      <c r="BA813" s="203" t="s">
        <v>811</v>
      </c>
    </row>
    <row r="814" spans="1:53">
      <c r="A814" s="202">
        <v>21</v>
      </c>
      <c r="B814" s="202">
        <v>1720</v>
      </c>
      <c r="C814" s="202">
        <v>802</v>
      </c>
      <c r="D814" s="202" t="s">
        <v>1698</v>
      </c>
      <c r="E814" s="203">
        <v>6445.7</v>
      </c>
      <c r="F814" s="203">
        <v>6445.7</v>
      </c>
      <c r="G814" s="203"/>
      <c r="H814" s="203"/>
      <c r="I814" s="203"/>
      <c r="J814" s="203"/>
      <c r="K814" s="203"/>
      <c r="L814" s="203"/>
      <c r="M814" s="203"/>
      <c r="N814" s="203">
        <v>6691.7</v>
      </c>
      <c r="O814" s="203">
        <v>6691.7</v>
      </c>
      <c r="P814" s="203"/>
      <c r="Q814" s="203"/>
      <c r="R814" s="203"/>
      <c r="S814" s="203"/>
      <c r="T814" s="204"/>
      <c r="U814" s="203"/>
      <c r="V814" s="203"/>
      <c r="W814" s="203"/>
      <c r="X814" s="203">
        <v>6486.55</v>
      </c>
      <c r="Y814" s="203">
        <v>6486.55</v>
      </c>
      <c r="Z814" s="203"/>
      <c r="AA814" s="203"/>
      <c r="AB814" s="203"/>
      <c r="AC814" s="203"/>
      <c r="AD814" s="204"/>
      <c r="AE814" s="203"/>
      <c r="AF814" s="203"/>
      <c r="AG814" s="203"/>
      <c r="AH814" s="203">
        <v>-205.14999999999964</v>
      </c>
      <c r="AI814" s="203">
        <v>-205.14999999999964</v>
      </c>
      <c r="AJ814" s="203" t="s">
        <v>811</v>
      </c>
      <c r="AK814" s="203" t="s">
        <v>811</v>
      </c>
      <c r="AL814" s="203" t="s">
        <v>811</v>
      </c>
      <c r="AM814" s="203" t="s">
        <v>811</v>
      </c>
      <c r="AN814" s="203" t="s">
        <v>811</v>
      </c>
      <c r="AO814" s="203" t="s">
        <v>811</v>
      </c>
      <c r="AP814" s="203" t="s">
        <v>811</v>
      </c>
      <c r="AQ814" s="203" t="s">
        <v>811</v>
      </c>
      <c r="AR814" s="203">
        <v>96.934261846765395</v>
      </c>
      <c r="AS814" s="203">
        <v>96.934261846765395</v>
      </c>
      <c r="AT814" s="203" t="s">
        <v>811</v>
      </c>
      <c r="AU814" s="203" t="s">
        <v>811</v>
      </c>
      <c r="AV814" s="203" t="s">
        <v>811</v>
      </c>
      <c r="AW814" s="203" t="s">
        <v>811</v>
      </c>
      <c r="AX814" s="203" t="s">
        <v>811</v>
      </c>
      <c r="AY814" s="203" t="s">
        <v>811</v>
      </c>
      <c r="AZ814" s="203" t="s">
        <v>811</v>
      </c>
      <c r="BA814" s="203" t="s">
        <v>811</v>
      </c>
    </row>
    <row r="815" spans="1:53">
      <c r="A815" s="202">
        <v>21</v>
      </c>
      <c r="B815" s="202">
        <v>1721</v>
      </c>
      <c r="C815" s="202">
        <v>803</v>
      </c>
      <c r="D815" s="202" t="s">
        <v>1699</v>
      </c>
      <c r="E815" s="203">
        <v>1648.4</v>
      </c>
      <c r="F815" s="203">
        <v>1648.4</v>
      </c>
      <c r="G815" s="203"/>
      <c r="H815" s="203"/>
      <c r="I815" s="203"/>
      <c r="J815" s="203"/>
      <c r="K815" s="203"/>
      <c r="L815" s="203"/>
      <c r="M815" s="203"/>
      <c r="N815" s="203">
        <v>1739.4</v>
      </c>
      <c r="O815" s="203">
        <v>1739.4</v>
      </c>
      <c r="P815" s="203"/>
      <c r="Q815" s="203"/>
      <c r="R815" s="203"/>
      <c r="S815" s="203"/>
      <c r="T815" s="204"/>
      <c r="U815" s="203"/>
      <c r="V815" s="203"/>
      <c r="W815" s="203"/>
      <c r="X815" s="203">
        <v>1739.4</v>
      </c>
      <c r="Y815" s="203">
        <v>1739.4</v>
      </c>
      <c r="Z815" s="203"/>
      <c r="AA815" s="203"/>
      <c r="AB815" s="203"/>
      <c r="AC815" s="203"/>
      <c r="AD815" s="204"/>
      <c r="AE815" s="203"/>
      <c r="AF815" s="203"/>
      <c r="AG815" s="203"/>
      <c r="AH815" s="203" t="s">
        <v>811</v>
      </c>
      <c r="AI815" s="203" t="s">
        <v>811</v>
      </c>
      <c r="AJ815" s="203" t="s">
        <v>811</v>
      </c>
      <c r="AK815" s="203" t="s">
        <v>811</v>
      </c>
      <c r="AL815" s="203" t="s">
        <v>811</v>
      </c>
      <c r="AM815" s="203" t="s">
        <v>811</v>
      </c>
      <c r="AN815" s="203" t="s">
        <v>811</v>
      </c>
      <c r="AO815" s="203" t="s">
        <v>811</v>
      </c>
      <c r="AP815" s="203" t="s">
        <v>811</v>
      </c>
      <c r="AQ815" s="203" t="s">
        <v>811</v>
      </c>
      <c r="AR815" s="203">
        <v>100</v>
      </c>
      <c r="AS815" s="203">
        <v>100</v>
      </c>
      <c r="AT815" s="203" t="s">
        <v>811</v>
      </c>
      <c r="AU815" s="203" t="s">
        <v>811</v>
      </c>
      <c r="AV815" s="203" t="s">
        <v>811</v>
      </c>
      <c r="AW815" s="203" t="s">
        <v>811</v>
      </c>
      <c r="AX815" s="203" t="s">
        <v>811</v>
      </c>
      <c r="AY815" s="203" t="s">
        <v>811</v>
      </c>
      <c r="AZ815" s="203" t="s">
        <v>811</v>
      </c>
      <c r="BA815" s="203" t="s">
        <v>811</v>
      </c>
    </row>
    <row r="816" spans="1:53">
      <c r="A816" s="202">
        <v>21</v>
      </c>
      <c r="B816" s="202">
        <v>1722</v>
      </c>
      <c r="C816" s="202">
        <v>804</v>
      </c>
      <c r="D816" s="202" t="s">
        <v>1700</v>
      </c>
      <c r="E816" s="203">
        <v>3285.5</v>
      </c>
      <c r="F816" s="203">
        <v>3285.5</v>
      </c>
      <c r="G816" s="203"/>
      <c r="H816" s="203"/>
      <c r="I816" s="203"/>
      <c r="J816" s="203"/>
      <c r="K816" s="203"/>
      <c r="L816" s="203"/>
      <c r="M816" s="203"/>
      <c r="N816" s="203">
        <v>3481.3</v>
      </c>
      <c r="O816" s="203">
        <v>3481.3</v>
      </c>
      <c r="P816" s="203"/>
      <c r="Q816" s="203"/>
      <c r="R816" s="203"/>
      <c r="S816" s="203"/>
      <c r="T816" s="204"/>
      <c r="U816" s="203"/>
      <c r="V816" s="203"/>
      <c r="W816" s="203"/>
      <c r="X816" s="203">
        <v>3481.3</v>
      </c>
      <c r="Y816" s="203">
        <v>3481.3</v>
      </c>
      <c r="Z816" s="203"/>
      <c r="AA816" s="203"/>
      <c r="AB816" s="203"/>
      <c r="AC816" s="203"/>
      <c r="AD816" s="204"/>
      <c r="AE816" s="203"/>
      <c r="AF816" s="203"/>
      <c r="AG816" s="203"/>
      <c r="AH816" s="203" t="s">
        <v>811</v>
      </c>
      <c r="AI816" s="203" t="s">
        <v>811</v>
      </c>
      <c r="AJ816" s="203" t="s">
        <v>811</v>
      </c>
      <c r="AK816" s="203" t="s">
        <v>811</v>
      </c>
      <c r="AL816" s="203" t="s">
        <v>811</v>
      </c>
      <c r="AM816" s="203" t="s">
        <v>811</v>
      </c>
      <c r="AN816" s="203" t="s">
        <v>811</v>
      </c>
      <c r="AO816" s="203" t="s">
        <v>811</v>
      </c>
      <c r="AP816" s="203" t="s">
        <v>811</v>
      </c>
      <c r="AQ816" s="203" t="s">
        <v>811</v>
      </c>
      <c r="AR816" s="203">
        <v>100</v>
      </c>
      <c r="AS816" s="203">
        <v>100</v>
      </c>
      <c r="AT816" s="203" t="s">
        <v>811</v>
      </c>
      <c r="AU816" s="203" t="s">
        <v>811</v>
      </c>
      <c r="AV816" s="203" t="s">
        <v>811</v>
      </c>
      <c r="AW816" s="203" t="s">
        <v>811</v>
      </c>
      <c r="AX816" s="203" t="s">
        <v>811</v>
      </c>
      <c r="AY816" s="203" t="s">
        <v>811</v>
      </c>
      <c r="AZ816" s="203" t="s">
        <v>811</v>
      </c>
      <c r="BA816" s="203" t="s">
        <v>811</v>
      </c>
    </row>
    <row r="817" spans="1:53">
      <c r="A817" s="202">
        <v>21</v>
      </c>
      <c r="B817" s="202">
        <v>1723</v>
      </c>
      <c r="C817" s="202">
        <v>805</v>
      </c>
      <c r="D817" s="202" t="s">
        <v>1701</v>
      </c>
      <c r="E817" s="203">
        <v>4315.8</v>
      </c>
      <c r="F817" s="203">
        <v>4315.8</v>
      </c>
      <c r="G817" s="203"/>
      <c r="H817" s="203"/>
      <c r="I817" s="203"/>
      <c r="J817" s="203"/>
      <c r="K817" s="203"/>
      <c r="L817" s="203"/>
      <c r="M817" s="203"/>
      <c r="N817" s="203">
        <v>4498.2</v>
      </c>
      <c r="O817" s="203">
        <v>4498.2</v>
      </c>
      <c r="P817" s="203"/>
      <c r="Q817" s="203"/>
      <c r="R817" s="203"/>
      <c r="S817" s="203"/>
      <c r="T817" s="204"/>
      <c r="U817" s="203"/>
      <c r="V817" s="203"/>
      <c r="W817" s="203"/>
      <c r="X817" s="203">
        <v>4427.08</v>
      </c>
      <c r="Y817" s="203">
        <v>4427.08</v>
      </c>
      <c r="Z817" s="203"/>
      <c r="AA817" s="203"/>
      <c r="AB817" s="203"/>
      <c r="AC817" s="203"/>
      <c r="AD817" s="204"/>
      <c r="AE817" s="203"/>
      <c r="AF817" s="203"/>
      <c r="AG817" s="203"/>
      <c r="AH817" s="203">
        <v>-71.119999999999891</v>
      </c>
      <c r="AI817" s="203">
        <v>-71.119999999999891</v>
      </c>
      <c r="AJ817" s="203" t="s">
        <v>811</v>
      </c>
      <c r="AK817" s="203" t="s">
        <v>811</v>
      </c>
      <c r="AL817" s="203" t="s">
        <v>811</v>
      </c>
      <c r="AM817" s="203" t="s">
        <v>811</v>
      </c>
      <c r="AN817" s="203" t="s">
        <v>811</v>
      </c>
      <c r="AO817" s="203" t="s">
        <v>811</v>
      </c>
      <c r="AP817" s="203" t="s">
        <v>811</v>
      </c>
      <c r="AQ817" s="203" t="s">
        <v>811</v>
      </c>
      <c r="AR817" s="203">
        <v>98.418923124805474</v>
      </c>
      <c r="AS817" s="203">
        <v>98.418923124805474</v>
      </c>
      <c r="AT817" s="203" t="s">
        <v>811</v>
      </c>
      <c r="AU817" s="203" t="s">
        <v>811</v>
      </c>
      <c r="AV817" s="203" t="s">
        <v>811</v>
      </c>
      <c r="AW817" s="203" t="s">
        <v>811</v>
      </c>
      <c r="AX817" s="203" t="s">
        <v>811</v>
      </c>
      <c r="AY817" s="203" t="s">
        <v>811</v>
      </c>
      <c r="AZ817" s="203" t="s">
        <v>811</v>
      </c>
      <c r="BA817" s="203" t="s">
        <v>811</v>
      </c>
    </row>
    <row r="818" spans="1:53">
      <c r="A818" s="202">
        <v>21</v>
      </c>
      <c r="B818" s="202">
        <v>1724</v>
      </c>
      <c r="C818" s="202">
        <v>806</v>
      </c>
      <c r="D818" s="202" t="s">
        <v>1702</v>
      </c>
      <c r="E818" s="203">
        <v>2126.8000000000002</v>
      </c>
      <c r="F818" s="203">
        <v>2126.8000000000002</v>
      </c>
      <c r="G818" s="203"/>
      <c r="H818" s="203"/>
      <c r="I818" s="203"/>
      <c r="J818" s="203"/>
      <c r="K818" s="203"/>
      <c r="L818" s="203"/>
      <c r="M818" s="203"/>
      <c r="N818" s="203">
        <v>2199.3000000000002</v>
      </c>
      <c r="O818" s="203">
        <v>2199.3000000000002</v>
      </c>
      <c r="P818" s="203"/>
      <c r="Q818" s="203"/>
      <c r="R818" s="203"/>
      <c r="S818" s="203"/>
      <c r="T818" s="204"/>
      <c r="U818" s="203"/>
      <c r="V818" s="203"/>
      <c r="W818" s="203"/>
      <c r="X818" s="203">
        <v>2159.8000000000002</v>
      </c>
      <c r="Y818" s="203">
        <v>2159.8000000000002</v>
      </c>
      <c r="Z818" s="203"/>
      <c r="AA818" s="203"/>
      <c r="AB818" s="203"/>
      <c r="AC818" s="203"/>
      <c r="AD818" s="204"/>
      <c r="AE818" s="203"/>
      <c r="AF818" s="203"/>
      <c r="AG818" s="203"/>
      <c r="AH818" s="203">
        <v>-39.5</v>
      </c>
      <c r="AI818" s="203">
        <v>-39.5</v>
      </c>
      <c r="AJ818" s="203" t="s">
        <v>811</v>
      </c>
      <c r="AK818" s="203" t="s">
        <v>811</v>
      </c>
      <c r="AL818" s="203" t="s">
        <v>811</v>
      </c>
      <c r="AM818" s="203" t="s">
        <v>811</v>
      </c>
      <c r="AN818" s="203" t="s">
        <v>811</v>
      </c>
      <c r="AO818" s="203" t="s">
        <v>811</v>
      </c>
      <c r="AP818" s="203" t="s">
        <v>811</v>
      </c>
      <c r="AQ818" s="203" t="s">
        <v>811</v>
      </c>
      <c r="AR818" s="203">
        <v>98.203973991724638</v>
      </c>
      <c r="AS818" s="203">
        <v>98.203973991724638</v>
      </c>
      <c r="AT818" s="203" t="s">
        <v>811</v>
      </c>
      <c r="AU818" s="203" t="s">
        <v>811</v>
      </c>
      <c r="AV818" s="203" t="s">
        <v>811</v>
      </c>
      <c r="AW818" s="203" t="s">
        <v>811</v>
      </c>
      <c r="AX818" s="203" t="s">
        <v>811</v>
      </c>
      <c r="AY818" s="203" t="s">
        <v>811</v>
      </c>
      <c r="AZ818" s="203" t="s">
        <v>811</v>
      </c>
      <c r="BA818" s="203" t="s">
        <v>811</v>
      </c>
    </row>
    <row r="819" spans="1:53">
      <c r="A819" s="202">
        <v>21</v>
      </c>
      <c r="B819" s="202">
        <v>1725</v>
      </c>
      <c r="C819" s="202">
        <v>807</v>
      </c>
      <c r="D819" s="202" t="s">
        <v>1703</v>
      </c>
      <c r="E819" s="203">
        <v>2780.3</v>
      </c>
      <c r="F819" s="203">
        <v>2780.3</v>
      </c>
      <c r="G819" s="203"/>
      <c r="H819" s="203"/>
      <c r="I819" s="203"/>
      <c r="J819" s="203"/>
      <c r="K819" s="203"/>
      <c r="L819" s="203"/>
      <c r="M819" s="203"/>
      <c r="N819" s="203">
        <v>2952</v>
      </c>
      <c r="O819" s="203">
        <v>2952</v>
      </c>
      <c r="P819" s="203"/>
      <c r="Q819" s="203"/>
      <c r="R819" s="203"/>
      <c r="S819" s="203"/>
      <c r="T819" s="204"/>
      <c r="U819" s="203"/>
      <c r="V819" s="203"/>
      <c r="W819" s="203"/>
      <c r="X819" s="203">
        <v>2952</v>
      </c>
      <c r="Y819" s="203">
        <v>2952</v>
      </c>
      <c r="Z819" s="203"/>
      <c r="AA819" s="203"/>
      <c r="AB819" s="203"/>
      <c r="AC819" s="203"/>
      <c r="AD819" s="204"/>
      <c r="AE819" s="203"/>
      <c r="AF819" s="203"/>
      <c r="AG819" s="203"/>
      <c r="AH819" s="203" t="s">
        <v>811</v>
      </c>
      <c r="AI819" s="203" t="s">
        <v>811</v>
      </c>
      <c r="AJ819" s="203" t="s">
        <v>811</v>
      </c>
      <c r="AK819" s="203" t="s">
        <v>811</v>
      </c>
      <c r="AL819" s="203" t="s">
        <v>811</v>
      </c>
      <c r="AM819" s="203" t="s">
        <v>811</v>
      </c>
      <c r="AN819" s="203" t="s">
        <v>811</v>
      </c>
      <c r="AO819" s="203" t="s">
        <v>811</v>
      </c>
      <c r="AP819" s="203" t="s">
        <v>811</v>
      </c>
      <c r="AQ819" s="203" t="s">
        <v>811</v>
      </c>
      <c r="AR819" s="203">
        <v>100</v>
      </c>
      <c r="AS819" s="203">
        <v>100</v>
      </c>
      <c r="AT819" s="203" t="s">
        <v>811</v>
      </c>
      <c r="AU819" s="203" t="s">
        <v>811</v>
      </c>
      <c r="AV819" s="203" t="s">
        <v>811</v>
      </c>
      <c r="AW819" s="203" t="s">
        <v>811</v>
      </c>
      <c r="AX819" s="203" t="s">
        <v>811</v>
      </c>
      <c r="AY819" s="203" t="s">
        <v>811</v>
      </c>
      <c r="AZ819" s="203" t="s">
        <v>811</v>
      </c>
      <c r="BA819" s="203" t="s">
        <v>811</v>
      </c>
    </row>
    <row r="820" spans="1:53">
      <c r="A820" s="202">
        <v>21</v>
      </c>
      <c r="B820" s="202">
        <v>1726</v>
      </c>
      <c r="C820" s="202">
        <v>808</v>
      </c>
      <c r="D820" s="202" t="s">
        <v>1704</v>
      </c>
      <c r="E820" s="203">
        <v>2899.1</v>
      </c>
      <c r="F820" s="203">
        <v>2899.1</v>
      </c>
      <c r="G820" s="203"/>
      <c r="H820" s="203"/>
      <c r="I820" s="203"/>
      <c r="J820" s="203"/>
      <c r="K820" s="203"/>
      <c r="L820" s="203"/>
      <c r="M820" s="203"/>
      <c r="N820" s="203">
        <v>2929.3</v>
      </c>
      <c r="O820" s="203">
        <v>2929.3</v>
      </c>
      <c r="P820" s="203"/>
      <c r="Q820" s="203"/>
      <c r="R820" s="203"/>
      <c r="S820" s="203"/>
      <c r="T820" s="204"/>
      <c r="U820" s="203"/>
      <c r="V820" s="203"/>
      <c r="W820" s="203"/>
      <c r="X820" s="203">
        <v>2573.0300000000002</v>
      </c>
      <c r="Y820" s="203">
        <v>2573.0300000000002</v>
      </c>
      <c r="Z820" s="203"/>
      <c r="AA820" s="203"/>
      <c r="AB820" s="203"/>
      <c r="AC820" s="203"/>
      <c r="AD820" s="204"/>
      <c r="AE820" s="203"/>
      <c r="AF820" s="203"/>
      <c r="AG820" s="203"/>
      <c r="AH820" s="203">
        <v>-356.27</v>
      </c>
      <c r="AI820" s="203">
        <v>-356.27</v>
      </c>
      <c r="AJ820" s="203" t="s">
        <v>811</v>
      </c>
      <c r="AK820" s="203" t="s">
        <v>811</v>
      </c>
      <c r="AL820" s="203" t="s">
        <v>811</v>
      </c>
      <c r="AM820" s="203" t="s">
        <v>811</v>
      </c>
      <c r="AN820" s="203" t="s">
        <v>811</v>
      </c>
      <c r="AO820" s="203" t="s">
        <v>811</v>
      </c>
      <c r="AP820" s="203" t="s">
        <v>811</v>
      </c>
      <c r="AQ820" s="203" t="s">
        <v>811</v>
      </c>
      <c r="AR820" s="203">
        <v>87.83770866759977</v>
      </c>
      <c r="AS820" s="203">
        <v>87.83770866759977</v>
      </c>
      <c r="AT820" s="203" t="s">
        <v>811</v>
      </c>
      <c r="AU820" s="203" t="s">
        <v>811</v>
      </c>
      <c r="AV820" s="203" t="s">
        <v>811</v>
      </c>
      <c r="AW820" s="203" t="s">
        <v>811</v>
      </c>
      <c r="AX820" s="203" t="s">
        <v>811</v>
      </c>
      <c r="AY820" s="203" t="s">
        <v>811</v>
      </c>
      <c r="AZ820" s="203" t="s">
        <v>811</v>
      </c>
      <c r="BA820" s="203" t="s">
        <v>811</v>
      </c>
    </row>
    <row r="821" spans="1:53">
      <c r="A821" s="202">
        <v>21</v>
      </c>
      <c r="B821" s="202">
        <v>1727</v>
      </c>
      <c r="C821" s="202">
        <v>809</v>
      </c>
      <c r="D821" s="202" t="s">
        <v>1705</v>
      </c>
      <c r="E821" s="203">
        <v>4627.6000000000004</v>
      </c>
      <c r="F821" s="203">
        <v>4627.6000000000004</v>
      </c>
      <c r="G821" s="203"/>
      <c r="H821" s="203"/>
      <c r="I821" s="203"/>
      <c r="J821" s="203"/>
      <c r="K821" s="203"/>
      <c r="L821" s="203"/>
      <c r="M821" s="203"/>
      <c r="N821" s="203">
        <v>4770.3</v>
      </c>
      <c r="O821" s="203">
        <v>4770.3</v>
      </c>
      <c r="P821" s="203"/>
      <c r="Q821" s="203"/>
      <c r="R821" s="203"/>
      <c r="S821" s="203"/>
      <c r="T821" s="204"/>
      <c r="U821" s="203"/>
      <c r="V821" s="203"/>
      <c r="W821" s="203"/>
      <c r="X821" s="203">
        <v>4566.99</v>
      </c>
      <c r="Y821" s="203">
        <v>4566.99</v>
      </c>
      <c r="Z821" s="203"/>
      <c r="AA821" s="203"/>
      <c r="AB821" s="203"/>
      <c r="AC821" s="203"/>
      <c r="AD821" s="204"/>
      <c r="AE821" s="203"/>
      <c r="AF821" s="203"/>
      <c r="AG821" s="203"/>
      <c r="AH821" s="203">
        <v>-203.3100000000004</v>
      </c>
      <c r="AI821" s="203">
        <v>-203.3100000000004</v>
      </c>
      <c r="AJ821" s="203" t="s">
        <v>811</v>
      </c>
      <c r="AK821" s="203" t="s">
        <v>811</v>
      </c>
      <c r="AL821" s="203" t="s">
        <v>811</v>
      </c>
      <c r="AM821" s="203" t="s">
        <v>811</v>
      </c>
      <c r="AN821" s="203" t="s">
        <v>811</v>
      </c>
      <c r="AO821" s="203" t="s">
        <v>811</v>
      </c>
      <c r="AP821" s="203" t="s">
        <v>811</v>
      </c>
      <c r="AQ821" s="203" t="s">
        <v>811</v>
      </c>
      <c r="AR821" s="203">
        <v>95.738003899125829</v>
      </c>
      <c r="AS821" s="203">
        <v>95.738003899125829</v>
      </c>
      <c r="AT821" s="203" t="s">
        <v>811</v>
      </c>
      <c r="AU821" s="203" t="s">
        <v>811</v>
      </c>
      <c r="AV821" s="203" t="s">
        <v>811</v>
      </c>
      <c r="AW821" s="203" t="s">
        <v>811</v>
      </c>
      <c r="AX821" s="203" t="s">
        <v>811</v>
      </c>
      <c r="AY821" s="203" t="s">
        <v>811</v>
      </c>
      <c r="AZ821" s="203" t="s">
        <v>811</v>
      </c>
      <c r="BA821" s="203" t="s">
        <v>811</v>
      </c>
    </row>
    <row r="822" spans="1:53">
      <c r="A822" s="202">
        <v>21</v>
      </c>
      <c r="B822" s="202">
        <v>1728</v>
      </c>
      <c r="C822" s="202">
        <v>810</v>
      </c>
      <c r="D822" s="202" t="s">
        <v>1706</v>
      </c>
      <c r="E822" s="203">
        <v>2967.8</v>
      </c>
      <c r="F822" s="203">
        <v>2967.8</v>
      </c>
      <c r="G822" s="203"/>
      <c r="H822" s="203"/>
      <c r="I822" s="203"/>
      <c r="J822" s="203"/>
      <c r="K822" s="203"/>
      <c r="L822" s="203"/>
      <c r="M822" s="203"/>
      <c r="N822" s="203">
        <v>3064.7</v>
      </c>
      <c r="O822" s="203">
        <v>3064.7</v>
      </c>
      <c r="P822" s="203"/>
      <c r="Q822" s="203"/>
      <c r="R822" s="203"/>
      <c r="S822" s="203"/>
      <c r="T822" s="204"/>
      <c r="U822" s="203"/>
      <c r="V822" s="203"/>
      <c r="W822" s="203"/>
      <c r="X822" s="203">
        <v>3061.13</v>
      </c>
      <c r="Y822" s="203">
        <v>3061.13</v>
      </c>
      <c r="Z822" s="203"/>
      <c r="AA822" s="203"/>
      <c r="AB822" s="203"/>
      <c r="AC822" s="203"/>
      <c r="AD822" s="204"/>
      <c r="AE822" s="203"/>
      <c r="AF822" s="203"/>
      <c r="AG822" s="203"/>
      <c r="AH822" s="203">
        <v>-3.569999999999709</v>
      </c>
      <c r="AI822" s="203">
        <v>-3.569999999999709</v>
      </c>
      <c r="AJ822" s="203" t="s">
        <v>811</v>
      </c>
      <c r="AK822" s="203" t="s">
        <v>811</v>
      </c>
      <c r="AL822" s="203" t="s">
        <v>811</v>
      </c>
      <c r="AM822" s="203" t="s">
        <v>811</v>
      </c>
      <c r="AN822" s="203" t="s">
        <v>811</v>
      </c>
      <c r="AO822" s="203" t="s">
        <v>811</v>
      </c>
      <c r="AP822" s="203" t="s">
        <v>811</v>
      </c>
      <c r="AQ822" s="203" t="s">
        <v>811</v>
      </c>
      <c r="AR822" s="203">
        <v>99.883512252422761</v>
      </c>
      <c r="AS822" s="203">
        <v>99.883512252422761</v>
      </c>
      <c r="AT822" s="203" t="s">
        <v>811</v>
      </c>
      <c r="AU822" s="203" t="s">
        <v>811</v>
      </c>
      <c r="AV822" s="203" t="s">
        <v>811</v>
      </c>
      <c r="AW822" s="203" t="s">
        <v>811</v>
      </c>
      <c r="AX822" s="203" t="s">
        <v>811</v>
      </c>
      <c r="AY822" s="203" t="s">
        <v>811</v>
      </c>
      <c r="AZ822" s="203" t="s">
        <v>811</v>
      </c>
      <c r="BA822" s="203" t="s">
        <v>811</v>
      </c>
    </row>
    <row r="823" spans="1:53">
      <c r="A823" s="202">
        <v>21</v>
      </c>
      <c r="B823" s="202">
        <v>1729</v>
      </c>
      <c r="C823" s="202">
        <v>811</v>
      </c>
      <c r="D823" s="202" t="s">
        <v>1707</v>
      </c>
      <c r="E823" s="203">
        <v>4686.8999999999996</v>
      </c>
      <c r="F823" s="203">
        <v>4686.8999999999996</v>
      </c>
      <c r="G823" s="203"/>
      <c r="H823" s="203"/>
      <c r="I823" s="203"/>
      <c r="J823" s="203"/>
      <c r="K823" s="203"/>
      <c r="L823" s="203"/>
      <c r="M823" s="203"/>
      <c r="N823" s="203">
        <v>4835.3</v>
      </c>
      <c r="O823" s="203">
        <v>4835.3</v>
      </c>
      <c r="P823" s="203"/>
      <c r="Q823" s="203"/>
      <c r="R823" s="203"/>
      <c r="S823" s="203"/>
      <c r="T823" s="204"/>
      <c r="U823" s="203"/>
      <c r="V823" s="203"/>
      <c r="W823" s="203"/>
      <c r="X823" s="203">
        <v>4835.12</v>
      </c>
      <c r="Y823" s="203">
        <v>4835.12</v>
      </c>
      <c r="Z823" s="203"/>
      <c r="AA823" s="203"/>
      <c r="AB823" s="203"/>
      <c r="AC823" s="203"/>
      <c r="AD823" s="204"/>
      <c r="AE823" s="203"/>
      <c r="AF823" s="203"/>
      <c r="AG823" s="203"/>
      <c r="AH823" s="203">
        <v>-0.18000000000029104</v>
      </c>
      <c r="AI823" s="203">
        <v>-0.18000000000029104</v>
      </c>
      <c r="AJ823" s="203" t="s">
        <v>811</v>
      </c>
      <c r="AK823" s="203" t="s">
        <v>811</v>
      </c>
      <c r="AL823" s="203" t="s">
        <v>811</v>
      </c>
      <c r="AM823" s="203" t="s">
        <v>811</v>
      </c>
      <c r="AN823" s="203" t="s">
        <v>811</v>
      </c>
      <c r="AO823" s="203" t="s">
        <v>811</v>
      </c>
      <c r="AP823" s="203" t="s">
        <v>811</v>
      </c>
      <c r="AQ823" s="203" t="s">
        <v>811</v>
      </c>
      <c r="AR823" s="203">
        <v>99.996277376791511</v>
      </c>
      <c r="AS823" s="203">
        <v>99.996277376791511</v>
      </c>
      <c r="AT823" s="203" t="s">
        <v>811</v>
      </c>
      <c r="AU823" s="203" t="s">
        <v>811</v>
      </c>
      <c r="AV823" s="203" t="s">
        <v>811</v>
      </c>
      <c r="AW823" s="203" t="s">
        <v>811</v>
      </c>
      <c r="AX823" s="203" t="s">
        <v>811</v>
      </c>
      <c r="AY823" s="203" t="s">
        <v>811</v>
      </c>
      <c r="AZ823" s="203" t="s">
        <v>811</v>
      </c>
      <c r="BA823" s="203" t="s">
        <v>811</v>
      </c>
    </row>
    <row r="824" spans="1:53">
      <c r="A824" s="202">
        <v>21</v>
      </c>
      <c r="B824" s="202">
        <v>1730</v>
      </c>
      <c r="C824" s="202">
        <v>812</v>
      </c>
      <c r="D824" s="202" t="s">
        <v>1708</v>
      </c>
      <c r="E824" s="203">
        <v>4636.3999999999996</v>
      </c>
      <c r="F824" s="203">
        <v>4636.3999999999996</v>
      </c>
      <c r="G824" s="203"/>
      <c r="H824" s="203"/>
      <c r="I824" s="203"/>
      <c r="J824" s="203"/>
      <c r="K824" s="203"/>
      <c r="L824" s="203"/>
      <c r="M824" s="203"/>
      <c r="N824" s="203">
        <v>4726.8999999999996</v>
      </c>
      <c r="O824" s="203">
        <v>4726.8999999999996</v>
      </c>
      <c r="P824" s="203"/>
      <c r="Q824" s="203"/>
      <c r="R824" s="203"/>
      <c r="S824" s="203"/>
      <c r="T824" s="204"/>
      <c r="U824" s="203"/>
      <c r="V824" s="203"/>
      <c r="W824" s="203"/>
      <c r="X824" s="203">
        <v>4383.8500000000004</v>
      </c>
      <c r="Y824" s="203">
        <v>4383.8500000000004</v>
      </c>
      <c r="Z824" s="203"/>
      <c r="AA824" s="203"/>
      <c r="AB824" s="203"/>
      <c r="AC824" s="203"/>
      <c r="AD824" s="204"/>
      <c r="AE824" s="203"/>
      <c r="AF824" s="203"/>
      <c r="AG824" s="203"/>
      <c r="AH824" s="203">
        <v>-343.04999999999927</v>
      </c>
      <c r="AI824" s="203">
        <v>-343.04999999999927</v>
      </c>
      <c r="AJ824" s="203" t="s">
        <v>811</v>
      </c>
      <c r="AK824" s="203" t="s">
        <v>811</v>
      </c>
      <c r="AL824" s="203" t="s">
        <v>811</v>
      </c>
      <c r="AM824" s="203" t="s">
        <v>811</v>
      </c>
      <c r="AN824" s="203" t="s">
        <v>811</v>
      </c>
      <c r="AO824" s="203" t="s">
        <v>811</v>
      </c>
      <c r="AP824" s="203" t="s">
        <v>811</v>
      </c>
      <c r="AQ824" s="203" t="s">
        <v>811</v>
      </c>
      <c r="AR824" s="203">
        <v>92.742600858913889</v>
      </c>
      <c r="AS824" s="203">
        <v>92.742600858913889</v>
      </c>
      <c r="AT824" s="203" t="s">
        <v>811</v>
      </c>
      <c r="AU824" s="203" t="s">
        <v>811</v>
      </c>
      <c r="AV824" s="203" t="s">
        <v>811</v>
      </c>
      <c r="AW824" s="203" t="s">
        <v>811</v>
      </c>
      <c r="AX824" s="203" t="s">
        <v>811</v>
      </c>
      <c r="AY824" s="203" t="s">
        <v>811</v>
      </c>
      <c r="AZ824" s="203" t="s">
        <v>811</v>
      </c>
      <c r="BA824" s="203" t="s">
        <v>811</v>
      </c>
    </row>
    <row r="825" spans="1:53">
      <c r="A825" s="202">
        <v>21</v>
      </c>
      <c r="B825" s="202">
        <v>1731</v>
      </c>
      <c r="C825" s="202">
        <v>813</v>
      </c>
      <c r="D825" s="202" t="s">
        <v>1709</v>
      </c>
      <c r="E825" s="203">
        <v>2780.5</v>
      </c>
      <c r="F825" s="203">
        <v>2780.5</v>
      </c>
      <c r="G825" s="203"/>
      <c r="H825" s="203"/>
      <c r="I825" s="203"/>
      <c r="J825" s="203"/>
      <c r="K825" s="203"/>
      <c r="L825" s="203"/>
      <c r="M825" s="203"/>
      <c r="N825" s="203">
        <v>2831.3</v>
      </c>
      <c r="O825" s="203">
        <v>2831.3</v>
      </c>
      <c r="P825" s="203"/>
      <c r="Q825" s="203"/>
      <c r="R825" s="203"/>
      <c r="S825" s="203"/>
      <c r="T825" s="204"/>
      <c r="U825" s="203"/>
      <c r="V825" s="203"/>
      <c r="W825" s="203"/>
      <c r="X825" s="203">
        <v>2831.3</v>
      </c>
      <c r="Y825" s="203">
        <v>2831.3</v>
      </c>
      <c r="Z825" s="203"/>
      <c r="AA825" s="203"/>
      <c r="AB825" s="203"/>
      <c r="AC825" s="203"/>
      <c r="AD825" s="204"/>
      <c r="AE825" s="203"/>
      <c r="AF825" s="203"/>
      <c r="AG825" s="203"/>
      <c r="AH825" s="203" t="s">
        <v>811</v>
      </c>
      <c r="AI825" s="203" t="s">
        <v>811</v>
      </c>
      <c r="AJ825" s="203" t="s">
        <v>811</v>
      </c>
      <c r="AK825" s="203" t="s">
        <v>811</v>
      </c>
      <c r="AL825" s="203" t="s">
        <v>811</v>
      </c>
      <c r="AM825" s="203" t="s">
        <v>811</v>
      </c>
      <c r="AN825" s="203" t="s">
        <v>811</v>
      </c>
      <c r="AO825" s="203" t="s">
        <v>811</v>
      </c>
      <c r="AP825" s="203" t="s">
        <v>811</v>
      </c>
      <c r="AQ825" s="203" t="s">
        <v>811</v>
      </c>
      <c r="AR825" s="203">
        <v>100</v>
      </c>
      <c r="AS825" s="203">
        <v>100</v>
      </c>
      <c r="AT825" s="203" t="s">
        <v>811</v>
      </c>
      <c r="AU825" s="203" t="s">
        <v>811</v>
      </c>
      <c r="AV825" s="203" t="s">
        <v>811</v>
      </c>
      <c r="AW825" s="203" t="s">
        <v>811</v>
      </c>
      <c r="AX825" s="203" t="s">
        <v>811</v>
      </c>
      <c r="AY825" s="203" t="s">
        <v>811</v>
      </c>
      <c r="AZ825" s="203" t="s">
        <v>811</v>
      </c>
      <c r="BA825" s="203" t="s">
        <v>811</v>
      </c>
    </row>
    <row r="826" spans="1:53">
      <c r="A826" s="202">
        <v>21</v>
      </c>
      <c r="B826" s="202">
        <v>1732</v>
      </c>
      <c r="C826" s="202">
        <v>814</v>
      </c>
      <c r="D826" s="202" t="s">
        <v>1412</v>
      </c>
      <c r="E826" s="203">
        <v>1658.8</v>
      </c>
      <c r="F826" s="203">
        <v>1658.8</v>
      </c>
      <c r="G826" s="203"/>
      <c r="H826" s="203"/>
      <c r="I826" s="203"/>
      <c r="J826" s="203"/>
      <c r="K826" s="203"/>
      <c r="L826" s="203"/>
      <c r="M826" s="203"/>
      <c r="N826" s="203">
        <v>1681.5</v>
      </c>
      <c r="O826" s="203">
        <v>1681.5</v>
      </c>
      <c r="P826" s="203"/>
      <c r="Q826" s="203"/>
      <c r="R826" s="203"/>
      <c r="S826" s="203"/>
      <c r="T826" s="204"/>
      <c r="U826" s="203"/>
      <c r="V826" s="203"/>
      <c r="W826" s="203"/>
      <c r="X826" s="203">
        <v>1617.23</v>
      </c>
      <c r="Y826" s="203">
        <v>1617.23</v>
      </c>
      <c r="Z826" s="203"/>
      <c r="AA826" s="203"/>
      <c r="AB826" s="203"/>
      <c r="AC826" s="203"/>
      <c r="AD826" s="204"/>
      <c r="AE826" s="203"/>
      <c r="AF826" s="203"/>
      <c r="AG826" s="203"/>
      <c r="AH826" s="203">
        <v>-64.269999999999982</v>
      </c>
      <c r="AI826" s="203">
        <v>-64.269999999999982</v>
      </c>
      <c r="AJ826" s="203" t="s">
        <v>811</v>
      </c>
      <c r="AK826" s="203" t="s">
        <v>811</v>
      </c>
      <c r="AL826" s="203" t="s">
        <v>811</v>
      </c>
      <c r="AM826" s="203" t="s">
        <v>811</v>
      </c>
      <c r="AN826" s="203" t="s">
        <v>811</v>
      </c>
      <c r="AO826" s="203" t="s">
        <v>811</v>
      </c>
      <c r="AP826" s="203" t="s">
        <v>811</v>
      </c>
      <c r="AQ826" s="203" t="s">
        <v>811</v>
      </c>
      <c r="AR826" s="203">
        <v>96.177817424918231</v>
      </c>
      <c r="AS826" s="203">
        <v>96.177817424918231</v>
      </c>
      <c r="AT826" s="203" t="s">
        <v>811</v>
      </c>
      <c r="AU826" s="203" t="s">
        <v>811</v>
      </c>
      <c r="AV826" s="203" t="s">
        <v>811</v>
      </c>
      <c r="AW826" s="203" t="s">
        <v>811</v>
      </c>
      <c r="AX826" s="203" t="s">
        <v>811</v>
      </c>
      <c r="AY826" s="203" t="s">
        <v>811</v>
      </c>
      <c r="AZ826" s="203" t="s">
        <v>811</v>
      </c>
      <c r="BA826" s="203" t="s">
        <v>811</v>
      </c>
    </row>
    <row r="827" spans="1:53">
      <c r="A827" s="202">
        <v>21</v>
      </c>
      <c r="B827" s="202">
        <v>1735</v>
      </c>
      <c r="C827" s="202">
        <v>815</v>
      </c>
      <c r="D827" s="202" t="s">
        <v>1710</v>
      </c>
      <c r="E827" s="203">
        <v>9213.5</v>
      </c>
      <c r="F827" s="203">
        <v>9213.5</v>
      </c>
      <c r="G827" s="203"/>
      <c r="H827" s="203"/>
      <c r="I827" s="203"/>
      <c r="J827" s="203"/>
      <c r="K827" s="203"/>
      <c r="L827" s="203"/>
      <c r="M827" s="203"/>
      <c r="N827" s="203">
        <v>9710.2999999999993</v>
      </c>
      <c r="O827" s="203">
        <v>9710.2999999999993</v>
      </c>
      <c r="P827" s="203"/>
      <c r="Q827" s="203"/>
      <c r="R827" s="203"/>
      <c r="S827" s="203"/>
      <c r="T827" s="204"/>
      <c r="U827" s="203"/>
      <c r="V827" s="203"/>
      <c r="W827" s="203"/>
      <c r="X827" s="203">
        <v>9710.2999999999993</v>
      </c>
      <c r="Y827" s="203">
        <v>9710.2999999999993</v>
      </c>
      <c r="Z827" s="203"/>
      <c r="AA827" s="203"/>
      <c r="AB827" s="203"/>
      <c r="AC827" s="203"/>
      <c r="AD827" s="204"/>
      <c r="AE827" s="203"/>
      <c r="AF827" s="203"/>
      <c r="AG827" s="203"/>
      <c r="AH827" s="203" t="s">
        <v>811</v>
      </c>
      <c r="AI827" s="203" t="s">
        <v>811</v>
      </c>
      <c r="AJ827" s="203" t="s">
        <v>811</v>
      </c>
      <c r="AK827" s="203" t="s">
        <v>811</v>
      </c>
      <c r="AL827" s="203" t="s">
        <v>811</v>
      </c>
      <c r="AM827" s="203" t="s">
        <v>811</v>
      </c>
      <c r="AN827" s="203" t="s">
        <v>811</v>
      </c>
      <c r="AO827" s="203" t="s">
        <v>811</v>
      </c>
      <c r="AP827" s="203" t="s">
        <v>811</v>
      </c>
      <c r="AQ827" s="203" t="s">
        <v>811</v>
      </c>
      <c r="AR827" s="203">
        <v>100</v>
      </c>
      <c r="AS827" s="203">
        <v>100</v>
      </c>
      <c r="AT827" s="203" t="s">
        <v>811</v>
      </c>
      <c r="AU827" s="203" t="s">
        <v>811</v>
      </c>
      <c r="AV827" s="203" t="s">
        <v>811</v>
      </c>
      <c r="AW827" s="203" t="s">
        <v>811</v>
      </c>
      <c r="AX827" s="203" t="s">
        <v>811</v>
      </c>
      <c r="AY827" s="203" t="s">
        <v>811</v>
      </c>
      <c r="AZ827" s="203" t="s">
        <v>811</v>
      </c>
      <c r="BA827" s="203" t="s">
        <v>811</v>
      </c>
    </row>
    <row r="828" spans="1:53">
      <c r="A828" s="202">
        <v>21</v>
      </c>
      <c r="B828" s="202">
        <v>1736</v>
      </c>
      <c r="C828" s="202">
        <v>816</v>
      </c>
      <c r="D828" s="202" t="s">
        <v>1711</v>
      </c>
      <c r="E828" s="203">
        <v>4721.5</v>
      </c>
      <c r="F828" s="203">
        <v>4721.5</v>
      </c>
      <c r="G828" s="203"/>
      <c r="H828" s="203"/>
      <c r="I828" s="203"/>
      <c r="J828" s="203"/>
      <c r="K828" s="203"/>
      <c r="L828" s="203"/>
      <c r="M828" s="203"/>
      <c r="N828" s="203">
        <v>4954.8</v>
      </c>
      <c r="O828" s="203">
        <v>4954.8</v>
      </c>
      <c r="P828" s="203"/>
      <c r="Q828" s="203"/>
      <c r="R828" s="203"/>
      <c r="S828" s="203"/>
      <c r="T828" s="204"/>
      <c r="U828" s="203"/>
      <c r="V828" s="203"/>
      <c r="W828" s="203"/>
      <c r="X828" s="203">
        <v>4948.49</v>
      </c>
      <c r="Y828" s="203">
        <v>4948.49</v>
      </c>
      <c r="Z828" s="203"/>
      <c r="AA828" s="203"/>
      <c r="AB828" s="203"/>
      <c r="AC828" s="203"/>
      <c r="AD828" s="204"/>
      <c r="AE828" s="203"/>
      <c r="AF828" s="203"/>
      <c r="AG828" s="203"/>
      <c r="AH828" s="203">
        <v>-6.3100000000004002</v>
      </c>
      <c r="AI828" s="203">
        <v>-6.3100000000004002</v>
      </c>
      <c r="AJ828" s="203" t="s">
        <v>811</v>
      </c>
      <c r="AK828" s="203" t="s">
        <v>811</v>
      </c>
      <c r="AL828" s="203" t="s">
        <v>811</v>
      </c>
      <c r="AM828" s="203" t="s">
        <v>811</v>
      </c>
      <c r="AN828" s="203" t="s">
        <v>811</v>
      </c>
      <c r="AO828" s="203" t="s">
        <v>811</v>
      </c>
      <c r="AP828" s="203" t="s">
        <v>811</v>
      </c>
      <c r="AQ828" s="203" t="s">
        <v>811</v>
      </c>
      <c r="AR828" s="203">
        <v>99.872648744651642</v>
      </c>
      <c r="AS828" s="203">
        <v>99.872648744651642</v>
      </c>
      <c r="AT828" s="203" t="s">
        <v>811</v>
      </c>
      <c r="AU828" s="203" t="s">
        <v>811</v>
      </c>
      <c r="AV828" s="203" t="s">
        <v>811</v>
      </c>
      <c r="AW828" s="203" t="s">
        <v>811</v>
      </c>
      <c r="AX828" s="203" t="s">
        <v>811</v>
      </c>
      <c r="AY828" s="203" t="s">
        <v>811</v>
      </c>
      <c r="AZ828" s="203" t="s">
        <v>811</v>
      </c>
      <c r="BA828" s="203" t="s">
        <v>811</v>
      </c>
    </row>
    <row r="829" spans="1:53">
      <c r="A829" s="202">
        <v>21</v>
      </c>
      <c r="B829" s="202">
        <v>1737</v>
      </c>
      <c r="C829" s="202">
        <v>817</v>
      </c>
      <c r="D829" s="202" t="s">
        <v>1712</v>
      </c>
      <c r="E829" s="203">
        <v>7263.2</v>
      </c>
      <c r="F829" s="203">
        <v>7263.2</v>
      </c>
      <c r="G829" s="203"/>
      <c r="H829" s="203"/>
      <c r="I829" s="203"/>
      <c r="J829" s="203"/>
      <c r="K829" s="203"/>
      <c r="L829" s="203"/>
      <c r="M829" s="203"/>
      <c r="N829" s="203">
        <v>7348.6</v>
      </c>
      <c r="O829" s="203">
        <v>7348.6</v>
      </c>
      <c r="P829" s="203"/>
      <c r="Q829" s="203"/>
      <c r="R829" s="203"/>
      <c r="S829" s="203"/>
      <c r="T829" s="204"/>
      <c r="U829" s="203"/>
      <c r="V829" s="203"/>
      <c r="W829" s="203"/>
      <c r="X829" s="203">
        <v>7058.24</v>
      </c>
      <c r="Y829" s="203">
        <v>7058.24</v>
      </c>
      <c r="Z829" s="203"/>
      <c r="AA829" s="203"/>
      <c r="AB829" s="203"/>
      <c r="AC829" s="203"/>
      <c r="AD829" s="204"/>
      <c r="AE829" s="203"/>
      <c r="AF829" s="203"/>
      <c r="AG829" s="203"/>
      <c r="AH829" s="203">
        <v>-290.36000000000058</v>
      </c>
      <c r="AI829" s="203">
        <v>-290.36000000000058</v>
      </c>
      <c r="AJ829" s="203" t="s">
        <v>811</v>
      </c>
      <c r="AK829" s="203" t="s">
        <v>811</v>
      </c>
      <c r="AL829" s="203" t="s">
        <v>811</v>
      </c>
      <c r="AM829" s="203" t="s">
        <v>811</v>
      </c>
      <c r="AN829" s="203" t="s">
        <v>811</v>
      </c>
      <c r="AO829" s="203" t="s">
        <v>811</v>
      </c>
      <c r="AP829" s="203" t="s">
        <v>811</v>
      </c>
      <c r="AQ829" s="203" t="s">
        <v>811</v>
      </c>
      <c r="AR829" s="203">
        <v>96.048771194513236</v>
      </c>
      <c r="AS829" s="203">
        <v>96.048771194513236</v>
      </c>
      <c r="AT829" s="203" t="s">
        <v>811</v>
      </c>
      <c r="AU829" s="203" t="s">
        <v>811</v>
      </c>
      <c r="AV829" s="203" t="s">
        <v>811</v>
      </c>
      <c r="AW829" s="203" t="s">
        <v>811</v>
      </c>
      <c r="AX829" s="203" t="s">
        <v>811</v>
      </c>
      <c r="AY829" s="203" t="s">
        <v>811</v>
      </c>
      <c r="AZ829" s="203" t="s">
        <v>811</v>
      </c>
      <c r="BA829" s="203" t="s">
        <v>811</v>
      </c>
    </row>
    <row r="830" spans="1:53">
      <c r="A830" s="202">
        <v>21</v>
      </c>
      <c r="B830" s="202">
        <v>1734</v>
      </c>
      <c r="C830" s="202">
        <v>818</v>
      </c>
      <c r="D830" s="202" t="s">
        <v>1691</v>
      </c>
      <c r="E830" s="203">
        <v>23898.3</v>
      </c>
      <c r="F830" s="203">
        <v>23792.3</v>
      </c>
      <c r="G830" s="203"/>
      <c r="H830" s="203">
        <v>106</v>
      </c>
      <c r="I830" s="203"/>
      <c r="J830" s="203"/>
      <c r="K830" s="203"/>
      <c r="L830" s="203"/>
      <c r="M830" s="203"/>
      <c r="N830" s="203">
        <v>25638.9</v>
      </c>
      <c r="O830" s="203">
        <v>25532.9</v>
      </c>
      <c r="P830" s="203"/>
      <c r="Q830" s="203">
        <v>106</v>
      </c>
      <c r="R830" s="203"/>
      <c r="S830" s="203"/>
      <c r="T830" s="204"/>
      <c r="U830" s="203"/>
      <c r="V830" s="203"/>
      <c r="W830" s="203"/>
      <c r="X830" s="203">
        <v>25547.33</v>
      </c>
      <c r="Y830" s="203">
        <v>25456.38</v>
      </c>
      <c r="Z830" s="203"/>
      <c r="AA830" s="203">
        <v>90.95</v>
      </c>
      <c r="AB830" s="203"/>
      <c r="AC830" s="203"/>
      <c r="AD830" s="204"/>
      <c r="AE830" s="203"/>
      <c r="AF830" s="203"/>
      <c r="AG830" s="203"/>
      <c r="AH830" s="203">
        <v>-91.569999999999709</v>
      </c>
      <c r="AI830" s="203">
        <v>-76.520000000000437</v>
      </c>
      <c r="AJ830" s="203" t="s">
        <v>811</v>
      </c>
      <c r="AK830" s="203">
        <v>-15.049999999999997</v>
      </c>
      <c r="AL830" s="203" t="s">
        <v>811</v>
      </c>
      <c r="AM830" s="203" t="s">
        <v>811</v>
      </c>
      <c r="AN830" s="203" t="s">
        <v>811</v>
      </c>
      <c r="AO830" s="203" t="s">
        <v>811</v>
      </c>
      <c r="AP830" s="203" t="s">
        <v>811</v>
      </c>
      <c r="AQ830" s="203" t="s">
        <v>811</v>
      </c>
      <c r="AR830" s="203">
        <v>99.642847392048807</v>
      </c>
      <c r="AS830" s="203">
        <v>99.700308229774137</v>
      </c>
      <c r="AT830" s="203" t="s">
        <v>811</v>
      </c>
      <c r="AU830" s="203">
        <v>85.801886792452834</v>
      </c>
      <c r="AV830" s="203" t="s">
        <v>811</v>
      </c>
      <c r="AW830" s="203" t="s">
        <v>811</v>
      </c>
      <c r="AX830" s="203" t="s">
        <v>811</v>
      </c>
      <c r="AY830" s="203" t="s">
        <v>811</v>
      </c>
      <c r="AZ830" s="203" t="s">
        <v>811</v>
      </c>
      <c r="BA830" s="203" t="s">
        <v>811</v>
      </c>
    </row>
    <row r="831" spans="1:53">
      <c r="A831" s="202">
        <v>21</v>
      </c>
      <c r="B831" s="202">
        <v>1738</v>
      </c>
      <c r="C831" s="202">
        <v>819</v>
      </c>
      <c r="D831" s="202" t="s">
        <v>1713</v>
      </c>
      <c r="E831" s="203">
        <v>6931.2</v>
      </c>
      <c r="F831" s="203">
        <v>6931.2</v>
      </c>
      <c r="G831" s="203"/>
      <c r="H831" s="203"/>
      <c r="I831" s="203"/>
      <c r="J831" s="203"/>
      <c r="K831" s="203"/>
      <c r="L831" s="203"/>
      <c r="M831" s="203"/>
      <c r="N831" s="203">
        <v>7066.5</v>
      </c>
      <c r="O831" s="203">
        <v>7066.5</v>
      </c>
      <c r="P831" s="203"/>
      <c r="Q831" s="203"/>
      <c r="R831" s="203"/>
      <c r="S831" s="203"/>
      <c r="T831" s="204"/>
      <c r="U831" s="203"/>
      <c r="V831" s="203"/>
      <c r="W831" s="203"/>
      <c r="X831" s="203">
        <v>7066.5</v>
      </c>
      <c r="Y831" s="203">
        <v>7066.5</v>
      </c>
      <c r="Z831" s="203"/>
      <c r="AA831" s="203"/>
      <c r="AB831" s="203"/>
      <c r="AC831" s="203"/>
      <c r="AD831" s="204"/>
      <c r="AE831" s="203"/>
      <c r="AF831" s="203"/>
      <c r="AG831" s="203"/>
      <c r="AH831" s="203" t="s">
        <v>811</v>
      </c>
      <c r="AI831" s="203" t="s">
        <v>811</v>
      </c>
      <c r="AJ831" s="203" t="s">
        <v>811</v>
      </c>
      <c r="AK831" s="203" t="s">
        <v>811</v>
      </c>
      <c r="AL831" s="203" t="s">
        <v>811</v>
      </c>
      <c r="AM831" s="203" t="s">
        <v>811</v>
      </c>
      <c r="AN831" s="203" t="s">
        <v>811</v>
      </c>
      <c r="AO831" s="203" t="s">
        <v>811</v>
      </c>
      <c r="AP831" s="203" t="s">
        <v>811</v>
      </c>
      <c r="AQ831" s="203" t="s">
        <v>811</v>
      </c>
      <c r="AR831" s="203">
        <v>100</v>
      </c>
      <c r="AS831" s="203">
        <v>100</v>
      </c>
      <c r="AT831" s="203" t="s">
        <v>811</v>
      </c>
      <c r="AU831" s="203" t="s">
        <v>811</v>
      </c>
      <c r="AV831" s="203" t="s">
        <v>811</v>
      </c>
      <c r="AW831" s="203" t="s">
        <v>811</v>
      </c>
      <c r="AX831" s="203" t="s">
        <v>811</v>
      </c>
      <c r="AY831" s="203" t="s">
        <v>811</v>
      </c>
      <c r="AZ831" s="203" t="s">
        <v>811</v>
      </c>
      <c r="BA831" s="203" t="s">
        <v>811</v>
      </c>
    </row>
    <row r="832" spans="1:53">
      <c r="A832" s="202">
        <v>21</v>
      </c>
      <c r="B832" s="202">
        <v>1739</v>
      </c>
      <c r="C832" s="202">
        <v>820</v>
      </c>
      <c r="D832" s="202" t="s">
        <v>1714</v>
      </c>
      <c r="E832" s="203">
        <v>1499.9</v>
      </c>
      <c r="F832" s="203">
        <v>1499.9</v>
      </c>
      <c r="G832" s="203"/>
      <c r="H832" s="203"/>
      <c r="I832" s="203"/>
      <c r="J832" s="203"/>
      <c r="K832" s="203"/>
      <c r="L832" s="203"/>
      <c r="M832" s="203"/>
      <c r="N832" s="203">
        <v>1544.1</v>
      </c>
      <c r="O832" s="203">
        <v>1544.1</v>
      </c>
      <c r="P832" s="203"/>
      <c r="Q832" s="203"/>
      <c r="R832" s="203"/>
      <c r="S832" s="203"/>
      <c r="T832" s="204"/>
      <c r="U832" s="203"/>
      <c r="V832" s="203"/>
      <c r="W832" s="203"/>
      <c r="X832" s="203">
        <v>1442.8</v>
      </c>
      <c r="Y832" s="203">
        <v>1442.8</v>
      </c>
      <c r="Z832" s="203"/>
      <c r="AA832" s="203"/>
      <c r="AB832" s="203"/>
      <c r="AC832" s="203"/>
      <c r="AD832" s="204"/>
      <c r="AE832" s="203"/>
      <c r="AF832" s="203"/>
      <c r="AG832" s="203"/>
      <c r="AH832" s="203">
        <v>-101.29999999999995</v>
      </c>
      <c r="AI832" s="203">
        <v>-101.29999999999995</v>
      </c>
      <c r="AJ832" s="203" t="s">
        <v>811</v>
      </c>
      <c r="AK832" s="203" t="s">
        <v>811</v>
      </c>
      <c r="AL832" s="203" t="s">
        <v>811</v>
      </c>
      <c r="AM832" s="203" t="s">
        <v>811</v>
      </c>
      <c r="AN832" s="203" t="s">
        <v>811</v>
      </c>
      <c r="AO832" s="203" t="s">
        <v>811</v>
      </c>
      <c r="AP832" s="203" t="s">
        <v>811</v>
      </c>
      <c r="AQ832" s="203" t="s">
        <v>811</v>
      </c>
      <c r="AR832" s="203">
        <v>93.439544070979863</v>
      </c>
      <c r="AS832" s="203">
        <v>93.439544070979863</v>
      </c>
      <c r="AT832" s="203" t="s">
        <v>811</v>
      </c>
      <c r="AU832" s="203" t="s">
        <v>811</v>
      </c>
      <c r="AV832" s="203" t="s">
        <v>811</v>
      </c>
      <c r="AW832" s="203" t="s">
        <v>811</v>
      </c>
      <c r="AX832" s="203" t="s">
        <v>811</v>
      </c>
      <c r="AY832" s="203" t="s">
        <v>811</v>
      </c>
      <c r="AZ832" s="203" t="s">
        <v>811</v>
      </c>
      <c r="BA832" s="203" t="s">
        <v>811</v>
      </c>
    </row>
    <row r="833" spans="1:53">
      <c r="A833" s="202">
        <v>21</v>
      </c>
      <c r="B833" s="202">
        <v>1740</v>
      </c>
      <c r="C833" s="202">
        <v>821</v>
      </c>
      <c r="D833" s="202" t="s">
        <v>1715</v>
      </c>
      <c r="E833" s="203">
        <v>930.9</v>
      </c>
      <c r="F833" s="203">
        <v>930.9</v>
      </c>
      <c r="G833" s="203"/>
      <c r="H833" s="203"/>
      <c r="I833" s="203"/>
      <c r="J833" s="203"/>
      <c r="K833" s="203"/>
      <c r="L833" s="203"/>
      <c r="M833" s="203"/>
      <c r="N833" s="203">
        <v>1112.9000000000001</v>
      </c>
      <c r="O833" s="203">
        <v>1112.9000000000001</v>
      </c>
      <c r="P833" s="203"/>
      <c r="Q833" s="203"/>
      <c r="R833" s="203"/>
      <c r="S833" s="203"/>
      <c r="T833" s="204"/>
      <c r="U833" s="203"/>
      <c r="V833" s="203"/>
      <c r="W833" s="203"/>
      <c r="X833" s="203">
        <v>1094.74</v>
      </c>
      <c r="Y833" s="203">
        <v>1094.74</v>
      </c>
      <c r="Z833" s="203"/>
      <c r="AA833" s="203"/>
      <c r="AB833" s="203"/>
      <c r="AC833" s="203"/>
      <c r="AD833" s="204"/>
      <c r="AE833" s="203"/>
      <c r="AF833" s="203"/>
      <c r="AG833" s="203"/>
      <c r="AH833" s="203">
        <v>-18.160000000000082</v>
      </c>
      <c r="AI833" s="203">
        <v>-18.160000000000082</v>
      </c>
      <c r="AJ833" s="203" t="s">
        <v>811</v>
      </c>
      <c r="AK833" s="203" t="s">
        <v>811</v>
      </c>
      <c r="AL833" s="203" t="s">
        <v>811</v>
      </c>
      <c r="AM833" s="203" t="s">
        <v>811</v>
      </c>
      <c r="AN833" s="203" t="s">
        <v>811</v>
      </c>
      <c r="AO833" s="203" t="s">
        <v>811</v>
      </c>
      <c r="AP833" s="203" t="s">
        <v>811</v>
      </c>
      <c r="AQ833" s="203" t="s">
        <v>811</v>
      </c>
      <c r="AR833" s="203">
        <v>98.368227154281598</v>
      </c>
      <c r="AS833" s="203">
        <v>98.368227154281598</v>
      </c>
      <c r="AT833" s="203" t="s">
        <v>811</v>
      </c>
      <c r="AU833" s="203" t="s">
        <v>811</v>
      </c>
      <c r="AV833" s="203" t="s">
        <v>811</v>
      </c>
      <c r="AW833" s="203" t="s">
        <v>811</v>
      </c>
      <c r="AX833" s="203" t="s">
        <v>811</v>
      </c>
      <c r="AY833" s="203" t="s">
        <v>811</v>
      </c>
      <c r="AZ833" s="203" t="s">
        <v>811</v>
      </c>
      <c r="BA833" s="203" t="s">
        <v>811</v>
      </c>
    </row>
    <row r="834" spans="1:53">
      <c r="A834" s="200"/>
      <c r="B834" s="200"/>
      <c r="C834" s="200">
        <v>822</v>
      </c>
      <c r="D834" s="200"/>
      <c r="E834" s="201"/>
      <c r="F834" s="201"/>
      <c r="G834" s="201"/>
      <c r="H834" s="201"/>
      <c r="I834" s="201"/>
      <c r="J834" s="201"/>
      <c r="K834" s="201"/>
      <c r="L834" s="201"/>
      <c r="M834" s="201"/>
      <c r="N834" s="201"/>
      <c r="O834" s="201"/>
      <c r="P834" s="201"/>
      <c r="Q834" s="201"/>
      <c r="R834" s="201"/>
      <c r="S834" s="201"/>
      <c r="T834" s="226"/>
      <c r="U834" s="201"/>
      <c r="V834" s="201"/>
      <c r="W834" s="201"/>
      <c r="X834" s="201"/>
      <c r="Y834" s="201"/>
      <c r="Z834" s="201"/>
      <c r="AA834" s="201"/>
      <c r="AB834" s="201"/>
      <c r="AC834" s="201"/>
      <c r="AD834" s="226"/>
      <c r="AE834" s="201"/>
      <c r="AF834" s="201"/>
      <c r="AG834" s="201"/>
      <c r="AH834" s="201" t="s">
        <v>811</v>
      </c>
      <c r="AI834" s="201" t="s">
        <v>811</v>
      </c>
      <c r="AJ834" s="201" t="s">
        <v>811</v>
      </c>
      <c r="AK834" s="201" t="s">
        <v>811</v>
      </c>
      <c r="AL834" s="201" t="s">
        <v>811</v>
      </c>
      <c r="AM834" s="201" t="s">
        <v>811</v>
      </c>
      <c r="AN834" s="201" t="s">
        <v>811</v>
      </c>
      <c r="AO834" s="201" t="s">
        <v>811</v>
      </c>
      <c r="AP834" s="201" t="s">
        <v>811</v>
      </c>
      <c r="AQ834" s="201" t="s">
        <v>811</v>
      </c>
      <c r="AR834" s="201" t="s">
        <v>811</v>
      </c>
      <c r="AS834" s="201" t="s">
        <v>811</v>
      </c>
      <c r="AT834" s="201" t="s">
        <v>811</v>
      </c>
      <c r="AU834" s="201" t="s">
        <v>811</v>
      </c>
      <c r="AV834" s="201" t="s">
        <v>811</v>
      </c>
      <c r="AW834" s="201" t="s">
        <v>811</v>
      </c>
      <c r="AX834" s="201" t="s">
        <v>811</v>
      </c>
      <c r="AY834" s="201" t="s">
        <v>811</v>
      </c>
      <c r="AZ834" s="201" t="s">
        <v>811</v>
      </c>
      <c r="BA834" s="201" t="s">
        <v>811</v>
      </c>
    </row>
    <row r="835" spans="1:53">
      <c r="A835" s="200">
        <v>20</v>
      </c>
      <c r="B835" s="200"/>
      <c r="C835" s="200">
        <v>823</v>
      </c>
      <c r="D835" s="200" t="s">
        <v>1716</v>
      </c>
      <c r="E835" s="201">
        <v>425116.60000000003</v>
      </c>
      <c r="F835" s="201">
        <v>378867.4</v>
      </c>
      <c r="G835" s="201">
        <v>8272.4</v>
      </c>
      <c r="H835" s="201">
        <v>1152</v>
      </c>
      <c r="I835" s="201">
        <v>0</v>
      </c>
      <c r="J835" s="201">
        <v>36754</v>
      </c>
      <c r="K835" s="201">
        <v>70.8</v>
      </c>
      <c r="L835" s="201">
        <v>0</v>
      </c>
      <c r="M835" s="201">
        <v>0</v>
      </c>
      <c r="N835" s="201">
        <v>456572.9</v>
      </c>
      <c r="O835" s="201">
        <v>409596.5</v>
      </c>
      <c r="P835" s="201">
        <v>8899</v>
      </c>
      <c r="Q835" s="201">
        <v>1152</v>
      </c>
      <c r="R835" s="201">
        <v>0</v>
      </c>
      <c r="S835" s="201">
        <v>36754</v>
      </c>
      <c r="T835" s="226">
        <v>101.4</v>
      </c>
      <c r="U835" s="201">
        <v>70</v>
      </c>
      <c r="V835" s="201">
        <v>0</v>
      </c>
      <c r="W835" s="201">
        <v>0</v>
      </c>
      <c r="X835" s="201">
        <v>452383.78</v>
      </c>
      <c r="Y835" s="201">
        <v>405790.14</v>
      </c>
      <c r="Z835" s="201">
        <v>8899</v>
      </c>
      <c r="AA835" s="201">
        <v>789.44</v>
      </c>
      <c r="AB835" s="201">
        <v>0</v>
      </c>
      <c r="AC835" s="201">
        <v>36754</v>
      </c>
      <c r="AD835" s="226">
        <v>81.2</v>
      </c>
      <c r="AE835" s="201">
        <v>70</v>
      </c>
      <c r="AF835" s="201">
        <v>0</v>
      </c>
      <c r="AG835" s="201">
        <v>0</v>
      </c>
      <c r="AH835" s="201">
        <v>-4189.1199999999953</v>
      </c>
      <c r="AI835" s="201">
        <v>-3806.359999999986</v>
      </c>
      <c r="AJ835" s="201" t="s">
        <v>811</v>
      </c>
      <c r="AK835" s="201">
        <v>-362.55999999999995</v>
      </c>
      <c r="AL835" s="201" t="s">
        <v>811</v>
      </c>
      <c r="AM835" s="201" t="s">
        <v>811</v>
      </c>
      <c r="AN835" s="201">
        <v>-20.200000000000003</v>
      </c>
      <c r="AO835" s="201" t="s">
        <v>811</v>
      </c>
      <c r="AP835" s="201" t="s">
        <v>811</v>
      </c>
      <c r="AQ835" s="201" t="s">
        <v>811</v>
      </c>
      <c r="AR835" s="201">
        <v>99.082486060824024</v>
      </c>
      <c r="AS835" s="201">
        <v>99.070704949871399</v>
      </c>
      <c r="AT835" s="201">
        <v>100</v>
      </c>
      <c r="AU835" s="201">
        <v>68.527777777777786</v>
      </c>
      <c r="AV835" s="201" t="s">
        <v>811</v>
      </c>
      <c r="AW835" s="201">
        <v>100</v>
      </c>
      <c r="AX835" s="201">
        <v>80.078895463510847</v>
      </c>
      <c r="AY835" s="201">
        <v>100</v>
      </c>
      <c r="AZ835" s="201" t="s">
        <v>811</v>
      </c>
      <c r="BA835" s="201" t="s">
        <v>811</v>
      </c>
    </row>
    <row r="836" spans="1:53">
      <c r="A836" s="200">
        <v>22</v>
      </c>
      <c r="B836" s="200"/>
      <c r="C836" s="200">
        <v>824</v>
      </c>
      <c r="D836" s="200" t="s">
        <v>1055</v>
      </c>
      <c r="E836" s="201">
        <v>292803.69999999995</v>
      </c>
      <c r="F836" s="201">
        <v>250594.9</v>
      </c>
      <c r="G836" s="201">
        <v>4630.8</v>
      </c>
      <c r="H836" s="201">
        <v>824</v>
      </c>
      <c r="I836" s="201">
        <v>0</v>
      </c>
      <c r="J836" s="201">
        <v>36754</v>
      </c>
      <c r="K836" s="201">
        <v>0</v>
      </c>
      <c r="L836" s="201">
        <v>0</v>
      </c>
      <c r="M836" s="201">
        <v>0</v>
      </c>
      <c r="N836" s="201">
        <v>315944.5</v>
      </c>
      <c r="O836" s="201">
        <v>273374.09999999998</v>
      </c>
      <c r="P836" s="201">
        <v>4922.3999999999996</v>
      </c>
      <c r="Q836" s="201">
        <v>824</v>
      </c>
      <c r="R836" s="201">
        <v>0</v>
      </c>
      <c r="S836" s="201">
        <v>36754</v>
      </c>
      <c r="T836" s="226">
        <v>0</v>
      </c>
      <c r="U836" s="201">
        <v>70</v>
      </c>
      <c r="V836" s="201">
        <v>0</v>
      </c>
      <c r="W836" s="201">
        <v>0</v>
      </c>
      <c r="X836" s="201">
        <v>314228.46000000002</v>
      </c>
      <c r="Y836" s="201">
        <v>271953.58</v>
      </c>
      <c r="Z836" s="201">
        <v>4922.3999999999996</v>
      </c>
      <c r="AA836" s="201">
        <v>528.48</v>
      </c>
      <c r="AB836" s="201">
        <v>0</v>
      </c>
      <c r="AC836" s="201">
        <v>36754</v>
      </c>
      <c r="AD836" s="226">
        <v>0</v>
      </c>
      <c r="AE836" s="201">
        <v>70</v>
      </c>
      <c r="AF836" s="201">
        <v>0</v>
      </c>
      <c r="AG836" s="201">
        <v>0</v>
      </c>
      <c r="AH836" s="201">
        <v>-1716.039999999979</v>
      </c>
      <c r="AI836" s="201">
        <v>-1420.5199999999604</v>
      </c>
      <c r="AJ836" s="201" t="s">
        <v>811</v>
      </c>
      <c r="AK836" s="201">
        <v>-295.52</v>
      </c>
      <c r="AL836" s="201" t="s">
        <v>811</v>
      </c>
      <c r="AM836" s="201" t="s">
        <v>811</v>
      </c>
      <c r="AN836" s="201" t="s">
        <v>811</v>
      </c>
      <c r="AO836" s="201" t="s">
        <v>811</v>
      </c>
      <c r="AP836" s="201" t="s">
        <v>811</v>
      </c>
      <c r="AQ836" s="201" t="s">
        <v>811</v>
      </c>
      <c r="AR836" s="201">
        <v>99.456853972770546</v>
      </c>
      <c r="AS836" s="201">
        <v>99.480375061134183</v>
      </c>
      <c r="AT836" s="201">
        <v>100</v>
      </c>
      <c r="AU836" s="201">
        <v>64.135922330097088</v>
      </c>
      <c r="AV836" s="201" t="s">
        <v>811</v>
      </c>
      <c r="AW836" s="201">
        <v>100</v>
      </c>
      <c r="AX836" s="201" t="s">
        <v>811</v>
      </c>
      <c r="AY836" s="201">
        <v>100</v>
      </c>
      <c r="AZ836" s="201" t="s">
        <v>811</v>
      </c>
      <c r="BA836" s="201" t="s">
        <v>811</v>
      </c>
    </row>
    <row r="837" spans="1:53">
      <c r="A837" s="200">
        <v>21</v>
      </c>
      <c r="B837" s="200"/>
      <c r="C837" s="200">
        <v>825</v>
      </c>
      <c r="D837" s="200" t="s">
        <v>1056</v>
      </c>
      <c r="E837" s="201">
        <v>132312.9</v>
      </c>
      <c r="F837" s="201">
        <v>128272.50000000001</v>
      </c>
      <c r="G837" s="201">
        <v>3641.6</v>
      </c>
      <c r="H837" s="201">
        <v>328</v>
      </c>
      <c r="I837" s="201">
        <v>0</v>
      </c>
      <c r="J837" s="201">
        <v>0</v>
      </c>
      <c r="K837" s="201">
        <v>70.8</v>
      </c>
      <c r="L837" s="201">
        <v>0</v>
      </c>
      <c r="M837" s="201">
        <v>0</v>
      </c>
      <c r="N837" s="201">
        <v>140628.4</v>
      </c>
      <c r="O837" s="201">
        <v>136222.39999999999</v>
      </c>
      <c r="P837" s="201">
        <v>3976.6</v>
      </c>
      <c r="Q837" s="201">
        <v>328</v>
      </c>
      <c r="R837" s="201">
        <v>0</v>
      </c>
      <c r="S837" s="201">
        <v>0</v>
      </c>
      <c r="T837" s="226">
        <v>101.4</v>
      </c>
      <c r="U837" s="201">
        <v>0</v>
      </c>
      <c r="V837" s="201">
        <v>0</v>
      </c>
      <c r="W837" s="201">
        <v>0</v>
      </c>
      <c r="X837" s="201">
        <v>138155.32</v>
      </c>
      <c r="Y837" s="201">
        <v>133836.56</v>
      </c>
      <c r="Z837" s="201">
        <v>3976.6</v>
      </c>
      <c r="AA837" s="201">
        <v>260.95999999999998</v>
      </c>
      <c r="AB837" s="201">
        <v>0</v>
      </c>
      <c r="AC837" s="201">
        <v>0</v>
      </c>
      <c r="AD837" s="226">
        <v>81.2</v>
      </c>
      <c r="AE837" s="201">
        <v>0</v>
      </c>
      <c r="AF837" s="201">
        <v>0</v>
      </c>
      <c r="AG837" s="201">
        <v>0</v>
      </c>
      <c r="AH837" s="201">
        <v>-2473.0799999999872</v>
      </c>
      <c r="AI837" s="201">
        <v>-2385.8399999999965</v>
      </c>
      <c r="AJ837" s="201" t="s">
        <v>811</v>
      </c>
      <c r="AK837" s="201">
        <v>-67.04000000000002</v>
      </c>
      <c r="AL837" s="201" t="s">
        <v>811</v>
      </c>
      <c r="AM837" s="201" t="s">
        <v>811</v>
      </c>
      <c r="AN837" s="201">
        <v>-20.200000000000003</v>
      </c>
      <c r="AO837" s="201" t="s">
        <v>811</v>
      </c>
      <c r="AP837" s="201" t="s">
        <v>811</v>
      </c>
      <c r="AQ837" s="201" t="s">
        <v>811</v>
      </c>
      <c r="AR837" s="201">
        <v>98.241407852183499</v>
      </c>
      <c r="AS837" s="201">
        <v>98.248569985553033</v>
      </c>
      <c r="AT837" s="201">
        <v>100</v>
      </c>
      <c r="AU837" s="201">
        <v>79.560975609756085</v>
      </c>
      <c r="AV837" s="201" t="s">
        <v>811</v>
      </c>
      <c r="AW837" s="201" t="s">
        <v>811</v>
      </c>
      <c r="AX837" s="201">
        <v>80.078895463510847</v>
      </c>
      <c r="AY837" s="201" t="s">
        <v>811</v>
      </c>
      <c r="AZ837" s="201" t="s">
        <v>811</v>
      </c>
      <c r="BA837" s="201" t="s">
        <v>811</v>
      </c>
    </row>
    <row r="838" spans="1:53">
      <c r="A838" s="202">
        <v>22</v>
      </c>
      <c r="B838" s="202">
        <v>1741</v>
      </c>
      <c r="C838" s="202">
        <v>826</v>
      </c>
      <c r="D838" s="202" t="s">
        <v>1081</v>
      </c>
      <c r="E838" s="203">
        <v>292803.69999999995</v>
      </c>
      <c r="F838" s="203">
        <v>250594.9</v>
      </c>
      <c r="G838" s="203">
        <v>4630.8</v>
      </c>
      <c r="H838" s="203">
        <v>824</v>
      </c>
      <c r="I838" s="203"/>
      <c r="J838" s="203">
        <v>36754</v>
      </c>
      <c r="K838" s="203"/>
      <c r="L838" s="203"/>
      <c r="M838" s="203"/>
      <c r="N838" s="203">
        <v>315944.5</v>
      </c>
      <c r="O838" s="203">
        <v>273374.09999999998</v>
      </c>
      <c r="P838" s="203">
        <v>4922.3999999999996</v>
      </c>
      <c r="Q838" s="203">
        <v>824</v>
      </c>
      <c r="R838" s="203"/>
      <c r="S838" s="203">
        <v>36754</v>
      </c>
      <c r="T838" s="204"/>
      <c r="U838" s="203">
        <v>70</v>
      </c>
      <c r="V838" s="203"/>
      <c r="W838" s="203"/>
      <c r="X838" s="203">
        <v>314228.46000000002</v>
      </c>
      <c r="Y838" s="203">
        <v>271953.58</v>
      </c>
      <c r="Z838" s="203">
        <v>4922.3999999999996</v>
      </c>
      <c r="AA838" s="203">
        <v>528.48</v>
      </c>
      <c r="AB838" s="203"/>
      <c r="AC838" s="203">
        <v>36754</v>
      </c>
      <c r="AD838" s="204"/>
      <c r="AE838" s="203">
        <v>70</v>
      </c>
      <c r="AF838" s="203"/>
      <c r="AG838" s="203"/>
      <c r="AH838" s="203">
        <v>-1716.039999999979</v>
      </c>
      <c r="AI838" s="203">
        <v>-1420.5199999999604</v>
      </c>
      <c r="AJ838" s="203" t="s">
        <v>811</v>
      </c>
      <c r="AK838" s="203">
        <v>-295.52</v>
      </c>
      <c r="AL838" s="203" t="s">
        <v>811</v>
      </c>
      <c r="AM838" s="203" t="s">
        <v>811</v>
      </c>
      <c r="AN838" s="203" t="s">
        <v>811</v>
      </c>
      <c r="AO838" s="203" t="s">
        <v>811</v>
      </c>
      <c r="AP838" s="203" t="s">
        <v>811</v>
      </c>
      <c r="AQ838" s="203" t="s">
        <v>811</v>
      </c>
      <c r="AR838" s="203">
        <v>99.456853972770546</v>
      </c>
      <c r="AS838" s="203">
        <v>99.480375061134183</v>
      </c>
      <c r="AT838" s="203">
        <v>100</v>
      </c>
      <c r="AU838" s="203">
        <v>64.135922330097088</v>
      </c>
      <c r="AV838" s="203" t="s">
        <v>811</v>
      </c>
      <c r="AW838" s="203">
        <v>100</v>
      </c>
      <c r="AX838" s="203" t="s">
        <v>811</v>
      </c>
      <c r="AY838" s="203">
        <v>100</v>
      </c>
      <c r="AZ838" s="203" t="s">
        <v>811</v>
      </c>
      <c r="BA838" s="203" t="s">
        <v>811</v>
      </c>
    </row>
    <row r="839" spans="1:53">
      <c r="A839" s="202">
        <v>21</v>
      </c>
      <c r="B839" s="202">
        <v>1743</v>
      </c>
      <c r="C839" s="202">
        <v>827</v>
      </c>
      <c r="D839" s="202" t="s">
        <v>1717</v>
      </c>
      <c r="E839" s="203">
        <v>1564.7</v>
      </c>
      <c r="F839" s="203">
        <v>1564.7</v>
      </c>
      <c r="G839" s="203"/>
      <c r="H839" s="203"/>
      <c r="I839" s="203"/>
      <c r="J839" s="203"/>
      <c r="K839" s="203"/>
      <c r="L839" s="203"/>
      <c r="M839" s="203"/>
      <c r="N839" s="203">
        <v>2046.2</v>
      </c>
      <c r="O839" s="203">
        <v>2046.2</v>
      </c>
      <c r="P839" s="203"/>
      <c r="Q839" s="203"/>
      <c r="R839" s="203"/>
      <c r="S839" s="203"/>
      <c r="T839" s="204"/>
      <c r="U839" s="203"/>
      <c r="V839" s="203"/>
      <c r="W839" s="203"/>
      <c r="X839" s="203">
        <v>2038.52</v>
      </c>
      <c r="Y839" s="203">
        <v>2038.52</v>
      </c>
      <c r="Z839" s="203"/>
      <c r="AA839" s="203"/>
      <c r="AB839" s="203"/>
      <c r="AC839" s="203"/>
      <c r="AD839" s="204"/>
      <c r="AE839" s="203"/>
      <c r="AF839" s="203"/>
      <c r="AG839" s="203"/>
      <c r="AH839" s="203">
        <v>-7.6800000000000637</v>
      </c>
      <c r="AI839" s="203">
        <v>-7.6800000000000637</v>
      </c>
      <c r="AJ839" s="203" t="s">
        <v>811</v>
      </c>
      <c r="AK839" s="203" t="s">
        <v>811</v>
      </c>
      <c r="AL839" s="203" t="s">
        <v>811</v>
      </c>
      <c r="AM839" s="203" t="s">
        <v>811</v>
      </c>
      <c r="AN839" s="203" t="s">
        <v>811</v>
      </c>
      <c r="AO839" s="203" t="s">
        <v>811</v>
      </c>
      <c r="AP839" s="203" t="s">
        <v>811</v>
      </c>
      <c r="AQ839" s="203" t="s">
        <v>811</v>
      </c>
      <c r="AR839" s="203">
        <v>99.624670120222845</v>
      </c>
      <c r="AS839" s="203">
        <v>99.624670120222845</v>
      </c>
      <c r="AT839" s="203" t="s">
        <v>811</v>
      </c>
      <c r="AU839" s="203" t="s">
        <v>811</v>
      </c>
      <c r="AV839" s="203" t="s">
        <v>811</v>
      </c>
      <c r="AW839" s="203" t="s">
        <v>811</v>
      </c>
      <c r="AX839" s="203" t="s">
        <v>811</v>
      </c>
      <c r="AY839" s="203" t="s">
        <v>811</v>
      </c>
      <c r="AZ839" s="203" t="s">
        <v>811</v>
      </c>
      <c r="BA839" s="203" t="s">
        <v>811</v>
      </c>
    </row>
    <row r="840" spans="1:53">
      <c r="A840" s="202">
        <v>21</v>
      </c>
      <c r="B840" s="202">
        <v>1742</v>
      </c>
      <c r="C840" s="202">
        <v>828</v>
      </c>
      <c r="D840" s="202" t="s">
        <v>1718</v>
      </c>
      <c r="E840" s="203">
        <v>3458.4</v>
      </c>
      <c r="F840" s="203">
        <v>3458.4</v>
      </c>
      <c r="G840" s="203"/>
      <c r="H840" s="203"/>
      <c r="I840" s="203"/>
      <c r="J840" s="203"/>
      <c r="K840" s="203"/>
      <c r="L840" s="203"/>
      <c r="M840" s="203"/>
      <c r="N840" s="203">
        <v>3590.7</v>
      </c>
      <c r="O840" s="203">
        <v>3590.7</v>
      </c>
      <c r="P840" s="203"/>
      <c r="Q840" s="203"/>
      <c r="R840" s="203"/>
      <c r="S840" s="203"/>
      <c r="T840" s="204"/>
      <c r="U840" s="203"/>
      <c r="V840" s="203"/>
      <c r="W840" s="203"/>
      <c r="X840" s="203">
        <v>3590.7</v>
      </c>
      <c r="Y840" s="203">
        <v>3590.7</v>
      </c>
      <c r="Z840" s="203"/>
      <c r="AA840" s="203"/>
      <c r="AB840" s="203"/>
      <c r="AC840" s="203"/>
      <c r="AD840" s="204"/>
      <c r="AE840" s="203"/>
      <c r="AF840" s="203"/>
      <c r="AG840" s="203"/>
      <c r="AH840" s="203" t="s">
        <v>811</v>
      </c>
      <c r="AI840" s="203" t="s">
        <v>811</v>
      </c>
      <c r="AJ840" s="203" t="s">
        <v>811</v>
      </c>
      <c r="AK840" s="203" t="s">
        <v>811</v>
      </c>
      <c r="AL840" s="203" t="s">
        <v>811</v>
      </c>
      <c r="AM840" s="203" t="s">
        <v>811</v>
      </c>
      <c r="AN840" s="203" t="s">
        <v>811</v>
      </c>
      <c r="AO840" s="203" t="s">
        <v>811</v>
      </c>
      <c r="AP840" s="203" t="s">
        <v>811</v>
      </c>
      <c r="AQ840" s="203" t="s">
        <v>811</v>
      </c>
      <c r="AR840" s="203">
        <v>100</v>
      </c>
      <c r="AS840" s="203">
        <v>100</v>
      </c>
      <c r="AT840" s="203" t="s">
        <v>811</v>
      </c>
      <c r="AU840" s="203" t="s">
        <v>811</v>
      </c>
      <c r="AV840" s="203" t="s">
        <v>811</v>
      </c>
      <c r="AW840" s="203" t="s">
        <v>811</v>
      </c>
      <c r="AX840" s="203" t="s">
        <v>811</v>
      </c>
      <c r="AY840" s="203" t="s">
        <v>811</v>
      </c>
      <c r="AZ840" s="203" t="s">
        <v>811</v>
      </c>
      <c r="BA840" s="203" t="s">
        <v>811</v>
      </c>
    </row>
    <row r="841" spans="1:53">
      <c r="A841" s="202">
        <v>21</v>
      </c>
      <c r="B841" s="202">
        <v>1744</v>
      </c>
      <c r="C841" s="202">
        <v>829</v>
      </c>
      <c r="D841" s="202" t="s">
        <v>1719</v>
      </c>
      <c r="E841" s="203">
        <v>2537.6999999999998</v>
      </c>
      <c r="F841" s="203">
        <v>2537.6999999999998</v>
      </c>
      <c r="G841" s="203"/>
      <c r="H841" s="203"/>
      <c r="I841" s="203"/>
      <c r="J841" s="203"/>
      <c r="K841" s="203"/>
      <c r="L841" s="203"/>
      <c r="M841" s="203"/>
      <c r="N841" s="203">
        <v>2593.6</v>
      </c>
      <c r="O841" s="203">
        <v>2593.6</v>
      </c>
      <c r="P841" s="203"/>
      <c r="Q841" s="203"/>
      <c r="R841" s="203"/>
      <c r="S841" s="203"/>
      <c r="T841" s="204"/>
      <c r="U841" s="203"/>
      <c r="V841" s="203"/>
      <c r="W841" s="203"/>
      <c r="X841" s="203">
        <v>2579.8200000000002</v>
      </c>
      <c r="Y841" s="203">
        <v>2579.8200000000002</v>
      </c>
      <c r="Z841" s="203"/>
      <c r="AA841" s="203"/>
      <c r="AB841" s="203"/>
      <c r="AC841" s="203"/>
      <c r="AD841" s="204"/>
      <c r="AE841" s="203"/>
      <c r="AF841" s="203"/>
      <c r="AG841" s="203"/>
      <c r="AH841" s="203">
        <v>-13.779999999999745</v>
      </c>
      <c r="AI841" s="203">
        <v>-13.779999999999745</v>
      </c>
      <c r="AJ841" s="203" t="s">
        <v>811</v>
      </c>
      <c r="AK841" s="203" t="s">
        <v>811</v>
      </c>
      <c r="AL841" s="203" t="s">
        <v>811</v>
      </c>
      <c r="AM841" s="203" t="s">
        <v>811</v>
      </c>
      <c r="AN841" s="203" t="s">
        <v>811</v>
      </c>
      <c r="AO841" s="203" t="s">
        <v>811</v>
      </c>
      <c r="AP841" s="203" t="s">
        <v>811</v>
      </c>
      <c r="AQ841" s="203" t="s">
        <v>811</v>
      </c>
      <c r="AR841" s="203">
        <v>99.468692165330054</v>
      </c>
      <c r="AS841" s="203">
        <v>99.468692165330054</v>
      </c>
      <c r="AT841" s="203" t="s">
        <v>811</v>
      </c>
      <c r="AU841" s="203" t="s">
        <v>811</v>
      </c>
      <c r="AV841" s="203" t="s">
        <v>811</v>
      </c>
      <c r="AW841" s="203" t="s">
        <v>811</v>
      </c>
      <c r="AX841" s="203" t="s">
        <v>811</v>
      </c>
      <c r="AY841" s="203" t="s">
        <v>811</v>
      </c>
      <c r="AZ841" s="203" t="s">
        <v>811</v>
      </c>
      <c r="BA841" s="203" t="s">
        <v>811</v>
      </c>
    </row>
    <row r="842" spans="1:53">
      <c r="A842" s="202">
        <v>21</v>
      </c>
      <c r="B842" s="202">
        <v>1745</v>
      </c>
      <c r="C842" s="202">
        <v>830</v>
      </c>
      <c r="D842" s="202" t="s">
        <v>1720</v>
      </c>
      <c r="E842" s="203">
        <v>2812.2</v>
      </c>
      <c r="F842" s="203">
        <v>2812.2</v>
      </c>
      <c r="G842" s="203"/>
      <c r="H842" s="203"/>
      <c r="I842" s="203"/>
      <c r="J842" s="203"/>
      <c r="K842" s="203"/>
      <c r="L842" s="203"/>
      <c r="M842" s="203"/>
      <c r="N842" s="203">
        <v>2889</v>
      </c>
      <c r="O842" s="203">
        <v>2889</v>
      </c>
      <c r="P842" s="203"/>
      <c r="Q842" s="203"/>
      <c r="R842" s="203"/>
      <c r="S842" s="203"/>
      <c r="T842" s="204"/>
      <c r="U842" s="203"/>
      <c r="V842" s="203"/>
      <c r="W842" s="203"/>
      <c r="X842" s="203">
        <v>2827.52</v>
      </c>
      <c r="Y842" s="203">
        <v>2827.52</v>
      </c>
      <c r="Z842" s="203"/>
      <c r="AA842" s="203"/>
      <c r="AB842" s="203"/>
      <c r="AC842" s="203"/>
      <c r="AD842" s="204"/>
      <c r="AE842" s="203"/>
      <c r="AF842" s="203"/>
      <c r="AG842" s="203"/>
      <c r="AH842" s="203">
        <v>-61.480000000000018</v>
      </c>
      <c r="AI842" s="203">
        <v>-61.480000000000018</v>
      </c>
      <c r="AJ842" s="203" t="s">
        <v>811</v>
      </c>
      <c r="AK842" s="203" t="s">
        <v>811</v>
      </c>
      <c r="AL842" s="203" t="s">
        <v>811</v>
      </c>
      <c r="AM842" s="203" t="s">
        <v>811</v>
      </c>
      <c r="AN842" s="203" t="s">
        <v>811</v>
      </c>
      <c r="AO842" s="203" t="s">
        <v>811</v>
      </c>
      <c r="AP842" s="203" t="s">
        <v>811</v>
      </c>
      <c r="AQ842" s="203" t="s">
        <v>811</v>
      </c>
      <c r="AR842" s="203">
        <v>97.871928002769124</v>
      </c>
      <c r="AS842" s="203">
        <v>97.871928002769124</v>
      </c>
      <c r="AT842" s="203" t="s">
        <v>811</v>
      </c>
      <c r="AU842" s="203" t="s">
        <v>811</v>
      </c>
      <c r="AV842" s="203" t="s">
        <v>811</v>
      </c>
      <c r="AW842" s="203" t="s">
        <v>811</v>
      </c>
      <c r="AX842" s="203" t="s">
        <v>811</v>
      </c>
      <c r="AY842" s="203" t="s">
        <v>811</v>
      </c>
      <c r="AZ842" s="203" t="s">
        <v>811</v>
      </c>
      <c r="BA842" s="203" t="s">
        <v>811</v>
      </c>
    </row>
    <row r="843" spans="1:53">
      <c r="A843" s="202">
        <v>21</v>
      </c>
      <c r="B843" s="202">
        <v>1746</v>
      </c>
      <c r="C843" s="202">
        <v>831</v>
      </c>
      <c r="D843" s="202" t="s">
        <v>1721</v>
      </c>
      <c r="E843" s="203">
        <v>3832.9</v>
      </c>
      <c r="F843" s="203">
        <v>3832.9</v>
      </c>
      <c r="G843" s="203"/>
      <c r="H843" s="203"/>
      <c r="I843" s="203"/>
      <c r="J843" s="203"/>
      <c r="K843" s="203"/>
      <c r="L843" s="203"/>
      <c r="M843" s="203"/>
      <c r="N843" s="203">
        <v>3932.3</v>
      </c>
      <c r="O843" s="203">
        <v>3932.3</v>
      </c>
      <c r="P843" s="203"/>
      <c r="Q843" s="203"/>
      <c r="R843" s="203"/>
      <c r="S843" s="203"/>
      <c r="T843" s="204"/>
      <c r="U843" s="203"/>
      <c r="V843" s="203"/>
      <c r="W843" s="203"/>
      <c r="X843" s="203">
        <v>3932.3</v>
      </c>
      <c r="Y843" s="203">
        <v>3932.3</v>
      </c>
      <c r="Z843" s="203"/>
      <c r="AA843" s="203"/>
      <c r="AB843" s="203"/>
      <c r="AC843" s="203"/>
      <c r="AD843" s="204"/>
      <c r="AE843" s="203"/>
      <c r="AF843" s="203"/>
      <c r="AG843" s="203"/>
      <c r="AH843" s="203" t="s">
        <v>811</v>
      </c>
      <c r="AI843" s="203" t="s">
        <v>811</v>
      </c>
      <c r="AJ843" s="203" t="s">
        <v>811</v>
      </c>
      <c r="AK843" s="203" t="s">
        <v>811</v>
      </c>
      <c r="AL843" s="203" t="s">
        <v>811</v>
      </c>
      <c r="AM843" s="203" t="s">
        <v>811</v>
      </c>
      <c r="AN843" s="203" t="s">
        <v>811</v>
      </c>
      <c r="AO843" s="203" t="s">
        <v>811</v>
      </c>
      <c r="AP843" s="203" t="s">
        <v>811</v>
      </c>
      <c r="AQ843" s="203" t="s">
        <v>811</v>
      </c>
      <c r="AR843" s="203">
        <v>100</v>
      </c>
      <c r="AS843" s="203">
        <v>100</v>
      </c>
      <c r="AT843" s="203" t="s">
        <v>811</v>
      </c>
      <c r="AU843" s="203" t="s">
        <v>811</v>
      </c>
      <c r="AV843" s="203" t="s">
        <v>811</v>
      </c>
      <c r="AW843" s="203" t="s">
        <v>811</v>
      </c>
      <c r="AX843" s="203" t="s">
        <v>811</v>
      </c>
      <c r="AY843" s="203" t="s">
        <v>811</v>
      </c>
      <c r="AZ843" s="203" t="s">
        <v>811</v>
      </c>
      <c r="BA843" s="203" t="s">
        <v>811</v>
      </c>
    </row>
    <row r="844" spans="1:53">
      <c r="A844" s="202">
        <v>21</v>
      </c>
      <c r="B844" s="202">
        <v>1747</v>
      </c>
      <c r="C844" s="202">
        <v>832</v>
      </c>
      <c r="D844" s="202" t="s">
        <v>1722</v>
      </c>
      <c r="E844" s="203">
        <v>1634.6</v>
      </c>
      <c r="F844" s="203">
        <v>1634.6</v>
      </c>
      <c r="G844" s="203"/>
      <c r="H844" s="203"/>
      <c r="I844" s="203"/>
      <c r="J844" s="203"/>
      <c r="K844" s="203"/>
      <c r="L844" s="203"/>
      <c r="M844" s="203"/>
      <c r="N844" s="203">
        <v>1384.6</v>
      </c>
      <c r="O844" s="203">
        <v>1384.6</v>
      </c>
      <c r="P844" s="203"/>
      <c r="Q844" s="203"/>
      <c r="R844" s="203"/>
      <c r="S844" s="203"/>
      <c r="T844" s="204"/>
      <c r="U844" s="203"/>
      <c r="V844" s="203"/>
      <c r="W844" s="203"/>
      <c r="X844" s="203">
        <v>1193.1600000000001</v>
      </c>
      <c r="Y844" s="203">
        <v>1193.1600000000001</v>
      </c>
      <c r="Z844" s="203"/>
      <c r="AA844" s="203"/>
      <c r="AB844" s="203"/>
      <c r="AC844" s="203"/>
      <c r="AD844" s="204"/>
      <c r="AE844" s="203"/>
      <c r="AF844" s="203"/>
      <c r="AG844" s="203"/>
      <c r="AH844" s="203">
        <v>-191.43999999999983</v>
      </c>
      <c r="AI844" s="203">
        <v>-191.43999999999983</v>
      </c>
      <c r="AJ844" s="203" t="s">
        <v>811</v>
      </c>
      <c r="AK844" s="203" t="s">
        <v>811</v>
      </c>
      <c r="AL844" s="203" t="s">
        <v>811</v>
      </c>
      <c r="AM844" s="203" t="s">
        <v>811</v>
      </c>
      <c r="AN844" s="203" t="s">
        <v>811</v>
      </c>
      <c r="AO844" s="203" t="s">
        <v>811</v>
      </c>
      <c r="AP844" s="203" t="s">
        <v>811</v>
      </c>
      <c r="AQ844" s="203" t="s">
        <v>811</v>
      </c>
      <c r="AR844" s="203">
        <v>86.173624151379471</v>
      </c>
      <c r="AS844" s="203">
        <v>86.173624151379471</v>
      </c>
      <c r="AT844" s="203" t="s">
        <v>811</v>
      </c>
      <c r="AU844" s="203" t="s">
        <v>811</v>
      </c>
      <c r="AV844" s="203" t="s">
        <v>811</v>
      </c>
      <c r="AW844" s="203" t="s">
        <v>811</v>
      </c>
      <c r="AX844" s="203" t="s">
        <v>811</v>
      </c>
      <c r="AY844" s="203" t="s">
        <v>811</v>
      </c>
      <c r="AZ844" s="203" t="s">
        <v>811</v>
      </c>
      <c r="BA844" s="203" t="s">
        <v>811</v>
      </c>
    </row>
    <row r="845" spans="1:53">
      <c r="A845" s="202">
        <v>21</v>
      </c>
      <c r="B845" s="202">
        <v>1748</v>
      </c>
      <c r="C845" s="202">
        <v>833</v>
      </c>
      <c r="D845" s="202" t="s">
        <v>1723</v>
      </c>
      <c r="E845" s="203">
        <v>2782.1</v>
      </c>
      <c r="F845" s="203">
        <v>2782.1</v>
      </c>
      <c r="G845" s="203"/>
      <c r="H845" s="203"/>
      <c r="I845" s="203"/>
      <c r="J845" s="203"/>
      <c r="K845" s="203"/>
      <c r="L845" s="203"/>
      <c r="M845" s="203"/>
      <c r="N845" s="203">
        <v>2851.5</v>
      </c>
      <c r="O845" s="203">
        <v>2851.5</v>
      </c>
      <c r="P845" s="203"/>
      <c r="Q845" s="203"/>
      <c r="R845" s="203"/>
      <c r="S845" s="203"/>
      <c r="T845" s="204"/>
      <c r="U845" s="203"/>
      <c r="V845" s="203"/>
      <c r="W845" s="203"/>
      <c r="X845" s="203">
        <v>2820.17</v>
      </c>
      <c r="Y845" s="203">
        <v>2820.17</v>
      </c>
      <c r="Z845" s="203"/>
      <c r="AA845" s="203"/>
      <c r="AB845" s="203"/>
      <c r="AC845" s="203"/>
      <c r="AD845" s="204"/>
      <c r="AE845" s="203"/>
      <c r="AF845" s="203"/>
      <c r="AG845" s="203"/>
      <c r="AH845" s="203">
        <v>-31.329999999999927</v>
      </c>
      <c r="AI845" s="203">
        <v>-31.329999999999927</v>
      </c>
      <c r="AJ845" s="203" t="s">
        <v>811</v>
      </c>
      <c r="AK845" s="203" t="s">
        <v>811</v>
      </c>
      <c r="AL845" s="203" t="s">
        <v>811</v>
      </c>
      <c r="AM845" s="203" t="s">
        <v>811</v>
      </c>
      <c r="AN845" s="203" t="s">
        <v>811</v>
      </c>
      <c r="AO845" s="203" t="s">
        <v>811</v>
      </c>
      <c r="AP845" s="203" t="s">
        <v>811</v>
      </c>
      <c r="AQ845" s="203" t="s">
        <v>811</v>
      </c>
      <c r="AR845" s="203">
        <v>98.90128002805541</v>
      </c>
      <c r="AS845" s="203">
        <v>98.90128002805541</v>
      </c>
      <c r="AT845" s="203" t="s">
        <v>811</v>
      </c>
      <c r="AU845" s="203" t="s">
        <v>811</v>
      </c>
      <c r="AV845" s="203" t="s">
        <v>811</v>
      </c>
      <c r="AW845" s="203" t="s">
        <v>811</v>
      </c>
      <c r="AX845" s="203" t="s">
        <v>811</v>
      </c>
      <c r="AY845" s="203" t="s">
        <v>811</v>
      </c>
      <c r="AZ845" s="203" t="s">
        <v>811</v>
      </c>
      <c r="BA845" s="203" t="s">
        <v>811</v>
      </c>
    </row>
    <row r="846" spans="1:53">
      <c r="A846" s="202">
        <v>21</v>
      </c>
      <c r="B846" s="202">
        <v>1749</v>
      </c>
      <c r="C846" s="202">
        <v>834</v>
      </c>
      <c r="D846" s="202" t="s">
        <v>1724</v>
      </c>
      <c r="E846" s="203">
        <v>0</v>
      </c>
      <c r="F846" s="203"/>
      <c r="G846" s="203"/>
      <c r="H846" s="203"/>
      <c r="I846" s="203"/>
      <c r="J846" s="203"/>
      <c r="K846" s="203"/>
      <c r="L846" s="203"/>
      <c r="M846" s="203"/>
      <c r="N846" s="203">
        <v>0</v>
      </c>
      <c r="O846" s="203"/>
      <c r="P846" s="203"/>
      <c r="Q846" s="203"/>
      <c r="R846" s="203"/>
      <c r="S846" s="203"/>
      <c r="T846" s="204"/>
      <c r="U846" s="203"/>
      <c r="V846" s="203"/>
      <c r="W846" s="203"/>
      <c r="X846" s="203">
        <v>0</v>
      </c>
      <c r="Y846" s="203"/>
      <c r="Z846" s="203"/>
      <c r="AA846" s="203"/>
      <c r="AB846" s="203"/>
      <c r="AC846" s="203"/>
      <c r="AD846" s="204"/>
      <c r="AE846" s="203"/>
      <c r="AF846" s="203"/>
      <c r="AG846" s="203"/>
      <c r="AH846" s="203" t="s">
        <v>811</v>
      </c>
      <c r="AI846" s="203" t="s">
        <v>811</v>
      </c>
      <c r="AJ846" s="203" t="s">
        <v>811</v>
      </c>
      <c r="AK846" s="203" t="s">
        <v>811</v>
      </c>
      <c r="AL846" s="203" t="s">
        <v>811</v>
      </c>
      <c r="AM846" s="203" t="s">
        <v>811</v>
      </c>
      <c r="AN846" s="203" t="s">
        <v>811</v>
      </c>
      <c r="AO846" s="203" t="s">
        <v>811</v>
      </c>
      <c r="AP846" s="203" t="s">
        <v>811</v>
      </c>
      <c r="AQ846" s="203" t="s">
        <v>811</v>
      </c>
      <c r="AR846" s="203" t="s">
        <v>811</v>
      </c>
      <c r="AS846" s="203" t="s">
        <v>811</v>
      </c>
      <c r="AT846" s="203" t="s">
        <v>811</v>
      </c>
      <c r="AU846" s="203" t="s">
        <v>811</v>
      </c>
      <c r="AV846" s="203" t="s">
        <v>811</v>
      </c>
      <c r="AW846" s="203" t="s">
        <v>811</v>
      </c>
      <c r="AX846" s="203" t="s">
        <v>811</v>
      </c>
      <c r="AY846" s="203" t="s">
        <v>811</v>
      </c>
      <c r="AZ846" s="203" t="s">
        <v>811</v>
      </c>
      <c r="BA846" s="203" t="s">
        <v>811</v>
      </c>
    </row>
    <row r="847" spans="1:53">
      <c r="A847" s="202">
        <v>21</v>
      </c>
      <c r="B847" s="202">
        <v>1750</v>
      </c>
      <c r="C847" s="202">
        <v>835</v>
      </c>
      <c r="D847" s="202" t="s">
        <v>1725</v>
      </c>
      <c r="E847" s="203">
        <v>1728.5</v>
      </c>
      <c r="F847" s="203">
        <v>1728.5</v>
      </c>
      <c r="G847" s="203"/>
      <c r="H847" s="203"/>
      <c r="I847" s="203"/>
      <c r="J847" s="203"/>
      <c r="K847" s="203"/>
      <c r="L847" s="203"/>
      <c r="M847" s="203"/>
      <c r="N847" s="203">
        <v>1776.8</v>
      </c>
      <c r="O847" s="203">
        <v>1776.8</v>
      </c>
      <c r="P847" s="203"/>
      <c r="Q847" s="203"/>
      <c r="R847" s="203"/>
      <c r="S847" s="203"/>
      <c r="T847" s="204"/>
      <c r="U847" s="203"/>
      <c r="V847" s="203"/>
      <c r="W847" s="203"/>
      <c r="X847" s="203">
        <v>1639.26</v>
      </c>
      <c r="Y847" s="203">
        <v>1639.26</v>
      </c>
      <c r="Z847" s="203"/>
      <c r="AA847" s="203"/>
      <c r="AB847" s="203"/>
      <c r="AC847" s="203"/>
      <c r="AD847" s="204"/>
      <c r="AE847" s="203"/>
      <c r="AF847" s="203"/>
      <c r="AG847" s="203"/>
      <c r="AH847" s="203">
        <v>-137.53999999999996</v>
      </c>
      <c r="AI847" s="203">
        <v>-137.53999999999996</v>
      </c>
      <c r="AJ847" s="203" t="s">
        <v>811</v>
      </c>
      <c r="AK847" s="203" t="s">
        <v>811</v>
      </c>
      <c r="AL847" s="203" t="s">
        <v>811</v>
      </c>
      <c r="AM847" s="203" t="s">
        <v>811</v>
      </c>
      <c r="AN847" s="203" t="s">
        <v>811</v>
      </c>
      <c r="AO847" s="203" t="s">
        <v>811</v>
      </c>
      <c r="AP847" s="203" t="s">
        <v>811</v>
      </c>
      <c r="AQ847" s="203" t="s">
        <v>811</v>
      </c>
      <c r="AR847" s="203">
        <v>92.259117514633047</v>
      </c>
      <c r="AS847" s="203">
        <v>92.259117514633047</v>
      </c>
      <c r="AT847" s="203" t="s">
        <v>811</v>
      </c>
      <c r="AU847" s="203" t="s">
        <v>811</v>
      </c>
      <c r="AV847" s="203" t="s">
        <v>811</v>
      </c>
      <c r="AW847" s="203" t="s">
        <v>811</v>
      </c>
      <c r="AX847" s="203" t="s">
        <v>811</v>
      </c>
      <c r="AY847" s="203" t="s">
        <v>811</v>
      </c>
      <c r="AZ847" s="203" t="s">
        <v>811</v>
      </c>
      <c r="BA847" s="203" t="s">
        <v>811</v>
      </c>
    </row>
    <row r="848" spans="1:53">
      <c r="A848" s="202">
        <v>21</v>
      </c>
      <c r="B848" s="202">
        <v>1751</v>
      </c>
      <c r="C848" s="202">
        <v>836</v>
      </c>
      <c r="D848" s="202" t="s">
        <v>1726</v>
      </c>
      <c r="E848" s="203">
        <v>2267.1</v>
      </c>
      <c r="F848" s="203">
        <v>2267.1</v>
      </c>
      <c r="G848" s="203"/>
      <c r="H848" s="203"/>
      <c r="I848" s="203"/>
      <c r="J848" s="203"/>
      <c r="K848" s="203"/>
      <c r="L848" s="203"/>
      <c r="M848" s="203"/>
      <c r="N848" s="203">
        <v>2831.7</v>
      </c>
      <c r="O848" s="203">
        <v>2831.7</v>
      </c>
      <c r="P848" s="203"/>
      <c r="Q848" s="203"/>
      <c r="R848" s="203"/>
      <c r="S848" s="203"/>
      <c r="T848" s="204"/>
      <c r="U848" s="203"/>
      <c r="V848" s="203"/>
      <c r="W848" s="203"/>
      <c r="X848" s="203">
        <v>2831.7</v>
      </c>
      <c r="Y848" s="203">
        <v>2831.7</v>
      </c>
      <c r="Z848" s="203"/>
      <c r="AA848" s="203"/>
      <c r="AB848" s="203"/>
      <c r="AC848" s="203"/>
      <c r="AD848" s="204"/>
      <c r="AE848" s="203"/>
      <c r="AF848" s="203"/>
      <c r="AG848" s="203"/>
      <c r="AH848" s="203" t="s">
        <v>811</v>
      </c>
      <c r="AI848" s="203" t="s">
        <v>811</v>
      </c>
      <c r="AJ848" s="203" t="s">
        <v>811</v>
      </c>
      <c r="AK848" s="203" t="s">
        <v>811</v>
      </c>
      <c r="AL848" s="203" t="s">
        <v>811</v>
      </c>
      <c r="AM848" s="203" t="s">
        <v>811</v>
      </c>
      <c r="AN848" s="203" t="s">
        <v>811</v>
      </c>
      <c r="AO848" s="203" t="s">
        <v>811</v>
      </c>
      <c r="AP848" s="203" t="s">
        <v>811</v>
      </c>
      <c r="AQ848" s="203" t="s">
        <v>811</v>
      </c>
      <c r="AR848" s="203">
        <v>100</v>
      </c>
      <c r="AS848" s="203">
        <v>100</v>
      </c>
      <c r="AT848" s="203" t="s">
        <v>811</v>
      </c>
      <c r="AU848" s="203" t="s">
        <v>811</v>
      </c>
      <c r="AV848" s="203" t="s">
        <v>811</v>
      </c>
      <c r="AW848" s="203" t="s">
        <v>811</v>
      </c>
      <c r="AX848" s="203" t="s">
        <v>811</v>
      </c>
      <c r="AY848" s="203" t="s">
        <v>811</v>
      </c>
      <c r="AZ848" s="203" t="s">
        <v>811</v>
      </c>
      <c r="BA848" s="203" t="s">
        <v>811</v>
      </c>
    </row>
    <row r="849" spans="1:53">
      <c r="A849" s="202">
        <v>21</v>
      </c>
      <c r="B849" s="202">
        <v>1752</v>
      </c>
      <c r="C849" s="202">
        <v>837</v>
      </c>
      <c r="D849" s="202" t="s">
        <v>1727</v>
      </c>
      <c r="E849" s="203">
        <v>1555.1</v>
      </c>
      <c r="F849" s="203">
        <v>1555.1</v>
      </c>
      <c r="G849" s="203"/>
      <c r="H849" s="203"/>
      <c r="I849" s="203"/>
      <c r="J849" s="203"/>
      <c r="K849" s="203"/>
      <c r="L849" s="203"/>
      <c r="M849" s="203"/>
      <c r="N849" s="203">
        <v>1592</v>
      </c>
      <c r="O849" s="203">
        <v>1592</v>
      </c>
      <c r="P849" s="203"/>
      <c r="Q849" s="203"/>
      <c r="R849" s="203"/>
      <c r="S849" s="203"/>
      <c r="T849" s="204"/>
      <c r="U849" s="203"/>
      <c r="V849" s="203"/>
      <c r="W849" s="203"/>
      <c r="X849" s="203">
        <v>1563.73</v>
      </c>
      <c r="Y849" s="203">
        <v>1563.73</v>
      </c>
      <c r="Z849" s="203"/>
      <c r="AA849" s="203"/>
      <c r="AB849" s="203"/>
      <c r="AC849" s="203"/>
      <c r="AD849" s="204"/>
      <c r="AE849" s="203"/>
      <c r="AF849" s="203"/>
      <c r="AG849" s="203"/>
      <c r="AH849" s="203">
        <v>-28.269999999999982</v>
      </c>
      <c r="AI849" s="203">
        <v>-28.269999999999982</v>
      </c>
      <c r="AJ849" s="203" t="s">
        <v>811</v>
      </c>
      <c r="AK849" s="203" t="s">
        <v>811</v>
      </c>
      <c r="AL849" s="203" t="s">
        <v>811</v>
      </c>
      <c r="AM849" s="203" t="s">
        <v>811</v>
      </c>
      <c r="AN849" s="203" t="s">
        <v>811</v>
      </c>
      <c r="AO849" s="203" t="s">
        <v>811</v>
      </c>
      <c r="AP849" s="203" t="s">
        <v>811</v>
      </c>
      <c r="AQ849" s="203" t="s">
        <v>811</v>
      </c>
      <c r="AR849" s="203">
        <v>98.224246231155774</v>
      </c>
      <c r="AS849" s="203">
        <v>98.224246231155774</v>
      </c>
      <c r="AT849" s="203" t="s">
        <v>811</v>
      </c>
      <c r="AU849" s="203" t="s">
        <v>811</v>
      </c>
      <c r="AV849" s="203" t="s">
        <v>811</v>
      </c>
      <c r="AW849" s="203" t="s">
        <v>811</v>
      </c>
      <c r="AX849" s="203" t="s">
        <v>811</v>
      </c>
      <c r="AY849" s="203" t="s">
        <v>811</v>
      </c>
      <c r="AZ849" s="203" t="s">
        <v>811</v>
      </c>
      <c r="BA849" s="203" t="s">
        <v>811</v>
      </c>
    </row>
    <row r="850" spans="1:53">
      <c r="A850" s="202">
        <v>21</v>
      </c>
      <c r="B850" s="202">
        <v>1753</v>
      </c>
      <c r="C850" s="202">
        <v>838</v>
      </c>
      <c r="D850" s="202" t="s">
        <v>1728</v>
      </c>
      <c r="E850" s="203">
        <v>0</v>
      </c>
      <c r="F850" s="203"/>
      <c r="G850" s="203"/>
      <c r="H850" s="203"/>
      <c r="I850" s="203"/>
      <c r="J850" s="203"/>
      <c r="K850" s="203"/>
      <c r="L850" s="203"/>
      <c r="M850" s="203"/>
      <c r="N850" s="203">
        <v>0</v>
      </c>
      <c r="O850" s="203"/>
      <c r="P850" s="203"/>
      <c r="Q850" s="203"/>
      <c r="R850" s="203"/>
      <c r="S850" s="203"/>
      <c r="T850" s="204"/>
      <c r="U850" s="203"/>
      <c r="V850" s="203"/>
      <c r="W850" s="203"/>
      <c r="X850" s="203">
        <v>0</v>
      </c>
      <c r="Y850" s="203"/>
      <c r="Z850" s="203"/>
      <c r="AA850" s="203"/>
      <c r="AB850" s="203"/>
      <c r="AC850" s="203"/>
      <c r="AD850" s="204"/>
      <c r="AE850" s="203"/>
      <c r="AF850" s="203"/>
      <c r="AG850" s="203"/>
      <c r="AH850" s="203" t="s">
        <v>811</v>
      </c>
      <c r="AI850" s="203" t="s">
        <v>811</v>
      </c>
      <c r="AJ850" s="203" t="s">
        <v>811</v>
      </c>
      <c r="AK850" s="203" t="s">
        <v>811</v>
      </c>
      <c r="AL850" s="203" t="s">
        <v>811</v>
      </c>
      <c r="AM850" s="203" t="s">
        <v>811</v>
      </c>
      <c r="AN850" s="203" t="s">
        <v>811</v>
      </c>
      <c r="AO850" s="203" t="s">
        <v>811</v>
      </c>
      <c r="AP850" s="203" t="s">
        <v>811</v>
      </c>
      <c r="AQ850" s="203" t="s">
        <v>811</v>
      </c>
      <c r="AR850" s="203" t="s">
        <v>811</v>
      </c>
      <c r="AS850" s="203" t="s">
        <v>811</v>
      </c>
      <c r="AT850" s="203" t="s">
        <v>811</v>
      </c>
      <c r="AU850" s="203" t="s">
        <v>811</v>
      </c>
      <c r="AV850" s="203" t="s">
        <v>811</v>
      </c>
      <c r="AW850" s="203" t="s">
        <v>811</v>
      </c>
      <c r="AX850" s="203" t="s">
        <v>811</v>
      </c>
      <c r="AY850" s="203" t="s">
        <v>811</v>
      </c>
      <c r="AZ850" s="203" t="s">
        <v>811</v>
      </c>
      <c r="BA850" s="203" t="s">
        <v>811</v>
      </c>
    </row>
    <row r="851" spans="1:53">
      <c r="A851" s="202">
        <v>21</v>
      </c>
      <c r="B851" s="202">
        <v>1754</v>
      </c>
      <c r="C851" s="202">
        <v>839</v>
      </c>
      <c r="D851" s="202" t="s">
        <v>1729</v>
      </c>
      <c r="E851" s="203">
        <v>3933.8</v>
      </c>
      <c r="F851" s="203">
        <v>3933.8</v>
      </c>
      <c r="G851" s="203"/>
      <c r="H851" s="203"/>
      <c r="I851" s="203"/>
      <c r="J851" s="203"/>
      <c r="K851" s="203"/>
      <c r="L851" s="203"/>
      <c r="M851" s="203"/>
      <c r="N851" s="203">
        <v>4378.7</v>
      </c>
      <c r="O851" s="203">
        <v>4378.7</v>
      </c>
      <c r="P851" s="203"/>
      <c r="Q851" s="203"/>
      <c r="R851" s="203"/>
      <c r="S851" s="203"/>
      <c r="T851" s="204"/>
      <c r="U851" s="203"/>
      <c r="V851" s="203"/>
      <c r="W851" s="203"/>
      <c r="X851" s="203">
        <v>4365.03</v>
      </c>
      <c r="Y851" s="203">
        <v>4365.03</v>
      </c>
      <c r="Z851" s="203"/>
      <c r="AA851" s="203"/>
      <c r="AB851" s="203"/>
      <c r="AC851" s="203"/>
      <c r="AD851" s="204"/>
      <c r="AE851" s="203"/>
      <c r="AF851" s="203"/>
      <c r="AG851" s="203"/>
      <c r="AH851" s="203">
        <v>-13.670000000000073</v>
      </c>
      <c r="AI851" s="203">
        <v>-13.670000000000073</v>
      </c>
      <c r="AJ851" s="203" t="s">
        <v>811</v>
      </c>
      <c r="AK851" s="203" t="s">
        <v>811</v>
      </c>
      <c r="AL851" s="203" t="s">
        <v>811</v>
      </c>
      <c r="AM851" s="203" t="s">
        <v>811</v>
      </c>
      <c r="AN851" s="203" t="s">
        <v>811</v>
      </c>
      <c r="AO851" s="203" t="s">
        <v>811</v>
      </c>
      <c r="AP851" s="203" t="s">
        <v>811</v>
      </c>
      <c r="AQ851" s="203" t="s">
        <v>811</v>
      </c>
      <c r="AR851" s="203">
        <v>99.687806883321528</v>
      </c>
      <c r="AS851" s="203">
        <v>99.687806883321528</v>
      </c>
      <c r="AT851" s="203" t="s">
        <v>811</v>
      </c>
      <c r="AU851" s="203" t="s">
        <v>811</v>
      </c>
      <c r="AV851" s="203" t="s">
        <v>811</v>
      </c>
      <c r="AW851" s="203" t="s">
        <v>811</v>
      </c>
      <c r="AX851" s="203" t="s">
        <v>811</v>
      </c>
      <c r="AY851" s="203" t="s">
        <v>811</v>
      </c>
      <c r="AZ851" s="203" t="s">
        <v>811</v>
      </c>
      <c r="BA851" s="203" t="s">
        <v>811</v>
      </c>
    </row>
    <row r="852" spans="1:53">
      <c r="A852" s="202">
        <v>21</v>
      </c>
      <c r="B852" s="202">
        <v>1755</v>
      </c>
      <c r="C852" s="202">
        <v>840</v>
      </c>
      <c r="D852" s="202" t="s">
        <v>1730</v>
      </c>
      <c r="E852" s="203">
        <v>0</v>
      </c>
      <c r="F852" s="203"/>
      <c r="G852" s="203"/>
      <c r="H852" s="203"/>
      <c r="I852" s="203"/>
      <c r="J852" s="203"/>
      <c r="K852" s="203"/>
      <c r="L852" s="203"/>
      <c r="M852" s="203"/>
      <c r="N852" s="203">
        <v>0</v>
      </c>
      <c r="O852" s="203"/>
      <c r="P852" s="203"/>
      <c r="Q852" s="203"/>
      <c r="R852" s="203"/>
      <c r="S852" s="203"/>
      <c r="T852" s="204"/>
      <c r="U852" s="203"/>
      <c r="V852" s="203"/>
      <c r="W852" s="203"/>
      <c r="X852" s="203">
        <v>0</v>
      </c>
      <c r="Y852" s="203"/>
      <c r="Z852" s="203"/>
      <c r="AA852" s="203"/>
      <c r="AB852" s="203"/>
      <c r="AC852" s="203"/>
      <c r="AD852" s="204"/>
      <c r="AE852" s="203"/>
      <c r="AF852" s="203"/>
      <c r="AG852" s="203"/>
      <c r="AH852" s="203" t="s">
        <v>811</v>
      </c>
      <c r="AI852" s="203" t="s">
        <v>811</v>
      </c>
      <c r="AJ852" s="203" t="s">
        <v>811</v>
      </c>
      <c r="AK852" s="203" t="s">
        <v>811</v>
      </c>
      <c r="AL852" s="203" t="s">
        <v>811</v>
      </c>
      <c r="AM852" s="203" t="s">
        <v>811</v>
      </c>
      <c r="AN852" s="203" t="s">
        <v>811</v>
      </c>
      <c r="AO852" s="203" t="s">
        <v>811</v>
      </c>
      <c r="AP852" s="203" t="s">
        <v>811</v>
      </c>
      <c r="AQ852" s="203" t="s">
        <v>811</v>
      </c>
      <c r="AR852" s="203" t="s">
        <v>811</v>
      </c>
      <c r="AS852" s="203" t="s">
        <v>811</v>
      </c>
      <c r="AT852" s="203" t="s">
        <v>811</v>
      </c>
      <c r="AU852" s="203" t="s">
        <v>811</v>
      </c>
      <c r="AV852" s="203" t="s">
        <v>811</v>
      </c>
      <c r="AW852" s="203" t="s">
        <v>811</v>
      </c>
      <c r="AX852" s="203" t="s">
        <v>811</v>
      </c>
      <c r="AY852" s="203" t="s">
        <v>811</v>
      </c>
      <c r="AZ852" s="203" t="s">
        <v>811</v>
      </c>
      <c r="BA852" s="203" t="s">
        <v>811</v>
      </c>
    </row>
    <row r="853" spans="1:53">
      <c r="A853" s="202">
        <v>21</v>
      </c>
      <c r="B853" s="202">
        <v>1756</v>
      </c>
      <c r="C853" s="202">
        <v>841</v>
      </c>
      <c r="D853" s="202" t="s">
        <v>1731</v>
      </c>
      <c r="E853" s="203">
        <v>3530.5</v>
      </c>
      <c r="F853" s="203">
        <v>3530.5</v>
      </c>
      <c r="G853" s="203"/>
      <c r="H853" s="203"/>
      <c r="I853" s="203"/>
      <c r="J853" s="203"/>
      <c r="K853" s="203"/>
      <c r="L853" s="203"/>
      <c r="M853" s="203"/>
      <c r="N853" s="203">
        <v>3622.9</v>
      </c>
      <c r="O853" s="203">
        <v>3622.9</v>
      </c>
      <c r="P853" s="203"/>
      <c r="Q853" s="203"/>
      <c r="R853" s="203"/>
      <c r="S853" s="203"/>
      <c r="T853" s="204"/>
      <c r="U853" s="203"/>
      <c r="V853" s="203"/>
      <c r="W853" s="203"/>
      <c r="X853" s="203">
        <v>3622.9</v>
      </c>
      <c r="Y853" s="203">
        <v>3622.9</v>
      </c>
      <c r="Z853" s="203"/>
      <c r="AA853" s="203"/>
      <c r="AB853" s="203"/>
      <c r="AC853" s="203"/>
      <c r="AD853" s="204"/>
      <c r="AE853" s="203"/>
      <c r="AF853" s="203"/>
      <c r="AG853" s="203"/>
      <c r="AH853" s="203" t="s">
        <v>811</v>
      </c>
      <c r="AI853" s="203" t="s">
        <v>811</v>
      </c>
      <c r="AJ853" s="203" t="s">
        <v>811</v>
      </c>
      <c r="AK853" s="203" t="s">
        <v>811</v>
      </c>
      <c r="AL853" s="203" t="s">
        <v>811</v>
      </c>
      <c r="AM853" s="203" t="s">
        <v>811</v>
      </c>
      <c r="AN853" s="203" t="s">
        <v>811</v>
      </c>
      <c r="AO853" s="203" t="s">
        <v>811</v>
      </c>
      <c r="AP853" s="203" t="s">
        <v>811</v>
      </c>
      <c r="AQ853" s="203" t="s">
        <v>811</v>
      </c>
      <c r="AR853" s="203">
        <v>100</v>
      </c>
      <c r="AS853" s="203">
        <v>100</v>
      </c>
      <c r="AT853" s="203" t="s">
        <v>811</v>
      </c>
      <c r="AU853" s="203" t="s">
        <v>811</v>
      </c>
      <c r="AV853" s="203" t="s">
        <v>811</v>
      </c>
      <c r="AW853" s="203" t="s">
        <v>811</v>
      </c>
      <c r="AX853" s="203" t="s">
        <v>811</v>
      </c>
      <c r="AY853" s="203" t="s">
        <v>811</v>
      </c>
      <c r="AZ853" s="203" t="s">
        <v>811</v>
      </c>
      <c r="BA853" s="203" t="s">
        <v>811</v>
      </c>
    </row>
    <row r="854" spans="1:53">
      <c r="A854" s="202">
        <v>21</v>
      </c>
      <c r="B854" s="202">
        <v>1758</v>
      </c>
      <c r="C854" s="202">
        <v>842</v>
      </c>
      <c r="D854" s="202" t="s">
        <v>1732</v>
      </c>
      <c r="E854" s="203">
        <v>1818.2</v>
      </c>
      <c r="F854" s="203">
        <v>1818.2</v>
      </c>
      <c r="G854" s="203"/>
      <c r="H854" s="203"/>
      <c r="I854" s="203"/>
      <c r="J854" s="203"/>
      <c r="K854" s="203"/>
      <c r="L854" s="203"/>
      <c r="M854" s="203"/>
      <c r="N854" s="203">
        <v>2004.4</v>
      </c>
      <c r="O854" s="203">
        <v>2004.4</v>
      </c>
      <c r="P854" s="203"/>
      <c r="Q854" s="203"/>
      <c r="R854" s="203"/>
      <c r="S854" s="203"/>
      <c r="T854" s="204"/>
      <c r="U854" s="203"/>
      <c r="V854" s="203"/>
      <c r="W854" s="203"/>
      <c r="X854" s="203">
        <v>1994.37</v>
      </c>
      <c r="Y854" s="203">
        <v>1994.37</v>
      </c>
      <c r="Z854" s="203"/>
      <c r="AA854" s="203"/>
      <c r="AB854" s="203"/>
      <c r="AC854" s="203"/>
      <c r="AD854" s="204"/>
      <c r="AE854" s="203"/>
      <c r="AF854" s="203"/>
      <c r="AG854" s="203"/>
      <c r="AH854" s="203">
        <v>-10.0300000000002</v>
      </c>
      <c r="AI854" s="203">
        <v>-10.0300000000002</v>
      </c>
      <c r="AJ854" s="203" t="s">
        <v>811</v>
      </c>
      <c r="AK854" s="203" t="s">
        <v>811</v>
      </c>
      <c r="AL854" s="203" t="s">
        <v>811</v>
      </c>
      <c r="AM854" s="203" t="s">
        <v>811</v>
      </c>
      <c r="AN854" s="203" t="s">
        <v>811</v>
      </c>
      <c r="AO854" s="203" t="s">
        <v>811</v>
      </c>
      <c r="AP854" s="203" t="s">
        <v>811</v>
      </c>
      <c r="AQ854" s="203" t="s">
        <v>811</v>
      </c>
      <c r="AR854" s="203">
        <v>99.499600878068236</v>
      </c>
      <c r="AS854" s="203">
        <v>99.499600878068236</v>
      </c>
      <c r="AT854" s="203" t="s">
        <v>811</v>
      </c>
      <c r="AU854" s="203" t="s">
        <v>811</v>
      </c>
      <c r="AV854" s="203" t="s">
        <v>811</v>
      </c>
      <c r="AW854" s="203" t="s">
        <v>811</v>
      </c>
      <c r="AX854" s="203" t="s">
        <v>811</v>
      </c>
      <c r="AY854" s="203" t="s">
        <v>811</v>
      </c>
      <c r="AZ854" s="203" t="s">
        <v>811</v>
      </c>
      <c r="BA854" s="203" t="s">
        <v>811</v>
      </c>
    </row>
    <row r="855" spans="1:53">
      <c r="A855" s="202">
        <v>21</v>
      </c>
      <c r="B855" s="202">
        <v>1759</v>
      </c>
      <c r="C855" s="202">
        <v>843</v>
      </c>
      <c r="D855" s="202" t="s">
        <v>1733</v>
      </c>
      <c r="E855" s="203">
        <v>1164.8</v>
      </c>
      <c r="F855" s="203">
        <v>1164.8</v>
      </c>
      <c r="G855" s="203"/>
      <c r="H855" s="203"/>
      <c r="I855" s="203"/>
      <c r="J855" s="203"/>
      <c r="K855" s="203"/>
      <c r="L855" s="203"/>
      <c r="M855" s="203"/>
      <c r="N855" s="203">
        <v>1353.7</v>
      </c>
      <c r="O855" s="203">
        <v>1353.7</v>
      </c>
      <c r="P855" s="203"/>
      <c r="Q855" s="203"/>
      <c r="R855" s="203"/>
      <c r="S855" s="203"/>
      <c r="T855" s="204"/>
      <c r="U855" s="203"/>
      <c r="V855" s="203"/>
      <c r="W855" s="203"/>
      <c r="X855" s="203">
        <v>1353.7</v>
      </c>
      <c r="Y855" s="203">
        <v>1353.7</v>
      </c>
      <c r="Z855" s="203"/>
      <c r="AA855" s="203"/>
      <c r="AB855" s="203"/>
      <c r="AC855" s="203"/>
      <c r="AD855" s="204"/>
      <c r="AE855" s="203"/>
      <c r="AF855" s="203"/>
      <c r="AG855" s="203"/>
      <c r="AH855" s="203" t="s">
        <v>811</v>
      </c>
      <c r="AI855" s="203" t="s">
        <v>811</v>
      </c>
      <c r="AJ855" s="203" t="s">
        <v>811</v>
      </c>
      <c r="AK855" s="203" t="s">
        <v>811</v>
      </c>
      <c r="AL855" s="203" t="s">
        <v>811</v>
      </c>
      <c r="AM855" s="203" t="s">
        <v>811</v>
      </c>
      <c r="AN855" s="203" t="s">
        <v>811</v>
      </c>
      <c r="AO855" s="203" t="s">
        <v>811</v>
      </c>
      <c r="AP855" s="203" t="s">
        <v>811</v>
      </c>
      <c r="AQ855" s="203" t="s">
        <v>811</v>
      </c>
      <c r="AR855" s="203">
        <v>100</v>
      </c>
      <c r="AS855" s="203">
        <v>100</v>
      </c>
      <c r="AT855" s="203" t="s">
        <v>811</v>
      </c>
      <c r="AU855" s="203" t="s">
        <v>811</v>
      </c>
      <c r="AV855" s="203" t="s">
        <v>811</v>
      </c>
      <c r="AW855" s="203" t="s">
        <v>811</v>
      </c>
      <c r="AX855" s="203" t="s">
        <v>811</v>
      </c>
      <c r="AY855" s="203" t="s">
        <v>811</v>
      </c>
      <c r="AZ855" s="203" t="s">
        <v>811</v>
      </c>
      <c r="BA855" s="203" t="s">
        <v>811</v>
      </c>
    </row>
    <row r="856" spans="1:53">
      <c r="A856" s="202">
        <v>21</v>
      </c>
      <c r="B856" s="202">
        <v>1760</v>
      </c>
      <c r="C856" s="202">
        <v>844</v>
      </c>
      <c r="D856" s="202" t="s">
        <v>1734</v>
      </c>
      <c r="E856" s="203">
        <v>5105.8</v>
      </c>
      <c r="F856" s="203">
        <v>5105.8</v>
      </c>
      <c r="G856" s="203"/>
      <c r="H856" s="203"/>
      <c r="I856" s="203"/>
      <c r="J856" s="203"/>
      <c r="K856" s="203"/>
      <c r="L856" s="203"/>
      <c r="M856" s="203"/>
      <c r="N856" s="203">
        <v>5608.4</v>
      </c>
      <c r="O856" s="203">
        <v>5608.4</v>
      </c>
      <c r="P856" s="203"/>
      <c r="Q856" s="203"/>
      <c r="R856" s="203"/>
      <c r="S856" s="203"/>
      <c r="T856" s="204"/>
      <c r="U856" s="203"/>
      <c r="V856" s="203"/>
      <c r="W856" s="203"/>
      <c r="X856" s="203">
        <v>5245.42</v>
      </c>
      <c r="Y856" s="203">
        <v>5245.42</v>
      </c>
      <c r="Z856" s="203"/>
      <c r="AA856" s="203"/>
      <c r="AB856" s="203"/>
      <c r="AC856" s="203"/>
      <c r="AD856" s="204"/>
      <c r="AE856" s="203"/>
      <c r="AF856" s="203"/>
      <c r="AG856" s="203"/>
      <c r="AH856" s="203">
        <v>-362.97999999999956</v>
      </c>
      <c r="AI856" s="203">
        <v>-362.97999999999956</v>
      </c>
      <c r="AJ856" s="203" t="s">
        <v>811</v>
      </c>
      <c r="AK856" s="203" t="s">
        <v>811</v>
      </c>
      <c r="AL856" s="203" t="s">
        <v>811</v>
      </c>
      <c r="AM856" s="203" t="s">
        <v>811</v>
      </c>
      <c r="AN856" s="203" t="s">
        <v>811</v>
      </c>
      <c r="AO856" s="203" t="s">
        <v>811</v>
      </c>
      <c r="AP856" s="203" t="s">
        <v>811</v>
      </c>
      <c r="AQ856" s="203" t="s">
        <v>811</v>
      </c>
      <c r="AR856" s="203">
        <v>93.52792240211113</v>
      </c>
      <c r="AS856" s="203">
        <v>93.52792240211113</v>
      </c>
      <c r="AT856" s="203" t="s">
        <v>811</v>
      </c>
      <c r="AU856" s="203" t="s">
        <v>811</v>
      </c>
      <c r="AV856" s="203" t="s">
        <v>811</v>
      </c>
      <c r="AW856" s="203" t="s">
        <v>811</v>
      </c>
      <c r="AX856" s="203" t="s">
        <v>811</v>
      </c>
      <c r="AY856" s="203" t="s">
        <v>811</v>
      </c>
      <c r="AZ856" s="203" t="s">
        <v>811</v>
      </c>
      <c r="BA856" s="203" t="s">
        <v>811</v>
      </c>
    </row>
    <row r="857" spans="1:53">
      <c r="A857" s="202">
        <v>21</v>
      </c>
      <c r="B857" s="202">
        <v>1762</v>
      </c>
      <c r="C857" s="202">
        <v>845</v>
      </c>
      <c r="D857" s="202" t="s">
        <v>1735</v>
      </c>
      <c r="E857" s="203">
        <v>1891.2</v>
      </c>
      <c r="F857" s="203">
        <v>1891.2</v>
      </c>
      <c r="G857" s="203"/>
      <c r="H857" s="203"/>
      <c r="I857" s="203"/>
      <c r="J857" s="203"/>
      <c r="K857" s="203"/>
      <c r="L857" s="203"/>
      <c r="M857" s="203"/>
      <c r="N857" s="203">
        <v>1932.5</v>
      </c>
      <c r="O857" s="203">
        <v>1932.5</v>
      </c>
      <c r="P857" s="203"/>
      <c r="Q857" s="203"/>
      <c r="R857" s="203"/>
      <c r="S857" s="203"/>
      <c r="T857" s="204"/>
      <c r="U857" s="203"/>
      <c r="V857" s="203"/>
      <c r="W857" s="203"/>
      <c r="X857" s="203">
        <v>1930.21</v>
      </c>
      <c r="Y857" s="203">
        <v>1930.21</v>
      </c>
      <c r="Z857" s="203"/>
      <c r="AA857" s="203"/>
      <c r="AB857" s="203"/>
      <c r="AC857" s="203"/>
      <c r="AD857" s="204"/>
      <c r="AE857" s="203"/>
      <c r="AF857" s="203"/>
      <c r="AG857" s="203"/>
      <c r="AH857" s="203">
        <v>-2.2899999999999636</v>
      </c>
      <c r="AI857" s="203">
        <v>-2.2899999999999636</v>
      </c>
      <c r="AJ857" s="203" t="s">
        <v>811</v>
      </c>
      <c r="AK857" s="203" t="s">
        <v>811</v>
      </c>
      <c r="AL857" s="203" t="s">
        <v>811</v>
      </c>
      <c r="AM857" s="203" t="s">
        <v>811</v>
      </c>
      <c r="AN857" s="203" t="s">
        <v>811</v>
      </c>
      <c r="AO857" s="203" t="s">
        <v>811</v>
      </c>
      <c r="AP857" s="203" t="s">
        <v>811</v>
      </c>
      <c r="AQ857" s="203" t="s">
        <v>811</v>
      </c>
      <c r="AR857" s="203">
        <v>99.881500646830531</v>
      </c>
      <c r="AS857" s="203">
        <v>99.881500646830531</v>
      </c>
      <c r="AT857" s="203" t="s">
        <v>811</v>
      </c>
      <c r="AU857" s="203" t="s">
        <v>811</v>
      </c>
      <c r="AV857" s="203" t="s">
        <v>811</v>
      </c>
      <c r="AW857" s="203" t="s">
        <v>811</v>
      </c>
      <c r="AX857" s="203" t="s">
        <v>811</v>
      </c>
      <c r="AY857" s="203" t="s">
        <v>811</v>
      </c>
      <c r="AZ857" s="203" t="s">
        <v>811</v>
      </c>
      <c r="BA857" s="203" t="s">
        <v>811</v>
      </c>
    </row>
    <row r="858" spans="1:53">
      <c r="A858" s="202">
        <v>21</v>
      </c>
      <c r="B858" s="202">
        <v>1761</v>
      </c>
      <c r="C858" s="202">
        <v>846</v>
      </c>
      <c r="D858" s="202" t="s">
        <v>1736</v>
      </c>
      <c r="E858" s="203">
        <v>924.9</v>
      </c>
      <c r="F858" s="203">
        <v>924.9</v>
      </c>
      <c r="G858" s="203"/>
      <c r="H858" s="203"/>
      <c r="I858" s="203"/>
      <c r="J858" s="203"/>
      <c r="K858" s="203"/>
      <c r="L858" s="203"/>
      <c r="M858" s="203"/>
      <c r="N858" s="203">
        <v>1078.9000000000001</v>
      </c>
      <c r="O858" s="203">
        <v>1078.9000000000001</v>
      </c>
      <c r="P858" s="203"/>
      <c r="Q858" s="203"/>
      <c r="R858" s="203"/>
      <c r="S858" s="203"/>
      <c r="T858" s="204"/>
      <c r="U858" s="203"/>
      <c r="V858" s="203"/>
      <c r="W858" s="203"/>
      <c r="X858" s="203">
        <v>1068.92</v>
      </c>
      <c r="Y858" s="203">
        <v>1068.92</v>
      </c>
      <c r="Z858" s="203"/>
      <c r="AA858" s="203"/>
      <c r="AB858" s="203"/>
      <c r="AC858" s="203"/>
      <c r="AD858" s="204"/>
      <c r="AE858" s="203"/>
      <c r="AF858" s="203"/>
      <c r="AG858" s="203"/>
      <c r="AH858" s="203">
        <v>-9.9800000000000182</v>
      </c>
      <c r="AI858" s="203">
        <v>-9.9800000000000182</v>
      </c>
      <c r="AJ858" s="203" t="s">
        <v>811</v>
      </c>
      <c r="AK858" s="203" t="s">
        <v>811</v>
      </c>
      <c r="AL858" s="203" t="s">
        <v>811</v>
      </c>
      <c r="AM858" s="203" t="s">
        <v>811</v>
      </c>
      <c r="AN858" s="203" t="s">
        <v>811</v>
      </c>
      <c r="AO858" s="203" t="s">
        <v>811</v>
      </c>
      <c r="AP858" s="203" t="s">
        <v>811</v>
      </c>
      <c r="AQ858" s="203" t="s">
        <v>811</v>
      </c>
      <c r="AR858" s="203">
        <v>99.074983779775692</v>
      </c>
      <c r="AS858" s="203">
        <v>99.074983779775692</v>
      </c>
      <c r="AT858" s="203" t="s">
        <v>811</v>
      </c>
      <c r="AU858" s="203" t="s">
        <v>811</v>
      </c>
      <c r="AV858" s="203" t="s">
        <v>811</v>
      </c>
      <c r="AW858" s="203" t="s">
        <v>811</v>
      </c>
      <c r="AX858" s="203" t="s">
        <v>811</v>
      </c>
      <c r="AY858" s="203" t="s">
        <v>811</v>
      </c>
      <c r="AZ858" s="203" t="s">
        <v>811</v>
      </c>
      <c r="BA858" s="203" t="s">
        <v>811</v>
      </c>
    </row>
    <row r="859" spans="1:53">
      <c r="A859" s="202">
        <v>21</v>
      </c>
      <c r="B859" s="202">
        <v>1763</v>
      </c>
      <c r="C859" s="202">
        <v>847</v>
      </c>
      <c r="D859" s="202" t="s">
        <v>1737</v>
      </c>
      <c r="E859" s="203">
        <v>4563.9000000000005</v>
      </c>
      <c r="F859" s="203">
        <v>4553.8</v>
      </c>
      <c r="G859" s="203"/>
      <c r="H859" s="203"/>
      <c r="I859" s="203"/>
      <c r="J859" s="203"/>
      <c r="K859" s="203">
        <v>10.1</v>
      </c>
      <c r="L859" s="203"/>
      <c r="M859" s="203"/>
      <c r="N859" s="203">
        <v>4801.6000000000004</v>
      </c>
      <c r="O859" s="203">
        <v>4801.6000000000004</v>
      </c>
      <c r="P859" s="203"/>
      <c r="Q859" s="203"/>
      <c r="R859" s="203"/>
      <c r="S859" s="203"/>
      <c r="T859" s="204"/>
      <c r="U859" s="203"/>
      <c r="V859" s="203"/>
      <c r="W859" s="203"/>
      <c r="X859" s="203">
        <v>4660.2</v>
      </c>
      <c r="Y859" s="203">
        <v>4660.2</v>
      </c>
      <c r="Z859" s="203"/>
      <c r="AA859" s="203"/>
      <c r="AB859" s="203"/>
      <c r="AC859" s="203"/>
      <c r="AD859" s="204"/>
      <c r="AE859" s="203"/>
      <c r="AF859" s="203"/>
      <c r="AG859" s="203"/>
      <c r="AH859" s="203">
        <v>-141.40000000000055</v>
      </c>
      <c r="AI859" s="203">
        <v>-141.40000000000055</v>
      </c>
      <c r="AJ859" s="203" t="s">
        <v>811</v>
      </c>
      <c r="AK859" s="203" t="s">
        <v>811</v>
      </c>
      <c r="AL859" s="203" t="s">
        <v>811</v>
      </c>
      <c r="AM859" s="203" t="s">
        <v>811</v>
      </c>
      <c r="AN859" s="203" t="s">
        <v>811</v>
      </c>
      <c r="AO859" s="203" t="s">
        <v>811</v>
      </c>
      <c r="AP859" s="203" t="s">
        <v>811</v>
      </c>
      <c r="AQ859" s="203" t="s">
        <v>811</v>
      </c>
      <c r="AR859" s="203">
        <v>97.055148283905353</v>
      </c>
      <c r="AS859" s="203">
        <v>97.055148283905353</v>
      </c>
      <c r="AT859" s="203" t="s">
        <v>811</v>
      </c>
      <c r="AU859" s="203" t="s">
        <v>811</v>
      </c>
      <c r="AV859" s="203" t="s">
        <v>811</v>
      </c>
      <c r="AW859" s="203" t="s">
        <v>811</v>
      </c>
      <c r="AX859" s="203" t="s">
        <v>811</v>
      </c>
      <c r="AY859" s="203" t="s">
        <v>811</v>
      </c>
      <c r="AZ859" s="203" t="s">
        <v>811</v>
      </c>
      <c r="BA859" s="203" t="s">
        <v>811</v>
      </c>
    </row>
    <row r="860" spans="1:53">
      <c r="A860" s="202">
        <v>21</v>
      </c>
      <c r="B860" s="202">
        <v>1764</v>
      </c>
      <c r="C860" s="202">
        <v>848</v>
      </c>
      <c r="D860" s="202" t="s">
        <v>1738</v>
      </c>
      <c r="E860" s="203">
        <v>1747.3</v>
      </c>
      <c r="F860" s="203">
        <v>1747.3</v>
      </c>
      <c r="G860" s="203"/>
      <c r="H860" s="203"/>
      <c r="I860" s="203"/>
      <c r="J860" s="203"/>
      <c r="K860" s="203"/>
      <c r="L860" s="203"/>
      <c r="M860" s="203"/>
      <c r="N860" s="203">
        <v>1843.4</v>
      </c>
      <c r="O860" s="203">
        <v>1843.4</v>
      </c>
      <c r="P860" s="203"/>
      <c r="Q860" s="203"/>
      <c r="R860" s="203"/>
      <c r="S860" s="203"/>
      <c r="T860" s="204"/>
      <c r="U860" s="203"/>
      <c r="V860" s="203"/>
      <c r="W860" s="203"/>
      <c r="X860" s="203">
        <v>1843.4</v>
      </c>
      <c r="Y860" s="203">
        <v>1843.4</v>
      </c>
      <c r="Z860" s="203"/>
      <c r="AA860" s="203"/>
      <c r="AB860" s="203"/>
      <c r="AC860" s="203"/>
      <c r="AD860" s="204"/>
      <c r="AE860" s="203"/>
      <c r="AF860" s="203"/>
      <c r="AG860" s="203"/>
      <c r="AH860" s="203" t="s">
        <v>811</v>
      </c>
      <c r="AI860" s="203" t="s">
        <v>811</v>
      </c>
      <c r="AJ860" s="203" t="s">
        <v>811</v>
      </c>
      <c r="AK860" s="203" t="s">
        <v>811</v>
      </c>
      <c r="AL860" s="203" t="s">
        <v>811</v>
      </c>
      <c r="AM860" s="203" t="s">
        <v>811</v>
      </c>
      <c r="AN860" s="203" t="s">
        <v>811</v>
      </c>
      <c r="AO860" s="203" t="s">
        <v>811</v>
      </c>
      <c r="AP860" s="203" t="s">
        <v>811</v>
      </c>
      <c r="AQ860" s="203" t="s">
        <v>811</v>
      </c>
      <c r="AR860" s="203">
        <v>100</v>
      </c>
      <c r="AS860" s="203">
        <v>100</v>
      </c>
      <c r="AT860" s="203" t="s">
        <v>811</v>
      </c>
      <c r="AU860" s="203" t="s">
        <v>811</v>
      </c>
      <c r="AV860" s="203" t="s">
        <v>811</v>
      </c>
      <c r="AW860" s="203" t="s">
        <v>811</v>
      </c>
      <c r="AX860" s="203" t="s">
        <v>811</v>
      </c>
      <c r="AY860" s="203" t="s">
        <v>811</v>
      </c>
      <c r="AZ860" s="203" t="s">
        <v>811</v>
      </c>
      <c r="BA860" s="203" t="s">
        <v>811</v>
      </c>
    </row>
    <row r="861" spans="1:53">
      <c r="A861" s="202">
        <v>21</v>
      </c>
      <c r="B861" s="202">
        <v>1765</v>
      </c>
      <c r="C861" s="202">
        <v>849</v>
      </c>
      <c r="D861" s="202" t="s">
        <v>1739</v>
      </c>
      <c r="E861" s="203">
        <v>2808.5</v>
      </c>
      <c r="F861" s="203">
        <v>2808.5</v>
      </c>
      <c r="G861" s="203"/>
      <c r="H861" s="203"/>
      <c r="I861" s="203"/>
      <c r="J861" s="203"/>
      <c r="K861" s="203"/>
      <c r="L861" s="203"/>
      <c r="M861" s="203"/>
      <c r="N861" s="203">
        <v>3062.3</v>
      </c>
      <c r="O861" s="203">
        <v>3062.3</v>
      </c>
      <c r="P861" s="203"/>
      <c r="Q861" s="203"/>
      <c r="R861" s="203"/>
      <c r="S861" s="203"/>
      <c r="T861" s="204"/>
      <c r="U861" s="203"/>
      <c r="V861" s="203"/>
      <c r="W861" s="203"/>
      <c r="X861" s="203">
        <v>3062.21</v>
      </c>
      <c r="Y861" s="203">
        <v>3062.21</v>
      </c>
      <c r="Z861" s="203"/>
      <c r="AA861" s="203"/>
      <c r="AB861" s="203"/>
      <c r="AC861" s="203"/>
      <c r="AD861" s="204"/>
      <c r="AE861" s="203"/>
      <c r="AF861" s="203"/>
      <c r="AG861" s="203"/>
      <c r="AH861" s="203">
        <v>-9.0000000000145519E-2</v>
      </c>
      <c r="AI861" s="203">
        <v>-9.0000000000145519E-2</v>
      </c>
      <c r="AJ861" s="203" t="s">
        <v>811</v>
      </c>
      <c r="AK861" s="203" t="s">
        <v>811</v>
      </c>
      <c r="AL861" s="203" t="s">
        <v>811</v>
      </c>
      <c r="AM861" s="203" t="s">
        <v>811</v>
      </c>
      <c r="AN861" s="203" t="s">
        <v>811</v>
      </c>
      <c r="AO861" s="203" t="s">
        <v>811</v>
      </c>
      <c r="AP861" s="203" t="s">
        <v>811</v>
      </c>
      <c r="AQ861" s="203" t="s">
        <v>811</v>
      </c>
      <c r="AR861" s="203">
        <v>99.997061032557227</v>
      </c>
      <c r="AS861" s="203">
        <v>99.997061032557227</v>
      </c>
      <c r="AT861" s="203" t="s">
        <v>811</v>
      </c>
      <c r="AU861" s="203" t="s">
        <v>811</v>
      </c>
      <c r="AV861" s="203" t="s">
        <v>811</v>
      </c>
      <c r="AW861" s="203" t="s">
        <v>811</v>
      </c>
      <c r="AX861" s="203" t="s">
        <v>811</v>
      </c>
      <c r="AY861" s="203" t="s">
        <v>811</v>
      </c>
      <c r="AZ861" s="203" t="s">
        <v>811</v>
      </c>
      <c r="BA861" s="203" t="s">
        <v>811</v>
      </c>
    </row>
    <row r="862" spans="1:53">
      <c r="A862" s="202">
        <v>21</v>
      </c>
      <c r="B862" s="202">
        <v>1768</v>
      </c>
      <c r="C862" s="202">
        <v>850</v>
      </c>
      <c r="D862" s="202" t="s">
        <v>1740</v>
      </c>
      <c r="E862" s="203">
        <v>3749.9</v>
      </c>
      <c r="F862" s="203">
        <v>3749.9</v>
      </c>
      <c r="G862" s="203"/>
      <c r="H862" s="203"/>
      <c r="I862" s="203"/>
      <c r="J862" s="203"/>
      <c r="K862" s="203"/>
      <c r="L862" s="203"/>
      <c r="M862" s="203"/>
      <c r="N862" s="203">
        <v>3803.2</v>
      </c>
      <c r="O862" s="203">
        <v>3803.2</v>
      </c>
      <c r="P862" s="203"/>
      <c r="Q862" s="203"/>
      <c r="R862" s="203"/>
      <c r="S862" s="203"/>
      <c r="T862" s="204"/>
      <c r="U862" s="203"/>
      <c r="V862" s="203"/>
      <c r="W862" s="203"/>
      <c r="X862" s="203">
        <v>3338.59</v>
      </c>
      <c r="Y862" s="203">
        <v>3338.59</v>
      </c>
      <c r="Z862" s="203"/>
      <c r="AA862" s="203"/>
      <c r="AB862" s="203"/>
      <c r="AC862" s="203"/>
      <c r="AD862" s="204"/>
      <c r="AE862" s="203"/>
      <c r="AF862" s="203"/>
      <c r="AG862" s="203"/>
      <c r="AH862" s="203">
        <v>-464.60999999999967</v>
      </c>
      <c r="AI862" s="203">
        <v>-464.60999999999967</v>
      </c>
      <c r="AJ862" s="203" t="s">
        <v>811</v>
      </c>
      <c r="AK862" s="203" t="s">
        <v>811</v>
      </c>
      <c r="AL862" s="203" t="s">
        <v>811</v>
      </c>
      <c r="AM862" s="203" t="s">
        <v>811</v>
      </c>
      <c r="AN862" s="203" t="s">
        <v>811</v>
      </c>
      <c r="AO862" s="203" t="s">
        <v>811</v>
      </c>
      <c r="AP862" s="203" t="s">
        <v>811</v>
      </c>
      <c r="AQ862" s="203" t="s">
        <v>811</v>
      </c>
      <c r="AR862" s="203">
        <v>87.783708456037019</v>
      </c>
      <c r="AS862" s="203">
        <v>87.783708456037019</v>
      </c>
      <c r="AT862" s="203" t="s">
        <v>811</v>
      </c>
      <c r="AU862" s="203" t="s">
        <v>811</v>
      </c>
      <c r="AV862" s="203" t="s">
        <v>811</v>
      </c>
      <c r="AW862" s="203" t="s">
        <v>811</v>
      </c>
      <c r="AX862" s="203" t="s">
        <v>811</v>
      </c>
      <c r="AY862" s="203" t="s">
        <v>811</v>
      </c>
      <c r="AZ862" s="203" t="s">
        <v>811</v>
      </c>
      <c r="BA862" s="203" t="s">
        <v>811</v>
      </c>
    </row>
    <row r="863" spans="1:53">
      <c r="A863" s="202">
        <v>21</v>
      </c>
      <c r="B863" s="202">
        <v>1757</v>
      </c>
      <c r="C863" s="202">
        <v>851</v>
      </c>
      <c r="D863" s="202" t="s">
        <v>1716</v>
      </c>
      <c r="E863" s="203">
        <v>48616.899999999994</v>
      </c>
      <c r="F863" s="203">
        <v>44586.6</v>
      </c>
      <c r="G863" s="203">
        <v>3641.6</v>
      </c>
      <c r="H863" s="203">
        <v>328</v>
      </c>
      <c r="I863" s="203"/>
      <c r="J863" s="203"/>
      <c r="K863" s="203">
        <v>60.7</v>
      </c>
      <c r="L863" s="203"/>
      <c r="M863" s="203"/>
      <c r="N863" s="203">
        <v>51123.9</v>
      </c>
      <c r="O863" s="203">
        <v>46717.9</v>
      </c>
      <c r="P863" s="203">
        <v>3976.6</v>
      </c>
      <c r="Q863" s="203">
        <v>328</v>
      </c>
      <c r="R863" s="203"/>
      <c r="S863" s="203"/>
      <c r="T863" s="204">
        <v>101.4</v>
      </c>
      <c r="U863" s="203"/>
      <c r="V863" s="203"/>
      <c r="W863" s="203"/>
      <c r="X863" s="203">
        <v>51016.659999999996</v>
      </c>
      <c r="Y863" s="203">
        <v>46697.9</v>
      </c>
      <c r="Z863" s="203">
        <v>3976.6</v>
      </c>
      <c r="AA863" s="203">
        <v>260.95999999999998</v>
      </c>
      <c r="AB863" s="203"/>
      <c r="AC863" s="203"/>
      <c r="AD863" s="204">
        <v>81.2</v>
      </c>
      <c r="AE863" s="203"/>
      <c r="AF863" s="203"/>
      <c r="AG863" s="203"/>
      <c r="AH863" s="203">
        <v>-107.24000000000524</v>
      </c>
      <c r="AI863" s="203">
        <v>-20</v>
      </c>
      <c r="AJ863" s="203" t="s">
        <v>811</v>
      </c>
      <c r="AK863" s="203">
        <v>-67.04000000000002</v>
      </c>
      <c r="AL863" s="203" t="s">
        <v>811</v>
      </c>
      <c r="AM863" s="203" t="s">
        <v>811</v>
      </c>
      <c r="AN863" s="203">
        <v>-20.200000000000003</v>
      </c>
      <c r="AO863" s="203" t="s">
        <v>811</v>
      </c>
      <c r="AP863" s="203" t="s">
        <v>811</v>
      </c>
      <c r="AQ863" s="203" t="s">
        <v>811</v>
      </c>
      <c r="AR863" s="203">
        <v>99.790235095522831</v>
      </c>
      <c r="AS863" s="203">
        <v>99.957189856564611</v>
      </c>
      <c r="AT863" s="203">
        <v>100</v>
      </c>
      <c r="AU863" s="203">
        <v>79.560975609756085</v>
      </c>
      <c r="AV863" s="203" t="s">
        <v>811</v>
      </c>
      <c r="AW863" s="203" t="s">
        <v>811</v>
      </c>
      <c r="AX863" s="203">
        <v>80.078895463510847</v>
      </c>
      <c r="AY863" s="203" t="s">
        <v>811</v>
      </c>
      <c r="AZ863" s="203" t="s">
        <v>811</v>
      </c>
      <c r="BA863" s="203" t="s">
        <v>811</v>
      </c>
    </row>
    <row r="864" spans="1:53">
      <c r="A864" s="202">
        <v>21</v>
      </c>
      <c r="B864" s="202">
        <v>1767</v>
      </c>
      <c r="C864" s="202">
        <v>852</v>
      </c>
      <c r="D864" s="202" t="s">
        <v>1741</v>
      </c>
      <c r="E864" s="203">
        <v>2578.5</v>
      </c>
      <c r="F864" s="203">
        <v>2578.5</v>
      </c>
      <c r="G864" s="203"/>
      <c r="H864" s="203"/>
      <c r="I864" s="203"/>
      <c r="J864" s="203"/>
      <c r="K864" s="203"/>
      <c r="L864" s="203"/>
      <c r="M864" s="203"/>
      <c r="N864" s="203">
        <v>2720.6</v>
      </c>
      <c r="O864" s="203">
        <v>2720.6</v>
      </c>
      <c r="P864" s="203"/>
      <c r="Q864" s="203"/>
      <c r="R864" s="203"/>
      <c r="S864" s="203"/>
      <c r="T864" s="204"/>
      <c r="U864" s="203"/>
      <c r="V864" s="203"/>
      <c r="W864" s="203"/>
      <c r="X864" s="203">
        <v>2711.07</v>
      </c>
      <c r="Y864" s="203">
        <v>2711.07</v>
      </c>
      <c r="Z864" s="203"/>
      <c r="AA864" s="203"/>
      <c r="AB864" s="203"/>
      <c r="AC864" s="203"/>
      <c r="AD864" s="204"/>
      <c r="AE864" s="203"/>
      <c r="AF864" s="203"/>
      <c r="AG864" s="203"/>
      <c r="AH864" s="203">
        <v>-9.5299999999997453</v>
      </c>
      <c r="AI864" s="203">
        <v>-9.5299999999997453</v>
      </c>
      <c r="AJ864" s="203" t="s">
        <v>811</v>
      </c>
      <c r="AK864" s="203" t="s">
        <v>811</v>
      </c>
      <c r="AL864" s="203" t="s">
        <v>811</v>
      </c>
      <c r="AM864" s="203" t="s">
        <v>811</v>
      </c>
      <c r="AN864" s="203" t="s">
        <v>811</v>
      </c>
      <c r="AO864" s="203" t="s">
        <v>811</v>
      </c>
      <c r="AP864" s="203" t="s">
        <v>811</v>
      </c>
      <c r="AQ864" s="203" t="s">
        <v>811</v>
      </c>
      <c r="AR864" s="203">
        <v>99.64970962287731</v>
      </c>
      <c r="AS864" s="203">
        <v>99.64970962287731</v>
      </c>
      <c r="AT864" s="203" t="s">
        <v>811</v>
      </c>
      <c r="AU864" s="203" t="s">
        <v>811</v>
      </c>
      <c r="AV864" s="203" t="s">
        <v>811</v>
      </c>
      <c r="AW864" s="203" t="s">
        <v>811</v>
      </c>
      <c r="AX864" s="203" t="s">
        <v>811</v>
      </c>
      <c r="AY864" s="203" t="s">
        <v>811</v>
      </c>
      <c r="AZ864" s="203" t="s">
        <v>811</v>
      </c>
      <c r="BA864" s="203" t="s">
        <v>811</v>
      </c>
    </row>
    <row r="865" spans="1:53">
      <c r="A865" s="202">
        <v>21</v>
      </c>
      <c r="B865" s="202">
        <v>1766</v>
      </c>
      <c r="C865" s="202">
        <v>853</v>
      </c>
      <c r="D865" s="202" t="s">
        <v>1742</v>
      </c>
      <c r="E865" s="203">
        <v>2115.8000000000002</v>
      </c>
      <c r="F865" s="203">
        <v>2115.8000000000002</v>
      </c>
      <c r="G865" s="203"/>
      <c r="H865" s="203"/>
      <c r="I865" s="203"/>
      <c r="J865" s="203"/>
      <c r="K865" s="203"/>
      <c r="L865" s="203"/>
      <c r="M865" s="203"/>
      <c r="N865" s="203">
        <v>3003.2</v>
      </c>
      <c r="O865" s="203">
        <v>3003.2</v>
      </c>
      <c r="P865" s="203"/>
      <c r="Q865" s="203"/>
      <c r="R865" s="203"/>
      <c r="S865" s="203"/>
      <c r="T865" s="204"/>
      <c r="U865" s="203"/>
      <c r="V865" s="203"/>
      <c r="W865" s="203"/>
      <c r="X865" s="203">
        <v>2980.64</v>
      </c>
      <c r="Y865" s="203">
        <v>2980.64</v>
      </c>
      <c r="Z865" s="203"/>
      <c r="AA865" s="203"/>
      <c r="AB865" s="203"/>
      <c r="AC865" s="203"/>
      <c r="AD865" s="204"/>
      <c r="AE865" s="203"/>
      <c r="AF865" s="203"/>
      <c r="AG865" s="203"/>
      <c r="AH865" s="203">
        <v>-22.559999999999945</v>
      </c>
      <c r="AI865" s="203">
        <v>-22.559999999999945</v>
      </c>
      <c r="AJ865" s="203" t="s">
        <v>811</v>
      </c>
      <c r="AK865" s="203" t="s">
        <v>811</v>
      </c>
      <c r="AL865" s="203" t="s">
        <v>811</v>
      </c>
      <c r="AM865" s="203" t="s">
        <v>811</v>
      </c>
      <c r="AN865" s="203" t="s">
        <v>811</v>
      </c>
      <c r="AO865" s="203" t="s">
        <v>811</v>
      </c>
      <c r="AP865" s="203" t="s">
        <v>811</v>
      </c>
      <c r="AQ865" s="203" t="s">
        <v>811</v>
      </c>
      <c r="AR865" s="203">
        <v>99.248801278636122</v>
      </c>
      <c r="AS865" s="203">
        <v>99.248801278636122</v>
      </c>
      <c r="AT865" s="203" t="s">
        <v>811</v>
      </c>
      <c r="AU865" s="203" t="s">
        <v>811</v>
      </c>
      <c r="AV865" s="203" t="s">
        <v>811</v>
      </c>
      <c r="AW865" s="203" t="s">
        <v>811</v>
      </c>
      <c r="AX865" s="203" t="s">
        <v>811</v>
      </c>
      <c r="AY865" s="203" t="s">
        <v>811</v>
      </c>
      <c r="AZ865" s="203" t="s">
        <v>811</v>
      </c>
      <c r="BA865" s="203" t="s">
        <v>811</v>
      </c>
    </row>
    <row r="866" spans="1:53">
      <c r="A866" s="202">
        <v>21</v>
      </c>
      <c r="B866" s="202">
        <v>1769</v>
      </c>
      <c r="C866" s="202">
        <v>854</v>
      </c>
      <c r="D866" s="202" t="s">
        <v>1743</v>
      </c>
      <c r="E866" s="203">
        <v>1866.5</v>
      </c>
      <c r="F866" s="203">
        <v>1866.5</v>
      </c>
      <c r="G866" s="203"/>
      <c r="H866" s="203"/>
      <c r="I866" s="203"/>
      <c r="J866" s="203"/>
      <c r="K866" s="203"/>
      <c r="L866" s="203"/>
      <c r="M866" s="203"/>
      <c r="N866" s="203">
        <v>1932.2</v>
      </c>
      <c r="O866" s="203">
        <v>1932.2</v>
      </c>
      <c r="P866" s="203"/>
      <c r="Q866" s="203"/>
      <c r="R866" s="203"/>
      <c r="S866" s="203"/>
      <c r="T866" s="204"/>
      <c r="U866" s="203"/>
      <c r="V866" s="203"/>
      <c r="W866" s="203"/>
      <c r="X866" s="203">
        <v>1882.36</v>
      </c>
      <c r="Y866" s="203">
        <v>1882.36</v>
      </c>
      <c r="Z866" s="203"/>
      <c r="AA866" s="203"/>
      <c r="AB866" s="203"/>
      <c r="AC866" s="203"/>
      <c r="AD866" s="204"/>
      <c r="AE866" s="203"/>
      <c r="AF866" s="203"/>
      <c r="AG866" s="203"/>
      <c r="AH866" s="203">
        <v>-49.840000000000146</v>
      </c>
      <c r="AI866" s="203">
        <v>-49.840000000000146</v>
      </c>
      <c r="AJ866" s="203" t="s">
        <v>811</v>
      </c>
      <c r="AK866" s="203" t="s">
        <v>811</v>
      </c>
      <c r="AL866" s="203" t="s">
        <v>811</v>
      </c>
      <c r="AM866" s="203" t="s">
        <v>811</v>
      </c>
      <c r="AN866" s="203" t="s">
        <v>811</v>
      </c>
      <c r="AO866" s="203" t="s">
        <v>811</v>
      </c>
      <c r="AP866" s="203" t="s">
        <v>811</v>
      </c>
      <c r="AQ866" s="203" t="s">
        <v>811</v>
      </c>
      <c r="AR866" s="203">
        <v>97.420556878169947</v>
      </c>
      <c r="AS866" s="203">
        <v>97.420556878169947</v>
      </c>
      <c r="AT866" s="203" t="s">
        <v>811</v>
      </c>
      <c r="AU866" s="203" t="s">
        <v>811</v>
      </c>
      <c r="AV866" s="203" t="s">
        <v>811</v>
      </c>
      <c r="AW866" s="203" t="s">
        <v>811</v>
      </c>
      <c r="AX866" s="203" t="s">
        <v>811</v>
      </c>
      <c r="AY866" s="203" t="s">
        <v>811</v>
      </c>
      <c r="AZ866" s="203" t="s">
        <v>811</v>
      </c>
      <c r="BA866" s="203" t="s">
        <v>811</v>
      </c>
    </row>
    <row r="867" spans="1:53">
      <c r="A867" s="202">
        <v>21</v>
      </c>
      <c r="B867" s="202">
        <v>1770</v>
      </c>
      <c r="C867" s="202">
        <v>855</v>
      </c>
      <c r="D867" s="202" t="s">
        <v>1744</v>
      </c>
      <c r="E867" s="203">
        <v>1834.5</v>
      </c>
      <c r="F867" s="203">
        <v>1834.5</v>
      </c>
      <c r="G867" s="203"/>
      <c r="H867" s="203"/>
      <c r="I867" s="203"/>
      <c r="J867" s="203"/>
      <c r="K867" s="203"/>
      <c r="L867" s="203"/>
      <c r="M867" s="203"/>
      <c r="N867" s="203">
        <v>1858</v>
      </c>
      <c r="O867" s="203">
        <v>1858</v>
      </c>
      <c r="P867" s="203"/>
      <c r="Q867" s="203"/>
      <c r="R867" s="203"/>
      <c r="S867" s="203"/>
      <c r="T867" s="204"/>
      <c r="U867" s="203"/>
      <c r="V867" s="203"/>
      <c r="W867" s="203"/>
      <c r="X867" s="203">
        <v>1727.32</v>
      </c>
      <c r="Y867" s="203">
        <v>1727.32</v>
      </c>
      <c r="Z867" s="203"/>
      <c r="AA867" s="203"/>
      <c r="AB867" s="203"/>
      <c r="AC867" s="203"/>
      <c r="AD867" s="204"/>
      <c r="AE867" s="203"/>
      <c r="AF867" s="203"/>
      <c r="AG867" s="203"/>
      <c r="AH867" s="203">
        <v>-130.68000000000006</v>
      </c>
      <c r="AI867" s="203">
        <v>-130.68000000000006</v>
      </c>
      <c r="AJ867" s="203" t="s">
        <v>811</v>
      </c>
      <c r="AK867" s="203" t="s">
        <v>811</v>
      </c>
      <c r="AL867" s="203" t="s">
        <v>811</v>
      </c>
      <c r="AM867" s="203" t="s">
        <v>811</v>
      </c>
      <c r="AN867" s="203" t="s">
        <v>811</v>
      </c>
      <c r="AO867" s="203" t="s">
        <v>811</v>
      </c>
      <c r="AP867" s="203" t="s">
        <v>811</v>
      </c>
      <c r="AQ867" s="203" t="s">
        <v>811</v>
      </c>
      <c r="AR867" s="203">
        <v>92.966630785791168</v>
      </c>
      <c r="AS867" s="203">
        <v>92.966630785791168</v>
      </c>
      <c r="AT867" s="203" t="s">
        <v>811</v>
      </c>
      <c r="AU867" s="203" t="s">
        <v>811</v>
      </c>
      <c r="AV867" s="203" t="s">
        <v>811</v>
      </c>
      <c r="AW867" s="203" t="s">
        <v>811</v>
      </c>
      <c r="AX867" s="203" t="s">
        <v>811</v>
      </c>
      <c r="AY867" s="203" t="s">
        <v>811</v>
      </c>
      <c r="AZ867" s="203" t="s">
        <v>811</v>
      </c>
      <c r="BA867" s="203" t="s">
        <v>811</v>
      </c>
    </row>
    <row r="868" spans="1:53">
      <c r="A868" s="202">
        <v>21</v>
      </c>
      <c r="B868" s="202">
        <v>1773</v>
      </c>
      <c r="C868" s="202">
        <v>856</v>
      </c>
      <c r="D868" s="202" t="s">
        <v>1745</v>
      </c>
      <c r="E868" s="203">
        <v>4038.8</v>
      </c>
      <c r="F868" s="203">
        <v>4038.8</v>
      </c>
      <c r="G868" s="203"/>
      <c r="H868" s="203"/>
      <c r="I868" s="203"/>
      <c r="J868" s="203"/>
      <c r="K868" s="203"/>
      <c r="L868" s="203"/>
      <c r="M868" s="203"/>
      <c r="N868" s="203">
        <v>4257.3</v>
      </c>
      <c r="O868" s="203">
        <v>4257.3</v>
      </c>
      <c r="P868" s="203"/>
      <c r="Q868" s="203"/>
      <c r="R868" s="203"/>
      <c r="S868" s="203"/>
      <c r="T868" s="204"/>
      <c r="U868" s="203"/>
      <c r="V868" s="203"/>
      <c r="W868" s="203"/>
      <c r="X868" s="203">
        <v>4255.2299999999996</v>
      </c>
      <c r="Y868" s="203">
        <v>4255.2299999999996</v>
      </c>
      <c r="Z868" s="203"/>
      <c r="AA868" s="203"/>
      <c r="AB868" s="203"/>
      <c r="AC868" s="203"/>
      <c r="AD868" s="204"/>
      <c r="AE868" s="203"/>
      <c r="AF868" s="203"/>
      <c r="AG868" s="203"/>
      <c r="AH868" s="203">
        <v>-2.0700000000006185</v>
      </c>
      <c r="AI868" s="203">
        <v>-2.0700000000006185</v>
      </c>
      <c r="AJ868" s="203" t="s">
        <v>811</v>
      </c>
      <c r="AK868" s="203" t="s">
        <v>811</v>
      </c>
      <c r="AL868" s="203" t="s">
        <v>811</v>
      </c>
      <c r="AM868" s="203" t="s">
        <v>811</v>
      </c>
      <c r="AN868" s="203" t="s">
        <v>811</v>
      </c>
      <c r="AO868" s="203" t="s">
        <v>811</v>
      </c>
      <c r="AP868" s="203" t="s">
        <v>811</v>
      </c>
      <c r="AQ868" s="203" t="s">
        <v>811</v>
      </c>
      <c r="AR868" s="203">
        <v>99.951377633711488</v>
      </c>
      <c r="AS868" s="203">
        <v>99.951377633711488</v>
      </c>
      <c r="AT868" s="203" t="s">
        <v>811</v>
      </c>
      <c r="AU868" s="203" t="s">
        <v>811</v>
      </c>
      <c r="AV868" s="203" t="s">
        <v>811</v>
      </c>
      <c r="AW868" s="203" t="s">
        <v>811</v>
      </c>
      <c r="AX868" s="203" t="s">
        <v>811</v>
      </c>
      <c r="AY868" s="203" t="s">
        <v>811</v>
      </c>
      <c r="AZ868" s="203" t="s">
        <v>811</v>
      </c>
      <c r="BA868" s="203" t="s">
        <v>811</v>
      </c>
    </row>
    <row r="869" spans="1:53">
      <c r="A869" s="202">
        <v>21</v>
      </c>
      <c r="B869" s="202">
        <v>1771</v>
      </c>
      <c r="C869" s="202">
        <v>857</v>
      </c>
      <c r="D869" s="202" t="s">
        <v>1746</v>
      </c>
      <c r="E869" s="203">
        <v>2511.4</v>
      </c>
      <c r="F869" s="203">
        <v>2511.4</v>
      </c>
      <c r="G869" s="203"/>
      <c r="H869" s="203"/>
      <c r="I869" s="203"/>
      <c r="J869" s="203"/>
      <c r="K869" s="203"/>
      <c r="L869" s="203"/>
      <c r="M869" s="203"/>
      <c r="N869" s="203">
        <v>2549.1999999999998</v>
      </c>
      <c r="O869" s="203">
        <v>2549.1999999999998</v>
      </c>
      <c r="P869" s="203"/>
      <c r="Q869" s="203"/>
      <c r="R869" s="203"/>
      <c r="S869" s="203"/>
      <c r="T869" s="204"/>
      <c r="U869" s="203"/>
      <c r="V869" s="203"/>
      <c r="W869" s="203"/>
      <c r="X869" s="203">
        <v>2220.16</v>
      </c>
      <c r="Y869" s="203">
        <v>2220.16</v>
      </c>
      <c r="Z869" s="203"/>
      <c r="AA869" s="203"/>
      <c r="AB869" s="203"/>
      <c r="AC869" s="203"/>
      <c r="AD869" s="204"/>
      <c r="AE869" s="203"/>
      <c r="AF869" s="203"/>
      <c r="AG869" s="203"/>
      <c r="AH869" s="203">
        <v>-329.03999999999996</v>
      </c>
      <c r="AI869" s="203">
        <v>-329.03999999999996</v>
      </c>
      <c r="AJ869" s="203" t="s">
        <v>811</v>
      </c>
      <c r="AK869" s="203" t="s">
        <v>811</v>
      </c>
      <c r="AL869" s="203" t="s">
        <v>811</v>
      </c>
      <c r="AM869" s="203" t="s">
        <v>811</v>
      </c>
      <c r="AN869" s="203" t="s">
        <v>811</v>
      </c>
      <c r="AO869" s="203" t="s">
        <v>811</v>
      </c>
      <c r="AP869" s="203" t="s">
        <v>811</v>
      </c>
      <c r="AQ869" s="203" t="s">
        <v>811</v>
      </c>
      <c r="AR869" s="203">
        <v>87.092421151733873</v>
      </c>
      <c r="AS869" s="203">
        <v>87.092421151733873</v>
      </c>
      <c r="AT869" s="203" t="s">
        <v>811</v>
      </c>
      <c r="AU869" s="203" t="s">
        <v>811</v>
      </c>
      <c r="AV869" s="203" t="s">
        <v>811</v>
      </c>
      <c r="AW869" s="203" t="s">
        <v>811</v>
      </c>
      <c r="AX869" s="203" t="s">
        <v>811</v>
      </c>
      <c r="AY869" s="203" t="s">
        <v>811</v>
      </c>
      <c r="AZ869" s="203" t="s">
        <v>811</v>
      </c>
      <c r="BA869" s="203" t="s">
        <v>811</v>
      </c>
    </row>
    <row r="870" spans="1:53">
      <c r="A870" s="202">
        <v>21</v>
      </c>
      <c r="B870" s="202">
        <v>1772</v>
      </c>
      <c r="C870" s="202">
        <v>858</v>
      </c>
      <c r="D870" s="202" t="s">
        <v>1747</v>
      </c>
      <c r="E870" s="203">
        <v>4630.6000000000004</v>
      </c>
      <c r="F870" s="203">
        <v>4630.6000000000004</v>
      </c>
      <c r="G870" s="203"/>
      <c r="H870" s="203"/>
      <c r="I870" s="203"/>
      <c r="J870" s="203"/>
      <c r="K870" s="203"/>
      <c r="L870" s="203"/>
      <c r="M870" s="203"/>
      <c r="N870" s="203">
        <v>5181.8999999999996</v>
      </c>
      <c r="O870" s="203">
        <v>5181.8999999999996</v>
      </c>
      <c r="P870" s="203"/>
      <c r="Q870" s="203"/>
      <c r="R870" s="203"/>
      <c r="S870" s="203"/>
      <c r="T870" s="204"/>
      <c r="U870" s="203"/>
      <c r="V870" s="203"/>
      <c r="W870" s="203"/>
      <c r="X870" s="203">
        <v>5181.8999999999996</v>
      </c>
      <c r="Y870" s="203">
        <v>5181.8999999999996</v>
      </c>
      <c r="Z870" s="203"/>
      <c r="AA870" s="203"/>
      <c r="AB870" s="203"/>
      <c r="AC870" s="203"/>
      <c r="AD870" s="204"/>
      <c r="AE870" s="203"/>
      <c r="AF870" s="203"/>
      <c r="AG870" s="203"/>
      <c r="AH870" s="203" t="s">
        <v>811</v>
      </c>
      <c r="AI870" s="203" t="s">
        <v>811</v>
      </c>
      <c r="AJ870" s="203" t="s">
        <v>811</v>
      </c>
      <c r="AK870" s="203" t="s">
        <v>811</v>
      </c>
      <c r="AL870" s="203" t="s">
        <v>811</v>
      </c>
      <c r="AM870" s="203" t="s">
        <v>811</v>
      </c>
      <c r="AN870" s="203" t="s">
        <v>811</v>
      </c>
      <c r="AO870" s="203" t="s">
        <v>811</v>
      </c>
      <c r="AP870" s="203" t="s">
        <v>811</v>
      </c>
      <c r="AQ870" s="203" t="s">
        <v>811</v>
      </c>
      <c r="AR870" s="203">
        <v>100</v>
      </c>
      <c r="AS870" s="203">
        <v>100</v>
      </c>
      <c r="AT870" s="203" t="s">
        <v>811</v>
      </c>
      <c r="AU870" s="203" t="s">
        <v>811</v>
      </c>
      <c r="AV870" s="203" t="s">
        <v>811</v>
      </c>
      <c r="AW870" s="203" t="s">
        <v>811</v>
      </c>
      <c r="AX870" s="203" t="s">
        <v>811</v>
      </c>
      <c r="AY870" s="203" t="s">
        <v>811</v>
      </c>
      <c r="AZ870" s="203" t="s">
        <v>811</v>
      </c>
      <c r="BA870" s="203" t="s">
        <v>811</v>
      </c>
    </row>
    <row r="871" spans="1:53">
      <c r="A871" s="202">
        <v>21</v>
      </c>
      <c r="B871" s="202">
        <v>1774</v>
      </c>
      <c r="C871" s="202">
        <v>859</v>
      </c>
      <c r="D871" s="202" t="s">
        <v>1748</v>
      </c>
      <c r="E871" s="203">
        <v>3186.8</v>
      </c>
      <c r="F871" s="203">
        <v>3186.8</v>
      </c>
      <c r="G871" s="203"/>
      <c r="H871" s="203"/>
      <c r="I871" s="203"/>
      <c r="J871" s="203"/>
      <c r="K871" s="203"/>
      <c r="L871" s="203"/>
      <c r="M871" s="203"/>
      <c r="N871" s="203">
        <v>3224.9</v>
      </c>
      <c r="O871" s="203">
        <v>3224.9</v>
      </c>
      <c r="P871" s="203"/>
      <c r="Q871" s="203"/>
      <c r="R871" s="203"/>
      <c r="S871" s="203"/>
      <c r="T871" s="204"/>
      <c r="U871" s="203"/>
      <c r="V871" s="203"/>
      <c r="W871" s="203"/>
      <c r="X871" s="203">
        <v>2889.02</v>
      </c>
      <c r="Y871" s="203">
        <v>2889.02</v>
      </c>
      <c r="Z871" s="203"/>
      <c r="AA871" s="203"/>
      <c r="AB871" s="203"/>
      <c r="AC871" s="203"/>
      <c r="AD871" s="204"/>
      <c r="AE871" s="203"/>
      <c r="AF871" s="203"/>
      <c r="AG871" s="203"/>
      <c r="AH871" s="203">
        <v>-335.88000000000011</v>
      </c>
      <c r="AI871" s="203">
        <v>-335.88000000000011</v>
      </c>
      <c r="AJ871" s="203" t="s">
        <v>811</v>
      </c>
      <c r="AK871" s="203" t="s">
        <v>811</v>
      </c>
      <c r="AL871" s="203" t="s">
        <v>811</v>
      </c>
      <c r="AM871" s="203" t="s">
        <v>811</v>
      </c>
      <c r="AN871" s="203" t="s">
        <v>811</v>
      </c>
      <c r="AO871" s="203" t="s">
        <v>811</v>
      </c>
      <c r="AP871" s="203" t="s">
        <v>811</v>
      </c>
      <c r="AQ871" s="203" t="s">
        <v>811</v>
      </c>
      <c r="AR871" s="203">
        <v>89.584793326924867</v>
      </c>
      <c r="AS871" s="203">
        <v>89.584793326924867</v>
      </c>
      <c r="AT871" s="203" t="s">
        <v>811</v>
      </c>
      <c r="AU871" s="203" t="s">
        <v>811</v>
      </c>
      <c r="AV871" s="203" t="s">
        <v>811</v>
      </c>
      <c r="AW871" s="203" t="s">
        <v>811</v>
      </c>
      <c r="AX871" s="203" t="s">
        <v>811</v>
      </c>
      <c r="AY871" s="203" t="s">
        <v>811</v>
      </c>
      <c r="AZ871" s="203" t="s">
        <v>811</v>
      </c>
      <c r="BA871" s="203" t="s">
        <v>811</v>
      </c>
    </row>
    <row r="872" spans="1:53">
      <c r="A872" s="202">
        <v>21</v>
      </c>
      <c r="B872" s="202">
        <v>1775</v>
      </c>
      <c r="C872" s="202">
        <v>860</v>
      </c>
      <c r="D872" s="202" t="s">
        <v>1749</v>
      </c>
      <c r="E872" s="203">
        <v>2988</v>
      </c>
      <c r="F872" s="203">
        <v>2988</v>
      </c>
      <c r="G872" s="203"/>
      <c r="H872" s="203"/>
      <c r="I872" s="203"/>
      <c r="J872" s="203"/>
      <c r="K872" s="203"/>
      <c r="L872" s="203"/>
      <c r="M872" s="203"/>
      <c r="N872" s="203">
        <v>3026.7</v>
      </c>
      <c r="O872" s="203">
        <v>3026.7</v>
      </c>
      <c r="P872" s="203"/>
      <c r="Q872" s="203"/>
      <c r="R872" s="203"/>
      <c r="S872" s="203"/>
      <c r="T872" s="204"/>
      <c r="U872" s="203"/>
      <c r="V872" s="203"/>
      <c r="W872" s="203"/>
      <c r="X872" s="203">
        <v>3017.03</v>
      </c>
      <c r="Y872" s="203">
        <v>3017.03</v>
      </c>
      <c r="Z872" s="203"/>
      <c r="AA872" s="203"/>
      <c r="AB872" s="203"/>
      <c r="AC872" s="203"/>
      <c r="AD872" s="204"/>
      <c r="AE872" s="203"/>
      <c r="AF872" s="203"/>
      <c r="AG872" s="203"/>
      <c r="AH872" s="203">
        <v>-9.669999999999618</v>
      </c>
      <c r="AI872" s="203">
        <v>-9.669999999999618</v>
      </c>
      <c r="AJ872" s="203" t="s">
        <v>811</v>
      </c>
      <c r="AK872" s="203" t="s">
        <v>811</v>
      </c>
      <c r="AL872" s="203" t="s">
        <v>811</v>
      </c>
      <c r="AM872" s="203" t="s">
        <v>811</v>
      </c>
      <c r="AN872" s="203" t="s">
        <v>811</v>
      </c>
      <c r="AO872" s="203" t="s">
        <v>811</v>
      </c>
      <c r="AP872" s="203" t="s">
        <v>811</v>
      </c>
      <c r="AQ872" s="203" t="s">
        <v>811</v>
      </c>
      <c r="AR872" s="203">
        <v>99.680510126540469</v>
      </c>
      <c r="AS872" s="203">
        <v>99.680510126540469</v>
      </c>
      <c r="AT872" s="203" t="s">
        <v>811</v>
      </c>
      <c r="AU872" s="203" t="s">
        <v>811</v>
      </c>
      <c r="AV872" s="203" t="s">
        <v>811</v>
      </c>
      <c r="AW872" s="203" t="s">
        <v>811</v>
      </c>
      <c r="AX872" s="203" t="s">
        <v>811</v>
      </c>
      <c r="AY872" s="203" t="s">
        <v>811</v>
      </c>
      <c r="AZ872" s="203" t="s">
        <v>811</v>
      </c>
      <c r="BA872" s="203" t="s">
        <v>811</v>
      </c>
    </row>
    <row r="873" spans="1:53">
      <c r="A873" s="202">
        <v>21</v>
      </c>
      <c r="B873" s="202">
        <v>1776</v>
      </c>
      <c r="C873" s="202">
        <v>861</v>
      </c>
      <c r="D873" s="202" t="s">
        <v>1750</v>
      </c>
      <c r="E873" s="203">
        <v>2533</v>
      </c>
      <c r="F873" s="203">
        <v>2533</v>
      </c>
      <c r="G873" s="203"/>
      <c r="H873" s="203"/>
      <c r="I873" s="203"/>
      <c r="J873" s="203"/>
      <c r="K873" s="203"/>
      <c r="L873" s="203"/>
      <c r="M873" s="203"/>
      <c r="N873" s="203">
        <v>2772.1</v>
      </c>
      <c r="O873" s="203">
        <v>2772.1</v>
      </c>
      <c r="P873" s="203"/>
      <c r="Q873" s="203"/>
      <c r="R873" s="203"/>
      <c r="S873" s="203"/>
      <c r="T873" s="204"/>
      <c r="U873" s="203"/>
      <c r="V873" s="203"/>
      <c r="W873" s="203"/>
      <c r="X873" s="203">
        <v>2772.1</v>
      </c>
      <c r="Y873" s="203">
        <v>2772.1</v>
      </c>
      <c r="Z873" s="203"/>
      <c r="AA873" s="203"/>
      <c r="AB873" s="203"/>
      <c r="AC873" s="203"/>
      <c r="AD873" s="204"/>
      <c r="AE873" s="203"/>
      <c r="AF873" s="203"/>
      <c r="AG873" s="203"/>
      <c r="AH873" s="203" t="s">
        <v>811</v>
      </c>
      <c r="AI873" s="203" t="s">
        <v>811</v>
      </c>
      <c r="AJ873" s="203" t="s">
        <v>811</v>
      </c>
      <c r="AK873" s="203" t="s">
        <v>811</v>
      </c>
      <c r="AL873" s="203" t="s">
        <v>811</v>
      </c>
      <c r="AM873" s="203" t="s">
        <v>811</v>
      </c>
      <c r="AN873" s="203" t="s">
        <v>811</v>
      </c>
      <c r="AO873" s="203" t="s">
        <v>811</v>
      </c>
      <c r="AP873" s="203" t="s">
        <v>811</v>
      </c>
      <c r="AQ873" s="203" t="s">
        <v>811</v>
      </c>
      <c r="AR873" s="203">
        <v>100</v>
      </c>
      <c r="AS873" s="203">
        <v>100</v>
      </c>
      <c r="AT873" s="203" t="s">
        <v>811</v>
      </c>
      <c r="AU873" s="203" t="s">
        <v>811</v>
      </c>
      <c r="AV873" s="203" t="s">
        <v>811</v>
      </c>
      <c r="AW873" s="203" t="s">
        <v>811</v>
      </c>
      <c r="AX873" s="203" t="s">
        <v>811</v>
      </c>
      <c r="AY873" s="203" t="s">
        <v>811</v>
      </c>
      <c r="AZ873" s="203" t="s">
        <v>811</v>
      </c>
      <c r="BA873" s="203" t="s">
        <v>811</v>
      </c>
    </row>
    <row r="874" spans="1:53">
      <c r="A874" s="200"/>
      <c r="B874" s="200"/>
      <c r="C874" s="200">
        <v>862</v>
      </c>
      <c r="D874" s="200"/>
      <c r="E874" s="201"/>
      <c r="F874" s="201"/>
      <c r="G874" s="201"/>
      <c r="H874" s="201"/>
      <c r="I874" s="201"/>
      <c r="J874" s="201"/>
      <c r="K874" s="201"/>
      <c r="L874" s="201"/>
      <c r="M874" s="201"/>
      <c r="N874" s="201"/>
      <c r="O874" s="201"/>
      <c r="P874" s="201"/>
      <c r="Q874" s="201"/>
      <c r="R874" s="201"/>
      <c r="S874" s="201"/>
      <c r="T874" s="226"/>
      <c r="U874" s="201"/>
      <c r="V874" s="201"/>
      <c r="W874" s="201"/>
      <c r="X874" s="201"/>
      <c r="Y874" s="201"/>
      <c r="Z874" s="201"/>
      <c r="AA874" s="201"/>
      <c r="AB874" s="201"/>
      <c r="AC874" s="201"/>
      <c r="AD874" s="226"/>
      <c r="AE874" s="201"/>
      <c r="AF874" s="201"/>
      <c r="AG874" s="201"/>
      <c r="AH874" s="201" t="s">
        <v>811</v>
      </c>
      <c r="AI874" s="201" t="s">
        <v>811</v>
      </c>
      <c r="AJ874" s="201" t="s">
        <v>811</v>
      </c>
      <c r="AK874" s="201" t="s">
        <v>811</v>
      </c>
      <c r="AL874" s="201" t="s">
        <v>811</v>
      </c>
      <c r="AM874" s="201" t="s">
        <v>811</v>
      </c>
      <c r="AN874" s="201" t="s">
        <v>811</v>
      </c>
      <c r="AO874" s="201" t="s">
        <v>811</v>
      </c>
      <c r="AP874" s="201" t="s">
        <v>811</v>
      </c>
      <c r="AQ874" s="201" t="s">
        <v>811</v>
      </c>
      <c r="AR874" s="201" t="s">
        <v>811</v>
      </c>
      <c r="AS874" s="201" t="s">
        <v>811</v>
      </c>
      <c r="AT874" s="201" t="s">
        <v>811</v>
      </c>
      <c r="AU874" s="201" t="s">
        <v>811</v>
      </c>
      <c r="AV874" s="201" t="s">
        <v>811</v>
      </c>
      <c r="AW874" s="201" t="s">
        <v>811</v>
      </c>
      <c r="AX874" s="201" t="s">
        <v>811</v>
      </c>
      <c r="AY874" s="201" t="s">
        <v>811</v>
      </c>
      <c r="AZ874" s="201" t="s">
        <v>811</v>
      </c>
      <c r="BA874" s="201" t="s">
        <v>811</v>
      </c>
    </row>
    <row r="875" spans="1:53">
      <c r="A875" s="200">
        <v>20</v>
      </c>
      <c r="B875" s="200"/>
      <c r="C875" s="200">
        <v>863</v>
      </c>
      <c r="D875" s="200" t="s">
        <v>1751</v>
      </c>
      <c r="E875" s="201">
        <v>442499.80000000005</v>
      </c>
      <c r="F875" s="201">
        <v>419181.5</v>
      </c>
      <c r="G875" s="201">
        <v>4602.8999999999996</v>
      </c>
      <c r="H875" s="201">
        <v>1071.4000000000001</v>
      </c>
      <c r="I875" s="201">
        <v>0</v>
      </c>
      <c r="J875" s="201">
        <v>17644</v>
      </c>
      <c r="K875" s="201">
        <v>0</v>
      </c>
      <c r="L875" s="201">
        <v>0</v>
      </c>
      <c r="M875" s="201">
        <v>0</v>
      </c>
      <c r="N875" s="201">
        <v>480605.70000000007</v>
      </c>
      <c r="O875" s="201">
        <v>457041.4</v>
      </c>
      <c r="P875" s="201">
        <v>4602.8999999999996</v>
      </c>
      <c r="Q875" s="201">
        <v>1171.4000000000001</v>
      </c>
      <c r="R875" s="201">
        <v>0</v>
      </c>
      <c r="S875" s="201">
        <v>17644</v>
      </c>
      <c r="T875" s="226">
        <v>0</v>
      </c>
      <c r="U875" s="201">
        <v>146</v>
      </c>
      <c r="V875" s="201">
        <v>0</v>
      </c>
      <c r="W875" s="201">
        <v>0</v>
      </c>
      <c r="X875" s="201">
        <v>471827.49</v>
      </c>
      <c r="Y875" s="201">
        <v>448927.06999999995</v>
      </c>
      <c r="Z875" s="201">
        <v>4602.8999999999996</v>
      </c>
      <c r="AA875" s="201">
        <v>1171.4000000000001</v>
      </c>
      <c r="AB875" s="201">
        <v>0</v>
      </c>
      <c r="AC875" s="201">
        <v>16980.12</v>
      </c>
      <c r="AD875" s="226">
        <v>0</v>
      </c>
      <c r="AE875" s="201">
        <v>146</v>
      </c>
      <c r="AF875" s="201">
        <v>0</v>
      </c>
      <c r="AG875" s="201">
        <v>0</v>
      </c>
      <c r="AH875" s="201">
        <v>-8778.2100000000792</v>
      </c>
      <c r="AI875" s="201">
        <v>-8114.3300000000745</v>
      </c>
      <c r="AJ875" s="201" t="s">
        <v>811</v>
      </c>
      <c r="AK875" s="201" t="s">
        <v>811</v>
      </c>
      <c r="AL875" s="201" t="s">
        <v>811</v>
      </c>
      <c r="AM875" s="201">
        <v>-663.88000000000102</v>
      </c>
      <c r="AN875" s="201" t="s">
        <v>811</v>
      </c>
      <c r="AO875" s="201" t="s">
        <v>811</v>
      </c>
      <c r="AP875" s="201" t="s">
        <v>811</v>
      </c>
      <c r="AQ875" s="201" t="s">
        <v>811</v>
      </c>
      <c r="AR875" s="201">
        <v>98.173511050742817</v>
      </c>
      <c r="AS875" s="201">
        <v>98.224596283837727</v>
      </c>
      <c r="AT875" s="201">
        <v>100</v>
      </c>
      <c r="AU875" s="201">
        <v>100</v>
      </c>
      <c r="AV875" s="201" t="s">
        <v>811</v>
      </c>
      <c r="AW875" s="201">
        <v>96.237361142598047</v>
      </c>
      <c r="AX875" s="201" t="s">
        <v>811</v>
      </c>
      <c r="AY875" s="201">
        <v>100</v>
      </c>
      <c r="AZ875" s="201" t="s">
        <v>811</v>
      </c>
      <c r="BA875" s="201" t="s">
        <v>811</v>
      </c>
    </row>
    <row r="876" spans="1:53">
      <c r="A876" s="200">
        <v>22</v>
      </c>
      <c r="B876" s="200"/>
      <c r="C876" s="200">
        <v>864</v>
      </c>
      <c r="D876" s="200" t="s">
        <v>1055</v>
      </c>
      <c r="E876" s="201">
        <v>261773.09999999998</v>
      </c>
      <c r="F876" s="201">
        <v>238454.8</v>
      </c>
      <c r="G876" s="201">
        <v>4602.8999999999996</v>
      </c>
      <c r="H876" s="201">
        <v>1071.4000000000001</v>
      </c>
      <c r="I876" s="201">
        <v>0</v>
      </c>
      <c r="J876" s="201">
        <v>17644</v>
      </c>
      <c r="K876" s="201">
        <v>0</v>
      </c>
      <c r="L876" s="201">
        <v>0</v>
      </c>
      <c r="M876" s="201">
        <v>0</v>
      </c>
      <c r="N876" s="201">
        <v>285193.00000000006</v>
      </c>
      <c r="O876" s="201">
        <v>261678.7</v>
      </c>
      <c r="P876" s="201">
        <v>4602.8999999999996</v>
      </c>
      <c r="Q876" s="201">
        <v>1171.4000000000001</v>
      </c>
      <c r="R876" s="201">
        <v>0</v>
      </c>
      <c r="S876" s="201">
        <v>17644</v>
      </c>
      <c r="T876" s="226">
        <v>0</v>
      </c>
      <c r="U876" s="201">
        <v>96</v>
      </c>
      <c r="V876" s="201">
        <v>0</v>
      </c>
      <c r="W876" s="201">
        <v>0</v>
      </c>
      <c r="X876" s="201">
        <v>278270.45</v>
      </c>
      <c r="Y876" s="201">
        <v>255420.03</v>
      </c>
      <c r="Z876" s="201">
        <v>4602.8999999999996</v>
      </c>
      <c r="AA876" s="201">
        <v>1171.4000000000001</v>
      </c>
      <c r="AB876" s="201">
        <v>0</v>
      </c>
      <c r="AC876" s="201">
        <v>16980.12</v>
      </c>
      <c r="AD876" s="226">
        <v>0</v>
      </c>
      <c r="AE876" s="201">
        <v>96</v>
      </c>
      <c r="AF876" s="201">
        <v>0</v>
      </c>
      <c r="AG876" s="201">
        <v>0</v>
      </c>
      <c r="AH876" s="201">
        <v>-6922.5500000000466</v>
      </c>
      <c r="AI876" s="201">
        <v>-6258.6700000000128</v>
      </c>
      <c r="AJ876" s="201" t="s">
        <v>811</v>
      </c>
      <c r="AK876" s="201" t="s">
        <v>811</v>
      </c>
      <c r="AL876" s="201" t="s">
        <v>811</v>
      </c>
      <c r="AM876" s="201">
        <v>-663.88000000000102</v>
      </c>
      <c r="AN876" s="201" t="s">
        <v>811</v>
      </c>
      <c r="AO876" s="201" t="s">
        <v>811</v>
      </c>
      <c r="AP876" s="201" t="s">
        <v>811</v>
      </c>
      <c r="AQ876" s="201" t="s">
        <v>811</v>
      </c>
      <c r="AR876" s="201">
        <v>97.572678852566497</v>
      </c>
      <c r="AS876" s="201">
        <v>97.608261581855913</v>
      </c>
      <c r="AT876" s="201">
        <v>100</v>
      </c>
      <c r="AU876" s="201">
        <v>100</v>
      </c>
      <c r="AV876" s="201" t="s">
        <v>811</v>
      </c>
      <c r="AW876" s="201">
        <v>96.237361142598047</v>
      </c>
      <c r="AX876" s="201" t="s">
        <v>811</v>
      </c>
      <c r="AY876" s="201">
        <v>100</v>
      </c>
      <c r="AZ876" s="201" t="s">
        <v>811</v>
      </c>
      <c r="BA876" s="201" t="s">
        <v>811</v>
      </c>
    </row>
    <row r="877" spans="1:53">
      <c r="A877" s="200">
        <v>21</v>
      </c>
      <c r="B877" s="200"/>
      <c r="C877" s="200">
        <v>865</v>
      </c>
      <c r="D877" s="200" t="s">
        <v>1056</v>
      </c>
      <c r="E877" s="201">
        <v>180726.7</v>
      </c>
      <c r="F877" s="201">
        <v>180726.7</v>
      </c>
      <c r="G877" s="201">
        <v>0</v>
      </c>
      <c r="H877" s="201">
        <v>0</v>
      </c>
      <c r="I877" s="201">
        <v>0</v>
      </c>
      <c r="J877" s="201">
        <v>0</v>
      </c>
      <c r="K877" s="201">
        <v>0</v>
      </c>
      <c r="L877" s="201">
        <v>0</v>
      </c>
      <c r="M877" s="201">
        <v>0</v>
      </c>
      <c r="N877" s="201">
        <v>195412.7</v>
      </c>
      <c r="O877" s="201">
        <v>195362.7</v>
      </c>
      <c r="P877" s="201">
        <v>0</v>
      </c>
      <c r="Q877" s="201">
        <v>0</v>
      </c>
      <c r="R877" s="201">
        <v>0</v>
      </c>
      <c r="S877" s="201">
        <v>0</v>
      </c>
      <c r="T877" s="226">
        <v>0</v>
      </c>
      <c r="U877" s="201">
        <v>50</v>
      </c>
      <c r="V877" s="201">
        <v>0</v>
      </c>
      <c r="W877" s="201">
        <v>0</v>
      </c>
      <c r="X877" s="201">
        <v>193557.03999999998</v>
      </c>
      <c r="Y877" s="201">
        <v>193507.03999999998</v>
      </c>
      <c r="Z877" s="201">
        <v>0</v>
      </c>
      <c r="AA877" s="201">
        <v>0</v>
      </c>
      <c r="AB877" s="201">
        <v>0</v>
      </c>
      <c r="AC877" s="201">
        <v>0</v>
      </c>
      <c r="AD877" s="226">
        <v>0</v>
      </c>
      <c r="AE877" s="201">
        <v>50</v>
      </c>
      <c r="AF877" s="201">
        <v>0</v>
      </c>
      <c r="AG877" s="201">
        <v>0</v>
      </c>
      <c r="AH877" s="201">
        <v>-1855.6600000000326</v>
      </c>
      <c r="AI877" s="201">
        <v>-1855.6600000000326</v>
      </c>
      <c r="AJ877" s="201" t="s">
        <v>811</v>
      </c>
      <c r="AK877" s="201" t="s">
        <v>811</v>
      </c>
      <c r="AL877" s="201" t="s">
        <v>811</v>
      </c>
      <c r="AM877" s="201" t="s">
        <v>811</v>
      </c>
      <c r="AN877" s="201" t="s">
        <v>811</v>
      </c>
      <c r="AO877" s="201" t="s">
        <v>811</v>
      </c>
      <c r="AP877" s="201" t="s">
        <v>811</v>
      </c>
      <c r="AQ877" s="201" t="s">
        <v>811</v>
      </c>
      <c r="AR877" s="201">
        <v>99.050389253103802</v>
      </c>
      <c r="AS877" s="201">
        <v>99.050146215219158</v>
      </c>
      <c r="AT877" s="201" t="s">
        <v>811</v>
      </c>
      <c r="AU877" s="201" t="s">
        <v>811</v>
      </c>
      <c r="AV877" s="201" t="s">
        <v>811</v>
      </c>
      <c r="AW877" s="201" t="s">
        <v>811</v>
      </c>
      <c r="AX877" s="201" t="s">
        <v>811</v>
      </c>
      <c r="AY877" s="201">
        <v>100</v>
      </c>
      <c r="AZ877" s="201" t="s">
        <v>811</v>
      </c>
      <c r="BA877" s="201" t="s">
        <v>811</v>
      </c>
    </row>
    <row r="878" spans="1:53">
      <c r="A878" s="202">
        <v>22</v>
      </c>
      <c r="B878" s="202">
        <v>1777</v>
      </c>
      <c r="C878" s="202">
        <v>866</v>
      </c>
      <c r="D878" s="202" t="s">
        <v>1081</v>
      </c>
      <c r="E878" s="203">
        <v>261773.09999999998</v>
      </c>
      <c r="F878" s="203">
        <v>238454.8</v>
      </c>
      <c r="G878" s="203">
        <v>4602.8999999999996</v>
      </c>
      <c r="H878" s="203">
        <v>1071.4000000000001</v>
      </c>
      <c r="I878" s="203"/>
      <c r="J878" s="203">
        <v>17644</v>
      </c>
      <c r="K878" s="203"/>
      <c r="L878" s="203"/>
      <c r="M878" s="203"/>
      <c r="N878" s="203">
        <v>285193.00000000006</v>
      </c>
      <c r="O878" s="203">
        <v>261678.7</v>
      </c>
      <c r="P878" s="203">
        <v>4602.8999999999996</v>
      </c>
      <c r="Q878" s="203">
        <v>1171.4000000000001</v>
      </c>
      <c r="R878" s="203"/>
      <c r="S878" s="203">
        <v>17644</v>
      </c>
      <c r="T878" s="204"/>
      <c r="U878" s="203">
        <v>96</v>
      </c>
      <c r="V878" s="203"/>
      <c r="W878" s="203"/>
      <c r="X878" s="203">
        <v>278270.45</v>
      </c>
      <c r="Y878" s="203">
        <v>255420.03</v>
      </c>
      <c r="Z878" s="203">
        <v>4602.8999999999996</v>
      </c>
      <c r="AA878" s="203">
        <v>1171.4000000000001</v>
      </c>
      <c r="AB878" s="203"/>
      <c r="AC878" s="203">
        <v>16980.12</v>
      </c>
      <c r="AD878" s="204"/>
      <c r="AE878" s="203">
        <v>96</v>
      </c>
      <c r="AF878" s="203"/>
      <c r="AG878" s="203"/>
      <c r="AH878" s="203">
        <v>-6922.5500000000466</v>
      </c>
      <c r="AI878" s="203">
        <v>-6258.6700000000128</v>
      </c>
      <c r="AJ878" s="203" t="s">
        <v>811</v>
      </c>
      <c r="AK878" s="203" t="s">
        <v>811</v>
      </c>
      <c r="AL878" s="203" t="s">
        <v>811</v>
      </c>
      <c r="AM878" s="203">
        <v>-663.88000000000102</v>
      </c>
      <c r="AN878" s="203" t="s">
        <v>811</v>
      </c>
      <c r="AO878" s="203" t="s">
        <v>811</v>
      </c>
      <c r="AP878" s="203" t="s">
        <v>811</v>
      </c>
      <c r="AQ878" s="203" t="s">
        <v>811</v>
      </c>
      <c r="AR878" s="203">
        <v>97.572678852566497</v>
      </c>
      <c r="AS878" s="203">
        <v>97.608261581855913</v>
      </c>
      <c r="AT878" s="203">
        <v>100</v>
      </c>
      <c r="AU878" s="203">
        <v>100</v>
      </c>
      <c r="AV878" s="203" t="s">
        <v>811</v>
      </c>
      <c r="AW878" s="203">
        <v>96.237361142598047</v>
      </c>
      <c r="AX878" s="203" t="s">
        <v>811</v>
      </c>
      <c r="AY878" s="203">
        <v>100</v>
      </c>
      <c r="AZ878" s="203" t="s">
        <v>811</v>
      </c>
      <c r="BA878" s="203" t="s">
        <v>811</v>
      </c>
    </row>
    <row r="879" spans="1:53">
      <c r="A879" s="202">
        <v>21</v>
      </c>
      <c r="B879" s="202">
        <v>1791</v>
      </c>
      <c r="C879" s="202">
        <v>867</v>
      </c>
      <c r="D879" s="202" t="s">
        <v>1752</v>
      </c>
      <c r="E879" s="203">
        <v>1920.8</v>
      </c>
      <c r="F879" s="203">
        <v>1920.8</v>
      </c>
      <c r="G879" s="203"/>
      <c r="H879" s="203"/>
      <c r="I879" s="203"/>
      <c r="J879" s="203"/>
      <c r="K879" s="203"/>
      <c r="L879" s="203"/>
      <c r="M879" s="203"/>
      <c r="N879" s="203">
        <v>2194.5</v>
      </c>
      <c r="O879" s="203">
        <v>2194.5</v>
      </c>
      <c r="P879" s="203"/>
      <c r="Q879" s="203"/>
      <c r="R879" s="203"/>
      <c r="S879" s="203"/>
      <c r="T879" s="204"/>
      <c r="U879" s="203"/>
      <c r="V879" s="203"/>
      <c r="W879" s="203"/>
      <c r="X879" s="203">
        <v>2111.0300000000002</v>
      </c>
      <c r="Y879" s="203">
        <v>2111.0300000000002</v>
      </c>
      <c r="Z879" s="203"/>
      <c r="AA879" s="203"/>
      <c r="AB879" s="203"/>
      <c r="AC879" s="203"/>
      <c r="AD879" s="204"/>
      <c r="AE879" s="203"/>
      <c r="AF879" s="203"/>
      <c r="AG879" s="203"/>
      <c r="AH879" s="203">
        <v>-83.4699999999998</v>
      </c>
      <c r="AI879" s="203">
        <v>-83.4699999999998</v>
      </c>
      <c r="AJ879" s="203" t="s">
        <v>811</v>
      </c>
      <c r="AK879" s="203" t="s">
        <v>811</v>
      </c>
      <c r="AL879" s="203" t="s">
        <v>811</v>
      </c>
      <c r="AM879" s="203" t="s">
        <v>811</v>
      </c>
      <c r="AN879" s="203" t="s">
        <v>811</v>
      </c>
      <c r="AO879" s="203" t="s">
        <v>811</v>
      </c>
      <c r="AP879" s="203" t="s">
        <v>811</v>
      </c>
      <c r="AQ879" s="203" t="s">
        <v>811</v>
      </c>
      <c r="AR879" s="203">
        <v>96.196400091136951</v>
      </c>
      <c r="AS879" s="203">
        <v>96.196400091136951</v>
      </c>
      <c r="AT879" s="203" t="s">
        <v>811</v>
      </c>
      <c r="AU879" s="203" t="s">
        <v>811</v>
      </c>
      <c r="AV879" s="203" t="s">
        <v>811</v>
      </c>
      <c r="AW879" s="203" t="s">
        <v>811</v>
      </c>
      <c r="AX879" s="203" t="s">
        <v>811</v>
      </c>
      <c r="AY879" s="203" t="s">
        <v>811</v>
      </c>
      <c r="AZ879" s="203" t="s">
        <v>811</v>
      </c>
      <c r="BA879" s="203" t="s">
        <v>811</v>
      </c>
    </row>
    <row r="880" spans="1:53">
      <c r="A880" s="202">
        <v>21</v>
      </c>
      <c r="B880" s="202">
        <v>1778</v>
      </c>
      <c r="C880" s="202">
        <v>868</v>
      </c>
      <c r="D880" s="202" t="s">
        <v>1753</v>
      </c>
      <c r="E880" s="203">
        <v>5478</v>
      </c>
      <c r="F880" s="203">
        <v>5478</v>
      </c>
      <c r="G880" s="203"/>
      <c r="H880" s="203"/>
      <c r="I880" s="203"/>
      <c r="J880" s="203"/>
      <c r="K880" s="203"/>
      <c r="L880" s="203"/>
      <c r="M880" s="203"/>
      <c r="N880" s="203">
        <v>5846.1</v>
      </c>
      <c r="O880" s="203">
        <v>5846.1</v>
      </c>
      <c r="P880" s="203"/>
      <c r="Q880" s="203"/>
      <c r="R880" s="203"/>
      <c r="S880" s="203"/>
      <c r="T880" s="204"/>
      <c r="U880" s="203"/>
      <c r="V880" s="203"/>
      <c r="W880" s="203"/>
      <c r="X880" s="203">
        <v>5846.1</v>
      </c>
      <c r="Y880" s="203">
        <v>5846.1</v>
      </c>
      <c r="Z880" s="203"/>
      <c r="AA880" s="203"/>
      <c r="AB880" s="203"/>
      <c r="AC880" s="203"/>
      <c r="AD880" s="204"/>
      <c r="AE880" s="203"/>
      <c r="AF880" s="203"/>
      <c r="AG880" s="203"/>
      <c r="AH880" s="203" t="s">
        <v>811</v>
      </c>
      <c r="AI880" s="203" t="s">
        <v>811</v>
      </c>
      <c r="AJ880" s="203" t="s">
        <v>811</v>
      </c>
      <c r="AK880" s="203" t="s">
        <v>811</v>
      </c>
      <c r="AL880" s="203" t="s">
        <v>811</v>
      </c>
      <c r="AM880" s="203" t="s">
        <v>811</v>
      </c>
      <c r="AN880" s="203" t="s">
        <v>811</v>
      </c>
      <c r="AO880" s="203" t="s">
        <v>811</v>
      </c>
      <c r="AP880" s="203" t="s">
        <v>811</v>
      </c>
      <c r="AQ880" s="203" t="s">
        <v>811</v>
      </c>
      <c r="AR880" s="203">
        <v>100</v>
      </c>
      <c r="AS880" s="203">
        <v>100</v>
      </c>
      <c r="AT880" s="203" t="s">
        <v>811</v>
      </c>
      <c r="AU880" s="203" t="s">
        <v>811</v>
      </c>
      <c r="AV880" s="203" t="s">
        <v>811</v>
      </c>
      <c r="AW880" s="203" t="s">
        <v>811</v>
      </c>
      <c r="AX880" s="203" t="s">
        <v>811</v>
      </c>
      <c r="AY880" s="203" t="s">
        <v>811</v>
      </c>
      <c r="AZ880" s="203" t="s">
        <v>811</v>
      </c>
      <c r="BA880" s="203" t="s">
        <v>811</v>
      </c>
    </row>
    <row r="881" spans="1:53">
      <c r="A881" s="202">
        <v>21</v>
      </c>
      <c r="B881" s="202">
        <v>1779</v>
      </c>
      <c r="C881" s="202">
        <v>869</v>
      </c>
      <c r="D881" s="202" t="s">
        <v>1754</v>
      </c>
      <c r="E881" s="203">
        <v>1924.6</v>
      </c>
      <c r="F881" s="203">
        <v>1924.6</v>
      </c>
      <c r="G881" s="203"/>
      <c r="H881" s="203"/>
      <c r="I881" s="203"/>
      <c r="J881" s="203"/>
      <c r="K881" s="203"/>
      <c r="L881" s="203"/>
      <c r="M881" s="203"/>
      <c r="N881" s="203">
        <v>1975.7</v>
      </c>
      <c r="O881" s="203">
        <v>1975.7</v>
      </c>
      <c r="P881" s="203"/>
      <c r="Q881" s="203"/>
      <c r="R881" s="203"/>
      <c r="S881" s="203"/>
      <c r="T881" s="204"/>
      <c r="U881" s="203"/>
      <c r="V881" s="203"/>
      <c r="W881" s="203"/>
      <c r="X881" s="203">
        <v>1907.81</v>
      </c>
      <c r="Y881" s="203">
        <v>1907.81</v>
      </c>
      <c r="Z881" s="203"/>
      <c r="AA881" s="203"/>
      <c r="AB881" s="203"/>
      <c r="AC881" s="203"/>
      <c r="AD881" s="204"/>
      <c r="AE881" s="203"/>
      <c r="AF881" s="203"/>
      <c r="AG881" s="203"/>
      <c r="AH881" s="203">
        <v>-67.8900000000001</v>
      </c>
      <c r="AI881" s="203">
        <v>-67.8900000000001</v>
      </c>
      <c r="AJ881" s="203" t="s">
        <v>811</v>
      </c>
      <c r="AK881" s="203" t="s">
        <v>811</v>
      </c>
      <c r="AL881" s="203" t="s">
        <v>811</v>
      </c>
      <c r="AM881" s="203" t="s">
        <v>811</v>
      </c>
      <c r="AN881" s="203" t="s">
        <v>811</v>
      </c>
      <c r="AO881" s="203" t="s">
        <v>811</v>
      </c>
      <c r="AP881" s="203" t="s">
        <v>811</v>
      </c>
      <c r="AQ881" s="203" t="s">
        <v>811</v>
      </c>
      <c r="AR881" s="203">
        <v>96.563749557118996</v>
      </c>
      <c r="AS881" s="203">
        <v>96.563749557118996</v>
      </c>
      <c r="AT881" s="203" t="s">
        <v>811</v>
      </c>
      <c r="AU881" s="203" t="s">
        <v>811</v>
      </c>
      <c r="AV881" s="203" t="s">
        <v>811</v>
      </c>
      <c r="AW881" s="203" t="s">
        <v>811</v>
      </c>
      <c r="AX881" s="203" t="s">
        <v>811</v>
      </c>
      <c r="AY881" s="203" t="s">
        <v>811</v>
      </c>
      <c r="AZ881" s="203" t="s">
        <v>811</v>
      </c>
      <c r="BA881" s="203" t="s">
        <v>811</v>
      </c>
    </row>
    <row r="882" spans="1:53">
      <c r="A882" s="202">
        <v>21</v>
      </c>
      <c r="B882" s="202">
        <v>1780</v>
      </c>
      <c r="C882" s="202">
        <v>870</v>
      </c>
      <c r="D882" s="202" t="s">
        <v>1755</v>
      </c>
      <c r="E882" s="203">
        <v>4677.3</v>
      </c>
      <c r="F882" s="203">
        <v>4677.3</v>
      </c>
      <c r="G882" s="203"/>
      <c r="H882" s="203"/>
      <c r="I882" s="203"/>
      <c r="J882" s="203"/>
      <c r="K882" s="203"/>
      <c r="L882" s="203"/>
      <c r="M882" s="203"/>
      <c r="N882" s="203">
        <v>4783.3999999999996</v>
      </c>
      <c r="O882" s="203">
        <v>4783.3999999999996</v>
      </c>
      <c r="P882" s="203"/>
      <c r="Q882" s="203"/>
      <c r="R882" s="203"/>
      <c r="S882" s="203"/>
      <c r="T882" s="204"/>
      <c r="U882" s="203"/>
      <c r="V882" s="203"/>
      <c r="W882" s="203"/>
      <c r="X882" s="203">
        <v>4633.8</v>
      </c>
      <c r="Y882" s="203">
        <v>4633.8</v>
      </c>
      <c r="Z882" s="203"/>
      <c r="AA882" s="203"/>
      <c r="AB882" s="203"/>
      <c r="AC882" s="203"/>
      <c r="AD882" s="204"/>
      <c r="AE882" s="203"/>
      <c r="AF882" s="203"/>
      <c r="AG882" s="203"/>
      <c r="AH882" s="203">
        <v>-149.59999999999945</v>
      </c>
      <c r="AI882" s="203">
        <v>-149.59999999999945</v>
      </c>
      <c r="AJ882" s="203" t="s">
        <v>811</v>
      </c>
      <c r="AK882" s="203" t="s">
        <v>811</v>
      </c>
      <c r="AL882" s="203" t="s">
        <v>811</v>
      </c>
      <c r="AM882" s="203" t="s">
        <v>811</v>
      </c>
      <c r="AN882" s="203" t="s">
        <v>811</v>
      </c>
      <c r="AO882" s="203" t="s">
        <v>811</v>
      </c>
      <c r="AP882" s="203" t="s">
        <v>811</v>
      </c>
      <c r="AQ882" s="203" t="s">
        <v>811</v>
      </c>
      <c r="AR882" s="203">
        <v>96.872517456202715</v>
      </c>
      <c r="AS882" s="203">
        <v>96.872517456202715</v>
      </c>
      <c r="AT882" s="203" t="s">
        <v>811</v>
      </c>
      <c r="AU882" s="203" t="s">
        <v>811</v>
      </c>
      <c r="AV882" s="203" t="s">
        <v>811</v>
      </c>
      <c r="AW882" s="203" t="s">
        <v>811</v>
      </c>
      <c r="AX882" s="203" t="s">
        <v>811</v>
      </c>
      <c r="AY882" s="203" t="s">
        <v>811</v>
      </c>
      <c r="AZ882" s="203" t="s">
        <v>811</v>
      </c>
      <c r="BA882" s="203" t="s">
        <v>811</v>
      </c>
    </row>
    <row r="883" spans="1:53">
      <c r="A883" s="202">
        <v>21</v>
      </c>
      <c r="B883" s="202">
        <v>1781</v>
      </c>
      <c r="C883" s="202">
        <v>871</v>
      </c>
      <c r="D883" s="202" t="s">
        <v>1756</v>
      </c>
      <c r="E883" s="203">
        <v>15813.6</v>
      </c>
      <c r="F883" s="203">
        <v>15813.6</v>
      </c>
      <c r="G883" s="203"/>
      <c r="H883" s="203"/>
      <c r="I883" s="203"/>
      <c r="J883" s="203"/>
      <c r="K883" s="203"/>
      <c r="L883" s="203"/>
      <c r="M883" s="203"/>
      <c r="N883" s="203">
        <v>17307.400000000001</v>
      </c>
      <c r="O883" s="203">
        <v>17307.400000000001</v>
      </c>
      <c r="P883" s="203"/>
      <c r="Q883" s="203"/>
      <c r="R883" s="203"/>
      <c r="S883" s="203"/>
      <c r="T883" s="204"/>
      <c r="U883" s="203"/>
      <c r="V883" s="203"/>
      <c r="W883" s="203"/>
      <c r="X883" s="203">
        <v>17192.189999999999</v>
      </c>
      <c r="Y883" s="203">
        <v>17192.189999999999</v>
      </c>
      <c r="Z883" s="203"/>
      <c r="AA883" s="203"/>
      <c r="AB883" s="203"/>
      <c r="AC883" s="203"/>
      <c r="AD883" s="204"/>
      <c r="AE883" s="203"/>
      <c r="AF883" s="203"/>
      <c r="AG883" s="203"/>
      <c r="AH883" s="203">
        <v>-115.21000000000276</v>
      </c>
      <c r="AI883" s="203">
        <v>-115.21000000000276</v>
      </c>
      <c r="AJ883" s="203" t="s">
        <v>811</v>
      </c>
      <c r="AK883" s="203" t="s">
        <v>811</v>
      </c>
      <c r="AL883" s="203" t="s">
        <v>811</v>
      </c>
      <c r="AM883" s="203" t="s">
        <v>811</v>
      </c>
      <c r="AN883" s="203" t="s">
        <v>811</v>
      </c>
      <c r="AO883" s="203" t="s">
        <v>811</v>
      </c>
      <c r="AP883" s="203" t="s">
        <v>811</v>
      </c>
      <c r="AQ883" s="203" t="s">
        <v>811</v>
      </c>
      <c r="AR883" s="203">
        <v>99.334330979812094</v>
      </c>
      <c r="AS883" s="203">
        <v>99.334330979812094</v>
      </c>
      <c r="AT883" s="203" t="s">
        <v>811</v>
      </c>
      <c r="AU883" s="203" t="s">
        <v>811</v>
      </c>
      <c r="AV883" s="203" t="s">
        <v>811</v>
      </c>
      <c r="AW883" s="203" t="s">
        <v>811</v>
      </c>
      <c r="AX883" s="203" t="s">
        <v>811</v>
      </c>
      <c r="AY883" s="203" t="s">
        <v>811</v>
      </c>
      <c r="AZ883" s="203" t="s">
        <v>811</v>
      </c>
      <c r="BA883" s="203" t="s">
        <v>811</v>
      </c>
    </row>
    <row r="884" spans="1:53">
      <c r="A884" s="202">
        <v>21</v>
      </c>
      <c r="B884" s="202">
        <v>1782</v>
      </c>
      <c r="C884" s="202">
        <v>872</v>
      </c>
      <c r="D884" s="202" t="s">
        <v>1757</v>
      </c>
      <c r="E884" s="203">
        <v>2209.6</v>
      </c>
      <c r="F884" s="203">
        <v>2209.6</v>
      </c>
      <c r="G884" s="203"/>
      <c r="H884" s="203"/>
      <c r="I884" s="203"/>
      <c r="J884" s="203"/>
      <c r="K884" s="203"/>
      <c r="L884" s="203"/>
      <c r="M884" s="203"/>
      <c r="N884" s="203">
        <v>2299.6</v>
      </c>
      <c r="O884" s="203">
        <v>2299.6</v>
      </c>
      <c r="P884" s="203"/>
      <c r="Q884" s="203"/>
      <c r="R884" s="203"/>
      <c r="S884" s="203"/>
      <c r="T884" s="204"/>
      <c r="U884" s="203"/>
      <c r="V884" s="203"/>
      <c r="W884" s="203"/>
      <c r="X884" s="203">
        <v>2220.17</v>
      </c>
      <c r="Y884" s="203">
        <v>2220.17</v>
      </c>
      <c r="Z884" s="203"/>
      <c r="AA884" s="203"/>
      <c r="AB884" s="203"/>
      <c r="AC884" s="203"/>
      <c r="AD884" s="204"/>
      <c r="AE884" s="203"/>
      <c r="AF884" s="203"/>
      <c r="AG884" s="203"/>
      <c r="AH884" s="203">
        <v>-79.429999999999836</v>
      </c>
      <c r="AI884" s="203">
        <v>-79.429999999999836</v>
      </c>
      <c r="AJ884" s="203" t="s">
        <v>811</v>
      </c>
      <c r="AK884" s="203" t="s">
        <v>811</v>
      </c>
      <c r="AL884" s="203" t="s">
        <v>811</v>
      </c>
      <c r="AM884" s="203" t="s">
        <v>811</v>
      </c>
      <c r="AN884" s="203" t="s">
        <v>811</v>
      </c>
      <c r="AO884" s="203" t="s">
        <v>811</v>
      </c>
      <c r="AP884" s="203" t="s">
        <v>811</v>
      </c>
      <c r="AQ884" s="203" t="s">
        <v>811</v>
      </c>
      <c r="AR884" s="203">
        <v>96.545921029744306</v>
      </c>
      <c r="AS884" s="203">
        <v>96.545921029744306</v>
      </c>
      <c r="AT884" s="203" t="s">
        <v>811</v>
      </c>
      <c r="AU884" s="203" t="s">
        <v>811</v>
      </c>
      <c r="AV884" s="203" t="s">
        <v>811</v>
      </c>
      <c r="AW884" s="203" t="s">
        <v>811</v>
      </c>
      <c r="AX884" s="203" t="s">
        <v>811</v>
      </c>
      <c r="AY884" s="203" t="s">
        <v>811</v>
      </c>
      <c r="AZ884" s="203" t="s">
        <v>811</v>
      </c>
      <c r="BA884" s="203" t="s">
        <v>811</v>
      </c>
    </row>
    <row r="885" spans="1:53">
      <c r="A885" s="202">
        <v>21</v>
      </c>
      <c r="B885" s="202">
        <v>1783</v>
      </c>
      <c r="C885" s="202">
        <v>873</v>
      </c>
      <c r="D885" s="202" t="s">
        <v>1758</v>
      </c>
      <c r="E885" s="203">
        <v>3391.5</v>
      </c>
      <c r="F885" s="203">
        <v>3391.5</v>
      </c>
      <c r="G885" s="203"/>
      <c r="H885" s="203"/>
      <c r="I885" s="203"/>
      <c r="J885" s="203"/>
      <c r="K885" s="203"/>
      <c r="L885" s="203"/>
      <c r="M885" s="203"/>
      <c r="N885" s="203">
        <v>3514.7</v>
      </c>
      <c r="O885" s="203">
        <v>3514.7</v>
      </c>
      <c r="P885" s="203"/>
      <c r="Q885" s="203"/>
      <c r="R885" s="203"/>
      <c r="S885" s="203"/>
      <c r="T885" s="204"/>
      <c r="U885" s="203"/>
      <c r="V885" s="203"/>
      <c r="W885" s="203"/>
      <c r="X885" s="203">
        <v>3514.7</v>
      </c>
      <c r="Y885" s="203">
        <v>3514.7</v>
      </c>
      <c r="Z885" s="203"/>
      <c r="AA885" s="203"/>
      <c r="AB885" s="203"/>
      <c r="AC885" s="203"/>
      <c r="AD885" s="204"/>
      <c r="AE885" s="203"/>
      <c r="AF885" s="203"/>
      <c r="AG885" s="203"/>
      <c r="AH885" s="203" t="s">
        <v>811</v>
      </c>
      <c r="AI885" s="203" t="s">
        <v>811</v>
      </c>
      <c r="AJ885" s="203" t="s">
        <v>811</v>
      </c>
      <c r="AK885" s="203" t="s">
        <v>811</v>
      </c>
      <c r="AL885" s="203" t="s">
        <v>811</v>
      </c>
      <c r="AM885" s="203" t="s">
        <v>811</v>
      </c>
      <c r="AN885" s="203" t="s">
        <v>811</v>
      </c>
      <c r="AO885" s="203" t="s">
        <v>811</v>
      </c>
      <c r="AP885" s="203" t="s">
        <v>811</v>
      </c>
      <c r="AQ885" s="203" t="s">
        <v>811</v>
      </c>
      <c r="AR885" s="203">
        <v>100</v>
      </c>
      <c r="AS885" s="203">
        <v>100</v>
      </c>
      <c r="AT885" s="203" t="s">
        <v>811</v>
      </c>
      <c r="AU885" s="203" t="s">
        <v>811</v>
      </c>
      <c r="AV885" s="203" t="s">
        <v>811</v>
      </c>
      <c r="AW885" s="203" t="s">
        <v>811</v>
      </c>
      <c r="AX885" s="203" t="s">
        <v>811</v>
      </c>
      <c r="AY885" s="203" t="s">
        <v>811</v>
      </c>
      <c r="AZ885" s="203" t="s">
        <v>811</v>
      </c>
      <c r="BA885" s="203" t="s">
        <v>811</v>
      </c>
    </row>
    <row r="886" spans="1:53">
      <c r="A886" s="202">
        <v>21</v>
      </c>
      <c r="B886" s="202">
        <v>1784</v>
      </c>
      <c r="C886" s="202">
        <v>874</v>
      </c>
      <c r="D886" s="202" t="s">
        <v>1759</v>
      </c>
      <c r="E886" s="203">
        <v>4013.2</v>
      </c>
      <c r="F886" s="203">
        <v>4013.2</v>
      </c>
      <c r="G886" s="203"/>
      <c r="H886" s="203"/>
      <c r="I886" s="203"/>
      <c r="J886" s="203"/>
      <c r="K886" s="203"/>
      <c r="L886" s="203"/>
      <c r="M886" s="203"/>
      <c r="N886" s="203">
        <v>4062.8</v>
      </c>
      <c r="O886" s="203">
        <v>4062.8</v>
      </c>
      <c r="P886" s="203"/>
      <c r="Q886" s="203"/>
      <c r="R886" s="203"/>
      <c r="S886" s="203"/>
      <c r="T886" s="204"/>
      <c r="U886" s="203"/>
      <c r="V886" s="203"/>
      <c r="W886" s="203"/>
      <c r="X886" s="203">
        <v>4062.8</v>
      </c>
      <c r="Y886" s="203">
        <v>4062.8</v>
      </c>
      <c r="Z886" s="203"/>
      <c r="AA886" s="203"/>
      <c r="AB886" s="203"/>
      <c r="AC886" s="203"/>
      <c r="AD886" s="204"/>
      <c r="AE886" s="203"/>
      <c r="AF886" s="203"/>
      <c r="AG886" s="203"/>
      <c r="AH886" s="203" t="s">
        <v>811</v>
      </c>
      <c r="AI886" s="203" t="s">
        <v>811</v>
      </c>
      <c r="AJ886" s="203" t="s">
        <v>811</v>
      </c>
      <c r="AK886" s="203" t="s">
        <v>811</v>
      </c>
      <c r="AL886" s="203" t="s">
        <v>811</v>
      </c>
      <c r="AM886" s="203" t="s">
        <v>811</v>
      </c>
      <c r="AN886" s="203" t="s">
        <v>811</v>
      </c>
      <c r="AO886" s="203" t="s">
        <v>811</v>
      </c>
      <c r="AP886" s="203" t="s">
        <v>811</v>
      </c>
      <c r="AQ886" s="203" t="s">
        <v>811</v>
      </c>
      <c r="AR886" s="203">
        <v>100</v>
      </c>
      <c r="AS886" s="203">
        <v>100</v>
      </c>
      <c r="AT886" s="203" t="s">
        <v>811</v>
      </c>
      <c r="AU886" s="203" t="s">
        <v>811</v>
      </c>
      <c r="AV886" s="203" t="s">
        <v>811</v>
      </c>
      <c r="AW886" s="203" t="s">
        <v>811</v>
      </c>
      <c r="AX886" s="203" t="s">
        <v>811</v>
      </c>
      <c r="AY886" s="203" t="s">
        <v>811</v>
      </c>
      <c r="AZ886" s="203" t="s">
        <v>811</v>
      </c>
      <c r="BA886" s="203" t="s">
        <v>811</v>
      </c>
    </row>
    <row r="887" spans="1:53">
      <c r="A887" s="202">
        <v>21</v>
      </c>
      <c r="B887" s="202">
        <v>1785</v>
      </c>
      <c r="C887" s="202">
        <v>875</v>
      </c>
      <c r="D887" s="202" t="s">
        <v>1760</v>
      </c>
      <c r="E887" s="203">
        <v>1572.5</v>
      </c>
      <c r="F887" s="203">
        <v>1572.5</v>
      </c>
      <c r="G887" s="203"/>
      <c r="H887" s="203"/>
      <c r="I887" s="203"/>
      <c r="J887" s="203"/>
      <c r="K887" s="203"/>
      <c r="L887" s="203"/>
      <c r="M887" s="203"/>
      <c r="N887" s="203">
        <v>1725.9</v>
      </c>
      <c r="O887" s="203">
        <v>1725.9</v>
      </c>
      <c r="P887" s="203"/>
      <c r="Q887" s="203"/>
      <c r="R887" s="203"/>
      <c r="S887" s="203"/>
      <c r="T887" s="204"/>
      <c r="U887" s="203"/>
      <c r="V887" s="203"/>
      <c r="W887" s="203"/>
      <c r="X887" s="203">
        <v>1725.9</v>
      </c>
      <c r="Y887" s="203">
        <v>1725.9</v>
      </c>
      <c r="Z887" s="203"/>
      <c r="AA887" s="203"/>
      <c r="AB887" s="203"/>
      <c r="AC887" s="203"/>
      <c r="AD887" s="204"/>
      <c r="AE887" s="203"/>
      <c r="AF887" s="203"/>
      <c r="AG887" s="203"/>
      <c r="AH887" s="203" t="s">
        <v>811</v>
      </c>
      <c r="AI887" s="203" t="s">
        <v>811</v>
      </c>
      <c r="AJ887" s="203" t="s">
        <v>811</v>
      </c>
      <c r="AK887" s="203" t="s">
        <v>811</v>
      </c>
      <c r="AL887" s="203" t="s">
        <v>811</v>
      </c>
      <c r="AM887" s="203" t="s">
        <v>811</v>
      </c>
      <c r="AN887" s="203" t="s">
        <v>811</v>
      </c>
      <c r="AO887" s="203" t="s">
        <v>811</v>
      </c>
      <c r="AP887" s="203" t="s">
        <v>811</v>
      </c>
      <c r="AQ887" s="203" t="s">
        <v>811</v>
      </c>
      <c r="AR887" s="203">
        <v>100</v>
      </c>
      <c r="AS887" s="203">
        <v>100</v>
      </c>
      <c r="AT887" s="203" t="s">
        <v>811</v>
      </c>
      <c r="AU887" s="203" t="s">
        <v>811</v>
      </c>
      <c r="AV887" s="203" t="s">
        <v>811</v>
      </c>
      <c r="AW887" s="203" t="s">
        <v>811</v>
      </c>
      <c r="AX887" s="203" t="s">
        <v>811</v>
      </c>
      <c r="AY887" s="203" t="s">
        <v>811</v>
      </c>
      <c r="AZ887" s="203" t="s">
        <v>811</v>
      </c>
      <c r="BA887" s="203" t="s">
        <v>811</v>
      </c>
    </row>
    <row r="888" spans="1:53">
      <c r="A888" s="202">
        <v>21</v>
      </c>
      <c r="B888" s="202">
        <v>1786</v>
      </c>
      <c r="C888" s="202">
        <v>876</v>
      </c>
      <c r="D888" s="202" t="s">
        <v>1761</v>
      </c>
      <c r="E888" s="203">
        <v>8081.8</v>
      </c>
      <c r="F888" s="203">
        <v>8081.8</v>
      </c>
      <c r="G888" s="203"/>
      <c r="H888" s="203"/>
      <c r="I888" s="203"/>
      <c r="J888" s="203"/>
      <c r="K888" s="203"/>
      <c r="L888" s="203"/>
      <c r="M888" s="203"/>
      <c r="N888" s="203">
        <v>8372</v>
      </c>
      <c r="O888" s="203">
        <v>8372</v>
      </c>
      <c r="P888" s="203"/>
      <c r="Q888" s="203"/>
      <c r="R888" s="203"/>
      <c r="S888" s="203"/>
      <c r="T888" s="204"/>
      <c r="U888" s="203"/>
      <c r="V888" s="203"/>
      <c r="W888" s="203"/>
      <c r="X888" s="203">
        <v>8206.9500000000007</v>
      </c>
      <c r="Y888" s="203">
        <v>8206.9500000000007</v>
      </c>
      <c r="Z888" s="203"/>
      <c r="AA888" s="203"/>
      <c r="AB888" s="203"/>
      <c r="AC888" s="203"/>
      <c r="AD888" s="204"/>
      <c r="AE888" s="203"/>
      <c r="AF888" s="203"/>
      <c r="AG888" s="203"/>
      <c r="AH888" s="203">
        <v>-165.04999999999927</v>
      </c>
      <c r="AI888" s="203">
        <v>-165.04999999999927</v>
      </c>
      <c r="AJ888" s="203" t="s">
        <v>811</v>
      </c>
      <c r="AK888" s="203" t="s">
        <v>811</v>
      </c>
      <c r="AL888" s="203" t="s">
        <v>811</v>
      </c>
      <c r="AM888" s="203" t="s">
        <v>811</v>
      </c>
      <c r="AN888" s="203" t="s">
        <v>811</v>
      </c>
      <c r="AO888" s="203" t="s">
        <v>811</v>
      </c>
      <c r="AP888" s="203" t="s">
        <v>811</v>
      </c>
      <c r="AQ888" s="203" t="s">
        <v>811</v>
      </c>
      <c r="AR888" s="203">
        <v>98.028547539417104</v>
      </c>
      <c r="AS888" s="203">
        <v>98.028547539417104</v>
      </c>
      <c r="AT888" s="203" t="s">
        <v>811</v>
      </c>
      <c r="AU888" s="203" t="s">
        <v>811</v>
      </c>
      <c r="AV888" s="203" t="s">
        <v>811</v>
      </c>
      <c r="AW888" s="203" t="s">
        <v>811</v>
      </c>
      <c r="AX888" s="203" t="s">
        <v>811</v>
      </c>
      <c r="AY888" s="203" t="s">
        <v>811</v>
      </c>
      <c r="AZ888" s="203" t="s">
        <v>811</v>
      </c>
      <c r="BA888" s="203" t="s">
        <v>811</v>
      </c>
    </row>
    <row r="889" spans="1:53">
      <c r="A889" s="202">
        <v>21</v>
      </c>
      <c r="B889" s="202">
        <v>1787</v>
      </c>
      <c r="C889" s="202">
        <v>877</v>
      </c>
      <c r="D889" s="202" t="s">
        <v>1762</v>
      </c>
      <c r="E889" s="203">
        <v>6159.3</v>
      </c>
      <c r="F889" s="203">
        <v>6159.3</v>
      </c>
      <c r="G889" s="203"/>
      <c r="H889" s="203"/>
      <c r="I889" s="203"/>
      <c r="J889" s="203"/>
      <c r="K889" s="203"/>
      <c r="L889" s="203"/>
      <c r="M889" s="203"/>
      <c r="N889" s="203">
        <v>6811.4</v>
      </c>
      <c r="O889" s="203">
        <v>6811.4</v>
      </c>
      <c r="P889" s="203"/>
      <c r="Q889" s="203"/>
      <c r="R889" s="203"/>
      <c r="S889" s="203"/>
      <c r="T889" s="204"/>
      <c r="U889" s="203"/>
      <c r="V889" s="203"/>
      <c r="W889" s="203"/>
      <c r="X889" s="203">
        <v>6717.13</v>
      </c>
      <c r="Y889" s="203">
        <v>6717.13</v>
      </c>
      <c r="Z889" s="203"/>
      <c r="AA889" s="203"/>
      <c r="AB889" s="203"/>
      <c r="AC889" s="203"/>
      <c r="AD889" s="204"/>
      <c r="AE889" s="203"/>
      <c r="AF889" s="203"/>
      <c r="AG889" s="203"/>
      <c r="AH889" s="203">
        <v>-94.269999999999527</v>
      </c>
      <c r="AI889" s="203">
        <v>-94.269999999999527</v>
      </c>
      <c r="AJ889" s="203" t="s">
        <v>811</v>
      </c>
      <c r="AK889" s="203" t="s">
        <v>811</v>
      </c>
      <c r="AL889" s="203" t="s">
        <v>811</v>
      </c>
      <c r="AM889" s="203" t="s">
        <v>811</v>
      </c>
      <c r="AN889" s="203" t="s">
        <v>811</v>
      </c>
      <c r="AO889" s="203" t="s">
        <v>811</v>
      </c>
      <c r="AP889" s="203" t="s">
        <v>811</v>
      </c>
      <c r="AQ889" s="203" t="s">
        <v>811</v>
      </c>
      <c r="AR889" s="203">
        <v>98.61599671139561</v>
      </c>
      <c r="AS889" s="203">
        <v>98.61599671139561</v>
      </c>
      <c r="AT889" s="203" t="s">
        <v>811</v>
      </c>
      <c r="AU889" s="203" t="s">
        <v>811</v>
      </c>
      <c r="AV889" s="203" t="s">
        <v>811</v>
      </c>
      <c r="AW889" s="203" t="s">
        <v>811</v>
      </c>
      <c r="AX889" s="203" t="s">
        <v>811</v>
      </c>
      <c r="AY889" s="203" t="s">
        <v>811</v>
      </c>
      <c r="AZ889" s="203" t="s">
        <v>811</v>
      </c>
      <c r="BA889" s="203" t="s">
        <v>811</v>
      </c>
    </row>
    <row r="890" spans="1:53">
      <c r="A890" s="202">
        <v>21</v>
      </c>
      <c r="B890" s="202">
        <v>1788</v>
      </c>
      <c r="C890" s="202">
        <v>878</v>
      </c>
      <c r="D890" s="202" t="s">
        <v>1763</v>
      </c>
      <c r="E890" s="203">
        <v>2858.1</v>
      </c>
      <c r="F890" s="203">
        <v>2858.1</v>
      </c>
      <c r="G890" s="203"/>
      <c r="H890" s="203"/>
      <c r="I890" s="203"/>
      <c r="J890" s="203"/>
      <c r="K890" s="203"/>
      <c r="L890" s="203"/>
      <c r="M890" s="203"/>
      <c r="N890" s="203">
        <v>3196.1</v>
      </c>
      <c r="O890" s="203">
        <v>3196.1</v>
      </c>
      <c r="P890" s="203"/>
      <c r="Q890" s="203"/>
      <c r="R890" s="203"/>
      <c r="S890" s="203"/>
      <c r="T890" s="204"/>
      <c r="U890" s="203"/>
      <c r="V890" s="203"/>
      <c r="W890" s="203"/>
      <c r="X890" s="203">
        <v>3176.27</v>
      </c>
      <c r="Y890" s="203">
        <v>3176.27</v>
      </c>
      <c r="Z890" s="203"/>
      <c r="AA890" s="203"/>
      <c r="AB890" s="203"/>
      <c r="AC890" s="203"/>
      <c r="AD890" s="204"/>
      <c r="AE890" s="203"/>
      <c r="AF890" s="203"/>
      <c r="AG890" s="203"/>
      <c r="AH890" s="203">
        <v>-19.829999999999927</v>
      </c>
      <c r="AI890" s="203">
        <v>-19.829999999999927</v>
      </c>
      <c r="AJ890" s="203" t="s">
        <v>811</v>
      </c>
      <c r="AK890" s="203" t="s">
        <v>811</v>
      </c>
      <c r="AL890" s="203" t="s">
        <v>811</v>
      </c>
      <c r="AM890" s="203" t="s">
        <v>811</v>
      </c>
      <c r="AN890" s="203" t="s">
        <v>811</v>
      </c>
      <c r="AO890" s="203" t="s">
        <v>811</v>
      </c>
      <c r="AP890" s="203" t="s">
        <v>811</v>
      </c>
      <c r="AQ890" s="203" t="s">
        <v>811</v>
      </c>
      <c r="AR890" s="203">
        <v>99.379556334282398</v>
      </c>
      <c r="AS890" s="203">
        <v>99.379556334282398</v>
      </c>
      <c r="AT890" s="203" t="s">
        <v>811</v>
      </c>
      <c r="AU890" s="203" t="s">
        <v>811</v>
      </c>
      <c r="AV890" s="203" t="s">
        <v>811</v>
      </c>
      <c r="AW890" s="203" t="s">
        <v>811</v>
      </c>
      <c r="AX890" s="203" t="s">
        <v>811</v>
      </c>
      <c r="AY890" s="203" t="s">
        <v>811</v>
      </c>
      <c r="AZ890" s="203" t="s">
        <v>811</v>
      </c>
      <c r="BA890" s="203" t="s">
        <v>811</v>
      </c>
    </row>
    <row r="891" spans="1:53">
      <c r="A891" s="202">
        <v>21</v>
      </c>
      <c r="B891" s="202">
        <v>1789</v>
      </c>
      <c r="C891" s="202">
        <v>879</v>
      </c>
      <c r="D891" s="202" t="s">
        <v>1764</v>
      </c>
      <c r="E891" s="203">
        <v>3653.7</v>
      </c>
      <c r="F891" s="203">
        <v>3653.7</v>
      </c>
      <c r="G891" s="203"/>
      <c r="H891" s="203"/>
      <c r="I891" s="203"/>
      <c r="J891" s="203"/>
      <c r="K891" s="203"/>
      <c r="L891" s="203"/>
      <c r="M891" s="203"/>
      <c r="N891" s="203">
        <v>3790</v>
      </c>
      <c r="O891" s="203">
        <v>3790</v>
      </c>
      <c r="P891" s="203"/>
      <c r="Q891" s="203"/>
      <c r="R891" s="203"/>
      <c r="S891" s="203"/>
      <c r="T891" s="204"/>
      <c r="U891" s="203"/>
      <c r="V891" s="203"/>
      <c r="W891" s="203"/>
      <c r="X891" s="203">
        <v>3781.1</v>
      </c>
      <c r="Y891" s="203">
        <v>3781.1</v>
      </c>
      <c r="Z891" s="203"/>
      <c r="AA891" s="203"/>
      <c r="AB891" s="203"/>
      <c r="AC891" s="203"/>
      <c r="AD891" s="204"/>
      <c r="AE891" s="203"/>
      <c r="AF891" s="203"/>
      <c r="AG891" s="203"/>
      <c r="AH891" s="203">
        <v>-8.9000000000000909</v>
      </c>
      <c r="AI891" s="203">
        <v>-8.9000000000000909</v>
      </c>
      <c r="AJ891" s="203" t="s">
        <v>811</v>
      </c>
      <c r="AK891" s="203" t="s">
        <v>811</v>
      </c>
      <c r="AL891" s="203" t="s">
        <v>811</v>
      </c>
      <c r="AM891" s="203" t="s">
        <v>811</v>
      </c>
      <c r="AN891" s="203" t="s">
        <v>811</v>
      </c>
      <c r="AO891" s="203" t="s">
        <v>811</v>
      </c>
      <c r="AP891" s="203" t="s">
        <v>811</v>
      </c>
      <c r="AQ891" s="203" t="s">
        <v>811</v>
      </c>
      <c r="AR891" s="203">
        <v>99.765171503957788</v>
      </c>
      <c r="AS891" s="203">
        <v>99.765171503957788</v>
      </c>
      <c r="AT891" s="203" t="s">
        <v>811</v>
      </c>
      <c r="AU891" s="203" t="s">
        <v>811</v>
      </c>
      <c r="AV891" s="203" t="s">
        <v>811</v>
      </c>
      <c r="AW891" s="203" t="s">
        <v>811</v>
      </c>
      <c r="AX891" s="203" t="s">
        <v>811</v>
      </c>
      <c r="AY891" s="203" t="s">
        <v>811</v>
      </c>
      <c r="AZ891" s="203" t="s">
        <v>811</v>
      </c>
      <c r="BA891" s="203" t="s">
        <v>811</v>
      </c>
    </row>
    <row r="892" spans="1:53">
      <c r="A892" s="202">
        <v>21</v>
      </c>
      <c r="B892" s="202">
        <v>1790</v>
      </c>
      <c r="C892" s="202">
        <v>880</v>
      </c>
      <c r="D892" s="202" t="s">
        <v>1509</v>
      </c>
      <c r="E892" s="203">
        <v>1891.2</v>
      </c>
      <c r="F892" s="203">
        <v>1891.2</v>
      </c>
      <c r="G892" s="203"/>
      <c r="H892" s="203"/>
      <c r="I892" s="203"/>
      <c r="J892" s="203"/>
      <c r="K892" s="203"/>
      <c r="L892" s="203"/>
      <c r="M892" s="203"/>
      <c r="N892" s="203">
        <v>2164.1</v>
      </c>
      <c r="O892" s="203">
        <v>2164.1</v>
      </c>
      <c r="P892" s="203"/>
      <c r="Q892" s="203"/>
      <c r="R892" s="203"/>
      <c r="S892" s="203"/>
      <c r="T892" s="204"/>
      <c r="U892" s="203"/>
      <c r="V892" s="203"/>
      <c r="W892" s="203"/>
      <c r="X892" s="203">
        <v>2003.69</v>
      </c>
      <c r="Y892" s="203">
        <v>2003.69</v>
      </c>
      <c r="Z892" s="203"/>
      <c r="AA892" s="203"/>
      <c r="AB892" s="203"/>
      <c r="AC892" s="203"/>
      <c r="AD892" s="204"/>
      <c r="AE892" s="203"/>
      <c r="AF892" s="203"/>
      <c r="AG892" s="203"/>
      <c r="AH892" s="203">
        <v>-160.40999999999985</v>
      </c>
      <c r="AI892" s="203">
        <v>-160.40999999999985</v>
      </c>
      <c r="AJ892" s="203" t="s">
        <v>811</v>
      </c>
      <c r="AK892" s="203" t="s">
        <v>811</v>
      </c>
      <c r="AL892" s="203" t="s">
        <v>811</v>
      </c>
      <c r="AM892" s="203" t="s">
        <v>811</v>
      </c>
      <c r="AN892" s="203" t="s">
        <v>811</v>
      </c>
      <c r="AO892" s="203" t="s">
        <v>811</v>
      </c>
      <c r="AP892" s="203" t="s">
        <v>811</v>
      </c>
      <c r="AQ892" s="203" t="s">
        <v>811</v>
      </c>
      <c r="AR892" s="203">
        <v>92.587680791090989</v>
      </c>
      <c r="AS892" s="203">
        <v>92.587680791090989</v>
      </c>
      <c r="AT892" s="203" t="s">
        <v>811</v>
      </c>
      <c r="AU892" s="203" t="s">
        <v>811</v>
      </c>
      <c r="AV892" s="203" t="s">
        <v>811</v>
      </c>
      <c r="AW892" s="203" t="s">
        <v>811</v>
      </c>
      <c r="AX892" s="203" t="s">
        <v>811</v>
      </c>
      <c r="AY892" s="203" t="s">
        <v>811</v>
      </c>
      <c r="AZ892" s="203" t="s">
        <v>811</v>
      </c>
      <c r="BA892" s="203" t="s">
        <v>811</v>
      </c>
    </row>
    <row r="893" spans="1:53">
      <c r="A893" s="202">
        <v>21</v>
      </c>
      <c r="B893" s="202">
        <v>1793</v>
      </c>
      <c r="C893" s="202">
        <v>881</v>
      </c>
      <c r="D893" s="202" t="s">
        <v>1765</v>
      </c>
      <c r="E893" s="203">
        <v>7156.3</v>
      </c>
      <c r="F893" s="203">
        <v>7156.3</v>
      </c>
      <c r="G893" s="203"/>
      <c r="H893" s="203"/>
      <c r="I893" s="203"/>
      <c r="J893" s="203"/>
      <c r="K893" s="203"/>
      <c r="L893" s="203"/>
      <c r="M893" s="203"/>
      <c r="N893" s="203">
        <v>8441.7000000000007</v>
      </c>
      <c r="O893" s="203">
        <v>8441.7000000000007</v>
      </c>
      <c r="P893" s="203"/>
      <c r="Q893" s="203"/>
      <c r="R893" s="203"/>
      <c r="S893" s="203"/>
      <c r="T893" s="204"/>
      <c r="U893" s="203"/>
      <c r="V893" s="203"/>
      <c r="W893" s="203"/>
      <c r="X893" s="203">
        <v>8441.7000000000007</v>
      </c>
      <c r="Y893" s="203">
        <v>8441.7000000000007</v>
      </c>
      <c r="Z893" s="203"/>
      <c r="AA893" s="203"/>
      <c r="AB893" s="203"/>
      <c r="AC893" s="203"/>
      <c r="AD893" s="204"/>
      <c r="AE893" s="203"/>
      <c r="AF893" s="203"/>
      <c r="AG893" s="203"/>
      <c r="AH893" s="203" t="s">
        <v>811</v>
      </c>
      <c r="AI893" s="203" t="s">
        <v>811</v>
      </c>
      <c r="AJ893" s="203" t="s">
        <v>811</v>
      </c>
      <c r="AK893" s="203" t="s">
        <v>811</v>
      </c>
      <c r="AL893" s="203" t="s">
        <v>811</v>
      </c>
      <c r="AM893" s="203" t="s">
        <v>811</v>
      </c>
      <c r="AN893" s="203" t="s">
        <v>811</v>
      </c>
      <c r="AO893" s="203" t="s">
        <v>811</v>
      </c>
      <c r="AP893" s="203" t="s">
        <v>811</v>
      </c>
      <c r="AQ893" s="203" t="s">
        <v>811</v>
      </c>
      <c r="AR893" s="203">
        <v>100</v>
      </c>
      <c r="AS893" s="203">
        <v>100</v>
      </c>
      <c r="AT893" s="203" t="s">
        <v>811</v>
      </c>
      <c r="AU893" s="203" t="s">
        <v>811</v>
      </c>
      <c r="AV893" s="203" t="s">
        <v>811</v>
      </c>
      <c r="AW893" s="203" t="s">
        <v>811</v>
      </c>
      <c r="AX893" s="203" t="s">
        <v>811</v>
      </c>
      <c r="AY893" s="203" t="s">
        <v>811</v>
      </c>
      <c r="AZ893" s="203" t="s">
        <v>811</v>
      </c>
      <c r="BA893" s="203" t="s">
        <v>811</v>
      </c>
    </row>
    <row r="894" spans="1:53">
      <c r="A894" s="202">
        <v>21</v>
      </c>
      <c r="B894" s="202">
        <v>1794</v>
      </c>
      <c r="C894" s="202">
        <v>882</v>
      </c>
      <c r="D894" s="202" t="s">
        <v>1224</v>
      </c>
      <c r="E894" s="203">
        <v>7417</v>
      </c>
      <c r="F894" s="203">
        <v>7417</v>
      </c>
      <c r="G894" s="203"/>
      <c r="H894" s="203"/>
      <c r="I894" s="203"/>
      <c r="J894" s="203"/>
      <c r="K894" s="203"/>
      <c r="L894" s="203"/>
      <c r="M894" s="203"/>
      <c r="N894" s="203">
        <v>8470.6</v>
      </c>
      <c r="O894" s="203">
        <v>8470.6</v>
      </c>
      <c r="P894" s="203"/>
      <c r="Q894" s="203"/>
      <c r="R894" s="203"/>
      <c r="S894" s="203"/>
      <c r="T894" s="204"/>
      <c r="U894" s="203"/>
      <c r="V894" s="203"/>
      <c r="W894" s="203"/>
      <c r="X894" s="203">
        <v>8456.84</v>
      </c>
      <c r="Y894" s="203">
        <v>8456.84</v>
      </c>
      <c r="Z894" s="203"/>
      <c r="AA894" s="203"/>
      <c r="AB894" s="203"/>
      <c r="AC894" s="203"/>
      <c r="AD894" s="204"/>
      <c r="AE894" s="203"/>
      <c r="AF894" s="203"/>
      <c r="AG894" s="203"/>
      <c r="AH894" s="203">
        <v>-13.760000000000218</v>
      </c>
      <c r="AI894" s="203">
        <v>-13.760000000000218</v>
      </c>
      <c r="AJ894" s="203" t="s">
        <v>811</v>
      </c>
      <c r="AK894" s="203" t="s">
        <v>811</v>
      </c>
      <c r="AL894" s="203" t="s">
        <v>811</v>
      </c>
      <c r="AM894" s="203" t="s">
        <v>811</v>
      </c>
      <c r="AN894" s="203" t="s">
        <v>811</v>
      </c>
      <c r="AO894" s="203" t="s">
        <v>811</v>
      </c>
      <c r="AP894" s="203" t="s">
        <v>811</v>
      </c>
      <c r="AQ894" s="203" t="s">
        <v>811</v>
      </c>
      <c r="AR894" s="203">
        <v>99.837555781172526</v>
      </c>
      <c r="AS894" s="203">
        <v>99.837555781172526</v>
      </c>
      <c r="AT894" s="203" t="s">
        <v>811</v>
      </c>
      <c r="AU894" s="203" t="s">
        <v>811</v>
      </c>
      <c r="AV894" s="203" t="s">
        <v>811</v>
      </c>
      <c r="AW894" s="203" t="s">
        <v>811</v>
      </c>
      <c r="AX894" s="203" t="s">
        <v>811</v>
      </c>
      <c r="AY894" s="203" t="s">
        <v>811</v>
      </c>
      <c r="AZ894" s="203" t="s">
        <v>811</v>
      </c>
      <c r="BA894" s="203" t="s">
        <v>811</v>
      </c>
    </row>
    <row r="895" spans="1:53">
      <c r="A895" s="202">
        <v>21</v>
      </c>
      <c r="B895" s="202">
        <v>1795</v>
      </c>
      <c r="C895" s="202">
        <v>883</v>
      </c>
      <c r="D895" s="202" t="s">
        <v>1683</v>
      </c>
      <c r="E895" s="203">
        <v>3921.6</v>
      </c>
      <c r="F895" s="203">
        <v>3921.6</v>
      </c>
      <c r="G895" s="203"/>
      <c r="H895" s="203"/>
      <c r="I895" s="203"/>
      <c r="J895" s="203"/>
      <c r="K895" s="203"/>
      <c r="L895" s="203"/>
      <c r="M895" s="203"/>
      <c r="N895" s="203">
        <v>4176.3999999999996</v>
      </c>
      <c r="O895" s="203">
        <v>4176.3999999999996</v>
      </c>
      <c r="P895" s="203"/>
      <c r="Q895" s="203"/>
      <c r="R895" s="203"/>
      <c r="S895" s="203"/>
      <c r="T895" s="204"/>
      <c r="U895" s="203"/>
      <c r="V895" s="203"/>
      <c r="W895" s="203"/>
      <c r="X895" s="203">
        <v>4141.01</v>
      </c>
      <c r="Y895" s="203">
        <v>4141.01</v>
      </c>
      <c r="Z895" s="203"/>
      <c r="AA895" s="203"/>
      <c r="AB895" s="203"/>
      <c r="AC895" s="203"/>
      <c r="AD895" s="204"/>
      <c r="AE895" s="203"/>
      <c r="AF895" s="203"/>
      <c r="AG895" s="203"/>
      <c r="AH895" s="203">
        <v>-35.389999999999418</v>
      </c>
      <c r="AI895" s="203">
        <v>-35.389999999999418</v>
      </c>
      <c r="AJ895" s="203" t="s">
        <v>811</v>
      </c>
      <c r="AK895" s="203" t="s">
        <v>811</v>
      </c>
      <c r="AL895" s="203" t="s">
        <v>811</v>
      </c>
      <c r="AM895" s="203" t="s">
        <v>811</v>
      </c>
      <c r="AN895" s="203" t="s">
        <v>811</v>
      </c>
      <c r="AO895" s="203" t="s">
        <v>811</v>
      </c>
      <c r="AP895" s="203" t="s">
        <v>811</v>
      </c>
      <c r="AQ895" s="203" t="s">
        <v>811</v>
      </c>
      <c r="AR895" s="203">
        <v>99.152619480892639</v>
      </c>
      <c r="AS895" s="203">
        <v>99.152619480892639</v>
      </c>
      <c r="AT895" s="203" t="s">
        <v>811</v>
      </c>
      <c r="AU895" s="203" t="s">
        <v>811</v>
      </c>
      <c r="AV895" s="203" t="s">
        <v>811</v>
      </c>
      <c r="AW895" s="203" t="s">
        <v>811</v>
      </c>
      <c r="AX895" s="203" t="s">
        <v>811</v>
      </c>
      <c r="AY895" s="203" t="s">
        <v>811</v>
      </c>
      <c r="AZ895" s="203" t="s">
        <v>811</v>
      </c>
      <c r="BA895" s="203" t="s">
        <v>811</v>
      </c>
    </row>
    <row r="896" spans="1:53">
      <c r="A896" s="202">
        <v>21</v>
      </c>
      <c r="B896" s="202">
        <v>1796</v>
      </c>
      <c r="C896" s="202">
        <v>884</v>
      </c>
      <c r="D896" s="202" t="s">
        <v>1766</v>
      </c>
      <c r="E896" s="203">
        <v>3291.6</v>
      </c>
      <c r="F896" s="203">
        <v>3291.6</v>
      </c>
      <c r="G896" s="203"/>
      <c r="H896" s="203"/>
      <c r="I896" s="203"/>
      <c r="J896" s="203"/>
      <c r="K896" s="203"/>
      <c r="L896" s="203"/>
      <c r="M896" s="203"/>
      <c r="N896" s="203">
        <v>3319.9</v>
      </c>
      <c r="O896" s="203">
        <v>3319.9</v>
      </c>
      <c r="P896" s="203"/>
      <c r="Q896" s="203"/>
      <c r="R896" s="203"/>
      <c r="S896" s="203"/>
      <c r="T896" s="204"/>
      <c r="U896" s="203"/>
      <c r="V896" s="203"/>
      <c r="W896" s="203"/>
      <c r="X896" s="203">
        <v>3317.42</v>
      </c>
      <c r="Y896" s="203">
        <v>3317.42</v>
      </c>
      <c r="Z896" s="203"/>
      <c r="AA896" s="203"/>
      <c r="AB896" s="203"/>
      <c r="AC896" s="203"/>
      <c r="AD896" s="204"/>
      <c r="AE896" s="203"/>
      <c r="AF896" s="203"/>
      <c r="AG896" s="203"/>
      <c r="AH896" s="203">
        <v>-2.4800000000000182</v>
      </c>
      <c r="AI896" s="203">
        <v>-2.4800000000000182</v>
      </c>
      <c r="AJ896" s="203" t="s">
        <v>811</v>
      </c>
      <c r="AK896" s="203" t="s">
        <v>811</v>
      </c>
      <c r="AL896" s="203" t="s">
        <v>811</v>
      </c>
      <c r="AM896" s="203" t="s">
        <v>811</v>
      </c>
      <c r="AN896" s="203" t="s">
        <v>811</v>
      </c>
      <c r="AO896" s="203" t="s">
        <v>811</v>
      </c>
      <c r="AP896" s="203" t="s">
        <v>811</v>
      </c>
      <c r="AQ896" s="203" t="s">
        <v>811</v>
      </c>
      <c r="AR896" s="203">
        <v>99.925298954787792</v>
      </c>
      <c r="AS896" s="203">
        <v>99.925298954787792</v>
      </c>
      <c r="AT896" s="203" t="s">
        <v>811</v>
      </c>
      <c r="AU896" s="203" t="s">
        <v>811</v>
      </c>
      <c r="AV896" s="203" t="s">
        <v>811</v>
      </c>
      <c r="AW896" s="203" t="s">
        <v>811</v>
      </c>
      <c r="AX896" s="203" t="s">
        <v>811</v>
      </c>
      <c r="AY896" s="203" t="s">
        <v>811</v>
      </c>
      <c r="AZ896" s="203" t="s">
        <v>811</v>
      </c>
      <c r="BA896" s="203" t="s">
        <v>811</v>
      </c>
    </row>
    <row r="897" spans="1:53">
      <c r="A897" s="202">
        <v>21</v>
      </c>
      <c r="B897" s="202">
        <v>1797</v>
      </c>
      <c r="C897" s="202">
        <v>885</v>
      </c>
      <c r="D897" s="202" t="s">
        <v>1100</v>
      </c>
      <c r="E897" s="203">
        <v>2825.5</v>
      </c>
      <c r="F897" s="203">
        <v>2825.5</v>
      </c>
      <c r="G897" s="203"/>
      <c r="H897" s="203"/>
      <c r="I897" s="203"/>
      <c r="J897" s="203"/>
      <c r="K897" s="203"/>
      <c r="L897" s="203"/>
      <c r="M897" s="203"/>
      <c r="N897" s="203">
        <v>3090.9</v>
      </c>
      <c r="O897" s="203">
        <v>3090.9</v>
      </c>
      <c r="P897" s="203"/>
      <c r="Q897" s="203"/>
      <c r="R897" s="203"/>
      <c r="S897" s="203"/>
      <c r="T897" s="204"/>
      <c r="U897" s="203"/>
      <c r="V897" s="203"/>
      <c r="W897" s="203"/>
      <c r="X897" s="203">
        <v>3017.35</v>
      </c>
      <c r="Y897" s="203">
        <v>3017.35</v>
      </c>
      <c r="Z897" s="203"/>
      <c r="AA897" s="203"/>
      <c r="AB897" s="203"/>
      <c r="AC897" s="203"/>
      <c r="AD897" s="204"/>
      <c r="AE897" s="203"/>
      <c r="AF897" s="203"/>
      <c r="AG897" s="203"/>
      <c r="AH897" s="203">
        <v>-73.550000000000182</v>
      </c>
      <c r="AI897" s="203">
        <v>-73.550000000000182</v>
      </c>
      <c r="AJ897" s="203" t="s">
        <v>811</v>
      </c>
      <c r="AK897" s="203" t="s">
        <v>811</v>
      </c>
      <c r="AL897" s="203" t="s">
        <v>811</v>
      </c>
      <c r="AM897" s="203" t="s">
        <v>811</v>
      </c>
      <c r="AN897" s="203" t="s">
        <v>811</v>
      </c>
      <c r="AO897" s="203" t="s">
        <v>811</v>
      </c>
      <c r="AP897" s="203" t="s">
        <v>811</v>
      </c>
      <c r="AQ897" s="203" t="s">
        <v>811</v>
      </c>
      <c r="AR897" s="203">
        <v>97.620434177747569</v>
      </c>
      <c r="AS897" s="203">
        <v>97.620434177747569</v>
      </c>
      <c r="AT897" s="203" t="s">
        <v>811</v>
      </c>
      <c r="AU897" s="203" t="s">
        <v>811</v>
      </c>
      <c r="AV897" s="203" t="s">
        <v>811</v>
      </c>
      <c r="AW897" s="203" t="s">
        <v>811</v>
      </c>
      <c r="AX897" s="203" t="s">
        <v>811</v>
      </c>
      <c r="AY897" s="203" t="s">
        <v>811</v>
      </c>
      <c r="AZ897" s="203" t="s">
        <v>811</v>
      </c>
      <c r="BA897" s="203" t="s">
        <v>811</v>
      </c>
    </row>
    <row r="898" spans="1:53">
      <c r="A898" s="202">
        <v>21</v>
      </c>
      <c r="B898" s="202">
        <v>1798</v>
      </c>
      <c r="C898" s="202">
        <v>886</v>
      </c>
      <c r="D898" s="202" t="s">
        <v>1767</v>
      </c>
      <c r="E898" s="203">
        <v>4811.8999999999996</v>
      </c>
      <c r="F898" s="203">
        <v>4811.8999999999996</v>
      </c>
      <c r="G898" s="203"/>
      <c r="H898" s="203"/>
      <c r="I898" s="203"/>
      <c r="J898" s="203"/>
      <c r="K898" s="203"/>
      <c r="L898" s="203"/>
      <c r="M898" s="203"/>
      <c r="N898" s="203">
        <v>4968.5</v>
      </c>
      <c r="O898" s="203">
        <v>4968.5</v>
      </c>
      <c r="P898" s="203"/>
      <c r="Q898" s="203"/>
      <c r="R898" s="203"/>
      <c r="S898" s="203"/>
      <c r="T898" s="204"/>
      <c r="U898" s="203"/>
      <c r="V898" s="203"/>
      <c r="W898" s="203"/>
      <c r="X898" s="203">
        <v>4923.9399999999996</v>
      </c>
      <c r="Y898" s="203">
        <v>4923.9399999999996</v>
      </c>
      <c r="Z898" s="203"/>
      <c r="AA898" s="203"/>
      <c r="AB898" s="203"/>
      <c r="AC898" s="203"/>
      <c r="AD898" s="204"/>
      <c r="AE898" s="203"/>
      <c r="AF898" s="203"/>
      <c r="AG898" s="203"/>
      <c r="AH898" s="203">
        <v>-44.5600000000004</v>
      </c>
      <c r="AI898" s="203">
        <v>-44.5600000000004</v>
      </c>
      <c r="AJ898" s="203" t="s">
        <v>811</v>
      </c>
      <c r="AK898" s="203" t="s">
        <v>811</v>
      </c>
      <c r="AL898" s="203" t="s">
        <v>811</v>
      </c>
      <c r="AM898" s="203" t="s">
        <v>811</v>
      </c>
      <c r="AN898" s="203" t="s">
        <v>811</v>
      </c>
      <c r="AO898" s="203" t="s">
        <v>811</v>
      </c>
      <c r="AP898" s="203" t="s">
        <v>811</v>
      </c>
      <c r="AQ898" s="203" t="s">
        <v>811</v>
      </c>
      <c r="AR898" s="203">
        <v>99.103149844017295</v>
      </c>
      <c r="AS898" s="203">
        <v>99.103149844017295</v>
      </c>
      <c r="AT898" s="203" t="s">
        <v>811</v>
      </c>
      <c r="AU898" s="203" t="s">
        <v>811</v>
      </c>
      <c r="AV898" s="203" t="s">
        <v>811</v>
      </c>
      <c r="AW898" s="203" t="s">
        <v>811</v>
      </c>
      <c r="AX898" s="203" t="s">
        <v>811</v>
      </c>
      <c r="AY898" s="203" t="s">
        <v>811</v>
      </c>
      <c r="AZ898" s="203" t="s">
        <v>811</v>
      </c>
      <c r="BA898" s="203" t="s">
        <v>811</v>
      </c>
    </row>
    <row r="899" spans="1:53">
      <c r="A899" s="202">
        <v>21</v>
      </c>
      <c r="B899" s="202">
        <v>1792</v>
      </c>
      <c r="C899" s="202">
        <v>887</v>
      </c>
      <c r="D899" s="202" t="s">
        <v>1751</v>
      </c>
      <c r="E899" s="203">
        <v>54921.7</v>
      </c>
      <c r="F899" s="203">
        <v>54921.7</v>
      </c>
      <c r="G899" s="203"/>
      <c r="H899" s="203"/>
      <c r="I899" s="203"/>
      <c r="J899" s="203"/>
      <c r="K899" s="203"/>
      <c r="L899" s="203"/>
      <c r="M899" s="203"/>
      <c r="N899" s="203">
        <v>58666.2</v>
      </c>
      <c r="O899" s="203">
        <v>58666.2</v>
      </c>
      <c r="P899" s="203"/>
      <c r="Q899" s="203"/>
      <c r="R899" s="203"/>
      <c r="S899" s="203"/>
      <c r="T899" s="204"/>
      <c r="U899" s="203"/>
      <c r="V899" s="203"/>
      <c r="W899" s="203"/>
      <c r="X899" s="203">
        <v>58217.82</v>
      </c>
      <c r="Y899" s="203">
        <v>58217.82</v>
      </c>
      <c r="Z899" s="203"/>
      <c r="AA899" s="203"/>
      <c r="AB899" s="203"/>
      <c r="AC899" s="203"/>
      <c r="AD899" s="204"/>
      <c r="AE899" s="203"/>
      <c r="AF899" s="203"/>
      <c r="AG899" s="203"/>
      <c r="AH899" s="203">
        <v>-448.37999999999738</v>
      </c>
      <c r="AI899" s="203">
        <v>-448.37999999999738</v>
      </c>
      <c r="AJ899" s="203" t="s">
        <v>811</v>
      </c>
      <c r="AK899" s="203" t="s">
        <v>811</v>
      </c>
      <c r="AL899" s="203" t="s">
        <v>811</v>
      </c>
      <c r="AM899" s="203" t="s">
        <v>811</v>
      </c>
      <c r="AN899" s="203" t="s">
        <v>811</v>
      </c>
      <c r="AO899" s="203" t="s">
        <v>811</v>
      </c>
      <c r="AP899" s="203" t="s">
        <v>811</v>
      </c>
      <c r="AQ899" s="203" t="s">
        <v>811</v>
      </c>
      <c r="AR899" s="203">
        <v>99.235709829510014</v>
      </c>
      <c r="AS899" s="203">
        <v>99.235709829510014</v>
      </c>
      <c r="AT899" s="203" t="s">
        <v>811</v>
      </c>
      <c r="AU899" s="203" t="s">
        <v>811</v>
      </c>
      <c r="AV899" s="203" t="s">
        <v>811</v>
      </c>
      <c r="AW899" s="203" t="s">
        <v>811</v>
      </c>
      <c r="AX899" s="203" t="s">
        <v>811</v>
      </c>
      <c r="AY899" s="203" t="s">
        <v>811</v>
      </c>
      <c r="AZ899" s="203" t="s">
        <v>811</v>
      </c>
      <c r="BA899" s="203" t="s">
        <v>811</v>
      </c>
    </row>
    <row r="900" spans="1:53">
      <c r="A900" s="202">
        <v>21</v>
      </c>
      <c r="B900" s="202">
        <v>1799</v>
      </c>
      <c r="C900" s="202">
        <v>888</v>
      </c>
      <c r="D900" s="202" t="s">
        <v>1768</v>
      </c>
      <c r="E900" s="203">
        <v>11504</v>
      </c>
      <c r="F900" s="203">
        <v>11504</v>
      </c>
      <c r="G900" s="203"/>
      <c r="H900" s="203"/>
      <c r="I900" s="203"/>
      <c r="J900" s="203"/>
      <c r="K900" s="203"/>
      <c r="L900" s="203"/>
      <c r="M900" s="203"/>
      <c r="N900" s="203">
        <v>13730.1</v>
      </c>
      <c r="O900" s="203">
        <v>13680.1</v>
      </c>
      <c r="P900" s="203"/>
      <c r="Q900" s="203"/>
      <c r="R900" s="203"/>
      <c r="S900" s="203"/>
      <c r="T900" s="204"/>
      <c r="U900" s="203">
        <v>50</v>
      </c>
      <c r="V900" s="203"/>
      <c r="W900" s="203"/>
      <c r="X900" s="203">
        <v>13719.73</v>
      </c>
      <c r="Y900" s="203">
        <v>13669.73</v>
      </c>
      <c r="Z900" s="203"/>
      <c r="AA900" s="203"/>
      <c r="AB900" s="203"/>
      <c r="AC900" s="203"/>
      <c r="AD900" s="204"/>
      <c r="AE900" s="203">
        <v>50</v>
      </c>
      <c r="AF900" s="203"/>
      <c r="AG900" s="203"/>
      <c r="AH900" s="203">
        <v>-10.3700000000008</v>
      </c>
      <c r="AI900" s="203">
        <v>-10.3700000000008</v>
      </c>
      <c r="AJ900" s="203" t="s">
        <v>811</v>
      </c>
      <c r="AK900" s="203" t="s">
        <v>811</v>
      </c>
      <c r="AL900" s="203" t="s">
        <v>811</v>
      </c>
      <c r="AM900" s="203" t="s">
        <v>811</v>
      </c>
      <c r="AN900" s="203" t="s">
        <v>811</v>
      </c>
      <c r="AO900" s="203" t="s">
        <v>811</v>
      </c>
      <c r="AP900" s="203" t="s">
        <v>811</v>
      </c>
      <c r="AQ900" s="203" t="s">
        <v>811</v>
      </c>
      <c r="AR900" s="203">
        <v>99.92447250930438</v>
      </c>
      <c r="AS900" s="203">
        <v>99.924196460552182</v>
      </c>
      <c r="AT900" s="203" t="s">
        <v>811</v>
      </c>
      <c r="AU900" s="203" t="s">
        <v>811</v>
      </c>
      <c r="AV900" s="203" t="s">
        <v>811</v>
      </c>
      <c r="AW900" s="203" t="s">
        <v>811</v>
      </c>
      <c r="AX900" s="203" t="s">
        <v>811</v>
      </c>
      <c r="AY900" s="203">
        <v>100</v>
      </c>
      <c r="AZ900" s="203" t="s">
        <v>811</v>
      </c>
      <c r="BA900" s="203" t="s">
        <v>811</v>
      </c>
    </row>
    <row r="901" spans="1:53">
      <c r="A901" s="202">
        <v>21</v>
      </c>
      <c r="B901" s="202">
        <v>1800</v>
      </c>
      <c r="C901" s="202">
        <v>889</v>
      </c>
      <c r="D901" s="202" t="s">
        <v>1174</v>
      </c>
      <c r="E901" s="203">
        <v>3640.2</v>
      </c>
      <c r="F901" s="203">
        <v>3640.2</v>
      </c>
      <c r="G901" s="203"/>
      <c r="H901" s="203"/>
      <c r="I901" s="203"/>
      <c r="J901" s="203"/>
      <c r="K901" s="203"/>
      <c r="L901" s="203"/>
      <c r="M901" s="203"/>
      <c r="N901" s="203">
        <v>3684.9</v>
      </c>
      <c r="O901" s="203">
        <v>3684.9</v>
      </c>
      <c r="P901" s="203"/>
      <c r="Q901" s="203"/>
      <c r="R901" s="203"/>
      <c r="S901" s="203"/>
      <c r="T901" s="204"/>
      <c r="U901" s="203"/>
      <c r="V901" s="203"/>
      <c r="W901" s="203"/>
      <c r="X901" s="203">
        <v>3684.9</v>
      </c>
      <c r="Y901" s="203">
        <v>3684.9</v>
      </c>
      <c r="Z901" s="203"/>
      <c r="AA901" s="203"/>
      <c r="AB901" s="203"/>
      <c r="AC901" s="203"/>
      <c r="AD901" s="204"/>
      <c r="AE901" s="203"/>
      <c r="AF901" s="203"/>
      <c r="AG901" s="203"/>
      <c r="AH901" s="203" t="s">
        <v>811</v>
      </c>
      <c r="AI901" s="203" t="s">
        <v>811</v>
      </c>
      <c r="AJ901" s="203" t="s">
        <v>811</v>
      </c>
      <c r="AK901" s="203" t="s">
        <v>811</v>
      </c>
      <c r="AL901" s="203" t="s">
        <v>811</v>
      </c>
      <c r="AM901" s="203" t="s">
        <v>811</v>
      </c>
      <c r="AN901" s="203" t="s">
        <v>811</v>
      </c>
      <c r="AO901" s="203" t="s">
        <v>811</v>
      </c>
      <c r="AP901" s="203" t="s">
        <v>811</v>
      </c>
      <c r="AQ901" s="203" t="s">
        <v>811</v>
      </c>
      <c r="AR901" s="203">
        <v>100</v>
      </c>
      <c r="AS901" s="203">
        <v>100</v>
      </c>
      <c r="AT901" s="203" t="s">
        <v>811</v>
      </c>
      <c r="AU901" s="203" t="s">
        <v>811</v>
      </c>
      <c r="AV901" s="203" t="s">
        <v>811</v>
      </c>
      <c r="AW901" s="203" t="s">
        <v>811</v>
      </c>
      <c r="AX901" s="203" t="s">
        <v>811</v>
      </c>
      <c r="AY901" s="203" t="s">
        <v>811</v>
      </c>
      <c r="AZ901" s="203" t="s">
        <v>811</v>
      </c>
      <c r="BA901" s="203" t="s">
        <v>811</v>
      </c>
    </row>
    <row r="902" spans="1:53">
      <c r="A902" s="202">
        <v>21</v>
      </c>
      <c r="B902" s="202">
        <v>1801</v>
      </c>
      <c r="C902" s="202">
        <v>890</v>
      </c>
      <c r="D902" s="202" t="s">
        <v>1769</v>
      </c>
      <c r="E902" s="203">
        <v>2373.1</v>
      </c>
      <c r="F902" s="203">
        <v>2373.1</v>
      </c>
      <c r="G902" s="203"/>
      <c r="H902" s="203"/>
      <c r="I902" s="203"/>
      <c r="J902" s="203"/>
      <c r="K902" s="203"/>
      <c r="L902" s="203"/>
      <c r="M902" s="203"/>
      <c r="N902" s="203">
        <v>2445.1999999999998</v>
      </c>
      <c r="O902" s="203">
        <v>2445.1999999999998</v>
      </c>
      <c r="P902" s="203"/>
      <c r="Q902" s="203"/>
      <c r="R902" s="203"/>
      <c r="S902" s="203"/>
      <c r="T902" s="204"/>
      <c r="U902" s="203"/>
      <c r="V902" s="203"/>
      <c r="W902" s="203"/>
      <c r="X902" s="203">
        <v>2433.27</v>
      </c>
      <c r="Y902" s="203">
        <v>2433.27</v>
      </c>
      <c r="Z902" s="203"/>
      <c r="AA902" s="203"/>
      <c r="AB902" s="203"/>
      <c r="AC902" s="203"/>
      <c r="AD902" s="204"/>
      <c r="AE902" s="203"/>
      <c r="AF902" s="203"/>
      <c r="AG902" s="203"/>
      <c r="AH902" s="203">
        <v>-11.929999999999836</v>
      </c>
      <c r="AI902" s="203">
        <v>-11.929999999999836</v>
      </c>
      <c r="AJ902" s="203" t="s">
        <v>811</v>
      </c>
      <c r="AK902" s="203" t="s">
        <v>811</v>
      </c>
      <c r="AL902" s="203" t="s">
        <v>811</v>
      </c>
      <c r="AM902" s="203" t="s">
        <v>811</v>
      </c>
      <c r="AN902" s="203" t="s">
        <v>811</v>
      </c>
      <c r="AO902" s="203" t="s">
        <v>811</v>
      </c>
      <c r="AP902" s="203" t="s">
        <v>811</v>
      </c>
      <c r="AQ902" s="203" t="s">
        <v>811</v>
      </c>
      <c r="AR902" s="203">
        <v>99.512105349255691</v>
      </c>
      <c r="AS902" s="203">
        <v>99.512105349255691</v>
      </c>
      <c r="AT902" s="203" t="s">
        <v>811</v>
      </c>
      <c r="AU902" s="203" t="s">
        <v>811</v>
      </c>
      <c r="AV902" s="203" t="s">
        <v>811</v>
      </c>
      <c r="AW902" s="203" t="s">
        <v>811</v>
      </c>
      <c r="AX902" s="203" t="s">
        <v>811</v>
      </c>
      <c r="AY902" s="203" t="s">
        <v>811</v>
      </c>
      <c r="AZ902" s="203" t="s">
        <v>811</v>
      </c>
      <c r="BA902" s="203" t="s">
        <v>811</v>
      </c>
    </row>
    <row r="903" spans="1:53">
      <c r="A903" s="202">
        <v>21</v>
      </c>
      <c r="B903" s="202">
        <v>1802</v>
      </c>
      <c r="C903" s="202">
        <v>891</v>
      </c>
      <c r="D903" s="202" t="s">
        <v>1770</v>
      </c>
      <c r="E903" s="203">
        <v>2701.7</v>
      </c>
      <c r="F903" s="203">
        <v>2701.7</v>
      </c>
      <c r="G903" s="203"/>
      <c r="H903" s="203"/>
      <c r="I903" s="203"/>
      <c r="J903" s="203"/>
      <c r="K903" s="203"/>
      <c r="L903" s="203"/>
      <c r="M903" s="203"/>
      <c r="N903" s="203">
        <v>2724.6</v>
      </c>
      <c r="O903" s="203">
        <v>2724.6</v>
      </c>
      <c r="P903" s="203"/>
      <c r="Q903" s="203"/>
      <c r="R903" s="203"/>
      <c r="S903" s="203"/>
      <c r="T903" s="204"/>
      <c r="U903" s="203"/>
      <c r="V903" s="203"/>
      <c r="W903" s="203"/>
      <c r="X903" s="203">
        <v>2453.42</v>
      </c>
      <c r="Y903" s="203">
        <v>2453.42</v>
      </c>
      <c r="Z903" s="203"/>
      <c r="AA903" s="203"/>
      <c r="AB903" s="203"/>
      <c r="AC903" s="203"/>
      <c r="AD903" s="204"/>
      <c r="AE903" s="203"/>
      <c r="AF903" s="203"/>
      <c r="AG903" s="203"/>
      <c r="AH903" s="203">
        <v>-271.17999999999984</v>
      </c>
      <c r="AI903" s="203">
        <v>-271.17999999999984</v>
      </c>
      <c r="AJ903" s="203" t="s">
        <v>811</v>
      </c>
      <c r="AK903" s="203" t="s">
        <v>811</v>
      </c>
      <c r="AL903" s="203" t="s">
        <v>811</v>
      </c>
      <c r="AM903" s="203" t="s">
        <v>811</v>
      </c>
      <c r="AN903" s="203" t="s">
        <v>811</v>
      </c>
      <c r="AO903" s="203" t="s">
        <v>811</v>
      </c>
      <c r="AP903" s="203" t="s">
        <v>811</v>
      </c>
      <c r="AQ903" s="203" t="s">
        <v>811</v>
      </c>
      <c r="AR903" s="203">
        <v>90.046979373119001</v>
      </c>
      <c r="AS903" s="203">
        <v>90.046979373119001</v>
      </c>
      <c r="AT903" s="203" t="s">
        <v>811</v>
      </c>
      <c r="AU903" s="203" t="s">
        <v>811</v>
      </c>
      <c r="AV903" s="203" t="s">
        <v>811</v>
      </c>
      <c r="AW903" s="203" t="s">
        <v>811</v>
      </c>
      <c r="AX903" s="203" t="s">
        <v>811</v>
      </c>
      <c r="AY903" s="203" t="s">
        <v>811</v>
      </c>
      <c r="AZ903" s="203" t="s">
        <v>811</v>
      </c>
      <c r="BA903" s="203" t="s">
        <v>811</v>
      </c>
    </row>
    <row r="904" spans="1:53">
      <c r="A904" s="202">
        <v>21</v>
      </c>
      <c r="B904" s="202">
        <v>1803</v>
      </c>
      <c r="C904" s="202">
        <v>892</v>
      </c>
      <c r="D904" s="202" t="s">
        <v>1771</v>
      </c>
      <c r="E904" s="203">
        <v>7832.1</v>
      </c>
      <c r="F904" s="203">
        <v>7832.1</v>
      </c>
      <c r="G904" s="203"/>
      <c r="H904" s="203"/>
      <c r="I904" s="203"/>
      <c r="J904" s="203"/>
      <c r="K904" s="203"/>
      <c r="L904" s="203"/>
      <c r="M904" s="203"/>
      <c r="N904" s="203">
        <v>8511.4</v>
      </c>
      <c r="O904" s="203">
        <v>8511.4</v>
      </c>
      <c r="P904" s="203"/>
      <c r="Q904" s="203"/>
      <c r="R904" s="203"/>
      <c r="S904" s="203"/>
      <c r="T904" s="204"/>
      <c r="U904" s="203"/>
      <c r="V904" s="203"/>
      <c r="W904" s="203"/>
      <c r="X904" s="203">
        <v>8511.4</v>
      </c>
      <c r="Y904" s="203">
        <v>8511.4</v>
      </c>
      <c r="Z904" s="203"/>
      <c r="AA904" s="203"/>
      <c r="AB904" s="203"/>
      <c r="AC904" s="203"/>
      <c r="AD904" s="204"/>
      <c r="AE904" s="203"/>
      <c r="AF904" s="203"/>
      <c r="AG904" s="203"/>
      <c r="AH904" s="203" t="s">
        <v>811</v>
      </c>
      <c r="AI904" s="203" t="s">
        <v>811</v>
      </c>
      <c r="AJ904" s="203" t="s">
        <v>811</v>
      </c>
      <c r="AK904" s="203" t="s">
        <v>811</v>
      </c>
      <c r="AL904" s="203" t="s">
        <v>811</v>
      </c>
      <c r="AM904" s="203" t="s">
        <v>811</v>
      </c>
      <c r="AN904" s="203" t="s">
        <v>811</v>
      </c>
      <c r="AO904" s="203" t="s">
        <v>811</v>
      </c>
      <c r="AP904" s="203" t="s">
        <v>811</v>
      </c>
      <c r="AQ904" s="203" t="s">
        <v>811</v>
      </c>
      <c r="AR904" s="203">
        <v>100</v>
      </c>
      <c r="AS904" s="203">
        <v>100</v>
      </c>
      <c r="AT904" s="203" t="s">
        <v>811</v>
      </c>
      <c r="AU904" s="203" t="s">
        <v>811</v>
      </c>
      <c r="AV904" s="203" t="s">
        <v>811</v>
      </c>
      <c r="AW904" s="203" t="s">
        <v>811</v>
      </c>
      <c r="AX904" s="203" t="s">
        <v>811</v>
      </c>
      <c r="AY904" s="203" t="s">
        <v>811</v>
      </c>
      <c r="AZ904" s="203" t="s">
        <v>811</v>
      </c>
      <c r="BA904" s="203" t="s">
        <v>811</v>
      </c>
    </row>
    <row r="905" spans="1:53">
      <c r="A905" s="202">
        <v>21</v>
      </c>
      <c r="B905" s="202">
        <v>1804</v>
      </c>
      <c r="C905" s="202">
        <v>893</v>
      </c>
      <c r="D905" s="202" t="s">
        <v>1772</v>
      </c>
      <c r="E905" s="203">
        <v>4684.8</v>
      </c>
      <c r="F905" s="203">
        <v>4684.8</v>
      </c>
      <c r="G905" s="203"/>
      <c r="H905" s="203"/>
      <c r="I905" s="203"/>
      <c r="J905" s="203"/>
      <c r="K905" s="203"/>
      <c r="L905" s="203"/>
      <c r="M905" s="203"/>
      <c r="N905" s="203">
        <v>5138.6000000000004</v>
      </c>
      <c r="O905" s="203">
        <v>5138.6000000000004</v>
      </c>
      <c r="P905" s="203"/>
      <c r="Q905" s="203"/>
      <c r="R905" s="203"/>
      <c r="S905" s="203"/>
      <c r="T905" s="204"/>
      <c r="U905" s="203"/>
      <c r="V905" s="203"/>
      <c r="W905" s="203"/>
      <c r="X905" s="203">
        <v>5138.6000000000004</v>
      </c>
      <c r="Y905" s="203">
        <v>5138.6000000000004</v>
      </c>
      <c r="Z905" s="203"/>
      <c r="AA905" s="203"/>
      <c r="AB905" s="203"/>
      <c r="AC905" s="203"/>
      <c r="AD905" s="204"/>
      <c r="AE905" s="203"/>
      <c r="AF905" s="203"/>
      <c r="AG905" s="203"/>
      <c r="AH905" s="203" t="s">
        <v>811</v>
      </c>
      <c r="AI905" s="203" t="s">
        <v>811</v>
      </c>
      <c r="AJ905" s="203" t="s">
        <v>811</v>
      </c>
      <c r="AK905" s="203" t="s">
        <v>811</v>
      </c>
      <c r="AL905" s="203" t="s">
        <v>811</v>
      </c>
      <c r="AM905" s="203" t="s">
        <v>811</v>
      </c>
      <c r="AN905" s="203" t="s">
        <v>811</v>
      </c>
      <c r="AO905" s="203" t="s">
        <v>811</v>
      </c>
      <c r="AP905" s="203" t="s">
        <v>811</v>
      </c>
      <c r="AQ905" s="203" t="s">
        <v>811</v>
      </c>
      <c r="AR905" s="203">
        <v>100</v>
      </c>
      <c r="AS905" s="203">
        <v>100</v>
      </c>
      <c r="AT905" s="203" t="s">
        <v>811</v>
      </c>
      <c r="AU905" s="203" t="s">
        <v>811</v>
      </c>
      <c r="AV905" s="203" t="s">
        <v>811</v>
      </c>
      <c r="AW905" s="203" t="s">
        <v>811</v>
      </c>
      <c r="AX905" s="203" t="s">
        <v>811</v>
      </c>
      <c r="AY905" s="203" t="s">
        <v>811</v>
      </c>
      <c r="AZ905" s="203" t="s">
        <v>811</v>
      </c>
      <c r="BA905" s="203" t="s">
        <v>811</v>
      </c>
    </row>
    <row r="906" spans="1:53">
      <c r="A906" s="200"/>
      <c r="B906" s="200"/>
      <c r="C906" s="200">
        <v>894</v>
      </c>
      <c r="D906" s="200"/>
      <c r="E906" s="201"/>
      <c r="F906" s="201"/>
      <c r="G906" s="201"/>
      <c r="H906" s="201"/>
      <c r="I906" s="201"/>
      <c r="J906" s="201"/>
      <c r="K906" s="201"/>
      <c r="L906" s="201"/>
      <c r="M906" s="201"/>
      <c r="N906" s="201"/>
      <c r="O906" s="201"/>
      <c r="P906" s="201"/>
      <c r="Q906" s="201"/>
      <c r="R906" s="201"/>
      <c r="S906" s="201"/>
      <c r="T906" s="226"/>
      <c r="U906" s="201"/>
      <c r="V906" s="201"/>
      <c r="W906" s="201"/>
      <c r="X906" s="201"/>
      <c r="Y906" s="201"/>
      <c r="Z906" s="201"/>
      <c r="AA906" s="201"/>
      <c r="AB906" s="201"/>
      <c r="AC906" s="201"/>
      <c r="AD906" s="226"/>
      <c r="AE906" s="201"/>
      <c r="AF906" s="201"/>
      <c r="AG906" s="201"/>
      <c r="AH906" s="201" t="s">
        <v>811</v>
      </c>
      <c r="AI906" s="201" t="s">
        <v>811</v>
      </c>
      <c r="AJ906" s="201" t="s">
        <v>811</v>
      </c>
      <c r="AK906" s="201" t="s">
        <v>811</v>
      </c>
      <c r="AL906" s="201" t="s">
        <v>811</v>
      </c>
      <c r="AM906" s="201" t="s">
        <v>811</v>
      </c>
      <c r="AN906" s="201" t="s">
        <v>811</v>
      </c>
      <c r="AO906" s="201" t="s">
        <v>811</v>
      </c>
      <c r="AP906" s="201" t="s">
        <v>811</v>
      </c>
      <c r="AQ906" s="201" t="s">
        <v>811</v>
      </c>
      <c r="AR906" s="201" t="s">
        <v>811</v>
      </c>
      <c r="AS906" s="201" t="s">
        <v>811</v>
      </c>
      <c r="AT906" s="201" t="s">
        <v>811</v>
      </c>
      <c r="AU906" s="201" t="s">
        <v>811</v>
      </c>
      <c r="AV906" s="201" t="s">
        <v>811</v>
      </c>
      <c r="AW906" s="201" t="s">
        <v>811</v>
      </c>
      <c r="AX906" s="201" t="s">
        <v>811</v>
      </c>
      <c r="AY906" s="201" t="s">
        <v>811</v>
      </c>
      <c r="AZ906" s="201" t="s">
        <v>811</v>
      </c>
      <c r="BA906" s="201" t="s">
        <v>811</v>
      </c>
    </row>
    <row r="907" spans="1:53">
      <c r="A907" s="200">
        <v>20</v>
      </c>
      <c r="B907" s="200"/>
      <c r="C907" s="200">
        <v>895</v>
      </c>
      <c r="D907" s="200" t="s">
        <v>1773</v>
      </c>
      <c r="E907" s="201">
        <v>209235.19999999998</v>
      </c>
      <c r="F907" s="201">
        <v>192332.79999999999</v>
      </c>
      <c r="G907" s="201">
        <v>1381.6</v>
      </c>
      <c r="H907" s="201">
        <v>422.5</v>
      </c>
      <c r="I907" s="201">
        <v>0</v>
      </c>
      <c r="J907" s="201">
        <v>15098.3</v>
      </c>
      <c r="K907" s="201">
        <v>0</v>
      </c>
      <c r="L907" s="201">
        <v>0</v>
      </c>
      <c r="M907" s="201">
        <v>0</v>
      </c>
      <c r="N907" s="201">
        <v>233613.3</v>
      </c>
      <c r="O907" s="201">
        <v>216446.3</v>
      </c>
      <c r="P907" s="201">
        <v>1682.7</v>
      </c>
      <c r="Q907" s="201">
        <v>386</v>
      </c>
      <c r="R907" s="201">
        <v>0</v>
      </c>
      <c r="S907" s="201">
        <v>15098.3</v>
      </c>
      <c r="T907" s="226">
        <v>0</v>
      </c>
      <c r="U907" s="201">
        <v>0</v>
      </c>
      <c r="V907" s="201">
        <v>0</v>
      </c>
      <c r="W907" s="201">
        <v>0</v>
      </c>
      <c r="X907" s="201">
        <v>228349.98</v>
      </c>
      <c r="Y907" s="201">
        <v>211457.49</v>
      </c>
      <c r="Z907" s="201">
        <v>1682.7</v>
      </c>
      <c r="AA907" s="201">
        <v>386</v>
      </c>
      <c r="AB907" s="201">
        <v>0</v>
      </c>
      <c r="AC907" s="201">
        <v>14823.79</v>
      </c>
      <c r="AD907" s="226">
        <v>0</v>
      </c>
      <c r="AE907" s="201">
        <v>0</v>
      </c>
      <c r="AF907" s="201">
        <v>0</v>
      </c>
      <c r="AG907" s="201">
        <v>0</v>
      </c>
      <c r="AH907" s="201">
        <v>-5263.3199999999779</v>
      </c>
      <c r="AI907" s="201">
        <v>-4988.8099999999977</v>
      </c>
      <c r="AJ907" s="201" t="s">
        <v>811</v>
      </c>
      <c r="AK907" s="201" t="s">
        <v>811</v>
      </c>
      <c r="AL907" s="201" t="s">
        <v>811</v>
      </c>
      <c r="AM907" s="201">
        <v>-274.5099999999984</v>
      </c>
      <c r="AN907" s="201" t="s">
        <v>811</v>
      </c>
      <c r="AO907" s="201" t="s">
        <v>811</v>
      </c>
      <c r="AP907" s="201" t="s">
        <v>811</v>
      </c>
      <c r="AQ907" s="201" t="s">
        <v>811</v>
      </c>
      <c r="AR907" s="201">
        <v>97.746994713057873</v>
      </c>
      <c r="AS907" s="201">
        <v>97.695128075647403</v>
      </c>
      <c r="AT907" s="201">
        <v>100</v>
      </c>
      <c r="AU907" s="201">
        <v>100</v>
      </c>
      <c r="AV907" s="201" t="s">
        <v>811</v>
      </c>
      <c r="AW907" s="201">
        <v>98.181848287555567</v>
      </c>
      <c r="AX907" s="201" t="s">
        <v>811</v>
      </c>
      <c r="AY907" s="201" t="s">
        <v>811</v>
      </c>
      <c r="AZ907" s="201" t="s">
        <v>811</v>
      </c>
      <c r="BA907" s="201" t="s">
        <v>811</v>
      </c>
    </row>
    <row r="908" spans="1:53">
      <c r="A908" s="200">
        <v>22</v>
      </c>
      <c r="B908" s="200"/>
      <c r="C908" s="200">
        <v>896</v>
      </c>
      <c r="D908" s="200" t="s">
        <v>1055</v>
      </c>
      <c r="E908" s="201">
        <v>139162.9</v>
      </c>
      <c r="F908" s="201">
        <v>122360</v>
      </c>
      <c r="G908" s="201">
        <v>1381.6</v>
      </c>
      <c r="H908" s="201">
        <v>323</v>
      </c>
      <c r="I908" s="201">
        <v>0</v>
      </c>
      <c r="J908" s="201">
        <v>15098.3</v>
      </c>
      <c r="K908" s="201">
        <v>0</v>
      </c>
      <c r="L908" s="201">
        <v>0</v>
      </c>
      <c r="M908" s="201">
        <v>0</v>
      </c>
      <c r="N908" s="201">
        <v>157659</v>
      </c>
      <c r="O908" s="201">
        <v>140591.5</v>
      </c>
      <c r="P908" s="201">
        <v>1682.7</v>
      </c>
      <c r="Q908" s="201">
        <v>286.5</v>
      </c>
      <c r="R908" s="201">
        <v>0</v>
      </c>
      <c r="S908" s="201">
        <v>15098.3</v>
      </c>
      <c r="T908" s="226">
        <v>0</v>
      </c>
      <c r="U908" s="201">
        <v>0</v>
      </c>
      <c r="V908" s="201">
        <v>0</v>
      </c>
      <c r="W908" s="201">
        <v>0</v>
      </c>
      <c r="X908" s="201">
        <v>156141.69000000003</v>
      </c>
      <c r="Y908" s="201">
        <v>139348.70000000001</v>
      </c>
      <c r="Z908" s="201">
        <v>1682.7</v>
      </c>
      <c r="AA908" s="201">
        <v>286.5</v>
      </c>
      <c r="AB908" s="201">
        <v>0</v>
      </c>
      <c r="AC908" s="201">
        <v>14823.79</v>
      </c>
      <c r="AD908" s="226">
        <v>0</v>
      </c>
      <c r="AE908" s="201">
        <v>0</v>
      </c>
      <c r="AF908" s="201">
        <v>0</v>
      </c>
      <c r="AG908" s="201">
        <v>0</v>
      </c>
      <c r="AH908" s="201">
        <v>-1517.3099999999686</v>
      </c>
      <c r="AI908" s="201">
        <v>-1242.7999999999884</v>
      </c>
      <c r="AJ908" s="201" t="s">
        <v>811</v>
      </c>
      <c r="AK908" s="201" t="s">
        <v>811</v>
      </c>
      <c r="AL908" s="201" t="s">
        <v>811</v>
      </c>
      <c r="AM908" s="201">
        <v>-274.5099999999984</v>
      </c>
      <c r="AN908" s="201" t="s">
        <v>811</v>
      </c>
      <c r="AO908" s="201" t="s">
        <v>811</v>
      </c>
      <c r="AP908" s="201" t="s">
        <v>811</v>
      </c>
      <c r="AQ908" s="201" t="s">
        <v>811</v>
      </c>
      <c r="AR908" s="201">
        <v>99.03760013700456</v>
      </c>
      <c r="AS908" s="201">
        <v>99.116020527556799</v>
      </c>
      <c r="AT908" s="201">
        <v>100</v>
      </c>
      <c r="AU908" s="201">
        <v>100</v>
      </c>
      <c r="AV908" s="201" t="s">
        <v>811</v>
      </c>
      <c r="AW908" s="201">
        <v>98.181848287555567</v>
      </c>
      <c r="AX908" s="201" t="s">
        <v>811</v>
      </c>
      <c r="AY908" s="201" t="s">
        <v>811</v>
      </c>
      <c r="AZ908" s="201" t="s">
        <v>811</v>
      </c>
      <c r="BA908" s="201" t="s">
        <v>811</v>
      </c>
    </row>
    <row r="909" spans="1:53">
      <c r="A909" s="200">
        <v>21</v>
      </c>
      <c r="B909" s="200"/>
      <c r="C909" s="200">
        <v>897</v>
      </c>
      <c r="D909" s="200" t="s">
        <v>1056</v>
      </c>
      <c r="E909" s="201">
        <v>70072.299999999988</v>
      </c>
      <c r="F909" s="201">
        <v>69972.799999999988</v>
      </c>
      <c r="G909" s="201">
        <v>0</v>
      </c>
      <c r="H909" s="201">
        <v>99.5</v>
      </c>
      <c r="I909" s="201">
        <v>0</v>
      </c>
      <c r="J909" s="201">
        <v>0</v>
      </c>
      <c r="K909" s="201">
        <v>0</v>
      </c>
      <c r="L909" s="201">
        <v>0</v>
      </c>
      <c r="M909" s="201">
        <v>0</v>
      </c>
      <c r="N909" s="201">
        <v>75954.3</v>
      </c>
      <c r="O909" s="201">
        <v>75854.8</v>
      </c>
      <c r="P909" s="201">
        <v>0</v>
      </c>
      <c r="Q909" s="201">
        <v>99.5</v>
      </c>
      <c r="R909" s="201">
        <v>0</v>
      </c>
      <c r="S909" s="201">
        <v>0</v>
      </c>
      <c r="T909" s="226">
        <v>0</v>
      </c>
      <c r="U909" s="201">
        <v>0</v>
      </c>
      <c r="V909" s="201">
        <v>0</v>
      </c>
      <c r="W909" s="201">
        <v>0</v>
      </c>
      <c r="X909" s="201">
        <v>72208.289999999994</v>
      </c>
      <c r="Y909" s="201">
        <v>72108.789999999994</v>
      </c>
      <c r="Z909" s="201">
        <v>0</v>
      </c>
      <c r="AA909" s="201">
        <v>99.5</v>
      </c>
      <c r="AB909" s="201">
        <v>0</v>
      </c>
      <c r="AC909" s="201">
        <v>0</v>
      </c>
      <c r="AD909" s="226">
        <v>0</v>
      </c>
      <c r="AE909" s="201">
        <v>0</v>
      </c>
      <c r="AF909" s="201">
        <v>0</v>
      </c>
      <c r="AG909" s="201">
        <v>0</v>
      </c>
      <c r="AH909" s="201">
        <v>-3746.0100000000093</v>
      </c>
      <c r="AI909" s="201">
        <v>-3746.0100000000093</v>
      </c>
      <c r="AJ909" s="201" t="s">
        <v>811</v>
      </c>
      <c r="AK909" s="201" t="s">
        <v>811</v>
      </c>
      <c r="AL909" s="201" t="s">
        <v>811</v>
      </c>
      <c r="AM909" s="201" t="s">
        <v>811</v>
      </c>
      <c r="AN909" s="201" t="s">
        <v>811</v>
      </c>
      <c r="AO909" s="201" t="s">
        <v>811</v>
      </c>
      <c r="AP909" s="201" t="s">
        <v>811</v>
      </c>
      <c r="AQ909" s="201" t="s">
        <v>811</v>
      </c>
      <c r="AR909" s="201">
        <v>95.06807382860481</v>
      </c>
      <c r="AS909" s="201">
        <v>95.061604539198569</v>
      </c>
      <c r="AT909" s="201" t="s">
        <v>811</v>
      </c>
      <c r="AU909" s="201">
        <v>100</v>
      </c>
      <c r="AV909" s="201" t="s">
        <v>811</v>
      </c>
      <c r="AW909" s="201" t="s">
        <v>811</v>
      </c>
      <c r="AX909" s="201" t="s">
        <v>811</v>
      </c>
      <c r="AY909" s="201" t="s">
        <v>811</v>
      </c>
      <c r="AZ909" s="201" t="s">
        <v>811</v>
      </c>
      <c r="BA909" s="201" t="s">
        <v>811</v>
      </c>
    </row>
    <row r="910" spans="1:53">
      <c r="A910" s="202">
        <v>22</v>
      </c>
      <c r="B910" s="202">
        <v>1805</v>
      </c>
      <c r="C910" s="202">
        <v>898</v>
      </c>
      <c r="D910" s="202" t="s">
        <v>1081</v>
      </c>
      <c r="E910" s="203">
        <v>139162.9</v>
      </c>
      <c r="F910" s="203">
        <v>122360</v>
      </c>
      <c r="G910" s="203">
        <v>1381.6</v>
      </c>
      <c r="H910" s="203">
        <v>323</v>
      </c>
      <c r="I910" s="203"/>
      <c r="J910" s="203">
        <v>15098.3</v>
      </c>
      <c r="K910" s="203"/>
      <c r="L910" s="203"/>
      <c r="M910" s="203"/>
      <c r="N910" s="203">
        <v>157659</v>
      </c>
      <c r="O910" s="203">
        <v>140591.5</v>
      </c>
      <c r="P910" s="203">
        <v>1682.7</v>
      </c>
      <c r="Q910" s="203">
        <v>286.5</v>
      </c>
      <c r="R910" s="203"/>
      <c r="S910" s="203">
        <v>15098.3</v>
      </c>
      <c r="T910" s="204"/>
      <c r="U910" s="203"/>
      <c r="V910" s="203"/>
      <c r="W910" s="203"/>
      <c r="X910" s="203">
        <v>156141.69000000003</v>
      </c>
      <c r="Y910" s="203">
        <v>139348.70000000001</v>
      </c>
      <c r="Z910" s="203">
        <v>1682.7</v>
      </c>
      <c r="AA910" s="203">
        <v>286.5</v>
      </c>
      <c r="AB910" s="203"/>
      <c r="AC910" s="203">
        <v>14823.79</v>
      </c>
      <c r="AD910" s="204"/>
      <c r="AE910" s="203"/>
      <c r="AF910" s="203"/>
      <c r="AG910" s="203"/>
      <c r="AH910" s="203">
        <v>-1517.3099999999686</v>
      </c>
      <c r="AI910" s="203">
        <v>-1242.7999999999884</v>
      </c>
      <c r="AJ910" s="203" t="s">
        <v>811</v>
      </c>
      <c r="AK910" s="203" t="s">
        <v>811</v>
      </c>
      <c r="AL910" s="203" t="s">
        <v>811</v>
      </c>
      <c r="AM910" s="203">
        <v>-274.5099999999984</v>
      </c>
      <c r="AN910" s="203" t="s">
        <v>811</v>
      </c>
      <c r="AO910" s="203" t="s">
        <v>811</v>
      </c>
      <c r="AP910" s="203" t="s">
        <v>811</v>
      </c>
      <c r="AQ910" s="203" t="s">
        <v>811</v>
      </c>
      <c r="AR910" s="203">
        <v>99.03760013700456</v>
      </c>
      <c r="AS910" s="203">
        <v>99.116020527556799</v>
      </c>
      <c r="AT910" s="203">
        <v>100</v>
      </c>
      <c r="AU910" s="203">
        <v>100</v>
      </c>
      <c r="AV910" s="203" t="s">
        <v>811</v>
      </c>
      <c r="AW910" s="203">
        <v>98.181848287555567</v>
      </c>
      <c r="AX910" s="203" t="s">
        <v>811</v>
      </c>
      <c r="AY910" s="203" t="s">
        <v>811</v>
      </c>
      <c r="AZ910" s="203" t="s">
        <v>811</v>
      </c>
      <c r="BA910" s="203" t="s">
        <v>811</v>
      </c>
    </row>
    <row r="911" spans="1:53">
      <c r="A911" s="202">
        <v>21</v>
      </c>
      <c r="B911" s="202">
        <v>1806</v>
      </c>
      <c r="C911" s="202">
        <v>899</v>
      </c>
      <c r="D911" s="202" t="s">
        <v>1774</v>
      </c>
      <c r="E911" s="203">
        <v>2579.9</v>
      </c>
      <c r="F911" s="203">
        <v>2579.9</v>
      </c>
      <c r="G911" s="203"/>
      <c r="H911" s="203"/>
      <c r="I911" s="203"/>
      <c r="J911" s="203"/>
      <c r="K911" s="203"/>
      <c r="L911" s="203"/>
      <c r="M911" s="203"/>
      <c r="N911" s="203">
        <v>2694.7</v>
      </c>
      <c r="O911" s="203">
        <v>2694.7</v>
      </c>
      <c r="P911" s="203"/>
      <c r="Q911" s="203"/>
      <c r="R911" s="203"/>
      <c r="S911" s="203"/>
      <c r="T911" s="204"/>
      <c r="U911" s="203"/>
      <c r="V911" s="203"/>
      <c r="W911" s="203"/>
      <c r="X911" s="203">
        <v>2495.0300000000002</v>
      </c>
      <c r="Y911" s="203">
        <v>2495.0300000000002</v>
      </c>
      <c r="Z911" s="203"/>
      <c r="AA911" s="203"/>
      <c r="AB911" s="203"/>
      <c r="AC911" s="203"/>
      <c r="AD911" s="204"/>
      <c r="AE911" s="203"/>
      <c r="AF911" s="203"/>
      <c r="AG911" s="203"/>
      <c r="AH911" s="203">
        <v>-199.66999999999962</v>
      </c>
      <c r="AI911" s="203">
        <v>-199.66999999999962</v>
      </c>
      <c r="AJ911" s="203" t="s">
        <v>811</v>
      </c>
      <c r="AK911" s="203" t="s">
        <v>811</v>
      </c>
      <c r="AL911" s="203" t="s">
        <v>811</v>
      </c>
      <c r="AM911" s="203" t="s">
        <v>811</v>
      </c>
      <c r="AN911" s="203" t="s">
        <v>811</v>
      </c>
      <c r="AO911" s="203" t="s">
        <v>811</v>
      </c>
      <c r="AP911" s="203" t="s">
        <v>811</v>
      </c>
      <c r="AQ911" s="203" t="s">
        <v>811</v>
      </c>
      <c r="AR911" s="203">
        <v>92.590269788844779</v>
      </c>
      <c r="AS911" s="203">
        <v>92.590269788844779</v>
      </c>
      <c r="AT911" s="203" t="s">
        <v>811</v>
      </c>
      <c r="AU911" s="203" t="s">
        <v>811</v>
      </c>
      <c r="AV911" s="203" t="s">
        <v>811</v>
      </c>
      <c r="AW911" s="203" t="s">
        <v>811</v>
      </c>
      <c r="AX911" s="203" t="s">
        <v>811</v>
      </c>
      <c r="AY911" s="203" t="s">
        <v>811</v>
      </c>
      <c r="AZ911" s="203" t="s">
        <v>811</v>
      </c>
      <c r="BA911" s="203" t="s">
        <v>811</v>
      </c>
    </row>
    <row r="912" spans="1:53">
      <c r="A912" s="202">
        <v>21</v>
      </c>
      <c r="B912" s="202">
        <v>1808</v>
      </c>
      <c r="C912" s="202">
        <v>900</v>
      </c>
      <c r="D912" s="202" t="s">
        <v>1775</v>
      </c>
      <c r="E912" s="203">
        <v>2246</v>
      </c>
      <c r="F912" s="203">
        <v>2246</v>
      </c>
      <c r="G912" s="203"/>
      <c r="H912" s="203"/>
      <c r="I912" s="203"/>
      <c r="J912" s="203"/>
      <c r="K912" s="203"/>
      <c r="L912" s="203"/>
      <c r="M912" s="203"/>
      <c r="N912" s="203">
        <v>2611.6999999999998</v>
      </c>
      <c r="O912" s="203">
        <v>2611.6999999999998</v>
      </c>
      <c r="P912" s="203"/>
      <c r="Q912" s="203"/>
      <c r="R912" s="203"/>
      <c r="S912" s="203"/>
      <c r="T912" s="204"/>
      <c r="U912" s="203"/>
      <c r="V912" s="203"/>
      <c r="W912" s="203"/>
      <c r="X912" s="203">
        <v>2611.6999999999998</v>
      </c>
      <c r="Y912" s="203">
        <v>2611.6999999999998</v>
      </c>
      <c r="Z912" s="203"/>
      <c r="AA912" s="203"/>
      <c r="AB912" s="203"/>
      <c r="AC912" s="203"/>
      <c r="AD912" s="204"/>
      <c r="AE912" s="203"/>
      <c r="AF912" s="203"/>
      <c r="AG912" s="203"/>
      <c r="AH912" s="203" t="s">
        <v>811</v>
      </c>
      <c r="AI912" s="203" t="s">
        <v>811</v>
      </c>
      <c r="AJ912" s="203" t="s">
        <v>811</v>
      </c>
      <c r="AK912" s="203" t="s">
        <v>811</v>
      </c>
      <c r="AL912" s="203" t="s">
        <v>811</v>
      </c>
      <c r="AM912" s="203" t="s">
        <v>811</v>
      </c>
      <c r="AN912" s="203" t="s">
        <v>811</v>
      </c>
      <c r="AO912" s="203" t="s">
        <v>811</v>
      </c>
      <c r="AP912" s="203" t="s">
        <v>811</v>
      </c>
      <c r="AQ912" s="203" t="s">
        <v>811</v>
      </c>
      <c r="AR912" s="203">
        <v>100</v>
      </c>
      <c r="AS912" s="203">
        <v>100</v>
      </c>
      <c r="AT912" s="203" t="s">
        <v>811</v>
      </c>
      <c r="AU912" s="203" t="s">
        <v>811</v>
      </c>
      <c r="AV912" s="203" t="s">
        <v>811</v>
      </c>
      <c r="AW912" s="203" t="s">
        <v>811</v>
      </c>
      <c r="AX912" s="203" t="s">
        <v>811</v>
      </c>
      <c r="AY912" s="203" t="s">
        <v>811</v>
      </c>
      <c r="AZ912" s="203" t="s">
        <v>811</v>
      </c>
      <c r="BA912" s="203" t="s">
        <v>811</v>
      </c>
    </row>
    <row r="913" spans="1:53">
      <c r="A913" s="202">
        <v>21</v>
      </c>
      <c r="B913" s="202">
        <v>1807</v>
      </c>
      <c r="C913" s="202">
        <v>901</v>
      </c>
      <c r="D913" s="202" t="s">
        <v>1776</v>
      </c>
      <c r="E913" s="203">
        <v>2624.4</v>
      </c>
      <c r="F913" s="203">
        <v>2624.4</v>
      </c>
      <c r="G913" s="203"/>
      <c r="H913" s="203"/>
      <c r="I913" s="203"/>
      <c r="J913" s="203"/>
      <c r="K913" s="203"/>
      <c r="L913" s="203"/>
      <c r="M913" s="203"/>
      <c r="N913" s="203">
        <v>2712</v>
      </c>
      <c r="O913" s="203">
        <v>2712</v>
      </c>
      <c r="P913" s="203"/>
      <c r="Q913" s="203"/>
      <c r="R913" s="203"/>
      <c r="S913" s="203"/>
      <c r="T913" s="204"/>
      <c r="U913" s="203"/>
      <c r="V913" s="203"/>
      <c r="W913" s="203"/>
      <c r="X913" s="203">
        <v>2660.77</v>
      </c>
      <c r="Y913" s="203">
        <v>2660.77</v>
      </c>
      <c r="Z913" s="203"/>
      <c r="AA913" s="203"/>
      <c r="AB913" s="203"/>
      <c r="AC913" s="203"/>
      <c r="AD913" s="204"/>
      <c r="AE913" s="203"/>
      <c r="AF913" s="203"/>
      <c r="AG913" s="203"/>
      <c r="AH913" s="203">
        <v>-51.230000000000018</v>
      </c>
      <c r="AI913" s="203">
        <v>-51.230000000000018</v>
      </c>
      <c r="AJ913" s="203" t="s">
        <v>811</v>
      </c>
      <c r="AK913" s="203" t="s">
        <v>811</v>
      </c>
      <c r="AL913" s="203" t="s">
        <v>811</v>
      </c>
      <c r="AM913" s="203" t="s">
        <v>811</v>
      </c>
      <c r="AN913" s="203" t="s">
        <v>811</v>
      </c>
      <c r="AO913" s="203" t="s">
        <v>811</v>
      </c>
      <c r="AP913" s="203" t="s">
        <v>811</v>
      </c>
      <c r="AQ913" s="203" t="s">
        <v>811</v>
      </c>
      <c r="AR913" s="203">
        <v>98.110988200589972</v>
      </c>
      <c r="AS913" s="203">
        <v>98.110988200589972</v>
      </c>
      <c r="AT913" s="203" t="s">
        <v>811</v>
      </c>
      <c r="AU913" s="203" t="s">
        <v>811</v>
      </c>
      <c r="AV913" s="203" t="s">
        <v>811</v>
      </c>
      <c r="AW913" s="203" t="s">
        <v>811</v>
      </c>
      <c r="AX913" s="203" t="s">
        <v>811</v>
      </c>
      <c r="AY913" s="203" t="s">
        <v>811</v>
      </c>
      <c r="AZ913" s="203" t="s">
        <v>811</v>
      </c>
      <c r="BA913" s="203" t="s">
        <v>811</v>
      </c>
    </row>
    <row r="914" spans="1:53">
      <c r="A914" s="202">
        <v>21</v>
      </c>
      <c r="B914" s="202">
        <v>1809</v>
      </c>
      <c r="C914" s="202">
        <v>902</v>
      </c>
      <c r="D914" s="202" t="s">
        <v>1777</v>
      </c>
      <c r="E914" s="203">
        <v>2457.1</v>
      </c>
      <c r="F914" s="203">
        <v>2457.1</v>
      </c>
      <c r="G914" s="203"/>
      <c r="H914" s="203"/>
      <c r="I914" s="203"/>
      <c r="J914" s="203"/>
      <c r="K914" s="203"/>
      <c r="L914" s="203"/>
      <c r="M914" s="203"/>
      <c r="N914" s="203">
        <v>2646.5</v>
      </c>
      <c r="O914" s="203">
        <v>2646.5</v>
      </c>
      <c r="P914" s="203"/>
      <c r="Q914" s="203"/>
      <c r="R914" s="203"/>
      <c r="S914" s="203"/>
      <c r="T914" s="204"/>
      <c r="U914" s="203"/>
      <c r="V914" s="203"/>
      <c r="W914" s="203"/>
      <c r="X914" s="203">
        <v>2646.5</v>
      </c>
      <c r="Y914" s="203">
        <v>2646.5</v>
      </c>
      <c r="Z914" s="203"/>
      <c r="AA914" s="203"/>
      <c r="AB914" s="203"/>
      <c r="AC914" s="203"/>
      <c r="AD914" s="204"/>
      <c r="AE914" s="203"/>
      <c r="AF914" s="203"/>
      <c r="AG914" s="203"/>
      <c r="AH914" s="203" t="s">
        <v>811</v>
      </c>
      <c r="AI914" s="203" t="s">
        <v>811</v>
      </c>
      <c r="AJ914" s="203" t="s">
        <v>811</v>
      </c>
      <c r="AK914" s="203" t="s">
        <v>811</v>
      </c>
      <c r="AL914" s="203" t="s">
        <v>811</v>
      </c>
      <c r="AM914" s="203" t="s">
        <v>811</v>
      </c>
      <c r="AN914" s="203" t="s">
        <v>811</v>
      </c>
      <c r="AO914" s="203" t="s">
        <v>811</v>
      </c>
      <c r="AP914" s="203" t="s">
        <v>811</v>
      </c>
      <c r="AQ914" s="203" t="s">
        <v>811</v>
      </c>
      <c r="AR914" s="203">
        <v>100</v>
      </c>
      <c r="AS914" s="203">
        <v>100</v>
      </c>
      <c r="AT914" s="203" t="s">
        <v>811</v>
      </c>
      <c r="AU914" s="203" t="s">
        <v>811</v>
      </c>
      <c r="AV914" s="203" t="s">
        <v>811</v>
      </c>
      <c r="AW914" s="203" t="s">
        <v>811</v>
      </c>
      <c r="AX914" s="203" t="s">
        <v>811</v>
      </c>
      <c r="AY914" s="203" t="s">
        <v>811</v>
      </c>
      <c r="AZ914" s="203" t="s">
        <v>811</v>
      </c>
      <c r="BA914" s="203" t="s">
        <v>811</v>
      </c>
    </row>
    <row r="915" spans="1:53">
      <c r="A915" s="202">
        <v>21</v>
      </c>
      <c r="B915" s="202">
        <v>1810</v>
      </c>
      <c r="C915" s="202">
        <v>903</v>
      </c>
      <c r="D915" s="202" t="s">
        <v>1778</v>
      </c>
      <c r="E915" s="203">
        <v>8572</v>
      </c>
      <c r="F915" s="203">
        <v>8572</v>
      </c>
      <c r="G915" s="203"/>
      <c r="H915" s="203"/>
      <c r="I915" s="203"/>
      <c r="J915" s="203"/>
      <c r="K915" s="203"/>
      <c r="L915" s="203"/>
      <c r="M915" s="203"/>
      <c r="N915" s="203">
        <v>8777.6</v>
      </c>
      <c r="O915" s="203">
        <v>8777.6</v>
      </c>
      <c r="P915" s="203"/>
      <c r="Q915" s="203"/>
      <c r="R915" s="203"/>
      <c r="S915" s="203"/>
      <c r="T915" s="204"/>
      <c r="U915" s="203"/>
      <c r="V915" s="203"/>
      <c r="W915" s="203"/>
      <c r="X915" s="203">
        <v>8758.73</v>
      </c>
      <c r="Y915" s="203">
        <v>8758.73</v>
      </c>
      <c r="Z915" s="203"/>
      <c r="AA915" s="203"/>
      <c r="AB915" s="203"/>
      <c r="AC915" s="203"/>
      <c r="AD915" s="204"/>
      <c r="AE915" s="203"/>
      <c r="AF915" s="203"/>
      <c r="AG915" s="203"/>
      <c r="AH915" s="203">
        <v>-18.8700000000008</v>
      </c>
      <c r="AI915" s="203">
        <v>-18.8700000000008</v>
      </c>
      <c r="AJ915" s="203" t="s">
        <v>811</v>
      </c>
      <c r="AK915" s="203" t="s">
        <v>811</v>
      </c>
      <c r="AL915" s="203" t="s">
        <v>811</v>
      </c>
      <c r="AM915" s="203" t="s">
        <v>811</v>
      </c>
      <c r="AN915" s="203" t="s">
        <v>811</v>
      </c>
      <c r="AO915" s="203" t="s">
        <v>811</v>
      </c>
      <c r="AP915" s="203" t="s">
        <v>811</v>
      </c>
      <c r="AQ915" s="203" t="s">
        <v>811</v>
      </c>
      <c r="AR915" s="203">
        <v>99.785020962449863</v>
      </c>
      <c r="AS915" s="203">
        <v>99.785020962449863</v>
      </c>
      <c r="AT915" s="203" t="s">
        <v>811</v>
      </c>
      <c r="AU915" s="203" t="s">
        <v>811</v>
      </c>
      <c r="AV915" s="203" t="s">
        <v>811</v>
      </c>
      <c r="AW915" s="203" t="s">
        <v>811</v>
      </c>
      <c r="AX915" s="203" t="s">
        <v>811</v>
      </c>
      <c r="AY915" s="203" t="s">
        <v>811</v>
      </c>
      <c r="AZ915" s="203" t="s">
        <v>811</v>
      </c>
      <c r="BA915" s="203" t="s">
        <v>811</v>
      </c>
    </row>
    <row r="916" spans="1:53">
      <c r="A916" s="202">
        <v>21</v>
      </c>
      <c r="B916" s="202">
        <v>1811</v>
      </c>
      <c r="C916" s="202">
        <v>904</v>
      </c>
      <c r="D916" s="202" t="s">
        <v>1779</v>
      </c>
      <c r="E916" s="203">
        <v>2492.4</v>
      </c>
      <c r="F916" s="203">
        <v>2492.4</v>
      </c>
      <c r="G916" s="203"/>
      <c r="H916" s="203"/>
      <c r="I916" s="203"/>
      <c r="J916" s="203"/>
      <c r="K916" s="203"/>
      <c r="L916" s="203"/>
      <c r="M916" s="203"/>
      <c r="N916" s="203">
        <v>2652.4</v>
      </c>
      <c r="O916" s="203">
        <v>2652.4</v>
      </c>
      <c r="P916" s="203"/>
      <c r="Q916" s="203"/>
      <c r="R916" s="203"/>
      <c r="S916" s="203"/>
      <c r="T916" s="204"/>
      <c r="U916" s="203"/>
      <c r="V916" s="203"/>
      <c r="W916" s="203"/>
      <c r="X916" s="203">
        <v>2643.2</v>
      </c>
      <c r="Y916" s="203">
        <v>2643.2</v>
      </c>
      <c r="Z916" s="203"/>
      <c r="AA916" s="203"/>
      <c r="AB916" s="203"/>
      <c r="AC916" s="203"/>
      <c r="AD916" s="204"/>
      <c r="AE916" s="203"/>
      <c r="AF916" s="203"/>
      <c r="AG916" s="203"/>
      <c r="AH916" s="203">
        <v>-9.2000000000002728</v>
      </c>
      <c r="AI916" s="203">
        <v>-9.2000000000002728</v>
      </c>
      <c r="AJ916" s="203" t="s">
        <v>811</v>
      </c>
      <c r="AK916" s="203" t="s">
        <v>811</v>
      </c>
      <c r="AL916" s="203" t="s">
        <v>811</v>
      </c>
      <c r="AM916" s="203" t="s">
        <v>811</v>
      </c>
      <c r="AN916" s="203" t="s">
        <v>811</v>
      </c>
      <c r="AO916" s="203" t="s">
        <v>811</v>
      </c>
      <c r="AP916" s="203" t="s">
        <v>811</v>
      </c>
      <c r="AQ916" s="203" t="s">
        <v>811</v>
      </c>
      <c r="AR916" s="203">
        <v>99.653144322123353</v>
      </c>
      <c r="AS916" s="203">
        <v>99.653144322123353</v>
      </c>
      <c r="AT916" s="203" t="s">
        <v>811</v>
      </c>
      <c r="AU916" s="203" t="s">
        <v>811</v>
      </c>
      <c r="AV916" s="203" t="s">
        <v>811</v>
      </c>
      <c r="AW916" s="203" t="s">
        <v>811</v>
      </c>
      <c r="AX916" s="203" t="s">
        <v>811</v>
      </c>
      <c r="AY916" s="203" t="s">
        <v>811</v>
      </c>
      <c r="AZ916" s="203" t="s">
        <v>811</v>
      </c>
      <c r="BA916" s="203" t="s">
        <v>811</v>
      </c>
    </row>
    <row r="917" spans="1:53">
      <c r="A917" s="202">
        <v>21</v>
      </c>
      <c r="B917" s="202">
        <v>1812</v>
      </c>
      <c r="C917" s="202">
        <v>905</v>
      </c>
      <c r="D917" s="202" t="s">
        <v>1780</v>
      </c>
      <c r="E917" s="203">
        <v>2652.3</v>
      </c>
      <c r="F917" s="203">
        <v>2652.3</v>
      </c>
      <c r="G917" s="203"/>
      <c r="H917" s="203"/>
      <c r="I917" s="203"/>
      <c r="J917" s="203"/>
      <c r="K917" s="203"/>
      <c r="L917" s="203"/>
      <c r="M917" s="203"/>
      <c r="N917" s="203">
        <v>2776.7</v>
      </c>
      <c r="O917" s="203">
        <v>2776.7</v>
      </c>
      <c r="P917" s="203"/>
      <c r="Q917" s="203"/>
      <c r="R917" s="203"/>
      <c r="S917" s="203"/>
      <c r="T917" s="204"/>
      <c r="U917" s="203"/>
      <c r="V917" s="203"/>
      <c r="W917" s="203"/>
      <c r="X917" s="203">
        <v>2726.45</v>
      </c>
      <c r="Y917" s="203">
        <v>2726.45</v>
      </c>
      <c r="Z917" s="203"/>
      <c r="AA917" s="203"/>
      <c r="AB917" s="203"/>
      <c r="AC917" s="203"/>
      <c r="AD917" s="204"/>
      <c r="AE917" s="203"/>
      <c r="AF917" s="203"/>
      <c r="AG917" s="203"/>
      <c r="AH917" s="203">
        <v>-50.25</v>
      </c>
      <c r="AI917" s="203">
        <v>-50.25</v>
      </c>
      <c r="AJ917" s="203" t="s">
        <v>811</v>
      </c>
      <c r="AK917" s="203" t="s">
        <v>811</v>
      </c>
      <c r="AL917" s="203" t="s">
        <v>811</v>
      </c>
      <c r="AM917" s="203" t="s">
        <v>811</v>
      </c>
      <c r="AN917" s="203" t="s">
        <v>811</v>
      </c>
      <c r="AO917" s="203" t="s">
        <v>811</v>
      </c>
      <c r="AP917" s="203" t="s">
        <v>811</v>
      </c>
      <c r="AQ917" s="203" t="s">
        <v>811</v>
      </c>
      <c r="AR917" s="203">
        <v>98.190297835560187</v>
      </c>
      <c r="AS917" s="203">
        <v>98.190297835560187</v>
      </c>
      <c r="AT917" s="203" t="s">
        <v>811</v>
      </c>
      <c r="AU917" s="203" t="s">
        <v>811</v>
      </c>
      <c r="AV917" s="203" t="s">
        <v>811</v>
      </c>
      <c r="AW917" s="203" t="s">
        <v>811</v>
      </c>
      <c r="AX917" s="203" t="s">
        <v>811</v>
      </c>
      <c r="AY917" s="203" t="s">
        <v>811</v>
      </c>
      <c r="AZ917" s="203" t="s">
        <v>811</v>
      </c>
      <c r="BA917" s="203" t="s">
        <v>811</v>
      </c>
    </row>
    <row r="918" spans="1:53">
      <c r="A918" s="202">
        <v>21</v>
      </c>
      <c r="B918" s="202">
        <v>1813</v>
      </c>
      <c r="C918" s="202">
        <v>906</v>
      </c>
      <c r="D918" s="202" t="s">
        <v>1781</v>
      </c>
      <c r="E918" s="203">
        <v>1264.0999999999999</v>
      </c>
      <c r="F918" s="203">
        <v>1264.0999999999999</v>
      </c>
      <c r="G918" s="203"/>
      <c r="H918" s="203"/>
      <c r="I918" s="203"/>
      <c r="J918" s="203"/>
      <c r="K918" s="203"/>
      <c r="L918" s="203"/>
      <c r="M918" s="203"/>
      <c r="N918" s="203">
        <v>1341.7</v>
      </c>
      <c r="O918" s="203">
        <v>1341.7</v>
      </c>
      <c r="P918" s="203"/>
      <c r="Q918" s="203"/>
      <c r="R918" s="203"/>
      <c r="S918" s="203"/>
      <c r="T918" s="204"/>
      <c r="U918" s="203"/>
      <c r="V918" s="203"/>
      <c r="W918" s="203"/>
      <c r="X918" s="203">
        <v>1248.1400000000001</v>
      </c>
      <c r="Y918" s="203">
        <v>1248.1400000000001</v>
      </c>
      <c r="Z918" s="203"/>
      <c r="AA918" s="203"/>
      <c r="AB918" s="203"/>
      <c r="AC918" s="203"/>
      <c r="AD918" s="204"/>
      <c r="AE918" s="203"/>
      <c r="AF918" s="203"/>
      <c r="AG918" s="203"/>
      <c r="AH918" s="203">
        <v>-93.559999999999945</v>
      </c>
      <c r="AI918" s="203">
        <v>-93.559999999999945</v>
      </c>
      <c r="AJ918" s="203" t="s">
        <v>811</v>
      </c>
      <c r="AK918" s="203" t="s">
        <v>811</v>
      </c>
      <c r="AL918" s="203" t="s">
        <v>811</v>
      </c>
      <c r="AM918" s="203" t="s">
        <v>811</v>
      </c>
      <c r="AN918" s="203" t="s">
        <v>811</v>
      </c>
      <c r="AO918" s="203" t="s">
        <v>811</v>
      </c>
      <c r="AP918" s="203" t="s">
        <v>811</v>
      </c>
      <c r="AQ918" s="203" t="s">
        <v>811</v>
      </c>
      <c r="AR918" s="203">
        <v>93.026757099202513</v>
      </c>
      <c r="AS918" s="203">
        <v>93.026757099202513</v>
      </c>
      <c r="AT918" s="203" t="s">
        <v>811</v>
      </c>
      <c r="AU918" s="203" t="s">
        <v>811</v>
      </c>
      <c r="AV918" s="203" t="s">
        <v>811</v>
      </c>
      <c r="AW918" s="203" t="s">
        <v>811</v>
      </c>
      <c r="AX918" s="203" t="s">
        <v>811</v>
      </c>
      <c r="AY918" s="203" t="s">
        <v>811</v>
      </c>
      <c r="AZ918" s="203" t="s">
        <v>811</v>
      </c>
      <c r="BA918" s="203" t="s">
        <v>811</v>
      </c>
    </row>
    <row r="919" spans="1:53">
      <c r="A919" s="202">
        <v>21</v>
      </c>
      <c r="B919" s="202">
        <v>1814</v>
      </c>
      <c r="C919" s="202">
        <v>907</v>
      </c>
      <c r="D919" s="202" t="s">
        <v>1782</v>
      </c>
      <c r="E919" s="203">
        <v>3388.8</v>
      </c>
      <c r="F919" s="203">
        <v>3388.8</v>
      </c>
      <c r="G919" s="203"/>
      <c r="H919" s="203"/>
      <c r="I919" s="203"/>
      <c r="J919" s="203"/>
      <c r="K919" s="203"/>
      <c r="L919" s="203"/>
      <c r="M919" s="203"/>
      <c r="N919" s="203">
        <v>3430.7</v>
      </c>
      <c r="O919" s="203">
        <v>3430.7</v>
      </c>
      <c r="P919" s="203"/>
      <c r="Q919" s="203"/>
      <c r="R919" s="203"/>
      <c r="S919" s="203"/>
      <c r="T919" s="204"/>
      <c r="U919" s="203"/>
      <c r="V919" s="203"/>
      <c r="W919" s="203"/>
      <c r="X919" s="203">
        <v>3144.95</v>
      </c>
      <c r="Y919" s="203">
        <v>3144.95</v>
      </c>
      <c r="Z919" s="203"/>
      <c r="AA919" s="203"/>
      <c r="AB919" s="203"/>
      <c r="AC919" s="203"/>
      <c r="AD919" s="204"/>
      <c r="AE919" s="203"/>
      <c r="AF919" s="203"/>
      <c r="AG919" s="203"/>
      <c r="AH919" s="203">
        <v>-285.75</v>
      </c>
      <c r="AI919" s="203">
        <v>-285.75</v>
      </c>
      <c r="AJ919" s="203" t="s">
        <v>811</v>
      </c>
      <c r="AK919" s="203" t="s">
        <v>811</v>
      </c>
      <c r="AL919" s="203" t="s">
        <v>811</v>
      </c>
      <c r="AM919" s="203" t="s">
        <v>811</v>
      </c>
      <c r="AN919" s="203" t="s">
        <v>811</v>
      </c>
      <c r="AO919" s="203" t="s">
        <v>811</v>
      </c>
      <c r="AP919" s="203" t="s">
        <v>811</v>
      </c>
      <c r="AQ919" s="203" t="s">
        <v>811</v>
      </c>
      <c r="AR919" s="203">
        <v>91.670796047453877</v>
      </c>
      <c r="AS919" s="203">
        <v>91.670796047453877</v>
      </c>
      <c r="AT919" s="203" t="s">
        <v>811</v>
      </c>
      <c r="AU919" s="203" t="s">
        <v>811</v>
      </c>
      <c r="AV919" s="203" t="s">
        <v>811</v>
      </c>
      <c r="AW919" s="203" t="s">
        <v>811</v>
      </c>
      <c r="AX919" s="203" t="s">
        <v>811</v>
      </c>
      <c r="AY919" s="203" t="s">
        <v>811</v>
      </c>
      <c r="AZ919" s="203" t="s">
        <v>811</v>
      </c>
      <c r="BA919" s="203" t="s">
        <v>811</v>
      </c>
    </row>
    <row r="920" spans="1:53">
      <c r="A920" s="202">
        <v>21</v>
      </c>
      <c r="B920" s="202">
        <v>1815</v>
      </c>
      <c r="C920" s="202">
        <v>908</v>
      </c>
      <c r="D920" s="202" t="s">
        <v>1406</v>
      </c>
      <c r="E920" s="203">
        <v>0</v>
      </c>
      <c r="F920" s="203"/>
      <c r="G920" s="203"/>
      <c r="H920" s="203"/>
      <c r="I920" s="203"/>
      <c r="J920" s="203"/>
      <c r="K920" s="203"/>
      <c r="L920" s="203"/>
      <c r="M920" s="203"/>
      <c r="N920" s="203">
        <v>0</v>
      </c>
      <c r="O920" s="203"/>
      <c r="P920" s="203"/>
      <c r="Q920" s="203"/>
      <c r="R920" s="203"/>
      <c r="S920" s="203"/>
      <c r="T920" s="204"/>
      <c r="U920" s="203"/>
      <c r="V920" s="203"/>
      <c r="W920" s="203"/>
      <c r="X920" s="203">
        <v>0</v>
      </c>
      <c r="Y920" s="203"/>
      <c r="Z920" s="203"/>
      <c r="AA920" s="203"/>
      <c r="AB920" s="203"/>
      <c r="AC920" s="203"/>
      <c r="AD920" s="204"/>
      <c r="AE920" s="203"/>
      <c r="AF920" s="203"/>
      <c r="AG920" s="203"/>
      <c r="AH920" s="203" t="s">
        <v>811</v>
      </c>
      <c r="AI920" s="203" t="s">
        <v>811</v>
      </c>
      <c r="AJ920" s="203" t="s">
        <v>811</v>
      </c>
      <c r="AK920" s="203" t="s">
        <v>811</v>
      </c>
      <c r="AL920" s="203" t="s">
        <v>811</v>
      </c>
      <c r="AM920" s="203" t="s">
        <v>811</v>
      </c>
      <c r="AN920" s="203" t="s">
        <v>811</v>
      </c>
      <c r="AO920" s="203" t="s">
        <v>811</v>
      </c>
      <c r="AP920" s="203" t="s">
        <v>811</v>
      </c>
      <c r="AQ920" s="203" t="s">
        <v>811</v>
      </c>
      <c r="AR920" s="203" t="s">
        <v>811</v>
      </c>
      <c r="AS920" s="203" t="s">
        <v>811</v>
      </c>
      <c r="AT920" s="203" t="s">
        <v>811</v>
      </c>
      <c r="AU920" s="203" t="s">
        <v>811</v>
      </c>
      <c r="AV920" s="203" t="s">
        <v>811</v>
      </c>
      <c r="AW920" s="203" t="s">
        <v>811</v>
      </c>
      <c r="AX920" s="203" t="s">
        <v>811</v>
      </c>
      <c r="AY920" s="203" t="s">
        <v>811</v>
      </c>
      <c r="AZ920" s="203" t="s">
        <v>811</v>
      </c>
      <c r="BA920" s="203" t="s">
        <v>811</v>
      </c>
    </row>
    <row r="921" spans="1:53">
      <c r="A921" s="202">
        <v>21</v>
      </c>
      <c r="B921" s="202">
        <v>1816</v>
      </c>
      <c r="C921" s="202">
        <v>909</v>
      </c>
      <c r="D921" s="202" t="s">
        <v>1783</v>
      </c>
      <c r="E921" s="203">
        <v>1161.3</v>
      </c>
      <c r="F921" s="203">
        <v>1161.3</v>
      </c>
      <c r="G921" s="203"/>
      <c r="H921" s="203"/>
      <c r="I921" s="203"/>
      <c r="J921" s="203"/>
      <c r="K921" s="203"/>
      <c r="L921" s="203"/>
      <c r="M921" s="203"/>
      <c r="N921" s="203">
        <v>1277.9000000000001</v>
      </c>
      <c r="O921" s="203">
        <v>1277.9000000000001</v>
      </c>
      <c r="P921" s="203"/>
      <c r="Q921" s="203"/>
      <c r="R921" s="203"/>
      <c r="S921" s="203"/>
      <c r="T921" s="204"/>
      <c r="U921" s="203"/>
      <c r="V921" s="203"/>
      <c r="W921" s="203"/>
      <c r="X921" s="203">
        <v>1277.44</v>
      </c>
      <c r="Y921" s="203">
        <v>1277.44</v>
      </c>
      <c r="Z921" s="203"/>
      <c r="AA921" s="203"/>
      <c r="AB921" s="203"/>
      <c r="AC921" s="203"/>
      <c r="AD921" s="204"/>
      <c r="AE921" s="203"/>
      <c r="AF921" s="203"/>
      <c r="AG921" s="203"/>
      <c r="AH921" s="203">
        <v>-0.46000000000003638</v>
      </c>
      <c r="AI921" s="203">
        <v>-0.46000000000003638</v>
      </c>
      <c r="AJ921" s="203" t="s">
        <v>811</v>
      </c>
      <c r="AK921" s="203" t="s">
        <v>811</v>
      </c>
      <c r="AL921" s="203" t="s">
        <v>811</v>
      </c>
      <c r="AM921" s="203" t="s">
        <v>811</v>
      </c>
      <c r="AN921" s="203" t="s">
        <v>811</v>
      </c>
      <c r="AO921" s="203" t="s">
        <v>811</v>
      </c>
      <c r="AP921" s="203" t="s">
        <v>811</v>
      </c>
      <c r="AQ921" s="203" t="s">
        <v>811</v>
      </c>
      <c r="AR921" s="203">
        <v>99.964003443148925</v>
      </c>
      <c r="AS921" s="203">
        <v>99.964003443148925</v>
      </c>
      <c r="AT921" s="203" t="s">
        <v>811</v>
      </c>
      <c r="AU921" s="203" t="s">
        <v>811</v>
      </c>
      <c r="AV921" s="203" t="s">
        <v>811</v>
      </c>
      <c r="AW921" s="203" t="s">
        <v>811</v>
      </c>
      <c r="AX921" s="203" t="s">
        <v>811</v>
      </c>
      <c r="AY921" s="203" t="s">
        <v>811</v>
      </c>
      <c r="AZ921" s="203" t="s">
        <v>811</v>
      </c>
      <c r="BA921" s="203" t="s">
        <v>811</v>
      </c>
    </row>
    <row r="922" spans="1:53">
      <c r="A922" s="202">
        <v>21</v>
      </c>
      <c r="B922" s="202">
        <v>1817</v>
      </c>
      <c r="C922" s="202">
        <v>910</v>
      </c>
      <c r="D922" s="202" t="s">
        <v>1784</v>
      </c>
      <c r="E922" s="203">
        <v>4171.5</v>
      </c>
      <c r="F922" s="203">
        <v>4171.5</v>
      </c>
      <c r="G922" s="203"/>
      <c r="H922" s="203"/>
      <c r="I922" s="203"/>
      <c r="J922" s="203"/>
      <c r="K922" s="203"/>
      <c r="L922" s="203"/>
      <c r="M922" s="203"/>
      <c r="N922" s="203">
        <v>4236.3</v>
      </c>
      <c r="O922" s="203">
        <v>4236.3</v>
      </c>
      <c r="P922" s="203"/>
      <c r="Q922" s="203"/>
      <c r="R922" s="203"/>
      <c r="S922" s="203"/>
      <c r="T922" s="204"/>
      <c r="U922" s="203"/>
      <c r="V922" s="203"/>
      <c r="W922" s="203"/>
      <c r="X922" s="203">
        <v>3732.62</v>
      </c>
      <c r="Y922" s="203">
        <v>3732.62</v>
      </c>
      <c r="Z922" s="203"/>
      <c r="AA922" s="203"/>
      <c r="AB922" s="203"/>
      <c r="AC922" s="203"/>
      <c r="AD922" s="204"/>
      <c r="AE922" s="203"/>
      <c r="AF922" s="203"/>
      <c r="AG922" s="203"/>
      <c r="AH922" s="203">
        <v>-503.68000000000029</v>
      </c>
      <c r="AI922" s="203">
        <v>-503.68000000000029</v>
      </c>
      <c r="AJ922" s="203" t="s">
        <v>811</v>
      </c>
      <c r="AK922" s="203" t="s">
        <v>811</v>
      </c>
      <c r="AL922" s="203" t="s">
        <v>811</v>
      </c>
      <c r="AM922" s="203" t="s">
        <v>811</v>
      </c>
      <c r="AN922" s="203" t="s">
        <v>811</v>
      </c>
      <c r="AO922" s="203" t="s">
        <v>811</v>
      </c>
      <c r="AP922" s="203" t="s">
        <v>811</v>
      </c>
      <c r="AQ922" s="203" t="s">
        <v>811</v>
      </c>
      <c r="AR922" s="203">
        <v>88.110379340462188</v>
      </c>
      <c r="AS922" s="203">
        <v>88.110379340462188</v>
      </c>
      <c r="AT922" s="203" t="s">
        <v>811</v>
      </c>
      <c r="AU922" s="203" t="s">
        <v>811</v>
      </c>
      <c r="AV922" s="203" t="s">
        <v>811</v>
      </c>
      <c r="AW922" s="203" t="s">
        <v>811</v>
      </c>
      <c r="AX922" s="203" t="s">
        <v>811</v>
      </c>
      <c r="AY922" s="203" t="s">
        <v>811</v>
      </c>
      <c r="AZ922" s="203" t="s">
        <v>811</v>
      </c>
      <c r="BA922" s="203" t="s">
        <v>811</v>
      </c>
    </row>
    <row r="923" spans="1:53">
      <c r="A923" s="202">
        <v>21</v>
      </c>
      <c r="B923" s="202">
        <v>1819</v>
      </c>
      <c r="C923" s="202">
        <v>911</v>
      </c>
      <c r="D923" s="202" t="s">
        <v>1732</v>
      </c>
      <c r="E923" s="203">
        <v>1640</v>
      </c>
      <c r="F923" s="203">
        <v>1640</v>
      </c>
      <c r="G923" s="203"/>
      <c r="H923" s="203"/>
      <c r="I923" s="203"/>
      <c r="J923" s="203"/>
      <c r="K923" s="203"/>
      <c r="L923" s="203"/>
      <c r="M923" s="203"/>
      <c r="N923" s="203">
        <v>1858</v>
      </c>
      <c r="O923" s="203">
        <v>1858</v>
      </c>
      <c r="P923" s="203"/>
      <c r="Q923" s="203"/>
      <c r="R923" s="203"/>
      <c r="S923" s="203"/>
      <c r="T923" s="204"/>
      <c r="U923" s="203"/>
      <c r="V923" s="203"/>
      <c r="W923" s="203"/>
      <c r="X923" s="203">
        <v>1833.81</v>
      </c>
      <c r="Y923" s="203">
        <v>1833.81</v>
      </c>
      <c r="Z923" s="203"/>
      <c r="AA923" s="203"/>
      <c r="AB923" s="203"/>
      <c r="AC923" s="203"/>
      <c r="AD923" s="204"/>
      <c r="AE923" s="203"/>
      <c r="AF923" s="203"/>
      <c r="AG923" s="203"/>
      <c r="AH923" s="203">
        <v>-24.190000000000055</v>
      </c>
      <c r="AI923" s="203">
        <v>-24.190000000000055</v>
      </c>
      <c r="AJ923" s="203" t="s">
        <v>811</v>
      </c>
      <c r="AK923" s="203" t="s">
        <v>811</v>
      </c>
      <c r="AL923" s="203" t="s">
        <v>811</v>
      </c>
      <c r="AM923" s="203" t="s">
        <v>811</v>
      </c>
      <c r="AN923" s="203" t="s">
        <v>811</v>
      </c>
      <c r="AO923" s="203" t="s">
        <v>811</v>
      </c>
      <c r="AP923" s="203" t="s">
        <v>811</v>
      </c>
      <c r="AQ923" s="203" t="s">
        <v>811</v>
      </c>
      <c r="AR923" s="203">
        <v>98.698062432723361</v>
      </c>
      <c r="AS923" s="203">
        <v>98.698062432723361</v>
      </c>
      <c r="AT923" s="203" t="s">
        <v>811</v>
      </c>
      <c r="AU923" s="203" t="s">
        <v>811</v>
      </c>
      <c r="AV923" s="203" t="s">
        <v>811</v>
      </c>
      <c r="AW923" s="203" t="s">
        <v>811</v>
      </c>
      <c r="AX923" s="203" t="s">
        <v>811</v>
      </c>
      <c r="AY923" s="203" t="s">
        <v>811</v>
      </c>
      <c r="AZ923" s="203" t="s">
        <v>811</v>
      </c>
      <c r="BA923" s="203" t="s">
        <v>811</v>
      </c>
    </row>
    <row r="924" spans="1:53">
      <c r="A924" s="202">
        <v>21</v>
      </c>
      <c r="B924" s="202">
        <v>1820</v>
      </c>
      <c r="C924" s="202">
        <v>912</v>
      </c>
      <c r="D924" s="202" t="s">
        <v>1785</v>
      </c>
      <c r="E924" s="203">
        <v>2717.7</v>
      </c>
      <c r="F924" s="203">
        <v>2717.7</v>
      </c>
      <c r="G924" s="203"/>
      <c r="H924" s="203"/>
      <c r="I924" s="203"/>
      <c r="J924" s="203"/>
      <c r="K924" s="203"/>
      <c r="L924" s="203"/>
      <c r="M924" s="203"/>
      <c r="N924" s="203">
        <v>2758.3</v>
      </c>
      <c r="O924" s="203">
        <v>2758.3</v>
      </c>
      <c r="P924" s="203"/>
      <c r="Q924" s="203"/>
      <c r="R924" s="203"/>
      <c r="S924" s="203"/>
      <c r="T924" s="204"/>
      <c r="U924" s="203"/>
      <c r="V924" s="203"/>
      <c r="W924" s="203"/>
      <c r="X924" s="203">
        <v>2432.6</v>
      </c>
      <c r="Y924" s="203">
        <v>2432.6</v>
      </c>
      <c r="Z924" s="203"/>
      <c r="AA924" s="203"/>
      <c r="AB924" s="203"/>
      <c r="AC924" s="203"/>
      <c r="AD924" s="204"/>
      <c r="AE924" s="203"/>
      <c r="AF924" s="203"/>
      <c r="AG924" s="203"/>
      <c r="AH924" s="203">
        <v>-325.70000000000027</v>
      </c>
      <c r="AI924" s="203">
        <v>-325.70000000000027</v>
      </c>
      <c r="AJ924" s="203" t="s">
        <v>811</v>
      </c>
      <c r="AK924" s="203" t="s">
        <v>811</v>
      </c>
      <c r="AL924" s="203" t="s">
        <v>811</v>
      </c>
      <c r="AM924" s="203" t="s">
        <v>811</v>
      </c>
      <c r="AN924" s="203" t="s">
        <v>811</v>
      </c>
      <c r="AO924" s="203" t="s">
        <v>811</v>
      </c>
      <c r="AP924" s="203" t="s">
        <v>811</v>
      </c>
      <c r="AQ924" s="203" t="s">
        <v>811</v>
      </c>
      <c r="AR924" s="203">
        <v>88.192002320269722</v>
      </c>
      <c r="AS924" s="203">
        <v>88.192002320269722</v>
      </c>
      <c r="AT924" s="203" t="s">
        <v>811</v>
      </c>
      <c r="AU924" s="203" t="s">
        <v>811</v>
      </c>
      <c r="AV924" s="203" t="s">
        <v>811</v>
      </c>
      <c r="AW924" s="203" t="s">
        <v>811</v>
      </c>
      <c r="AX924" s="203" t="s">
        <v>811</v>
      </c>
      <c r="AY924" s="203" t="s">
        <v>811</v>
      </c>
      <c r="AZ924" s="203" t="s">
        <v>811</v>
      </c>
      <c r="BA924" s="203" t="s">
        <v>811</v>
      </c>
    </row>
    <row r="925" spans="1:53">
      <c r="A925" s="202">
        <v>21</v>
      </c>
      <c r="B925" s="202">
        <v>1821</v>
      </c>
      <c r="C925" s="202">
        <v>913</v>
      </c>
      <c r="D925" s="202" t="s">
        <v>1786</v>
      </c>
      <c r="E925" s="203">
        <v>0</v>
      </c>
      <c r="F925" s="203"/>
      <c r="G925" s="203"/>
      <c r="H925" s="203"/>
      <c r="I925" s="203"/>
      <c r="J925" s="203"/>
      <c r="K925" s="203"/>
      <c r="L925" s="203"/>
      <c r="M925" s="203"/>
      <c r="N925" s="203">
        <v>0</v>
      </c>
      <c r="O925" s="203"/>
      <c r="P925" s="203"/>
      <c r="Q925" s="203"/>
      <c r="R925" s="203"/>
      <c r="S925" s="203"/>
      <c r="T925" s="204"/>
      <c r="U925" s="203"/>
      <c r="V925" s="203"/>
      <c r="W925" s="203"/>
      <c r="X925" s="203">
        <v>0</v>
      </c>
      <c r="Y925" s="203"/>
      <c r="Z925" s="203"/>
      <c r="AA925" s="203"/>
      <c r="AB925" s="203"/>
      <c r="AC925" s="203"/>
      <c r="AD925" s="204"/>
      <c r="AE925" s="203"/>
      <c r="AF925" s="203"/>
      <c r="AG925" s="203"/>
      <c r="AH925" s="203" t="s">
        <v>811</v>
      </c>
      <c r="AI925" s="203" t="s">
        <v>811</v>
      </c>
      <c r="AJ925" s="203" t="s">
        <v>811</v>
      </c>
      <c r="AK925" s="203" t="s">
        <v>811</v>
      </c>
      <c r="AL925" s="203" t="s">
        <v>811</v>
      </c>
      <c r="AM925" s="203" t="s">
        <v>811</v>
      </c>
      <c r="AN925" s="203" t="s">
        <v>811</v>
      </c>
      <c r="AO925" s="203" t="s">
        <v>811</v>
      </c>
      <c r="AP925" s="203" t="s">
        <v>811</v>
      </c>
      <c r="AQ925" s="203" t="s">
        <v>811</v>
      </c>
      <c r="AR925" s="203" t="s">
        <v>811</v>
      </c>
      <c r="AS925" s="203" t="s">
        <v>811</v>
      </c>
      <c r="AT925" s="203" t="s">
        <v>811</v>
      </c>
      <c r="AU925" s="203" t="s">
        <v>811</v>
      </c>
      <c r="AV925" s="203" t="s">
        <v>811</v>
      </c>
      <c r="AW925" s="203" t="s">
        <v>811</v>
      </c>
      <c r="AX925" s="203" t="s">
        <v>811</v>
      </c>
      <c r="AY925" s="203" t="s">
        <v>811</v>
      </c>
      <c r="AZ925" s="203" t="s">
        <v>811</v>
      </c>
      <c r="BA925" s="203" t="s">
        <v>811</v>
      </c>
    </row>
    <row r="926" spans="1:53">
      <c r="A926" s="202">
        <v>21</v>
      </c>
      <c r="B926" s="202">
        <v>1822</v>
      </c>
      <c r="C926" s="202">
        <v>914</v>
      </c>
      <c r="D926" s="202" t="s">
        <v>1787</v>
      </c>
      <c r="E926" s="203">
        <v>4308.6000000000004</v>
      </c>
      <c r="F926" s="203">
        <v>4209.1000000000004</v>
      </c>
      <c r="G926" s="203"/>
      <c r="H926" s="203">
        <v>99.5</v>
      </c>
      <c r="I926" s="203"/>
      <c r="J926" s="203"/>
      <c r="K926" s="203"/>
      <c r="L926" s="203"/>
      <c r="M926" s="203"/>
      <c r="N926" s="203">
        <v>4798.2</v>
      </c>
      <c r="O926" s="203">
        <v>4698.7</v>
      </c>
      <c r="P926" s="203"/>
      <c r="Q926" s="203">
        <v>99.5</v>
      </c>
      <c r="R926" s="203"/>
      <c r="S926" s="203"/>
      <c r="T926" s="204"/>
      <c r="U926" s="203"/>
      <c r="V926" s="203"/>
      <c r="W926" s="203"/>
      <c r="X926" s="203">
        <v>4767.83</v>
      </c>
      <c r="Y926" s="203">
        <v>4668.33</v>
      </c>
      <c r="Z926" s="203"/>
      <c r="AA926" s="203">
        <v>99.5</v>
      </c>
      <c r="AB926" s="203"/>
      <c r="AC926" s="203"/>
      <c r="AD926" s="204"/>
      <c r="AE926" s="203"/>
      <c r="AF926" s="203"/>
      <c r="AG926" s="203"/>
      <c r="AH926" s="203">
        <v>-30.369999999999891</v>
      </c>
      <c r="AI926" s="203">
        <v>-30.369999999999891</v>
      </c>
      <c r="AJ926" s="203" t="s">
        <v>811</v>
      </c>
      <c r="AK926" s="203" t="s">
        <v>811</v>
      </c>
      <c r="AL926" s="203" t="s">
        <v>811</v>
      </c>
      <c r="AM926" s="203" t="s">
        <v>811</v>
      </c>
      <c r="AN926" s="203" t="s">
        <v>811</v>
      </c>
      <c r="AO926" s="203" t="s">
        <v>811</v>
      </c>
      <c r="AP926" s="203" t="s">
        <v>811</v>
      </c>
      <c r="AQ926" s="203" t="s">
        <v>811</v>
      </c>
      <c r="AR926" s="203">
        <v>99.367054312033687</v>
      </c>
      <c r="AS926" s="203">
        <v>99.353651009853792</v>
      </c>
      <c r="AT926" s="203" t="s">
        <v>811</v>
      </c>
      <c r="AU926" s="203">
        <v>100</v>
      </c>
      <c r="AV926" s="203" t="s">
        <v>811</v>
      </c>
      <c r="AW926" s="203" t="s">
        <v>811</v>
      </c>
      <c r="AX926" s="203" t="s">
        <v>811</v>
      </c>
      <c r="AY926" s="203" t="s">
        <v>811</v>
      </c>
      <c r="AZ926" s="203" t="s">
        <v>811</v>
      </c>
      <c r="BA926" s="203" t="s">
        <v>811</v>
      </c>
    </row>
    <row r="927" spans="1:53">
      <c r="A927" s="202">
        <v>21</v>
      </c>
      <c r="B927" s="202">
        <v>1823</v>
      </c>
      <c r="C927" s="202">
        <v>915</v>
      </c>
      <c r="D927" s="202" t="s">
        <v>1788</v>
      </c>
      <c r="E927" s="203">
        <v>0</v>
      </c>
      <c r="F927" s="203"/>
      <c r="G927" s="203"/>
      <c r="H927" s="203"/>
      <c r="I927" s="203"/>
      <c r="J927" s="203"/>
      <c r="K927" s="203"/>
      <c r="L927" s="203"/>
      <c r="M927" s="203"/>
      <c r="N927" s="203">
        <v>0</v>
      </c>
      <c r="O927" s="203"/>
      <c r="P927" s="203"/>
      <c r="Q927" s="203"/>
      <c r="R927" s="203"/>
      <c r="S927" s="203"/>
      <c r="T927" s="204"/>
      <c r="U927" s="203"/>
      <c r="V927" s="203"/>
      <c r="W927" s="203"/>
      <c r="X927" s="203">
        <v>0</v>
      </c>
      <c r="Y927" s="203"/>
      <c r="Z927" s="203"/>
      <c r="AA927" s="203"/>
      <c r="AB927" s="203"/>
      <c r="AC927" s="203"/>
      <c r="AD927" s="204"/>
      <c r="AE927" s="203"/>
      <c r="AF927" s="203"/>
      <c r="AG927" s="203"/>
      <c r="AH927" s="203" t="s">
        <v>811</v>
      </c>
      <c r="AI927" s="203" t="s">
        <v>811</v>
      </c>
      <c r="AJ927" s="203" t="s">
        <v>811</v>
      </c>
      <c r="AK927" s="203" t="s">
        <v>811</v>
      </c>
      <c r="AL927" s="203" t="s">
        <v>811</v>
      </c>
      <c r="AM927" s="203" t="s">
        <v>811</v>
      </c>
      <c r="AN927" s="203" t="s">
        <v>811</v>
      </c>
      <c r="AO927" s="203" t="s">
        <v>811</v>
      </c>
      <c r="AP927" s="203" t="s">
        <v>811</v>
      </c>
      <c r="AQ927" s="203" t="s">
        <v>811</v>
      </c>
      <c r="AR927" s="203" t="s">
        <v>811</v>
      </c>
      <c r="AS927" s="203" t="s">
        <v>811</v>
      </c>
      <c r="AT927" s="203" t="s">
        <v>811</v>
      </c>
      <c r="AU927" s="203" t="s">
        <v>811</v>
      </c>
      <c r="AV927" s="203" t="s">
        <v>811</v>
      </c>
      <c r="AW927" s="203" t="s">
        <v>811</v>
      </c>
      <c r="AX927" s="203" t="s">
        <v>811</v>
      </c>
      <c r="AY927" s="203" t="s">
        <v>811</v>
      </c>
      <c r="AZ927" s="203" t="s">
        <v>811</v>
      </c>
      <c r="BA927" s="203" t="s">
        <v>811</v>
      </c>
    </row>
    <row r="928" spans="1:53">
      <c r="A928" s="202">
        <v>21</v>
      </c>
      <c r="B928" s="202">
        <v>1824</v>
      </c>
      <c r="C928" s="202">
        <v>916</v>
      </c>
      <c r="D928" s="202" t="s">
        <v>1789</v>
      </c>
      <c r="E928" s="203">
        <v>0</v>
      </c>
      <c r="F928" s="203"/>
      <c r="G928" s="203"/>
      <c r="H928" s="203"/>
      <c r="I928" s="203"/>
      <c r="J928" s="203"/>
      <c r="K928" s="203"/>
      <c r="L928" s="203"/>
      <c r="M928" s="203"/>
      <c r="N928" s="203">
        <v>0</v>
      </c>
      <c r="O928" s="203"/>
      <c r="P928" s="203"/>
      <c r="Q928" s="203"/>
      <c r="R928" s="203"/>
      <c r="S928" s="203"/>
      <c r="T928" s="204"/>
      <c r="U928" s="203"/>
      <c r="V928" s="203"/>
      <c r="W928" s="203"/>
      <c r="X928" s="203">
        <v>0</v>
      </c>
      <c r="Y928" s="203"/>
      <c r="Z928" s="203"/>
      <c r="AA928" s="203"/>
      <c r="AB928" s="203"/>
      <c r="AC928" s="203"/>
      <c r="AD928" s="204"/>
      <c r="AE928" s="203"/>
      <c r="AF928" s="203"/>
      <c r="AG928" s="203"/>
      <c r="AH928" s="203" t="s">
        <v>811</v>
      </c>
      <c r="AI928" s="203" t="s">
        <v>811</v>
      </c>
      <c r="AJ928" s="203" t="s">
        <v>811</v>
      </c>
      <c r="AK928" s="203" t="s">
        <v>811</v>
      </c>
      <c r="AL928" s="203" t="s">
        <v>811</v>
      </c>
      <c r="AM928" s="203" t="s">
        <v>811</v>
      </c>
      <c r="AN928" s="203" t="s">
        <v>811</v>
      </c>
      <c r="AO928" s="203" t="s">
        <v>811</v>
      </c>
      <c r="AP928" s="203" t="s">
        <v>811</v>
      </c>
      <c r="AQ928" s="203" t="s">
        <v>811</v>
      </c>
      <c r="AR928" s="203" t="s">
        <v>811</v>
      </c>
      <c r="AS928" s="203" t="s">
        <v>811</v>
      </c>
      <c r="AT928" s="203" t="s">
        <v>811</v>
      </c>
      <c r="AU928" s="203" t="s">
        <v>811</v>
      </c>
      <c r="AV928" s="203" t="s">
        <v>811</v>
      </c>
      <c r="AW928" s="203" t="s">
        <v>811</v>
      </c>
      <c r="AX928" s="203" t="s">
        <v>811</v>
      </c>
      <c r="AY928" s="203" t="s">
        <v>811</v>
      </c>
      <c r="AZ928" s="203" t="s">
        <v>811</v>
      </c>
      <c r="BA928" s="203" t="s">
        <v>811</v>
      </c>
    </row>
    <row r="929" spans="1:53">
      <c r="A929" s="202">
        <v>21</v>
      </c>
      <c r="B929" s="202">
        <v>1825</v>
      </c>
      <c r="C929" s="202">
        <v>917</v>
      </c>
      <c r="D929" s="202" t="s">
        <v>1790</v>
      </c>
      <c r="E929" s="203">
        <v>2060.1999999999998</v>
      </c>
      <c r="F929" s="203">
        <v>2060.1999999999998</v>
      </c>
      <c r="G929" s="203"/>
      <c r="H929" s="203"/>
      <c r="I929" s="203"/>
      <c r="J929" s="203"/>
      <c r="K929" s="203"/>
      <c r="L929" s="203"/>
      <c r="M929" s="203"/>
      <c r="N929" s="203">
        <v>2134</v>
      </c>
      <c r="O929" s="203">
        <v>2134</v>
      </c>
      <c r="P929" s="203"/>
      <c r="Q929" s="203"/>
      <c r="R929" s="203"/>
      <c r="S929" s="203"/>
      <c r="T929" s="204"/>
      <c r="U929" s="203"/>
      <c r="V929" s="203"/>
      <c r="W929" s="203"/>
      <c r="X929" s="203">
        <v>2122.54</v>
      </c>
      <c r="Y929" s="203">
        <v>2122.54</v>
      </c>
      <c r="Z929" s="203"/>
      <c r="AA929" s="203"/>
      <c r="AB929" s="203"/>
      <c r="AC929" s="203"/>
      <c r="AD929" s="204"/>
      <c r="AE929" s="203"/>
      <c r="AF929" s="203"/>
      <c r="AG929" s="203"/>
      <c r="AH929" s="203">
        <v>-11.460000000000036</v>
      </c>
      <c r="AI929" s="203">
        <v>-11.460000000000036</v>
      </c>
      <c r="AJ929" s="203" t="s">
        <v>811</v>
      </c>
      <c r="AK929" s="203" t="s">
        <v>811</v>
      </c>
      <c r="AL929" s="203" t="s">
        <v>811</v>
      </c>
      <c r="AM929" s="203" t="s">
        <v>811</v>
      </c>
      <c r="AN929" s="203" t="s">
        <v>811</v>
      </c>
      <c r="AO929" s="203" t="s">
        <v>811</v>
      </c>
      <c r="AP929" s="203" t="s">
        <v>811</v>
      </c>
      <c r="AQ929" s="203" t="s">
        <v>811</v>
      </c>
      <c r="AR929" s="203">
        <v>99.462980318650423</v>
      </c>
      <c r="AS929" s="203">
        <v>99.462980318650423</v>
      </c>
      <c r="AT929" s="203" t="s">
        <v>811</v>
      </c>
      <c r="AU929" s="203" t="s">
        <v>811</v>
      </c>
      <c r="AV929" s="203" t="s">
        <v>811</v>
      </c>
      <c r="AW929" s="203" t="s">
        <v>811</v>
      </c>
      <c r="AX929" s="203" t="s">
        <v>811</v>
      </c>
      <c r="AY929" s="203" t="s">
        <v>811</v>
      </c>
      <c r="AZ929" s="203" t="s">
        <v>811</v>
      </c>
      <c r="BA929" s="203" t="s">
        <v>811</v>
      </c>
    </row>
    <row r="930" spans="1:53">
      <c r="A930" s="202">
        <v>21</v>
      </c>
      <c r="B930" s="202">
        <v>1826</v>
      </c>
      <c r="C930" s="202">
        <v>918</v>
      </c>
      <c r="D930" s="202" t="s">
        <v>1791</v>
      </c>
      <c r="E930" s="203">
        <v>1761</v>
      </c>
      <c r="F930" s="203">
        <v>1761</v>
      </c>
      <c r="G930" s="203"/>
      <c r="H930" s="203"/>
      <c r="I930" s="203"/>
      <c r="J930" s="203"/>
      <c r="K930" s="203"/>
      <c r="L930" s="203"/>
      <c r="M930" s="203"/>
      <c r="N930" s="203">
        <v>1986.3</v>
      </c>
      <c r="O930" s="203">
        <v>1986.3</v>
      </c>
      <c r="P930" s="203"/>
      <c r="Q930" s="203"/>
      <c r="R930" s="203"/>
      <c r="S930" s="203"/>
      <c r="T930" s="204"/>
      <c r="U930" s="203"/>
      <c r="V930" s="203"/>
      <c r="W930" s="203"/>
      <c r="X930" s="203">
        <v>1803.25</v>
      </c>
      <c r="Y930" s="203">
        <v>1803.25</v>
      </c>
      <c r="Z930" s="203"/>
      <c r="AA930" s="203"/>
      <c r="AB930" s="203"/>
      <c r="AC930" s="203"/>
      <c r="AD930" s="204"/>
      <c r="AE930" s="203"/>
      <c r="AF930" s="203"/>
      <c r="AG930" s="203"/>
      <c r="AH930" s="203">
        <v>-183.04999999999995</v>
      </c>
      <c r="AI930" s="203">
        <v>-183.04999999999995</v>
      </c>
      <c r="AJ930" s="203" t="s">
        <v>811</v>
      </c>
      <c r="AK930" s="203" t="s">
        <v>811</v>
      </c>
      <c r="AL930" s="203" t="s">
        <v>811</v>
      </c>
      <c r="AM930" s="203" t="s">
        <v>811</v>
      </c>
      <c r="AN930" s="203" t="s">
        <v>811</v>
      </c>
      <c r="AO930" s="203" t="s">
        <v>811</v>
      </c>
      <c r="AP930" s="203" t="s">
        <v>811</v>
      </c>
      <c r="AQ930" s="203" t="s">
        <v>811</v>
      </c>
      <c r="AR930" s="203">
        <v>90.784372954739965</v>
      </c>
      <c r="AS930" s="203">
        <v>90.784372954739965</v>
      </c>
      <c r="AT930" s="203" t="s">
        <v>811</v>
      </c>
      <c r="AU930" s="203" t="s">
        <v>811</v>
      </c>
      <c r="AV930" s="203" t="s">
        <v>811</v>
      </c>
      <c r="AW930" s="203" t="s">
        <v>811</v>
      </c>
      <c r="AX930" s="203" t="s">
        <v>811</v>
      </c>
      <c r="AY930" s="203" t="s">
        <v>811</v>
      </c>
      <c r="AZ930" s="203" t="s">
        <v>811</v>
      </c>
      <c r="BA930" s="203" t="s">
        <v>811</v>
      </c>
    </row>
    <row r="931" spans="1:53">
      <c r="A931" s="202">
        <v>21</v>
      </c>
      <c r="B931" s="202">
        <v>1827</v>
      </c>
      <c r="C931" s="202">
        <v>919</v>
      </c>
      <c r="D931" s="202" t="s">
        <v>1792</v>
      </c>
      <c r="E931" s="203">
        <v>1320.5</v>
      </c>
      <c r="F931" s="203">
        <v>1320.5</v>
      </c>
      <c r="G931" s="203"/>
      <c r="H931" s="203"/>
      <c r="I931" s="203"/>
      <c r="J931" s="203"/>
      <c r="K931" s="203"/>
      <c r="L931" s="203"/>
      <c r="M931" s="203"/>
      <c r="N931" s="203">
        <v>1439</v>
      </c>
      <c r="O931" s="203">
        <v>1439</v>
      </c>
      <c r="P931" s="203"/>
      <c r="Q931" s="203"/>
      <c r="R931" s="203"/>
      <c r="S931" s="203"/>
      <c r="T931" s="204"/>
      <c r="U931" s="203"/>
      <c r="V931" s="203"/>
      <c r="W931" s="203"/>
      <c r="X931" s="203">
        <v>1439</v>
      </c>
      <c r="Y931" s="203">
        <v>1439</v>
      </c>
      <c r="Z931" s="203"/>
      <c r="AA931" s="203"/>
      <c r="AB931" s="203"/>
      <c r="AC931" s="203"/>
      <c r="AD931" s="204"/>
      <c r="AE931" s="203"/>
      <c r="AF931" s="203"/>
      <c r="AG931" s="203"/>
      <c r="AH931" s="203" t="s">
        <v>811</v>
      </c>
      <c r="AI931" s="203" t="s">
        <v>811</v>
      </c>
      <c r="AJ931" s="203" t="s">
        <v>811</v>
      </c>
      <c r="AK931" s="203" t="s">
        <v>811</v>
      </c>
      <c r="AL931" s="203" t="s">
        <v>811</v>
      </c>
      <c r="AM931" s="203" t="s">
        <v>811</v>
      </c>
      <c r="AN931" s="203" t="s">
        <v>811</v>
      </c>
      <c r="AO931" s="203" t="s">
        <v>811</v>
      </c>
      <c r="AP931" s="203" t="s">
        <v>811</v>
      </c>
      <c r="AQ931" s="203" t="s">
        <v>811</v>
      </c>
      <c r="AR931" s="203">
        <v>100</v>
      </c>
      <c r="AS931" s="203">
        <v>100</v>
      </c>
      <c r="AT931" s="203" t="s">
        <v>811</v>
      </c>
      <c r="AU931" s="203" t="s">
        <v>811</v>
      </c>
      <c r="AV931" s="203" t="s">
        <v>811</v>
      </c>
      <c r="AW931" s="203" t="s">
        <v>811</v>
      </c>
      <c r="AX931" s="203" t="s">
        <v>811</v>
      </c>
      <c r="AY931" s="203" t="s">
        <v>811</v>
      </c>
      <c r="AZ931" s="203" t="s">
        <v>811</v>
      </c>
      <c r="BA931" s="203" t="s">
        <v>811</v>
      </c>
    </row>
    <row r="932" spans="1:53">
      <c r="A932" s="202">
        <v>21</v>
      </c>
      <c r="B932" s="202">
        <v>1818</v>
      </c>
      <c r="C932" s="202">
        <v>920</v>
      </c>
      <c r="D932" s="202" t="s">
        <v>1773</v>
      </c>
      <c r="E932" s="203">
        <v>18490.8</v>
      </c>
      <c r="F932" s="203">
        <v>18490.8</v>
      </c>
      <c r="G932" s="203"/>
      <c r="H932" s="203"/>
      <c r="I932" s="203"/>
      <c r="J932" s="203"/>
      <c r="K932" s="203"/>
      <c r="L932" s="203"/>
      <c r="M932" s="203"/>
      <c r="N932" s="203">
        <v>21601.1</v>
      </c>
      <c r="O932" s="203">
        <v>21601.1</v>
      </c>
      <c r="P932" s="203"/>
      <c r="Q932" s="203"/>
      <c r="R932" s="203"/>
      <c r="S932" s="203"/>
      <c r="T932" s="204"/>
      <c r="U932" s="203"/>
      <c r="V932" s="203"/>
      <c r="W932" s="203"/>
      <c r="X932" s="203">
        <v>19916.439999999999</v>
      </c>
      <c r="Y932" s="203">
        <v>19916.439999999999</v>
      </c>
      <c r="Z932" s="203"/>
      <c r="AA932" s="203"/>
      <c r="AB932" s="203"/>
      <c r="AC932" s="203"/>
      <c r="AD932" s="204"/>
      <c r="AE932" s="203"/>
      <c r="AF932" s="203"/>
      <c r="AG932" s="203"/>
      <c r="AH932" s="203">
        <v>-1684.6599999999999</v>
      </c>
      <c r="AI932" s="203">
        <v>-1684.6599999999999</v>
      </c>
      <c r="AJ932" s="203" t="s">
        <v>811</v>
      </c>
      <c r="AK932" s="203" t="s">
        <v>811</v>
      </c>
      <c r="AL932" s="203" t="s">
        <v>811</v>
      </c>
      <c r="AM932" s="203" t="s">
        <v>811</v>
      </c>
      <c r="AN932" s="203" t="s">
        <v>811</v>
      </c>
      <c r="AO932" s="203" t="s">
        <v>811</v>
      </c>
      <c r="AP932" s="203" t="s">
        <v>811</v>
      </c>
      <c r="AQ932" s="203" t="s">
        <v>811</v>
      </c>
      <c r="AR932" s="203">
        <v>92.201045317136632</v>
      </c>
      <c r="AS932" s="203">
        <v>92.201045317136632</v>
      </c>
      <c r="AT932" s="203" t="s">
        <v>811</v>
      </c>
      <c r="AU932" s="203" t="s">
        <v>811</v>
      </c>
      <c r="AV932" s="203" t="s">
        <v>811</v>
      </c>
      <c r="AW932" s="203" t="s">
        <v>811</v>
      </c>
      <c r="AX932" s="203" t="s">
        <v>811</v>
      </c>
      <c r="AY932" s="203" t="s">
        <v>811</v>
      </c>
      <c r="AZ932" s="203" t="s">
        <v>811</v>
      </c>
      <c r="BA932" s="203" t="s">
        <v>811</v>
      </c>
    </row>
    <row r="933" spans="1:53">
      <c r="A933" s="202">
        <v>21</v>
      </c>
      <c r="B933" s="202">
        <v>1828</v>
      </c>
      <c r="C933" s="202">
        <v>921</v>
      </c>
      <c r="D933" s="202" t="s">
        <v>1793</v>
      </c>
      <c r="E933" s="203">
        <v>4163.7</v>
      </c>
      <c r="F933" s="203">
        <v>4163.7</v>
      </c>
      <c r="G933" s="203"/>
      <c r="H933" s="203"/>
      <c r="I933" s="203"/>
      <c r="J933" s="203"/>
      <c r="K933" s="203"/>
      <c r="L933" s="203"/>
      <c r="M933" s="203"/>
      <c r="N933" s="203">
        <v>4221.2</v>
      </c>
      <c r="O933" s="203">
        <v>4221.2</v>
      </c>
      <c r="P933" s="203"/>
      <c r="Q933" s="203"/>
      <c r="R933" s="203"/>
      <c r="S933" s="203"/>
      <c r="T933" s="204"/>
      <c r="U933" s="203"/>
      <c r="V933" s="203"/>
      <c r="W933" s="203"/>
      <c r="X933" s="203">
        <v>3947.29</v>
      </c>
      <c r="Y933" s="203">
        <v>3947.29</v>
      </c>
      <c r="Z933" s="203"/>
      <c r="AA933" s="203"/>
      <c r="AB933" s="203"/>
      <c r="AC933" s="203"/>
      <c r="AD933" s="204"/>
      <c r="AE933" s="203"/>
      <c r="AF933" s="203"/>
      <c r="AG933" s="203"/>
      <c r="AH933" s="203">
        <v>-273.90999999999985</v>
      </c>
      <c r="AI933" s="203">
        <v>-273.90999999999985</v>
      </c>
      <c r="AJ933" s="203" t="s">
        <v>811</v>
      </c>
      <c r="AK933" s="203" t="s">
        <v>811</v>
      </c>
      <c r="AL933" s="203" t="s">
        <v>811</v>
      </c>
      <c r="AM933" s="203" t="s">
        <v>811</v>
      </c>
      <c r="AN933" s="203" t="s">
        <v>811</v>
      </c>
      <c r="AO933" s="203" t="s">
        <v>811</v>
      </c>
      <c r="AP933" s="203" t="s">
        <v>811</v>
      </c>
      <c r="AQ933" s="203" t="s">
        <v>811</v>
      </c>
      <c r="AR933" s="203">
        <v>93.511086894721885</v>
      </c>
      <c r="AS933" s="203">
        <v>93.511086894721885</v>
      </c>
      <c r="AT933" s="203" t="s">
        <v>811</v>
      </c>
      <c r="AU933" s="203" t="s">
        <v>811</v>
      </c>
      <c r="AV933" s="203" t="s">
        <v>811</v>
      </c>
      <c r="AW933" s="203" t="s">
        <v>811</v>
      </c>
      <c r="AX933" s="203" t="s">
        <v>811</v>
      </c>
      <c r="AY933" s="203" t="s">
        <v>811</v>
      </c>
      <c r="AZ933" s="203" t="s">
        <v>811</v>
      </c>
      <c r="BA933" s="203" t="s">
        <v>811</v>
      </c>
    </row>
    <row r="934" spans="1:53">
      <c r="A934" s="200"/>
      <c r="B934" s="200"/>
      <c r="C934" s="200">
        <v>922</v>
      </c>
      <c r="D934" s="200"/>
      <c r="E934" s="201"/>
      <c r="F934" s="201"/>
      <c r="G934" s="201"/>
      <c r="H934" s="201"/>
      <c r="I934" s="201"/>
      <c r="J934" s="201"/>
      <c r="K934" s="201"/>
      <c r="L934" s="201"/>
      <c r="M934" s="201"/>
      <c r="N934" s="201"/>
      <c r="O934" s="201"/>
      <c r="P934" s="201"/>
      <c r="Q934" s="201"/>
      <c r="R934" s="201"/>
      <c r="S934" s="201"/>
      <c r="T934" s="226"/>
      <c r="U934" s="201"/>
      <c r="V934" s="201"/>
      <c r="W934" s="201"/>
      <c r="X934" s="201"/>
      <c r="Y934" s="201"/>
      <c r="Z934" s="201"/>
      <c r="AA934" s="201"/>
      <c r="AB934" s="201"/>
      <c r="AC934" s="201"/>
      <c r="AD934" s="226"/>
      <c r="AE934" s="201"/>
      <c r="AF934" s="201"/>
      <c r="AG934" s="201"/>
      <c r="AH934" s="201" t="s">
        <v>811</v>
      </c>
      <c r="AI934" s="201" t="s">
        <v>811</v>
      </c>
      <c r="AJ934" s="201" t="s">
        <v>811</v>
      </c>
      <c r="AK934" s="201" t="s">
        <v>811</v>
      </c>
      <c r="AL934" s="201" t="s">
        <v>811</v>
      </c>
      <c r="AM934" s="201" t="s">
        <v>811</v>
      </c>
      <c r="AN934" s="201" t="s">
        <v>811</v>
      </c>
      <c r="AO934" s="201" t="s">
        <v>811</v>
      </c>
      <c r="AP934" s="201" t="s">
        <v>811</v>
      </c>
      <c r="AQ934" s="201" t="s">
        <v>811</v>
      </c>
      <c r="AR934" s="201" t="s">
        <v>811</v>
      </c>
      <c r="AS934" s="201" t="s">
        <v>811</v>
      </c>
      <c r="AT934" s="201" t="s">
        <v>811</v>
      </c>
      <c r="AU934" s="201" t="s">
        <v>811</v>
      </c>
      <c r="AV934" s="201" t="s">
        <v>811</v>
      </c>
      <c r="AW934" s="201" t="s">
        <v>811</v>
      </c>
      <c r="AX934" s="201" t="s">
        <v>811</v>
      </c>
      <c r="AY934" s="201" t="s">
        <v>811</v>
      </c>
      <c r="AZ934" s="201" t="s">
        <v>811</v>
      </c>
      <c r="BA934" s="201" t="s">
        <v>811</v>
      </c>
    </row>
    <row r="935" spans="1:53">
      <c r="A935" s="200">
        <v>20</v>
      </c>
      <c r="B935" s="200"/>
      <c r="C935" s="200">
        <v>923</v>
      </c>
      <c r="D935" s="200" t="s">
        <v>1794</v>
      </c>
      <c r="E935" s="201">
        <v>323143.60000000003</v>
      </c>
      <c r="F935" s="201">
        <v>302690.5</v>
      </c>
      <c r="G935" s="201">
        <v>6227.7</v>
      </c>
      <c r="H935" s="201">
        <v>556.20000000000005</v>
      </c>
      <c r="I935" s="201">
        <v>0</v>
      </c>
      <c r="J935" s="201">
        <v>13163.5</v>
      </c>
      <c r="K935" s="201">
        <v>0</v>
      </c>
      <c r="L935" s="201">
        <v>0</v>
      </c>
      <c r="M935" s="201">
        <v>505.7</v>
      </c>
      <c r="N935" s="201">
        <v>363753.19999999995</v>
      </c>
      <c r="O935" s="201">
        <v>342593.89999999997</v>
      </c>
      <c r="P935" s="201">
        <v>6371.6</v>
      </c>
      <c r="Q935" s="201">
        <v>442.9</v>
      </c>
      <c r="R935" s="201">
        <v>0</v>
      </c>
      <c r="S935" s="201">
        <v>13163.5</v>
      </c>
      <c r="T935" s="226">
        <v>0</v>
      </c>
      <c r="U935" s="201">
        <v>11.3</v>
      </c>
      <c r="V935" s="201">
        <v>0</v>
      </c>
      <c r="W935" s="201">
        <v>1170</v>
      </c>
      <c r="X935" s="201">
        <v>358056.25</v>
      </c>
      <c r="Y935" s="201">
        <v>337042.27</v>
      </c>
      <c r="Z935" s="201">
        <v>6309.41</v>
      </c>
      <c r="AA935" s="201">
        <v>359.77</v>
      </c>
      <c r="AB935" s="201">
        <v>0</v>
      </c>
      <c r="AC935" s="201">
        <v>13163.5</v>
      </c>
      <c r="AD935" s="226">
        <v>0</v>
      </c>
      <c r="AE935" s="201">
        <v>11.3</v>
      </c>
      <c r="AF935" s="201">
        <v>0</v>
      </c>
      <c r="AG935" s="201">
        <v>1170</v>
      </c>
      <c r="AH935" s="201">
        <v>-5696.9499999999534</v>
      </c>
      <c r="AI935" s="201">
        <v>-5551.6299999999464</v>
      </c>
      <c r="AJ935" s="201">
        <v>-62.190000000000509</v>
      </c>
      <c r="AK935" s="201">
        <v>-83.13</v>
      </c>
      <c r="AL935" s="201" t="s">
        <v>811</v>
      </c>
      <c r="AM935" s="201" t="s">
        <v>811</v>
      </c>
      <c r="AN935" s="201" t="s">
        <v>811</v>
      </c>
      <c r="AO935" s="201" t="s">
        <v>811</v>
      </c>
      <c r="AP935" s="201" t="s">
        <v>811</v>
      </c>
      <c r="AQ935" s="201" t="s">
        <v>811</v>
      </c>
      <c r="AR935" s="201">
        <v>98.433841956579357</v>
      </c>
      <c r="AS935" s="201">
        <v>98.379530400278597</v>
      </c>
      <c r="AT935" s="201">
        <v>99.023950028250354</v>
      </c>
      <c r="AU935" s="201">
        <v>81.230526078121471</v>
      </c>
      <c r="AV935" s="201" t="s">
        <v>811</v>
      </c>
      <c r="AW935" s="201">
        <v>100</v>
      </c>
      <c r="AX935" s="201" t="s">
        <v>811</v>
      </c>
      <c r="AY935" s="201">
        <v>100</v>
      </c>
      <c r="AZ935" s="201" t="s">
        <v>811</v>
      </c>
      <c r="BA935" s="201">
        <v>100</v>
      </c>
    </row>
    <row r="936" spans="1:53">
      <c r="A936" s="200">
        <v>22</v>
      </c>
      <c r="B936" s="200"/>
      <c r="C936" s="200">
        <v>924</v>
      </c>
      <c r="D936" s="200" t="s">
        <v>1055</v>
      </c>
      <c r="E936" s="201">
        <v>208983</v>
      </c>
      <c r="F936" s="201">
        <v>189228.5</v>
      </c>
      <c r="G936" s="201">
        <v>6227.7</v>
      </c>
      <c r="H936" s="201">
        <v>363.3</v>
      </c>
      <c r="I936" s="201">
        <v>0</v>
      </c>
      <c r="J936" s="201">
        <v>13163.5</v>
      </c>
      <c r="K936" s="201">
        <v>0</v>
      </c>
      <c r="L936" s="201">
        <v>0</v>
      </c>
      <c r="M936" s="201">
        <v>0</v>
      </c>
      <c r="N936" s="201">
        <v>244820.7</v>
      </c>
      <c r="O936" s="201">
        <v>225035.6</v>
      </c>
      <c r="P936" s="201">
        <v>6371.6</v>
      </c>
      <c r="Q936" s="201">
        <v>250</v>
      </c>
      <c r="R936" s="201">
        <v>0</v>
      </c>
      <c r="S936" s="201">
        <v>13163.5</v>
      </c>
      <c r="T936" s="226">
        <v>0</v>
      </c>
      <c r="U936" s="201">
        <v>0</v>
      </c>
      <c r="V936" s="201">
        <v>0</v>
      </c>
      <c r="W936" s="201">
        <v>0</v>
      </c>
      <c r="X936" s="201">
        <v>242810.17</v>
      </c>
      <c r="Y936" s="201">
        <v>223087.29</v>
      </c>
      <c r="Z936" s="201">
        <v>6309.41</v>
      </c>
      <c r="AA936" s="201">
        <v>249.97</v>
      </c>
      <c r="AB936" s="201">
        <v>0</v>
      </c>
      <c r="AC936" s="201">
        <v>13163.5</v>
      </c>
      <c r="AD936" s="226">
        <v>0</v>
      </c>
      <c r="AE936" s="201">
        <v>0</v>
      </c>
      <c r="AF936" s="201">
        <v>0</v>
      </c>
      <c r="AG936" s="201">
        <v>0</v>
      </c>
      <c r="AH936" s="201">
        <v>-2010.5299999999988</v>
      </c>
      <c r="AI936" s="201">
        <v>-1948.3099999999977</v>
      </c>
      <c r="AJ936" s="201">
        <v>-62.190000000000509</v>
      </c>
      <c r="AK936" s="201">
        <v>-3.0000000000001137E-2</v>
      </c>
      <c r="AL936" s="201" t="s">
        <v>811</v>
      </c>
      <c r="AM936" s="201" t="s">
        <v>811</v>
      </c>
      <c r="AN936" s="201" t="s">
        <v>811</v>
      </c>
      <c r="AO936" s="201" t="s">
        <v>811</v>
      </c>
      <c r="AP936" s="201" t="s">
        <v>811</v>
      </c>
      <c r="AQ936" s="201" t="s">
        <v>811</v>
      </c>
      <c r="AR936" s="201">
        <v>99.178774507221007</v>
      </c>
      <c r="AS936" s="201">
        <v>99.134221429853767</v>
      </c>
      <c r="AT936" s="201">
        <v>99.023950028250354</v>
      </c>
      <c r="AU936" s="201">
        <v>99.988</v>
      </c>
      <c r="AV936" s="201" t="s">
        <v>811</v>
      </c>
      <c r="AW936" s="201">
        <v>100</v>
      </c>
      <c r="AX936" s="201" t="s">
        <v>811</v>
      </c>
      <c r="AY936" s="201" t="s">
        <v>811</v>
      </c>
      <c r="AZ936" s="201" t="s">
        <v>811</v>
      </c>
      <c r="BA936" s="201" t="s">
        <v>811</v>
      </c>
    </row>
    <row r="937" spans="1:53">
      <c r="A937" s="200">
        <v>21</v>
      </c>
      <c r="B937" s="200"/>
      <c r="C937" s="200">
        <v>925</v>
      </c>
      <c r="D937" s="200" t="s">
        <v>1056</v>
      </c>
      <c r="E937" s="201">
        <v>114160.6</v>
      </c>
      <c r="F937" s="201">
        <v>113462.00000000001</v>
      </c>
      <c r="G937" s="201">
        <v>0</v>
      </c>
      <c r="H937" s="201">
        <v>192.89999999999998</v>
      </c>
      <c r="I937" s="201">
        <v>0</v>
      </c>
      <c r="J937" s="201">
        <v>0</v>
      </c>
      <c r="K937" s="201">
        <v>0</v>
      </c>
      <c r="L937" s="201">
        <v>0</v>
      </c>
      <c r="M937" s="201">
        <v>505.7</v>
      </c>
      <c r="N937" s="201">
        <v>118932.49999999997</v>
      </c>
      <c r="O937" s="201">
        <v>117558.29999999997</v>
      </c>
      <c r="P937" s="201">
        <v>0</v>
      </c>
      <c r="Q937" s="201">
        <v>192.89999999999998</v>
      </c>
      <c r="R937" s="201">
        <v>0</v>
      </c>
      <c r="S937" s="201">
        <v>0</v>
      </c>
      <c r="T937" s="226">
        <v>0</v>
      </c>
      <c r="U937" s="201">
        <v>11.3</v>
      </c>
      <c r="V937" s="201">
        <v>0</v>
      </c>
      <c r="W937" s="201">
        <v>1170</v>
      </c>
      <c r="X937" s="201">
        <v>115246.08</v>
      </c>
      <c r="Y937" s="201">
        <v>113954.98</v>
      </c>
      <c r="Z937" s="201">
        <v>0</v>
      </c>
      <c r="AA937" s="201">
        <v>109.8</v>
      </c>
      <c r="AB937" s="201">
        <v>0</v>
      </c>
      <c r="AC937" s="201">
        <v>0</v>
      </c>
      <c r="AD937" s="226">
        <v>0</v>
      </c>
      <c r="AE937" s="201">
        <v>11.3</v>
      </c>
      <c r="AF937" s="201">
        <v>0</v>
      </c>
      <c r="AG937" s="201">
        <v>1170</v>
      </c>
      <c r="AH937" s="201">
        <v>-3686.4199999999691</v>
      </c>
      <c r="AI937" s="201">
        <v>-3603.3199999999779</v>
      </c>
      <c r="AJ937" s="201" t="s">
        <v>811</v>
      </c>
      <c r="AK937" s="201">
        <v>-83.09999999999998</v>
      </c>
      <c r="AL937" s="201" t="s">
        <v>811</v>
      </c>
      <c r="AM937" s="201" t="s">
        <v>811</v>
      </c>
      <c r="AN937" s="201" t="s">
        <v>811</v>
      </c>
      <c r="AO937" s="201" t="s">
        <v>811</v>
      </c>
      <c r="AP937" s="201" t="s">
        <v>811</v>
      </c>
      <c r="AQ937" s="201" t="s">
        <v>811</v>
      </c>
      <c r="AR937" s="201">
        <v>96.900409896369808</v>
      </c>
      <c r="AS937" s="201">
        <v>96.934865509283497</v>
      </c>
      <c r="AT937" s="201" t="s">
        <v>811</v>
      </c>
      <c r="AU937" s="201">
        <v>56.920684292379477</v>
      </c>
      <c r="AV937" s="201" t="s">
        <v>811</v>
      </c>
      <c r="AW937" s="201" t="s">
        <v>811</v>
      </c>
      <c r="AX937" s="201" t="s">
        <v>811</v>
      </c>
      <c r="AY937" s="201">
        <v>100</v>
      </c>
      <c r="AZ937" s="201" t="s">
        <v>811</v>
      </c>
      <c r="BA937" s="201">
        <v>100</v>
      </c>
    </row>
    <row r="938" spans="1:53">
      <c r="A938" s="202">
        <v>22</v>
      </c>
      <c r="B938" s="202">
        <v>1829</v>
      </c>
      <c r="C938" s="202">
        <v>926</v>
      </c>
      <c r="D938" s="202" t="s">
        <v>1081</v>
      </c>
      <c r="E938" s="203">
        <v>208983</v>
      </c>
      <c r="F938" s="203">
        <v>189228.5</v>
      </c>
      <c r="G938" s="203">
        <v>6227.7</v>
      </c>
      <c r="H938" s="203">
        <v>363.3</v>
      </c>
      <c r="I938" s="203"/>
      <c r="J938" s="203">
        <v>13163.5</v>
      </c>
      <c r="K938" s="203"/>
      <c r="L938" s="203"/>
      <c r="M938" s="203"/>
      <c r="N938" s="203">
        <v>244820.7</v>
      </c>
      <c r="O938" s="203">
        <v>225035.6</v>
      </c>
      <c r="P938" s="203">
        <v>6371.6</v>
      </c>
      <c r="Q938" s="203">
        <v>250</v>
      </c>
      <c r="R938" s="203"/>
      <c r="S938" s="203">
        <v>13163.5</v>
      </c>
      <c r="T938" s="204"/>
      <c r="U938" s="203"/>
      <c r="V938" s="203"/>
      <c r="W938" s="203"/>
      <c r="X938" s="203">
        <v>242810.17</v>
      </c>
      <c r="Y938" s="203">
        <v>223087.29</v>
      </c>
      <c r="Z938" s="203">
        <v>6309.41</v>
      </c>
      <c r="AA938" s="203">
        <v>249.97</v>
      </c>
      <c r="AB938" s="203"/>
      <c r="AC938" s="203">
        <v>13163.5</v>
      </c>
      <c r="AD938" s="204"/>
      <c r="AE938" s="203"/>
      <c r="AF938" s="203"/>
      <c r="AG938" s="203"/>
      <c r="AH938" s="203">
        <v>-2010.5299999999988</v>
      </c>
      <c r="AI938" s="203">
        <v>-1948.3099999999977</v>
      </c>
      <c r="AJ938" s="203">
        <v>-62.190000000000509</v>
      </c>
      <c r="AK938" s="203">
        <v>-3.0000000000001137E-2</v>
      </c>
      <c r="AL938" s="203" t="s">
        <v>811</v>
      </c>
      <c r="AM938" s="203" t="s">
        <v>811</v>
      </c>
      <c r="AN938" s="203" t="s">
        <v>811</v>
      </c>
      <c r="AO938" s="203" t="s">
        <v>811</v>
      </c>
      <c r="AP938" s="203" t="s">
        <v>811</v>
      </c>
      <c r="AQ938" s="203" t="s">
        <v>811</v>
      </c>
      <c r="AR938" s="203">
        <v>99.178774507221007</v>
      </c>
      <c r="AS938" s="203">
        <v>99.134221429853767</v>
      </c>
      <c r="AT938" s="203">
        <v>99.023950028250354</v>
      </c>
      <c r="AU938" s="203">
        <v>99.988</v>
      </c>
      <c r="AV938" s="203" t="s">
        <v>811</v>
      </c>
      <c r="AW938" s="203">
        <v>100</v>
      </c>
      <c r="AX938" s="203" t="s">
        <v>811</v>
      </c>
      <c r="AY938" s="203" t="s">
        <v>811</v>
      </c>
      <c r="AZ938" s="203" t="s">
        <v>811</v>
      </c>
      <c r="BA938" s="203" t="s">
        <v>811</v>
      </c>
    </row>
    <row r="939" spans="1:53">
      <c r="A939" s="202">
        <v>21</v>
      </c>
      <c r="B939" s="202">
        <v>1830</v>
      </c>
      <c r="C939" s="202">
        <v>927</v>
      </c>
      <c r="D939" s="202" t="s">
        <v>1795</v>
      </c>
      <c r="E939" s="203">
        <v>1684.4</v>
      </c>
      <c r="F939" s="203">
        <v>1684.4</v>
      </c>
      <c r="G939" s="203"/>
      <c r="H939" s="203"/>
      <c r="I939" s="203"/>
      <c r="J939" s="203"/>
      <c r="K939" s="203"/>
      <c r="L939" s="203"/>
      <c r="M939" s="203"/>
      <c r="N939" s="203">
        <v>1752.7</v>
      </c>
      <c r="O939" s="203">
        <v>1752.7</v>
      </c>
      <c r="P939" s="203"/>
      <c r="Q939" s="203"/>
      <c r="R939" s="203"/>
      <c r="S939" s="203"/>
      <c r="T939" s="204"/>
      <c r="U939" s="203"/>
      <c r="V939" s="203"/>
      <c r="W939" s="203"/>
      <c r="X939" s="203">
        <v>1698.92</v>
      </c>
      <c r="Y939" s="203">
        <v>1698.92</v>
      </c>
      <c r="Z939" s="203"/>
      <c r="AA939" s="203"/>
      <c r="AB939" s="203"/>
      <c r="AC939" s="203"/>
      <c r="AD939" s="204"/>
      <c r="AE939" s="203"/>
      <c r="AF939" s="203"/>
      <c r="AG939" s="203"/>
      <c r="AH939" s="203">
        <v>-53.779999999999973</v>
      </c>
      <c r="AI939" s="203">
        <v>-53.779999999999973</v>
      </c>
      <c r="AJ939" s="203" t="s">
        <v>811</v>
      </c>
      <c r="AK939" s="203" t="s">
        <v>811</v>
      </c>
      <c r="AL939" s="203" t="s">
        <v>811</v>
      </c>
      <c r="AM939" s="203" t="s">
        <v>811</v>
      </c>
      <c r="AN939" s="203" t="s">
        <v>811</v>
      </c>
      <c r="AO939" s="203" t="s">
        <v>811</v>
      </c>
      <c r="AP939" s="203" t="s">
        <v>811</v>
      </c>
      <c r="AQ939" s="203" t="s">
        <v>811</v>
      </c>
      <c r="AR939" s="203">
        <v>96.93159125920009</v>
      </c>
      <c r="AS939" s="203">
        <v>96.93159125920009</v>
      </c>
      <c r="AT939" s="203" t="s">
        <v>811</v>
      </c>
      <c r="AU939" s="203" t="s">
        <v>811</v>
      </c>
      <c r="AV939" s="203" t="s">
        <v>811</v>
      </c>
      <c r="AW939" s="203" t="s">
        <v>811</v>
      </c>
      <c r="AX939" s="203" t="s">
        <v>811</v>
      </c>
      <c r="AY939" s="203" t="s">
        <v>811</v>
      </c>
      <c r="AZ939" s="203" t="s">
        <v>811</v>
      </c>
      <c r="BA939" s="203" t="s">
        <v>811</v>
      </c>
    </row>
    <row r="940" spans="1:53">
      <c r="A940" s="202">
        <v>21</v>
      </c>
      <c r="B940" s="202">
        <v>1831</v>
      </c>
      <c r="C940" s="202">
        <v>928</v>
      </c>
      <c r="D940" s="202" t="s">
        <v>1179</v>
      </c>
      <c r="E940" s="203">
        <v>3158.7</v>
      </c>
      <c r="F940" s="203">
        <v>3158.7</v>
      </c>
      <c r="G940" s="203"/>
      <c r="H940" s="203"/>
      <c r="I940" s="203"/>
      <c r="J940" s="203"/>
      <c r="K940" s="203"/>
      <c r="L940" s="203"/>
      <c r="M940" s="203"/>
      <c r="N940" s="203">
        <v>3357.4</v>
      </c>
      <c r="O940" s="203">
        <v>3357.4</v>
      </c>
      <c r="P940" s="203"/>
      <c r="Q940" s="203"/>
      <c r="R940" s="203"/>
      <c r="S940" s="203"/>
      <c r="T940" s="204"/>
      <c r="U940" s="203"/>
      <c r="V940" s="203"/>
      <c r="W940" s="203"/>
      <c r="X940" s="203">
        <v>3357.29</v>
      </c>
      <c r="Y940" s="203">
        <v>3357.29</v>
      </c>
      <c r="Z940" s="203"/>
      <c r="AA940" s="203"/>
      <c r="AB940" s="203"/>
      <c r="AC940" s="203"/>
      <c r="AD940" s="204"/>
      <c r="AE940" s="203"/>
      <c r="AF940" s="203"/>
      <c r="AG940" s="203"/>
      <c r="AH940" s="203">
        <v>-0.11000000000012733</v>
      </c>
      <c r="AI940" s="203">
        <v>-0.11000000000012733</v>
      </c>
      <c r="AJ940" s="203" t="s">
        <v>811</v>
      </c>
      <c r="AK940" s="203" t="s">
        <v>811</v>
      </c>
      <c r="AL940" s="203" t="s">
        <v>811</v>
      </c>
      <c r="AM940" s="203" t="s">
        <v>811</v>
      </c>
      <c r="AN940" s="203" t="s">
        <v>811</v>
      </c>
      <c r="AO940" s="203" t="s">
        <v>811</v>
      </c>
      <c r="AP940" s="203" t="s">
        <v>811</v>
      </c>
      <c r="AQ940" s="203" t="s">
        <v>811</v>
      </c>
      <c r="AR940" s="203">
        <v>99.996723655209379</v>
      </c>
      <c r="AS940" s="203">
        <v>99.996723655209379</v>
      </c>
      <c r="AT940" s="203" t="s">
        <v>811</v>
      </c>
      <c r="AU940" s="203" t="s">
        <v>811</v>
      </c>
      <c r="AV940" s="203" t="s">
        <v>811</v>
      </c>
      <c r="AW940" s="203" t="s">
        <v>811</v>
      </c>
      <c r="AX940" s="203" t="s">
        <v>811</v>
      </c>
      <c r="AY940" s="203" t="s">
        <v>811</v>
      </c>
      <c r="AZ940" s="203" t="s">
        <v>811</v>
      </c>
      <c r="BA940" s="203" t="s">
        <v>811</v>
      </c>
    </row>
    <row r="941" spans="1:53">
      <c r="A941" s="202">
        <v>21</v>
      </c>
      <c r="B941" s="202">
        <v>1832</v>
      </c>
      <c r="C941" s="202">
        <v>929</v>
      </c>
      <c r="D941" s="202" t="s">
        <v>1796</v>
      </c>
      <c r="E941" s="203">
        <v>2104.3000000000002</v>
      </c>
      <c r="F941" s="203">
        <v>2104.3000000000002</v>
      </c>
      <c r="G941" s="203"/>
      <c r="H941" s="203"/>
      <c r="I941" s="203"/>
      <c r="J941" s="203"/>
      <c r="K941" s="203"/>
      <c r="L941" s="203"/>
      <c r="M941" s="203"/>
      <c r="N941" s="203">
        <v>2144.1</v>
      </c>
      <c r="O941" s="203">
        <v>2144.1</v>
      </c>
      <c r="P941" s="203"/>
      <c r="Q941" s="203"/>
      <c r="R941" s="203"/>
      <c r="S941" s="203"/>
      <c r="T941" s="204"/>
      <c r="U941" s="203"/>
      <c r="V941" s="203"/>
      <c r="W941" s="203"/>
      <c r="X941" s="203">
        <v>2111.89</v>
      </c>
      <c r="Y941" s="203">
        <v>2111.89</v>
      </c>
      <c r="Z941" s="203"/>
      <c r="AA941" s="203"/>
      <c r="AB941" s="203"/>
      <c r="AC941" s="203"/>
      <c r="AD941" s="204"/>
      <c r="AE941" s="203"/>
      <c r="AF941" s="203"/>
      <c r="AG941" s="203"/>
      <c r="AH941" s="203">
        <v>-32.210000000000036</v>
      </c>
      <c r="AI941" s="203">
        <v>-32.210000000000036</v>
      </c>
      <c r="AJ941" s="203" t="s">
        <v>811</v>
      </c>
      <c r="AK941" s="203" t="s">
        <v>811</v>
      </c>
      <c r="AL941" s="203" t="s">
        <v>811</v>
      </c>
      <c r="AM941" s="203" t="s">
        <v>811</v>
      </c>
      <c r="AN941" s="203" t="s">
        <v>811</v>
      </c>
      <c r="AO941" s="203" t="s">
        <v>811</v>
      </c>
      <c r="AP941" s="203" t="s">
        <v>811</v>
      </c>
      <c r="AQ941" s="203" t="s">
        <v>811</v>
      </c>
      <c r="AR941" s="203">
        <v>98.497737978639051</v>
      </c>
      <c r="AS941" s="203">
        <v>98.497737978639051</v>
      </c>
      <c r="AT941" s="203" t="s">
        <v>811</v>
      </c>
      <c r="AU941" s="203" t="s">
        <v>811</v>
      </c>
      <c r="AV941" s="203" t="s">
        <v>811</v>
      </c>
      <c r="AW941" s="203" t="s">
        <v>811</v>
      </c>
      <c r="AX941" s="203" t="s">
        <v>811</v>
      </c>
      <c r="AY941" s="203" t="s">
        <v>811</v>
      </c>
      <c r="AZ941" s="203" t="s">
        <v>811</v>
      </c>
      <c r="BA941" s="203" t="s">
        <v>811</v>
      </c>
    </row>
    <row r="942" spans="1:53">
      <c r="A942" s="202">
        <v>21</v>
      </c>
      <c r="B942" s="202">
        <v>1834</v>
      </c>
      <c r="C942" s="202">
        <v>930</v>
      </c>
      <c r="D942" s="202" t="s">
        <v>1797</v>
      </c>
      <c r="E942" s="203">
        <v>3409.1</v>
      </c>
      <c r="F942" s="203">
        <v>3409.1</v>
      </c>
      <c r="G942" s="203"/>
      <c r="H942" s="203"/>
      <c r="I942" s="203"/>
      <c r="J942" s="203"/>
      <c r="K942" s="203"/>
      <c r="L942" s="203"/>
      <c r="M942" s="203"/>
      <c r="N942" s="203">
        <v>3620.3</v>
      </c>
      <c r="O942" s="203">
        <v>3620.3</v>
      </c>
      <c r="P942" s="203"/>
      <c r="Q942" s="203"/>
      <c r="R942" s="203"/>
      <c r="S942" s="203"/>
      <c r="T942" s="204"/>
      <c r="U942" s="203"/>
      <c r="V942" s="203"/>
      <c r="W942" s="203"/>
      <c r="X942" s="203">
        <v>3363.51</v>
      </c>
      <c r="Y942" s="203">
        <v>3363.51</v>
      </c>
      <c r="Z942" s="203"/>
      <c r="AA942" s="203"/>
      <c r="AB942" s="203"/>
      <c r="AC942" s="203"/>
      <c r="AD942" s="204"/>
      <c r="AE942" s="203"/>
      <c r="AF942" s="203"/>
      <c r="AG942" s="203"/>
      <c r="AH942" s="203">
        <v>-256.78999999999996</v>
      </c>
      <c r="AI942" s="203">
        <v>-256.78999999999996</v>
      </c>
      <c r="AJ942" s="203" t="s">
        <v>811</v>
      </c>
      <c r="AK942" s="203" t="s">
        <v>811</v>
      </c>
      <c r="AL942" s="203" t="s">
        <v>811</v>
      </c>
      <c r="AM942" s="203" t="s">
        <v>811</v>
      </c>
      <c r="AN942" s="203" t="s">
        <v>811</v>
      </c>
      <c r="AO942" s="203" t="s">
        <v>811</v>
      </c>
      <c r="AP942" s="203" t="s">
        <v>811</v>
      </c>
      <c r="AQ942" s="203" t="s">
        <v>811</v>
      </c>
      <c r="AR942" s="203">
        <v>92.906941413694994</v>
      </c>
      <c r="AS942" s="203">
        <v>92.906941413694994</v>
      </c>
      <c r="AT942" s="203" t="s">
        <v>811</v>
      </c>
      <c r="AU942" s="203" t="s">
        <v>811</v>
      </c>
      <c r="AV942" s="203" t="s">
        <v>811</v>
      </c>
      <c r="AW942" s="203" t="s">
        <v>811</v>
      </c>
      <c r="AX942" s="203" t="s">
        <v>811</v>
      </c>
      <c r="AY942" s="203" t="s">
        <v>811</v>
      </c>
      <c r="AZ942" s="203" t="s">
        <v>811</v>
      </c>
      <c r="BA942" s="203" t="s">
        <v>811</v>
      </c>
    </row>
    <row r="943" spans="1:53">
      <c r="A943" s="202">
        <v>21</v>
      </c>
      <c r="B943" s="202">
        <v>1833</v>
      </c>
      <c r="C943" s="202">
        <v>931</v>
      </c>
      <c r="D943" s="202" t="s">
        <v>1798</v>
      </c>
      <c r="E943" s="203">
        <v>4210</v>
      </c>
      <c r="F943" s="203">
        <v>4210</v>
      </c>
      <c r="G943" s="203"/>
      <c r="H943" s="203"/>
      <c r="I943" s="203"/>
      <c r="J943" s="203"/>
      <c r="K943" s="203"/>
      <c r="L943" s="203"/>
      <c r="M943" s="203"/>
      <c r="N943" s="203">
        <v>4376</v>
      </c>
      <c r="O943" s="203">
        <v>4376</v>
      </c>
      <c r="P943" s="203"/>
      <c r="Q943" s="203"/>
      <c r="R943" s="203"/>
      <c r="S943" s="203"/>
      <c r="T943" s="204"/>
      <c r="U943" s="203"/>
      <c r="V943" s="203"/>
      <c r="W943" s="203"/>
      <c r="X943" s="203">
        <v>4329.04</v>
      </c>
      <c r="Y943" s="203">
        <v>4329.04</v>
      </c>
      <c r="Z943" s="203"/>
      <c r="AA943" s="203"/>
      <c r="AB943" s="203"/>
      <c r="AC943" s="203"/>
      <c r="AD943" s="204"/>
      <c r="AE943" s="203"/>
      <c r="AF943" s="203"/>
      <c r="AG943" s="203"/>
      <c r="AH943" s="203">
        <v>-46.960000000000036</v>
      </c>
      <c r="AI943" s="203">
        <v>-46.960000000000036</v>
      </c>
      <c r="AJ943" s="203" t="s">
        <v>811</v>
      </c>
      <c r="AK943" s="203" t="s">
        <v>811</v>
      </c>
      <c r="AL943" s="203" t="s">
        <v>811</v>
      </c>
      <c r="AM943" s="203" t="s">
        <v>811</v>
      </c>
      <c r="AN943" s="203" t="s">
        <v>811</v>
      </c>
      <c r="AO943" s="203" t="s">
        <v>811</v>
      </c>
      <c r="AP943" s="203" t="s">
        <v>811</v>
      </c>
      <c r="AQ943" s="203" t="s">
        <v>811</v>
      </c>
      <c r="AR943" s="203">
        <v>98.926873857404019</v>
      </c>
      <c r="AS943" s="203">
        <v>98.926873857404019</v>
      </c>
      <c r="AT943" s="203" t="s">
        <v>811</v>
      </c>
      <c r="AU943" s="203" t="s">
        <v>811</v>
      </c>
      <c r="AV943" s="203" t="s">
        <v>811</v>
      </c>
      <c r="AW943" s="203" t="s">
        <v>811</v>
      </c>
      <c r="AX943" s="203" t="s">
        <v>811</v>
      </c>
      <c r="AY943" s="203" t="s">
        <v>811</v>
      </c>
      <c r="AZ943" s="203" t="s">
        <v>811</v>
      </c>
      <c r="BA943" s="203" t="s">
        <v>811</v>
      </c>
    </row>
    <row r="944" spans="1:53">
      <c r="A944" s="202">
        <v>21</v>
      </c>
      <c r="B944" s="202">
        <v>1835</v>
      </c>
      <c r="C944" s="202">
        <v>932</v>
      </c>
      <c r="D944" s="202" t="s">
        <v>1799</v>
      </c>
      <c r="E944" s="203">
        <v>7250.8</v>
      </c>
      <c r="F944" s="203">
        <v>7250.8</v>
      </c>
      <c r="G944" s="203"/>
      <c r="H944" s="203"/>
      <c r="I944" s="203"/>
      <c r="J944" s="203"/>
      <c r="K944" s="203"/>
      <c r="L944" s="203"/>
      <c r="M944" s="203"/>
      <c r="N944" s="203">
        <v>7325.5</v>
      </c>
      <c r="O944" s="203">
        <v>7325.5</v>
      </c>
      <c r="P944" s="203"/>
      <c r="Q944" s="203"/>
      <c r="R944" s="203"/>
      <c r="S944" s="203"/>
      <c r="T944" s="204"/>
      <c r="U944" s="203"/>
      <c r="V944" s="203"/>
      <c r="W944" s="203"/>
      <c r="X944" s="203">
        <v>6855.15</v>
      </c>
      <c r="Y944" s="203">
        <v>6855.15</v>
      </c>
      <c r="Z944" s="203"/>
      <c r="AA944" s="203"/>
      <c r="AB944" s="203"/>
      <c r="AC944" s="203"/>
      <c r="AD944" s="204"/>
      <c r="AE944" s="203"/>
      <c r="AF944" s="203"/>
      <c r="AG944" s="203"/>
      <c r="AH944" s="203">
        <v>-470.35000000000036</v>
      </c>
      <c r="AI944" s="203">
        <v>-470.35000000000036</v>
      </c>
      <c r="AJ944" s="203" t="s">
        <v>811</v>
      </c>
      <c r="AK944" s="203" t="s">
        <v>811</v>
      </c>
      <c r="AL944" s="203" t="s">
        <v>811</v>
      </c>
      <c r="AM944" s="203" t="s">
        <v>811</v>
      </c>
      <c r="AN944" s="203" t="s">
        <v>811</v>
      </c>
      <c r="AO944" s="203" t="s">
        <v>811</v>
      </c>
      <c r="AP944" s="203" t="s">
        <v>811</v>
      </c>
      <c r="AQ944" s="203" t="s">
        <v>811</v>
      </c>
      <c r="AR944" s="203">
        <v>93.57927786499215</v>
      </c>
      <c r="AS944" s="203">
        <v>93.57927786499215</v>
      </c>
      <c r="AT944" s="203" t="s">
        <v>811</v>
      </c>
      <c r="AU944" s="203" t="s">
        <v>811</v>
      </c>
      <c r="AV944" s="203" t="s">
        <v>811</v>
      </c>
      <c r="AW944" s="203" t="s">
        <v>811</v>
      </c>
      <c r="AX944" s="203" t="s">
        <v>811</v>
      </c>
      <c r="AY944" s="203" t="s">
        <v>811</v>
      </c>
      <c r="AZ944" s="203" t="s">
        <v>811</v>
      </c>
      <c r="BA944" s="203" t="s">
        <v>811</v>
      </c>
    </row>
    <row r="945" spans="1:53">
      <c r="A945" s="202">
        <v>21</v>
      </c>
      <c r="B945" s="202">
        <v>1836</v>
      </c>
      <c r="C945" s="202">
        <v>933</v>
      </c>
      <c r="D945" s="202" t="s">
        <v>1800</v>
      </c>
      <c r="E945" s="203">
        <v>4003.8</v>
      </c>
      <c r="F945" s="203">
        <v>4003.8</v>
      </c>
      <c r="G945" s="203"/>
      <c r="H945" s="203"/>
      <c r="I945" s="203"/>
      <c r="J945" s="203"/>
      <c r="K945" s="203"/>
      <c r="L945" s="203"/>
      <c r="M945" s="203"/>
      <c r="N945" s="203">
        <v>4071.5</v>
      </c>
      <c r="O945" s="203">
        <v>4071.5</v>
      </c>
      <c r="P945" s="203"/>
      <c r="Q945" s="203"/>
      <c r="R945" s="203"/>
      <c r="S945" s="203"/>
      <c r="T945" s="204"/>
      <c r="U945" s="203"/>
      <c r="V945" s="203"/>
      <c r="W945" s="203"/>
      <c r="X945" s="203">
        <v>3996.47</v>
      </c>
      <c r="Y945" s="203">
        <v>3996.47</v>
      </c>
      <c r="Z945" s="203"/>
      <c r="AA945" s="203"/>
      <c r="AB945" s="203"/>
      <c r="AC945" s="203"/>
      <c r="AD945" s="204"/>
      <c r="AE945" s="203"/>
      <c r="AF945" s="203"/>
      <c r="AG945" s="203"/>
      <c r="AH945" s="203">
        <v>-75.0300000000002</v>
      </c>
      <c r="AI945" s="203">
        <v>-75.0300000000002</v>
      </c>
      <c r="AJ945" s="203" t="s">
        <v>811</v>
      </c>
      <c r="AK945" s="203" t="s">
        <v>811</v>
      </c>
      <c r="AL945" s="203" t="s">
        <v>811</v>
      </c>
      <c r="AM945" s="203" t="s">
        <v>811</v>
      </c>
      <c r="AN945" s="203" t="s">
        <v>811</v>
      </c>
      <c r="AO945" s="203" t="s">
        <v>811</v>
      </c>
      <c r="AP945" s="203" t="s">
        <v>811</v>
      </c>
      <c r="AQ945" s="203" t="s">
        <v>811</v>
      </c>
      <c r="AR945" s="203">
        <v>98.157190224732886</v>
      </c>
      <c r="AS945" s="203">
        <v>98.157190224732886</v>
      </c>
      <c r="AT945" s="203" t="s">
        <v>811</v>
      </c>
      <c r="AU945" s="203" t="s">
        <v>811</v>
      </c>
      <c r="AV945" s="203" t="s">
        <v>811</v>
      </c>
      <c r="AW945" s="203" t="s">
        <v>811</v>
      </c>
      <c r="AX945" s="203" t="s">
        <v>811</v>
      </c>
      <c r="AY945" s="203" t="s">
        <v>811</v>
      </c>
      <c r="AZ945" s="203" t="s">
        <v>811</v>
      </c>
      <c r="BA945" s="203" t="s">
        <v>811</v>
      </c>
    </row>
    <row r="946" spans="1:53">
      <c r="A946" s="202">
        <v>21</v>
      </c>
      <c r="B946" s="202">
        <v>1837</v>
      </c>
      <c r="C946" s="202">
        <v>934</v>
      </c>
      <c r="D946" s="202" t="s">
        <v>1801</v>
      </c>
      <c r="E946" s="203">
        <v>4750.8999999999996</v>
      </c>
      <c r="F946" s="203">
        <v>4750.8999999999996</v>
      </c>
      <c r="G946" s="203"/>
      <c r="H946" s="203"/>
      <c r="I946" s="203"/>
      <c r="J946" s="203"/>
      <c r="K946" s="203"/>
      <c r="L946" s="203"/>
      <c r="M946" s="203"/>
      <c r="N946" s="203">
        <v>4970.3</v>
      </c>
      <c r="O946" s="203">
        <v>4970.3</v>
      </c>
      <c r="P946" s="203"/>
      <c r="Q946" s="203"/>
      <c r="R946" s="203"/>
      <c r="S946" s="203"/>
      <c r="T946" s="204"/>
      <c r="U946" s="203"/>
      <c r="V946" s="203"/>
      <c r="W946" s="203"/>
      <c r="X946" s="203">
        <v>4854.6499999999996</v>
      </c>
      <c r="Y946" s="203">
        <v>4854.6499999999996</v>
      </c>
      <c r="Z946" s="203"/>
      <c r="AA946" s="203"/>
      <c r="AB946" s="203"/>
      <c r="AC946" s="203"/>
      <c r="AD946" s="204"/>
      <c r="AE946" s="203"/>
      <c r="AF946" s="203"/>
      <c r="AG946" s="203"/>
      <c r="AH946" s="203">
        <v>-115.65000000000055</v>
      </c>
      <c r="AI946" s="203">
        <v>-115.65000000000055</v>
      </c>
      <c r="AJ946" s="203" t="s">
        <v>811</v>
      </c>
      <c r="AK946" s="203" t="s">
        <v>811</v>
      </c>
      <c r="AL946" s="203" t="s">
        <v>811</v>
      </c>
      <c r="AM946" s="203" t="s">
        <v>811</v>
      </c>
      <c r="AN946" s="203" t="s">
        <v>811</v>
      </c>
      <c r="AO946" s="203" t="s">
        <v>811</v>
      </c>
      <c r="AP946" s="203" t="s">
        <v>811</v>
      </c>
      <c r="AQ946" s="203" t="s">
        <v>811</v>
      </c>
      <c r="AR946" s="203">
        <v>97.673178681367318</v>
      </c>
      <c r="AS946" s="203">
        <v>97.673178681367318</v>
      </c>
      <c r="AT946" s="203" t="s">
        <v>811</v>
      </c>
      <c r="AU946" s="203" t="s">
        <v>811</v>
      </c>
      <c r="AV946" s="203" t="s">
        <v>811</v>
      </c>
      <c r="AW946" s="203" t="s">
        <v>811</v>
      </c>
      <c r="AX946" s="203" t="s">
        <v>811</v>
      </c>
      <c r="AY946" s="203" t="s">
        <v>811</v>
      </c>
      <c r="AZ946" s="203" t="s">
        <v>811</v>
      </c>
      <c r="BA946" s="203" t="s">
        <v>811</v>
      </c>
    </row>
    <row r="947" spans="1:53">
      <c r="A947" s="202">
        <v>21</v>
      </c>
      <c r="B947" s="202">
        <v>1838</v>
      </c>
      <c r="C947" s="202">
        <v>935</v>
      </c>
      <c r="D947" s="202" t="s">
        <v>1802</v>
      </c>
      <c r="E947" s="203">
        <v>6085.6</v>
      </c>
      <c r="F947" s="203">
        <v>6085.6</v>
      </c>
      <c r="G947" s="203"/>
      <c r="H947" s="203"/>
      <c r="I947" s="203"/>
      <c r="J947" s="203"/>
      <c r="K947" s="203"/>
      <c r="L947" s="203"/>
      <c r="M947" s="203"/>
      <c r="N947" s="203">
        <v>6207.1</v>
      </c>
      <c r="O947" s="203">
        <v>6207.1</v>
      </c>
      <c r="P947" s="203"/>
      <c r="Q947" s="203"/>
      <c r="R947" s="203"/>
      <c r="S947" s="203"/>
      <c r="T947" s="204"/>
      <c r="U947" s="203"/>
      <c r="V947" s="203"/>
      <c r="W947" s="203"/>
      <c r="X947" s="203">
        <v>6083.48</v>
      </c>
      <c r="Y947" s="203">
        <v>6083.48</v>
      </c>
      <c r="Z947" s="203"/>
      <c r="AA947" s="203"/>
      <c r="AB947" s="203"/>
      <c r="AC947" s="203"/>
      <c r="AD947" s="204"/>
      <c r="AE947" s="203"/>
      <c r="AF947" s="203"/>
      <c r="AG947" s="203"/>
      <c r="AH947" s="203">
        <v>-123.6200000000008</v>
      </c>
      <c r="AI947" s="203">
        <v>-123.6200000000008</v>
      </c>
      <c r="AJ947" s="203" t="s">
        <v>811</v>
      </c>
      <c r="AK947" s="203" t="s">
        <v>811</v>
      </c>
      <c r="AL947" s="203" t="s">
        <v>811</v>
      </c>
      <c r="AM947" s="203" t="s">
        <v>811</v>
      </c>
      <c r="AN947" s="203" t="s">
        <v>811</v>
      </c>
      <c r="AO947" s="203" t="s">
        <v>811</v>
      </c>
      <c r="AP947" s="203" t="s">
        <v>811</v>
      </c>
      <c r="AQ947" s="203" t="s">
        <v>811</v>
      </c>
      <c r="AR947" s="203">
        <v>98.008409724347914</v>
      </c>
      <c r="AS947" s="203">
        <v>98.008409724347914</v>
      </c>
      <c r="AT947" s="203" t="s">
        <v>811</v>
      </c>
      <c r="AU947" s="203" t="s">
        <v>811</v>
      </c>
      <c r="AV947" s="203" t="s">
        <v>811</v>
      </c>
      <c r="AW947" s="203" t="s">
        <v>811</v>
      </c>
      <c r="AX947" s="203" t="s">
        <v>811</v>
      </c>
      <c r="AY947" s="203" t="s">
        <v>811</v>
      </c>
      <c r="AZ947" s="203" t="s">
        <v>811</v>
      </c>
      <c r="BA947" s="203" t="s">
        <v>811</v>
      </c>
    </row>
    <row r="948" spans="1:53">
      <c r="A948" s="202">
        <v>21</v>
      </c>
      <c r="B948" s="202">
        <v>1839</v>
      </c>
      <c r="C948" s="202">
        <v>936</v>
      </c>
      <c r="D948" s="202" t="s">
        <v>1803</v>
      </c>
      <c r="E948" s="203">
        <v>5667.7</v>
      </c>
      <c r="F948" s="203">
        <v>5667.7</v>
      </c>
      <c r="G948" s="203"/>
      <c r="H948" s="203"/>
      <c r="I948" s="203"/>
      <c r="J948" s="203"/>
      <c r="K948" s="203"/>
      <c r="L948" s="203"/>
      <c r="M948" s="203"/>
      <c r="N948" s="203">
        <v>6542.9</v>
      </c>
      <c r="O948" s="203">
        <v>6542.9</v>
      </c>
      <c r="P948" s="203"/>
      <c r="Q948" s="203"/>
      <c r="R948" s="203"/>
      <c r="S948" s="203"/>
      <c r="T948" s="204"/>
      <c r="U948" s="203"/>
      <c r="V948" s="203"/>
      <c r="W948" s="203"/>
      <c r="X948" s="203">
        <v>6518.04</v>
      </c>
      <c r="Y948" s="203">
        <v>6518.04</v>
      </c>
      <c r="Z948" s="203"/>
      <c r="AA948" s="203"/>
      <c r="AB948" s="203"/>
      <c r="AC948" s="203"/>
      <c r="AD948" s="204"/>
      <c r="AE948" s="203"/>
      <c r="AF948" s="203"/>
      <c r="AG948" s="203"/>
      <c r="AH948" s="203">
        <v>-24.859999999999673</v>
      </c>
      <c r="AI948" s="203">
        <v>-24.859999999999673</v>
      </c>
      <c r="AJ948" s="203" t="s">
        <v>811</v>
      </c>
      <c r="AK948" s="203" t="s">
        <v>811</v>
      </c>
      <c r="AL948" s="203" t="s">
        <v>811</v>
      </c>
      <c r="AM948" s="203" t="s">
        <v>811</v>
      </c>
      <c r="AN948" s="203" t="s">
        <v>811</v>
      </c>
      <c r="AO948" s="203" t="s">
        <v>811</v>
      </c>
      <c r="AP948" s="203" t="s">
        <v>811</v>
      </c>
      <c r="AQ948" s="203" t="s">
        <v>811</v>
      </c>
      <c r="AR948" s="203">
        <v>99.620046156902902</v>
      </c>
      <c r="AS948" s="203">
        <v>99.620046156902902</v>
      </c>
      <c r="AT948" s="203" t="s">
        <v>811</v>
      </c>
      <c r="AU948" s="203" t="s">
        <v>811</v>
      </c>
      <c r="AV948" s="203" t="s">
        <v>811</v>
      </c>
      <c r="AW948" s="203" t="s">
        <v>811</v>
      </c>
      <c r="AX948" s="203" t="s">
        <v>811</v>
      </c>
      <c r="AY948" s="203" t="s">
        <v>811</v>
      </c>
      <c r="AZ948" s="203" t="s">
        <v>811</v>
      </c>
      <c r="BA948" s="203" t="s">
        <v>811</v>
      </c>
    </row>
    <row r="949" spans="1:53">
      <c r="A949" s="202">
        <v>21</v>
      </c>
      <c r="B949" s="202">
        <v>1840</v>
      </c>
      <c r="C949" s="202">
        <v>937</v>
      </c>
      <c r="D949" s="202" t="s">
        <v>1804</v>
      </c>
      <c r="E949" s="203">
        <v>1127.4000000000001</v>
      </c>
      <c r="F949" s="203">
        <v>1127.4000000000001</v>
      </c>
      <c r="G949" s="203"/>
      <c r="H949" s="203"/>
      <c r="I949" s="203"/>
      <c r="J949" s="203"/>
      <c r="K949" s="203"/>
      <c r="L949" s="203"/>
      <c r="M949" s="203"/>
      <c r="N949" s="203">
        <v>1232.5</v>
      </c>
      <c r="O949" s="203">
        <v>1232.5</v>
      </c>
      <c r="P949" s="203"/>
      <c r="Q949" s="203"/>
      <c r="R949" s="203"/>
      <c r="S949" s="203"/>
      <c r="T949" s="204"/>
      <c r="U949" s="203"/>
      <c r="V949" s="203"/>
      <c r="W949" s="203"/>
      <c r="X949" s="203">
        <v>1227.6300000000001</v>
      </c>
      <c r="Y949" s="203">
        <v>1227.6300000000001</v>
      </c>
      <c r="Z949" s="203"/>
      <c r="AA949" s="203"/>
      <c r="AB949" s="203"/>
      <c r="AC949" s="203"/>
      <c r="AD949" s="204"/>
      <c r="AE949" s="203"/>
      <c r="AF949" s="203"/>
      <c r="AG949" s="203"/>
      <c r="AH949" s="203">
        <v>-4.8699999999998909</v>
      </c>
      <c r="AI949" s="203">
        <v>-4.8699999999998909</v>
      </c>
      <c r="AJ949" s="203" t="s">
        <v>811</v>
      </c>
      <c r="AK949" s="203" t="s">
        <v>811</v>
      </c>
      <c r="AL949" s="203" t="s">
        <v>811</v>
      </c>
      <c r="AM949" s="203" t="s">
        <v>811</v>
      </c>
      <c r="AN949" s="203" t="s">
        <v>811</v>
      </c>
      <c r="AO949" s="203" t="s">
        <v>811</v>
      </c>
      <c r="AP949" s="203" t="s">
        <v>811</v>
      </c>
      <c r="AQ949" s="203" t="s">
        <v>811</v>
      </c>
      <c r="AR949" s="203">
        <v>99.604868154158225</v>
      </c>
      <c r="AS949" s="203">
        <v>99.604868154158225</v>
      </c>
      <c r="AT949" s="203" t="s">
        <v>811</v>
      </c>
      <c r="AU949" s="203" t="s">
        <v>811</v>
      </c>
      <c r="AV949" s="203" t="s">
        <v>811</v>
      </c>
      <c r="AW949" s="203" t="s">
        <v>811</v>
      </c>
      <c r="AX949" s="203" t="s">
        <v>811</v>
      </c>
      <c r="AY949" s="203" t="s">
        <v>811</v>
      </c>
      <c r="AZ949" s="203" t="s">
        <v>811</v>
      </c>
      <c r="BA949" s="203" t="s">
        <v>811</v>
      </c>
    </row>
    <row r="950" spans="1:53">
      <c r="A950" s="202">
        <v>21</v>
      </c>
      <c r="B950" s="202">
        <v>1841</v>
      </c>
      <c r="C950" s="202">
        <v>938</v>
      </c>
      <c r="D950" s="202" t="s">
        <v>1805</v>
      </c>
      <c r="E950" s="203">
        <v>7757.8</v>
      </c>
      <c r="F950" s="203">
        <v>7757.8</v>
      </c>
      <c r="G950" s="203"/>
      <c r="H950" s="203"/>
      <c r="I950" s="203"/>
      <c r="J950" s="203"/>
      <c r="K950" s="203"/>
      <c r="L950" s="203"/>
      <c r="M950" s="203"/>
      <c r="N950" s="203">
        <v>7904.4</v>
      </c>
      <c r="O950" s="203">
        <v>7904.4</v>
      </c>
      <c r="P950" s="203"/>
      <c r="Q950" s="203"/>
      <c r="R950" s="203"/>
      <c r="S950" s="203"/>
      <c r="T950" s="204"/>
      <c r="U950" s="203"/>
      <c r="V950" s="203"/>
      <c r="W950" s="203"/>
      <c r="X950" s="203">
        <v>7217.87</v>
      </c>
      <c r="Y950" s="203">
        <v>7217.87</v>
      </c>
      <c r="Z950" s="203"/>
      <c r="AA950" s="203"/>
      <c r="AB950" s="203"/>
      <c r="AC950" s="203"/>
      <c r="AD950" s="204"/>
      <c r="AE950" s="203"/>
      <c r="AF950" s="203"/>
      <c r="AG950" s="203"/>
      <c r="AH950" s="203">
        <v>-686.52999999999975</v>
      </c>
      <c r="AI950" s="203">
        <v>-686.52999999999975</v>
      </c>
      <c r="AJ950" s="203" t="s">
        <v>811</v>
      </c>
      <c r="AK950" s="203" t="s">
        <v>811</v>
      </c>
      <c r="AL950" s="203" t="s">
        <v>811</v>
      </c>
      <c r="AM950" s="203" t="s">
        <v>811</v>
      </c>
      <c r="AN950" s="203" t="s">
        <v>811</v>
      </c>
      <c r="AO950" s="203" t="s">
        <v>811</v>
      </c>
      <c r="AP950" s="203" t="s">
        <v>811</v>
      </c>
      <c r="AQ950" s="203" t="s">
        <v>811</v>
      </c>
      <c r="AR950" s="203">
        <v>91.314584282171964</v>
      </c>
      <c r="AS950" s="203">
        <v>91.314584282171964</v>
      </c>
      <c r="AT950" s="203" t="s">
        <v>811</v>
      </c>
      <c r="AU950" s="203" t="s">
        <v>811</v>
      </c>
      <c r="AV950" s="203" t="s">
        <v>811</v>
      </c>
      <c r="AW950" s="203" t="s">
        <v>811</v>
      </c>
      <c r="AX950" s="203" t="s">
        <v>811</v>
      </c>
      <c r="AY950" s="203" t="s">
        <v>811</v>
      </c>
      <c r="AZ950" s="203" t="s">
        <v>811</v>
      </c>
      <c r="BA950" s="203" t="s">
        <v>811</v>
      </c>
    </row>
    <row r="951" spans="1:53">
      <c r="A951" s="202">
        <v>21</v>
      </c>
      <c r="B951" s="202">
        <v>1843</v>
      </c>
      <c r="C951" s="202">
        <v>939</v>
      </c>
      <c r="D951" s="202" t="s">
        <v>1343</v>
      </c>
      <c r="E951" s="203">
        <v>3477.7</v>
      </c>
      <c r="F951" s="203">
        <v>3477.7</v>
      </c>
      <c r="G951" s="203"/>
      <c r="H951" s="203"/>
      <c r="I951" s="203"/>
      <c r="J951" s="203"/>
      <c r="K951" s="203"/>
      <c r="L951" s="203"/>
      <c r="M951" s="203"/>
      <c r="N951" s="203">
        <v>3686.1</v>
      </c>
      <c r="O951" s="203">
        <v>3686.1</v>
      </c>
      <c r="P951" s="203"/>
      <c r="Q951" s="203"/>
      <c r="R951" s="203"/>
      <c r="S951" s="203"/>
      <c r="T951" s="204"/>
      <c r="U951" s="203"/>
      <c r="V951" s="203"/>
      <c r="W951" s="203"/>
      <c r="X951" s="203">
        <v>3650.11</v>
      </c>
      <c r="Y951" s="203">
        <v>3650.11</v>
      </c>
      <c r="Z951" s="203"/>
      <c r="AA951" s="203"/>
      <c r="AB951" s="203"/>
      <c r="AC951" s="203"/>
      <c r="AD951" s="204"/>
      <c r="AE951" s="203"/>
      <c r="AF951" s="203"/>
      <c r="AG951" s="203"/>
      <c r="AH951" s="203">
        <v>-35.989999999999782</v>
      </c>
      <c r="AI951" s="203">
        <v>-35.989999999999782</v>
      </c>
      <c r="AJ951" s="203" t="s">
        <v>811</v>
      </c>
      <c r="AK951" s="203" t="s">
        <v>811</v>
      </c>
      <c r="AL951" s="203" t="s">
        <v>811</v>
      </c>
      <c r="AM951" s="203" t="s">
        <v>811</v>
      </c>
      <c r="AN951" s="203" t="s">
        <v>811</v>
      </c>
      <c r="AO951" s="203" t="s">
        <v>811</v>
      </c>
      <c r="AP951" s="203" t="s">
        <v>811</v>
      </c>
      <c r="AQ951" s="203" t="s">
        <v>811</v>
      </c>
      <c r="AR951" s="203">
        <v>99.023629310110962</v>
      </c>
      <c r="AS951" s="203">
        <v>99.023629310110962</v>
      </c>
      <c r="AT951" s="203" t="s">
        <v>811</v>
      </c>
      <c r="AU951" s="203" t="s">
        <v>811</v>
      </c>
      <c r="AV951" s="203" t="s">
        <v>811</v>
      </c>
      <c r="AW951" s="203" t="s">
        <v>811</v>
      </c>
      <c r="AX951" s="203" t="s">
        <v>811</v>
      </c>
      <c r="AY951" s="203" t="s">
        <v>811</v>
      </c>
      <c r="AZ951" s="203" t="s">
        <v>811</v>
      </c>
      <c r="BA951" s="203" t="s">
        <v>811</v>
      </c>
    </row>
    <row r="952" spans="1:53">
      <c r="A952" s="202">
        <v>21</v>
      </c>
      <c r="B952" s="202">
        <v>1844</v>
      </c>
      <c r="C952" s="202">
        <v>940</v>
      </c>
      <c r="D952" s="202" t="s">
        <v>1806</v>
      </c>
      <c r="E952" s="203">
        <v>5468.2</v>
      </c>
      <c r="F952" s="203">
        <v>4962.5</v>
      </c>
      <c r="G952" s="203"/>
      <c r="H952" s="203"/>
      <c r="I952" s="203"/>
      <c r="J952" s="203"/>
      <c r="K952" s="203"/>
      <c r="L952" s="203"/>
      <c r="M952" s="203">
        <v>505.7</v>
      </c>
      <c r="N952" s="203">
        <v>6303.9</v>
      </c>
      <c r="O952" s="203">
        <v>5133.8999999999996</v>
      </c>
      <c r="P952" s="203"/>
      <c r="Q952" s="203"/>
      <c r="R952" s="203"/>
      <c r="S952" s="203"/>
      <c r="T952" s="204"/>
      <c r="U952" s="203"/>
      <c r="V952" s="203"/>
      <c r="W952" s="203">
        <v>1170</v>
      </c>
      <c r="X952" s="203">
        <v>6281.7</v>
      </c>
      <c r="Y952" s="203">
        <v>5111.7</v>
      </c>
      <c r="Z952" s="203"/>
      <c r="AA952" s="203"/>
      <c r="AB952" s="203"/>
      <c r="AC952" s="203"/>
      <c r="AD952" s="204"/>
      <c r="AE952" s="203"/>
      <c r="AF952" s="203"/>
      <c r="AG952" s="203">
        <v>1170</v>
      </c>
      <c r="AH952" s="203">
        <v>-22.199999999999818</v>
      </c>
      <c r="AI952" s="203">
        <v>-22.199999999999818</v>
      </c>
      <c r="AJ952" s="203" t="s">
        <v>811</v>
      </c>
      <c r="AK952" s="203" t="s">
        <v>811</v>
      </c>
      <c r="AL952" s="203" t="s">
        <v>811</v>
      </c>
      <c r="AM952" s="203" t="s">
        <v>811</v>
      </c>
      <c r="AN952" s="203" t="s">
        <v>811</v>
      </c>
      <c r="AO952" s="203" t="s">
        <v>811</v>
      </c>
      <c r="AP952" s="203" t="s">
        <v>811</v>
      </c>
      <c r="AQ952" s="203" t="s">
        <v>811</v>
      </c>
      <c r="AR952" s="203">
        <v>99.647837053252758</v>
      </c>
      <c r="AS952" s="203">
        <v>99.567580202185482</v>
      </c>
      <c r="AT952" s="203" t="s">
        <v>811</v>
      </c>
      <c r="AU952" s="203" t="s">
        <v>811</v>
      </c>
      <c r="AV952" s="203" t="s">
        <v>811</v>
      </c>
      <c r="AW952" s="203" t="s">
        <v>811</v>
      </c>
      <c r="AX952" s="203" t="s">
        <v>811</v>
      </c>
      <c r="AY952" s="203" t="s">
        <v>811</v>
      </c>
      <c r="AZ952" s="203" t="s">
        <v>811</v>
      </c>
      <c r="BA952" s="203">
        <v>100</v>
      </c>
    </row>
    <row r="953" spans="1:53">
      <c r="A953" s="202">
        <v>21</v>
      </c>
      <c r="B953" s="202">
        <v>1845</v>
      </c>
      <c r="C953" s="202">
        <v>941</v>
      </c>
      <c r="D953" s="202" t="s">
        <v>1807</v>
      </c>
      <c r="E953" s="203">
        <v>4442.3</v>
      </c>
      <c r="F953" s="203">
        <v>4359.2</v>
      </c>
      <c r="G953" s="203"/>
      <c r="H953" s="203">
        <v>83.1</v>
      </c>
      <c r="I953" s="203"/>
      <c r="J953" s="203"/>
      <c r="K953" s="203"/>
      <c r="L953" s="203"/>
      <c r="M953" s="203"/>
      <c r="N953" s="203">
        <v>4616.9000000000005</v>
      </c>
      <c r="O953" s="203">
        <v>4533.8</v>
      </c>
      <c r="P953" s="203"/>
      <c r="Q953" s="203">
        <v>83.1</v>
      </c>
      <c r="R953" s="203"/>
      <c r="S953" s="203"/>
      <c r="T953" s="204"/>
      <c r="U953" s="203"/>
      <c r="V953" s="203"/>
      <c r="W953" s="203"/>
      <c r="X953" s="203">
        <v>4264.38</v>
      </c>
      <c r="Y953" s="203">
        <v>4264.38</v>
      </c>
      <c r="Z953" s="203"/>
      <c r="AA953" s="203"/>
      <c r="AB953" s="203"/>
      <c r="AC953" s="203"/>
      <c r="AD953" s="204"/>
      <c r="AE953" s="203"/>
      <c r="AF953" s="203"/>
      <c r="AG953" s="203"/>
      <c r="AH953" s="203">
        <v>-352.52000000000044</v>
      </c>
      <c r="AI953" s="203">
        <v>-269.42000000000007</v>
      </c>
      <c r="AJ953" s="203" t="s">
        <v>811</v>
      </c>
      <c r="AK953" s="203">
        <v>-83.1</v>
      </c>
      <c r="AL953" s="203" t="s">
        <v>811</v>
      </c>
      <c r="AM953" s="203" t="s">
        <v>811</v>
      </c>
      <c r="AN953" s="203" t="s">
        <v>811</v>
      </c>
      <c r="AO953" s="203" t="s">
        <v>811</v>
      </c>
      <c r="AP953" s="203" t="s">
        <v>811</v>
      </c>
      <c r="AQ953" s="203" t="s">
        <v>811</v>
      </c>
      <c r="AR953" s="203">
        <v>92.364573631657592</v>
      </c>
      <c r="AS953" s="203">
        <v>94.057523490228945</v>
      </c>
      <c r="AT953" s="203" t="s">
        <v>811</v>
      </c>
      <c r="AU953" s="203" t="s">
        <v>811</v>
      </c>
      <c r="AV953" s="203" t="s">
        <v>811</v>
      </c>
      <c r="AW953" s="203" t="s">
        <v>811</v>
      </c>
      <c r="AX953" s="203" t="s">
        <v>811</v>
      </c>
      <c r="AY953" s="203" t="s">
        <v>811</v>
      </c>
      <c r="AZ953" s="203" t="s">
        <v>811</v>
      </c>
      <c r="BA953" s="203" t="s">
        <v>811</v>
      </c>
    </row>
    <row r="954" spans="1:53">
      <c r="A954" s="202">
        <v>21</v>
      </c>
      <c r="B954" s="202">
        <v>1846</v>
      </c>
      <c r="C954" s="202">
        <v>942</v>
      </c>
      <c r="D954" s="202" t="s">
        <v>1808</v>
      </c>
      <c r="E954" s="203">
        <v>5128.7</v>
      </c>
      <c r="F954" s="203">
        <v>5128.7</v>
      </c>
      <c r="G954" s="203"/>
      <c r="H954" s="203"/>
      <c r="I954" s="203"/>
      <c r="J954" s="203"/>
      <c r="K954" s="203"/>
      <c r="L954" s="203"/>
      <c r="M954" s="203"/>
      <c r="N954" s="203">
        <v>5300</v>
      </c>
      <c r="O954" s="203">
        <v>5300</v>
      </c>
      <c r="P954" s="203"/>
      <c r="Q954" s="203"/>
      <c r="R954" s="203"/>
      <c r="S954" s="203"/>
      <c r="T954" s="204"/>
      <c r="U954" s="203"/>
      <c r="V954" s="203"/>
      <c r="W954" s="203"/>
      <c r="X954" s="203">
        <v>5219.4399999999996</v>
      </c>
      <c r="Y954" s="203">
        <v>5219.4399999999996</v>
      </c>
      <c r="Z954" s="203"/>
      <c r="AA954" s="203"/>
      <c r="AB954" s="203"/>
      <c r="AC954" s="203"/>
      <c r="AD954" s="204"/>
      <c r="AE954" s="203"/>
      <c r="AF954" s="203"/>
      <c r="AG954" s="203"/>
      <c r="AH954" s="203">
        <v>-80.5600000000004</v>
      </c>
      <c r="AI954" s="203">
        <v>-80.5600000000004</v>
      </c>
      <c r="AJ954" s="203" t="s">
        <v>811</v>
      </c>
      <c r="AK954" s="203" t="s">
        <v>811</v>
      </c>
      <c r="AL954" s="203" t="s">
        <v>811</v>
      </c>
      <c r="AM954" s="203" t="s">
        <v>811</v>
      </c>
      <c r="AN954" s="203" t="s">
        <v>811</v>
      </c>
      <c r="AO954" s="203" t="s">
        <v>811</v>
      </c>
      <c r="AP954" s="203" t="s">
        <v>811</v>
      </c>
      <c r="AQ954" s="203" t="s">
        <v>811</v>
      </c>
      <c r="AR954" s="203">
        <v>98.47999999999999</v>
      </c>
      <c r="AS954" s="203">
        <v>98.47999999999999</v>
      </c>
      <c r="AT954" s="203" t="s">
        <v>811</v>
      </c>
      <c r="AU954" s="203" t="s">
        <v>811</v>
      </c>
      <c r="AV954" s="203" t="s">
        <v>811</v>
      </c>
      <c r="AW954" s="203" t="s">
        <v>811</v>
      </c>
      <c r="AX954" s="203" t="s">
        <v>811</v>
      </c>
      <c r="AY954" s="203" t="s">
        <v>811</v>
      </c>
      <c r="AZ954" s="203" t="s">
        <v>811</v>
      </c>
      <c r="BA954" s="203" t="s">
        <v>811</v>
      </c>
    </row>
    <row r="955" spans="1:53">
      <c r="A955" s="202">
        <v>21</v>
      </c>
      <c r="B955" s="202">
        <v>1847</v>
      </c>
      <c r="C955" s="202">
        <v>943</v>
      </c>
      <c r="D955" s="202" t="s">
        <v>1809</v>
      </c>
      <c r="E955" s="203">
        <v>1772.6</v>
      </c>
      <c r="F955" s="203">
        <v>1772.6</v>
      </c>
      <c r="G955" s="203"/>
      <c r="H955" s="203"/>
      <c r="I955" s="203"/>
      <c r="J955" s="203"/>
      <c r="K955" s="203"/>
      <c r="L955" s="203"/>
      <c r="M955" s="203"/>
      <c r="N955" s="203">
        <v>1801.2</v>
      </c>
      <c r="O955" s="203">
        <v>1801.2</v>
      </c>
      <c r="P955" s="203"/>
      <c r="Q955" s="203"/>
      <c r="R955" s="203"/>
      <c r="S955" s="203"/>
      <c r="T955" s="204"/>
      <c r="U955" s="203"/>
      <c r="V955" s="203"/>
      <c r="W955" s="203"/>
      <c r="X955" s="203">
        <v>1400.42</v>
      </c>
      <c r="Y955" s="203">
        <v>1400.42</v>
      </c>
      <c r="Z955" s="203"/>
      <c r="AA955" s="203"/>
      <c r="AB955" s="203"/>
      <c r="AC955" s="203"/>
      <c r="AD955" s="204"/>
      <c r="AE955" s="203"/>
      <c r="AF955" s="203"/>
      <c r="AG955" s="203"/>
      <c r="AH955" s="203">
        <v>-400.78</v>
      </c>
      <c r="AI955" s="203">
        <v>-400.78</v>
      </c>
      <c r="AJ955" s="203" t="s">
        <v>811</v>
      </c>
      <c r="AK955" s="203" t="s">
        <v>811</v>
      </c>
      <c r="AL955" s="203" t="s">
        <v>811</v>
      </c>
      <c r="AM955" s="203" t="s">
        <v>811</v>
      </c>
      <c r="AN955" s="203" t="s">
        <v>811</v>
      </c>
      <c r="AO955" s="203" t="s">
        <v>811</v>
      </c>
      <c r="AP955" s="203" t="s">
        <v>811</v>
      </c>
      <c r="AQ955" s="203" t="s">
        <v>811</v>
      </c>
      <c r="AR955" s="203">
        <v>77.749278258938489</v>
      </c>
      <c r="AS955" s="203">
        <v>77.749278258938489</v>
      </c>
      <c r="AT955" s="203" t="s">
        <v>811</v>
      </c>
      <c r="AU955" s="203" t="s">
        <v>811</v>
      </c>
      <c r="AV955" s="203" t="s">
        <v>811</v>
      </c>
      <c r="AW955" s="203" t="s">
        <v>811</v>
      </c>
      <c r="AX955" s="203" t="s">
        <v>811</v>
      </c>
      <c r="AY955" s="203" t="s">
        <v>811</v>
      </c>
      <c r="AZ955" s="203" t="s">
        <v>811</v>
      </c>
      <c r="BA955" s="203" t="s">
        <v>811</v>
      </c>
    </row>
    <row r="956" spans="1:53">
      <c r="A956" s="202">
        <v>21</v>
      </c>
      <c r="B956" s="202">
        <v>1848</v>
      </c>
      <c r="C956" s="202">
        <v>944</v>
      </c>
      <c r="D956" s="202" t="s">
        <v>1810</v>
      </c>
      <c r="E956" s="203">
        <v>5093.3</v>
      </c>
      <c r="F956" s="203">
        <v>5093.3</v>
      </c>
      <c r="G956" s="203"/>
      <c r="H956" s="203"/>
      <c r="I956" s="203"/>
      <c r="J956" s="203"/>
      <c r="K956" s="203"/>
      <c r="L956" s="203"/>
      <c r="M956" s="203"/>
      <c r="N956" s="203">
        <v>5147.8999999999996</v>
      </c>
      <c r="O956" s="203">
        <v>5147.8999999999996</v>
      </c>
      <c r="P956" s="203"/>
      <c r="Q956" s="203"/>
      <c r="R956" s="203"/>
      <c r="S956" s="203"/>
      <c r="T956" s="204"/>
      <c r="U956" s="203"/>
      <c r="V956" s="203"/>
      <c r="W956" s="203"/>
      <c r="X956" s="203">
        <v>4879.45</v>
      </c>
      <c r="Y956" s="203">
        <v>4879.45</v>
      </c>
      <c r="Z956" s="203"/>
      <c r="AA956" s="203"/>
      <c r="AB956" s="203"/>
      <c r="AC956" s="203"/>
      <c r="AD956" s="204"/>
      <c r="AE956" s="203"/>
      <c r="AF956" s="203"/>
      <c r="AG956" s="203"/>
      <c r="AH956" s="203">
        <v>-268.44999999999982</v>
      </c>
      <c r="AI956" s="203">
        <v>-268.44999999999982</v>
      </c>
      <c r="AJ956" s="203" t="s">
        <v>811</v>
      </c>
      <c r="AK956" s="203" t="s">
        <v>811</v>
      </c>
      <c r="AL956" s="203" t="s">
        <v>811</v>
      </c>
      <c r="AM956" s="203" t="s">
        <v>811</v>
      </c>
      <c r="AN956" s="203" t="s">
        <v>811</v>
      </c>
      <c r="AO956" s="203" t="s">
        <v>811</v>
      </c>
      <c r="AP956" s="203" t="s">
        <v>811</v>
      </c>
      <c r="AQ956" s="203" t="s">
        <v>811</v>
      </c>
      <c r="AR956" s="203">
        <v>94.785252238776991</v>
      </c>
      <c r="AS956" s="203">
        <v>94.785252238776991</v>
      </c>
      <c r="AT956" s="203" t="s">
        <v>811</v>
      </c>
      <c r="AU956" s="203" t="s">
        <v>811</v>
      </c>
      <c r="AV956" s="203" t="s">
        <v>811</v>
      </c>
      <c r="AW956" s="203" t="s">
        <v>811</v>
      </c>
      <c r="AX956" s="203" t="s">
        <v>811</v>
      </c>
      <c r="AY956" s="203" t="s">
        <v>811</v>
      </c>
      <c r="AZ956" s="203" t="s">
        <v>811</v>
      </c>
      <c r="BA956" s="203" t="s">
        <v>811</v>
      </c>
    </row>
    <row r="957" spans="1:53">
      <c r="A957" s="202">
        <v>21</v>
      </c>
      <c r="B957" s="202">
        <v>1842</v>
      </c>
      <c r="C957" s="202">
        <v>945</v>
      </c>
      <c r="D957" s="202" t="s">
        <v>1794</v>
      </c>
      <c r="E957" s="203">
        <v>16202.1</v>
      </c>
      <c r="F957" s="203">
        <v>16202.1</v>
      </c>
      <c r="G957" s="203"/>
      <c r="H957" s="203"/>
      <c r="I957" s="203"/>
      <c r="J957" s="203"/>
      <c r="K957" s="203"/>
      <c r="L957" s="203"/>
      <c r="M957" s="203"/>
      <c r="N957" s="203">
        <v>16503.899999999998</v>
      </c>
      <c r="O957" s="203">
        <v>16492.599999999999</v>
      </c>
      <c r="P957" s="203"/>
      <c r="Q957" s="203"/>
      <c r="R957" s="203"/>
      <c r="S957" s="203"/>
      <c r="T957" s="204"/>
      <c r="U957" s="203">
        <v>11.3</v>
      </c>
      <c r="V957" s="203"/>
      <c r="W957" s="203"/>
      <c r="X957" s="203">
        <v>16005.81</v>
      </c>
      <c r="Y957" s="203">
        <v>15994.51</v>
      </c>
      <c r="Z957" s="203"/>
      <c r="AA957" s="203"/>
      <c r="AB957" s="203"/>
      <c r="AC957" s="203"/>
      <c r="AD957" s="204"/>
      <c r="AE957" s="203">
        <v>11.3</v>
      </c>
      <c r="AF957" s="203"/>
      <c r="AG957" s="203"/>
      <c r="AH957" s="203">
        <v>-498.08999999999833</v>
      </c>
      <c r="AI957" s="203">
        <v>-498.08999999999833</v>
      </c>
      <c r="AJ957" s="203" t="s">
        <v>811</v>
      </c>
      <c r="AK957" s="203" t="s">
        <v>811</v>
      </c>
      <c r="AL957" s="203" t="s">
        <v>811</v>
      </c>
      <c r="AM957" s="203" t="s">
        <v>811</v>
      </c>
      <c r="AN957" s="203" t="s">
        <v>811</v>
      </c>
      <c r="AO957" s="203" t="s">
        <v>811</v>
      </c>
      <c r="AP957" s="203" t="s">
        <v>811</v>
      </c>
      <c r="AQ957" s="203" t="s">
        <v>811</v>
      </c>
      <c r="AR957" s="203">
        <v>96.981986076018401</v>
      </c>
      <c r="AS957" s="203">
        <v>96.979918266374028</v>
      </c>
      <c r="AT957" s="203" t="s">
        <v>811</v>
      </c>
      <c r="AU957" s="203" t="s">
        <v>811</v>
      </c>
      <c r="AV957" s="203" t="s">
        <v>811</v>
      </c>
      <c r="AW957" s="203" t="s">
        <v>811</v>
      </c>
      <c r="AX957" s="203" t="s">
        <v>811</v>
      </c>
      <c r="AY957" s="203">
        <v>100</v>
      </c>
      <c r="AZ957" s="203" t="s">
        <v>811</v>
      </c>
      <c r="BA957" s="203" t="s">
        <v>811</v>
      </c>
    </row>
    <row r="958" spans="1:53">
      <c r="A958" s="202">
        <v>21</v>
      </c>
      <c r="B958" s="202">
        <v>1849</v>
      </c>
      <c r="C958" s="202">
        <v>946</v>
      </c>
      <c r="D958" s="202" t="s">
        <v>1458</v>
      </c>
      <c r="E958" s="203">
        <v>2810.1</v>
      </c>
      <c r="F958" s="203">
        <v>2810.1</v>
      </c>
      <c r="G958" s="203"/>
      <c r="H958" s="203"/>
      <c r="I958" s="203"/>
      <c r="J958" s="203"/>
      <c r="K958" s="203"/>
      <c r="L958" s="203"/>
      <c r="M958" s="203"/>
      <c r="N958" s="203">
        <v>2930.6</v>
      </c>
      <c r="O958" s="203">
        <v>2930.6</v>
      </c>
      <c r="P958" s="203"/>
      <c r="Q958" s="203"/>
      <c r="R958" s="203"/>
      <c r="S958" s="203"/>
      <c r="T958" s="204"/>
      <c r="U958" s="203"/>
      <c r="V958" s="203"/>
      <c r="W958" s="203"/>
      <c r="X958" s="203">
        <v>2922.15</v>
      </c>
      <c r="Y958" s="203">
        <v>2922.15</v>
      </c>
      <c r="Z958" s="203"/>
      <c r="AA958" s="203"/>
      <c r="AB958" s="203"/>
      <c r="AC958" s="203"/>
      <c r="AD958" s="204"/>
      <c r="AE958" s="203"/>
      <c r="AF958" s="203"/>
      <c r="AG958" s="203"/>
      <c r="AH958" s="203">
        <v>-8.4499999999998181</v>
      </c>
      <c r="AI958" s="203">
        <v>-8.4499999999998181</v>
      </c>
      <c r="AJ958" s="203" t="s">
        <v>811</v>
      </c>
      <c r="AK958" s="203" t="s">
        <v>811</v>
      </c>
      <c r="AL958" s="203" t="s">
        <v>811</v>
      </c>
      <c r="AM958" s="203" t="s">
        <v>811</v>
      </c>
      <c r="AN958" s="203" t="s">
        <v>811</v>
      </c>
      <c r="AO958" s="203" t="s">
        <v>811</v>
      </c>
      <c r="AP958" s="203" t="s">
        <v>811</v>
      </c>
      <c r="AQ958" s="203" t="s">
        <v>811</v>
      </c>
      <c r="AR958" s="203">
        <v>99.711663140653798</v>
      </c>
      <c r="AS958" s="203">
        <v>99.711663140653798</v>
      </c>
      <c r="AT958" s="203" t="s">
        <v>811</v>
      </c>
      <c r="AU958" s="203" t="s">
        <v>811</v>
      </c>
      <c r="AV958" s="203" t="s">
        <v>811</v>
      </c>
      <c r="AW958" s="203" t="s">
        <v>811</v>
      </c>
      <c r="AX958" s="203" t="s">
        <v>811</v>
      </c>
      <c r="AY958" s="203" t="s">
        <v>811</v>
      </c>
      <c r="AZ958" s="203" t="s">
        <v>811</v>
      </c>
      <c r="BA958" s="203" t="s">
        <v>811</v>
      </c>
    </row>
    <row r="959" spans="1:53">
      <c r="A959" s="202">
        <v>21</v>
      </c>
      <c r="B959" s="202">
        <v>1850</v>
      </c>
      <c r="C959" s="202">
        <v>947</v>
      </c>
      <c r="D959" s="202" t="s">
        <v>1811</v>
      </c>
      <c r="E959" s="203">
        <v>10539.3</v>
      </c>
      <c r="F959" s="203">
        <v>10429.5</v>
      </c>
      <c r="G959" s="203"/>
      <c r="H959" s="203">
        <v>109.8</v>
      </c>
      <c r="I959" s="203"/>
      <c r="J959" s="203"/>
      <c r="K959" s="203"/>
      <c r="L959" s="203"/>
      <c r="M959" s="203"/>
      <c r="N959" s="203">
        <v>10797.5</v>
      </c>
      <c r="O959" s="203">
        <v>10687.7</v>
      </c>
      <c r="P959" s="203"/>
      <c r="Q959" s="203">
        <v>109.8</v>
      </c>
      <c r="R959" s="203"/>
      <c r="S959" s="203"/>
      <c r="T959" s="204"/>
      <c r="U959" s="203"/>
      <c r="V959" s="203"/>
      <c r="W959" s="203"/>
      <c r="X959" s="203">
        <v>10789.269999999999</v>
      </c>
      <c r="Y959" s="203">
        <v>10679.47</v>
      </c>
      <c r="Z959" s="203"/>
      <c r="AA959" s="203">
        <v>109.8</v>
      </c>
      <c r="AB959" s="203"/>
      <c r="AC959" s="203"/>
      <c r="AD959" s="204"/>
      <c r="AE959" s="203"/>
      <c r="AF959" s="203"/>
      <c r="AG959" s="203"/>
      <c r="AH959" s="203">
        <v>-8.2300000000013824</v>
      </c>
      <c r="AI959" s="203">
        <v>-8.2300000000013824</v>
      </c>
      <c r="AJ959" s="203" t="s">
        <v>811</v>
      </c>
      <c r="AK959" s="203" t="s">
        <v>811</v>
      </c>
      <c r="AL959" s="203" t="s">
        <v>811</v>
      </c>
      <c r="AM959" s="203" t="s">
        <v>811</v>
      </c>
      <c r="AN959" s="203" t="s">
        <v>811</v>
      </c>
      <c r="AO959" s="203" t="s">
        <v>811</v>
      </c>
      <c r="AP959" s="203" t="s">
        <v>811</v>
      </c>
      <c r="AQ959" s="203" t="s">
        <v>811</v>
      </c>
      <c r="AR959" s="203">
        <v>99.923778652465828</v>
      </c>
      <c r="AS959" s="203">
        <v>99.922995593064911</v>
      </c>
      <c r="AT959" s="203" t="s">
        <v>811</v>
      </c>
      <c r="AU959" s="203">
        <v>100</v>
      </c>
      <c r="AV959" s="203" t="s">
        <v>811</v>
      </c>
      <c r="AW959" s="203" t="s">
        <v>811</v>
      </c>
      <c r="AX959" s="203" t="s">
        <v>811</v>
      </c>
      <c r="AY959" s="203" t="s">
        <v>811</v>
      </c>
      <c r="AZ959" s="203" t="s">
        <v>811</v>
      </c>
      <c r="BA959" s="203" t="s">
        <v>811</v>
      </c>
    </row>
    <row r="960" spans="1:53">
      <c r="A960" s="202">
        <v>21</v>
      </c>
      <c r="B960" s="202">
        <v>1851</v>
      </c>
      <c r="C960" s="202">
        <v>948</v>
      </c>
      <c r="D960" s="202" t="s">
        <v>1812</v>
      </c>
      <c r="E960" s="203">
        <v>3569.6</v>
      </c>
      <c r="F960" s="203">
        <v>3569.6</v>
      </c>
      <c r="G960" s="203"/>
      <c r="H960" s="203"/>
      <c r="I960" s="203"/>
      <c r="J960" s="203"/>
      <c r="K960" s="203"/>
      <c r="L960" s="203"/>
      <c r="M960" s="203"/>
      <c r="N960" s="203">
        <v>3765.9</v>
      </c>
      <c r="O960" s="203">
        <v>3765.9</v>
      </c>
      <c r="P960" s="203"/>
      <c r="Q960" s="203"/>
      <c r="R960" s="203"/>
      <c r="S960" s="203"/>
      <c r="T960" s="204"/>
      <c r="U960" s="203"/>
      <c r="V960" s="203"/>
      <c r="W960" s="203"/>
      <c r="X960" s="203">
        <v>3691.55</v>
      </c>
      <c r="Y960" s="203">
        <v>3691.55</v>
      </c>
      <c r="Z960" s="203"/>
      <c r="AA960" s="203"/>
      <c r="AB960" s="203"/>
      <c r="AC960" s="203"/>
      <c r="AD960" s="204"/>
      <c r="AE960" s="203"/>
      <c r="AF960" s="203"/>
      <c r="AG960" s="203"/>
      <c r="AH960" s="203">
        <v>-74.349999999999909</v>
      </c>
      <c r="AI960" s="203">
        <v>-74.349999999999909</v>
      </c>
      <c r="AJ960" s="203" t="s">
        <v>811</v>
      </c>
      <c r="AK960" s="203" t="s">
        <v>811</v>
      </c>
      <c r="AL960" s="203" t="s">
        <v>811</v>
      </c>
      <c r="AM960" s="203" t="s">
        <v>811</v>
      </c>
      <c r="AN960" s="203" t="s">
        <v>811</v>
      </c>
      <c r="AO960" s="203" t="s">
        <v>811</v>
      </c>
      <c r="AP960" s="203" t="s">
        <v>811</v>
      </c>
      <c r="AQ960" s="203" t="s">
        <v>811</v>
      </c>
      <c r="AR960" s="203">
        <v>98.025704346902458</v>
      </c>
      <c r="AS960" s="203">
        <v>98.025704346902458</v>
      </c>
      <c r="AT960" s="203" t="s">
        <v>811</v>
      </c>
      <c r="AU960" s="203" t="s">
        <v>811</v>
      </c>
      <c r="AV960" s="203" t="s">
        <v>811</v>
      </c>
      <c r="AW960" s="203" t="s">
        <v>811</v>
      </c>
      <c r="AX960" s="203" t="s">
        <v>811</v>
      </c>
      <c r="AY960" s="203" t="s">
        <v>811</v>
      </c>
      <c r="AZ960" s="203" t="s">
        <v>811</v>
      </c>
      <c r="BA960" s="203" t="s">
        <v>811</v>
      </c>
    </row>
    <row r="961" spans="1:53">
      <c r="A961" s="202">
        <v>21</v>
      </c>
      <c r="B961" s="202">
        <v>1852</v>
      </c>
      <c r="C961" s="202">
        <v>949</v>
      </c>
      <c r="D961" s="202" t="s">
        <v>1813</v>
      </c>
      <c r="E961" s="203">
        <v>4446.2</v>
      </c>
      <c r="F961" s="203">
        <v>4446.2</v>
      </c>
      <c r="G961" s="203"/>
      <c r="H961" s="203"/>
      <c r="I961" s="203"/>
      <c r="J961" s="203"/>
      <c r="K961" s="203"/>
      <c r="L961" s="203"/>
      <c r="M961" s="203"/>
      <c r="N961" s="203">
        <v>4573.8999999999996</v>
      </c>
      <c r="O961" s="203">
        <v>4573.8999999999996</v>
      </c>
      <c r="P961" s="203"/>
      <c r="Q961" s="203"/>
      <c r="R961" s="203"/>
      <c r="S961" s="203"/>
      <c r="T961" s="204"/>
      <c r="U961" s="203"/>
      <c r="V961" s="203"/>
      <c r="W961" s="203"/>
      <c r="X961" s="203">
        <v>4527.8599999999997</v>
      </c>
      <c r="Y961" s="203">
        <v>4527.8599999999997</v>
      </c>
      <c r="Z961" s="203"/>
      <c r="AA961" s="203"/>
      <c r="AB961" s="203"/>
      <c r="AC961" s="203"/>
      <c r="AD961" s="204"/>
      <c r="AE961" s="203"/>
      <c r="AF961" s="203"/>
      <c r="AG961" s="203"/>
      <c r="AH961" s="203">
        <v>-46.039999999999964</v>
      </c>
      <c r="AI961" s="203">
        <v>-46.039999999999964</v>
      </c>
      <c r="AJ961" s="203" t="s">
        <v>811</v>
      </c>
      <c r="AK961" s="203" t="s">
        <v>811</v>
      </c>
      <c r="AL961" s="203" t="s">
        <v>811</v>
      </c>
      <c r="AM961" s="203" t="s">
        <v>811</v>
      </c>
      <c r="AN961" s="203" t="s">
        <v>811</v>
      </c>
      <c r="AO961" s="203" t="s">
        <v>811</v>
      </c>
      <c r="AP961" s="203" t="s">
        <v>811</v>
      </c>
      <c r="AQ961" s="203" t="s">
        <v>811</v>
      </c>
      <c r="AR961" s="203">
        <v>98.993419182754323</v>
      </c>
      <c r="AS961" s="203">
        <v>98.993419182754323</v>
      </c>
      <c r="AT961" s="203" t="s">
        <v>811</v>
      </c>
      <c r="AU961" s="203" t="s">
        <v>811</v>
      </c>
      <c r="AV961" s="203" t="s">
        <v>811</v>
      </c>
      <c r="AW961" s="203" t="s">
        <v>811</v>
      </c>
      <c r="AX961" s="203" t="s">
        <v>811</v>
      </c>
      <c r="AY961" s="203" t="s">
        <v>811</v>
      </c>
      <c r="AZ961" s="203" t="s">
        <v>811</v>
      </c>
      <c r="BA961" s="203" t="s">
        <v>811</v>
      </c>
    </row>
    <row r="962" spans="1:53">
      <c r="A962" s="200"/>
      <c r="B962" s="200"/>
      <c r="C962" s="200">
        <v>950</v>
      </c>
      <c r="D962" s="200"/>
      <c r="E962" s="201"/>
      <c r="F962" s="201"/>
      <c r="G962" s="201"/>
      <c r="H962" s="201"/>
      <c r="I962" s="201"/>
      <c r="J962" s="201"/>
      <c r="K962" s="201"/>
      <c r="L962" s="201"/>
      <c r="M962" s="201"/>
      <c r="N962" s="201"/>
      <c r="O962" s="201"/>
      <c r="P962" s="201"/>
      <c r="Q962" s="201"/>
      <c r="R962" s="201"/>
      <c r="S962" s="201"/>
      <c r="T962" s="226"/>
      <c r="U962" s="201"/>
      <c r="V962" s="201"/>
      <c r="W962" s="201"/>
      <c r="X962" s="201"/>
      <c r="Y962" s="201"/>
      <c r="Z962" s="201"/>
      <c r="AA962" s="201"/>
      <c r="AB962" s="201"/>
      <c r="AC962" s="201"/>
      <c r="AD962" s="226"/>
      <c r="AE962" s="201"/>
      <c r="AF962" s="201"/>
      <c r="AG962" s="201"/>
      <c r="AH962" s="201" t="s">
        <v>811</v>
      </c>
      <c r="AI962" s="201" t="s">
        <v>811</v>
      </c>
      <c r="AJ962" s="201" t="s">
        <v>811</v>
      </c>
      <c r="AK962" s="201" t="s">
        <v>811</v>
      </c>
      <c r="AL962" s="201" t="s">
        <v>811</v>
      </c>
      <c r="AM962" s="201" t="s">
        <v>811</v>
      </c>
      <c r="AN962" s="201" t="s">
        <v>811</v>
      </c>
      <c r="AO962" s="201" t="s">
        <v>811</v>
      </c>
      <c r="AP962" s="201" t="s">
        <v>811</v>
      </c>
      <c r="AQ962" s="201" t="s">
        <v>811</v>
      </c>
      <c r="AR962" s="201" t="s">
        <v>811</v>
      </c>
      <c r="AS962" s="201" t="s">
        <v>811</v>
      </c>
      <c r="AT962" s="201" t="s">
        <v>811</v>
      </c>
      <c r="AU962" s="201" t="s">
        <v>811</v>
      </c>
      <c r="AV962" s="201" t="s">
        <v>811</v>
      </c>
      <c r="AW962" s="201" t="s">
        <v>811</v>
      </c>
      <c r="AX962" s="201" t="s">
        <v>811</v>
      </c>
      <c r="AY962" s="201" t="s">
        <v>811</v>
      </c>
      <c r="AZ962" s="201" t="s">
        <v>811</v>
      </c>
      <c r="BA962" s="201" t="s">
        <v>811</v>
      </c>
    </row>
    <row r="963" spans="1:53">
      <c r="A963" s="200">
        <v>20</v>
      </c>
      <c r="B963" s="200"/>
      <c r="C963" s="200">
        <v>951</v>
      </c>
      <c r="D963" s="200" t="s">
        <v>1254</v>
      </c>
      <c r="E963" s="201">
        <v>204523.40000000002</v>
      </c>
      <c r="F963" s="201">
        <v>179653.2</v>
      </c>
      <c r="G963" s="201">
        <v>5561.6</v>
      </c>
      <c r="H963" s="201">
        <v>1054.3999999999999</v>
      </c>
      <c r="I963" s="201">
        <v>0</v>
      </c>
      <c r="J963" s="201">
        <v>18254.2</v>
      </c>
      <c r="K963" s="201">
        <v>0</v>
      </c>
      <c r="L963" s="201">
        <v>0</v>
      </c>
      <c r="M963" s="201">
        <v>0</v>
      </c>
      <c r="N963" s="201">
        <v>228303.80000000002</v>
      </c>
      <c r="O963" s="201">
        <v>203954.9</v>
      </c>
      <c r="P963" s="201">
        <v>5561.6</v>
      </c>
      <c r="Q963" s="201">
        <v>533.1</v>
      </c>
      <c r="R963" s="201">
        <v>0</v>
      </c>
      <c r="S963" s="201">
        <v>18254.2</v>
      </c>
      <c r="T963" s="226">
        <v>0</v>
      </c>
      <c r="U963" s="201">
        <v>0</v>
      </c>
      <c r="V963" s="201">
        <v>0</v>
      </c>
      <c r="W963" s="201">
        <v>0</v>
      </c>
      <c r="X963" s="201">
        <v>226008.31999999998</v>
      </c>
      <c r="Y963" s="201">
        <v>201919.24</v>
      </c>
      <c r="Z963" s="201">
        <v>5456.12</v>
      </c>
      <c r="AA963" s="201">
        <v>383.59</v>
      </c>
      <c r="AB963" s="201">
        <v>0</v>
      </c>
      <c r="AC963" s="201">
        <v>18249.37</v>
      </c>
      <c r="AD963" s="226">
        <v>0</v>
      </c>
      <c r="AE963" s="201">
        <v>0</v>
      </c>
      <c r="AF963" s="201">
        <v>0</v>
      </c>
      <c r="AG963" s="201">
        <v>0</v>
      </c>
      <c r="AH963" s="201">
        <v>-2295.4800000000396</v>
      </c>
      <c r="AI963" s="201">
        <v>-2035.6600000000035</v>
      </c>
      <c r="AJ963" s="201">
        <v>-105.48000000000047</v>
      </c>
      <c r="AK963" s="201">
        <v>-149.51000000000005</v>
      </c>
      <c r="AL963" s="201" t="s">
        <v>811</v>
      </c>
      <c r="AM963" s="201">
        <v>-4.8300000000017462</v>
      </c>
      <c r="AN963" s="201" t="s">
        <v>811</v>
      </c>
      <c r="AO963" s="201" t="s">
        <v>811</v>
      </c>
      <c r="AP963" s="201" t="s">
        <v>811</v>
      </c>
      <c r="AQ963" s="201" t="s">
        <v>811</v>
      </c>
      <c r="AR963" s="201">
        <v>98.994550244016949</v>
      </c>
      <c r="AS963" s="201">
        <v>99.001906794100066</v>
      </c>
      <c r="AT963" s="201">
        <v>98.103423475258907</v>
      </c>
      <c r="AU963" s="201">
        <v>71.954605139748622</v>
      </c>
      <c r="AV963" s="201" t="s">
        <v>811</v>
      </c>
      <c r="AW963" s="201">
        <v>99.973540335922678</v>
      </c>
      <c r="AX963" s="201" t="s">
        <v>811</v>
      </c>
      <c r="AY963" s="201" t="s">
        <v>811</v>
      </c>
      <c r="AZ963" s="201" t="s">
        <v>811</v>
      </c>
      <c r="BA963" s="201" t="s">
        <v>811</v>
      </c>
    </row>
    <row r="964" spans="1:53">
      <c r="A964" s="200">
        <v>22</v>
      </c>
      <c r="B964" s="200"/>
      <c r="C964" s="200">
        <v>952</v>
      </c>
      <c r="D964" s="200" t="s">
        <v>1055</v>
      </c>
      <c r="E964" s="201">
        <v>139116.90000000002</v>
      </c>
      <c r="F964" s="201">
        <v>114329.8</v>
      </c>
      <c r="G964" s="201">
        <v>5561.6</v>
      </c>
      <c r="H964" s="201">
        <v>971.3</v>
      </c>
      <c r="I964" s="201">
        <v>0</v>
      </c>
      <c r="J964" s="201">
        <v>18254.2</v>
      </c>
      <c r="K964" s="201">
        <v>0</v>
      </c>
      <c r="L964" s="201">
        <v>0</v>
      </c>
      <c r="M964" s="201">
        <v>0</v>
      </c>
      <c r="N964" s="201">
        <v>160219.6</v>
      </c>
      <c r="O964" s="201">
        <v>135953.79999999999</v>
      </c>
      <c r="P964" s="201">
        <v>5561.6</v>
      </c>
      <c r="Q964" s="201">
        <v>450</v>
      </c>
      <c r="R964" s="201">
        <v>0</v>
      </c>
      <c r="S964" s="201">
        <v>18254.2</v>
      </c>
      <c r="T964" s="226">
        <v>0</v>
      </c>
      <c r="U964" s="201">
        <v>0</v>
      </c>
      <c r="V964" s="201">
        <v>0</v>
      </c>
      <c r="W964" s="201">
        <v>0</v>
      </c>
      <c r="X964" s="201">
        <v>159638.25999999998</v>
      </c>
      <c r="Y964" s="201">
        <v>135624.06</v>
      </c>
      <c r="Z964" s="201">
        <v>5456.12</v>
      </c>
      <c r="AA964" s="201">
        <v>308.70999999999998</v>
      </c>
      <c r="AB964" s="201">
        <v>0</v>
      </c>
      <c r="AC964" s="201">
        <v>18249.37</v>
      </c>
      <c r="AD964" s="226">
        <v>0</v>
      </c>
      <c r="AE964" s="201">
        <v>0</v>
      </c>
      <c r="AF964" s="201">
        <v>0</v>
      </c>
      <c r="AG964" s="201">
        <v>0</v>
      </c>
      <c r="AH964" s="201">
        <v>-581.34000000002561</v>
      </c>
      <c r="AI964" s="201">
        <v>-329.73999999999069</v>
      </c>
      <c r="AJ964" s="201">
        <v>-105.48000000000047</v>
      </c>
      <c r="AK964" s="201">
        <v>-141.29000000000002</v>
      </c>
      <c r="AL964" s="201" t="s">
        <v>811</v>
      </c>
      <c r="AM964" s="201">
        <v>-4.8300000000017462</v>
      </c>
      <c r="AN964" s="201" t="s">
        <v>811</v>
      </c>
      <c r="AO964" s="201" t="s">
        <v>811</v>
      </c>
      <c r="AP964" s="201" t="s">
        <v>811</v>
      </c>
      <c r="AQ964" s="201" t="s">
        <v>811</v>
      </c>
      <c r="AR964" s="201">
        <v>99.637160497217565</v>
      </c>
      <c r="AS964" s="201">
        <v>99.757461725968682</v>
      </c>
      <c r="AT964" s="201">
        <v>98.103423475258907</v>
      </c>
      <c r="AU964" s="201">
        <v>68.602222222222224</v>
      </c>
      <c r="AV964" s="201" t="s">
        <v>811</v>
      </c>
      <c r="AW964" s="201">
        <v>99.973540335922678</v>
      </c>
      <c r="AX964" s="201" t="s">
        <v>811</v>
      </c>
      <c r="AY964" s="201" t="s">
        <v>811</v>
      </c>
      <c r="AZ964" s="201" t="s">
        <v>811</v>
      </c>
      <c r="BA964" s="201" t="s">
        <v>811</v>
      </c>
    </row>
    <row r="965" spans="1:53">
      <c r="A965" s="200">
        <v>21</v>
      </c>
      <c r="B965" s="200"/>
      <c r="C965" s="200">
        <v>953</v>
      </c>
      <c r="D965" s="200" t="s">
        <v>1056</v>
      </c>
      <c r="E965" s="201">
        <v>65406.5</v>
      </c>
      <c r="F965" s="201">
        <v>65323.4</v>
      </c>
      <c r="G965" s="201">
        <v>0</v>
      </c>
      <c r="H965" s="201">
        <v>83.1</v>
      </c>
      <c r="I965" s="201">
        <v>0</v>
      </c>
      <c r="J965" s="201">
        <v>0</v>
      </c>
      <c r="K965" s="201">
        <v>0</v>
      </c>
      <c r="L965" s="201">
        <v>0</v>
      </c>
      <c r="M965" s="201">
        <v>0</v>
      </c>
      <c r="N965" s="201">
        <v>68084.200000000012</v>
      </c>
      <c r="O965" s="201">
        <v>68001.100000000006</v>
      </c>
      <c r="P965" s="201">
        <v>0</v>
      </c>
      <c r="Q965" s="201">
        <v>83.1</v>
      </c>
      <c r="R965" s="201">
        <v>0</v>
      </c>
      <c r="S965" s="201">
        <v>0</v>
      </c>
      <c r="T965" s="226">
        <v>0</v>
      </c>
      <c r="U965" s="201">
        <v>0</v>
      </c>
      <c r="V965" s="201">
        <v>0</v>
      </c>
      <c r="W965" s="201">
        <v>0</v>
      </c>
      <c r="X965" s="201">
        <v>66370.06</v>
      </c>
      <c r="Y965" s="201">
        <v>66295.179999999993</v>
      </c>
      <c r="Z965" s="201">
        <v>0</v>
      </c>
      <c r="AA965" s="201">
        <v>74.88</v>
      </c>
      <c r="AB965" s="201">
        <v>0</v>
      </c>
      <c r="AC965" s="201">
        <v>0</v>
      </c>
      <c r="AD965" s="226">
        <v>0</v>
      </c>
      <c r="AE965" s="201">
        <v>0</v>
      </c>
      <c r="AF965" s="201">
        <v>0</v>
      </c>
      <c r="AG965" s="201">
        <v>0</v>
      </c>
      <c r="AH965" s="201">
        <v>-1714.140000000014</v>
      </c>
      <c r="AI965" s="201">
        <v>-1705.9200000000128</v>
      </c>
      <c r="AJ965" s="201" t="s">
        <v>811</v>
      </c>
      <c r="AK965" s="201">
        <v>-8.2199999999999989</v>
      </c>
      <c r="AL965" s="201" t="s">
        <v>811</v>
      </c>
      <c r="AM965" s="201" t="s">
        <v>811</v>
      </c>
      <c r="AN965" s="201" t="s">
        <v>811</v>
      </c>
      <c r="AO965" s="201" t="s">
        <v>811</v>
      </c>
      <c r="AP965" s="201" t="s">
        <v>811</v>
      </c>
      <c r="AQ965" s="201" t="s">
        <v>811</v>
      </c>
      <c r="AR965" s="201">
        <v>97.482323358429696</v>
      </c>
      <c r="AS965" s="201">
        <v>97.491334698997505</v>
      </c>
      <c r="AT965" s="201" t="s">
        <v>811</v>
      </c>
      <c r="AU965" s="201">
        <v>90.108303249097474</v>
      </c>
      <c r="AV965" s="201" t="s">
        <v>811</v>
      </c>
      <c r="AW965" s="201" t="s">
        <v>811</v>
      </c>
      <c r="AX965" s="201" t="s">
        <v>811</v>
      </c>
      <c r="AY965" s="201" t="s">
        <v>811</v>
      </c>
      <c r="AZ965" s="201" t="s">
        <v>811</v>
      </c>
      <c r="BA965" s="201" t="s">
        <v>811</v>
      </c>
    </row>
    <row r="966" spans="1:53">
      <c r="A966" s="202">
        <v>22</v>
      </c>
      <c r="B966" s="202">
        <v>1853</v>
      </c>
      <c r="C966" s="202">
        <v>954</v>
      </c>
      <c r="D966" s="202" t="s">
        <v>1081</v>
      </c>
      <c r="E966" s="203">
        <v>139116.90000000002</v>
      </c>
      <c r="F966" s="203">
        <v>114329.8</v>
      </c>
      <c r="G966" s="203">
        <v>5561.6</v>
      </c>
      <c r="H966" s="203">
        <v>971.3</v>
      </c>
      <c r="I966" s="203"/>
      <c r="J966" s="203">
        <v>18254.2</v>
      </c>
      <c r="K966" s="203"/>
      <c r="L966" s="203"/>
      <c r="M966" s="203"/>
      <c r="N966" s="203">
        <v>160219.6</v>
      </c>
      <c r="O966" s="203">
        <v>135953.79999999999</v>
      </c>
      <c r="P966" s="203">
        <v>5561.6</v>
      </c>
      <c r="Q966" s="203">
        <v>450</v>
      </c>
      <c r="R966" s="203"/>
      <c r="S966" s="203">
        <v>18254.2</v>
      </c>
      <c r="T966" s="204"/>
      <c r="U966" s="203"/>
      <c r="V966" s="203"/>
      <c r="W966" s="203"/>
      <c r="X966" s="203">
        <v>159638.25999999998</v>
      </c>
      <c r="Y966" s="203">
        <v>135624.06</v>
      </c>
      <c r="Z966" s="203">
        <v>5456.12</v>
      </c>
      <c r="AA966" s="203">
        <v>308.70999999999998</v>
      </c>
      <c r="AB966" s="203"/>
      <c r="AC966" s="203">
        <v>18249.37</v>
      </c>
      <c r="AD966" s="204"/>
      <c r="AE966" s="203"/>
      <c r="AF966" s="203"/>
      <c r="AG966" s="203"/>
      <c r="AH966" s="203">
        <v>-581.34000000002561</v>
      </c>
      <c r="AI966" s="203">
        <v>-329.73999999999069</v>
      </c>
      <c r="AJ966" s="203">
        <v>-105.48000000000047</v>
      </c>
      <c r="AK966" s="203">
        <v>-141.29000000000002</v>
      </c>
      <c r="AL966" s="203" t="s">
        <v>811</v>
      </c>
      <c r="AM966" s="203">
        <v>-4.8300000000017462</v>
      </c>
      <c r="AN966" s="203" t="s">
        <v>811</v>
      </c>
      <c r="AO966" s="203" t="s">
        <v>811</v>
      </c>
      <c r="AP966" s="203" t="s">
        <v>811</v>
      </c>
      <c r="AQ966" s="203" t="s">
        <v>811</v>
      </c>
      <c r="AR966" s="203">
        <v>99.637160497217565</v>
      </c>
      <c r="AS966" s="203">
        <v>99.757461725968682</v>
      </c>
      <c r="AT966" s="203">
        <v>98.103423475258907</v>
      </c>
      <c r="AU966" s="203">
        <v>68.602222222222224</v>
      </c>
      <c r="AV966" s="203" t="s">
        <v>811</v>
      </c>
      <c r="AW966" s="203">
        <v>99.973540335922678</v>
      </c>
      <c r="AX966" s="203" t="s">
        <v>811</v>
      </c>
      <c r="AY966" s="203" t="s">
        <v>811</v>
      </c>
      <c r="AZ966" s="203" t="s">
        <v>811</v>
      </c>
      <c r="BA966" s="203" t="s">
        <v>811</v>
      </c>
    </row>
    <row r="967" spans="1:53">
      <c r="A967" s="202">
        <v>21</v>
      </c>
      <c r="B967" s="202">
        <v>1854</v>
      </c>
      <c r="C967" s="202">
        <v>955</v>
      </c>
      <c r="D967" s="202" t="s">
        <v>1814</v>
      </c>
      <c r="E967" s="203">
        <v>2642.6</v>
      </c>
      <c r="F967" s="203">
        <v>2642.6</v>
      </c>
      <c r="G967" s="203"/>
      <c r="H967" s="203"/>
      <c r="I967" s="203"/>
      <c r="J967" s="203"/>
      <c r="K967" s="203"/>
      <c r="L967" s="203"/>
      <c r="M967" s="203"/>
      <c r="N967" s="203">
        <v>2736.4</v>
      </c>
      <c r="O967" s="203">
        <v>2736.4</v>
      </c>
      <c r="P967" s="203"/>
      <c r="Q967" s="203"/>
      <c r="R967" s="203"/>
      <c r="S967" s="203"/>
      <c r="T967" s="204"/>
      <c r="U967" s="203"/>
      <c r="V967" s="203"/>
      <c r="W967" s="203"/>
      <c r="X967" s="203">
        <v>2724.3</v>
      </c>
      <c r="Y967" s="203">
        <v>2724.3</v>
      </c>
      <c r="Z967" s="203"/>
      <c r="AA967" s="203"/>
      <c r="AB967" s="203"/>
      <c r="AC967" s="203"/>
      <c r="AD967" s="204"/>
      <c r="AE967" s="203"/>
      <c r="AF967" s="203"/>
      <c r="AG967" s="203"/>
      <c r="AH967" s="203">
        <v>-12.099999999999909</v>
      </c>
      <c r="AI967" s="203">
        <v>-12.099999999999909</v>
      </c>
      <c r="AJ967" s="203" t="s">
        <v>811</v>
      </c>
      <c r="AK967" s="203" t="s">
        <v>811</v>
      </c>
      <c r="AL967" s="203" t="s">
        <v>811</v>
      </c>
      <c r="AM967" s="203" t="s">
        <v>811</v>
      </c>
      <c r="AN967" s="203" t="s">
        <v>811</v>
      </c>
      <c r="AO967" s="203" t="s">
        <v>811</v>
      </c>
      <c r="AP967" s="203" t="s">
        <v>811</v>
      </c>
      <c r="AQ967" s="203" t="s">
        <v>811</v>
      </c>
      <c r="AR967" s="203">
        <v>99.55781318520684</v>
      </c>
      <c r="AS967" s="203">
        <v>99.55781318520684</v>
      </c>
      <c r="AT967" s="203" t="s">
        <v>811</v>
      </c>
      <c r="AU967" s="203" t="s">
        <v>811</v>
      </c>
      <c r="AV967" s="203" t="s">
        <v>811</v>
      </c>
      <c r="AW967" s="203" t="s">
        <v>811</v>
      </c>
      <c r="AX967" s="203" t="s">
        <v>811</v>
      </c>
      <c r="AY967" s="203" t="s">
        <v>811</v>
      </c>
      <c r="AZ967" s="203" t="s">
        <v>811</v>
      </c>
      <c r="BA967" s="203" t="s">
        <v>811</v>
      </c>
    </row>
    <row r="968" spans="1:53">
      <c r="A968" s="202">
        <v>21</v>
      </c>
      <c r="B968" s="202">
        <v>1855</v>
      </c>
      <c r="C968" s="202">
        <v>956</v>
      </c>
      <c r="D968" s="202" t="s">
        <v>1815</v>
      </c>
      <c r="E968" s="203">
        <v>4593.6000000000004</v>
      </c>
      <c r="F968" s="203">
        <v>4593.6000000000004</v>
      </c>
      <c r="G968" s="203"/>
      <c r="H968" s="203"/>
      <c r="I968" s="203"/>
      <c r="J968" s="203"/>
      <c r="K968" s="203"/>
      <c r="L968" s="203"/>
      <c r="M968" s="203"/>
      <c r="N968" s="203">
        <v>4852.3</v>
      </c>
      <c r="O968" s="203">
        <v>4852.3</v>
      </c>
      <c r="P968" s="203"/>
      <c r="Q968" s="203"/>
      <c r="R968" s="203"/>
      <c r="S968" s="203"/>
      <c r="T968" s="204"/>
      <c r="U968" s="203"/>
      <c r="V968" s="203"/>
      <c r="W968" s="203"/>
      <c r="X968" s="203">
        <v>4831.78</v>
      </c>
      <c r="Y968" s="203">
        <v>4831.78</v>
      </c>
      <c r="Z968" s="203"/>
      <c r="AA968" s="203"/>
      <c r="AB968" s="203"/>
      <c r="AC968" s="203"/>
      <c r="AD968" s="204"/>
      <c r="AE968" s="203"/>
      <c r="AF968" s="203"/>
      <c r="AG968" s="203"/>
      <c r="AH968" s="203">
        <v>-20.520000000000437</v>
      </c>
      <c r="AI968" s="203">
        <v>-20.520000000000437</v>
      </c>
      <c r="AJ968" s="203" t="s">
        <v>811</v>
      </c>
      <c r="AK968" s="203" t="s">
        <v>811</v>
      </c>
      <c r="AL968" s="203" t="s">
        <v>811</v>
      </c>
      <c r="AM968" s="203" t="s">
        <v>811</v>
      </c>
      <c r="AN968" s="203" t="s">
        <v>811</v>
      </c>
      <c r="AO968" s="203" t="s">
        <v>811</v>
      </c>
      <c r="AP968" s="203" t="s">
        <v>811</v>
      </c>
      <c r="AQ968" s="203" t="s">
        <v>811</v>
      </c>
      <c r="AR968" s="203">
        <v>99.577107763328726</v>
      </c>
      <c r="AS968" s="203">
        <v>99.577107763328726</v>
      </c>
      <c r="AT968" s="203" t="s">
        <v>811</v>
      </c>
      <c r="AU968" s="203" t="s">
        <v>811</v>
      </c>
      <c r="AV968" s="203" t="s">
        <v>811</v>
      </c>
      <c r="AW968" s="203" t="s">
        <v>811</v>
      </c>
      <c r="AX968" s="203" t="s">
        <v>811</v>
      </c>
      <c r="AY968" s="203" t="s">
        <v>811</v>
      </c>
      <c r="AZ968" s="203" t="s">
        <v>811</v>
      </c>
      <c r="BA968" s="203" t="s">
        <v>811</v>
      </c>
    </row>
    <row r="969" spans="1:53">
      <c r="A969" s="202">
        <v>21</v>
      </c>
      <c r="B969" s="202">
        <v>1856</v>
      </c>
      <c r="C969" s="202">
        <v>957</v>
      </c>
      <c r="D969" s="202" t="s">
        <v>1816</v>
      </c>
      <c r="E969" s="203">
        <v>0</v>
      </c>
      <c r="F969" s="203"/>
      <c r="G969" s="203"/>
      <c r="H969" s="203"/>
      <c r="I969" s="203"/>
      <c r="J969" s="203"/>
      <c r="K969" s="203"/>
      <c r="L969" s="203"/>
      <c r="M969" s="203"/>
      <c r="N969" s="203">
        <v>0</v>
      </c>
      <c r="O969" s="203"/>
      <c r="P969" s="203"/>
      <c r="Q969" s="203"/>
      <c r="R969" s="203"/>
      <c r="S969" s="203"/>
      <c r="T969" s="204"/>
      <c r="U969" s="203"/>
      <c r="V969" s="203"/>
      <c r="W969" s="203"/>
      <c r="X969" s="203">
        <v>0</v>
      </c>
      <c r="Y969" s="203"/>
      <c r="Z969" s="203"/>
      <c r="AA969" s="203"/>
      <c r="AB969" s="203"/>
      <c r="AC969" s="203"/>
      <c r="AD969" s="204"/>
      <c r="AE969" s="203"/>
      <c r="AF969" s="203"/>
      <c r="AG969" s="203"/>
      <c r="AH969" s="203" t="s">
        <v>811</v>
      </c>
      <c r="AI969" s="203" t="s">
        <v>811</v>
      </c>
      <c r="AJ969" s="203" t="s">
        <v>811</v>
      </c>
      <c r="AK969" s="203" t="s">
        <v>811</v>
      </c>
      <c r="AL969" s="203" t="s">
        <v>811</v>
      </c>
      <c r="AM969" s="203" t="s">
        <v>811</v>
      </c>
      <c r="AN969" s="203" t="s">
        <v>811</v>
      </c>
      <c r="AO969" s="203" t="s">
        <v>811</v>
      </c>
      <c r="AP969" s="203" t="s">
        <v>811</v>
      </c>
      <c r="AQ969" s="203" t="s">
        <v>811</v>
      </c>
      <c r="AR969" s="203" t="s">
        <v>811</v>
      </c>
      <c r="AS969" s="203" t="s">
        <v>811</v>
      </c>
      <c r="AT969" s="203" t="s">
        <v>811</v>
      </c>
      <c r="AU969" s="203" t="s">
        <v>811</v>
      </c>
      <c r="AV969" s="203" t="s">
        <v>811</v>
      </c>
      <c r="AW969" s="203" t="s">
        <v>811</v>
      </c>
      <c r="AX969" s="203" t="s">
        <v>811</v>
      </c>
      <c r="AY969" s="203" t="s">
        <v>811</v>
      </c>
      <c r="AZ969" s="203" t="s">
        <v>811</v>
      </c>
      <c r="BA969" s="203" t="s">
        <v>811</v>
      </c>
    </row>
    <row r="970" spans="1:53">
      <c r="A970" s="202">
        <v>21</v>
      </c>
      <c r="B970" s="202">
        <v>1857</v>
      </c>
      <c r="C970" s="202">
        <v>958</v>
      </c>
      <c r="D970" s="202" t="s">
        <v>1817</v>
      </c>
      <c r="E970" s="203">
        <v>1867.2</v>
      </c>
      <c r="F970" s="203">
        <v>1867.2</v>
      </c>
      <c r="G970" s="203"/>
      <c r="H970" s="203"/>
      <c r="I970" s="203"/>
      <c r="J970" s="203"/>
      <c r="K970" s="203"/>
      <c r="L970" s="203"/>
      <c r="M970" s="203"/>
      <c r="N970" s="203">
        <v>2030</v>
      </c>
      <c r="O970" s="203">
        <v>2030</v>
      </c>
      <c r="P970" s="203"/>
      <c r="Q970" s="203"/>
      <c r="R970" s="203"/>
      <c r="S970" s="203"/>
      <c r="T970" s="204"/>
      <c r="U970" s="203"/>
      <c r="V970" s="203"/>
      <c r="W970" s="203"/>
      <c r="X970" s="203">
        <v>2030</v>
      </c>
      <c r="Y970" s="203">
        <v>2030</v>
      </c>
      <c r="Z970" s="203"/>
      <c r="AA970" s="203"/>
      <c r="AB970" s="203"/>
      <c r="AC970" s="203"/>
      <c r="AD970" s="204"/>
      <c r="AE970" s="203"/>
      <c r="AF970" s="203"/>
      <c r="AG970" s="203"/>
      <c r="AH970" s="203" t="s">
        <v>811</v>
      </c>
      <c r="AI970" s="203" t="s">
        <v>811</v>
      </c>
      <c r="AJ970" s="203" t="s">
        <v>811</v>
      </c>
      <c r="AK970" s="203" t="s">
        <v>811</v>
      </c>
      <c r="AL970" s="203" t="s">
        <v>811</v>
      </c>
      <c r="AM970" s="203" t="s">
        <v>811</v>
      </c>
      <c r="AN970" s="203" t="s">
        <v>811</v>
      </c>
      <c r="AO970" s="203" t="s">
        <v>811</v>
      </c>
      <c r="AP970" s="203" t="s">
        <v>811</v>
      </c>
      <c r="AQ970" s="203" t="s">
        <v>811</v>
      </c>
      <c r="AR970" s="203">
        <v>100</v>
      </c>
      <c r="AS970" s="203">
        <v>100</v>
      </c>
      <c r="AT970" s="203" t="s">
        <v>811</v>
      </c>
      <c r="AU970" s="203" t="s">
        <v>811</v>
      </c>
      <c r="AV970" s="203" t="s">
        <v>811</v>
      </c>
      <c r="AW970" s="203" t="s">
        <v>811</v>
      </c>
      <c r="AX970" s="203" t="s">
        <v>811</v>
      </c>
      <c r="AY970" s="203" t="s">
        <v>811</v>
      </c>
      <c r="AZ970" s="203" t="s">
        <v>811</v>
      </c>
      <c r="BA970" s="203" t="s">
        <v>811</v>
      </c>
    </row>
    <row r="971" spans="1:53">
      <c r="A971" s="202">
        <v>21</v>
      </c>
      <c r="B971" s="202">
        <v>1858</v>
      </c>
      <c r="C971" s="202">
        <v>959</v>
      </c>
      <c r="D971" s="202" t="s">
        <v>1818</v>
      </c>
      <c r="E971" s="203">
        <v>1512.9</v>
      </c>
      <c r="F971" s="203">
        <v>1512.9</v>
      </c>
      <c r="G971" s="203"/>
      <c r="H971" s="203"/>
      <c r="I971" s="203"/>
      <c r="J971" s="203"/>
      <c r="K971" s="203"/>
      <c r="L971" s="203"/>
      <c r="M971" s="203"/>
      <c r="N971" s="203">
        <v>1596.6</v>
      </c>
      <c r="O971" s="203">
        <v>1596.6</v>
      </c>
      <c r="P971" s="203"/>
      <c r="Q971" s="203"/>
      <c r="R971" s="203"/>
      <c r="S971" s="203"/>
      <c r="T971" s="204"/>
      <c r="U971" s="203"/>
      <c r="V971" s="203"/>
      <c r="W971" s="203"/>
      <c r="X971" s="203">
        <v>1574.27</v>
      </c>
      <c r="Y971" s="203">
        <v>1574.27</v>
      </c>
      <c r="Z971" s="203"/>
      <c r="AA971" s="203"/>
      <c r="AB971" s="203"/>
      <c r="AC971" s="203"/>
      <c r="AD971" s="204"/>
      <c r="AE971" s="203"/>
      <c r="AF971" s="203"/>
      <c r="AG971" s="203"/>
      <c r="AH971" s="203">
        <v>-22.329999999999927</v>
      </c>
      <c r="AI971" s="203">
        <v>-22.329999999999927</v>
      </c>
      <c r="AJ971" s="203" t="s">
        <v>811</v>
      </c>
      <c r="AK971" s="203" t="s">
        <v>811</v>
      </c>
      <c r="AL971" s="203" t="s">
        <v>811</v>
      </c>
      <c r="AM971" s="203" t="s">
        <v>811</v>
      </c>
      <c r="AN971" s="203" t="s">
        <v>811</v>
      </c>
      <c r="AO971" s="203" t="s">
        <v>811</v>
      </c>
      <c r="AP971" s="203" t="s">
        <v>811</v>
      </c>
      <c r="AQ971" s="203" t="s">
        <v>811</v>
      </c>
      <c r="AR971" s="203">
        <v>98.60140298133534</v>
      </c>
      <c r="AS971" s="203">
        <v>98.60140298133534</v>
      </c>
      <c r="AT971" s="203" t="s">
        <v>811</v>
      </c>
      <c r="AU971" s="203" t="s">
        <v>811</v>
      </c>
      <c r="AV971" s="203" t="s">
        <v>811</v>
      </c>
      <c r="AW971" s="203" t="s">
        <v>811</v>
      </c>
      <c r="AX971" s="203" t="s">
        <v>811</v>
      </c>
      <c r="AY971" s="203" t="s">
        <v>811</v>
      </c>
      <c r="AZ971" s="203" t="s">
        <v>811</v>
      </c>
      <c r="BA971" s="203" t="s">
        <v>811</v>
      </c>
    </row>
    <row r="972" spans="1:53">
      <c r="A972" s="202">
        <v>21</v>
      </c>
      <c r="B972" s="202">
        <v>1859</v>
      </c>
      <c r="C972" s="202">
        <v>960</v>
      </c>
      <c r="D972" s="202" t="s">
        <v>1819</v>
      </c>
      <c r="E972" s="203">
        <v>2397.6999999999998</v>
      </c>
      <c r="F972" s="203">
        <v>2397.6999999999998</v>
      </c>
      <c r="G972" s="203"/>
      <c r="H972" s="203"/>
      <c r="I972" s="203"/>
      <c r="J972" s="203"/>
      <c r="K972" s="203"/>
      <c r="L972" s="203"/>
      <c r="M972" s="203"/>
      <c r="N972" s="203">
        <v>2511</v>
      </c>
      <c r="O972" s="203">
        <v>2511</v>
      </c>
      <c r="P972" s="203"/>
      <c r="Q972" s="203"/>
      <c r="R972" s="203"/>
      <c r="S972" s="203"/>
      <c r="T972" s="204"/>
      <c r="U972" s="203"/>
      <c r="V972" s="203"/>
      <c r="W972" s="203"/>
      <c r="X972" s="203">
        <v>2511</v>
      </c>
      <c r="Y972" s="203">
        <v>2511</v>
      </c>
      <c r="Z972" s="203"/>
      <c r="AA972" s="203"/>
      <c r="AB972" s="203"/>
      <c r="AC972" s="203"/>
      <c r="AD972" s="204"/>
      <c r="AE972" s="203"/>
      <c r="AF972" s="203"/>
      <c r="AG972" s="203"/>
      <c r="AH972" s="203" t="s">
        <v>811</v>
      </c>
      <c r="AI972" s="203" t="s">
        <v>811</v>
      </c>
      <c r="AJ972" s="203" t="s">
        <v>811</v>
      </c>
      <c r="AK972" s="203" t="s">
        <v>811</v>
      </c>
      <c r="AL972" s="203" t="s">
        <v>811</v>
      </c>
      <c r="AM972" s="203" t="s">
        <v>811</v>
      </c>
      <c r="AN972" s="203" t="s">
        <v>811</v>
      </c>
      <c r="AO972" s="203" t="s">
        <v>811</v>
      </c>
      <c r="AP972" s="203" t="s">
        <v>811</v>
      </c>
      <c r="AQ972" s="203" t="s">
        <v>811</v>
      </c>
      <c r="AR972" s="203">
        <v>100</v>
      </c>
      <c r="AS972" s="203">
        <v>100</v>
      </c>
      <c r="AT972" s="203" t="s">
        <v>811</v>
      </c>
      <c r="AU972" s="203" t="s">
        <v>811</v>
      </c>
      <c r="AV972" s="203" t="s">
        <v>811</v>
      </c>
      <c r="AW972" s="203" t="s">
        <v>811</v>
      </c>
      <c r="AX972" s="203" t="s">
        <v>811</v>
      </c>
      <c r="AY972" s="203" t="s">
        <v>811</v>
      </c>
      <c r="AZ972" s="203" t="s">
        <v>811</v>
      </c>
      <c r="BA972" s="203" t="s">
        <v>811</v>
      </c>
    </row>
    <row r="973" spans="1:53">
      <c r="A973" s="202">
        <v>21</v>
      </c>
      <c r="B973" s="202">
        <v>1860</v>
      </c>
      <c r="C973" s="202">
        <v>961</v>
      </c>
      <c r="D973" s="202" t="s">
        <v>1820</v>
      </c>
      <c r="E973" s="203">
        <v>1818.2</v>
      </c>
      <c r="F973" s="203">
        <v>1818.2</v>
      </c>
      <c r="G973" s="203"/>
      <c r="H973" s="203"/>
      <c r="I973" s="203"/>
      <c r="J973" s="203"/>
      <c r="K973" s="203"/>
      <c r="L973" s="203"/>
      <c r="M973" s="203"/>
      <c r="N973" s="203">
        <v>1838.9</v>
      </c>
      <c r="O973" s="203">
        <v>1838.9</v>
      </c>
      <c r="P973" s="203"/>
      <c r="Q973" s="203"/>
      <c r="R973" s="203"/>
      <c r="S973" s="203"/>
      <c r="T973" s="204"/>
      <c r="U973" s="203"/>
      <c r="V973" s="203"/>
      <c r="W973" s="203"/>
      <c r="X973" s="203">
        <v>1837.96</v>
      </c>
      <c r="Y973" s="203">
        <v>1837.96</v>
      </c>
      <c r="Z973" s="203"/>
      <c r="AA973" s="203"/>
      <c r="AB973" s="203"/>
      <c r="AC973" s="203"/>
      <c r="AD973" s="204"/>
      <c r="AE973" s="203"/>
      <c r="AF973" s="203"/>
      <c r="AG973" s="203"/>
      <c r="AH973" s="203">
        <v>-0.94000000000005457</v>
      </c>
      <c r="AI973" s="203">
        <v>-0.94000000000005457</v>
      </c>
      <c r="AJ973" s="203" t="s">
        <v>811</v>
      </c>
      <c r="AK973" s="203" t="s">
        <v>811</v>
      </c>
      <c r="AL973" s="203" t="s">
        <v>811</v>
      </c>
      <c r="AM973" s="203" t="s">
        <v>811</v>
      </c>
      <c r="AN973" s="203" t="s">
        <v>811</v>
      </c>
      <c r="AO973" s="203" t="s">
        <v>811</v>
      </c>
      <c r="AP973" s="203" t="s">
        <v>811</v>
      </c>
      <c r="AQ973" s="203" t="s">
        <v>811</v>
      </c>
      <c r="AR973" s="203">
        <v>99.948882484093744</v>
      </c>
      <c r="AS973" s="203">
        <v>99.948882484093744</v>
      </c>
      <c r="AT973" s="203" t="s">
        <v>811</v>
      </c>
      <c r="AU973" s="203" t="s">
        <v>811</v>
      </c>
      <c r="AV973" s="203" t="s">
        <v>811</v>
      </c>
      <c r="AW973" s="203" t="s">
        <v>811</v>
      </c>
      <c r="AX973" s="203" t="s">
        <v>811</v>
      </c>
      <c r="AY973" s="203" t="s">
        <v>811</v>
      </c>
      <c r="AZ973" s="203" t="s">
        <v>811</v>
      </c>
      <c r="BA973" s="203" t="s">
        <v>811</v>
      </c>
    </row>
    <row r="974" spans="1:53">
      <c r="A974" s="202">
        <v>21</v>
      </c>
      <c r="B974" s="202">
        <v>1861</v>
      </c>
      <c r="C974" s="202">
        <v>962</v>
      </c>
      <c r="D974" s="202" t="s">
        <v>1821</v>
      </c>
      <c r="E974" s="203">
        <v>3492.3</v>
      </c>
      <c r="F974" s="203">
        <v>3492.3</v>
      </c>
      <c r="G974" s="203"/>
      <c r="H974" s="203"/>
      <c r="I974" s="203"/>
      <c r="J974" s="203"/>
      <c r="K974" s="203"/>
      <c r="L974" s="203"/>
      <c r="M974" s="203"/>
      <c r="N974" s="203">
        <v>3527.4</v>
      </c>
      <c r="O974" s="203">
        <v>3527.4</v>
      </c>
      <c r="P974" s="203"/>
      <c r="Q974" s="203"/>
      <c r="R974" s="203"/>
      <c r="S974" s="203"/>
      <c r="T974" s="204"/>
      <c r="U974" s="203"/>
      <c r="V974" s="203"/>
      <c r="W974" s="203"/>
      <c r="X974" s="203">
        <v>2876.21</v>
      </c>
      <c r="Y974" s="203">
        <v>2876.21</v>
      </c>
      <c r="Z974" s="203"/>
      <c r="AA974" s="203"/>
      <c r="AB974" s="203"/>
      <c r="AC974" s="203"/>
      <c r="AD974" s="204"/>
      <c r="AE974" s="203"/>
      <c r="AF974" s="203"/>
      <c r="AG974" s="203"/>
      <c r="AH974" s="203">
        <v>-651.19000000000005</v>
      </c>
      <c r="AI974" s="203">
        <v>-651.19000000000005</v>
      </c>
      <c r="AJ974" s="203" t="s">
        <v>811</v>
      </c>
      <c r="AK974" s="203" t="s">
        <v>811</v>
      </c>
      <c r="AL974" s="203" t="s">
        <v>811</v>
      </c>
      <c r="AM974" s="203" t="s">
        <v>811</v>
      </c>
      <c r="AN974" s="203" t="s">
        <v>811</v>
      </c>
      <c r="AO974" s="203" t="s">
        <v>811</v>
      </c>
      <c r="AP974" s="203" t="s">
        <v>811</v>
      </c>
      <c r="AQ974" s="203" t="s">
        <v>811</v>
      </c>
      <c r="AR974" s="203">
        <v>81.539093950218287</v>
      </c>
      <c r="AS974" s="203">
        <v>81.539093950218287</v>
      </c>
      <c r="AT974" s="203" t="s">
        <v>811</v>
      </c>
      <c r="AU974" s="203" t="s">
        <v>811</v>
      </c>
      <c r="AV974" s="203" t="s">
        <v>811</v>
      </c>
      <c r="AW974" s="203" t="s">
        <v>811</v>
      </c>
      <c r="AX974" s="203" t="s">
        <v>811</v>
      </c>
      <c r="AY974" s="203" t="s">
        <v>811</v>
      </c>
      <c r="AZ974" s="203" t="s">
        <v>811</v>
      </c>
      <c r="BA974" s="203" t="s">
        <v>811</v>
      </c>
    </row>
    <row r="975" spans="1:53">
      <c r="A975" s="202">
        <v>21</v>
      </c>
      <c r="B975" s="202">
        <v>1862</v>
      </c>
      <c r="C975" s="202">
        <v>963</v>
      </c>
      <c r="D975" s="202" t="s">
        <v>1822</v>
      </c>
      <c r="E975" s="203">
        <v>1882.9</v>
      </c>
      <c r="F975" s="203">
        <v>1882.9</v>
      </c>
      <c r="G975" s="203"/>
      <c r="H975" s="203"/>
      <c r="I975" s="203"/>
      <c r="J975" s="203"/>
      <c r="K975" s="203"/>
      <c r="L975" s="203"/>
      <c r="M975" s="203"/>
      <c r="N975" s="203">
        <v>2068.1999999999998</v>
      </c>
      <c r="O975" s="203">
        <v>2068.1999999999998</v>
      </c>
      <c r="P975" s="203"/>
      <c r="Q975" s="203"/>
      <c r="R975" s="203"/>
      <c r="S975" s="203"/>
      <c r="T975" s="204"/>
      <c r="U975" s="203"/>
      <c r="V975" s="203"/>
      <c r="W975" s="203"/>
      <c r="X975" s="203">
        <v>2068.1999999999998</v>
      </c>
      <c r="Y975" s="203">
        <v>2068.1999999999998</v>
      </c>
      <c r="Z975" s="203"/>
      <c r="AA975" s="203"/>
      <c r="AB975" s="203"/>
      <c r="AC975" s="203"/>
      <c r="AD975" s="204"/>
      <c r="AE975" s="203"/>
      <c r="AF975" s="203"/>
      <c r="AG975" s="203"/>
      <c r="AH975" s="203" t="s">
        <v>811</v>
      </c>
      <c r="AI975" s="203" t="s">
        <v>811</v>
      </c>
      <c r="AJ975" s="203" t="s">
        <v>811</v>
      </c>
      <c r="AK975" s="203" t="s">
        <v>811</v>
      </c>
      <c r="AL975" s="203" t="s">
        <v>811</v>
      </c>
      <c r="AM975" s="203" t="s">
        <v>811</v>
      </c>
      <c r="AN975" s="203" t="s">
        <v>811</v>
      </c>
      <c r="AO975" s="203" t="s">
        <v>811</v>
      </c>
      <c r="AP975" s="203" t="s">
        <v>811</v>
      </c>
      <c r="AQ975" s="203" t="s">
        <v>811</v>
      </c>
      <c r="AR975" s="203">
        <v>100</v>
      </c>
      <c r="AS975" s="203">
        <v>100</v>
      </c>
      <c r="AT975" s="203" t="s">
        <v>811</v>
      </c>
      <c r="AU975" s="203" t="s">
        <v>811</v>
      </c>
      <c r="AV975" s="203" t="s">
        <v>811</v>
      </c>
      <c r="AW975" s="203" t="s">
        <v>811</v>
      </c>
      <c r="AX975" s="203" t="s">
        <v>811</v>
      </c>
      <c r="AY975" s="203" t="s">
        <v>811</v>
      </c>
      <c r="AZ975" s="203" t="s">
        <v>811</v>
      </c>
      <c r="BA975" s="203" t="s">
        <v>811</v>
      </c>
    </row>
    <row r="976" spans="1:53">
      <c r="A976" s="202">
        <v>21</v>
      </c>
      <c r="B976" s="202">
        <v>1863</v>
      </c>
      <c r="C976" s="202">
        <v>964</v>
      </c>
      <c r="D976" s="202" t="s">
        <v>1823</v>
      </c>
      <c r="E976" s="203">
        <v>2638.2</v>
      </c>
      <c r="F976" s="203">
        <v>2638.2</v>
      </c>
      <c r="G976" s="203"/>
      <c r="H976" s="203"/>
      <c r="I976" s="203"/>
      <c r="J976" s="203"/>
      <c r="K976" s="203"/>
      <c r="L976" s="203"/>
      <c r="M976" s="203"/>
      <c r="N976" s="203">
        <v>2701.8</v>
      </c>
      <c r="O976" s="203">
        <v>2701.8</v>
      </c>
      <c r="P976" s="203"/>
      <c r="Q976" s="203"/>
      <c r="R976" s="203"/>
      <c r="S976" s="203"/>
      <c r="T976" s="204"/>
      <c r="U976" s="203"/>
      <c r="V976" s="203"/>
      <c r="W976" s="203"/>
      <c r="X976" s="203">
        <v>2698.55</v>
      </c>
      <c r="Y976" s="203">
        <v>2698.55</v>
      </c>
      <c r="Z976" s="203"/>
      <c r="AA976" s="203"/>
      <c r="AB976" s="203"/>
      <c r="AC976" s="203"/>
      <c r="AD976" s="204"/>
      <c r="AE976" s="203"/>
      <c r="AF976" s="203"/>
      <c r="AG976" s="203"/>
      <c r="AH976" s="203">
        <v>-3.25</v>
      </c>
      <c r="AI976" s="203">
        <v>-3.25</v>
      </c>
      <c r="AJ976" s="203" t="s">
        <v>811</v>
      </c>
      <c r="AK976" s="203" t="s">
        <v>811</v>
      </c>
      <c r="AL976" s="203" t="s">
        <v>811</v>
      </c>
      <c r="AM976" s="203" t="s">
        <v>811</v>
      </c>
      <c r="AN976" s="203" t="s">
        <v>811</v>
      </c>
      <c r="AO976" s="203" t="s">
        <v>811</v>
      </c>
      <c r="AP976" s="203" t="s">
        <v>811</v>
      </c>
      <c r="AQ976" s="203" t="s">
        <v>811</v>
      </c>
      <c r="AR976" s="203">
        <v>99.879709823080915</v>
      </c>
      <c r="AS976" s="203">
        <v>99.879709823080915</v>
      </c>
      <c r="AT976" s="203" t="s">
        <v>811</v>
      </c>
      <c r="AU976" s="203" t="s">
        <v>811</v>
      </c>
      <c r="AV976" s="203" t="s">
        <v>811</v>
      </c>
      <c r="AW976" s="203" t="s">
        <v>811</v>
      </c>
      <c r="AX976" s="203" t="s">
        <v>811</v>
      </c>
      <c r="AY976" s="203" t="s">
        <v>811</v>
      </c>
      <c r="AZ976" s="203" t="s">
        <v>811</v>
      </c>
      <c r="BA976" s="203" t="s">
        <v>811</v>
      </c>
    </row>
    <row r="977" spans="1:53">
      <c r="A977" s="202">
        <v>21</v>
      </c>
      <c r="B977" s="202">
        <v>1865</v>
      </c>
      <c r="C977" s="202">
        <v>965</v>
      </c>
      <c r="D977" s="202" t="s">
        <v>1789</v>
      </c>
      <c r="E977" s="203">
        <v>0</v>
      </c>
      <c r="F977" s="203"/>
      <c r="G977" s="203"/>
      <c r="H977" s="203"/>
      <c r="I977" s="203"/>
      <c r="J977" s="203"/>
      <c r="K977" s="203"/>
      <c r="L977" s="203"/>
      <c r="M977" s="203"/>
      <c r="N977" s="203">
        <v>0</v>
      </c>
      <c r="O977" s="203"/>
      <c r="P977" s="203"/>
      <c r="Q977" s="203"/>
      <c r="R977" s="203"/>
      <c r="S977" s="203"/>
      <c r="T977" s="204"/>
      <c r="U977" s="203"/>
      <c r="V977" s="203"/>
      <c r="W977" s="203"/>
      <c r="X977" s="203">
        <v>0</v>
      </c>
      <c r="Y977" s="203"/>
      <c r="Z977" s="203"/>
      <c r="AA977" s="203"/>
      <c r="AB977" s="203"/>
      <c r="AC977" s="203"/>
      <c r="AD977" s="204"/>
      <c r="AE977" s="203"/>
      <c r="AF977" s="203"/>
      <c r="AG977" s="203"/>
      <c r="AH977" s="203" t="s">
        <v>811</v>
      </c>
      <c r="AI977" s="203" t="s">
        <v>811</v>
      </c>
      <c r="AJ977" s="203" t="s">
        <v>811</v>
      </c>
      <c r="AK977" s="203" t="s">
        <v>811</v>
      </c>
      <c r="AL977" s="203" t="s">
        <v>811</v>
      </c>
      <c r="AM977" s="203" t="s">
        <v>811</v>
      </c>
      <c r="AN977" s="203" t="s">
        <v>811</v>
      </c>
      <c r="AO977" s="203" t="s">
        <v>811</v>
      </c>
      <c r="AP977" s="203" t="s">
        <v>811</v>
      </c>
      <c r="AQ977" s="203" t="s">
        <v>811</v>
      </c>
      <c r="AR977" s="203" t="s">
        <v>811</v>
      </c>
      <c r="AS977" s="203" t="s">
        <v>811</v>
      </c>
      <c r="AT977" s="203" t="s">
        <v>811</v>
      </c>
      <c r="AU977" s="203" t="s">
        <v>811</v>
      </c>
      <c r="AV977" s="203" t="s">
        <v>811</v>
      </c>
      <c r="AW977" s="203" t="s">
        <v>811</v>
      </c>
      <c r="AX977" s="203" t="s">
        <v>811</v>
      </c>
      <c r="AY977" s="203" t="s">
        <v>811</v>
      </c>
      <c r="AZ977" s="203" t="s">
        <v>811</v>
      </c>
      <c r="BA977" s="203" t="s">
        <v>811</v>
      </c>
    </row>
    <row r="978" spans="1:53">
      <c r="A978" s="202">
        <v>21</v>
      </c>
      <c r="B978" s="202">
        <v>1864</v>
      </c>
      <c r="C978" s="202">
        <v>966</v>
      </c>
      <c r="D978" s="202" t="s">
        <v>1254</v>
      </c>
      <c r="E978" s="203">
        <v>25409.1</v>
      </c>
      <c r="F978" s="203">
        <v>25326</v>
      </c>
      <c r="G978" s="203"/>
      <c r="H978" s="203">
        <v>83.1</v>
      </c>
      <c r="I978" s="203"/>
      <c r="J978" s="203"/>
      <c r="K978" s="203"/>
      <c r="L978" s="203"/>
      <c r="M978" s="203"/>
      <c r="N978" s="203">
        <v>26170.399999999998</v>
      </c>
      <c r="O978" s="203">
        <v>26087.3</v>
      </c>
      <c r="P978" s="203"/>
      <c r="Q978" s="203">
        <v>83.1</v>
      </c>
      <c r="R978" s="203"/>
      <c r="S978" s="203"/>
      <c r="T978" s="204"/>
      <c r="U978" s="203"/>
      <c r="V978" s="203"/>
      <c r="W978" s="203"/>
      <c r="X978" s="203">
        <v>25752.75</v>
      </c>
      <c r="Y978" s="203">
        <v>25677.87</v>
      </c>
      <c r="Z978" s="203"/>
      <c r="AA978" s="203">
        <v>74.88</v>
      </c>
      <c r="AB978" s="203"/>
      <c r="AC978" s="203"/>
      <c r="AD978" s="204"/>
      <c r="AE978" s="203"/>
      <c r="AF978" s="203"/>
      <c r="AG978" s="203"/>
      <c r="AH978" s="203">
        <v>-417.64999999999782</v>
      </c>
      <c r="AI978" s="203">
        <v>-409.43000000000029</v>
      </c>
      <c r="AJ978" s="203" t="s">
        <v>811</v>
      </c>
      <c r="AK978" s="203">
        <v>-8.2199999999999989</v>
      </c>
      <c r="AL978" s="203" t="s">
        <v>811</v>
      </c>
      <c r="AM978" s="203" t="s">
        <v>811</v>
      </c>
      <c r="AN978" s="203" t="s">
        <v>811</v>
      </c>
      <c r="AO978" s="203" t="s">
        <v>811</v>
      </c>
      <c r="AP978" s="203" t="s">
        <v>811</v>
      </c>
      <c r="AQ978" s="203" t="s">
        <v>811</v>
      </c>
      <c r="AR978" s="203">
        <v>98.40411304374409</v>
      </c>
      <c r="AS978" s="203">
        <v>98.430538997903199</v>
      </c>
      <c r="AT978" s="203" t="s">
        <v>811</v>
      </c>
      <c r="AU978" s="203">
        <v>90.108303249097474</v>
      </c>
      <c r="AV978" s="203" t="s">
        <v>811</v>
      </c>
      <c r="AW978" s="203" t="s">
        <v>811</v>
      </c>
      <c r="AX978" s="203" t="s">
        <v>811</v>
      </c>
      <c r="AY978" s="203" t="s">
        <v>811</v>
      </c>
      <c r="AZ978" s="203" t="s">
        <v>811</v>
      </c>
      <c r="BA978" s="203" t="s">
        <v>811</v>
      </c>
    </row>
    <row r="979" spans="1:53">
      <c r="A979" s="202">
        <v>21</v>
      </c>
      <c r="B979" s="202">
        <v>1866</v>
      </c>
      <c r="C979" s="202">
        <v>967</v>
      </c>
      <c r="D979" s="202" t="s">
        <v>1824</v>
      </c>
      <c r="E979" s="203">
        <v>8839</v>
      </c>
      <c r="F979" s="203">
        <v>8839</v>
      </c>
      <c r="G979" s="203"/>
      <c r="H979" s="203"/>
      <c r="I979" s="203"/>
      <c r="J979" s="203"/>
      <c r="K979" s="203"/>
      <c r="L979" s="203"/>
      <c r="M979" s="203"/>
      <c r="N979" s="203">
        <v>9135.6</v>
      </c>
      <c r="O979" s="203">
        <v>9135.6</v>
      </c>
      <c r="P979" s="203"/>
      <c r="Q979" s="203"/>
      <c r="R979" s="203"/>
      <c r="S979" s="203"/>
      <c r="T979" s="204"/>
      <c r="U979" s="203"/>
      <c r="V979" s="203"/>
      <c r="W979" s="203"/>
      <c r="X979" s="203">
        <v>8832.1299999999992</v>
      </c>
      <c r="Y979" s="203">
        <v>8832.1299999999992</v>
      </c>
      <c r="Z979" s="203"/>
      <c r="AA979" s="203"/>
      <c r="AB979" s="203"/>
      <c r="AC979" s="203"/>
      <c r="AD979" s="204"/>
      <c r="AE979" s="203"/>
      <c r="AF979" s="203"/>
      <c r="AG979" s="203"/>
      <c r="AH979" s="203">
        <v>-303.47000000000116</v>
      </c>
      <c r="AI979" s="203">
        <v>-303.47000000000116</v>
      </c>
      <c r="AJ979" s="203" t="s">
        <v>811</v>
      </c>
      <c r="AK979" s="203" t="s">
        <v>811</v>
      </c>
      <c r="AL979" s="203" t="s">
        <v>811</v>
      </c>
      <c r="AM979" s="203" t="s">
        <v>811</v>
      </c>
      <c r="AN979" s="203" t="s">
        <v>811</v>
      </c>
      <c r="AO979" s="203" t="s">
        <v>811</v>
      </c>
      <c r="AP979" s="203" t="s">
        <v>811</v>
      </c>
      <c r="AQ979" s="203" t="s">
        <v>811</v>
      </c>
      <c r="AR979" s="203">
        <v>96.678160164630668</v>
      </c>
      <c r="AS979" s="203">
        <v>96.678160164630668</v>
      </c>
      <c r="AT979" s="203" t="s">
        <v>811</v>
      </c>
      <c r="AU979" s="203" t="s">
        <v>811</v>
      </c>
      <c r="AV979" s="203" t="s">
        <v>811</v>
      </c>
      <c r="AW979" s="203" t="s">
        <v>811</v>
      </c>
      <c r="AX979" s="203" t="s">
        <v>811</v>
      </c>
      <c r="AY979" s="203" t="s">
        <v>811</v>
      </c>
      <c r="AZ979" s="203" t="s">
        <v>811</v>
      </c>
      <c r="BA979" s="203" t="s">
        <v>811</v>
      </c>
    </row>
    <row r="980" spans="1:53">
      <c r="A980" s="202">
        <v>21</v>
      </c>
      <c r="B980" s="202">
        <v>1867</v>
      </c>
      <c r="C980" s="202">
        <v>968</v>
      </c>
      <c r="D980" s="202" t="s">
        <v>1281</v>
      </c>
      <c r="E980" s="203">
        <v>4867.7</v>
      </c>
      <c r="F980" s="203">
        <v>4867.7</v>
      </c>
      <c r="G980" s="203"/>
      <c r="H980" s="203"/>
      <c r="I980" s="203"/>
      <c r="J980" s="203"/>
      <c r="K980" s="203"/>
      <c r="L980" s="203"/>
      <c r="M980" s="203"/>
      <c r="N980" s="203">
        <v>5131.8</v>
      </c>
      <c r="O980" s="203">
        <v>5131.8</v>
      </c>
      <c r="P980" s="203"/>
      <c r="Q980" s="203"/>
      <c r="R980" s="203"/>
      <c r="S980" s="203"/>
      <c r="T980" s="204"/>
      <c r="U980" s="203"/>
      <c r="V980" s="203"/>
      <c r="W980" s="203"/>
      <c r="X980" s="203">
        <v>4849.1099999999997</v>
      </c>
      <c r="Y980" s="203">
        <v>4849.1099999999997</v>
      </c>
      <c r="Z980" s="203"/>
      <c r="AA980" s="203"/>
      <c r="AB980" s="203"/>
      <c r="AC980" s="203"/>
      <c r="AD980" s="204"/>
      <c r="AE980" s="203"/>
      <c r="AF980" s="203"/>
      <c r="AG980" s="203"/>
      <c r="AH980" s="203">
        <v>-282.69000000000051</v>
      </c>
      <c r="AI980" s="203">
        <v>-282.69000000000051</v>
      </c>
      <c r="AJ980" s="203" t="s">
        <v>811</v>
      </c>
      <c r="AK980" s="203" t="s">
        <v>811</v>
      </c>
      <c r="AL980" s="203" t="s">
        <v>811</v>
      </c>
      <c r="AM980" s="203" t="s">
        <v>811</v>
      </c>
      <c r="AN980" s="203" t="s">
        <v>811</v>
      </c>
      <c r="AO980" s="203" t="s">
        <v>811</v>
      </c>
      <c r="AP980" s="203" t="s">
        <v>811</v>
      </c>
      <c r="AQ980" s="203" t="s">
        <v>811</v>
      </c>
      <c r="AR980" s="203">
        <v>94.491406524026644</v>
      </c>
      <c r="AS980" s="203">
        <v>94.491406524026644</v>
      </c>
      <c r="AT980" s="203" t="s">
        <v>811</v>
      </c>
      <c r="AU980" s="203" t="s">
        <v>811</v>
      </c>
      <c r="AV980" s="203" t="s">
        <v>811</v>
      </c>
      <c r="AW980" s="203" t="s">
        <v>811</v>
      </c>
      <c r="AX980" s="203" t="s">
        <v>811</v>
      </c>
      <c r="AY980" s="203" t="s">
        <v>811</v>
      </c>
      <c r="AZ980" s="203" t="s">
        <v>811</v>
      </c>
      <c r="BA980" s="203" t="s">
        <v>811</v>
      </c>
    </row>
    <row r="981" spans="1:53">
      <c r="A981" s="202">
        <v>21</v>
      </c>
      <c r="B981" s="202">
        <v>1868</v>
      </c>
      <c r="C981" s="202">
        <v>969</v>
      </c>
      <c r="D981" s="202" t="s">
        <v>1825</v>
      </c>
      <c r="E981" s="203">
        <v>3445.1</v>
      </c>
      <c r="F981" s="203">
        <v>3445.1</v>
      </c>
      <c r="G981" s="203"/>
      <c r="H981" s="203"/>
      <c r="I981" s="203"/>
      <c r="J981" s="203"/>
      <c r="K981" s="203"/>
      <c r="L981" s="203"/>
      <c r="M981" s="203"/>
      <c r="N981" s="203">
        <v>3783.8</v>
      </c>
      <c r="O981" s="203">
        <v>3783.8</v>
      </c>
      <c r="P981" s="203"/>
      <c r="Q981" s="203"/>
      <c r="R981" s="203"/>
      <c r="S981" s="203"/>
      <c r="T981" s="204"/>
      <c r="U981" s="203"/>
      <c r="V981" s="203"/>
      <c r="W981" s="203"/>
      <c r="X981" s="203">
        <v>3783.8</v>
      </c>
      <c r="Y981" s="203">
        <v>3783.8</v>
      </c>
      <c r="Z981" s="203"/>
      <c r="AA981" s="203"/>
      <c r="AB981" s="203"/>
      <c r="AC981" s="203"/>
      <c r="AD981" s="204"/>
      <c r="AE981" s="203"/>
      <c r="AF981" s="203"/>
      <c r="AG981" s="203"/>
      <c r="AH981" s="203" t="s">
        <v>811</v>
      </c>
      <c r="AI981" s="203" t="s">
        <v>811</v>
      </c>
      <c r="AJ981" s="203" t="s">
        <v>811</v>
      </c>
      <c r="AK981" s="203" t="s">
        <v>811</v>
      </c>
      <c r="AL981" s="203" t="s">
        <v>811</v>
      </c>
      <c r="AM981" s="203" t="s">
        <v>811</v>
      </c>
      <c r="AN981" s="203" t="s">
        <v>811</v>
      </c>
      <c r="AO981" s="203" t="s">
        <v>811</v>
      </c>
      <c r="AP981" s="203" t="s">
        <v>811</v>
      </c>
      <c r="AQ981" s="203" t="s">
        <v>811</v>
      </c>
      <c r="AR981" s="203">
        <v>100</v>
      </c>
      <c r="AS981" s="203">
        <v>100</v>
      </c>
      <c r="AT981" s="203" t="s">
        <v>811</v>
      </c>
      <c r="AU981" s="203" t="s">
        <v>811</v>
      </c>
      <c r="AV981" s="203" t="s">
        <v>811</v>
      </c>
      <c r="AW981" s="203" t="s">
        <v>811</v>
      </c>
      <c r="AX981" s="203" t="s">
        <v>811</v>
      </c>
      <c r="AY981" s="203" t="s">
        <v>811</v>
      </c>
      <c r="AZ981" s="203" t="s">
        <v>811</v>
      </c>
      <c r="BA981" s="203" t="s">
        <v>811</v>
      </c>
    </row>
    <row r="982" spans="1:53">
      <c r="A982" s="200"/>
      <c r="B982" s="200"/>
      <c r="C982" s="200">
        <v>970</v>
      </c>
      <c r="D982" s="200"/>
      <c r="E982" s="201"/>
      <c r="F982" s="201"/>
      <c r="G982" s="201"/>
      <c r="H982" s="201"/>
      <c r="I982" s="201"/>
      <c r="J982" s="201"/>
      <c r="K982" s="201"/>
      <c r="L982" s="201"/>
      <c r="M982" s="201"/>
      <c r="N982" s="201"/>
      <c r="O982" s="201"/>
      <c r="P982" s="201"/>
      <c r="Q982" s="201"/>
      <c r="R982" s="201"/>
      <c r="S982" s="201"/>
      <c r="T982" s="226"/>
      <c r="U982" s="201"/>
      <c r="V982" s="201"/>
      <c r="W982" s="201"/>
      <c r="X982" s="201"/>
      <c r="Y982" s="201"/>
      <c r="Z982" s="201"/>
      <c r="AA982" s="201"/>
      <c r="AB982" s="201"/>
      <c r="AC982" s="201"/>
      <c r="AD982" s="226"/>
      <c r="AE982" s="201"/>
      <c r="AF982" s="201"/>
      <c r="AG982" s="201"/>
      <c r="AH982" s="201" t="s">
        <v>811</v>
      </c>
      <c r="AI982" s="201" t="s">
        <v>811</v>
      </c>
      <c r="AJ982" s="201" t="s">
        <v>811</v>
      </c>
      <c r="AK982" s="201" t="s">
        <v>811</v>
      </c>
      <c r="AL982" s="201" t="s">
        <v>811</v>
      </c>
      <c r="AM982" s="201" t="s">
        <v>811</v>
      </c>
      <c r="AN982" s="201" t="s">
        <v>811</v>
      </c>
      <c r="AO982" s="201" t="s">
        <v>811</v>
      </c>
      <c r="AP982" s="201" t="s">
        <v>811</v>
      </c>
      <c r="AQ982" s="201" t="s">
        <v>811</v>
      </c>
      <c r="AR982" s="201" t="s">
        <v>811</v>
      </c>
      <c r="AS982" s="201" t="s">
        <v>811</v>
      </c>
      <c r="AT982" s="201" t="s">
        <v>811</v>
      </c>
      <c r="AU982" s="201" t="s">
        <v>811</v>
      </c>
      <c r="AV982" s="201" t="s">
        <v>811</v>
      </c>
      <c r="AW982" s="201" t="s">
        <v>811</v>
      </c>
      <c r="AX982" s="201" t="s">
        <v>811</v>
      </c>
      <c r="AY982" s="201" t="s">
        <v>811</v>
      </c>
      <c r="AZ982" s="201" t="s">
        <v>811</v>
      </c>
      <c r="BA982" s="201" t="s">
        <v>811</v>
      </c>
    </row>
    <row r="983" spans="1:53">
      <c r="A983" s="200">
        <v>20</v>
      </c>
      <c r="B983" s="200"/>
      <c r="C983" s="200">
        <v>971</v>
      </c>
      <c r="D983" s="200" t="s">
        <v>1826</v>
      </c>
      <c r="E983" s="201">
        <v>297372.80000000005</v>
      </c>
      <c r="F983" s="201">
        <v>272515.40000000002</v>
      </c>
      <c r="G983" s="201">
        <v>4465.3999999999996</v>
      </c>
      <c r="H983" s="201">
        <v>513.4</v>
      </c>
      <c r="I983" s="201">
        <v>0</v>
      </c>
      <c r="J983" s="201">
        <v>19878.599999999999</v>
      </c>
      <c r="K983" s="201">
        <v>0</v>
      </c>
      <c r="L983" s="201">
        <v>0</v>
      </c>
      <c r="M983" s="201">
        <v>0</v>
      </c>
      <c r="N983" s="201">
        <v>326444.7</v>
      </c>
      <c r="O983" s="201">
        <v>301720.90000000002</v>
      </c>
      <c r="P983" s="201">
        <v>4466.2</v>
      </c>
      <c r="Q983" s="201">
        <v>379</v>
      </c>
      <c r="R983" s="201">
        <v>0</v>
      </c>
      <c r="S983" s="201">
        <v>19878.599999999999</v>
      </c>
      <c r="T983" s="226">
        <v>0</v>
      </c>
      <c r="U983" s="201">
        <v>0</v>
      </c>
      <c r="V983" s="201">
        <v>0</v>
      </c>
      <c r="W983" s="201">
        <v>0</v>
      </c>
      <c r="X983" s="201">
        <v>318328.87</v>
      </c>
      <c r="Y983" s="201">
        <v>293782.33</v>
      </c>
      <c r="Z983" s="201">
        <v>4310.5</v>
      </c>
      <c r="AA983" s="201">
        <v>377.54</v>
      </c>
      <c r="AB983" s="201">
        <v>0</v>
      </c>
      <c r="AC983" s="201">
        <v>19858.5</v>
      </c>
      <c r="AD983" s="226">
        <v>0</v>
      </c>
      <c r="AE983" s="201">
        <v>0</v>
      </c>
      <c r="AF983" s="201">
        <v>0</v>
      </c>
      <c r="AG983" s="201">
        <v>0</v>
      </c>
      <c r="AH983" s="201">
        <v>-8115.8300000000163</v>
      </c>
      <c r="AI983" s="201">
        <v>-7938.570000000007</v>
      </c>
      <c r="AJ983" s="201">
        <v>-155.69999999999982</v>
      </c>
      <c r="AK983" s="201">
        <v>-1.4599999999999795</v>
      </c>
      <c r="AL983" s="201" t="s">
        <v>811</v>
      </c>
      <c r="AM983" s="201">
        <v>-20.099999999998545</v>
      </c>
      <c r="AN983" s="201" t="s">
        <v>811</v>
      </c>
      <c r="AO983" s="201" t="s">
        <v>811</v>
      </c>
      <c r="AP983" s="201" t="s">
        <v>811</v>
      </c>
      <c r="AQ983" s="201" t="s">
        <v>811</v>
      </c>
      <c r="AR983" s="201">
        <v>97.513872946934043</v>
      </c>
      <c r="AS983" s="201">
        <v>97.368902850283163</v>
      </c>
      <c r="AT983" s="201">
        <v>96.513814876181087</v>
      </c>
      <c r="AU983" s="201">
        <v>99.614775725593674</v>
      </c>
      <c r="AV983" s="201" t="s">
        <v>811</v>
      </c>
      <c r="AW983" s="201">
        <v>99.898886239473612</v>
      </c>
      <c r="AX983" s="201" t="s">
        <v>811</v>
      </c>
      <c r="AY983" s="201" t="s">
        <v>811</v>
      </c>
      <c r="AZ983" s="201" t="s">
        <v>811</v>
      </c>
      <c r="BA983" s="201" t="s">
        <v>811</v>
      </c>
    </row>
    <row r="984" spans="1:53">
      <c r="A984" s="200">
        <v>22</v>
      </c>
      <c r="B984" s="200"/>
      <c r="C984" s="200">
        <v>972</v>
      </c>
      <c r="D984" s="200" t="s">
        <v>1055</v>
      </c>
      <c r="E984" s="201">
        <v>197118.8</v>
      </c>
      <c r="F984" s="201">
        <v>172261.4</v>
      </c>
      <c r="G984" s="201">
        <v>4465.3999999999996</v>
      </c>
      <c r="H984" s="201">
        <v>513.4</v>
      </c>
      <c r="I984" s="201">
        <v>0</v>
      </c>
      <c r="J984" s="201">
        <v>19878.599999999999</v>
      </c>
      <c r="K984" s="201">
        <v>0</v>
      </c>
      <c r="L984" s="201">
        <v>0</v>
      </c>
      <c r="M984" s="201">
        <v>0</v>
      </c>
      <c r="N984" s="201">
        <v>222931.30000000002</v>
      </c>
      <c r="O984" s="201">
        <v>198207.5</v>
      </c>
      <c r="P984" s="201">
        <v>4466.2</v>
      </c>
      <c r="Q984" s="201">
        <v>379</v>
      </c>
      <c r="R984" s="201">
        <v>0</v>
      </c>
      <c r="S984" s="201">
        <v>19878.599999999999</v>
      </c>
      <c r="T984" s="226">
        <v>0</v>
      </c>
      <c r="U984" s="201">
        <v>0</v>
      </c>
      <c r="V984" s="201">
        <v>0</v>
      </c>
      <c r="W984" s="201">
        <v>0</v>
      </c>
      <c r="X984" s="201">
        <v>219465.73</v>
      </c>
      <c r="Y984" s="201">
        <v>194919.19</v>
      </c>
      <c r="Z984" s="201">
        <v>4310.5</v>
      </c>
      <c r="AA984" s="201">
        <v>377.54</v>
      </c>
      <c r="AB984" s="201">
        <v>0</v>
      </c>
      <c r="AC984" s="201">
        <v>19858.5</v>
      </c>
      <c r="AD984" s="226">
        <v>0</v>
      </c>
      <c r="AE984" s="201">
        <v>0</v>
      </c>
      <c r="AF984" s="201">
        <v>0</v>
      </c>
      <c r="AG984" s="201">
        <v>0</v>
      </c>
      <c r="AH984" s="201">
        <v>-3465.570000000007</v>
      </c>
      <c r="AI984" s="201">
        <v>-3288.3099999999977</v>
      </c>
      <c r="AJ984" s="201">
        <v>-155.69999999999982</v>
      </c>
      <c r="AK984" s="201">
        <v>-1.4599999999999795</v>
      </c>
      <c r="AL984" s="201" t="s">
        <v>811</v>
      </c>
      <c r="AM984" s="201">
        <v>-20.099999999998545</v>
      </c>
      <c r="AN984" s="201" t="s">
        <v>811</v>
      </c>
      <c r="AO984" s="201" t="s">
        <v>811</v>
      </c>
      <c r="AP984" s="201" t="s">
        <v>811</v>
      </c>
      <c r="AQ984" s="201" t="s">
        <v>811</v>
      </c>
      <c r="AR984" s="201">
        <v>98.445453823666753</v>
      </c>
      <c r="AS984" s="201">
        <v>98.340975997376489</v>
      </c>
      <c r="AT984" s="201">
        <v>96.513814876181087</v>
      </c>
      <c r="AU984" s="201">
        <v>99.614775725593674</v>
      </c>
      <c r="AV984" s="201" t="s">
        <v>811</v>
      </c>
      <c r="AW984" s="201">
        <v>99.898886239473612</v>
      </c>
      <c r="AX984" s="201" t="s">
        <v>811</v>
      </c>
      <c r="AY984" s="201" t="s">
        <v>811</v>
      </c>
      <c r="AZ984" s="201" t="s">
        <v>811</v>
      </c>
      <c r="BA984" s="201" t="s">
        <v>811</v>
      </c>
    </row>
    <row r="985" spans="1:53">
      <c r="A985" s="200">
        <v>21</v>
      </c>
      <c r="B985" s="200"/>
      <c r="C985" s="200">
        <v>973</v>
      </c>
      <c r="D985" s="200" t="s">
        <v>1056</v>
      </c>
      <c r="E985" s="201">
        <v>100254.00000000001</v>
      </c>
      <c r="F985" s="201">
        <v>100254.00000000001</v>
      </c>
      <c r="G985" s="201">
        <v>0</v>
      </c>
      <c r="H985" s="201">
        <v>0</v>
      </c>
      <c r="I985" s="201">
        <v>0</v>
      </c>
      <c r="J985" s="201">
        <v>0</v>
      </c>
      <c r="K985" s="201">
        <v>0</v>
      </c>
      <c r="L985" s="201">
        <v>0</v>
      </c>
      <c r="M985" s="201">
        <v>0</v>
      </c>
      <c r="N985" s="201">
        <v>103513.40000000001</v>
      </c>
      <c r="O985" s="201">
        <v>103513.40000000001</v>
      </c>
      <c r="P985" s="201">
        <v>0</v>
      </c>
      <c r="Q985" s="201">
        <v>0</v>
      </c>
      <c r="R985" s="201">
        <v>0</v>
      </c>
      <c r="S985" s="201">
        <v>0</v>
      </c>
      <c r="T985" s="226">
        <v>0</v>
      </c>
      <c r="U985" s="201">
        <v>0</v>
      </c>
      <c r="V985" s="201">
        <v>0</v>
      </c>
      <c r="W985" s="201">
        <v>0</v>
      </c>
      <c r="X985" s="201">
        <v>98863.140000000014</v>
      </c>
      <c r="Y985" s="201">
        <v>98863.140000000014</v>
      </c>
      <c r="Z985" s="201">
        <v>0</v>
      </c>
      <c r="AA985" s="201">
        <v>0</v>
      </c>
      <c r="AB985" s="201">
        <v>0</v>
      </c>
      <c r="AC985" s="201">
        <v>0</v>
      </c>
      <c r="AD985" s="226">
        <v>0</v>
      </c>
      <c r="AE985" s="201">
        <v>0</v>
      </c>
      <c r="AF985" s="201">
        <v>0</v>
      </c>
      <c r="AG985" s="201">
        <v>0</v>
      </c>
      <c r="AH985" s="201">
        <v>-4650.2599999999948</v>
      </c>
      <c r="AI985" s="201">
        <v>-4650.2599999999948</v>
      </c>
      <c r="AJ985" s="201" t="s">
        <v>811</v>
      </c>
      <c r="AK985" s="201" t="s">
        <v>811</v>
      </c>
      <c r="AL985" s="201" t="s">
        <v>811</v>
      </c>
      <c r="AM985" s="201" t="s">
        <v>811</v>
      </c>
      <c r="AN985" s="201" t="s">
        <v>811</v>
      </c>
      <c r="AO985" s="201" t="s">
        <v>811</v>
      </c>
      <c r="AP985" s="201" t="s">
        <v>811</v>
      </c>
      <c r="AQ985" s="201" t="s">
        <v>811</v>
      </c>
      <c r="AR985" s="201">
        <v>95.507576796820516</v>
      </c>
      <c r="AS985" s="201">
        <v>95.507576796820516</v>
      </c>
      <c r="AT985" s="201" t="s">
        <v>811</v>
      </c>
      <c r="AU985" s="201" t="s">
        <v>811</v>
      </c>
      <c r="AV985" s="201" t="s">
        <v>811</v>
      </c>
      <c r="AW985" s="201" t="s">
        <v>811</v>
      </c>
      <c r="AX985" s="201" t="s">
        <v>811</v>
      </c>
      <c r="AY985" s="201" t="s">
        <v>811</v>
      </c>
      <c r="AZ985" s="201" t="s">
        <v>811</v>
      </c>
      <c r="BA985" s="201" t="s">
        <v>811</v>
      </c>
    </row>
    <row r="986" spans="1:53">
      <c r="A986" s="202">
        <v>22</v>
      </c>
      <c r="B986" s="202">
        <v>1869</v>
      </c>
      <c r="C986" s="202">
        <v>974</v>
      </c>
      <c r="D986" s="202" t="s">
        <v>1081</v>
      </c>
      <c r="E986" s="203">
        <v>197118.8</v>
      </c>
      <c r="F986" s="203">
        <v>172261.4</v>
      </c>
      <c r="G986" s="203">
        <v>4465.3999999999996</v>
      </c>
      <c r="H986" s="203">
        <v>513.4</v>
      </c>
      <c r="I986" s="203"/>
      <c r="J986" s="203">
        <v>19878.599999999999</v>
      </c>
      <c r="K986" s="203"/>
      <c r="L986" s="203"/>
      <c r="M986" s="203"/>
      <c r="N986" s="203">
        <v>222931.30000000002</v>
      </c>
      <c r="O986" s="203">
        <v>198207.5</v>
      </c>
      <c r="P986" s="203">
        <v>4466.2</v>
      </c>
      <c r="Q986" s="203">
        <v>379</v>
      </c>
      <c r="R986" s="203"/>
      <c r="S986" s="203">
        <v>19878.599999999999</v>
      </c>
      <c r="T986" s="204"/>
      <c r="U986" s="203"/>
      <c r="V986" s="203"/>
      <c r="W986" s="203"/>
      <c r="X986" s="203">
        <v>219465.73</v>
      </c>
      <c r="Y986" s="203">
        <v>194919.19</v>
      </c>
      <c r="Z986" s="203">
        <v>4310.5</v>
      </c>
      <c r="AA986" s="203">
        <v>377.54</v>
      </c>
      <c r="AB986" s="203"/>
      <c r="AC986" s="203">
        <v>19858.5</v>
      </c>
      <c r="AD986" s="204"/>
      <c r="AE986" s="203"/>
      <c r="AF986" s="203"/>
      <c r="AG986" s="203"/>
      <c r="AH986" s="203">
        <v>-3465.570000000007</v>
      </c>
      <c r="AI986" s="203">
        <v>-3288.3099999999977</v>
      </c>
      <c r="AJ986" s="203">
        <v>-155.69999999999982</v>
      </c>
      <c r="AK986" s="203">
        <v>-1.4599999999999795</v>
      </c>
      <c r="AL986" s="203" t="s">
        <v>811</v>
      </c>
      <c r="AM986" s="203">
        <v>-20.099999999998545</v>
      </c>
      <c r="AN986" s="203" t="s">
        <v>811</v>
      </c>
      <c r="AO986" s="203" t="s">
        <v>811</v>
      </c>
      <c r="AP986" s="203" t="s">
        <v>811</v>
      </c>
      <c r="AQ986" s="203" t="s">
        <v>811</v>
      </c>
      <c r="AR986" s="203">
        <v>98.445453823666753</v>
      </c>
      <c r="AS986" s="203">
        <v>98.340975997376489</v>
      </c>
      <c r="AT986" s="203">
        <v>96.513814876181087</v>
      </c>
      <c r="AU986" s="203">
        <v>99.614775725593674</v>
      </c>
      <c r="AV986" s="203" t="s">
        <v>811</v>
      </c>
      <c r="AW986" s="203">
        <v>99.898886239473612</v>
      </c>
      <c r="AX986" s="203" t="s">
        <v>811</v>
      </c>
      <c r="AY986" s="203" t="s">
        <v>811</v>
      </c>
      <c r="AZ986" s="203" t="s">
        <v>811</v>
      </c>
      <c r="BA986" s="203" t="s">
        <v>811</v>
      </c>
    </row>
    <row r="987" spans="1:53">
      <c r="A987" s="202">
        <v>21</v>
      </c>
      <c r="B987" s="202">
        <v>1870</v>
      </c>
      <c r="C987" s="202">
        <v>975</v>
      </c>
      <c r="D987" s="202" t="s">
        <v>1827</v>
      </c>
      <c r="E987" s="203">
        <v>5227.1000000000004</v>
      </c>
      <c r="F987" s="203">
        <v>5227.1000000000004</v>
      </c>
      <c r="G987" s="203"/>
      <c r="H987" s="203"/>
      <c r="I987" s="203"/>
      <c r="J987" s="203"/>
      <c r="K987" s="203"/>
      <c r="L987" s="203"/>
      <c r="M987" s="203"/>
      <c r="N987" s="203">
        <v>5307.4</v>
      </c>
      <c r="O987" s="203">
        <v>5307.4</v>
      </c>
      <c r="P987" s="203"/>
      <c r="Q987" s="203"/>
      <c r="R987" s="203"/>
      <c r="S987" s="203"/>
      <c r="T987" s="204"/>
      <c r="U987" s="203"/>
      <c r="V987" s="203"/>
      <c r="W987" s="203"/>
      <c r="X987" s="203">
        <v>5202.8999999999996</v>
      </c>
      <c r="Y987" s="203">
        <v>5202.8999999999996</v>
      </c>
      <c r="Z987" s="203"/>
      <c r="AA987" s="203"/>
      <c r="AB987" s="203"/>
      <c r="AC987" s="203"/>
      <c r="AD987" s="204"/>
      <c r="AE987" s="203"/>
      <c r="AF987" s="203"/>
      <c r="AG987" s="203"/>
      <c r="AH987" s="203">
        <v>-104.5</v>
      </c>
      <c r="AI987" s="203">
        <v>-104.5</v>
      </c>
      <c r="AJ987" s="203" t="s">
        <v>811</v>
      </c>
      <c r="AK987" s="203" t="s">
        <v>811</v>
      </c>
      <c r="AL987" s="203" t="s">
        <v>811</v>
      </c>
      <c r="AM987" s="203" t="s">
        <v>811</v>
      </c>
      <c r="AN987" s="203" t="s">
        <v>811</v>
      </c>
      <c r="AO987" s="203" t="s">
        <v>811</v>
      </c>
      <c r="AP987" s="203" t="s">
        <v>811</v>
      </c>
      <c r="AQ987" s="203" t="s">
        <v>811</v>
      </c>
      <c r="AR987" s="203">
        <v>98.031050985416584</v>
      </c>
      <c r="AS987" s="203">
        <v>98.031050985416584</v>
      </c>
      <c r="AT987" s="203" t="s">
        <v>811</v>
      </c>
      <c r="AU987" s="203" t="s">
        <v>811</v>
      </c>
      <c r="AV987" s="203" t="s">
        <v>811</v>
      </c>
      <c r="AW987" s="203" t="s">
        <v>811</v>
      </c>
      <c r="AX987" s="203" t="s">
        <v>811</v>
      </c>
      <c r="AY987" s="203" t="s">
        <v>811</v>
      </c>
      <c r="AZ987" s="203" t="s">
        <v>811</v>
      </c>
      <c r="BA987" s="203" t="s">
        <v>811</v>
      </c>
    </row>
    <row r="988" spans="1:53">
      <c r="A988" s="202">
        <v>21</v>
      </c>
      <c r="B988" s="202">
        <v>1871</v>
      </c>
      <c r="C988" s="202">
        <v>976</v>
      </c>
      <c r="D988" s="202" t="s">
        <v>1828</v>
      </c>
      <c r="E988" s="203">
        <v>1230.2</v>
      </c>
      <c r="F988" s="203">
        <v>1230.2</v>
      </c>
      <c r="G988" s="203"/>
      <c r="H988" s="203"/>
      <c r="I988" s="203"/>
      <c r="J988" s="203"/>
      <c r="K988" s="203"/>
      <c r="L988" s="203"/>
      <c r="M988" s="203"/>
      <c r="N988" s="203">
        <v>1295.0999999999999</v>
      </c>
      <c r="O988" s="203">
        <v>1295.0999999999999</v>
      </c>
      <c r="P988" s="203"/>
      <c r="Q988" s="203"/>
      <c r="R988" s="203"/>
      <c r="S988" s="203"/>
      <c r="T988" s="204"/>
      <c r="U988" s="203"/>
      <c r="V988" s="203"/>
      <c r="W988" s="203"/>
      <c r="X988" s="203">
        <v>1287.57</v>
      </c>
      <c r="Y988" s="203">
        <v>1287.57</v>
      </c>
      <c r="Z988" s="203"/>
      <c r="AA988" s="203"/>
      <c r="AB988" s="203"/>
      <c r="AC988" s="203"/>
      <c r="AD988" s="204"/>
      <c r="AE988" s="203"/>
      <c r="AF988" s="203"/>
      <c r="AG988" s="203"/>
      <c r="AH988" s="203">
        <v>-7.5299999999999727</v>
      </c>
      <c r="AI988" s="203">
        <v>-7.5299999999999727</v>
      </c>
      <c r="AJ988" s="203" t="s">
        <v>811</v>
      </c>
      <c r="AK988" s="203" t="s">
        <v>811</v>
      </c>
      <c r="AL988" s="203" t="s">
        <v>811</v>
      </c>
      <c r="AM988" s="203" t="s">
        <v>811</v>
      </c>
      <c r="AN988" s="203" t="s">
        <v>811</v>
      </c>
      <c r="AO988" s="203" t="s">
        <v>811</v>
      </c>
      <c r="AP988" s="203" t="s">
        <v>811</v>
      </c>
      <c r="AQ988" s="203" t="s">
        <v>811</v>
      </c>
      <c r="AR988" s="203">
        <v>99.418577716006482</v>
      </c>
      <c r="AS988" s="203">
        <v>99.418577716006482</v>
      </c>
      <c r="AT988" s="203" t="s">
        <v>811</v>
      </c>
      <c r="AU988" s="203" t="s">
        <v>811</v>
      </c>
      <c r="AV988" s="203" t="s">
        <v>811</v>
      </c>
      <c r="AW988" s="203" t="s">
        <v>811</v>
      </c>
      <c r="AX988" s="203" t="s">
        <v>811</v>
      </c>
      <c r="AY988" s="203" t="s">
        <v>811</v>
      </c>
      <c r="AZ988" s="203" t="s">
        <v>811</v>
      </c>
      <c r="BA988" s="203" t="s">
        <v>811</v>
      </c>
    </row>
    <row r="989" spans="1:53">
      <c r="A989" s="202">
        <v>21</v>
      </c>
      <c r="B989" s="202">
        <v>1872</v>
      </c>
      <c r="C989" s="202">
        <v>977</v>
      </c>
      <c r="D989" s="202" t="s">
        <v>1829</v>
      </c>
      <c r="E989" s="203">
        <v>3350.6</v>
      </c>
      <c r="F989" s="203">
        <v>3350.6</v>
      </c>
      <c r="G989" s="203"/>
      <c r="H989" s="203"/>
      <c r="I989" s="203"/>
      <c r="J989" s="203"/>
      <c r="K989" s="203"/>
      <c r="L989" s="203"/>
      <c r="M989" s="203"/>
      <c r="N989" s="203">
        <v>3611.6</v>
      </c>
      <c r="O989" s="203">
        <v>3611.6</v>
      </c>
      <c r="P989" s="203"/>
      <c r="Q989" s="203"/>
      <c r="R989" s="203"/>
      <c r="S989" s="203"/>
      <c r="T989" s="204"/>
      <c r="U989" s="203"/>
      <c r="V989" s="203"/>
      <c r="W989" s="203"/>
      <c r="X989" s="203">
        <v>3611.6</v>
      </c>
      <c r="Y989" s="203">
        <v>3611.6</v>
      </c>
      <c r="Z989" s="203"/>
      <c r="AA989" s="203"/>
      <c r="AB989" s="203"/>
      <c r="AC989" s="203"/>
      <c r="AD989" s="204"/>
      <c r="AE989" s="203"/>
      <c r="AF989" s="203"/>
      <c r="AG989" s="203"/>
      <c r="AH989" s="203" t="s">
        <v>811</v>
      </c>
      <c r="AI989" s="203" t="s">
        <v>811</v>
      </c>
      <c r="AJ989" s="203" t="s">
        <v>811</v>
      </c>
      <c r="AK989" s="203" t="s">
        <v>811</v>
      </c>
      <c r="AL989" s="203" t="s">
        <v>811</v>
      </c>
      <c r="AM989" s="203" t="s">
        <v>811</v>
      </c>
      <c r="AN989" s="203" t="s">
        <v>811</v>
      </c>
      <c r="AO989" s="203" t="s">
        <v>811</v>
      </c>
      <c r="AP989" s="203" t="s">
        <v>811</v>
      </c>
      <c r="AQ989" s="203" t="s">
        <v>811</v>
      </c>
      <c r="AR989" s="203">
        <v>100</v>
      </c>
      <c r="AS989" s="203">
        <v>100</v>
      </c>
      <c r="AT989" s="203" t="s">
        <v>811</v>
      </c>
      <c r="AU989" s="203" t="s">
        <v>811</v>
      </c>
      <c r="AV989" s="203" t="s">
        <v>811</v>
      </c>
      <c r="AW989" s="203" t="s">
        <v>811</v>
      </c>
      <c r="AX989" s="203" t="s">
        <v>811</v>
      </c>
      <c r="AY989" s="203" t="s">
        <v>811</v>
      </c>
      <c r="AZ989" s="203" t="s">
        <v>811</v>
      </c>
      <c r="BA989" s="203" t="s">
        <v>811</v>
      </c>
    </row>
    <row r="990" spans="1:53">
      <c r="A990" s="202">
        <v>21</v>
      </c>
      <c r="B990" s="202">
        <v>1873</v>
      </c>
      <c r="C990" s="202">
        <v>978</v>
      </c>
      <c r="D990" s="202" t="s">
        <v>1818</v>
      </c>
      <c r="E990" s="203">
        <v>3544.2</v>
      </c>
      <c r="F990" s="203">
        <v>3544.2</v>
      </c>
      <c r="G990" s="203"/>
      <c r="H990" s="203"/>
      <c r="I990" s="203"/>
      <c r="J990" s="203"/>
      <c r="K990" s="203"/>
      <c r="L990" s="203"/>
      <c r="M990" s="203"/>
      <c r="N990" s="203">
        <v>3639.6</v>
      </c>
      <c r="O990" s="203">
        <v>3639.6</v>
      </c>
      <c r="P990" s="203"/>
      <c r="Q990" s="203"/>
      <c r="R990" s="203"/>
      <c r="S990" s="203"/>
      <c r="T990" s="204"/>
      <c r="U990" s="203"/>
      <c r="V990" s="203"/>
      <c r="W990" s="203"/>
      <c r="X990" s="203">
        <v>3577.95</v>
      </c>
      <c r="Y990" s="203">
        <v>3577.95</v>
      </c>
      <c r="Z990" s="203"/>
      <c r="AA990" s="203"/>
      <c r="AB990" s="203"/>
      <c r="AC990" s="203"/>
      <c r="AD990" s="204"/>
      <c r="AE990" s="203"/>
      <c r="AF990" s="203"/>
      <c r="AG990" s="203"/>
      <c r="AH990" s="203">
        <v>-61.650000000000091</v>
      </c>
      <c r="AI990" s="203">
        <v>-61.650000000000091</v>
      </c>
      <c r="AJ990" s="203" t="s">
        <v>811</v>
      </c>
      <c r="AK990" s="203" t="s">
        <v>811</v>
      </c>
      <c r="AL990" s="203" t="s">
        <v>811</v>
      </c>
      <c r="AM990" s="203" t="s">
        <v>811</v>
      </c>
      <c r="AN990" s="203" t="s">
        <v>811</v>
      </c>
      <c r="AO990" s="203" t="s">
        <v>811</v>
      </c>
      <c r="AP990" s="203" t="s">
        <v>811</v>
      </c>
      <c r="AQ990" s="203" t="s">
        <v>811</v>
      </c>
      <c r="AR990" s="203">
        <v>98.306132542037588</v>
      </c>
      <c r="AS990" s="203">
        <v>98.306132542037588</v>
      </c>
      <c r="AT990" s="203" t="s">
        <v>811</v>
      </c>
      <c r="AU990" s="203" t="s">
        <v>811</v>
      </c>
      <c r="AV990" s="203" t="s">
        <v>811</v>
      </c>
      <c r="AW990" s="203" t="s">
        <v>811</v>
      </c>
      <c r="AX990" s="203" t="s">
        <v>811</v>
      </c>
      <c r="AY990" s="203" t="s">
        <v>811</v>
      </c>
      <c r="AZ990" s="203" t="s">
        <v>811</v>
      </c>
      <c r="BA990" s="203" t="s">
        <v>811</v>
      </c>
    </row>
    <row r="991" spans="1:53">
      <c r="A991" s="202">
        <v>21</v>
      </c>
      <c r="B991" s="202">
        <v>1874</v>
      </c>
      <c r="C991" s="202">
        <v>979</v>
      </c>
      <c r="D991" s="202" t="s">
        <v>1830</v>
      </c>
      <c r="E991" s="203">
        <v>5495</v>
      </c>
      <c r="F991" s="203">
        <v>5495</v>
      </c>
      <c r="G991" s="203"/>
      <c r="H991" s="203"/>
      <c r="I991" s="203"/>
      <c r="J991" s="203"/>
      <c r="K991" s="203"/>
      <c r="L991" s="203"/>
      <c r="M991" s="203"/>
      <c r="N991" s="203">
        <v>5646.5</v>
      </c>
      <c r="O991" s="203">
        <v>5646.5</v>
      </c>
      <c r="P991" s="203"/>
      <c r="Q991" s="203"/>
      <c r="R991" s="203"/>
      <c r="S991" s="203"/>
      <c r="T991" s="204"/>
      <c r="U991" s="203"/>
      <c r="V991" s="203"/>
      <c r="W991" s="203"/>
      <c r="X991" s="203">
        <v>5646.48</v>
      </c>
      <c r="Y991" s="203">
        <v>5646.48</v>
      </c>
      <c r="Z991" s="203"/>
      <c r="AA991" s="203"/>
      <c r="AB991" s="203"/>
      <c r="AC991" s="203"/>
      <c r="AD991" s="204"/>
      <c r="AE991" s="203"/>
      <c r="AF991" s="203"/>
      <c r="AG991" s="203"/>
      <c r="AH991" s="203">
        <v>-2.0000000000436557E-2</v>
      </c>
      <c r="AI991" s="203">
        <v>-2.0000000000436557E-2</v>
      </c>
      <c r="AJ991" s="203" t="s">
        <v>811</v>
      </c>
      <c r="AK991" s="203" t="s">
        <v>811</v>
      </c>
      <c r="AL991" s="203" t="s">
        <v>811</v>
      </c>
      <c r="AM991" s="203" t="s">
        <v>811</v>
      </c>
      <c r="AN991" s="203" t="s">
        <v>811</v>
      </c>
      <c r="AO991" s="203" t="s">
        <v>811</v>
      </c>
      <c r="AP991" s="203" t="s">
        <v>811</v>
      </c>
      <c r="AQ991" s="203" t="s">
        <v>811</v>
      </c>
      <c r="AR991" s="203">
        <v>99.999645798282117</v>
      </c>
      <c r="AS991" s="203">
        <v>99.999645798282117</v>
      </c>
      <c r="AT991" s="203" t="s">
        <v>811</v>
      </c>
      <c r="AU991" s="203" t="s">
        <v>811</v>
      </c>
      <c r="AV991" s="203" t="s">
        <v>811</v>
      </c>
      <c r="AW991" s="203" t="s">
        <v>811</v>
      </c>
      <c r="AX991" s="203" t="s">
        <v>811</v>
      </c>
      <c r="AY991" s="203" t="s">
        <v>811</v>
      </c>
      <c r="AZ991" s="203" t="s">
        <v>811</v>
      </c>
      <c r="BA991" s="203" t="s">
        <v>811</v>
      </c>
    </row>
    <row r="992" spans="1:53">
      <c r="A992" s="202">
        <v>21</v>
      </c>
      <c r="B992" s="202">
        <v>1875</v>
      </c>
      <c r="C992" s="202">
        <v>980</v>
      </c>
      <c r="D992" s="202" t="s">
        <v>1185</v>
      </c>
      <c r="E992" s="203">
        <v>1334.6</v>
      </c>
      <c r="F992" s="203">
        <v>1334.6</v>
      </c>
      <c r="G992" s="203"/>
      <c r="H992" s="203"/>
      <c r="I992" s="203"/>
      <c r="J992" s="203"/>
      <c r="K992" s="203"/>
      <c r="L992" s="203"/>
      <c r="M992" s="203"/>
      <c r="N992" s="203">
        <v>1358.6</v>
      </c>
      <c r="O992" s="203">
        <v>1358.6</v>
      </c>
      <c r="P992" s="203"/>
      <c r="Q992" s="203"/>
      <c r="R992" s="203"/>
      <c r="S992" s="203"/>
      <c r="T992" s="204"/>
      <c r="U992" s="203"/>
      <c r="V992" s="203"/>
      <c r="W992" s="203"/>
      <c r="X992" s="203">
        <v>1314.34</v>
      </c>
      <c r="Y992" s="203">
        <v>1314.34</v>
      </c>
      <c r="Z992" s="203"/>
      <c r="AA992" s="203"/>
      <c r="AB992" s="203"/>
      <c r="AC992" s="203"/>
      <c r="AD992" s="204"/>
      <c r="AE992" s="203"/>
      <c r="AF992" s="203"/>
      <c r="AG992" s="203"/>
      <c r="AH992" s="203">
        <v>-44.259999999999991</v>
      </c>
      <c r="AI992" s="203">
        <v>-44.259999999999991</v>
      </c>
      <c r="AJ992" s="203" t="s">
        <v>811</v>
      </c>
      <c r="AK992" s="203" t="s">
        <v>811</v>
      </c>
      <c r="AL992" s="203" t="s">
        <v>811</v>
      </c>
      <c r="AM992" s="203" t="s">
        <v>811</v>
      </c>
      <c r="AN992" s="203" t="s">
        <v>811</v>
      </c>
      <c r="AO992" s="203" t="s">
        <v>811</v>
      </c>
      <c r="AP992" s="203" t="s">
        <v>811</v>
      </c>
      <c r="AQ992" s="203" t="s">
        <v>811</v>
      </c>
      <c r="AR992" s="203">
        <v>96.742234653319599</v>
      </c>
      <c r="AS992" s="203">
        <v>96.742234653319599</v>
      </c>
      <c r="AT992" s="203" t="s">
        <v>811</v>
      </c>
      <c r="AU992" s="203" t="s">
        <v>811</v>
      </c>
      <c r="AV992" s="203" t="s">
        <v>811</v>
      </c>
      <c r="AW992" s="203" t="s">
        <v>811</v>
      </c>
      <c r="AX992" s="203" t="s">
        <v>811</v>
      </c>
      <c r="AY992" s="203" t="s">
        <v>811</v>
      </c>
      <c r="AZ992" s="203" t="s">
        <v>811</v>
      </c>
      <c r="BA992" s="203" t="s">
        <v>811</v>
      </c>
    </row>
    <row r="993" spans="1:53">
      <c r="A993" s="202">
        <v>21</v>
      </c>
      <c r="B993" s="202">
        <v>1877</v>
      </c>
      <c r="C993" s="202">
        <v>981</v>
      </c>
      <c r="D993" s="202" t="s">
        <v>1831</v>
      </c>
      <c r="E993" s="203">
        <v>3149.9</v>
      </c>
      <c r="F993" s="203">
        <v>3149.9</v>
      </c>
      <c r="G993" s="203"/>
      <c r="H993" s="203"/>
      <c r="I993" s="203"/>
      <c r="J993" s="203"/>
      <c r="K993" s="203"/>
      <c r="L993" s="203"/>
      <c r="M993" s="203"/>
      <c r="N993" s="203">
        <v>3194.2</v>
      </c>
      <c r="O993" s="203">
        <v>3194.2</v>
      </c>
      <c r="P993" s="203"/>
      <c r="Q993" s="203"/>
      <c r="R993" s="203"/>
      <c r="S993" s="203"/>
      <c r="T993" s="204"/>
      <c r="U993" s="203"/>
      <c r="V993" s="203"/>
      <c r="W993" s="203"/>
      <c r="X993" s="203">
        <v>2337.15</v>
      </c>
      <c r="Y993" s="203">
        <v>2337.15</v>
      </c>
      <c r="Z993" s="203"/>
      <c r="AA993" s="203"/>
      <c r="AB993" s="203"/>
      <c r="AC993" s="203"/>
      <c r="AD993" s="204"/>
      <c r="AE993" s="203"/>
      <c r="AF993" s="203"/>
      <c r="AG993" s="203"/>
      <c r="AH993" s="203">
        <v>-857.04999999999973</v>
      </c>
      <c r="AI993" s="203">
        <v>-857.04999999999973</v>
      </c>
      <c r="AJ993" s="203" t="s">
        <v>811</v>
      </c>
      <c r="AK993" s="203" t="s">
        <v>811</v>
      </c>
      <c r="AL993" s="203" t="s">
        <v>811</v>
      </c>
      <c r="AM993" s="203" t="s">
        <v>811</v>
      </c>
      <c r="AN993" s="203" t="s">
        <v>811</v>
      </c>
      <c r="AO993" s="203" t="s">
        <v>811</v>
      </c>
      <c r="AP993" s="203" t="s">
        <v>811</v>
      </c>
      <c r="AQ993" s="203" t="s">
        <v>811</v>
      </c>
      <c r="AR993" s="203">
        <v>73.16855550685618</v>
      </c>
      <c r="AS993" s="203">
        <v>73.16855550685618</v>
      </c>
      <c r="AT993" s="203" t="s">
        <v>811</v>
      </c>
      <c r="AU993" s="203" t="s">
        <v>811</v>
      </c>
      <c r="AV993" s="203" t="s">
        <v>811</v>
      </c>
      <c r="AW993" s="203" t="s">
        <v>811</v>
      </c>
      <c r="AX993" s="203" t="s">
        <v>811</v>
      </c>
      <c r="AY993" s="203" t="s">
        <v>811</v>
      </c>
      <c r="AZ993" s="203" t="s">
        <v>811</v>
      </c>
      <c r="BA993" s="203" t="s">
        <v>811</v>
      </c>
    </row>
    <row r="994" spans="1:53">
      <c r="A994" s="202">
        <v>21</v>
      </c>
      <c r="B994" s="202">
        <v>1876</v>
      </c>
      <c r="C994" s="202">
        <v>982</v>
      </c>
      <c r="D994" s="202" t="s">
        <v>1832</v>
      </c>
      <c r="E994" s="203">
        <v>5194.2</v>
      </c>
      <c r="F994" s="203">
        <v>5194.2</v>
      </c>
      <c r="G994" s="203"/>
      <c r="H994" s="203"/>
      <c r="I994" s="203"/>
      <c r="J994" s="203"/>
      <c r="K994" s="203"/>
      <c r="L994" s="203"/>
      <c r="M994" s="203"/>
      <c r="N994" s="203">
        <v>5827.4</v>
      </c>
      <c r="O994" s="203">
        <v>5827.4</v>
      </c>
      <c r="P994" s="203"/>
      <c r="Q994" s="203"/>
      <c r="R994" s="203"/>
      <c r="S994" s="203"/>
      <c r="T994" s="204"/>
      <c r="U994" s="203"/>
      <c r="V994" s="203"/>
      <c r="W994" s="203"/>
      <c r="X994" s="203">
        <v>5302.09</v>
      </c>
      <c r="Y994" s="203">
        <v>5302.09</v>
      </c>
      <c r="Z994" s="203"/>
      <c r="AA994" s="203"/>
      <c r="AB994" s="203"/>
      <c r="AC994" s="203"/>
      <c r="AD994" s="204"/>
      <c r="AE994" s="203"/>
      <c r="AF994" s="203"/>
      <c r="AG994" s="203"/>
      <c r="AH994" s="203">
        <v>-525.30999999999949</v>
      </c>
      <c r="AI994" s="203">
        <v>-525.30999999999949</v>
      </c>
      <c r="AJ994" s="203" t="s">
        <v>811</v>
      </c>
      <c r="AK994" s="203" t="s">
        <v>811</v>
      </c>
      <c r="AL994" s="203" t="s">
        <v>811</v>
      </c>
      <c r="AM994" s="203" t="s">
        <v>811</v>
      </c>
      <c r="AN994" s="203" t="s">
        <v>811</v>
      </c>
      <c r="AO994" s="203" t="s">
        <v>811</v>
      </c>
      <c r="AP994" s="203" t="s">
        <v>811</v>
      </c>
      <c r="AQ994" s="203" t="s">
        <v>811</v>
      </c>
      <c r="AR994" s="203">
        <v>90.985516696983225</v>
      </c>
      <c r="AS994" s="203">
        <v>90.985516696983225</v>
      </c>
      <c r="AT994" s="203" t="s">
        <v>811</v>
      </c>
      <c r="AU994" s="203" t="s">
        <v>811</v>
      </c>
      <c r="AV994" s="203" t="s">
        <v>811</v>
      </c>
      <c r="AW994" s="203" t="s">
        <v>811</v>
      </c>
      <c r="AX994" s="203" t="s">
        <v>811</v>
      </c>
      <c r="AY994" s="203" t="s">
        <v>811</v>
      </c>
      <c r="AZ994" s="203" t="s">
        <v>811</v>
      </c>
      <c r="BA994" s="203" t="s">
        <v>811</v>
      </c>
    </row>
    <row r="995" spans="1:53">
      <c r="A995" s="202">
        <v>21</v>
      </c>
      <c r="B995" s="202">
        <v>1878</v>
      </c>
      <c r="C995" s="202">
        <v>983</v>
      </c>
      <c r="D995" s="202" t="s">
        <v>1833</v>
      </c>
      <c r="E995" s="203">
        <v>3262.4</v>
      </c>
      <c r="F995" s="203">
        <v>3262.4</v>
      </c>
      <c r="G995" s="203"/>
      <c r="H995" s="203"/>
      <c r="I995" s="203"/>
      <c r="J995" s="203"/>
      <c r="K995" s="203"/>
      <c r="L995" s="203"/>
      <c r="M995" s="203"/>
      <c r="N995" s="203">
        <v>3318.3</v>
      </c>
      <c r="O995" s="203">
        <v>3318.3</v>
      </c>
      <c r="P995" s="203"/>
      <c r="Q995" s="203"/>
      <c r="R995" s="203"/>
      <c r="S995" s="203"/>
      <c r="T995" s="204"/>
      <c r="U995" s="203"/>
      <c r="V995" s="203"/>
      <c r="W995" s="203"/>
      <c r="X995" s="203">
        <v>3240.3</v>
      </c>
      <c r="Y995" s="203">
        <v>3240.3</v>
      </c>
      <c r="Z995" s="203"/>
      <c r="AA995" s="203"/>
      <c r="AB995" s="203"/>
      <c r="AC995" s="203"/>
      <c r="AD995" s="204"/>
      <c r="AE995" s="203"/>
      <c r="AF995" s="203"/>
      <c r="AG995" s="203"/>
      <c r="AH995" s="203">
        <v>-78</v>
      </c>
      <c r="AI995" s="203">
        <v>-78</v>
      </c>
      <c r="AJ995" s="203" t="s">
        <v>811</v>
      </c>
      <c r="AK995" s="203" t="s">
        <v>811</v>
      </c>
      <c r="AL995" s="203" t="s">
        <v>811</v>
      </c>
      <c r="AM995" s="203" t="s">
        <v>811</v>
      </c>
      <c r="AN995" s="203" t="s">
        <v>811</v>
      </c>
      <c r="AO995" s="203" t="s">
        <v>811</v>
      </c>
      <c r="AP995" s="203" t="s">
        <v>811</v>
      </c>
      <c r="AQ995" s="203" t="s">
        <v>811</v>
      </c>
      <c r="AR995" s="203">
        <v>97.649398788536303</v>
      </c>
      <c r="AS995" s="203">
        <v>97.649398788536303</v>
      </c>
      <c r="AT995" s="203" t="s">
        <v>811</v>
      </c>
      <c r="AU995" s="203" t="s">
        <v>811</v>
      </c>
      <c r="AV995" s="203" t="s">
        <v>811</v>
      </c>
      <c r="AW995" s="203" t="s">
        <v>811</v>
      </c>
      <c r="AX995" s="203" t="s">
        <v>811</v>
      </c>
      <c r="AY995" s="203" t="s">
        <v>811</v>
      </c>
      <c r="AZ995" s="203" t="s">
        <v>811</v>
      </c>
      <c r="BA995" s="203" t="s">
        <v>811</v>
      </c>
    </row>
    <row r="996" spans="1:53">
      <c r="A996" s="202">
        <v>21</v>
      </c>
      <c r="B996" s="202">
        <v>1879</v>
      </c>
      <c r="C996" s="202">
        <v>984</v>
      </c>
      <c r="D996" s="202" t="s">
        <v>1834</v>
      </c>
      <c r="E996" s="203">
        <v>1512.3</v>
      </c>
      <c r="F996" s="203">
        <v>1512.3</v>
      </c>
      <c r="G996" s="203"/>
      <c r="H996" s="203"/>
      <c r="I996" s="203"/>
      <c r="J996" s="203"/>
      <c r="K996" s="203"/>
      <c r="L996" s="203"/>
      <c r="M996" s="203"/>
      <c r="N996" s="203">
        <v>1530</v>
      </c>
      <c r="O996" s="203">
        <v>1530</v>
      </c>
      <c r="P996" s="203"/>
      <c r="Q996" s="203"/>
      <c r="R996" s="203"/>
      <c r="S996" s="203"/>
      <c r="T996" s="204"/>
      <c r="U996" s="203"/>
      <c r="V996" s="203"/>
      <c r="W996" s="203"/>
      <c r="X996" s="203">
        <v>1030.49</v>
      </c>
      <c r="Y996" s="203">
        <v>1030.49</v>
      </c>
      <c r="Z996" s="203"/>
      <c r="AA996" s="203"/>
      <c r="AB996" s="203"/>
      <c r="AC996" s="203"/>
      <c r="AD996" s="204"/>
      <c r="AE996" s="203"/>
      <c r="AF996" s="203"/>
      <c r="AG996" s="203"/>
      <c r="AH996" s="203">
        <v>-499.51</v>
      </c>
      <c r="AI996" s="203">
        <v>-499.51</v>
      </c>
      <c r="AJ996" s="203" t="s">
        <v>811</v>
      </c>
      <c r="AK996" s="203" t="s">
        <v>811</v>
      </c>
      <c r="AL996" s="203" t="s">
        <v>811</v>
      </c>
      <c r="AM996" s="203" t="s">
        <v>811</v>
      </c>
      <c r="AN996" s="203" t="s">
        <v>811</v>
      </c>
      <c r="AO996" s="203" t="s">
        <v>811</v>
      </c>
      <c r="AP996" s="203" t="s">
        <v>811</v>
      </c>
      <c r="AQ996" s="203" t="s">
        <v>811</v>
      </c>
      <c r="AR996" s="203">
        <v>67.352287581699343</v>
      </c>
      <c r="AS996" s="203">
        <v>67.352287581699343</v>
      </c>
      <c r="AT996" s="203" t="s">
        <v>811</v>
      </c>
      <c r="AU996" s="203" t="s">
        <v>811</v>
      </c>
      <c r="AV996" s="203" t="s">
        <v>811</v>
      </c>
      <c r="AW996" s="203" t="s">
        <v>811</v>
      </c>
      <c r="AX996" s="203" t="s">
        <v>811</v>
      </c>
      <c r="AY996" s="203" t="s">
        <v>811</v>
      </c>
      <c r="AZ996" s="203" t="s">
        <v>811</v>
      </c>
      <c r="BA996" s="203" t="s">
        <v>811</v>
      </c>
    </row>
    <row r="997" spans="1:53">
      <c r="A997" s="202">
        <v>21</v>
      </c>
      <c r="B997" s="202">
        <v>1880</v>
      </c>
      <c r="C997" s="202">
        <v>985</v>
      </c>
      <c r="D997" s="202" t="s">
        <v>1835</v>
      </c>
      <c r="E997" s="203">
        <v>3038.8</v>
      </c>
      <c r="F997" s="203">
        <v>3038.8</v>
      </c>
      <c r="G997" s="203"/>
      <c r="H997" s="203"/>
      <c r="I997" s="203"/>
      <c r="J997" s="203"/>
      <c r="K997" s="203"/>
      <c r="L997" s="203"/>
      <c r="M997" s="203"/>
      <c r="N997" s="203">
        <v>3092.6</v>
      </c>
      <c r="O997" s="203">
        <v>3092.6</v>
      </c>
      <c r="P997" s="203"/>
      <c r="Q997" s="203"/>
      <c r="R997" s="203"/>
      <c r="S997" s="203"/>
      <c r="T997" s="204"/>
      <c r="U997" s="203"/>
      <c r="V997" s="203"/>
      <c r="W997" s="203"/>
      <c r="X997" s="203">
        <v>2466.21</v>
      </c>
      <c r="Y997" s="203">
        <v>2466.21</v>
      </c>
      <c r="Z997" s="203"/>
      <c r="AA997" s="203"/>
      <c r="AB997" s="203"/>
      <c r="AC997" s="203"/>
      <c r="AD997" s="204"/>
      <c r="AE997" s="203"/>
      <c r="AF997" s="203"/>
      <c r="AG997" s="203"/>
      <c r="AH997" s="203">
        <v>-626.38999999999987</v>
      </c>
      <c r="AI997" s="203">
        <v>-626.38999999999987</v>
      </c>
      <c r="AJ997" s="203" t="s">
        <v>811</v>
      </c>
      <c r="AK997" s="203" t="s">
        <v>811</v>
      </c>
      <c r="AL997" s="203" t="s">
        <v>811</v>
      </c>
      <c r="AM997" s="203" t="s">
        <v>811</v>
      </c>
      <c r="AN997" s="203" t="s">
        <v>811</v>
      </c>
      <c r="AO997" s="203" t="s">
        <v>811</v>
      </c>
      <c r="AP997" s="203" t="s">
        <v>811</v>
      </c>
      <c r="AQ997" s="203" t="s">
        <v>811</v>
      </c>
      <c r="AR997" s="203">
        <v>79.745521567613025</v>
      </c>
      <c r="AS997" s="203">
        <v>79.745521567613025</v>
      </c>
      <c r="AT997" s="203" t="s">
        <v>811</v>
      </c>
      <c r="AU997" s="203" t="s">
        <v>811</v>
      </c>
      <c r="AV997" s="203" t="s">
        <v>811</v>
      </c>
      <c r="AW997" s="203" t="s">
        <v>811</v>
      </c>
      <c r="AX997" s="203" t="s">
        <v>811</v>
      </c>
      <c r="AY997" s="203" t="s">
        <v>811</v>
      </c>
      <c r="AZ997" s="203" t="s">
        <v>811</v>
      </c>
      <c r="BA997" s="203" t="s">
        <v>811</v>
      </c>
    </row>
    <row r="998" spans="1:53">
      <c r="A998" s="202">
        <v>21</v>
      </c>
      <c r="B998" s="202">
        <v>1881</v>
      </c>
      <c r="C998" s="202">
        <v>986</v>
      </c>
      <c r="D998" s="202" t="s">
        <v>1836</v>
      </c>
      <c r="E998" s="203">
        <v>2134.9</v>
      </c>
      <c r="F998" s="203">
        <v>2134.9</v>
      </c>
      <c r="G998" s="203"/>
      <c r="H998" s="203"/>
      <c r="I998" s="203"/>
      <c r="J998" s="203"/>
      <c r="K998" s="203"/>
      <c r="L998" s="203"/>
      <c r="M998" s="203"/>
      <c r="N998" s="203">
        <v>2219.5</v>
      </c>
      <c r="O998" s="203">
        <v>2219.5</v>
      </c>
      <c r="P998" s="203"/>
      <c r="Q998" s="203"/>
      <c r="R998" s="203"/>
      <c r="S998" s="203"/>
      <c r="T998" s="204"/>
      <c r="U998" s="203"/>
      <c r="V998" s="203"/>
      <c r="W998" s="203"/>
      <c r="X998" s="203">
        <v>2028.8</v>
      </c>
      <c r="Y998" s="203">
        <v>2028.8</v>
      </c>
      <c r="Z998" s="203"/>
      <c r="AA998" s="203"/>
      <c r="AB998" s="203"/>
      <c r="AC998" s="203"/>
      <c r="AD998" s="204"/>
      <c r="AE998" s="203"/>
      <c r="AF998" s="203"/>
      <c r="AG998" s="203"/>
      <c r="AH998" s="203">
        <v>-190.70000000000005</v>
      </c>
      <c r="AI998" s="203">
        <v>-190.70000000000005</v>
      </c>
      <c r="AJ998" s="203" t="s">
        <v>811</v>
      </c>
      <c r="AK998" s="203" t="s">
        <v>811</v>
      </c>
      <c r="AL998" s="203" t="s">
        <v>811</v>
      </c>
      <c r="AM998" s="203" t="s">
        <v>811</v>
      </c>
      <c r="AN998" s="203" t="s">
        <v>811</v>
      </c>
      <c r="AO998" s="203" t="s">
        <v>811</v>
      </c>
      <c r="AP998" s="203" t="s">
        <v>811</v>
      </c>
      <c r="AQ998" s="203" t="s">
        <v>811</v>
      </c>
      <c r="AR998" s="203">
        <v>91.407974769092135</v>
      </c>
      <c r="AS998" s="203">
        <v>91.407974769092135</v>
      </c>
      <c r="AT998" s="203" t="s">
        <v>811</v>
      </c>
      <c r="AU998" s="203" t="s">
        <v>811</v>
      </c>
      <c r="AV998" s="203" t="s">
        <v>811</v>
      </c>
      <c r="AW998" s="203" t="s">
        <v>811</v>
      </c>
      <c r="AX998" s="203" t="s">
        <v>811</v>
      </c>
      <c r="AY998" s="203" t="s">
        <v>811</v>
      </c>
      <c r="AZ998" s="203" t="s">
        <v>811</v>
      </c>
      <c r="BA998" s="203" t="s">
        <v>811</v>
      </c>
    </row>
    <row r="999" spans="1:53">
      <c r="A999" s="202">
        <v>21</v>
      </c>
      <c r="B999" s="202">
        <v>1882</v>
      </c>
      <c r="C999" s="202">
        <v>987</v>
      </c>
      <c r="D999" s="202" t="s">
        <v>1837</v>
      </c>
      <c r="E999" s="203">
        <v>3492.6</v>
      </c>
      <c r="F999" s="203">
        <v>3492.6</v>
      </c>
      <c r="G999" s="203"/>
      <c r="H999" s="203"/>
      <c r="I999" s="203"/>
      <c r="J999" s="203"/>
      <c r="K999" s="203"/>
      <c r="L999" s="203"/>
      <c r="M999" s="203"/>
      <c r="N999" s="203">
        <v>3541.6</v>
      </c>
      <c r="O999" s="203">
        <v>3541.6</v>
      </c>
      <c r="P999" s="203"/>
      <c r="Q999" s="203"/>
      <c r="R999" s="203"/>
      <c r="S999" s="203"/>
      <c r="T999" s="204"/>
      <c r="U999" s="203"/>
      <c r="V999" s="203"/>
      <c r="W999" s="203"/>
      <c r="X999" s="203">
        <v>3339.31</v>
      </c>
      <c r="Y999" s="203">
        <v>3339.31</v>
      </c>
      <c r="Z999" s="203"/>
      <c r="AA999" s="203"/>
      <c r="AB999" s="203"/>
      <c r="AC999" s="203"/>
      <c r="AD999" s="204"/>
      <c r="AE999" s="203"/>
      <c r="AF999" s="203"/>
      <c r="AG999" s="203"/>
      <c r="AH999" s="203">
        <v>-202.28999999999996</v>
      </c>
      <c r="AI999" s="203">
        <v>-202.28999999999996</v>
      </c>
      <c r="AJ999" s="203" t="s">
        <v>811</v>
      </c>
      <c r="AK999" s="203" t="s">
        <v>811</v>
      </c>
      <c r="AL999" s="203" t="s">
        <v>811</v>
      </c>
      <c r="AM999" s="203" t="s">
        <v>811</v>
      </c>
      <c r="AN999" s="203" t="s">
        <v>811</v>
      </c>
      <c r="AO999" s="203" t="s">
        <v>811</v>
      </c>
      <c r="AP999" s="203" t="s">
        <v>811</v>
      </c>
      <c r="AQ999" s="203" t="s">
        <v>811</v>
      </c>
      <c r="AR999" s="203">
        <v>94.288174836232201</v>
      </c>
      <c r="AS999" s="203">
        <v>94.288174836232201</v>
      </c>
      <c r="AT999" s="203" t="s">
        <v>811</v>
      </c>
      <c r="AU999" s="203" t="s">
        <v>811</v>
      </c>
      <c r="AV999" s="203" t="s">
        <v>811</v>
      </c>
      <c r="AW999" s="203" t="s">
        <v>811</v>
      </c>
      <c r="AX999" s="203" t="s">
        <v>811</v>
      </c>
      <c r="AY999" s="203" t="s">
        <v>811</v>
      </c>
      <c r="AZ999" s="203" t="s">
        <v>811</v>
      </c>
      <c r="BA999" s="203" t="s">
        <v>811</v>
      </c>
    </row>
    <row r="1000" spans="1:53">
      <c r="A1000" s="202">
        <v>21</v>
      </c>
      <c r="B1000" s="202">
        <v>1883</v>
      </c>
      <c r="C1000" s="202">
        <v>988</v>
      </c>
      <c r="D1000" s="202" t="s">
        <v>1838</v>
      </c>
      <c r="E1000" s="203">
        <v>2009.2</v>
      </c>
      <c r="F1000" s="203">
        <v>2009.2</v>
      </c>
      <c r="G1000" s="203"/>
      <c r="H1000" s="203"/>
      <c r="I1000" s="203"/>
      <c r="J1000" s="203"/>
      <c r="K1000" s="203"/>
      <c r="L1000" s="203"/>
      <c r="M1000" s="203"/>
      <c r="N1000" s="203">
        <v>2143.8000000000002</v>
      </c>
      <c r="O1000" s="203">
        <v>2143.8000000000002</v>
      </c>
      <c r="P1000" s="203"/>
      <c r="Q1000" s="203"/>
      <c r="R1000" s="203"/>
      <c r="S1000" s="203"/>
      <c r="T1000" s="204"/>
      <c r="U1000" s="203"/>
      <c r="V1000" s="203"/>
      <c r="W1000" s="203"/>
      <c r="X1000" s="203">
        <v>2016.05</v>
      </c>
      <c r="Y1000" s="203">
        <v>2016.05</v>
      </c>
      <c r="Z1000" s="203"/>
      <c r="AA1000" s="203"/>
      <c r="AB1000" s="203"/>
      <c r="AC1000" s="203"/>
      <c r="AD1000" s="204"/>
      <c r="AE1000" s="203"/>
      <c r="AF1000" s="203"/>
      <c r="AG1000" s="203"/>
      <c r="AH1000" s="203">
        <v>-127.75000000000023</v>
      </c>
      <c r="AI1000" s="203">
        <v>-127.75000000000023</v>
      </c>
      <c r="AJ1000" s="203" t="s">
        <v>811</v>
      </c>
      <c r="AK1000" s="203" t="s">
        <v>811</v>
      </c>
      <c r="AL1000" s="203" t="s">
        <v>811</v>
      </c>
      <c r="AM1000" s="203" t="s">
        <v>811</v>
      </c>
      <c r="AN1000" s="203" t="s">
        <v>811</v>
      </c>
      <c r="AO1000" s="203" t="s">
        <v>811</v>
      </c>
      <c r="AP1000" s="203" t="s">
        <v>811</v>
      </c>
      <c r="AQ1000" s="203" t="s">
        <v>811</v>
      </c>
      <c r="AR1000" s="203">
        <v>94.040955312995607</v>
      </c>
      <c r="AS1000" s="203">
        <v>94.040955312995607</v>
      </c>
      <c r="AT1000" s="203" t="s">
        <v>811</v>
      </c>
      <c r="AU1000" s="203" t="s">
        <v>811</v>
      </c>
      <c r="AV1000" s="203" t="s">
        <v>811</v>
      </c>
      <c r="AW1000" s="203" t="s">
        <v>811</v>
      </c>
      <c r="AX1000" s="203" t="s">
        <v>811</v>
      </c>
      <c r="AY1000" s="203" t="s">
        <v>811</v>
      </c>
      <c r="AZ1000" s="203" t="s">
        <v>811</v>
      </c>
      <c r="BA1000" s="203" t="s">
        <v>811</v>
      </c>
    </row>
    <row r="1001" spans="1:53">
      <c r="A1001" s="202">
        <v>21</v>
      </c>
      <c r="B1001" s="202">
        <v>1884</v>
      </c>
      <c r="C1001" s="202">
        <v>989</v>
      </c>
      <c r="D1001" s="202" t="s">
        <v>1839</v>
      </c>
      <c r="E1001" s="203">
        <v>2963.9</v>
      </c>
      <c r="F1001" s="203">
        <v>2963.9</v>
      </c>
      <c r="G1001" s="203"/>
      <c r="H1001" s="203"/>
      <c r="I1001" s="203"/>
      <c r="J1001" s="203"/>
      <c r="K1001" s="203"/>
      <c r="L1001" s="203"/>
      <c r="M1001" s="203"/>
      <c r="N1001" s="203">
        <v>3037.7</v>
      </c>
      <c r="O1001" s="203">
        <v>3037.7</v>
      </c>
      <c r="P1001" s="203"/>
      <c r="Q1001" s="203"/>
      <c r="R1001" s="203"/>
      <c r="S1001" s="203"/>
      <c r="T1001" s="204"/>
      <c r="U1001" s="203"/>
      <c r="V1001" s="203"/>
      <c r="W1001" s="203"/>
      <c r="X1001" s="203">
        <v>2919.79</v>
      </c>
      <c r="Y1001" s="203">
        <v>2919.79</v>
      </c>
      <c r="Z1001" s="203"/>
      <c r="AA1001" s="203"/>
      <c r="AB1001" s="203"/>
      <c r="AC1001" s="203"/>
      <c r="AD1001" s="204"/>
      <c r="AE1001" s="203"/>
      <c r="AF1001" s="203"/>
      <c r="AG1001" s="203"/>
      <c r="AH1001" s="203">
        <v>-117.90999999999985</v>
      </c>
      <c r="AI1001" s="203">
        <v>-117.90999999999985</v>
      </c>
      <c r="AJ1001" s="203" t="s">
        <v>811</v>
      </c>
      <c r="AK1001" s="203" t="s">
        <v>811</v>
      </c>
      <c r="AL1001" s="203" t="s">
        <v>811</v>
      </c>
      <c r="AM1001" s="203" t="s">
        <v>811</v>
      </c>
      <c r="AN1001" s="203" t="s">
        <v>811</v>
      </c>
      <c r="AO1001" s="203" t="s">
        <v>811</v>
      </c>
      <c r="AP1001" s="203" t="s">
        <v>811</v>
      </c>
      <c r="AQ1001" s="203" t="s">
        <v>811</v>
      </c>
      <c r="AR1001" s="203">
        <v>96.118444876057552</v>
      </c>
      <c r="AS1001" s="203">
        <v>96.118444876057552</v>
      </c>
      <c r="AT1001" s="203" t="s">
        <v>811</v>
      </c>
      <c r="AU1001" s="203" t="s">
        <v>811</v>
      </c>
      <c r="AV1001" s="203" t="s">
        <v>811</v>
      </c>
      <c r="AW1001" s="203" t="s">
        <v>811</v>
      </c>
      <c r="AX1001" s="203" t="s">
        <v>811</v>
      </c>
      <c r="AY1001" s="203" t="s">
        <v>811</v>
      </c>
      <c r="AZ1001" s="203" t="s">
        <v>811</v>
      </c>
      <c r="BA1001" s="203" t="s">
        <v>811</v>
      </c>
    </row>
    <row r="1002" spans="1:53">
      <c r="A1002" s="202">
        <v>21</v>
      </c>
      <c r="B1002" s="202">
        <v>1885</v>
      </c>
      <c r="C1002" s="202">
        <v>990</v>
      </c>
      <c r="D1002" s="202" t="s">
        <v>1501</v>
      </c>
      <c r="E1002" s="203">
        <v>2213.8000000000002</v>
      </c>
      <c r="F1002" s="203">
        <v>2213.8000000000002</v>
      </c>
      <c r="G1002" s="203"/>
      <c r="H1002" s="203"/>
      <c r="I1002" s="203"/>
      <c r="J1002" s="203"/>
      <c r="K1002" s="203"/>
      <c r="L1002" s="203"/>
      <c r="M1002" s="203"/>
      <c r="N1002" s="203">
        <v>2242.1</v>
      </c>
      <c r="O1002" s="203">
        <v>2242.1</v>
      </c>
      <c r="P1002" s="203"/>
      <c r="Q1002" s="203"/>
      <c r="R1002" s="203"/>
      <c r="S1002" s="203"/>
      <c r="T1002" s="204"/>
      <c r="U1002" s="203"/>
      <c r="V1002" s="203"/>
      <c r="W1002" s="203"/>
      <c r="X1002" s="203">
        <v>2242.1</v>
      </c>
      <c r="Y1002" s="203">
        <v>2242.1</v>
      </c>
      <c r="Z1002" s="203"/>
      <c r="AA1002" s="203"/>
      <c r="AB1002" s="203"/>
      <c r="AC1002" s="203"/>
      <c r="AD1002" s="204"/>
      <c r="AE1002" s="203"/>
      <c r="AF1002" s="203"/>
      <c r="AG1002" s="203"/>
      <c r="AH1002" s="203" t="s">
        <v>811</v>
      </c>
      <c r="AI1002" s="203" t="s">
        <v>811</v>
      </c>
      <c r="AJ1002" s="203" t="s">
        <v>811</v>
      </c>
      <c r="AK1002" s="203" t="s">
        <v>811</v>
      </c>
      <c r="AL1002" s="203" t="s">
        <v>811</v>
      </c>
      <c r="AM1002" s="203" t="s">
        <v>811</v>
      </c>
      <c r="AN1002" s="203" t="s">
        <v>811</v>
      </c>
      <c r="AO1002" s="203" t="s">
        <v>811</v>
      </c>
      <c r="AP1002" s="203" t="s">
        <v>811</v>
      </c>
      <c r="AQ1002" s="203" t="s">
        <v>811</v>
      </c>
      <c r="AR1002" s="203">
        <v>100</v>
      </c>
      <c r="AS1002" s="203">
        <v>100</v>
      </c>
      <c r="AT1002" s="203" t="s">
        <v>811</v>
      </c>
      <c r="AU1002" s="203" t="s">
        <v>811</v>
      </c>
      <c r="AV1002" s="203" t="s">
        <v>811</v>
      </c>
      <c r="AW1002" s="203" t="s">
        <v>811</v>
      </c>
      <c r="AX1002" s="203" t="s">
        <v>811</v>
      </c>
      <c r="AY1002" s="203" t="s">
        <v>811</v>
      </c>
      <c r="AZ1002" s="203" t="s">
        <v>811</v>
      </c>
      <c r="BA1002" s="203" t="s">
        <v>811</v>
      </c>
    </row>
    <row r="1003" spans="1:53">
      <c r="A1003" s="202">
        <v>21</v>
      </c>
      <c r="B1003" s="202">
        <v>1886</v>
      </c>
      <c r="C1003" s="202">
        <v>991</v>
      </c>
      <c r="D1003" s="202" t="s">
        <v>1840</v>
      </c>
      <c r="E1003" s="203">
        <v>5146.3</v>
      </c>
      <c r="F1003" s="203">
        <v>5146.3</v>
      </c>
      <c r="G1003" s="203"/>
      <c r="H1003" s="203"/>
      <c r="I1003" s="203"/>
      <c r="J1003" s="203"/>
      <c r="K1003" s="203"/>
      <c r="L1003" s="203"/>
      <c r="M1003" s="203"/>
      <c r="N1003" s="203">
        <v>5342.2</v>
      </c>
      <c r="O1003" s="203">
        <v>5342.2</v>
      </c>
      <c r="P1003" s="203"/>
      <c r="Q1003" s="203"/>
      <c r="R1003" s="203"/>
      <c r="S1003" s="203"/>
      <c r="T1003" s="204"/>
      <c r="U1003" s="203"/>
      <c r="V1003" s="203"/>
      <c r="W1003" s="203"/>
      <c r="X1003" s="203">
        <v>4962.8999999999996</v>
      </c>
      <c r="Y1003" s="203">
        <v>4962.8999999999996</v>
      </c>
      <c r="Z1003" s="203"/>
      <c r="AA1003" s="203"/>
      <c r="AB1003" s="203"/>
      <c r="AC1003" s="203"/>
      <c r="AD1003" s="204"/>
      <c r="AE1003" s="203"/>
      <c r="AF1003" s="203"/>
      <c r="AG1003" s="203"/>
      <c r="AH1003" s="203">
        <v>-379.30000000000018</v>
      </c>
      <c r="AI1003" s="203">
        <v>-379.30000000000018</v>
      </c>
      <c r="AJ1003" s="203" t="s">
        <v>811</v>
      </c>
      <c r="AK1003" s="203" t="s">
        <v>811</v>
      </c>
      <c r="AL1003" s="203" t="s">
        <v>811</v>
      </c>
      <c r="AM1003" s="203" t="s">
        <v>811</v>
      </c>
      <c r="AN1003" s="203" t="s">
        <v>811</v>
      </c>
      <c r="AO1003" s="203" t="s">
        <v>811</v>
      </c>
      <c r="AP1003" s="203" t="s">
        <v>811</v>
      </c>
      <c r="AQ1003" s="203" t="s">
        <v>811</v>
      </c>
      <c r="AR1003" s="203">
        <v>92.899928868256524</v>
      </c>
      <c r="AS1003" s="203">
        <v>92.899928868256524</v>
      </c>
      <c r="AT1003" s="203" t="s">
        <v>811</v>
      </c>
      <c r="AU1003" s="203" t="s">
        <v>811</v>
      </c>
      <c r="AV1003" s="203" t="s">
        <v>811</v>
      </c>
      <c r="AW1003" s="203" t="s">
        <v>811</v>
      </c>
      <c r="AX1003" s="203" t="s">
        <v>811</v>
      </c>
      <c r="AY1003" s="203" t="s">
        <v>811</v>
      </c>
      <c r="AZ1003" s="203" t="s">
        <v>811</v>
      </c>
      <c r="BA1003" s="203" t="s">
        <v>811</v>
      </c>
    </row>
    <row r="1004" spans="1:53">
      <c r="A1004" s="202">
        <v>21</v>
      </c>
      <c r="B1004" s="202">
        <v>1887</v>
      </c>
      <c r="C1004" s="202">
        <v>992</v>
      </c>
      <c r="D1004" s="202" t="s">
        <v>1841</v>
      </c>
      <c r="E1004" s="203">
        <v>4935.6000000000004</v>
      </c>
      <c r="F1004" s="203">
        <v>4935.6000000000004</v>
      </c>
      <c r="G1004" s="203"/>
      <c r="H1004" s="203"/>
      <c r="I1004" s="203"/>
      <c r="J1004" s="203"/>
      <c r="K1004" s="203"/>
      <c r="L1004" s="203"/>
      <c r="M1004" s="203"/>
      <c r="N1004" s="203">
        <v>5024.6000000000004</v>
      </c>
      <c r="O1004" s="203">
        <v>5024.6000000000004</v>
      </c>
      <c r="P1004" s="203"/>
      <c r="Q1004" s="203"/>
      <c r="R1004" s="203"/>
      <c r="S1004" s="203"/>
      <c r="T1004" s="204"/>
      <c r="U1004" s="203"/>
      <c r="V1004" s="203"/>
      <c r="W1004" s="203"/>
      <c r="X1004" s="203">
        <v>5017.9799999999996</v>
      </c>
      <c r="Y1004" s="203">
        <v>5017.9799999999996</v>
      </c>
      <c r="Z1004" s="203"/>
      <c r="AA1004" s="203"/>
      <c r="AB1004" s="203"/>
      <c r="AC1004" s="203"/>
      <c r="AD1004" s="204"/>
      <c r="AE1004" s="203"/>
      <c r="AF1004" s="203"/>
      <c r="AG1004" s="203"/>
      <c r="AH1004" s="203">
        <v>-6.6200000000008004</v>
      </c>
      <c r="AI1004" s="203">
        <v>-6.6200000000008004</v>
      </c>
      <c r="AJ1004" s="203" t="s">
        <v>811</v>
      </c>
      <c r="AK1004" s="203" t="s">
        <v>811</v>
      </c>
      <c r="AL1004" s="203" t="s">
        <v>811</v>
      </c>
      <c r="AM1004" s="203" t="s">
        <v>811</v>
      </c>
      <c r="AN1004" s="203" t="s">
        <v>811</v>
      </c>
      <c r="AO1004" s="203" t="s">
        <v>811</v>
      </c>
      <c r="AP1004" s="203" t="s">
        <v>811</v>
      </c>
      <c r="AQ1004" s="203" t="s">
        <v>811</v>
      </c>
      <c r="AR1004" s="203">
        <v>99.868248218763668</v>
      </c>
      <c r="AS1004" s="203">
        <v>99.868248218763668</v>
      </c>
      <c r="AT1004" s="203" t="s">
        <v>811</v>
      </c>
      <c r="AU1004" s="203" t="s">
        <v>811</v>
      </c>
      <c r="AV1004" s="203" t="s">
        <v>811</v>
      </c>
      <c r="AW1004" s="203" t="s">
        <v>811</v>
      </c>
      <c r="AX1004" s="203" t="s">
        <v>811</v>
      </c>
      <c r="AY1004" s="203" t="s">
        <v>811</v>
      </c>
      <c r="AZ1004" s="203" t="s">
        <v>811</v>
      </c>
      <c r="BA1004" s="203" t="s">
        <v>811</v>
      </c>
    </row>
    <row r="1005" spans="1:53">
      <c r="A1005" s="202">
        <v>21</v>
      </c>
      <c r="B1005" s="202">
        <v>1888</v>
      </c>
      <c r="C1005" s="202">
        <v>993</v>
      </c>
      <c r="D1005" s="202" t="s">
        <v>1842</v>
      </c>
      <c r="E1005" s="203">
        <v>1377.3</v>
      </c>
      <c r="F1005" s="203">
        <v>1377.3</v>
      </c>
      <c r="G1005" s="203"/>
      <c r="H1005" s="203"/>
      <c r="I1005" s="203"/>
      <c r="J1005" s="203"/>
      <c r="K1005" s="203"/>
      <c r="L1005" s="203"/>
      <c r="M1005" s="203"/>
      <c r="N1005" s="203">
        <v>1396.5</v>
      </c>
      <c r="O1005" s="203">
        <v>1396.5</v>
      </c>
      <c r="P1005" s="203"/>
      <c r="Q1005" s="203"/>
      <c r="R1005" s="203"/>
      <c r="S1005" s="203"/>
      <c r="T1005" s="204"/>
      <c r="U1005" s="203"/>
      <c r="V1005" s="203"/>
      <c r="W1005" s="203"/>
      <c r="X1005" s="203">
        <v>1322.25</v>
      </c>
      <c r="Y1005" s="203">
        <v>1322.25</v>
      </c>
      <c r="Z1005" s="203"/>
      <c r="AA1005" s="203"/>
      <c r="AB1005" s="203"/>
      <c r="AC1005" s="203"/>
      <c r="AD1005" s="204"/>
      <c r="AE1005" s="203"/>
      <c r="AF1005" s="203"/>
      <c r="AG1005" s="203"/>
      <c r="AH1005" s="203">
        <v>-74.25</v>
      </c>
      <c r="AI1005" s="203">
        <v>-74.25</v>
      </c>
      <c r="AJ1005" s="203" t="s">
        <v>811</v>
      </c>
      <c r="AK1005" s="203" t="s">
        <v>811</v>
      </c>
      <c r="AL1005" s="203" t="s">
        <v>811</v>
      </c>
      <c r="AM1005" s="203" t="s">
        <v>811</v>
      </c>
      <c r="AN1005" s="203" t="s">
        <v>811</v>
      </c>
      <c r="AO1005" s="203" t="s">
        <v>811</v>
      </c>
      <c r="AP1005" s="203" t="s">
        <v>811</v>
      </c>
      <c r="AQ1005" s="203" t="s">
        <v>811</v>
      </c>
      <c r="AR1005" s="203">
        <v>94.683136412459717</v>
      </c>
      <c r="AS1005" s="203">
        <v>94.683136412459717</v>
      </c>
      <c r="AT1005" s="203" t="s">
        <v>811</v>
      </c>
      <c r="AU1005" s="203" t="s">
        <v>811</v>
      </c>
      <c r="AV1005" s="203" t="s">
        <v>811</v>
      </c>
      <c r="AW1005" s="203" t="s">
        <v>811</v>
      </c>
      <c r="AX1005" s="203" t="s">
        <v>811</v>
      </c>
      <c r="AY1005" s="203" t="s">
        <v>811</v>
      </c>
      <c r="AZ1005" s="203" t="s">
        <v>811</v>
      </c>
      <c r="BA1005" s="203" t="s">
        <v>811</v>
      </c>
    </row>
    <row r="1006" spans="1:53">
      <c r="A1006" s="202">
        <v>21</v>
      </c>
      <c r="B1006" s="202">
        <v>1890</v>
      </c>
      <c r="C1006" s="202">
        <v>994</v>
      </c>
      <c r="D1006" s="202" t="s">
        <v>1843</v>
      </c>
      <c r="E1006" s="203">
        <v>968.9</v>
      </c>
      <c r="F1006" s="203">
        <v>968.9</v>
      </c>
      <c r="G1006" s="203"/>
      <c r="H1006" s="203"/>
      <c r="I1006" s="203"/>
      <c r="J1006" s="203"/>
      <c r="K1006" s="203"/>
      <c r="L1006" s="203"/>
      <c r="M1006" s="203"/>
      <c r="N1006" s="203">
        <v>987.5</v>
      </c>
      <c r="O1006" s="203">
        <v>987.5</v>
      </c>
      <c r="P1006" s="203"/>
      <c r="Q1006" s="203"/>
      <c r="R1006" s="203"/>
      <c r="S1006" s="203"/>
      <c r="T1006" s="204"/>
      <c r="U1006" s="203"/>
      <c r="V1006" s="203"/>
      <c r="W1006" s="203"/>
      <c r="X1006" s="203">
        <v>970.57</v>
      </c>
      <c r="Y1006" s="203">
        <v>970.57</v>
      </c>
      <c r="Z1006" s="203"/>
      <c r="AA1006" s="203"/>
      <c r="AB1006" s="203"/>
      <c r="AC1006" s="203"/>
      <c r="AD1006" s="204"/>
      <c r="AE1006" s="203"/>
      <c r="AF1006" s="203"/>
      <c r="AG1006" s="203"/>
      <c r="AH1006" s="203">
        <v>-16.92999999999995</v>
      </c>
      <c r="AI1006" s="203">
        <v>-16.92999999999995</v>
      </c>
      <c r="AJ1006" s="203" t="s">
        <v>811</v>
      </c>
      <c r="AK1006" s="203" t="s">
        <v>811</v>
      </c>
      <c r="AL1006" s="203" t="s">
        <v>811</v>
      </c>
      <c r="AM1006" s="203" t="s">
        <v>811</v>
      </c>
      <c r="AN1006" s="203" t="s">
        <v>811</v>
      </c>
      <c r="AO1006" s="203" t="s">
        <v>811</v>
      </c>
      <c r="AP1006" s="203" t="s">
        <v>811</v>
      </c>
      <c r="AQ1006" s="203" t="s">
        <v>811</v>
      </c>
      <c r="AR1006" s="203">
        <v>98.28556962025317</v>
      </c>
      <c r="AS1006" s="203">
        <v>98.28556962025317</v>
      </c>
      <c r="AT1006" s="203" t="s">
        <v>811</v>
      </c>
      <c r="AU1006" s="203" t="s">
        <v>811</v>
      </c>
      <c r="AV1006" s="203" t="s">
        <v>811</v>
      </c>
      <c r="AW1006" s="203" t="s">
        <v>811</v>
      </c>
      <c r="AX1006" s="203" t="s">
        <v>811</v>
      </c>
      <c r="AY1006" s="203" t="s">
        <v>811</v>
      </c>
      <c r="AZ1006" s="203" t="s">
        <v>811</v>
      </c>
      <c r="BA1006" s="203" t="s">
        <v>811</v>
      </c>
    </row>
    <row r="1007" spans="1:53">
      <c r="A1007" s="202">
        <v>21</v>
      </c>
      <c r="B1007" s="202">
        <v>1891</v>
      </c>
      <c r="C1007" s="202">
        <v>995</v>
      </c>
      <c r="D1007" s="202" t="s">
        <v>1844</v>
      </c>
      <c r="E1007" s="203">
        <v>1228.3</v>
      </c>
      <c r="F1007" s="203">
        <v>1228.3</v>
      </c>
      <c r="G1007" s="203"/>
      <c r="H1007" s="203"/>
      <c r="I1007" s="203"/>
      <c r="J1007" s="203"/>
      <c r="K1007" s="203"/>
      <c r="L1007" s="203"/>
      <c r="M1007" s="203"/>
      <c r="N1007" s="203">
        <v>1278.4000000000001</v>
      </c>
      <c r="O1007" s="203">
        <v>1278.4000000000001</v>
      </c>
      <c r="P1007" s="203"/>
      <c r="Q1007" s="203"/>
      <c r="R1007" s="203"/>
      <c r="S1007" s="203"/>
      <c r="T1007" s="204"/>
      <c r="U1007" s="203"/>
      <c r="V1007" s="203"/>
      <c r="W1007" s="203"/>
      <c r="X1007" s="203">
        <v>1070.42</v>
      </c>
      <c r="Y1007" s="203">
        <v>1070.42</v>
      </c>
      <c r="Z1007" s="203"/>
      <c r="AA1007" s="203"/>
      <c r="AB1007" s="203"/>
      <c r="AC1007" s="203"/>
      <c r="AD1007" s="204"/>
      <c r="AE1007" s="203"/>
      <c r="AF1007" s="203"/>
      <c r="AG1007" s="203"/>
      <c r="AH1007" s="203">
        <v>-207.98000000000002</v>
      </c>
      <c r="AI1007" s="203">
        <v>-207.98000000000002</v>
      </c>
      <c r="AJ1007" s="203" t="s">
        <v>811</v>
      </c>
      <c r="AK1007" s="203" t="s">
        <v>811</v>
      </c>
      <c r="AL1007" s="203" t="s">
        <v>811</v>
      </c>
      <c r="AM1007" s="203" t="s">
        <v>811</v>
      </c>
      <c r="AN1007" s="203" t="s">
        <v>811</v>
      </c>
      <c r="AO1007" s="203" t="s">
        <v>811</v>
      </c>
      <c r="AP1007" s="203" t="s">
        <v>811</v>
      </c>
      <c r="AQ1007" s="203" t="s">
        <v>811</v>
      </c>
      <c r="AR1007" s="203">
        <v>83.731226533166463</v>
      </c>
      <c r="AS1007" s="203">
        <v>83.731226533166463</v>
      </c>
      <c r="AT1007" s="203" t="s">
        <v>811</v>
      </c>
      <c r="AU1007" s="203" t="s">
        <v>811</v>
      </c>
      <c r="AV1007" s="203" t="s">
        <v>811</v>
      </c>
      <c r="AW1007" s="203" t="s">
        <v>811</v>
      </c>
      <c r="AX1007" s="203" t="s">
        <v>811</v>
      </c>
      <c r="AY1007" s="203" t="s">
        <v>811</v>
      </c>
      <c r="AZ1007" s="203" t="s">
        <v>811</v>
      </c>
      <c r="BA1007" s="203" t="s">
        <v>811</v>
      </c>
    </row>
    <row r="1008" spans="1:53">
      <c r="A1008" s="202">
        <v>21</v>
      </c>
      <c r="B1008" s="202">
        <v>1892</v>
      </c>
      <c r="C1008" s="202">
        <v>996</v>
      </c>
      <c r="D1008" s="202" t="s">
        <v>1845</v>
      </c>
      <c r="E1008" s="203">
        <v>2489.3000000000002</v>
      </c>
      <c r="F1008" s="203">
        <v>2489.3000000000002</v>
      </c>
      <c r="G1008" s="203"/>
      <c r="H1008" s="203"/>
      <c r="I1008" s="203"/>
      <c r="J1008" s="203"/>
      <c r="K1008" s="203"/>
      <c r="L1008" s="203"/>
      <c r="M1008" s="203"/>
      <c r="N1008" s="203">
        <v>2583.6</v>
      </c>
      <c r="O1008" s="203">
        <v>2583.6</v>
      </c>
      <c r="P1008" s="203"/>
      <c r="Q1008" s="203"/>
      <c r="R1008" s="203"/>
      <c r="S1008" s="203"/>
      <c r="T1008" s="204"/>
      <c r="U1008" s="203"/>
      <c r="V1008" s="203"/>
      <c r="W1008" s="203"/>
      <c r="X1008" s="203">
        <v>2574.0500000000002</v>
      </c>
      <c r="Y1008" s="203">
        <v>2574.0500000000002</v>
      </c>
      <c r="Z1008" s="203"/>
      <c r="AA1008" s="203"/>
      <c r="AB1008" s="203"/>
      <c r="AC1008" s="203"/>
      <c r="AD1008" s="204"/>
      <c r="AE1008" s="203"/>
      <c r="AF1008" s="203"/>
      <c r="AG1008" s="203"/>
      <c r="AH1008" s="203">
        <v>-9.5499999999997272</v>
      </c>
      <c r="AI1008" s="203">
        <v>-9.5499999999997272</v>
      </c>
      <c r="AJ1008" s="203" t="s">
        <v>811</v>
      </c>
      <c r="AK1008" s="203" t="s">
        <v>811</v>
      </c>
      <c r="AL1008" s="203" t="s">
        <v>811</v>
      </c>
      <c r="AM1008" s="203" t="s">
        <v>811</v>
      </c>
      <c r="AN1008" s="203" t="s">
        <v>811</v>
      </c>
      <c r="AO1008" s="203" t="s">
        <v>811</v>
      </c>
      <c r="AP1008" s="203" t="s">
        <v>811</v>
      </c>
      <c r="AQ1008" s="203" t="s">
        <v>811</v>
      </c>
      <c r="AR1008" s="203">
        <v>99.630360736956192</v>
      </c>
      <c r="AS1008" s="203">
        <v>99.630360736956192</v>
      </c>
      <c r="AT1008" s="203" t="s">
        <v>811</v>
      </c>
      <c r="AU1008" s="203" t="s">
        <v>811</v>
      </c>
      <c r="AV1008" s="203" t="s">
        <v>811</v>
      </c>
      <c r="AW1008" s="203" t="s">
        <v>811</v>
      </c>
      <c r="AX1008" s="203" t="s">
        <v>811</v>
      </c>
      <c r="AY1008" s="203" t="s">
        <v>811</v>
      </c>
      <c r="AZ1008" s="203" t="s">
        <v>811</v>
      </c>
      <c r="BA1008" s="203" t="s">
        <v>811</v>
      </c>
    </row>
    <row r="1009" spans="1:53">
      <c r="A1009" s="202">
        <v>21</v>
      </c>
      <c r="B1009" s="202">
        <v>1893</v>
      </c>
      <c r="C1009" s="202">
        <v>997</v>
      </c>
      <c r="D1009" s="202" t="s">
        <v>1846</v>
      </c>
      <c r="E1009" s="203">
        <v>3080.3</v>
      </c>
      <c r="F1009" s="203">
        <v>3080.3</v>
      </c>
      <c r="G1009" s="203"/>
      <c r="H1009" s="203"/>
      <c r="I1009" s="203"/>
      <c r="J1009" s="203"/>
      <c r="K1009" s="203"/>
      <c r="L1009" s="203"/>
      <c r="M1009" s="203"/>
      <c r="N1009" s="203">
        <v>3127.6</v>
      </c>
      <c r="O1009" s="203">
        <v>3127.6</v>
      </c>
      <c r="P1009" s="203"/>
      <c r="Q1009" s="203"/>
      <c r="R1009" s="203"/>
      <c r="S1009" s="203"/>
      <c r="T1009" s="204"/>
      <c r="U1009" s="203"/>
      <c r="V1009" s="203"/>
      <c r="W1009" s="203"/>
      <c r="X1009" s="203">
        <v>3055.48</v>
      </c>
      <c r="Y1009" s="203">
        <v>3055.48</v>
      </c>
      <c r="Z1009" s="203"/>
      <c r="AA1009" s="203"/>
      <c r="AB1009" s="203"/>
      <c r="AC1009" s="203"/>
      <c r="AD1009" s="204"/>
      <c r="AE1009" s="203"/>
      <c r="AF1009" s="203"/>
      <c r="AG1009" s="203"/>
      <c r="AH1009" s="203">
        <v>-72.119999999999891</v>
      </c>
      <c r="AI1009" s="203">
        <v>-72.119999999999891</v>
      </c>
      <c r="AJ1009" s="203" t="s">
        <v>811</v>
      </c>
      <c r="AK1009" s="203" t="s">
        <v>811</v>
      </c>
      <c r="AL1009" s="203" t="s">
        <v>811</v>
      </c>
      <c r="AM1009" s="203" t="s">
        <v>811</v>
      </c>
      <c r="AN1009" s="203" t="s">
        <v>811</v>
      </c>
      <c r="AO1009" s="203" t="s">
        <v>811</v>
      </c>
      <c r="AP1009" s="203" t="s">
        <v>811</v>
      </c>
      <c r="AQ1009" s="203" t="s">
        <v>811</v>
      </c>
      <c r="AR1009" s="203">
        <v>97.69407852666582</v>
      </c>
      <c r="AS1009" s="203">
        <v>97.69407852666582</v>
      </c>
      <c r="AT1009" s="203" t="s">
        <v>811</v>
      </c>
      <c r="AU1009" s="203" t="s">
        <v>811</v>
      </c>
      <c r="AV1009" s="203" t="s">
        <v>811</v>
      </c>
      <c r="AW1009" s="203" t="s">
        <v>811</v>
      </c>
      <c r="AX1009" s="203" t="s">
        <v>811</v>
      </c>
      <c r="AY1009" s="203" t="s">
        <v>811</v>
      </c>
      <c r="AZ1009" s="203" t="s">
        <v>811</v>
      </c>
      <c r="BA1009" s="203" t="s">
        <v>811</v>
      </c>
    </row>
    <row r="1010" spans="1:53">
      <c r="A1010" s="202">
        <v>21</v>
      </c>
      <c r="B1010" s="202">
        <v>1894</v>
      </c>
      <c r="C1010" s="202">
        <v>998</v>
      </c>
      <c r="D1010" s="202" t="s">
        <v>1847</v>
      </c>
      <c r="E1010" s="203">
        <v>3145.9</v>
      </c>
      <c r="F1010" s="203">
        <v>3145.9</v>
      </c>
      <c r="G1010" s="203"/>
      <c r="H1010" s="203"/>
      <c r="I1010" s="203"/>
      <c r="J1010" s="203"/>
      <c r="K1010" s="203"/>
      <c r="L1010" s="203"/>
      <c r="M1010" s="203"/>
      <c r="N1010" s="203">
        <v>3212.2</v>
      </c>
      <c r="O1010" s="203">
        <v>3212.2</v>
      </c>
      <c r="P1010" s="203"/>
      <c r="Q1010" s="203"/>
      <c r="R1010" s="203"/>
      <c r="S1010" s="203"/>
      <c r="T1010" s="204"/>
      <c r="U1010" s="203"/>
      <c r="V1010" s="203"/>
      <c r="W1010" s="203"/>
      <c r="X1010" s="203">
        <v>2960.24</v>
      </c>
      <c r="Y1010" s="203">
        <v>2960.24</v>
      </c>
      <c r="Z1010" s="203"/>
      <c r="AA1010" s="203"/>
      <c r="AB1010" s="203"/>
      <c r="AC1010" s="203"/>
      <c r="AD1010" s="204"/>
      <c r="AE1010" s="203"/>
      <c r="AF1010" s="203"/>
      <c r="AG1010" s="203"/>
      <c r="AH1010" s="203">
        <v>-251.96000000000004</v>
      </c>
      <c r="AI1010" s="203">
        <v>-251.96000000000004</v>
      </c>
      <c r="AJ1010" s="203" t="s">
        <v>811</v>
      </c>
      <c r="AK1010" s="203" t="s">
        <v>811</v>
      </c>
      <c r="AL1010" s="203" t="s">
        <v>811</v>
      </c>
      <c r="AM1010" s="203" t="s">
        <v>811</v>
      </c>
      <c r="AN1010" s="203" t="s">
        <v>811</v>
      </c>
      <c r="AO1010" s="203" t="s">
        <v>811</v>
      </c>
      <c r="AP1010" s="203" t="s">
        <v>811</v>
      </c>
      <c r="AQ1010" s="203" t="s">
        <v>811</v>
      </c>
      <c r="AR1010" s="203">
        <v>92.156154660357387</v>
      </c>
      <c r="AS1010" s="203">
        <v>92.156154660357387</v>
      </c>
      <c r="AT1010" s="203" t="s">
        <v>811</v>
      </c>
      <c r="AU1010" s="203" t="s">
        <v>811</v>
      </c>
      <c r="AV1010" s="203" t="s">
        <v>811</v>
      </c>
      <c r="AW1010" s="203" t="s">
        <v>811</v>
      </c>
      <c r="AX1010" s="203" t="s">
        <v>811</v>
      </c>
      <c r="AY1010" s="203" t="s">
        <v>811</v>
      </c>
      <c r="AZ1010" s="203" t="s">
        <v>811</v>
      </c>
      <c r="BA1010" s="203" t="s">
        <v>811</v>
      </c>
    </row>
    <row r="1011" spans="1:53">
      <c r="A1011" s="202">
        <v>21</v>
      </c>
      <c r="B1011" s="202">
        <v>1895</v>
      </c>
      <c r="C1011" s="202">
        <v>999</v>
      </c>
      <c r="D1011" s="202" t="s">
        <v>1848</v>
      </c>
      <c r="E1011" s="203">
        <v>2589.8000000000002</v>
      </c>
      <c r="F1011" s="203">
        <v>2589.8000000000002</v>
      </c>
      <c r="G1011" s="203"/>
      <c r="H1011" s="203"/>
      <c r="I1011" s="203"/>
      <c r="J1011" s="203"/>
      <c r="K1011" s="203"/>
      <c r="L1011" s="203"/>
      <c r="M1011" s="203"/>
      <c r="N1011" s="203">
        <v>2674.3</v>
      </c>
      <c r="O1011" s="203">
        <v>2674.3</v>
      </c>
      <c r="P1011" s="203"/>
      <c r="Q1011" s="203"/>
      <c r="R1011" s="203"/>
      <c r="S1011" s="203"/>
      <c r="T1011" s="204"/>
      <c r="U1011" s="203"/>
      <c r="V1011" s="203"/>
      <c r="W1011" s="203"/>
      <c r="X1011" s="203">
        <v>2611.4</v>
      </c>
      <c r="Y1011" s="203">
        <v>2611.4</v>
      </c>
      <c r="Z1011" s="203"/>
      <c r="AA1011" s="203"/>
      <c r="AB1011" s="203"/>
      <c r="AC1011" s="203"/>
      <c r="AD1011" s="204"/>
      <c r="AE1011" s="203"/>
      <c r="AF1011" s="203"/>
      <c r="AG1011" s="203"/>
      <c r="AH1011" s="203">
        <v>-62.900000000000091</v>
      </c>
      <c r="AI1011" s="203">
        <v>-62.900000000000091</v>
      </c>
      <c r="AJ1011" s="203" t="s">
        <v>811</v>
      </c>
      <c r="AK1011" s="203" t="s">
        <v>811</v>
      </c>
      <c r="AL1011" s="203" t="s">
        <v>811</v>
      </c>
      <c r="AM1011" s="203" t="s">
        <v>811</v>
      </c>
      <c r="AN1011" s="203" t="s">
        <v>811</v>
      </c>
      <c r="AO1011" s="203" t="s">
        <v>811</v>
      </c>
      <c r="AP1011" s="203" t="s">
        <v>811</v>
      </c>
      <c r="AQ1011" s="203" t="s">
        <v>811</v>
      </c>
      <c r="AR1011" s="203">
        <v>97.647982649665337</v>
      </c>
      <c r="AS1011" s="203">
        <v>97.647982649665337</v>
      </c>
      <c r="AT1011" s="203" t="s">
        <v>811</v>
      </c>
      <c r="AU1011" s="203" t="s">
        <v>811</v>
      </c>
      <c r="AV1011" s="203" t="s">
        <v>811</v>
      </c>
      <c r="AW1011" s="203" t="s">
        <v>811</v>
      </c>
      <c r="AX1011" s="203" t="s">
        <v>811</v>
      </c>
      <c r="AY1011" s="203" t="s">
        <v>811</v>
      </c>
      <c r="AZ1011" s="203" t="s">
        <v>811</v>
      </c>
      <c r="BA1011" s="203" t="s">
        <v>811</v>
      </c>
    </row>
    <row r="1012" spans="1:53">
      <c r="A1012" s="202">
        <v>21</v>
      </c>
      <c r="B1012" s="202">
        <v>1889</v>
      </c>
      <c r="C1012" s="202">
        <v>1000</v>
      </c>
      <c r="D1012" s="202" t="s">
        <v>1826</v>
      </c>
      <c r="E1012" s="203">
        <v>15081.3</v>
      </c>
      <c r="F1012" s="203">
        <v>15081.3</v>
      </c>
      <c r="G1012" s="203"/>
      <c r="H1012" s="203"/>
      <c r="I1012" s="203"/>
      <c r="J1012" s="203"/>
      <c r="K1012" s="203"/>
      <c r="L1012" s="203"/>
      <c r="M1012" s="203"/>
      <c r="N1012" s="203">
        <v>15316.2</v>
      </c>
      <c r="O1012" s="203">
        <v>15316.2</v>
      </c>
      <c r="P1012" s="203"/>
      <c r="Q1012" s="203"/>
      <c r="R1012" s="203"/>
      <c r="S1012" s="203"/>
      <c r="T1012" s="204"/>
      <c r="U1012" s="203"/>
      <c r="V1012" s="203"/>
      <c r="W1012" s="203"/>
      <c r="X1012" s="203">
        <v>15316.2</v>
      </c>
      <c r="Y1012" s="203">
        <v>15316.2</v>
      </c>
      <c r="Z1012" s="203"/>
      <c r="AA1012" s="203"/>
      <c r="AB1012" s="203"/>
      <c r="AC1012" s="203"/>
      <c r="AD1012" s="204"/>
      <c r="AE1012" s="203"/>
      <c r="AF1012" s="203"/>
      <c r="AG1012" s="203"/>
      <c r="AH1012" s="203" t="s">
        <v>811</v>
      </c>
      <c r="AI1012" s="203" t="s">
        <v>811</v>
      </c>
      <c r="AJ1012" s="203" t="s">
        <v>811</v>
      </c>
      <c r="AK1012" s="203" t="s">
        <v>811</v>
      </c>
      <c r="AL1012" s="203" t="s">
        <v>811</v>
      </c>
      <c r="AM1012" s="203" t="s">
        <v>811</v>
      </c>
      <c r="AN1012" s="203" t="s">
        <v>811</v>
      </c>
      <c r="AO1012" s="203" t="s">
        <v>811</v>
      </c>
      <c r="AP1012" s="203" t="s">
        <v>811</v>
      </c>
      <c r="AQ1012" s="203" t="s">
        <v>811</v>
      </c>
      <c r="AR1012" s="203">
        <v>100</v>
      </c>
      <c r="AS1012" s="203">
        <v>100</v>
      </c>
      <c r="AT1012" s="203" t="s">
        <v>811</v>
      </c>
      <c r="AU1012" s="203" t="s">
        <v>811</v>
      </c>
      <c r="AV1012" s="203" t="s">
        <v>811</v>
      </c>
      <c r="AW1012" s="203" t="s">
        <v>811</v>
      </c>
      <c r="AX1012" s="203" t="s">
        <v>811</v>
      </c>
      <c r="AY1012" s="203" t="s">
        <v>811</v>
      </c>
      <c r="AZ1012" s="203" t="s">
        <v>811</v>
      </c>
      <c r="BA1012" s="203" t="s">
        <v>811</v>
      </c>
    </row>
    <row r="1013" spans="1:53">
      <c r="A1013" s="202">
        <v>21</v>
      </c>
      <c r="B1013" s="202">
        <v>1897</v>
      </c>
      <c r="C1013" s="202">
        <v>1001</v>
      </c>
      <c r="D1013" s="202" t="s">
        <v>1849</v>
      </c>
      <c r="E1013" s="203">
        <v>1676.8</v>
      </c>
      <c r="F1013" s="203">
        <v>1676.8</v>
      </c>
      <c r="G1013" s="203"/>
      <c r="H1013" s="203"/>
      <c r="I1013" s="203"/>
      <c r="J1013" s="203"/>
      <c r="K1013" s="203"/>
      <c r="L1013" s="203"/>
      <c r="M1013" s="203"/>
      <c r="N1013" s="203">
        <v>1805.2</v>
      </c>
      <c r="O1013" s="203">
        <v>1805.2</v>
      </c>
      <c r="P1013" s="203"/>
      <c r="Q1013" s="203"/>
      <c r="R1013" s="203"/>
      <c r="S1013" s="203"/>
      <c r="T1013" s="204"/>
      <c r="U1013" s="203"/>
      <c r="V1013" s="203"/>
      <c r="W1013" s="203"/>
      <c r="X1013" s="203">
        <v>1805.19</v>
      </c>
      <c r="Y1013" s="203">
        <v>1805.19</v>
      </c>
      <c r="Z1013" s="203"/>
      <c r="AA1013" s="203"/>
      <c r="AB1013" s="203"/>
      <c r="AC1013" s="203"/>
      <c r="AD1013" s="204"/>
      <c r="AE1013" s="203"/>
      <c r="AF1013" s="203"/>
      <c r="AG1013" s="203"/>
      <c r="AH1013" s="203">
        <v>-9.9999999999909051E-3</v>
      </c>
      <c r="AI1013" s="203">
        <v>-9.9999999999909051E-3</v>
      </c>
      <c r="AJ1013" s="203" t="s">
        <v>811</v>
      </c>
      <c r="AK1013" s="203" t="s">
        <v>811</v>
      </c>
      <c r="AL1013" s="203" t="s">
        <v>811</v>
      </c>
      <c r="AM1013" s="203" t="s">
        <v>811</v>
      </c>
      <c r="AN1013" s="203" t="s">
        <v>811</v>
      </c>
      <c r="AO1013" s="203" t="s">
        <v>811</v>
      </c>
      <c r="AP1013" s="203" t="s">
        <v>811</v>
      </c>
      <c r="AQ1013" s="203" t="s">
        <v>811</v>
      </c>
      <c r="AR1013" s="203">
        <v>99.999446044759594</v>
      </c>
      <c r="AS1013" s="203">
        <v>99.999446044759594</v>
      </c>
      <c r="AT1013" s="203" t="s">
        <v>811</v>
      </c>
      <c r="AU1013" s="203" t="s">
        <v>811</v>
      </c>
      <c r="AV1013" s="203" t="s">
        <v>811</v>
      </c>
      <c r="AW1013" s="203" t="s">
        <v>811</v>
      </c>
      <c r="AX1013" s="203" t="s">
        <v>811</v>
      </c>
      <c r="AY1013" s="203" t="s">
        <v>811</v>
      </c>
      <c r="AZ1013" s="203" t="s">
        <v>811</v>
      </c>
      <c r="BA1013" s="203" t="s">
        <v>811</v>
      </c>
    </row>
    <row r="1014" spans="1:53">
      <c r="A1014" s="202">
        <v>21</v>
      </c>
      <c r="B1014" s="202">
        <v>1896</v>
      </c>
      <c r="C1014" s="202">
        <v>1002</v>
      </c>
      <c r="D1014" s="202" t="s">
        <v>1850</v>
      </c>
      <c r="E1014" s="203">
        <v>2571.9</v>
      </c>
      <c r="F1014" s="203">
        <v>2571.9</v>
      </c>
      <c r="G1014" s="203"/>
      <c r="H1014" s="203"/>
      <c r="I1014" s="203"/>
      <c r="J1014" s="203"/>
      <c r="K1014" s="203"/>
      <c r="L1014" s="203"/>
      <c r="M1014" s="203"/>
      <c r="N1014" s="203">
        <v>2639.8</v>
      </c>
      <c r="O1014" s="203">
        <v>2639.8</v>
      </c>
      <c r="P1014" s="203"/>
      <c r="Q1014" s="203"/>
      <c r="R1014" s="203"/>
      <c r="S1014" s="203"/>
      <c r="T1014" s="204"/>
      <c r="U1014" s="203"/>
      <c r="V1014" s="203"/>
      <c r="W1014" s="203"/>
      <c r="X1014" s="203">
        <v>2605.12</v>
      </c>
      <c r="Y1014" s="203">
        <v>2605.12</v>
      </c>
      <c r="Z1014" s="203"/>
      <c r="AA1014" s="203"/>
      <c r="AB1014" s="203"/>
      <c r="AC1014" s="203"/>
      <c r="AD1014" s="204"/>
      <c r="AE1014" s="203"/>
      <c r="AF1014" s="203"/>
      <c r="AG1014" s="203"/>
      <c r="AH1014" s="203">
        <v>-34.680000000000291</v>
      </c>
      <c r="AI1014" s="203">
        <v>-34.680000000000291</v>
      </c>
      <c r="AJ1014" s="203" t="s">
        <v>811</v>
      </c>
      <c r="AK1014" s="203" t="s">
        <v>811</v>
      </c>
      <c r="AL1014" s="203" t="s">
        <v>811</v>
      </c>
      <c r="AM1014" s="203" t="s">
        <v>811</v>
      </c>
      <c r="AN1014" s="203" t="s">
        <v>811</v>
      </c>
      <c r="AO1014" s="203" t="s">
        <v>811</v>
      </c>
      <c r="AP1014" s="203" t="s">
        <v>811</v>
      </c>
      <c r="AQ1014" s="203" t="s">
        <v>811</v>
      </c>
      <c r="AR1014" s="203">
        <v>98.686264110917492</v>
      </c>
      <c r="AS1014" s="203">
        <v>98.686264110917492</v>
      </c>
      <c r="AT1014" s="203" t="s">
        <v>811</v>
      </c>
      <c r="AU1014" s="203" t="s">
        <v>811</v>
      </c>
      <c r="AV1014" s="203" t="s">
        <v>811</v>
      </c>
      <c r="AW1014" s="203" t="s">
        <v>811</v>
      </c>
      <c r="AX1014" s="203" t="s">
        <v>811</v>
      </c>
      <c r="AY1014" s="203" t="s">
        <v>811</v>
      </c>
      <c r="AZ1014" s="203" t="s">
        <v>811</v>
      </c>
      <c r="BA1014" s="203" t="s">
        <v>811</v>
      </c>
    </row>
    <row r="1015" spans="1:53">
      <c r="A1015" s="202">
        <v>21</v>
      </c>
      <c r="B1015" s="202">
        <v>1898</v>
      </c>
      <c r="C1015" s="202">
        <v>1003</v>
      </c>
      <c r="D1015" s="202" t="s">
        <v>1536</v>
      </c>
      <c r="E1015" s="203">
        <v>1768.6</v>
      </c>
      <c r="F1015" s="203">
        <v>1768.6</v>
      </c>
      <c r="G1015" s="203"/>
      <c r="H1015" s="203"/>
      <c r="I1015" s="203"/>
      <c r="J1015" s="203"/>
      <c r="K1015" s="203"/>
      <c r="L1015" s="203"/>
      <c r="M1015" s="203"/>
      <c r="N1015" s="203">
        <v>1865.8</v>
      </c>
      <c r="O1015" s="203">
        <v>1865.8</v>
      </c>
      <c r="P1015" s="203"/>
      <c r="Q1015" s="203"/>
      <c r="R1015" s="203"/>
      <c r="S1015" s="203"/>
      <c r="T1015" s="204"/>
      <c r="U1015" s="203"/>
      <c r="V1015" s="203"/>
      <c r="W1015" s="203"/>
      <c r="X1015" s="203">
        <v>1775.08</v>
      </c>
      <c r="Y1015" s="203">
        <v>1775.08</v>
      </c>
      <c r="Z1015" s="203"/>
      <c r="AA1015" s="203"/>
      <c r="AB1015" s="203"/>
      <c r="AC1015" s="203"/>
      <c r="AD1015" s="204"/>
      <c r="AE1015" s="203"/>
      <c r="AF1015" s="203"/>
      <c r="AG1015" s="203"/>
      <c r="AH1015" s="203">
        <v>-90.720000000000027</v>
      </c>
      <c r="AI1015" s="203">
        <v>-90.720000000000027</v>
      </c>
      <c r="AJ1015" s="203" t="s">
        <v>811</v>
      </c>
      <c r="AK1015" s="203" t="s">
        <v>811</v>
      </c>
      <c r="AL1015" s="203" t="s">
        <v>811</v>
      </c>
      <c r="AM1015" s="203" t="s">
        <v>811</v>
      </c>
      <c r="AN1015" s="203" t="s">
        <v>811</v>
      </c>
      <c r="AO1015" s="203" t="s">
        <v>811</v>
      </c>
      <c r="AP1015" s="203" t="s">
        <v>811</v>
      </c>
      <c r="AQ1015" s="203" t="s">
        <v>811</v>
      </c>
      <c r="AR1015" s="203">
        <v>95.137742523314401</v>
      </c>
      <c r="AS1015" s="203">
        <v>95.137742523314401</v>
      </c>
      <c r="AT1015" s="203" t="s">
        <v>811</v>
      </c>
      <c r="AU1015" s="203" t="s">
        <v>811</v>
      </c>
      <c r="AV1015" s="203" t="s">
        <v>811</v>
      </c>
      <c r="AW1015" s="203" t="s">
        <v>811</v>
      </c>
      <c r="AX1015" s="203" t="s">
        <v>811</v>
      </c>
      <c r="AY1015" s="203" t="s">
        <v>811</v>
      </c>
      <c r="AZ1015" s="203" t="s">
        <v>811</v>
      </c>
      <c r="BA1015" s="203" t="s">
        <v>811</v>
      </c>
    </row>
    <row r="1016" spans="1:53">
      <c r="A1016" s="202">
        <v>21</v>
      </c>
      <c r="B1016" s="202">
        <v>1899</v>
      </c>
      <c r="C1016" s="202">
        <v>1004</v>
      </c>
      <c r="D1016" s="202" t="s">
        <v>1851</v>
      </c>
      <c r="E1016" s="203">
        <v>4105.8</v>
      </c>
      <c r="F1016" s="203">
        <v>4105.8</v>
      </c>
      <c r="G1016" s="203"/>
      <c r="H1016" s="203"/>
      <c r="I1016" s="203"/>
      <c r="J1016" s="203"/>
      <c r="K1016" s="203"/>
      <c r="L1016" s="203"/>
      <c r="M1016" s="203"/>
      <c r="N1016" s="203">
        <v>4270.7</v>
      </c>
      <c r="O1016" s="203">
        <v>4270.7</v>
      </c>
      <c r="P1016" s="203"/>
      <c r="Q1016" s="203"/>
      <c r="R1016" s="203"/>
      <c r="S1016" s="203"/>
      <c r="T1016" s="204"/>
      <c r="U1016" s="203"/>
      <c r="V1016" s="203"/>
      <c r="W1016" s="203"/>
      <c r="X1016" s="203">
        <v>4270.33</v>
      </c>
      <c r="Y1016" s="203">
        <v>4270.33</v>
      </c>
      <c r="Z1016" s="203"/>
      <c r="AA1016" s="203"/>
      <c r="AB1016" s="203"/>
      <c r="AC1016" s="203"/>
      <c r="AD1016" s="204"/>
      <c r="AE1016" s="203"/>
      <c r="AF1016" s="203"/>
      <c r="AG1016" s="203"/>
      <c r="AH1016" s="203">
        <v>-0.36999999999989086</v>
      </c>
      <c r="AI1016" s="203">
        <v>-0.36999999999989086</v>
      </c>
      <c r="AJ1016" s="203" t="s">
        <v>811</v>
      </c>
      <c r="AK1016" s="203" t="s">
        <v>811</v>
      </c>
      <c r="AL1016" s="203" t="s">
        <v>811</v>
      </c>
      <c r="AM1016" s="203" t="s">
        <v>811</v>
      </c>
      <c r="AN1016" s="203" t="s">
        <v>811</v>
      </c>
      <c r="AO1016" s="203" t="s">
        <v>811</v>
      </c>
      <c r="AP1016" s="203" t="s">
        <v>811</v>
      </c>
      <c r="AQ1016" s="203" t="s">
        <v>811</v>
      </c>
      <c r="AR1016" s="203">
        <v>99.991336314889836</v>
      </c>
      <c r="AS1016" s="203">
        <v>99.991336314889836</v>
      </c>
      <c r="AT1016" s="203" t="s">
        <v>811</v>
      </c>
      <c r="AU1016" s="203" t="s">
        <v>811</v>
      </c>
      <c r="AV1016" s="203" t="s">
        <v>811</v>
      </c>
      <c r="AW1016" s="203" t="s">
        <v>811</v>
      </c>
      <c r="AX1016" s="203" t="s">
        <v>811</v>
      </c>
      <c r="AY1016" s="203" t="s">
        <v>811</v>
      </c>
      <c r="AZ1016" s="203" t="s">
        <v>811</v>
      </c>
      <c r="BA1016" s="203" t="s">
        <v>811</v>
      </c>
    </row>
    <row r="1017" spans="1:53">
      <c r="A1017" s="202">
        <v>21</v>
      </c>
      <c r="B1017" s="202">
        <v>1900</v>
      </c>
      <c r="C1017" s="202">
        <v>1005</v>
      </c>
      <c r="D1017" s="202" t="s">
        <v>1852</v>
      </c>
      <c r="E1017" s="203">
        <v>934.2</v>
      </c>
      <c r="F1017" s="203">
        <v>934.2</v>
      </c>
      <c r="G1017" s="203"/>
      <c r="H1017" s="203"/>
      <c r="I1017" s="203"/>
      <c r="J1017" s="203"/>
      <c r="K1017" s="203"/>
      <c r="L1017" s="203"/>
      <c r="M1017" s="203"/>
      <c r="N1017" s="203">
        <v>982.8</v>
      </c>
      <c r="O1017" s="203">
        <v>982.8</v>
      </c>
      <c r="P1017" s="203"/>
      <c r="Q1017" s="203"/>
      <c r="R1017" s="203"/>
      <c r="S1017" s="203"/>
      <c r="T1017" s="204"/>
      <c r="U1017" s="203"/>
      <c r="V1017" s="203"/>
      <c r="W1017" s="203"/>
      <c r="X1017" s="203">
        <v>982.8</v>
      </c>
      <c r="Y1017" s="203">
        <v>982.8</v>
      </c>
      <c r="Z1017" s="203"/>
      <c r="AA1017" s="203"/>
      <c r="AB1017" s="203"/>
      <c r="AC1017" s="203"/>
      <c r="AD1017" s="204"/>
      <c r="AE1017" s="203"/>
      <c r="AF1017" s="203"/>
      <c r="AG1017" s="203"/>
      <c r="AH1017" s="203" t="s">
        <v>811</v>
      </c>
      <c r="AI1017" s="203" t="s">
        <v>811</v>
      </c>
      <c r="AJ1017" s="203" t="s">
        <v>811</v>
      </c>
      <c r="AK1017" s="203" t="s">
        <v>811</v>
      </c>
      <c r="AL1017" s="203" t="s">
        <v>811</v>
      </c>
      <c r="AM1017" s="203" t="s">
        <v>811</v>
      </c>
      <c r="AN1017" s="203" t="s">
        <v>811</v>
      </c>
      <c r="AO1017" s="203" t="s">
        <v>811</v>
      </c>
      <c r="AP1017" s="203" t="s">
        <v>811</v>
      </c>
      <c r="AQ1017" s="203" t="s">
        <v>811</v>
      </c>
      <c r="AR1017" s="203">
        <v>100</v>
      </c>
      <c r="AS1017" s="203">
        <v>100</v>
      </c>
      <c r="AT1017" s="203" t="s">
        <v>811</v>
      </c>
      <c r="AU1017" s="203" t="s">
        <v>811</v>
      </c>
      <c r="AV1017" s="203" t="s">
        <v>811</v>
      </c>
      <c r="AW1017" s="203" t="s">
        <v>811</v>
      </c>
      <c r="AX1017" s="203" t="s">
        <v>811</v>
      </c>
      <c r="AY1017" s="203" t="s">
        <v>811</v>
      </c>
      <c r="AZ1017" s="203" t="s">
        <v>811</v>
      </c>
      <c r="BA1017" s="203" t="s">
        <v>811</v>
      </c>
    </row>
    <row r="1018" spans="1:53">
      <c r="A1018" s="200"/>
      <c r="B1018" s="200"/>
      <c r="C1018" s="200">
        <v>1006</v>
      </c>
      <c r="D1018" s="200"/>
      <c r="E1018" s="201"/>
      <c r="F1018" s="201"/>
      <c r="G1018" s="201"/>
      <c r="H1018" s="201"/>
      <c r="I1018" s="201"/>
      <c r="J1018" s="201"/>
      <c r="K1018" s="201"/>
      <c r="L1018" s="201"/>
      <c r="M1018" s="201"/>
      <c r="N1018" s="201"/>
      <c r="O1018" s="201"/>
      <c r="P1018" s="201"/>
      <c r="Q1018" s="201"/>
      <c r="R1018" s="201"/>
      <c r="S1018" s="201"/>
      <c r="T1018" s="226"/>
      <c r="U1018" s="201"/>
      <c r="V1018" s="201"/>
      <c r="W1018" s="201"/>
      <c r="X1018" s="201"/>
      <c r="Y1018" s="201"/>
      <c r="Z1018" s="201"/>
      <c r="AA1018" s="201"/>
      <c r="AB1018" s="201"/>
      <c r="AC1018" s="201"/>
      <c r="AD1018" s="226"/>
      <c r="AE1018" s="201"/>
      <c r="AF1018" s="201"/>
      <c r="AG1018" s="201"/>
      <c r="AH1018" s="201" t="s">
        <v>811</v>
      </c>
      <c r="AI1018" s="201" t="s">
        <v>811</v>
      </c>
      <c r="AJ1018" s="201" t="s">
        <v>811</v>
      </c>
      <c r="AK1018" s="201" t="s">
        <v>811</v>
      </c>
      <c r="AL1018" s="201" t="s">
        <v>811</v>
      </c>
      <c r="AM1018" s="201" t="s">
        <v>811</v>
      </c>
      <c r="AN1018" s="201" t="s">
        <v>811</v>
      </c>
      <c r="AO1018" s="201" t="s">
        <v>811</v>
      </c>
      <c r="AP1018" s="201" t="s">
        <v>811</v>
      </c>
      <c r="AQ1018" s="201" t="s">
        <v>811</v>
      </c>
      <c r="AR1018" s="201" t="s">
        <v>811</v>
      </c>
      <c r="AS1018" s="201" t="s">
        <v>811</v>
      </c>
      <c r="AT1018" s="201" t="s">
        <v>811</v>
      </c>
      <c r="AU1018" s="201" t="s">
        <v>811</v>
      </c>
      <c r="AV1018" s="201" t="s">
        <v>811</v>
      </c>
      <c r="AW1018" s="201" t="s">
        <v>811</v>
      </c>
      <c r="AX1018" s="201" t="s">
        <v>811</v>
      </c>
      <c r="AY1018" s="201" t="s">
        <v>811</v>
      </c>
      <c r="AZ1018" s="201" t="s">
        <v>811</v>
      </c>
      <c r="BA1018" s="201" t="s">
        <v>811</v>
      </c>
    </row>
    <row r="1019" spans="1:53">
      <c r="A1019" s="200">
        <v>20</v>
      </c>
      <c r="B1019" s="200"/>
      <c r="C1019" s="200">
        <v>1007</v>
      </c>
      <c r="D1019" s="200" t="s">
        <v>1853</v>
      </c>
      <c r="E1019" s="201">
        <v>554632.1</v>
      </c>
      <c r="F1019" s="201">
        <v>520890.19999999995</v>
      </c>
      <c r="G1019" s="201">
        <v>7062.5</v>
      </c>
      <c r="H1019" s="201">
        <v>1268.8000000000002</v>
      </c>
      <c r="I1019" s="201">
        <v>0</v>
      </c>
      <c r="J1019" s="201">
        <v>25410.6</v>
      </c>
      <c r="K1019" s="201">
        <v>0</v>
      </c>
      <c r="L1019" s="201">
        <v>0</v>
      </c>
      <c r="M1019" s="201">
        <v>0</v>
      </c>
      <c r="N1019" s="201">
        <v>605560.9</v>
      </c>
      <c r="O1019" s="201">
        <v>570597.19999999995</v>
      </c>
      <c r="P1019" s="201">
        <v>7569.9</v>
      </c>
      <c r="Q1019" s="201">
        <v>1867.4</v>
      </c>
      <c r="R1019" s="201">
        <v>0</v>
      </c>
      <c r="S1019" s="201">
        <v>25410.6</v>
      </c>
      <c r="T1019" s="226">
        <v>0</v>
      </c>
      <c r="U1019" s="201">
        <v>115.8</v>
      </c>
      <c r="V1019" s="201">
        <v>0</v>
      </c>
      <c r="W1019" s="201">
        <v>0</v>
      </c>
      <c r="X1019" s="201">
        <v>596195.87</v>
      </c>
      <c r="Y1019" s="201">
        <v>562041.19999999995</v>
      </c>
      <c r="Z1019" s="201">
        <v>7448.3899999999994</v>
      </c>
      <c r="AA1019" s="201">
        <v>1548.47</v>
      </c>
      <c r="AB1019" s="201">
        <v>0</v>
      </c>
      <c r="AC1019" s="201">
        <v>25042.01</v>
      </c>
      <c r="AD1019" s="226">
        <v>0</v>
      </c>
      <c r="AE1019" s="201">
        <v>115.8</v>
      </c>
      <c r="AF1019" s="201">
        <v>0</v>
      </c>
      <c r="AG1019" s="201">
        <v>0</v>
      </c>
      <c r="AH1019" s="201">
        <v>-9365.0300000000279</v>
      </c>
      <c r="AI1019" s="201">
        <v>-8556</v>
      </c>
      <c r="AJ1019" s="201">
        <v>-121.51000000000022</v>
      </c>
      <c r="AK1019" s="201">
        <v>-318.93000000000006</v>
      </c>
      <c r="AL1019" s="201" t="s">
        <v>811</v>
      </c>
      <c r="AM1019" s="201">
        <v>-368.59000000000015</v>
      </c>
      <c r="AN1019" s="201" t="s">
        <v>811</v>
      </c>
      <c r="AO1019" s="201" t="s">
        <v>811</v>
      </c>
      <c r="AP1019" s="201" t="s">
        <v>811</v>
      </c>
      <c r="AQ1019" s="201" t="s">
        <v>811</v>
      </c>
      <c r="AR1019" s="201">
        <v>98.453494933374984</v>
      </c>
      <c r="AS1019" s="201">
        <v>98.500518404226312</v>
      </c>
      <c r="AT1019" s="201">
        <v>98.394826880143725</v>
      </c>
      <c r="AU1019" s="201">
        <v>82.921173824568911</v>
      </c>
      <c r="AV1019" s="201" t="s">
        <v>811</v>
      </c>
      <c r="AW1019" s="201">
        <v>98.549463609674703</v>
      </c>
      <c r="AX1019" s="201" t="s">
        <v>811</v>
      </c>
      <c r="AY1019" s="201">
        <v>100</v>
      </c>
      <c r="AZ1019" s="201" t="s">
        <v>811</v>
      </c>
      <c r="BA1019" s="201" t="s">
        <v>811</v>
      </c>
    </row>
    <row r="1020" spans="1:53">
      <c r="A1020" s="200">
        <v>22</v>
      </c>
      <c r="B1020" s="200"/>
      <c r="C1020" s="200">
        <v>1008</v>
      </c>
      <c r="D1020" s="200" t="s">
        <v>1055</v>
      </c>
      <c r="E1020" s="201">
        <v>372539.89999999997</v>
      </c>
      <c r="F1020" s="201">
        <v>342245.3</v>
      </c>
      <c r="G1020" s="201">
        <v>3699.6</v>
      </c>
      <c r="H1020" s="201">
        <v>1184.4000000000001</v>
      </c>
      <c r="I1020" s="201">
        <v>0</v>
      </c>
      <c r="J1020" s="201">
        <v>25410.6</v>
      </c>
      <c r="K1020" s="201">
        <v>0</v>
      </c>
      <c r="L1020" s="201">
        <v>0</v>
      </c>
      <c r="M1020" s="201">
        <v>0</v>
      </c>
      <c r="N1020" s="201">
        <v>411136.8</v>
      </c>
      <c r="O1020" s="201">
        <v>380058.7</v>
      </c>
      <c r="P1020" s="201">
        <v>3768.7</v>
      </c>
      <c r="Q1020" s="201">
        <v>1783</v>
      </c>
      <c r="R1020" s="201">
        <v>0</v>
      </c>
      <c r="S1020" s="201">
        <v>25410.6</v>
      </c>
      <c r="T1020" s="226">
        <v>0</v>
      </c>
      <c r="U1020" s="201">
        <v>115.8</v>
      </c>
      <c r="V1020" s="201">
        <v>0</v>
      </c>
      <c r="W1020" s="201">
        <v>0</v>
      </c>
      <c r="X1020" s="201">
        <v>404200.92000000004</v>
      </c>
      <c r="Y1020" s="201">
        <v>373931.77</v>
      </c>
      <c r="Z1020" s="201">
        <v>3647.19</v>
      </c>
      <c r="AA1020" s="201">
        <v>1464.15</v>
      </c>
      <c r="AB1020" s="201">
        <v>0</v>
      </c>
      <c r="AC1020" s="201">
        <v>25042.01</v>
      </c>
      <c r="AD1020" s="226">
        <v>0</v>
      </c>
      <c r="AE1020" s="201">
        <v>115.8</v>
      </c>
      <c r="AF1020" s="201">
        <v>0</v>
      </c>
      <c r="AG1020" s="201">
        <v>0</v>
      </c>
      <c r="AH1020" s="201">
        <v>-6935.8799999999464</v>
      </c>
      <c r="AI1020" s="201">
        <v>-6126.929999999993</v>
      </c>
      <c r="AJ1020" s="201">
        <v>-121.50999999999976</v>
      </c>
      <c r="AK1020" s="201">
        <v>-318.84999999999991</v>
      </c>
      <c r="AL1020" s="201" t="s">
        <v>811</v>
      </c>
      <c r="AM1020" s="201">
        <v>-368.59000000000015</v>
      </c>
      <c r="AN1020" s="201" t="s">
        <v>811</v>
      </c>
      <c r="AO1020" s="201" t="s">
        <v>811</v>
      </c>
      <c r="AP1020" s="201" t="s">
        <v>811</v>
      </c>
      <c r="AQ1020" s="201" t="s">
        <v>811</v>
      </c>
      <c r="AR1020" s="201">
        <v>98.312999468789968</v>
      </c>
      <c r="AS1020" s="201">
        <v>98.387899027176601</v>
      </c>
      <c r="AT1020" s="201">
        <v>96.77581128771196</v>
      </c>
      <c r="AU1020" s="201">
        <v>82.117218171620863</v>
      </c>
      <c r="AV1020" s="201" t="s">
        <v>811</v>
      </c>
      <c r="AW1020" s="201">
        <v>98.549463609674703</v>
      </c>
      <c r="AX1020" s="201" t="s">
        <v>811</v>
      </c>
      <c r="AY1020" s="201">
        <v>100</v>
      </c>
      <c r="AZ1020" s="201" t="s">
        <v>811</v>
      </c>
      <c r="BA1020" s="201" t="s">
        <v>811</v>
      </c>
    </row>
    <row r="1021" spans="1:53">
      <c r="A1021" s="200">
        <v>21</v>
      </c>
      <c r="B1021" s="200"/>
      <c r="C1021" s="200">
        <v>1009</v>
      </c>
      <c r="D1021" s="200" t="s">
        <v>1056</v>
      </c>
      <c r="E1021" s="201">
        <v>182092.19999999998</v>
      </c>
      <c r="F1021" s="201">
        <v>178644.9</v>
      </c>
      <c r="G1021" s="201">
        <v>3362.9</v>
      </c>
      <c r="H1021" s="201">
        <v>84.4</v>
      </c>
      <c r="I1021" s="201">
        <v>0</v>
      </c>
      <c r="J1021" s="201">
        <v>0</v>
      </c>
      <c r="K1021" s="201">
        <v>0</v>
      </c>
      <c r="L1021" s="201">
        <v>0</v>
      </c>
      <c r="M1021" s="201">
        <v>0</v>
      </c>
      <c r="N1021" s="201">
        <v>194424.1</v>
      </c>
      <c r="O1021" s="201">
        <v>190538.5</v>
      </c>
      <c r="P1021" s="201">
        <v>3801.2</v>
      </c>
      <c r="Q1021" s="201">
        <v>84.4</v>
      </c>
      <c r="R1021" s="201">
        <v>0</v>
      </c>
      <c r="S1021" s="201">
        <v>0</v>
      </c>
      <c r="T1021" s="226">
        <v>0</v>
      </c>
      <c r="U1021" s="201">
        <v>0</v>
      </c>
      <c r="V1021" s="201">
        <v>0</v>
      </c>
      <c r="W1021" s="201">
        <v>0</v>
      </c>
      <c r="X1021" s="201">
        <v>191994.95</v>
      </c>
      <c r="Y1021" s="201">
        <v>188109.43</v>
      </c>
      <c r="Z1021" s="201">
        <v>3801.2</v>
      </c>
      <c r="AA1021" s="201">
        <v>84.32</v>
      </c>
      <c r="AB1021" s="201">
        <v>0</v>
      </c>
      <c r="AC1021" s="201">
        <v>0</v>
      </c>
      <c r="AD1021" s="226">
        <v>0</v>
      </c>
      <c r="AE1021" s="201">
        <v>0</v>
      </c>
      <c r="AF1021" s="201">
        <v>0</v>
      </c>
      <c r="AG1021" s="201">
        <v>0</v>
      </c>
      <c r="AH1021" s="201">
        <v>-2429.1499999999942</v>
      </c>
      <c r="AI1021" s="201">
        <v>-2429.070000000007</v>
      </c>
      <c r="AJ1021" s="201" t="s">
        <v>811</v>
      </c>
      <c r="AK1021" s="201">
        <v>-8.0000000000012506E-2</v>
      </c>
      <c r="AL1021" s="201" t="s">
        <v>811</v>
      </c>
      <c r="AM1021" s="201" t="s">
        <v>811</v>
      </c>
      <c r="AN1021" s="201" t="s">
        <v>811</v>
      </c>
      <c r="AO1021" s="201" t="s">
        <v>811</v>
      </c>
      <c r="AP1021" s="201" t="s">
        <v>811</v>
      </c>
      <c r="AQ1021" s="201" t="s">
        <v>811</v>
      </c>
      <c r="AR1021" s="201">
        <v>98.750592133382639</v>
      </c>
      <c r="AS1021" s="201">
        <v>98.725155283577863</v>
      </c>
      <c r="AT1021" s="201">
        <v>100</v>
      </c>
      <c r="AU1021" s="201">
        <v>99.90521327014217</v>
      </c>
      <c r="AV1021" s="201" t="s">
        <v>811</v>
      </c>
      <c r="AW1021" s="201" t="s">
        <v>811</v>
      </c>
      <c r="AX1021" s="201" t="s">
        <v>811</v>
      </c>
      <c r="AY1021" s="201" t="s">
        <v>811</v>
      </c>
      <c r="AZ1021" s="201" t="s">
        <v>811</v>
      </c>
      <c r="BA1021" s="201" t="s">
        <v>811</v>
      </c>
    </row>
    <row r="1022" spans="1:53">
      <c r="A1022" s="202">
        <v>22</v>
      </c>
      <c r="B1022" s="202">
        <v>1901</v>
      </c>
      <c r="C1022" s="202">
        <v>1010</v>
      </c>
      <c r="D1022" s="202" t="s">
        <v>1081</v>
      </c>
      <c r="E1022" s="203">
        <v>372539.89999999997</v>
      </c>
      <c r="F1022" s="203">
        <v>342245.3</v>
      </c>
      <c r="G1022" s="203">
        <v>3699.6</v>
      </c>
      <c r="H1022" s="203">
        <v>1184.4000000000001</v>
      </c>
      <c r="I1022" s="203"/>
      <c r="J1022" s="203">
        <v>25410.6</v>
      </c>
      <c r="K1022" s="203"/>
      <c r="L1022" s="203"/>
      <c r="M1022" s="203"/>
      <c r="N1022" s="203">
        <v>411136.8</v>
      </c>
      <c r="O1022" s="203">
        <v>380058.7</v>
      </c>
      <c r="P1022" s="203">
        <v>3768.7</v>
      </c>
      <c r="Q1022" s="203">
        <v>1783</v>
      </c>
      <c r="R1022" s="203"/>
      <c r="S1022" s="203">
        <v>25410.6</v>
      </c>
      <c r="T1022" s="204"/>
      <c r="U1022" s="203">
        <v>115.8</v>
      </c>
      <c r="V1022" s="203"/>
      <c r="W1022" s="203"/>
      <c r="X1022" s="203">
        <v>404200.92000000004</v>
      </c>
      <c r="Y1022" s="203">
        <v>373931.77</v>
      </c>
      <c r="Z1022" s="203">
        <v>3647.19</v>
      </c>
      <c r="AA1022" s="203">
        <v>1464.15</v>
      </c>
      <c r="AB1022" s="203"/>
      <c r="AC1022" s="203">
        <v>25042.01</v>
      </c>
      <c r="AD1022" s="204"/>
      <c r="AE1022" s="203">
        <v>115.8</v>
      </c>
      <c r="AF1022" s="203"/>
      <c r="AG1022" s="203"/>
      <c r="AH1022" s="203">
        <v>-6935.8799999999464</v>
      </c>
      <c r="AI1022" s="203">
        <v>-6126.929999999993</v>
      </c>
      <c r="AJ1022" s="203">
        <v>-121.50999999999976</v>
      </c>
      <c r="AK1022" s="203">
        <v>-318.84999999999991</v>
      </c>
      <c r="AL1022" s="203" t="s">
        <v>811</v>
      </c>
      <c r="AM1022" s="203">
        <v>-368.59000000000015</v>
      </c>
      <c r="AN1022" s="203" t="s">
        <v>811</v>
      </c>
      <c r="AO1022" s="203" t="s">
        <v>811</v>
      </c>
      <c r="AP1022" s="203" t="s">
        <v>811</v>
      </c>
      <c r="AQ1022" s="203" t="s">
        <v>811</v>
      </c>
      <c r="AR1022" s="203">
        <v>98.312999468789968</v>
      </c>
      <c r="AS1022" s="203">
        <v>98.387899027176601</v>
      </c>
      <c r="AT1022" s="203">
        <v>96.77581128771196</v>
      </c>
      <c r="AU1022" s="203">
        <v>82.117218171620863</v>
      </c>
      <c r="AV1022" s="203" t="s">
        <v>811</v>
      </c>
      <c r="AW1022" s="203">
        <v>98.549463609674703</v>
      </c>
      <c r="AX1022" s="203" t="s">
        <v>811</v>
      </c>
      <c r="AY1022" s="203">
        <v>100</v>
      </c>
      <c r="AZ1022" s="203" t="s">
        <v>811</v>
      </c>
      <c r="BA1022" s="203" t="s">
        <v>811</v>
      </c>
    </row>
    <row r="1023" spans="1:53">
      <c r="A1023" s="202">
        <v>21</v>
      </c>
      <c r="B1023" s="202">
        <v>1902</v>
      </c>
      <c r="C1023" s="202">
        <v>1011</v>
      </c>
      <c r="D1023" s="202" t="s">
        <v>1854</v>
      </c>
      <c r="E1023" s="203">
        <v>1084</v>
      </c>
      <c r="F1023" s="203">
        <v>1084</v>
      </c>
      <c r="G1023" s="203"/>
      <c r="H1023" s="203"/>
      <c r="I1023" s="203"/>
      <c r="J1023" s="203"/>
      <c r="K1023" s="203"/>
      <c r="L1023" s="203"/>
      <c r="M1023" s="203"/>
      <c r="N1023" s="203">
        <v>1103.4000000000001</v>
      </c>
      <c r="O1023" s="203">
        <v>1103.4000000000001</v>
      </c>
      <c r="P1023" s="203"/>
      <c r="Q1023" s="203"/>
      <c r="R1023" s="203"/>
      <c r="S1023" s="203"/>
      <c r="T1023" s="204"/>
      <c r="U1023" s="203"/>
      <c r="V1023" s="203"/>
      <c r="W1023" s="203"/>
      <c r="X1023" s="203">
        <v>1084</v>
      </c>
      <c r="Y1023" s="203">
        <v>1084</v>
      </c>
      <c r="Z1023" s="203"/>
      <c r="AA1023" s="203"/>
      <c r="AB1023" s="203"/>
      <c r="AC1023" s="203"/>
      <c r="AD1023" s="204"/>
      <c r="AE1023" s="203"/>
      <c r="AF1023" s="203"/>
      <c r="AG1023" s="203"/>
      <c r="AH1023" s="203">
        <v>-19.400000000000091</v>
      </c>
      <c r="AI1023" s="203">
        <v>-19.400000000000091</v>
      </c>
      <c r="AJ1023" s="203" t="s">
        <v>811</v>
      </c>
      <c r="AK1023" s="203" t="s">
        <v>811</v>
      </c>
      <c r="AL1023" s="203" t="s">
        <v>811</v>
      </c>
      <c r="AM1023" s="203" t="s">
        <v>811</v>
      </c>
      <c r="AN1023" s="203" t="s">
        <v>811</v>
      </c>
      <c r="AO1023" s="203" t="s">
        <v>811</v>
      </c>
      <c r="AP1023" s="203" t="s">
        <v>811</v>
      </c>
      <c r="AQ1023" s="203" t="s">
        <v>811</v>
      </c>
      <c r="AR1023" s="203">
        <v>98.241798078665937</v>
      </c>
      <c r="AS1023" s="203">
        <v>98.241798078665937</v>
      </c>
      <c r="AT1023" s="203" t="s">
        <v>811</v>
      </c>
      <c r="AU1023" s="203" t="s">
        <v>811</v>
      </c>
      <c r="AV1023" s="203" t="s">
        <v>811</v>
      </c>
      <c r="AW1023" s="203" t="s">
        <v>811</v>
      </c>
      <c r="AX1023" s="203" t="s">
        <v>811</v>
      </c>
      <c r="AY1023" s="203" t="s">
        <v>811</v>
      </c>
      <c r="AZ1023" s="203" t="s">
        <v>811</v>
      </c>
      <c r="BA1023" s="203" t="s">
        <v>811</v>
      </c>
    </row>
    <row r="1024" spans="1:53">
      <c r="A1024" s="202">
        <v>21</v>
      </c>
      <c r="B1024" s="202">
        <v>1903</v>
      </c>
      <c r="C1024" s="202">
        <v>1012</v>
      </c>
      <c r="D1024" s="202" t="s">
        <v>1366</v>
      </c>
      <c r="E1024" s="203">
        <v>1443.8</v>
      </c>
      <c r="F1024" s="203">
        <v>1443.8</v>
      </c>
      <c r="G1024" s="203"/>
      <c r="H1024" s="203"/>
      <c r="I1024" s="203"/>
      <c r="J1024" s="203"/>
      <c r="K1024" s="203"/>
      <c r="L1024" s="203"/>
      <c r="M1024" s="203"/>
      <c r="N1024" s="203">
        <v>1514.2</v>
      </c>
      <c r="O1024" s="203">
        <v>1514.2</v>
      </c>
      <c r="P1024" s="203"/>
      <c r="Q1024" s="203"/>
      <c r="R1024" s="203"/>
      <c r="S1024" s="203"/>
      <c r="T1024" s="204"/>
      <c r="U1024" s="203"/>
      <c r="V1024" s="203"/>
      <c r="W1024" s="203"/>
      <c r="X1024" s="203">
        <v>1375.2</v>
      </c>
      <c r="Y1024" s="203">
        <v>1375.2</v>
      </c>
      <c r="Z1024" s="203"/>
      <c r="AA1024" s="203"/>
      <c r="AB1024" s="203"/>
      <c r="AC1024" s="203"/>
      <c r="AD1024" s="204"/>
      <c r="AE1024" s="203"/>
      <c r="AF1024" s="203"/>
      <c r="AG1024" s="203"/>
      <c r="AH1024" s="203">
        <v>-139</v>
      </c>
      <c r="AI1024" s="203">
        <v>-139</v>
      </c>
      <c r="AJ1024" s="203" t="s">
        <v>811</v>
      </c>
      <c r="AK1024" s="203" t="s">
        <v>811</v>
      </c>
      <c r="AL1024" s="203" t="s">
        <v>811</v>
      </c>
      <c r="AM1024" s="203" t="s">
        <v>811</v>
      </c>
      <c r="AN1024" s="203" t="s">
        <v>811</v>
      </c>
      <c r="AO1024" s="203" t="s">
        <v>811</v>
      </c>
      <c r="AP1024" s="203" t="s">
        <v>811</v>
      </c>
      <c r="AQ1024" s="203" t="s">
        <v>811</v>
      </c>
      <c r="AR1024" s="203">
        <v>90.820235107647605</v>
      </c>
      <c r="AS1024" s="203">
        <v>90.820235107647605</v>
      </c>
      <c r="AT1024" s="203" t="s">
        <v>811</v>
      </c>
      <c r="AU1024" s="203" t="s">
        <v>811</v>
      </c>
      <c r="AV1024" s="203" t="s">
        <v>811</v>
      </c>
      <c r="AW1024" s="203" t="s">
        <v>811</v>
      </c>
      <c r="AX1024" s="203" t="s">
        <v>811</v>
      </c>
      <c r="AY1024" s="203" t="s">
        <v>811</v>
      </c>
      <c r="AZ1024" s="203" t="s">
        <v>811</v>
      </c>
      <c r="BA1024" s="203" t="s">
        <v>811</v>
      </c>
    </row>
    <row r="1025" spans="1:53">
      <c r="A1025" s="202">
        <v>21</v>
      </c>
      <c r="B1025" s="202">
        <v>1904</v>
      </c>
      <c r="C1025" s="202">
        <v>1013</v>
      </c>
      <c r="D1025" s="202" t="s">
        <v>1855</v>
      </c>
      <c r="E1025" s="203">
        <v>3388</v>
      </c>
      <c r="F1025" s="203">
        <v>3388</v>
      </c>
      <c r="G1025" s="203"/>
      <c r="H1025" s="203"/>
      <c r="I1025" s="203"/>
      <c r="J1025" s="203"/>
      <c r="K1025" s="203"/>
      <c r="L1025" s="203"/>
      <c r="M1025" s="203"/>
      <c r="N1025" s="203">
        <v>3428.1</v>
      </c>
      <c r="O1025" s="203">
        <v>3428.1</v>
      </c>
      <c r="P1025" s="203"/>
      <c r="Q1025" s="203"/>
      <c r="R1025" s="203"/>
      <c r="S1025" s="203"/>
      <c r="T1025" s="204"/>
      <c r="U1025" s="203"/>
      <c r="V1025" s="203"/>
      <c r="W1025" s="203"/>
      <c r="X1025" s="203">
        <v>2895.25</v>
      </c>
      <c r="Y1025" s="203">
        <v>2895.25</v>
      </c>
      <c r="Z1025" s="203"/>
      <c r="AA1025" s="203"/>
      <c r="AB1025" s="203"/>
      <c r="AC1025" s="203"/>
      <c r="AD1025" s="204"/>
      <c r="AE1025" s="203"/>
      <c r="AF1025" s="203"/>
      <c r="AG1025" s="203"/>
      <c r="AH1025" s="203">
        <v>-532.84999999999991</v>
      </c>
      <c r="AI1025" s="203">
        <v>-532.84999999999991</v>
      </c>
      <c r="AJ1025" s="203" t="s">
        <v>811</v>
      </c>
      <c r="AK1025" s="203" t="s">
        <v>811</v>
      </c>
      <c r="AL1025" s="203" t="s">
        <v>811</v>
      </c>
      <c r="AM1025" s="203" t="s">
        <v>811</v>
      </c>
      <c r="AN1025" s="203" t="s">
        <v>811</v>
      </c>
      <c r="AO1025" s="203" t="s">
        <v>811</v>
      </c>
      <c r="AP1025" s="203" t="s">
        <v>811</v>
      </c>
      <c r="AQ1025" s="203" t="s">
        <v>811</v>
      </c>
      <c r="AR1025" s="203">
        <v>84.45640442227473</v>
      </c>
      <c r="AS1025" s="203">
        <v>84.45640442227473</v>
      </c>
      <c r="AT1025" s="203" t="s">
        <v>811</v>
      </c>
      <c r="AU1025" s="203" t="s">
        <v>811</v>
      </c>
      <c r="AV1025" s="203" t="s">
        <v>811</v>
      </c>
      <c r="AW1025" s="203" t="s">
        <v>811</v>
      </c>
      <c r="AX1025" s="203" t="s">
        <v>811</v>
      </c>
      <c r="AY1025" s="203" t="s">
        <v>811</v>
      </c>
      <c r="AZ1025" s="203" t="s">
        <v>811</v>
      </c>
      <c r="BA1025" s="203" t="s">
        <v>811</v>
      </c>
    </row>
    <row r="1026" spans="1:53">
      <c r="A1026" s="202">
        <v>21</v>
      </c>
      <c r="B1026" s="202">
        <v>1905</v>
      </c>
      <c r="C1026" s="202">
        <v>1014</v>
      </c>
      <c r="D1026" s="202" t="s">
        <v>1856</v>
      </c>
      <c r="E1026" s="203">
        <v>0</v>
      </c>
      <c r="F1026" s="203"/>
      <c r="G1026" s="203"/>
      <c r="H1026" s="203"/>
      <c r="I1026" s="203"/>
      <c r="J1026" s="203"/>
      <c r="K1026" s="203"/>
      <c r="L1026" s="203"/>
      <c r="M1026" s="203"/>
      <c r="N1026" s="203">
        <v>0</v>
      </c>
      <c r="O1026" s="203"/>
      <c r="P1026" s="203"/>
      <c r="Q1026" s="203"/>
      <c r="R1026" s="203"/>
      <c r="S1026" s="203"/>
      <c r="T1026" s="204"/>
      <c r="U1026" s="203"/>
      <c r="V1026" s="203"/>
      <c r="W1026" s="203"/>
      <c r="X1026" s="203">
        <v>0</v>
      </c>
      <c r="Y1026" s="203"/>
      <c r="Z1026" s="203"/>
      <c r="AA1026" s="203"/>
      <c r="AB1026" s="203"/>
      <c r="AC1026" s="203"/>
      <c r="AD1026" s="204"/>
      <c r="AE1026" s="203"/>
      <c r="AF1026" s="203"/>
      <c r="AG1026" s="203"/>
      <c r="AH1026" s="203" t="s">
        <v>811</v>
      </c>
      <c r="AI1026" s="203" t="s">
        <v>811</v>
      </c>
      <c r="AJ1026" s="203" t="s">
        <v>811</v>
      </c>
      <c r="AK1026" s="203" t="s">
        <v>811</v>
      </c>
      <c r="AL1026" s="203" t="s">
        <v>811</v>
      </c>
      <c r="AM1026" s="203" t="s">
        <v>811</v>
      </c>
      <c r="AN1026" s="203" t="s">
        <v>811</v>
      </c>
      <c r="AO1026" s="203" t="s">
        <v>811</v>
      </c>
      <c r="AP1026" s="203" t="s">
        <v>811</v>
      </c>
      <c r="AQ1026" s="203" t="s">
        <v>811</v>
      </c>
      <c r="AR1026" s="203" t="s">
        <v>811</v>
      </c>
      <c r="AS1026" s="203" t="s">
        <v>811</v>
      </c>
      <c r="AT1026" s="203" t="s">
        <v>811</v>
      </c>
      <c r="AU1026" s="203" t="s">
        <v>811</v>
      </c>
      <c r="AV1026" s="203" t="s">
        <v>811</v>
      </c>
      <c r="AW1026" s="203" t="s">
        <v>811</v>
      </c>
      <c r="AX1026" s="203" t="s">
        <v>811</v>
      </c>
      <c r="AY1026" s="203" t="s">
        <v>811</v>
      </c>
      <c r="AZ1026" s="203" t="s">
        <v>811</v>
      </c>
      <c r="BA1026" s="203" t="s">
        <v>811</v>
      </c>
    </row>
    <row r="1027" spans="1:53">
      <c r="A1027" s="202">
        <v>21</v>
      </c>
      <c r="B1027" s="202">
        <v>1906</v>
      </c>
      <c r="C1027" s="202">
        <v>1015</v>
      </c>
      <c r="D1027" s="202" t="s">
        <v>1857</v>
      </c>
      <c r="E1027" s="203">
        <v>2514.9</v>
      </c>
      <c r="F1027" s="203">
        <v>2514.9</v>
      </c>
      <c r="G1027" s="203"/>
      <c r="H1027" s="203"/>
      <c r="I1027" s="203"/>
      <c r="J1027" s="203"/>
      <c r="K1027" s="203"/>
      <c r="L1027" s="203"/>
      <c r="M1027" s="203"/>
      <c r="N1027" s="203">
        <v>2632.8</v>
      </c>
      <c r="O1027" s="203">
        <v>2632.8</v>
      </c>
      <c r="P1027" s="203"/>
      <c r="Q1027" s="203"/>
      <c r="R1027" s="203"/>
      <c r="S1027" s="203"/>
      <c r="T1027" s="204"/>
      <c r="U1027" s="203"/>
      <c r="V1027" s="203"/>
      <c r="W1027" s="203"/>
      <c r="X1027" s="203">
        <v>2623.59</v>
      </c>
      <c r="Y1027" s="203">
        <v>2623.59</v>
      </c>
      <c r="Z1027" s="203"/>
      <c r="AA1027" s="203"/>
      <c r="AB1027" s="203"/>
      <c r="AC1027" s="203"/>
      <c r="AD1027" s="204"/>
      <c r="AE1027" s="203"/>
      <c r="AF1027" s="203"/>
      <c r="AG1027" s="203"/>
      <c r="AH1027" s="203">
        <v>-9.2100000000000364</v>
      </c>
      <c r="AI1027" s="203">
        <v>-9.2100000000000364</v>
      </c>
      <c r="AJ1027" s="203" t="s">
        <v>811</v>
      </c>
      <c r="AK1027" s="203" t="s">
        <v>811</v>
      </c>
      <c r="AL1027" s="203" t="s">
        <v>811</v>
      </c>
      <c r="AM1027" s="203" t="s">
        <v>811</v>
      </c>
      <c r="AN1027" s="203" t="s">
        <v>811</v>
      </c>
      <c r="AO1027" s="203" t="s">
        <v>811</v>
      </c>
      <c r="AP1027" s="203" t="s">
        <v>811</v>
      </c>
      <c r="AQ1027" s="203" t="s">
        <v>811</v>
      </c>
      <c r="AR1027" s="203">
        <v>99.650182315405658</v>
      </c>
      <c r="AS1027" s="203">
        <v>99.650182315405658</v>
      </c>
      <c r="AT1027" s="203" t="s">
        <v>811</v>
      </c>
      <c r="AU1027" s="203" t="s">
        <v>811</v>
      </c>
      <c r="AV1027" s="203" t="s">
        <v>811</v>
      </c>
      <c r="AW1027" s="203" t="s">
        <v>811</v>
      </c>
      <c r="AX1027" s="203" t="s">
        <v>811</v>
      </c>
      <c r="AY1027" s="203" t="s">
        <v>811</v>
      </c>
      <c r="AZ1027" s="203" t="s">
        <v>811</v>
      </c>
      <c r="BA1027" s="203" t="s">
        <v>811</v>
      </c>
    </row>
    <row r="1028" spans="1:53">
      <c r="A1028" s="202">
        <v>21</v>
      </c>
      <c r="B1028" s="202">
        <v>1907</v>
      </c>
      <c r="C1028" s="202">
        <v>1016</v>
      </c>
      <c r="D1028" s="202" t="s">
        <v>1858</v>
      </c>
      <c r="E1028" s="203">
        <v>3427.5</v>
      </c>
      <c r="F1028" s="203">
        <v>3427.5</v>
      </c>
      <c r="G1028" s="203"/>
      <c r="H1028" s="203"/>
      <c r="I1028" s="203"/>
      <c r="J1028" s="203"/>
      <c r="K1028" s="203"/>
      <c r="L1028" s="203"/>
      <c r="M1028" s="203"/>
      <c r="N1028" s="203">
        <v>3504.2</v>
      </c>
      <c r="O1028" s="203">
        <v>3504.2</v>
      </c>
      <c r="P1028" s="203"/>
      <c r="Q1028" s="203"/>
      <c r="R1028" s="203"/>
      <c r="S1028" s="203"/>
      <c r="T1028" s="204"/>
      <c r="U1028" s="203"/>
      <c r="V1028" s="203"/>
      <c r="W1028" s="203"/>
      <c r="X1028" s="203">
        <v>3504.2</v>
      </c>
      <c r="Y1028" s="203">
        <v>3504.2</v>
      </c>
      <c r="Z1028" s="203"/>
      <c r="AA1028" s="203"/>
      <c r="AB1028" s="203"/>
      <c r="AC1028" s="203"/>
      <c r="AD1028" s="204"/>
      <c r="AE1028" s="203"/>
      <c r="AF1028" s="203"/>
      <c r="AG1028" s="203"/>
      <c r="AH1028" s="203" t="s">
        <v>811</v>
      </c>
      <c r="AI1028" s="203" t="s">
        <v>811</v>
      </c>
      <c r="AJ1028" s="203" t="s">
        <v>811</v>
      </c>
      <c r="AK1028" s="203" t="s">
        <v>811</v>
      </c>
      <c r="AL1028" s="203" t="s">
        <v>811</v>
      </c>
      <c r="AM1028" s="203" t="s">
        <v>811</v>
      </c>
      <c r="AN1028" s="203" t="s">
        <v>811</v>
      </c>
      <c r="AO1028" s="203" t="s">
        <v>811</v>
      </c>
      <c r="AP1028" s="203" t="s">
        <v>811</v>
      </c>
      <c r="AQ1028" s="203" t="s">
        <v>811</v>
      </c>
      <c r="AR1028" s="203">
        <v>100</v>
      </c>
      <c r="AS1028" s="203">
        <v>100</v>
      </c>
      <c r="AT1028" s="203" t="s">
        <v>811</v>
      </c>
      <c r="AU1028" s="203" t="s">
        <v>811</v>
      </c>
      <c r="AV1028" s="203" t="s">
        <v>811</v>
      </c>
      <c r="AW1028" s="203" t="s">
        <v>811</v>
      </c>
      <c r="AX1028" s="203" t="s">
        <v>811</v>
      </c>
      <c r="AY1028" s="203" t="s">
        <v>811</v>
      </c>
      <c r="AZ1028" s="203" t="s">
        <v>811</v>
      </c>
      <c r="BA1028" s="203" t="s">
        <v>811</v>
      </c>
    </row>
    <row r="1029" spans="1:53">
      <c r="A1029" s="202">
        <v>21</v>
      </c>
      <c r="B1029" s="202">
        <v>1908</v>
      </c>
      <c r="C1029" s="202">
        <v>1017</v>
      </c>
      <c r="D1029" s="202" t="s">
        <v>1859</v>
      </c>
      <c r="E1029" s="203">
        <v>2430.5</v>
      </c>
      <c r="F1029" s="203">
        <v>2430.5</v>
      </c>
      <c r="G1029" s="203"/>
      <c r="H1029" s="203"/>
      <c r="I1029" s="203"/>
      <c r="J1029" s="203"/>
      <c r="K1029" s="203"/>
      <c r="L1029" s="203"/>
      <c r="M1029" s="203"/>
      <c r="N1029" s="203">
        <v>2543</v>
      </c>
      <c r="O1029" s="203">
        <v>2543</v>
      </c>
      <c r="P1029" s="203"/>
      <c r="Q1029" s="203"/>
      <c r="R1029" s="203"/>
      <c r="S1029" s="203"/>
      <c r="T1029" s="204"/>
      <c r="U1029" s="203"/>
      <c r="V1029" s="203"/>
      <c r="W1029" s="203"/>
      <c r="X1029" s="203">
        <v>2353.0700000000002</v>
      </c>
      <c r="Y1029" s="203">
        <v>2353.0700000000002</v>
      </c>
      <c r="Z1029" s="203"/>
      <c r="AA1029" s="203"/>
      <c r="AB1029" s="203"/>
      <c r="AC1029" s="203"/>
      <c r="AD1029" s="204"/>
      <c r="AE1029" s="203"/>
      <c r="AF1029" s="203"/>
      <c r="AG1029" s="203"/>
      <c r="AH1029" s="203">
        <v>-189.92999999999984</v>
      </c>
      <c r="AI1029" s="203">
        <v>-189.92999999999984</v>
      </c>
      <c r="AJ1029" s="203" t="s">
        <v>811</v>
      </c>
      <c r="AK1029" s="203" t="s">
        <v>811</v>
      </c>
      <c r="AL1029" s="203" t="s">
        <v>811</v>
      </c>
      <c r="AM1029" s="203" t="s">
        <v>811</v>
      </c>
      <c r="AN1029" s="203" t="s">
        <v>811</v>
      </c>
      <c r="AO1029" s="203" t="s">
        <v>811</v>
      </c>
      <c r="AP1029" s="203" t="s">
        <v>811</v>
      </c>
      <c r="AQ1029" s="203" t="s">
        <v>811</v>
      </c>
      <c r="AR1029" s="203">
        <v>92.531262288635475</v>
      </c>
      <c r="AS1029" s="203">
        <v>92.531262288635475</v>
      </c>
      <c r="AT1029" s="203" t="s">
        <v>811</v>
      </c>
      <c r="AU1029" s="203" t="s">
        <v>811</v>
      </c>
      <c r="AV1029" s="203" t="s">
        <v>811</v>
      </c>
      <c r="AW1029" s="203" t="s">
        <v>811</v>
      </c>
      <c r="AX1029" s="203" t="s">
        <v>811</v>
      </c>
      <c r="AY1029" s="203" t="s">
        <v>811</v>
      </c>
      <c r="AZ1029" s="203" t="s">
        <v>811</v>
      </c>
      <c r="BA1029" s="203" t="s">
        <v>811</v>
      </c>
    </row>
    <row r="1030" spans="1:53">
      <c r="A1030" s="202">
        <v>21</v>
      </c>
      <c r="B1030" s="202">
        <v>1909</v>
      </c>
      <c r="C1030" s="202">
        <v>1018</v>
      </c>
      <c r="D1030" s="202" t="s">
        <v>1860</v>
      </c>
      <c r="E1030" s="203">
        <v>2576.6</v>
      </c>
      <c r="F1030" s="203">
        <v>2576.6</v>
      </c>
      <c r="G1030" s="203"/>
      <c r="H1030" s="203"/>
      <c r="I1030" s="203"/>
      <c r="J1030" s="203"/>
      <c r="K1030" s="203"/>
      <c r="L1030" s="203"/>
      <c r="M1030" s="203"/>
      <c r="N1030" s="203">
        <v>2656.5</v>
      </c>
      <c r="O1030" s="203">
        <v>2656.5</v>
      </c>
      <c r="P1030" s="203"/>
      <c r="Q1030" s="203"/>
      <c r="R1030" s="203"/>
      <c r="S1030" s="203"/>
      <c r="T1030" s="204"/>
      <c r="U1030" s="203"/>
      <c r="V1030" s="203"/>
      <c r="W1030" s="203"/>
      <c r="X1030" s="203">
        <v>2652.62</v>
      </c>
      <c r="Y1030" s="203">
        <v>2652.62</v>
      </c>
      <c r="Z1030" s="203"/>
      <c r="AA1030" s="203"/>
      <c r="AB1030" s="203"/>
      <c r="AC1030" s="203"/>
      <c r="AD1030" s="204"/>
      <c r="AE1030" s="203"/>
      <c r="AF1030" s="203"/>
      <c r="AG1030" s="203"/>
      <c r="AH1030" s="203">
        <v>-3.8800000000001091</v>
      </c>
      <c r="AI1030" s="203">
        <v>-3.8800000000001091</v>
      </c>
      <c r="AJ1030" s="203" t="s">
        <v>811</v>
      </c>
      <c r="AK1030" s="203" t="s">
        <v>811</v>
      </c>
      <c r="AL1030" s="203" t="s">
        <v>811</v>
      </c>
      <c r="AM1030" s="203" t="s">
        <v>811</v>
      </c>
      <c r="AN1030" s="203" t="s">
        <v>811</v>
      </c>
      <c r="AO1030" s="203" t="s">
        <v>811</v>
      </c>
      <c r="AP1030" s="203" t="s">
        <v>811</v>
      </c>
      <c r="AQ1030" s="203" t="s">
        <v>811</v>
      </c>
      <c r="AR1030" s="203">
        <v>99.853943158290974</v>
      </c>
      <c r="AS1030" s="203">
        <v>99.853943158290974</v>
      </c>
      <c r="AT1030" s="203" t="s">
        <v>811</v>
      </c>
      <c r="AU1030" s="203" t="s">
        <v>811</v>
      </c>
      <c r="AV1030" s="203" t="s">
        <v>811</v>
      </c>
      <c r="AW1030" s="203" t="s">
        <v>811</v>
      </c>
      <c r="AX1030" s="203" t="s">
        <v>811</v>
      </c>
      <c r="AY1030" s="203" t="s">
        <v>811</v>
      </c>
      <c r="AZ1030" s="203" t="s">
        <v>811</v>
      </c>
      <c r="BA1030" s="203" t="s">
        <v>811</v>
      </c>
    </row>
    <row r="1031" spans="1:53">
      <c r="A1031" s="202">
        <v>21</v>
      </c>
      <c r="B1031" s="202">
        <v>1910</v>
      </c>
      <c r="C1031" s="202">
        <v>1019</v>
      </c>
      <c r="D1031" s="202" t="s">
        <v>1861</v>
      </c>
      <c r="E1031" s="203">
        <v>0</v>
      </c>
      <c r="F1031" s="203"/>
      <c r="G1031" s="203"/>
      <c r="H1031" s="203"/>
      <c r="I1031" s="203"/>
      <c r="J1031" s="203"/>
      <c r="K1031" s="203"/>
      <c r="L1031" s="203"/>
      <c r="M1031" s="203"/>
      <c r="N1031" s="203">
        <v>0</v>
      </c>
      <c r="O1031" s="203"/>
      <c r="P1031" s="203"/>
      <c r="Q1031" s="203"/>
      <c r="R1031" s="203"/>
      <c r="S1031" s="203"/>
      <c r="T1031" s="204"/>
      <c r="U1031" s="203"/>
      <c r="V1031" s="203"/>
      <c r="W1031" s="203"/>
      <c r="X1031" s="203">
        <v>0</v>
      </c>
      <c r="Y1031" s="203"/>
      <c r="Z1031" s="203"/>
      <c r="AA1031" s="203"/>
      <c r="AB1031" s="203"/>
      <c r="AC1031" s="203"/>
      <c r="AD1031" s="204"/>
      <c r="AE1031" s="203"/>
      <c r="AF1031" s="203"/>
      <c r="AG1031" s="203"/>
      <c r="AH1031" s="203" t="s">
        <v>811</v>
      </c>
      <c r="AI1031" s="203" t="s">
        <v>811</v>
      </c>
      <c r="AJ1031" s="203" t="s">
        <v>811</v>
      </c>
      <c r="AK1031" s="203" t="s">
        <v>811</v>
      </c>
      <c r="AL1031" s="203" t="s">
        <v>811</v>
      </c>
      <c r="AM1031" s="203" t="s">
        <v>811</v>
      </c>
      <c r="AN1031" s="203" t="s">
        <v>811</v>
      </c>
      <c r="AO1031" s="203" t="s">
        <v>811</v>
      </c>
      <c r="AP1031" s="203" t="s">
        <v>811</v>
      </c>
      <c r="AQ1031" s="203" t="s">
        <v>811</v>
      </c>
      <c r="AR1031" s="203" t="s">
        <v>811</v>
      </c>
      <c r="AS1031" s="203" t="s">
        <v>811</v>
      </c>
      <c r="AT1031" s="203" t="s">
        <v>811</v>
      </c>
      <c r="AU1031" s="203" t="s">
        <v>811</v>
      </c>
      <c r="AV1031" s="203" t="s">
        <v>811</v>
      </c>
      <c r="AW1031" s="203" t="s">
        <v>811</v>
      </c>
      <c r="AX1031" s="203" t="s">
        <v>811</v>
      </c>
      <c r="AY1031" s="203" t="s">
        <v>811</v>
      </c>
      <c r="AZ1031" s="203" t="s">
        <v>811</v>
      </c>
      <c r="BA1031" s="203" t="s">
        <v>811</v>
      </c>
    </row>
    <row r="1032" spans="1:53">
      <c r="A1032" s="202">
        <v>21</v>
      </c>
      <c r="B1032" s="202">
        <v>1911</v>
      </c>
      <c r="C1032" s="202">
        <v>1020</v>
      </c>
      <c r="D1032" s="202" t="s">
        <v>1862</v>
      </c>
      <c r="E1032" s="203">
        <v>0</v>
      </c>
      <c r="F1032" s="203"/>
      <c r="G1032" s="203"/>
      <c r="H1032" s="203"/>
      <c r="I1032" s="203"/>
      <c r="J1032" s="203"/>
      <c r="K1032" s="203"/>
      <c r="L1032" s="203"/>
      <c r="M1032" s="203"/>
      <c r="N1032" s="203">
        <v>0</v>
      </c>
      <c r="O1032" s="203"/>
      <c r="P1032" s="203"/>
      <c r="Q1032" s="203"/>
      <c r="R1032" s="203"/>
      <c r="S1032" s="203"/>
      <c r="T1032" s="204"/>
      <c r="U1032" s="203"/>
      <c r="V1032" s="203"/>
      <c r="W1032" s="203"/>
      <c r="X1032" s="203">
        <v>0</v>
      </c>
      <c r="Y1032" s="203"/>
      <c r="Z1032" s="203"/>
      <c r="AA1032" s="203"/>
      <c r="AB1032" s="203"/>
      <c r="AC1032" s="203"/>
      <c r="AD1032" s="204"/>
      <c r="AE1032" s="203"/>
      <c r="AF1032" s="203"/>
      <c r="AG1032" s="203"/>
      <c r="AH1032" s="203" t="s">
        <v>811</v>
      </c>
      <c r="AI1032" s="203" t="s">
        <v>811</v>
      </c>
      <c r="AJ1032" s="203" t="s">
        <v>811</v>
      </c>
      <c r="AK1032" s="203" t="s">
        <v>811</v>
      </c>
      <c r="AL1032" s="203" t="s">
        <v>811</v>
      </c>
      <c r="AM1032" s="203" t="s">
        <v>811</v>
      </c>
      <c r="AN1032" s="203" t="s">
        <v>811</v>
      </c>
      <c r="AO1032" s="203" t="s">
        <v>811</v>
      </c>
      <c r="AP1032" s="203" t="s">
        <v>811</v>
      </c>
      <c r="AQ1032" s="203" t="s">
        <v>811</v>
      </c>
      <c r="AR1032" s="203" t="s">
        <v>811</v>
      </c>
      <c r="AS1032" s="203" t="s">
        <v>811</v>
      </c>
      <c r="AT1032" s="203" t="s">
        <v>811</v>
      </c>
      <c r="AU1032" s="203" t="s">
        <v>811</v>
      </c>
      <c r="AV1032" s="203" t="s">
        <v>811</v>
      </c>
      <c r="AW1032" s="203" t="s">
        <v>811</v>
      </c>
      <c r="AX1032" s="203" t="s">
        <v>811</v>
      </c>
      <c r="AY1032" s="203" t="s">
        <v>811</v>
      </c>
      <c r="AZ1032" s="203" t="s">
        <v>811</v>
      </c>
      <c r="BA1032" s="203" t="s">
        <v>811</v>
      </c>
    </row>
    <row r="1033" spans="1:53">
      <c r="A1033" s="202">
        <v>21</v>
      </c>
      <c r="B1033" s="202">
        <v>1912</v>
      </c>
      <c r="C1033" s="202">
        <v>1021</v>
      </c>
      <c r="D1033" s="202" t="s">
        <v>1863</v>
      </c>
      <c r="E1033" s="203">
        <v>2648.4</v>
      </c>
      <c r="F1033" s="203">
        <v>2648.4</v>
      </c>
      <c r="G1033" s="203"/>
      <c r="H1033" s="203"/>
      <c r="I1033" s="203"/>
      <c r="J1033" s="203"/>
      <c r="K1033" s="203"/>
      <c r="L1033" s="203"/>
      <c r="M1033" s="203"/>
      <c r="N1033" s="203">
        <v>2900.3</v>
      </c>
      <c r="O1033" s="203">
        <v>2900.3</v>
      </c>
      <c r="P1033" s="203"/>
      <c r="Q1033" s="203"/>
      <c r="R1033" s="203"/>
      <c r="S1033" s="203"/>
      <c r="T1033" s="204"/>
      <c r="U1033" s="203"/>
      <c r="V1033" s="203"/>
      <c r="W1033" s="203"/>
      <c r="X1033" s="203">
        <v>2876.82</v>
      </c>
      <c r="Y1033" s="203">
        <v>2876.82</v>
      </c>
      <c r="Z1033" s="203"/>
      <c r="AA1033" s="203"/>
      <c r="AB1033" s="203"/>
      <c r="AC1033" s="203"/>
      <c r="AD1033" s="204"/>
      <c r="AE1033" s="203"/>
      <c r="AF1033" s="203"/>
      <c r="AG1033" s="203"/>
      <c r="AH1033" s="203">
        <v>-23.480000000000018</v>
      </c>
      <c r="AI1033" s="203">
        <v>-23.480000000000018</v>
      </c>
      <c r="AJ1033" s="203" t="s">
        <v>811</v>
      </c>
      <c r="AK1033" s="203" t="s">
        <v>811</v>
      </c>
      <c r="AL1033" s="203" t="s">
        <v>811</v>
      </c>
      <c r="AM1033" s="203" t="s">
        <v>811</v>
      </c>
      <c r="AN1033" s="203" t="s">
        <v>811</v>
      </c>
      <c r="AO1033" s="203" t="s">
        <v>811</v>
      </c>
      <c r="AP1033" s="203" t="s">
        <v>811</v>
      </c>
      <c r="AQ1033" s="203" t="s">
        <v>811</v>
      </c>
      <c r="AR1033" s="203">
        <v>99.190428576354179</v>
      </c>
      <c r="AS1033" s="203">
        <v>99.190428576354179</v>
      </c>
      <c r="AT1033" s="203" t="s">
        <v>811</v>
      </c>
      <c r="AU1033" s="203" t="s">
        <v>811</v>
      </c>
      <c r="AV1033" s="203" t="s">
        <v>811</v>
      </c>
      <c r="AW1033" s="203" t="s">
        <v>811</v>
      </c>
      <c r="AX1033" s="203" t="s">
        <v>811</v>
      </c>
      <c r="AY1033" s="203" t="s">
        <v>811</v>
      </c>
      <c r="AZ1033" s="203" t="s">
        <v>811</v>
      </c>
      <c r="BA1033" s="203" t="s">
        <v>811</v>
      </c>
    </row>
    <row r="1034" spans="1:53">
      <c r="A1034" s="202">
        <v>21</v>
      </c>
      <c r="B1034" s="202">
        <v>1913</v>
      </c>
      <c r="C1034" s="202">
        <v>1022</v>
      </c>
      <c r="D1034" s="202" t="s">
        <v>1864</v>
      </c>
      <c r="E1034" s="203">
        <v>1833.9</v>
      </c>
      <c r="F1034" s="203">
        <v>1833.9</v>
      </c>
      <c r="G1034" s="203"/>
      <c r="H1034" s="203"/>
      <c r="I1034" s="203"/>
      <c r="J1034" s="203"/>
      <c r="K1034" s="203"/>
      <c r="L1034" s="203"/>
      <c r="M1034" s="203"/>
      <c r="N1034" s="203">
        <v>1892.5</v>
      </c>
      <c r="O1034" s="203">
        <v>1892.5</v>
      </c>
      <c r="P1034" s="203"/>
      <c r="Q1034" s="203"/>
      <c r="R1034" s="203"/>
      <c r="S1034" s="203"/>
      <c r="T1034" s="204"/>
      <c r="U1034" s="203"/>
      <c r="V1034" s="203"/>
      <c r="W1034" s="203"/>
      <c r="X1034" s="203">
        <v>1888.09</v>
      </c>
      <c r="Y1034" s="203">
        <v>1888.09</v>
      </c>
      <c r="Z1034" s="203"/>
      <c r="AA1034" s="203"/>
      <c r="AB1034" s="203"/>
      <c r="AC1034" s="203"/>
      <c r="AD1034" s="204"/>
      <c r="AE1034" s="203"/>
      <c r="AF1034" s="203"/>
      <c r="AG1034" s="203"/>
      <c r="AH1034" s="203">
        <v>-4.4100000000000819</v>
      </c>
      <c r="AI1034" s="203">
        <v>-4.4100000000000819</v>
      </c>
      <c r="AJ1034" s="203" t="s">
        <v>811</v>
      </c>
      <c r="AK1034" s="203" t="s">
        <v>811</v>
      </c>
      <c r="AL1034" s="203" t="s">
        <v>811</v>
      </c>
      <c r="AM1034" s="203" t="s">
        <v>811</v>
      </c>
      <c r="AN1034" s="203" t="s">
        <v>811</v>
      </c>
      <c r="AO1034" s="203" t="s">
        <v>811</v>
      </c>
      <c r="AP1034" s="203" t="s">
        <v>811</v>
      </c>
      <c r="AQ1034" s="203" t="s">
        <v>811</v>
      </c>
      <c r="AR1034" s="203">
        <v>99.766974900924694</v>
      </c>
      <c r="AS1034" s="203">
        <v>99.766974900924694</v>
      </c>
      <c r="AT1034" s="203" t="s">
        <v>811</v>
      </c>
      <c r="AU1034" s="203" t="s">
        <v>811</v>
      </c>
      <c r="AV1034" s="203" t="s">
        <v>811</v>
      </c>
      <c r="AW1034" s="203" t="s">
        <v>811</v>
      </c>
      <c r="AX1034" s="203" t="s">
        <v>811</v>
      </c>
      <c r="AY1034" s="203" t="s">
        <v>811</v>
      </c>
      <c r="AZ1034" s="203" t="s">
        <v>811</v>
      </c>
      <c r="BA1034" s="203" t="s">
        <v>811</v>
      </c>
    </row>
    <row r="1035" spans="1:53">
      <c r="A1035" s="202">
        <v>21</v>
      </c>
      <c r="B1035" s="202">
        <v>1914</v>
      </c>
      <c r="C1035" s="202">
        <v>1023</v>
      </c>
      <c r="D1035" s="202" t="s">
        <v>1865</v>
      </c>
      <c r="E1035" s="203">
        <v>4217.2</v>
      </c>
      <c r="F1035" s="203">
        <v>4217.2</v>
      </c>
      <c r="G1035" s="203"/>
      <c r="H1035" s="203"/>
      <c r="I1035" s="203"/>
      <c r="J1035" s="203"/>
      <c r="K1035" s="203"/>
      <c r="L1035" s="203"/>
      <c r="M1035" s="203"/>
      <c r="N1035" s="203">
        <v>4301.3</v>
      </c>
      <c r="O1035" s="203">
        <v>4301.3</v>
      </c>
      <c r="P1035" s="203"/>
      <c r="Q1035" s="203"/>
      <c r="R1035" s="203"/>
      <c r="S1035" s="203"/>
      <c r="T1035" s="204"/>
      <c r="U1035" s="203"/>
      <c r="V1035" s="203"/>
      <c r="W1035" s="203"/>
      <c r="X1035" s="203">
        <v>4194.8599999999997</v>
      </c>
      <c r="Y1035" s="203">
        <v>4194.8599999999997</v>
      </c>
      <c r="Z1035" s="203"/>
      <c r="AA1035" s="203"/>
      <c r="AB1035" s="203"/>
      <c r="AC1035" s="203"/>
      <c r="AD1035" s="204"/>
      <c r="AE1035" s="203"/>
      <c r="AF1035" s="203"/>
      <c r="AG1035" s="203"/>
      <c r="AH1035" s="203">
        <v>-106.44000000000051</v>
      </c>
      <c r="AI1035" s="203">
        <v>-106.44000000000051</v>
      </c>
      <c r="AJ1035" s="203" t="s">
        <v>811</v>
      </c>
      <c r="AK1035" s="203" t="s">
        <v>811</v>
      </c>
      <c r="AL1035" s="203" t="s">
        <v>811</v>
      </c>
      <c r="AM1035" s="203" t="s">
        <v>811</v>
      </c>
      <c r="AN1035" s="203" t="s">
        <v>811</v>
      </c>
      <c r="AO1035" s="203" t="s">
        <v>811</v>
      </c>
      <c r="AP1035" s="203" t="s">
        <v>811</v>
      </c>
      <c r="AQ1035" s="203" t="s">
        <v>811</v>
      </c>
      <c r="AR1035" s="203">
        <v>97.525399297886679</v>
      </c>
      <c r="AS1035" s="203">
        <v>97.525399297886679</v>
      </c>
      <c r="AT1035" s="203" t="s">
        <v>811</v>
      </c>
      <c r="AU1035" s="203" t="s">
        <v>811</v>
      </c>
      <c r="AV1035" s="203" t="s">
        <v>811</v>
      </c>
      <c r="AW1035" s="203" t="s">
        <v>811</v>
      </c>
      <c r="AX1035" s="203" t="s">
        <v>811</v>
      </c>
      <c r="AY1035" s="203" t="s">
        <v>811</v>
      </c>
      <c r="AZ1035" s="203" t="s">
        <v>811</v>
      </c>
      <c r="BA1035" s="203" t="s">
        <v>811</v>
      </c>
    </row>
    <row r="1036" spans="1:53">
      <c r="A1036" s="202">
        <v>21</v>
      </c>
      <c r="B1036" s="202">
        <v>1915</v>
      </c>
      <c r="C1036" s="202">
        <v>1024</v>
      </c>
      <c r="D1036" s="202" t="s">
        <v>1866</v>
      </c>
      <c r="E1036" s="203">
        <v>4333.1000000000004</v>
      </c>
      <c r="F1036" s="203">
        <v>4333.1000000000004</v>
      </c>
      <c r="G1036" s="203"/>
      <c r="H1036" s="203"/>
      <c r="I1036" s="203"/>
      <c r="J1036" s="203"/>
      <c r="K1036" s="203"/>
      <c r="L1036" s="203"/>
      <c r="M1036" s="203"/>
      <c r="N1036" s="203">
        <v>4446.3</v>
      </c>
      <c r="O1036" s="203">
        <v>4446.3</v>
      </c>
      <c r="P1036" s="203"/>
      <c r="Q1036" s="203"/>
      <c r="R1036" s="203"/>
      <c r="S1036" s="203"/>
      <c r="T1036" s="204"/>
      <c r="U1036" s="203"/>
      <c r="V1036" s="203"/>
      <c r="W1036" s="203"/>
      <c r="X1036" s="203">
        <v>4365.96</v>
      </c>
      <c r="Y1036" s="203">
        <v>4365.96</v>
      </c>
      <c r="Z1036" s="203"/>
      <c r="AA1036" s="203"/>
      <c r="AB1036" s="203"/>
      <c r="AC1036" s="203"/>
      <c r="AD1036" s="204"/>
      <c r="AE1036" s="203"/>
      <c r="AF1036" s="203"/>
      <c r="AG1036" s="203"/>
      <c r="AH1036" s="203">
        <v>-80.340000000000146</v>
      </c>
      <c r="AI1036" s="203">
        <v>-80.340000000000146</v>
      </c>
      <c r="AJ1036" s="203" t="s">
        <v>811</v>
      </c>
      <c r="AK1036" s="203" t="s">
        <v>811</v>
      </c>
      <c r="AL1036" s="203" t="s">
        <v>811</v>
      </c>
      <c r="AM1036" s="203" t="s">
        <v>811</v>
      </c>
      <c r="AN1036" s="203" t="s">
        <v>811</v>
      </c>
      <c r="AO1036" s="203" t="s">
        <v>811</v>
      </c>
      <c r="AP1036" s="203" t="s">
        <v>811</v>
      </c>
      <c r="AQ1036" s="203" t="s">
        <v>811</v>
      </c>
      <c r="AR1036" s="203">
        <v>98.193104378921788</v>
      </c>
      <c r="AS1036" s="203">
        <v>98.193104378921788</v>
      </c>
      <c r="AT1036" s="203" t="s">
        <v>811</v>
      </c>
      <c r="AU1036" s="203" t="s">
        <v>811</v>
      </c>
      <c r="AV1036" s="203" t="s">
        <v>811</v>
      </c>
      <c r="AW1036" s="203" t="s">
        <v>811</v>
      </c>
      <c r="AX1036" s="203" t="s">
        <v>811</v>
      </c>
      <c r="AY1036" s="203" t="s">
        <v>811</v>
      </c>
      <c r="AZ1036" s="203" t="s">
        <v>811</v>
      </c>
      <c r="BA1036" s="203" t="s">
        <v>811</v>
      </c>
    </row>
    <row r="1037" spans="1:53">
      <c r="A1037" s="202">
        <v>21</v>
      </c>
      <c r="B1037" s="202">
        <v>1916</v>
      </c>
      <c r="C1037" s="202">
        <v>1025</v>
      </c>
      <c r="D1037" s="202" t="s">
        <v>1867</v>
      </c>
      <c r="E1037" s="203">
        <v>0</v>
      </c>
      <c r="F1037" s="203"/>
      <c r="G1037" s="203"/>
      <c r="H1037" s="203"/>
      <c r="I1037" s="203"/>
      <c r="J1037" s="203"/>
      <c r="K1037" s="203"/>
      <c r="L1037" s="203"/>
      <c r="M1037" s="203"/>
      <c r="N1037" s="203">
        <v>0</v>
      </c>
      <c r="O1037" s="203"/>
      <c r="P1037" s="203"/>
      <c r="Q1037" s="203"/>
      <c r="R1037" s="203"/>
      <c r="S1037" s="203"/>
      <c r="T1037" s="204"/>
      <c r="U1037" s="203"/>
      <c r="V1037" s="203"/>
      <c r="W1037" s="203"/>
      <c r="X1037" s="203">
        <v>0</v>
      </c>
      <c r="Y1037" s="203"/>
      <c r="Z1037" s="203"/>
      <c r="AA1037" s="203"/>
      <c r="AB1037" s="203"/>
      <c r="AC1037" s="203"/>
      <c r="AD1037" s="204"/>
      <c r="AE1037" s="203"/>
      <c r="AF1037" s="203"/>
      <c r="AG1037" s="203"/>
      <c r="AH1037" s="203" t="s">
        <v>811</v>
      </c>
      <c r="AI1037" s="203" t="s">
        <v>811</v>
      </c>
      <c r="AJ1037" s="203" t="s">
        <v>811</v>
      </c>
      <c r="AK1037" s="203" t="s">
        <v>811</v>
      </c>
      <c r="AL1037" s="203" t="s">
        <v>811</v>
      </c>
      <c r="AM1037" s="203" t="s">
        <v>811</v>
      </c>
      <c r="AN1037" s="203" t="s">
        <v>811</v>
      </c>
      <c r="AO1037" s="203" t="s">
        <v>811</v>
      </c>
      <c r="AP1037" s="203" t="s">
        <v>811</v>
      </c>
      <c r="AQ1037" s="203" t="s">
        <v>811</v>
      </c>
      <c r="AR1037" s="203" t="s">
        <v>811</v>
      </c>
      <c r="AS1037" s="203" t="s">
        <v>811</v>
      </c>
      <c r="AT1037" s="203" t="s">
        <v>811</v>
      </c>
      <c r="AU1037" s="203" t="s">
        <v>811</v>
      </c>
      <c r="AV1037" s="203" t="s">
        <v>811</v>
      </c>
      <c r="AW1037" s="203" t="s">
        <v>811</v>
      </c>
      <c r="AX1037" s="203" t="s">
        <v>811</v>
      </c>
      <c r="AY1037" s="203" t="s">
        <v>811</v>
      </c>
      <c r="AZ1037" s="203" t="s">
        <v>811</v>
      </c>
      <c r="BA1037" s="203" t="s">
        <v>811</v>
      </c>
    </row>
    <row r="1038" spans="1:53">
      <c r="A1038" s="202">
        <v>21</v>
      </c>
      <c r="B1038" s="202">
        <v>1919</v>
      </c>
      <c r="C1038" s="202">
        <v>1026</v>
      </c>
      <c r="D1038" s="202" t="s">
        <v>1868</v>
      </c>
      <c r="E1038" s="203">
        <v>6519.9</v>
      </c>
      <c r="F1038" s="203">
        <v>6519.9</v>
      </c>
      <c r="G1038" s="203"/>
      <c r="H1038" s="203"/>
      <c r="I1038" s="203"/>
      <c r="J1038" s="203"/>
      <c r="K1038" s="203"/>
      <c r="L1038" s="203"/>
      <c r="M1038" s="203"/>
      <c r="N1038" s="203">
        <v>7125.8</v>
      </c>
      <c r="O1038" s="203">
        <v>7125.8</v>
      </c>
      <c r="P1038" s="203"/>
      <c r="Q1038" s="203"/>
      <c r="R1038" s="203"/>
      <c r="S1038" s="203"/>
      <c r="T1038" s="204"/>
      <c r="U1038" s="203"/>
      <c r="V1038" s="203"/>
      <c r="W1038" s="203"/>
      <c r="X1038" s="203">
        <v>7124.44</v>
      </c>
      <c r="Y1038" s="203">
        <v>7124.44</v>
      </c>
      <c r="Z1038" s="203"/>
      <c r="AA1038" s="203"/>
      <c r="AB1038" s="203"/>
      <c r="AC1038" s="203"/>
      <c r="AD1038" s="204"/>
      <c r="AE1038" s="203"/>
      <c r="AF1038" s="203"/>
      <c r="AG1038" s="203"/>
      <c r="AH1038" s="203">
        <v>-1.3600000000005821</v>
      </c>
      <c r="AI1038" s="203">
        <v>-1.3600000000005821</v>
      </c>
      <c r="AJ1038" s="203" t="s">
        <v>811</v>
      </c>
      <c r="AK1038" s="203" t="s">
        <v>811</v>
      </c>
      <c r="AL1038" s="203" t="s">
        <v>811</v>
      </c>
      <c r="AM1038" s="203" t="s">
        <v>811</v>
      </c>
      <c r="AN1038" s="203" t="s">
        <v>811</v>
      </c>
      <c r="AO1038" s="203" t="s">
        <v>811</v>
      </c>
      <c r="AP1038" s="203" t="s">
        <v>811</v>
      </c>
      <c r="AQ1038" s="203" t="s">
        <v>811</v>
      </c>
      <c r="AR1038" s="203">
        <v>99.980914423643654</v>
      </c>
      <c r="AS1038" s="203">
        <v>99.980914423643654</v>
      </c>
      <c r="AT1038" s="203" t="s">
        <v>811</v>
      </c>
      <c r="AU1038" s="203" t="s">
        <v>811</v>
      </c>
      <c r="AV1038" s="203" t="s">
        <v>811</v>
      </c>
      <c r="AW1038" s="203" t="s">
        <v>811</v>
      </c>
      <c r="AX1038" s="203" t="s">
        <v>811</v>
      </c>
      <c r="AY1038" s="203" t="s">
        <v>811</v>
      </c>
      <c r="AZ1038" s="203" t="s">
        <v>811</v>
      </c>
      <c r="BA1038" s="203" t="s">
        <v>811</v>
      </c>
    </row>
    <row r="1039" spans="1:53">
      <c r="A1039" s="202">
        <v>21</v>
      </c>
      <c r="B1039" s="202">
        <v>1917</v>
      </c>
      <c r="C1039" s="202">
        <v>1027</v>
      </c>
      <c r="D1039" s="202" t="s">
        <v>1869</v>
      </c>
      <c r="E1039" s="203">
        <v>7206.9</v>
      </c>
      <c r="F1039" s="203">
        <v>7206.9</v>
      </c>
      <c r="G1039" s="203"/>
      <c r="H1039" s="203"/>
      <c r="I1039" s="203"/>
      <c r="J1039" s="203"/>
      <c r="K1039" s="203"/>
      <c r="L1039" s="203"/>
      <c r="M1039" s="203"/>
      <c r="N1039" s="203">
        <v>7350.9</v>
      </c>
      <c r="O1039" s="203">
        <v>7350.9</v>
      </c>
      <c r="P1039" s="203"/>
      <c r="Q1039" s="203"/>
      <c r="R1039" s="203"/>
      <c r="S1039" s="203"/>
      <c r="T1039" s="204"/>
      <c r="U1039" s="203"/>
      <c r="V1039" s="203"/>
      <c r="W1039" s="203"/>
      <c r="X1039" s="203">
        <v>7250.32</v>
      </c>
      <c r="Y1039" s="203">
        <v>7250.32</v>
      </c>
      <c r="Z1039" s="203"/>
      <c r="AA1039" s="203"/>
      <c r="AB1039" s="203"/>
      <c r="AC1039" s="203"/>
      <c r="AD1039" s="204"/>
      <c r="AE1039" s="203"/>
      <c r="AF1039" s="203"/>
      <c r="AG1039" s="203"/>
      <c r="AH1039" s="203">
        <v>-100.57999999999993</v>
      </c>
      <c r="AI1039" s="203">
        <v>-100.57999999999993</v>
      </c>
      <c r="AJ1039" s="203" t="s">
        <v>811</v>
      </c>
      <c r="AK1039" s="203" t="s">
        <v>811</v>
      </c>
      <c r="AL1039" s="203" t="s">
        <v>811</v>
      </c>
      <c r="AM1039" s="203" t="s">
        <v>811</v>
      </c>
      <c r="AN1039" s="203" t="s">
        <v>811</v>
      </c>
      <c r="AO1039" s="203" t="s">
        <v>811</v>
      </c>
      <c r="AP1039" s="203" t="s">
        <v>811</v>
      </c>
      <c r="AQ1039" s="203" t="s">
        <v>811</v>
      </c>
      <c r="AR1039" s="203">
        <v>98.631732168850078</v>
      </c>
      <c r="AS1039" s="203">
        <v>98.631732168850078</v>
      </c>
      <c r="AT1039" s="203" t="s">
        <v>811</v>
      </c>
      <c r="AU1039" s="203" t="s">
        <v>811</v>
      </c>
      <c r="AV1039" s="203" t="s">
        <v>811</v>
      </c>
      <c r="AW1039" s="203" t="s">
        <v>811</v>
      </c>
      <c r="AX1039" s="203" t="s">
        <v>811</v>
      </c>
      <c r="AY1039" s="203" t="s">
        <v>811</v>
      </c>
      <c r="AZ1039" s="203" t="s">
        <v>811</v>
      </c>
      <c r="BA1039" s="203" t="s">
        <v>811</v>
      </c>
    </row>
    <row r="1040" spans="1:53">
      <c r="A1040" s="202">
        <v>21</v>
      </c>
      <c r="B1040" s="202">
        <v>1918</v>
      </c>
      <c r="C1040" s="202">
        <v>1028</v>
      </c>
      <c r="D1040" s="202" t="s">
        <v>1870</v>
      </c>
      <c r="E1040" s="203">
        <v>0</v>
      </c>
      <c r="F1040" s="203"/>
      <c r="G1040" s="203"/>
      <c r="H1040" s="203"/>
      <c r="I1040" s="203"/>
      <c r="J1040" s="203"/>
      <c r="K1040" s="203"/>
      <c r="L1040" s="203"/>
      <c r="M1040" s="203"/>
      <c r="N1040" s="203">
        <v>0</v>
      </c>
      <c r="O1040" s="203"/>
      <c r="P1040" s="203"/>
      <c r="Q1040" s="203"/>
      <c r="R1040" s="203"/>
      <c r="S1040" s="203"/>
      <c r="T1040" s="204"/>
      <c r="U1040" s="203"/>
      <c r="V1040" s="203"/>
      <c r="W1040" s="203"/>
      <c r="X1040" s="203">
        <v>0</v>
      </c>
      <c r="Y1040" s="203"/>
      <c r="Z1040" s="203"/>
      <c r="AA1040" s="203"/>
      <c r="AB1040" s="203"/>
      <c r="AC1040" s="203"/>
      <c r="AD1040" s="204"/>
      <c r="AE1040" s="203"/>
      <c r="AF1040" s="203"/>
      <c r="AG1040" s="203"/>
      <c r="AH1040" s="203" t="s">
        <v>811</v>
      </c>
      <c r="AI1040" s="203" t="s">
        <v>811</v>
      </c>
      <c r="AJ1040" s="203" t="s">
        <v>811</v>
      </c>
      <c r="AK1040" s="203" t="s">
        <v>811</v>
      </c>
      <c r="AL1040" s="203" t="s">
        <v>811</v>
      </c>
      <c r="AM1040" s="203" t="s">
        <v>811</v>
      </c>
      <c r="AN1040" s="203" t="s">
        <v>811</v>
      </c>
      <c r="AO1040" s="203" t="s">
        <v>811</v>
      </c>
      <c r="AP1040" s="203" t="s">
        <v>811</v>
      </c>
      <c r="AQ1040" s="203" t="s">
        <v>811</v>
      </c>
      <c r="AR1040" s="203" t="s">
        <v>811</v>
      </c>
      <c r="AS1040" s="203" t="s">
        <v>811</v>
      </c>
      <c r="AT1040" s="203" t="s">
        <v>811</v>
      </c>
      <c r="AU1040" s="203" t="s">
        <v>811</v>
      </c>
      <c r="AV1040" s="203" t="s">
        <v>811</v>
      </c>
      <c r="AW1040" s="203" t="s">
        <v>811</v>
      </c>
      <c r="AX1040" s="203" t="s">
        <v>811</v>
      </c>
      <c r="AY1040" s="203" t="s">
        <v>811</v>
      </c>
      <c r="AZ1040" s="203" t="s">
        <v>811</v>
      </c>
      <c r="BA1040" s="203" t="s">
        <v>811</v>
      </c>
    </row>
    <row r="1041" spans="1:53">
      <c r="A1041" s="202">
        <v>21</v>
      </c>
      <c r="B1041" s="202">
        <v>1920</v>
      </c>
      <c r="C1041" s="202">
        <v>1029</v>
      </c>
      <c r="D1041" s="202" t="s">
        <v>1871</v>
      </c>
      <c r="E1041" s="203">
        <v>1826.3</v>
      </c>
      <c r="F1041" s="203">
        <v>1826.3</v>
      </c>
      <c r="G1041" s="203"/>
      <c r="H1041" s="203"/>
      <c r="I1041" s="203"/>
      <c r="J1041" s="203"/>
      <c r="K1041" s="203"/>
      <c r="L1041" s="203"/>
      <c r="M1041" s="203"/>
      <c r="N1041" s="203">
        <v>1873.4</v>
      </c>
      <c r="O1041" s="203">
        <v>1873.4</v>
      </c>
      <c r="P1041" s="203"/>
      <c r="Q1041" s="203"/>
      <c r="R1041" s="203"/>
      <c r="S1041" s="203"/>
      <c r="T1041" s="204"/>
      <c r="U1041" s="203"/>
      <c r="V1041" s="203"/>
      <c r="W1041" s="203"/>
      <c r="X1041" s="203">
        <v>1873.4</v>
      </c>
      <c r="Y1041" s="203">
        <v>1873.4</v>
      </c>
      <c r="Z1041" s="203"/>
      <c r="AA1041" s="203"/>
      <c r="AB1041" s="203"/>
      <c r="AC1041" s="203"/>
      <c r="AD1041" s="204"/>
      <c r="AE1041" s="203"/>
      <c r="AF1041" s="203"/>
      <c r="AG1041" s="203"/>
      <c r="AH1041" s="203" t="s">
        <v>811</v>
      </c>
      <c r="AI1041" s="203" t="s">
        <v>811</v>
      </c>
      <c r="AJ1041" s="203" t="s">
        <v>811</v>
      </c>
      <c r="AK1041" s="203" t="s">
        <v>811</v>
      </c>
      <c r="AL1041" s="203" t="s">
        <v>811</v>
      </c>
      <c r="AM1041" s="203" t="s">
        <v>811</v>
      </c>
      <c r="AN1041" s="203" t="s">
        <v>811</v>
      </c>
      <c r="AO1041" s="203" t="s">
        <v>811</v>
      </c>
      <c r="AP1041" s="203" t="s">
        <v>811</v>
      </c>
      <c r="AQ1041" s="203" t="s">
        <v>811</v>
      </c>
      <c r="AR1041" s="203">
        <v>100</v>
      </c>
      <c r="AS1041" s="203">
        <v>100</v>
      </c>
      <c r="AT1041" s="203" t="s">
        <v>811</v>
      </c>
      <c r="AU1041" s="203" t="s">
        <v>811</v>
      </c>
      <c r="AV1041" s="203" t="s">
        <v>811</v>
      </c>
      <c r="AW1041" s="203" t="s">
        <v>811</v>
      </c>
      <c r="AX1041" s="203" t="s">
        <v>811</v>
      </c>
      <c r="AY1041" s="203" t="s">
        <v>811</v>
      </c>
      <c r="AZ1041" s="203" t="s">
        <v>811</v>
      </c>
      <c r="BA1041" s="203" t="s">
        <v>811</v>
      </c>
    </row>
    <row r="1042" spans="1:53">
      <c r="A1042" s="202">
        <v>21</v>
      </c>
      <c r="B1042" s="202">
        <v>1921</v>
      </c>
      <c r="C1042" s="202">
        <v>1030</v>
      </c>
      <c r="D1042" s="202" t="s">
        <v>1872</v>
      </c>
      <c r="E1042" s="203">
        <v>1277.7</v>
      </c>
      <c r="F1042" s="203">
        <v>1277.7</v>
      </c>
      <c r="G1042" s="203"/>
      <c r="H1042" s="203"/>
      <c r="I1042" s="203"/>
      <c r="J1042" s="203"/>
      <c r="K1042" s="203"/>
      <c r="L1042" s="203"/>
      <c r="M1042" s="203"/>
      <c r="N1042" s="203">
        <v>1293.8</v>
      </c>
      <c r="O1042" s="203">
        <v>1293.8</v>
      </c>
      <c r="P1042" s="203"/>
      <c r="Q1042" s="203"/>
      <c r="R1042" s="203"/>
      <c r="S1042" s="203"/>
      <c r="T1042" s="204"/>
      <c r="U1042" s="203"/>
      <c r="V1042" s="203"/>
      <c r="W1042" s="203"/>
      <c r="X1042" s="203">
        <v>1235.8499999999999</v>
      </c>
      <c r="Y1042" s="203">
        <v>1235.8499999999999</v>
      </c>
      <c r="Z1042" s="203"/>
      <c r="AA1042" s="203"/>
      <c r="AB1042" s="203"/>
      <c r="AC1042" s="203"/>
      <c r="AD1042" s="204"/>
      <c r="AE1042" s="203"/>
      <c r="AF1042" s="203"/>
      <c r="AG1042" s="203"/>
      <c r="AH1042" s="203">
        <v>-57.950000000000045</v>
      </c>
      <c r="AI1042" s="203">
        <v>-57.950000000000045</v>
      </c>
      <c r="AJ1042" s="203" t="s">
        <v>811</v>
      </c>
      <c r="AK1042" s="203" t="s">
        <v>811</v>
      </c>
      <c r="AL1042" s="203" t="s">
        <v>811</v>
      </c>
      <c r="AM1042" s="203" t="s">
        <v>811</v>
      </c>
      <c r="AN1042" s="203" t="s">
        <v>811</v>
      </c>
      <c r="AO1042" s="203" t="s">
        <v>811</v>
      </c>
      <c r="AP1042" s="203" t="s">
        <v>811</v>
      </c>
      <c r="AQ1042" s="203" t="s">
        <v>811</v>
      </c>
      <c r="AR1042" s="203">
        <v>95.520946050394187</v>
      </c>
      <c r="AS1042" s="203">
        <v>95.520946050394187</v>
      </c>
      <c r="AT1042" s="203" t="s">
        <v>811</v>
      </c>
      <c r="AU1042" s="203" t="s">
        <v>811</v>
      </c>
      <c r="AV1042" s="203" t="s">
        <v>811</v>
      </c>
      <c r="AW1042" s="203" t="s">
        <v>811</v>
      </c>
      <c r="AX1042" s="203" t="s">
        <v>811</v>
      </c>
      <c r="AY1042" s="203" t="s">
        <v>811</v>
      </c>
      <c r="AZ1042" s="203" t="s">
        <v>811</v>
      </c>
      <c r="BA1042" s="203" t="s">
        <v>811</v>
      </c>
    </row>
    <row r="1043" spans="1:53">
      <c r="A1043" s="202">
        <v>21</v>
      </c>
      <c r="B1043" s="202">
        <v>1922</v>
      </c>
      <c r="C1043" s="202">
        <v>1031</v>
      </c>
      <c r="D1043" s="202" t="s">
        <v>1873</v>
      </c>
      <c r="E1043" s="203">
        <v>1116.7</v>
      </c>
      <c r="F1043" s="203">
        <v>1116.7</v>
      </c>
      <c r="G1043" s="203"/>
      <c r="H1043" s="203"/>
      <c r="I1043" s="203"/>
      <c r="J1043" s="203"/>
      <c r="K1043" s="203"/>
      <c r="L1043" s="203"/>
      <c r="M1043" s="203"/>
      <c r="N1043" s="203">
        <v>906.7</v>
      </c>
      <c r="O1043" s="203">
        <v>906.7</v>
      </c>
      <c r="P1043" s="203"/>
      <c r="Q1043" s="203"/>
      <c r="R1043" s="203"/>
      <c r="S1043" s="203"/>
      <c r="T1043" s="204"/>
      <c r="U1043" s="203"/>
      <c r="V1043" s="203"/>
      <c r="W1043" s="203"/>
      <c r="X1043" s="203">
        <v>701.27</v>
      </c>
      <c r="Y1043" s="203">
        <v>701.27</v>
      </c>
      <c r="Z1043" s="203"/>
      <c r="AA1043" s="203"/>
      <c r="AB1043" s="203"/>
      <c r="AC1043" s="203"/>
      <c r="AD1043" s="204"/>
      <c r="AE1043" s="203"/>
      <c r="AF1043" s="203"/>
      <c r="AG1043" s="203"/>
      <c r="AH1043" s="203">
        <v>-205.43000000000006</v>
      </c>
      <c r="AI1043" s="203">
        <v>-205.43000000000006</v>
      </c>
      <c r="AJ1043" s="203" t="s">
        <v>811</v>
      </c>
      <c r="AK1043" s="203" t="s">
        <v>811</v>
      </c>
      <c r="AL1043" s="203" t="s">
        <v>811</v>
      </c>
      <c r="AM1043" s="203" t="s">
        <v>811</v>
      </c>
      <c r="AN1043" s="203" t="s">
        <v>811</v>
      </c>
      <c r="AO1043" s="203" t="s">
        <v>811</v>
      </c>
      <c r="AP1043" s="203" t="s">
        <v>811</v>
      </c>
      <c r="AQ1043" s="203" t="s">
        <v>811</v>
      </c>
      <c r="AR1043" s="203">
        <v>77.343112385574059</v>
      </c>
      <c r="AS1043" s="203">
        <v>77.343112385574059</v>
      </c>
      <c r="AT1043" s="203" t="s">
        <v>811</v>
      </c>
      <c r="AU1043" s="203" t="s">
        <v>811</v>
      </c>
      <c r="AV1043" s="203" t="s">
        <v>811</v>
      </c>
      <c r="AW1043" s="203" t="s">
        <v>811</v>
      </c>
      <c r="AX1043" s="203" t="s">
        <v>811</v>
      </c>
      <c r="AY1043" s="203" t="s">
        <v>811</v>
      </c>
      <c r="AZ1043" s="203" t="s">
        <v>811</v>
      </c>
      <c r="BA1043" s="203" t="s">
        <v>811</v>
      </c>
    </row>
    <row r="1044" spans="1:53">
      <c r="A1044" s="202">
        <v>21</v>
      </c>
      <c r="B1044" s="202">
        <v>1923</v>
      </c>
      <c r="C1044" s="202">
        <v>1032</v>
      </c>
      <c r="D1044" s="202" t="s">
        <v>1874</v>
      </c>
      <c r="E1044" s="203">
        <v>3896.8</v>
      </c>
      <c r="F1044" s="203">
        <v>3896.8</v>
      </c>
      <c r="G1044" s="203"/>
      <c r="H1044" s="203"/>
      <c r="I1044" s="203"/>
      <c r="J1044" s="203"/>
      <c r="K1044" s="203"/>
      <c r="L1044" s="203"/>
      <c r="M1044" s="203"/>
      <c r="N1044" s="203">
        <v>3974.2</v>
      </c>
      <c r="O1044" s="203">
        <v>3974.2</v>
      </c>
      <c r="P1044" s="203"/>
      <c r="Q1044" s="203"/>
      <c r="R1044" s="203"/>
      <c r="S1044" s="203"/>
      <c r="T1044" s="204"/>
      <c r="U1044" s="203"/>
      <c r="V1044" s="203"/>
      <c r="W1044" s="203"/>
      <c r="X1044" s="203">
        <v>3974.16</v>
      </c>
      <c r="Y1044" s="203">
        <v>3974.16</v>
      </c>
      <c r="Z1044" s="203"/>
      <c r="AA1044" s="203"/>
      <c r="AB1044" s="203"/>
      <c r="AC1044" s="203"/>
      <c r="AD1044" s="204"/>
      <c r="AE1044" s="203"/>
      <c r="AF1044" s="203"/>
      <c r="AG1044" s="203"/>
      <c r="AH1044" s="203">
        <v>-3.999999999996362E-2</v>
      </c>
      <c r="AI1044" s="203">
        <v>-3.999999999996362E-2</v>
      </c>
      <c r="AJ1044" s="203" t="s">
        <v>811</v>
      </c>
      <c r="AK1044" s="203" t="s">
        <v>811</v>
      </c>
      <c r="AL1044" s="203" t="s">
        <v>811</v>
      </c>
      <c r="AM1044" s="203" t="s">
        <v>811</v>
      </c>
      <c r="AN1044" s="203" t="s">
        <v>811</v>
      </c>
      <c r="AO1044" s="203" t="s">
        <v>811</v>
      </c>
      <c r="AP1044" s="203" t="s">
        <v>811</v>
      </c>
      <c r="AQ1044" s="203" t="s">
        <v>811</v>
      </c>
      <c r="AR1044" s="203">
        <v>99.998993508127427</v>
      </c>
      <c r="AS1044" s="203">
        <v>99.998993508127427</v>
      </c>
      <c r="AT1044" s="203" t="s">
        <v>811</v>
      </c>
      <c r="AU1044" s="203" t="s">
        <v>811</v>
      </c>
      <c r="AV1044" s="203" t="s">
        <v>811</v>
      </c>
      <c r="AW1044" s="203" t="s">
        <v>811</v>
      </c>
      <c r="AX1044" s="203" t="s">
        <v>811</v>
      </c>
      <c r="AY1044" s="203" t="s">
        <v>811</v>
      </c>
      <c r="AZ1044" s="203" t="s">
        <v>811</v>
      </c>
      <c r="BA1044" s="203" t="s">
        <v>811</v>
      </c>
    </row>
    <row r="1045" spans="1:53">
      <c r="A1045" s="202">
        <v>21</v>
      </c>
      <c r="B1045" s="202">
        <v>1925</v>
      </c>
      <c r="C1045" s="202">
        <v>1033</v>
      </c>
      <c r="D1045" s="202" t="s">
        <v>1875</v>
      </c>
      <c r="E1045" s="203">
        <v>5141.3999999999996</v>
      </c>
      <c r="F1045" s="203">
        <v>5141.3999999999996</v>
      </c>
      <c r="G1045" s="203"/>
      <c r="H1045" s="203"/>
      <c r="I1045" s="203"/>
      <c r="J1045" s="203"/>
      <c r="K1045" s="203"/>
      <c r="L1045" s="203"/>
      <c r="M1045" s="203"/>
      <c r="N1045" s="203">
        <v>5225.2</v>
      </c>
      <c r="O1045" s="203">
        <v>5225.2</v>
      </c>
      <c r="P1045" s="203"/>
      <c r="Q1045" s="203"/>
      <c r="R1045" s="203"/>
      <c r="S1045" s="203"/>
      <c r="T1045" s="204"/>
      <c r="U1045" s="203"/>
      <c r="V1045" s="203"/>
      <c r="W1045" s="203"/>
      <c r="X1045" s="203">
        <v>5089.47</v>
      </c>
      <c r="Y1045" s="203">
        <v>5089.47</v>
      </c>
      <c r="Z1045" s="203"/>
      <c r="AA1045" s="203"/>
      <c r="AB1045" s="203"/>
      <c r="AC1045" s="203"/>
      <c r="AD1045" s="204"/>
      <c r="AE1045" s="203"/>
      <c r="AF1045" s="203"/>
      <c r="AG1045" s="203"/>
      <c r="AH1045" s="203">
        <v>-135.72999999999956</v>
      </c>
      <c r="AI1045" s="203">
        <v>-135.72999999999956</v>
      </c>
      <c r="AJ1045" s="203" t="s">
        <v>811</v>
      </c>
      <c r="AK1045" s="203" t="s">
        <v>811</v>
      </c>
      <c r="AL1045" s="203" t="s">
        <v>811</v>
      </c>
      <c r="AM1045" s="203" t="s">
        <v>811</v>
      </c>
      <c r="AN1045" s="203" t="s">
        <v>811</v>
      </c>
      <c r="AO1045" s="203" t="s">
        <v>811</v>
      </c>
      <c r="AP1045" s="203" t="s">
        <v>811</v>
      </c>
      <c r="AQ1045" s="203" t="s">
        <v>811</v>
      </c>
      <c r="AR1045" s="203">
        <v>97.40239608053281</v>
      </c>
      <c r="AS1045" s="203">
        <v>97.40239608053281</v>
      </c>
      <c r="AT1045" s="203" t="s">
        <v>811</v>
      </c>
      <c r="AU1045" s="203" t="s">
        <v>811</v>
      </c>
      <c r="AV1045" s="203" t="s">
        <v>811</v>
      </c>
      <c r="AW1045" s="203" t="s">
        <v>811</v>
      </c>
      <c r="AX1045" s="203" t="s">
        <v>811</v>
      </c>
      <c r="AY1045" s="203" t="s">
        <v>811</v>
      </c>
      <c r="AZ1045" s="203" t="s">
        <v>811</v>
      </c>
      <c r="BA1045" s="203" t="s">
        <v>811</v>
      </c>
    </row>
    <row r="1046" spans="1:53">
      <c r="A1046" s="202">
        <v>21</v>
      </c>
      <c r="B1046" s="202">
        <v>1926</v>
      </c>
      <c r="C1046" s="202">
        <v>1034</v>
      </c>
      <c r="D1046" s="202" t="s">
        <v>1421</v>
      </c>
      <c r="E1046" s="203">
        <v>9592.1</v>
      </c>
      <c r="F1046" s="203">
        <v>9507.7000000000007</v>
      </c>
      <c r="G1046" s="203"/>
      <c r="H1046" s="203">
        <v>84.4</v>
      </c>
      <c r="I1046" s="203"/>
      <c r="J1046" s="203"/>
      <c r="K1046" s="203"/>
      <c r="L1046" s="203"/>
      <c r="M1046" s="203"/>
      <c r="N1046" s="203">
        <v>10007.9</v>
      </c>
      <c r="O1046" s="203">
        <v>9923.5</v>
      </c>
      <c r="P1046" s="203"/>
      <c r="Q1046" s="203">
        <v>84.4</v>
      </c>
      <c r="R1046" s="203"/>
      <c r="S1046" s="203"/>
      <c r="T1046" s="204"/>
      <c r="U1046" s="203"/>
      <c r="V1046" s="203"/>
      <c r="W1046" s="203"/>
      <c r="X1046" s="203">
        <v>9924.57</v>
      </c>
      <c r="Y1046" s="203">
        <v>9840.25</v>
      </c>
      <c r="Z1046" s="203"/>
      <c r="AA1046" s="203">
        <v>84.32</v>
      </c>
      <c r="AB1046" s="203"/>
      <c r="AC1046" s="203"/>
      <c r="AD1046" s="204"/>
      <c r="AE1046" s="203"/>
      <c r="AF1046" s="203"/>
      <c r="AG1046" s="203"/>
      <c r="AH1046" s="203">
        <v>-83.329999999999927</v>
      </c>
      <c r="AI1046" s="203">
        <v>-83.25</v>
      </c>
      <c r="AJ1046" s="203" t="s">
        <v>811</v>
      </c>
      <c r="AK1046" s="203">
        <v>-8.0000000000012506E-2</v>
      </c>
      <c r="AL1046" s="203" t="s">
        <v>811</v>
      </c>
      <c r="AM1046" s="203" t="s">
        <v>811</v>
      </c>
      <c r="AN1046" s="203" t="s">
        <v>811</v>
      </c>
      <c r="AO1046" s="203" t="s">
        <v>811</v>
      </c>
      <c r="AP1046" s="203" t="s">
        <v>811</v>
      </c>
      <c r="AQ1046" s="203" t="s">
        <v>811</v>
      </c>
      <c r="AR1046" s="203">
        <v>99.167357787347996</v>
      </c>
      <c r="AS1046" s="203">
        <v>99.161082279437693</v>
      </c>
      <c r="AT1046" s="203" t="s">
        <v>811</v>
      </c>
      <c r="AU1046" s="203">
        <v>99.90521327014217</v>
      </c>
      <c r="AV1046" s="203" t="s">
        <v>811</v>
      </c>
      <c r="AW1046" s="203" t="s">
        <v>811</v>
      </c>
      <c r="AX1046" s="203" t="s">
        <v>811</v>
      </c>
      <c r="AY1046" s="203" t="s">
        <v>811</v>
      </c>
      <c r="AZ1046" s="203" t="s">
        <v>811</v>
      </c>
      <c r="BA1046" s="203" t="s">
        <v>811</v>
      </c>
    </row>
    <row r="1047" spans="1:53">
      <c r="A1047" s="202">
        <v>21</v>
      </c>
      <c r="B1047" s="202">
        <v>1927</v>
      </c>
      <c r="C1047" s="202">
        <v>1035</v>
      </c>
      <c r="D1047" s="202" t="s">
        <v>1876</v>
      </c>
      <c r="E1047" s="203">
        <v>2438.4</v>
      </c>
      <c r="F1047" s="203">
        <v>2438.4</v>
      </c>
      <c r="G1047" s="203"/>
      <c r="H1047" s="203"/>
      <c r="I1047" s="203"/>
      <c r="J1047" s="203"/>
      <c r="K1047" s="203"/>
      <c r="L1047" s="203"/>
      <c r="M1047" s="203"/>
      <c r="N1047" s="203">
        <v>2552</v>
      </c>
      <c r="O1047" s="203">
        <v>2552</v>
      </c>
      <c r="P1047" s="203"/>
      <c r="Q1047" s="203"/>
      <c r="R1047" s="203"/>
      <c r="S1047" s="203"/>
      <c r="T1047" s="204"/>
      <c r="U1047" s="203"/>
      <c r="V1047" s="203"/>
      <c r="W1047" s="203"/>
      <c r="X1047" s="203">
        <v>2552</v>
      </c>
      <c r="Y1047" s="203">
        <v>2552</v>
      </c>
      <c r="Z1047" s="203"/>
      <c r="AA1047" s="203"/>
      <c r="AB1047" s="203"/>
      <c r="AC1047" s="203"/>
      <c r="AD1047" s="204"/>
      <c r="AE1047" s="203"/>
      <c r="AF1047" s="203"/>
      <c r="AG1047" s="203"/>
      <c r="AH1047" s="203" t="s">
        <v>811</v>
      </c>
      <c r="AI1047" s="203" t="s">
        <v>811</v>
      </c>
      <c r="AJ1047" s="203" t="s">
        <v>811</v>
      </c>
      <c r="AK1047" s="203" t="s">
        <v>811</v>
      </c>
      <c r="AL1047" s="203" t="s">
        <v>811</v>
      </c>
      <c r="AM1047" s="203" t="s">
        <v>811</v>
      </c>
      <c r="AN1047" s="203" t="s">
        <v>811</v>
      </c>
      <c r="AO1047" s="203" t="s">
        <v>811</v>
      </c>
      <c r="AP1047" s="203" t="s">
        <v>811</v>
      </c>
      <c r="AQ1047" s="203" t="s">
        <v>811</v>
      </c>
      <c r="AR1047" s="203">
        <v>100</v>
      </c>
      <c r="AS1047" s="203">
        <v>100</v>
      </c>
      <c r="AT1047" s="203" t="s">
        <v>811</v>
      </c>
      <c r="AU1047" s="203" t="s">
        <v>811</v>
      </c>
      <c r="AV1047" s="203" t="s">
        <v>811</v>
      </c>
      <c r="AW1047" s="203" t="s">
        <v>811</v>
      </c>
      <c r="AX1047" s="203" t="s">
        <v>811</v>
      </c>
      <c r="AY1047" s="203" t="s">
        <v>811</v>
      </c>
      <c r="AZ1047" s="203" t="s">
        <v>811</v>
      </c>
      <c r="BA1047" s="203" t="s">
        <v>811</v>
      </c>
    </row>
    <row r="1048" spans="1:53">
      <c r="A1048" s="202">
        <v>21</v>
      </c>
      <c r="B1048" s="202">
        <v>1928</v>
      </c>
      <c r="C1048" s="202">
        <v>1036</v>
      </c>
      <c r="D1048" s="202" t="s">
        <v>1877</v>
      </c>
      <c r="E1048" s="203">
        <v>9409.2000000000007</v>
      </c>
      <c r="F1048" s="203">
        <v>9409.2000000000007</v>
      </c>
      <c r="G1048" s="203"/>
      <c r="H1048" s="203"/>
      <c r="I1048" s="203"/>
      <c r="J1048" s="203"/>
      <c r="K1048" s="203"/>
      <c r="L1048" s="203"/>
      <c r="M1048" s="203"/>
      <c r="N1048" s="203">
        <v>9567.9</v>
      </c>
      <c r="O1048" s="203">
        <v>9567.9</v>
      </c>
      <c r="P1048" s="203"/>
      <c r="Q1048" s="203"/>
      <c r="R1048" s="203"/>
      <c r="S1048" s="203"/>
      <c r="T1048" s="204"/>
      <c r="U1048" s="203"/>
      <c r="V1048" s="203"/>
      <c r="W1048" s="203"/>
      <c r="X1048" s="203">
        <v>9567.9</v>
      </c>
      <c r="Y1048" s="203">
        <v>9567.9</v>
      </c>
      <c r="Z1048" s="203"/>
      <c r="AA1048" s="203"/>
      <c r="AB1048" s="203"/>
      <c r="AC1048" s="203"/>
      <c r="AD1048" s="204"/>
      <c r="AE1048" s="203"/>
      <c r="AF1048" s="203"/>
      <c r="AG1048" s="203"/>
      <c r="AH1048" s="203" t="s">
        <v>811</v>
      </c>
      <c r="AI1048" s="203" t="s">
        <v>811</v>
      </c>
      <c r="AJ1048" s="203" t="s">
        <v>811</v>
      </c>
      <c r="AK1048" s="203" t="s">
        <v>811</v>
      </c>
      <c r="AL1048" s="203" t="s">
        <v>811</v>
      </c>
      <c r="AM1048" s="203" t="s">
        <v>811</v>
      </c>
      <c r="AN1048" s="203" t="s">
        <v>811</v>
      </c>
      <c r="AO1048" s="203" t="s">
        <v>811</v>
      </c>
      <c r="AP1048" s="203" t="s">
        <v>811</v>
      </c>
      <c r="AQ1048" s="203" t="s">
        <v>811</v>
      </c>
      <c r="AR1048" s="203">
        <v>100</v>
      </c>
      <c r="AS1048" s="203">
        <v>100</v>
      </c>
      <c r="AT1048" s="203" t="s">
        <v>811</v>
      </c>
      <c r="AU1048" s="203" t="s">
        <v>811</v>
      </c>
      <c r="AV1048" s="203" t="s">
        <v>811</v>
      </c>
      <c r="AW1048" s="203" t="s">
        <v>811</v>
      </c>
      <c r="AX1048" s="203" t="s">
        <v>811</v>
      </c>
      <c r="AY1048" s="203" t="s">
        <v>811</v>
      </c>
      <c r="AZ1048" s="203" t="s">
        <v>811</v>
      </c>
      <c r="BA1048" s="203" t="s">
        <v>811</v>
      </c>
    </row>
    <row r="1049" spans="1:53">
      <c r="A1049" s="202">
        <v>21</v>
      </c>
      <c r="B1049" s="202">
        <v>1929</v>
      </c>
      <c r="C1049" s="202">
        <v>1037</v>
      </c>
      <c r="D1049" s="202" t="s">
        <v>1878</v>
      </c>
      <c r="E1049" s="203">
        <v>0</v>
      </c>
      <c r="F1049" s="203"/>
      <c r="G1049" s="203"/>
      <c r="H1049" s="203"/>
      <c r="I1049" s="203"/>
      <c r="J1049" s="203"/>
      <c r="K1049" s="203"/>
      <c r="L1049" s="203"/>
      <c r="M1049" s="203"/>
      <c r="N1049" s="203">
        <v>0</v>
      </c>
      <c r="O1049" s="203"/>
      <c r="P1049" s="203"/>
      <c r="Q1049" s="203"/>
      <c r="R1049" s="203"/>
      <c r="S1049" s="203"/>
      <c r="T1049" s="204"/>
      <c r="U1049" s="203"/>
      <c r="V1049" s="203"/>
      <c r="W1049" s="203"/>
      <c r="X1049" s="203">
        <v>0</v>
      </c>
      <c r="Y1049" s="203"/>
      <c r="Z1049" s="203"/>
      <c r="AA1049" s="203"/>
      <c r="AB1049" s="203"/>
      <c r="AC1049" s="203"/>
      <c r="AD1049" s="204"/>
      <c r="AE1049" s="203"/>
      <c r="AF1049" s="203"/>
      <c r="AG1049" s="203"/>
      <c r="AH1049" s="203" t="s">
        <v>811</v>
      </c>
      <c r="AI1049" s="203" t="s">
        <v>811</v>
      </c>
      <c r="AJ1049" s="203" t="s">
        <v>811</v>
      </c>
      <c r="AK1049" s="203" t="s">
        <v>811</v>
      </c>
      <c r="AL1049" s="203" t="s">
        <v>811</v>
      </c>
      <c r="AM1049" s="203" t="s">
        <v>811</v>
      </c>
      <c r="AN1049" s="203" t="s">
        <v>811</v>
      </c>
      <c r="AO1049" s="203" t="s">
        <v>811</v>
      </c>
      <c r="AP1049" s="203" t="s">
        <v>811</v>
      </c>
      <c r="AQ1049" s="203" t="s">
        <v>811</v>
      </c>
      <c r="AR1049" s="203" t="s">
        <v>811</v>
      </c>
      <c r="AS1049" s="203" t="s">
        <v>811</v>
      </c>
      <c r="AT1049" s="203" t="s">
        <v>811</v>
      </c>
      <c r="AU1049" s="203" t="s">
        <v>811</v>
      </c>
      <c r="AV1049" s="203" t="s">
        <v>811</v>
      </c>
      <c r="AW1049" s="203" t="s">
        <v>811</v>
      </c>
      <c r="AX1049" s="203" t="s">
        <v>811</v>
      </c>
      <c r="AY1049" s="203" t="s">
        <v>811</v>
      </c>
      <c r="AZ1049" s="203" t="s">
        <v>811</v>
      </c>
      <c r="BA1049" s="203" t="s">
        <v>811</v>
      </c>
    </row>
    <row r="1050" spans="1:53">
      <c r="A1050" s="202">
        <v>21</v>
      </c>
      <c r="B1050" s="202">
        <v>1930</v>
      </c>
      <c r="C1050" s="202">
        <v>1038</v>
      </c>
      <c r="D1050" s="202" t="s">
        <v>1879</v>
      </c>
      <c r="E1050" s="203">
        <v>1659.5</v>
      </c>
      <c r="F1050" s="203">
        <v>1659.5</v>
      </c>
      <c r="G1050" s="203"/>
      <c r="H1050" s="203"/>
      <c r="I1050" s="203"/>
      <c r="J1050" s="203"/>
      <c r="K1050" s="203"/>
      <c r="L1050" s="203"/>
      <c r="M1050" s="203"/>
      <c r="N1050" s="203">
        <v>1752.7</v>
      </c>
      <c r="O1050" s="203">
        <v>1752.7</v>
      </c>
      <c r="P1050" s="203"/>
      <c r="Q1050" s="203"/>
      <c r="R1050" s="203"/>
      <c r="S1050" s="203"/>
      <c r="T1050" s="204"/>
      <c r="U1050" s="203"/>
      <c r="V1050" s="203"/>
      <c r="W1050" s="203"/>
      <c r="X1050" s="203">
        <v>1585</v>
      </c>
      <c r="Y1050" s="203">
        <v>1585</v>
      </c>
      <c r="Z1050" s="203"/>
      <c r="AA1050" s="203"/>
      <c r="AB1050" s="203"/>
      <c r="AC1050" s="203"/>
      <c r="AD1050" s="204"/>
      <c r="AE1050" s="203"/>
      <c r="AF1050" s="203"/>
      <c r="AG1050" s="203"/>
      <c r="AH1050" s="203">
        <v>-167.70000000000005</v>
      </c>
      <c r="AI1050" s="203">
        <v>-167.70000000000005</v>
      </c>
      <c r="AJ1050" s="203" t="s">
        <v>811</v>
      </c>
      <c r="AK1050" s="203" t="s">
        <v>811</v>
      </c>
      <c r="AL1050" s="203" t="s">
        <v>811</v>
      </c>
      <c r="AM1050" s="203" t="s">
        <v>811</v>
      </c>
      <c r="AN1050" s="203" t="s">
        <v>811</v>
      </c>
      <c r="AO1050" s="203" t="s">
        <v>811</v>
      </c>
      <c r="AP1050" s="203" t="s">
        <v>811</v>
      </c>
      <c r="AQ1050" s="203" t="s">
        <v>811</v>
      </c>
      <c r="AR1050" s="203">
        <v>90.431905060763398</v>
      </c>
      <c r="AS1050" s="203">
        <v>90.431905060763398</v>
      </c>
      <c r="AT1050" s="203" t="s">
        <v>811</v>
      </c>
      <c r="AU1050" s="203" t="s">
        <v>811</v>
      </c>
      <c r="AV1050" s="203" t="s">
        <v>811</v>
      </c>
      <c r="AW1050" s="203" t="s">
        <v>811</v>
      </c>
      <c r="AX1050" s="203" t="s">
        <v>811</v>
      </c>
      <c r="AY1050" s="203" t="s">
        <v>811</v>
      </c>
      <c r="AZ1050" s="203" t="s">
        <v>811</v>
      </c>
      <c r="BA1050" s="203" t="s">
        <v>811</v>
      </c>
    </row>
    <row r="1051" spans="1:53">
      <c r="A1051" s="202">
        <v>21</v>
      </c>
      <c r="B1051" s="202">
        <v>1931</v>
      </c>
      <c r="C1051" s="202">
        <v>1039</v>
      </c>
      <c r="D1051" s="202" t="s">
        <v>1880</v>
      </c>
      <c r="E1051" s="203">
        <v>7263.7</v>
      </c>
      <c r="F1051" s="203">
        <v>7263.7</v>
      </c>
      <c r="G1051" s="203"/>
      <c r="H1051" s="203"/>
      <c r="I1051" s="203"/>
      <c r="J1051" s="203"/>
      <c r="K1051" s="203"/>
      <c r="L1051" s="203"/>
      <c r="M1051" s="203"/>
      <c r="N1051" s="203">
        <v>7390.1</v>
      </c>
      <c r="O1051" s="203">
        <v>7390.1</v>
      </c>
      <c r="P1051" s="203"/>
      <c r="Q1051" s="203"/>
      <c r="R1051" s="203"/>
      <c r="S1051" s="203"/>
      <c r="T1051" s="204"/>
      <c r="U1051" s="203"/>
      <c r="V1051" s="203"/>
      <c r="W1051" s="203"/>
      <c r="X1051" s="203">
        <v>7388.16</v>
      </c>
      <c r="Y1051" s="203">
        <v>7388.16</v>
      </c>
      <c r="Z1051" s="203"/>
      <c r="AA1051" s="203"/>
      <c r="AB1051" s="203"/>
      <c r="AC1051" s="203"/>
      <c r="AD1051" s="204"/>
      <c r="AE1051" s="203"/>
      <c r="AF1051" s="203"/>
      <c r="AG1051" s="203"/>
      <c r="AH1051" s="203">
        <v>-1.9400000000005093</v>
      </c>
      <c r="AI1051" s="203">
        <v>-1.9400000000005093</v>
      </c>
      <c r="AJ1051" s="203" t="s">
        <v>811</v>
      </c>
      <c r="AK1051" s="203" t="s">
        <v>811</v>
      </c>
      <c r="AL1051" s="203" t="s">
        <v>811</v>
      </c>
      <c r="AM1051" s="203" t="s">
        <v>811</v>
      </c>
      <c r="AN1051" s="203" t="s">
        <v>811</v>
      </c>
      <c r="AO1051" s="203" t="s">
        <v>811</v>
      </c>
      <c r="AP1051" s="203" t="s">
        <v>811</v>
      </c>
      <c r="AQ1051" s="203" t="s">
        <v>811</v>
      </c>
      <c r="AR1051" s="203">
        <v>99.973748663752843</v>
      </c>
      <c r="AS1051" s="203">
        <v>99.973748663752843</v>
      </c>
      <c r="AT1051" s="203" t="s">
        <v>811</v>
      </c>
      <c r="AU1051" s="203" t="s">
        <v>811</v>
      </c>
      <c r="AV1051" s="203" t="s">
        <v>811</v>
      </c>
      <c r="AW1051" s="203" t="s">
        <v>811</v>
      </c>
      <c r="AX1051" s="203" t="s">
        <v>811</v>
      </c>
      <c r="AY1051" s="203" t="s">
        <v>811</v>
      </c>
      <c r="AZ1051" s="203" t="s">
        <v>811</v>
      </c>
      <c r="BA1051" s="203" t="s">
        <v>811</v>
      </c>
    </row>
    <row r="1052" spans="1:53">
      <c r="A1052" s="202">
        <v>21</v>
      </c>
      <c r="B1052" s="202">
        <v>1924</v>
      </c>
      <c r="C1052" s="202">
        <v>1040</v>
      </c>
      <c r="D1052" s="202" t="s">
        <v>1853</v>
      </c>
      <c r="E1052" s="203">
        <v>80526.799999999988</v>
      </c>
      <c r="F1052" s="203">
        <v>77163.899999999994</v>
      </c>
      <c r="G1052" s="203">
        <v>3362.9</v>
      </c>
      <c r="H1052" s="203"/>
      <c r="I1052" s="203"/>
      <c r="J1052" s="203"/>
      <c r="K1052" s="203"/>
      <c r="L1052" s="203"/>
      <c r="M1052" s="203"/>
      <c r="N1052" s="203">
        <v>89135.5</v>
      </c>
      <c r="O1052" s="203">
        <v>85334.3</v>
      </c>
      <c r="P1052" s="203">
        <v>3801.2</v>
      </c>
      <c r="Q1052" s="203"/>
      <c r="R1052" s="203"/>
      <c r="S1052" s="203"/>
      <c r="T1052" s="204"/>
      <c r="U1052" s="203"/>
      <c r="V1052" s="203"/>
      <c r="W1052" s="203"/>
      <c r="X1052" s="203">
        <v>89135.5</v>
      </c>
      <c r="Y1052" s="203">
        <v>85334.3</v>
      </c>
      <c r="Z1052" s="203">
        <v>3801.2</v>
      </c>
      <c r="AA1052" s="203"/>
      <c r="AB1052" s="203"/>
      <c r="AC1052" s="203"/>
      <c r="AD1052" s="204"/>
      <c r="AE1052" s="203"/>
      <c r="AF1052" s="203"/>
      <c r="AG1052" s="203"/>
      <c r="AH1052" s="203" t="s">
        <v>811</v>
      </c>
      <c r="AI1052" s="203" t="s">
        <v>811</v>
      </c>
      <c r="AJ1052" s="203" t="s">
        <v>811</v>
      </c>
      <c r="AK1052" s="203" t="s">
        <v>811</v>
      </c>
      <c r="AL1052" s="203" t="s">
        <v>811</v>
      </c>
      <c r="AM1052" s="203" t="s">
        <v>811</v>
      </c>
      <c r="AN1052" s="203" t="s">
        <v>811</v>
      </c>
      <c r="AO1052" s="203" t="s">
        <v>811</v>
      </c>
      <c r="AP1052" s="203" t="s">
        <v>811</v>
      </c>
      <c r="AQ1052" s="203" t="s">
        <v>811</v>
      </c>
      <c r="AR1052" s="203">
        <v>100</v>
      </c>
      <c r="AS1052" s="203">
        <v>100</v>
      </c>
      <c r="AT1052" s="203">
        <v>100</v>
      </c>
      <c r="AU1052" s="203" t="s">
        <v>811</v>
      </c>
      <c r="AV1052" s="203" t="s">
        <v>811</v>
      </c>
      <c r="AW1052" s="203" t="s">
        <v>811</v>
      </c>
      <c r="AX1052" s="203" t="s">
        <v>811</v>
      </c>
      <c r="AY1052" s="203" t="s">
        <v>811</v>
      </c>
      <c r="AZ1052" s="203" t="s">
        <v>811</v>
      </c>
      <c r="BA1052" s="203" t="s">
        <v>811</v>
      </c>
    </row>
    <row r="1053" spans="1:53">
      <c r="A1053" s="202">
        <v>21</v>
      </c>
      <c r="B1053" s="202">
        <v>1932</v>
      </c>
      <c r="C1053" s="202">
        <v>1041</v>
      </c>
      <c r="D1053" s="202" t="s">
        <v>1881</v>
      </c>
      <c r="E1053" s="203">
        <v>2349.1999999999998</v>
      </c>
      <c r="F1053" s="203">
        <v>2349.1999999999998</v>
      </c>
      <c r="G1053" s="203"/>
      <c r="H1053" s="203"/>
      <c r="I1053" s="203"/>
      <c r="J1053" s="203"/>
      <c r="K1053" s="203"/>
      <c r="L1053" s="203"/>
      <c r="M1053" s="203"/>
      <c r="N1053" s="203">
        <v>3083.4</v>
      </c>
      <c r="O1053" s="203">
        <v>3083.4</v>
      </c>
      <c r="P1053" s="203"/>
      <c r="Q1053" s="203"/>
      <c r="R1053" s="203"/>
      <c r="S1053" s="203"/>
      <c r="T1053" s="204"/>
      <c r="U1053" s="203"/>
      <c r="V1053" s="203"/>
      <c r="W1053" s="203"/>
      <c r="X1053" s="203">
        <v>3080.47</v>
      </c>
      <c r="Y1053" s="203">
        <v>3080.47</v>
      </c>
      <c r="Z1053" s="203"/>
      <c r="AA1053" s="203"/>
      <c r="AB1053" s="203"/>
      <c r="AC1053" s="203"/>
      <c r="AD1053" s="204"/>
      <c r="AE1053" s="203"/>
      <c r="AF1053" s="203"/>
      <c r="AG1053" s="203"/>
      <c r="AH1053" s="203">
        <v>-2.930000000000291</v>
      </c>
      <c r="AI1053" s="203">
        <v>-2.930000000000291</v>
      </c>
      <c r="AJ1053" s="203" t="s">
        <v>811</v>
      </c>
      <c r="AK1053" s="203" t="s">
        <v>811</v>
      </c>
      <c r="AL1053" s="203" t="s">
        <v>811</v>
      </c>
      <c r="AM1053" s="203" t="s">
        <v>811</v>
      </c>
      <c r="AN1053" s="203" t="s">
        <v>811</v>
      </c>
      <c r="AO1053" s="203" t="s">
        <v>811</v>
      </c>
      <c r="AP1053" s="203" t="s">
        <v>811</v>
      </c>
      <c r="AQ1053" s="203" t="s">
        <v>811</v>
      </c>
      <c r="AR1053" s="203">
        <v>99.904975027566962</v>
      </c>
      <c r="AS1053" s="203">
        <v>99.904975027566962</v>
      </c>
      <c r="AT1053" s="203" t="s">
        <v>811</v>
      </c>
      <c r="AU1053" s="203" t="s">
        <v>811</v>
      </c>
      <c r="AV1053" s="203" t="s">
        <v>811</v>
      </c>
      <c r="AW1053" s="203" t="s">
        <v>811</v>
      </c>
      <c r="AX1053" s="203" t="s">
        <v>811</v>
      </c>
      <c r="AY1053" s="203" t="s">
        <v>811</v>
      </c>
      <c r="AZ1053" s="203" t="s">
        <v>811</v>
      </c>
      <c r="BA1053" s="203" t="s">
        <v>811</v>
      </c>
    </row>
    <row r="1054" spans="1:53">
      <c r="A1054" s="202">
        <v>21</v>
      </c>
      <c r="B1054" s="202">
        <v>1933</v>
      </c>
      <c r="C1054" s="202">
        <v>1042</v>
      </c>
      <c r="D1054" s="202" t="s">
        <v>1882</v>
      </c>
      <c r="E1054" s="203">
        <v>7810.9</v>
      </c>
      <c r="F1054" s="203">
        <v>7810.9</v>
      </c>
      <c r="G1054" s="203"/>
      <c r="H1054" s="203"/>
      <c r="I1054" s="203"/>
      <c r="J1054" s="203"/>
      <c r="K1054" s="203"/>
      <c r="L1054" s="203"/>
      <c r="M1054" s="203"/>
      <c r="N1054" s="203">
        <v>7904.7</v>
      </c>
      <c r="O1054" s="203">
        <v>7904.7</v>
      </c>
      <c r="P1054" s="203"/>
      <c r="Q1054" s="203"/>
      <c r="R1054" s="203"/>
      <c r="S1054" s="203"/>
      <c r="T1054" s="204"/>
      <c r="U1054" s="203"/>
      <c r="V1054" s="203"/>
      <c r="W1054" s="203"/>
      <c r="X1054" s="203">
        <v>7377.87</v>
      </c>
      <c r="Y1054" s="203">
        <v>7377.87</v>
      </c>
      <c r="Z1054" s="203"/>
      <c r="AA1054" s="203"/>
      <c r="AB1054" s="203"/>
      <c r="AC1054" s="203"/>
      <c r="AD1054" s="204"/>
      <c r="AE1054" s="203"/>
      <c r="AF1054" s="203"/>
      <c r="AG1054" s="203"/>
      <c r="AH1054" s="203">
        <v>-526.82999999999993</v>
      </c>
      <c r="AI1054" s="203">
        <v>-526.82999999999993</v>
      </c>
      <c r="AJ1054" s="203" t="s">
        <v>811</v>
      </c>
      <c r="AK1054" s="203" t="s">
        <v>811</v>
      </c>
      <c r="AL1054" s="203" t="s">
        <v>811</v>
      </c>
      <c r="AM1054" s="203" t="s">
        <v>811</v>
      </c>
      <c r="AN1054" s="203" t="s">
        <v>811</v>
      </c>
      <c r="AO1054" s="203" t="s">
        <v>811</v>
      </c>
      <c r="AP1054" s="203" t="s">
        <v>811</v>
      </c>
      <c r="AQ1054" s="203" t="s">
        <v>811</v>
      </c>
      <c r="AR1054" s="203">
        <v>93.33523093855554</v>
      </c>
      <c r="AS1054" s="203">
        <v>93.33523093855554</v>
      </c>
      <c r="AT1054" s="203" t="s">
        <v>811</v>
      </c>
      <c r="AU1054" s="203" t="s">
        <v>811</v>
      </c>
      <c r="AV1054" s="203" t="s">
        <v>811</v>
      </c>
      <c r="AW1054" s="203" t="s">
        <v>811</v>
      </c>
      <c r="AX1054" s="203" t="s">
        <v>811</v>
      </c>
      <c r="AY1054" s="203" t="s">
        <v>811</v>
      </c>
      <c r="AZ1054" s="203" t="s">
        <v>811</v>
      </c>
      <c r="BA1054" s="203" t="s">
        <v>811</v>
      </c>
    </row>
    <row r="1055" spans="1:53">
      <c r="A1055" s="202">
        <v>21</v>
      </c>
      <c r="B1055" s="202">
        <v>1934</v>
      </c>
      <c r="C1055" s="202">
        <v>1043</v>
      </c>
      <c r="D1055" s="202" t="s">
        <v>1883</v>
      </c>
      <c r="E1055" s="203">
        <v>4158.8</v>
      </c>
      <c r="F1055" s="203">
        <v>4158.8</v>
      </c>
      <c r="G1055" s="203"/>
      <c r="H1055" s="203"/>
      <c r="I1055" s="203"/>
      <c r="J1055" s="203"/>
      <c r="K1055" s="203"/>
      <c r="L1055" s="203"/>
      <c r="M1055" s="203"/>
      <c r="N1055" s="203">
        <v>4357.3</v>
      </c>
      <c r="O1055" s="203">
        <v>4357.3</v>
      </c>
      <c r="P1055" s="203"/>
      <c r="Q1055" s="203"/>
      <c r="R1055" s="203"/>
      <c r="S1055" s="203"/>
      <c r="T1055" s="204"/>
      <c r="U1055" s="203"/>
      <c r="V1055" s="203"/>
      <c r="W1055" s="203"/>
      <c r="X1055" s="203">
        <v>4320.91</v>
      </c>
      <c r="Y1055" s="203">
        <v>4320.91</v>
      </c>
      <c r="Z1055" s="203"/>
      <c r="AA1055" s="203"/>
      <c r="AB1055" s="203"/>
      <c r="AC1055" s="203"/>
      <c r="AD1055" s="204"/>
      <c r="AE1055" s="203"/>
      <c r="AF1055" s="203"/>
      <c r="AG1055" s="203"/>
      <c r="AH1055" s="203">
        <v>-36.390000000000327</v>
      </c>
      <c r="AI1055" s="203">
        <v>-36.390000000000327</v>
      </c>
      <c r="AJ1055" s="203" t="s">
        <v>811</v>
      </c>
      <c r="AK1055" s="203" t="s">
        <v>811</v>
      </c>
      <c r="AL1055" s="203" t="s">
        <v>811</v>
      </c>
      <c r="AM1055" s="203" t="s">
        <v>811</v>
      </c>
      <c r="AN1055" s="203" t="s">
        <v>811</v>
      </c>
      <c r="AO1055" s="203" t="s">
        <v>811</v>
      </c>
      <c r="AP1055" s="203" t="s">
        <v>811</v>
      </c>
      <c r="AQ1055" s="203" t="s">
        <v>811</v>
      </c>
      <c r="AR1055" s="203">
        <v>99.164849792302562</v>
      </c>
      <c r="AS1055" s="203">
        <v>99.164849792302562</v>
      </c>
      <c r="AT1055" s="203" t="s">
        <v>811</v>
      </c>
      <c r="AU1055" s="203" t="s">
        <v>811</v>
      </c>
      <c r="AV1055" s="203" t="s">
        <v>811</v>
      </c>
      <c r="AW1055" s="203" t="s">
        <v>811</v>
      </c>
      <c r="AX1055" s="203" t="s">
        <v>811</v>
      </c>
      <c r="AY1055" s="203" t="s">
        <v>811</v>
      </c>
      <c r="AZ1055" s="203" t="s">
        <v>811</v>
      </c>
      <c r="BA1055" s="203" t="s">
        <v>811</v>
      </c>
    </row>
    <row r="1056" spans="1:53">
      <c r="A1056" s="200"/>
      <c r="B1056" s="200"/>
      <c r="C1056" s="200">
        <v>1044</v>
      </c>
      <c r="D1056" s="200"/>
      <c r="E1056" s="201"/>
      <c r="F1056" s="201"/>
      <c r="G1056" s="201"/>
      <c r="H1056" s="201"/>
      <c r="I1056" s="201"/>
      <c r="J1056" s="201"/>
      <c r="K1056" s="201"/>
      <c r="L1056" s="201"/>
      <c r="M1056" s="201"/>
      <c r="N1056" s="201"/>
      <c r="O1056" s="201"/>
      <c r="P1056" s="201"/>
      <c r="Q1056" s="201"/>
      <c r="R1056" s="201"/>
      <c r="S1056" s="201"/>
      <c r="T1056" s="226"/>
      <c r="U1056" s="201"/>
      <c r="V1056" s="201"/>
      <c r="W1056" s="201"/>
      <c r="X1056" s="201"/>
      <c r="Y1056" s="201"/>
      <c r="Z1056" s="201"/>
      <c r="AA1056" s="201"/>
      <c r="AB1056" s="201"/>
      <c r="AC1056" s="201"/>
      <c r="AD1056" s="226"/>
      <c r="AE1056" s="201"/>
      <c r="AF1056" s="201"/>
      <c r="AG1056" s="201"/>
      <c r="AH1056" s="201" t="s">
        <v>811</v>
      </c>
      <c r="AI1056" s="201" t="s">
        <v>811</v>
      </c>
      <c r="AJ1056" s="201" t="s">
        <v>811</v>
      </c>
      <c r="AK1056" s="201" t="s">
        <v>811</v>
      </c>
      <c r="AL1056" s="201" t="s">
        <v>811</v>
      </c>
      <c r="AM1056" s="201" t="s">
        <v>811</v>
      </c>
      <c r="AN1056" s="201" t="s">
        <v>811</v>
      </c>
      <c r="AO1056" s="201" t="s">
        <v>811</v>
      </c>
      <c r="AP1056" s="201" t="s">
        <v>811</v>
      </c>
      <c r="AQ1056" s="201" t="s">
        <v>811</v>
      </c>
      <c r="AR1056" s="201" t="s">
        <v>811</v>
      </c>
      <c r="AS1056" s="201" t="s">
        <v>811</v>
      </c>
      <c r="AT1056" s="201" t="s">
        <v>811</v>
      </c>
      <c r="AU1056" s="201" t="s">
        <v>811</v>
      </c>
      <c r="AV1056" s="201" t="s">
        <v>811</v>
      </c>
      <c r="AW1056" s="201" t="s">
        <v>811</v>
      </c>
      <c r="AX1056" s="201" t="s">
        <v>811</v>
      </c>
      <c r="AY1056" s="201" t="s">
        <v>811</v>
      </c>
      <c r="AZ1056" s="201" t="s">
        <v>811</v>
      </c>
      <c r="BA1056" s="201" t="s">
        <v>811</v>
      </c>
    </row>
    <row r="1057" spans="1:53" s="227" customFormat="1">
      <c r="A1057" s="200">
        <v>22</v>
      </c>
      <c r="B1057" s="200">
        <v>1210</v>
      </c>
      <c r="C1057" s="200">
        <v>1045</v>
      </c>
      <c r="D1057" s="200" t="s">
        <v>1884</v>
      </c>
      <c r="E1057" s="201">
        <v>925605.20000000007</v>
      </c>
      <c r="F1057" s="201">
        <v>822889.6</v>
      </c>
      <c r="G1057" s="201">
        <v>46199.9</v>
      </c>
      <c r="H1057" s="201">
        <v>25109.8</v>
      </c>
      <c r="I1057" s="201"/>
      <c r="J1057" s="201">
        <v>30477.9</v>
      </c>
      <c r="K1057" s="201"/>
      <c r="L1057" s="201">
        <v>578</v>
      </c>
      <c r="M1057" s="201">
        <v>350</v>
      </c>
      <c r="N1057" s="201">
        <v>1000567.0000000001</v>
      </c>
      <c r="O1057" s="201">
        <v>895795.9</v>
      </c>
      <c r="P1057" s="201">
        <v>47409.4</v>
      </c>
      <c r="Q1057" s="201">
        <v>25675.8</v>
      </c>
      <c r="R1057" s="201"/>
      <c r="S1057" s="201">
        <v>30477.9</v>
      </c>
      <c r="T1057" s="226"/>
      <c r="U1057" s="201"/>
      <c r="V1057" s="201">
        <v>578</v>
      </c>
      <c r="W1057" s="201">
        <v>630</v>
      </c>
      <c r="X1057" s="201">
        <v>993249.58</v>
      </c>
      <c r="Y1057" s="201">
        <v>890137.21</v>
      </c>
      <c r="Z1057" s="201">
        <v>47409.05</v>
      </c>
      <c r="AA1057" s="201">
        <v>24040.720000000001</v>
      </c>
      <c r="AB1057" s="201"/>
      <c r="AC1057" s="201">
        <v>30477.9</v>
      </c>
      <c r="AD1057" s="226"/>
      <c r="AE1057" s="201"/>
      <c r="AF1057" s="201">
        <v>554.70000000000005</v>
      </c>
      <c r="AG1057" s="201">
        <v>630</v>
      </c>
      <c r="AH1057" s="201">
        <v>-7317.4200000001583</v>
      </c>
      <c r="AI1057" s="201">
        <v>-5658.6900000000605</v>
      </c>
      <c r="AJ1057" s="201">
        <v>-0.34999999999854481</v>
      </c>
      <c r="AK1057" s="201">
        <v>-1635.0799999999981</v>
      </c>
      <c r="AL1057" s="201" t="s">
        <v>811</v>
      </c>
      <c r="AM1057" s="201" t="s">
        <v>811</v>
      </c>
      <c r="AN1057" s="201" t="s">
        <v>811</v>
      </c>
      <c r="AO1057" s="201" t="s">
        <v>811</v>
      </c>
      <c r="AP1057" s="201">
        <v>-23.299999999999955</v>
      </c>
      <c r="AQ1057" s="201" t="s">
        <v>811</v>
      </c>
      <c r="AR1057" s="201">
        <v>99.268672662600295</v>
      </c>
      <c r="AS1057" s="201">
        <v>99.368305883070008</v>
      </c>
      <c r="AT1057" s="201">
        <v>99.999261749779578</v>
      </c>
      <c r="AU1057" s="201">
        <v>93.631824519586544</v>
      </c>
      <c r="AV1057" s="201" t="s">
        <v>811</v>
      </c>
      <c r="AW1057" s="201">
        <v>100</v>
      </c>
      <c r="AX1057" s="201" t="s">
        <v>811</v>
      </c>
      <c r="AY1057" s="201" t="s">
        <v>811</v>
      </c>
      <c r="AZ1057" s="201">
        <v>95.968858131487906</v>
      </c>
      <c r="BA1057" s="201">
        <v>100</v>
      </c>
    </row>
    <row r="1058" spans="1:53">
      <c r="AG1058" s="229"/>
      <c r="AH1058" s="229"/>
      <c r="AI1058" s="229"/>
      <c r="AJ1058" s="229"/>
      <c r="AK1058" s="229"/>
      <c r="AL1058" s="229"/>
      <c r="AM1058" s="229"/>
      <c r="AN1058" s="229"/>
      <c r="AO1058" s="229"/>
      <c r="AP1058" s="229"/>
      <c r="AQ1058" s="229"/>
      <c r="AR1058" s="229"/>
      <c r="AS1058" s="229"/>
      <c r="AT1058" s="229"/>
    </row>
    <row r="1059" spans="1:53">
      <c r="A1059" s="205"/>
      <c r="B1059" s="205"/>
      <c r="C1059" s="205"/>
      <c r="E1059" s="230" t="s">
        <v>1951</v>
      </c>
      <c r="F1059" s="230"/>
      <c r="G1059" s="230"/>
      <c r="H1059" s="230"/>
      <c r="I1059" s="230"/>
      <c r="J1059" s="230"/>
      <c r="K1059" s="230"/>
      <c r="L1059" s="230"/>
      <c r="M1059" s="230"/>
      <c r="N1059" s="230"/>
      <c r="O1059" s="230"/>
      <c r="P1059" s="230"/>
      <c r="Q1059" s="230"/>
      <c r="R1059" s="230"/>
      <c r="AG1059" s="231"/>
      <c r="AH1059" s="230" t="s">
        <v>1951</v>
      </c>
      <c r="AI1059" s="230"/>
      <c r="AJ1059" s="230"/>
      <c r="AK1059" s="230"/>
      <c r="AL1059" s="230"/>
      <c r="AM1059" s="230"/>
      <c r="AN1059" s="230"/>
      <c r="AO1059" s="230"/>
      <c r="AP1059" s="230"/>
      <c r="AQ1059" s="230"/>
      <c r="AR1059" s="230"/>
      <c r="AS1059" s="230"/>
      <c r="AT1059" s="230"/>
      <c r="AU1059" s="230"/>
    </row>
    <row r="1060" spans="1:53">
      <c r="A1060" s="205"/>
      <c r="B1060" s="205"/>
      <c r="C1060" s="205"/>
      <c r="D1060" s="205"/>
      <c r="E1060" s="232" t="s">
        <v>1952</v>
      </c>
      <c r="F1060" s="232"/>
      <c r="G1060" s="232"/>
      <c r="H1060" s="232"/>
      <c r="I1060" s="232"/>
      <c r="J1060" s="232"/>
      <c r="K1060" s="232"/>
      <c r="L1060" s="232"/>
      <c r="M1060" s="232"/>
      <c r="N1060" s="232"/>
      <c r="O1060" s="232"/>
      <c r="P1060" s="232"/>
      <c r="AH1060" s="232" t="s">
        <v>1952</v>
      </c>
      <c r="AI1060" s="232"/>
      <c r="AJ1060" s="232"/>
      <c r="AK1060" s="232"/>
      <c r="AL1060" s="232"/>
      <c r="AM1060" s="232"/>
      <c r="AN1060" s="232"/>
      <c r="AO1060" s="232"/>
      <c r="AP1060" s="232"/>
      <c r="AQ1060" s="232"/>
      <c r="AR1060" s="232"/>
      <c r="AS1060" s="232"/>
    </row>
    <row r="1061" spans="1:53">
      <c r="A1061" s="205"/>
      <c r="B1061" s="205"/>
      <c r="C1061" s="205"/>
      <c r="D1061" s="205"/>
      <c r="E1061" s="205"/>
      <c r="F1061" s="205"/>
      <c r="G1061" s="205"/>
      <c r="H1061" s="205"/>
      <c r="I1061" s="205"/>
      <c r="J1061" s="205"/>
      <c r="K1061" s="205"/>
      <c r="L1061" s="205"/>
      <c r="M1061" s="205"/>
      <c r="N1061" s="205"/>
      <c r="O1061" s="205"/>
      <c r="P1061" s="205"/>
      <c r="AH1061" s="205"/>
      <c r="AI1061" s="205"/>
      <c r="AJ1061" s="205"/>
      <c r="AK1061" s="205"/>
      <c r="AL1061" s="205"/>
      <c r="AM1061" s="205"/>
      <c r="AN1061" s="205"/>
      <c r="AO1061" s="205"/>
      <c r="AP1061" s="205"/>
      <c r="AQ1061" s="205"/>
      <c r="AR1061" s="205"/>
      <c r="AS1061" s="205"/>
    </row>
    <row r="1062" spans="1:53">
      <c r="A1062" s="205"/>
      <c r="B1062" s="205"/>
      <c r="C1062" s="205"/>
      <c r="D1062" s="205"/>
      <c r="E1062" s="205"/>
      <c r="F1062" s="205"/>
      <c r="G1062" s="205"/>
      <c r="H1062" s="205"/>
      <c r="I1062" s="205"/>
      <c r="J1062" s="205"/>
      <c r="K1062" s="205"/>
      <c r="L1062" s="205"/>
      <c r="M1062" s="205"/>
      <c r="N1062" s="205"/>
      <c r="O1062" s="205"/>
      <c r="P1062" s="205"/>
      <c r="AH1062" s="205"/>
      <c r="AI1062" s="205"/>
      <c r="AJ1062" s="205"/>
      <c r="AK1062" s="205"/>
      <c r="AL1062" s="205"/>
      <c r="AM1062" s="205"/>
      <c r="AN1062" s="205"/>
      <c r="AO1062" s="205"/>
      <c r="AP1062" s="205"/>
      <c r="AQ1062" s="205"/>
      <c r="AR1062" s="205"/>
      <c r="AS1062" s="205"/>
    </row>
  </sheetData>
  <mergeCells count="31">
    <mergeCell ref="E1060:P1060"/>
    <mergeCell ref="AH1060:AS1060"/>
    <mergeCell ref="AH10:AH11"/>
    <mergeCell ref="AI10:AQ10"/>
    <mergeCell ref="AR10:AR11"/>
    <mergeCell ref="AS10:BA10"/>
    <mergeCell ref="AG1058:AT1058"/>
    <mergeCell ref="E1059:R1059"/>
    <mergeCell ref="AH1059:AU1059"/>
    <mergeCell ref="N8:W9"/>
    <mergeCell ref="X8:AG9"/>
    <mergeCell ref="AH8:BA8"/>
    <mergeCell ref="AH9:AQ9"/>
    <mergeCell ref="AR9:BA9"/>
    <mergeCell ref="E10:E11"/>
    <mergeCell ref="F10:M10"/>
    <mergeCell ref="O10:W10"/>
    <mergeCell ref="X10:X11"/>
    <mergeCell ref="Y10:AG10"/>
    <mergeCell ref="V1:X1"/>
    <mergeCell ref="V2:X2"/>
    <mergeCell ref="V3:X3"/>
    <mergeCell ref="E4:AE4"/>
    <mergeCell ref="E5:AE5"/>
    <mergeCell ref="N10:N11"/>
    <mergeCell ref="A8:A11"/>
    <mergeCell ref="B8:B11"/>
    <mergeCell ref="C8:C11"/>
    <mergeCell ref="D8:D11"/>
    <mergeCell ref="E8:M9"/>
    <mergeCell ref="E6:A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63"/>
  <sheetViews>
    <sheetView topLeftCell="D1" workbookViewId="0">
      <selection activeCell="D6" sqref="D6:AS6"/>
    </sheetView>
  </sheetViews>
  <sheetFormatPr defaultRowHeight="15.75"/>
  <cols>
    <col min="1" max="1" width="5" style="208" hidden="1" customWidth="1"/>
    <col min="2" max="2" width="7" style="208" hidden="1" customWidth="1"/>
    <col min="3" max="3" width="5" style="208" hidden="1" customWidth="1"/>
    <col min="4" max="4" width="5" style="208" customWidth="1"/>
    <col min="5" max="5" width="16.28515625" style="208" customWidth="1"/>
    <col min="6" max="6" width="12.28515625" style="208" customWidth="1"/>
    <col min="7" max="7" width="16.85546875" style="208" customWidth="1"/>
    <col min="8" max="8" width="12.5703125" style="208" customWidth="1"/>
    <col min="9" max="9" width="12.85546875" style="208" customWidth="1"/>
    <col min="10" max="10" width="13.28515625" style="208" customWidth="1"/>
    <col min="11" max="11" width="11.5703125" style="208" customWidth="1"/>
    <col min="12" max="12" width="12.7109375" style="208" customWidth="1"/>
    <col min="13" max="13" width="13" style="208" customWidth="1"/>
    <col min="14" max="14" width="15.5703125" style="208" customWidth="1"/>
    <col min="15" max="15" width="16.28515625" style="208" customWidth="1"/>
    <col min="16" max="18" width="14" style="208" customWidth="1"/>
    <col min="19" max="19" width="12.85546875" style="208" customWidth="1"/>
    <col min="20" max="20" width="12.5703125" style="208" customWidth="1"/>
    <col min="21" max="21" width="14" style="208" customWidth="1"/>
    <col min="22" max="22" width="15.28515625" style="208" customWidth="1"/>
    <col min="23" max="23" width="16.140625" style="208" customWidth="1"/>
    <col min="24" max="24" width="14" style="208" customWidth="1"/>
    <col min="25" max="25" width="13.28515625" style="208" customWidth="1"/>
    <col min="26" max="26" width="14" style="208" customWidth="1"/>
    <col min="27" max="27" width="13" style="208" customWidth="1"/>
    <col min="28" max="28" width="12.140625" style="208" customWidth="1"/>
    <col min="29" max="29" width="13.28515625" style="208" customWidth="1"/>
    <col min="30" max="30" width="14" style="208" customWidth="1"/>
    <col min="31" max="31" width="16.85546875" style="208" customWidth="1"/>
    <col min="32" max="32" width="12.85546875" style="208" customWidth="1"/>
    <col min="33" max="33" width="13" style="208" customWidth="1"/>
    <col min="34" max="34" width="14" style="208" customWidth="1"/>
    <col min="35" max="35" width="13" style="208" customWidth="1"/>
    <col min="36" max="37" width="12.85546875" style="208" customWidth="1"/>
    <col min="38" max="38" width="12.5703125" style="208" customWidth="1"/>
    <col min="39" max="39" width="16.28515625" style="208" customWidth="1"/>
    <col min="40" max="40" width="12.7109375" style="208" customWidth="1"/>
    <col min="41" max="41" width="12.42578125" style="208" customWidth="1"/>
    <col min="42" max="42" width="13.140625" style="208" customWidth="1"/>
    <col min="43" max="43" width="12.5703125" style="208" customWidth="1"/>
    <col min="44" max="44" width="12.28515625" style="208" customWidth="1"/>
    <col min="45" max="45" width="11.7109375" style="208" customWidth="1"/>
    <col min="46" max="16384" width="9.140625" style="208"/>
  </cols>
  <sheetData>
    <row r="1" spans="1:45">
      <c r="A1" s="206" t="s">
        <v>32</v>
      </c>
      <c r="B1" s="206"/>
      <c r="C1" s="206"/>
      <c r="D1" s="206"/>
      <c r="E1" s="206"/>
      <c r="F1" s="207"/>
      <c r="G1" s="207"/>
      <c r="H1" s="207"/>
      <c r="I1" s="207"/>
      <c r="J1" s="207"/>
      <c r="K1" s="207"/>
      <c r="L1" s="207"/>
      <c r="M1" s="207"/>
      <c r="N1" s="207"/>
      <c r="O1" s="207"/>
      <c r="P1" s="207"/>
      <c r="Q1" s="207"/>
      <c r="R1" s="207"/>
      <c r="S1" s="207"/>
      <c r="T1" s="207"/>
      <c r="U1" s="207"/>
      <c r="V1" s="207"/>
      <c r="Z1" s="207"/>
      <c r="AD1" s="207"/>
      <c r="AE1" s="207"/>
      <c r="AF1" s="207"/>
      <c r="AG1" s="207"/>
      <c r="AH1" s="207"/>
      <c r="AI1" s="207"/>
      <c r="AJ1" s="207"/>
      <c r="AK1" s="207"/>
      <c r="AL1" s="207"/>
      <c r="AM1" s="207"/>
      <c r="AN1" s="207"/>
      <c r="AO1" s="207"/>
      <c r="AP1" s="207"/>
      <c r="AQ1" s="209" t="s">
        <v>1885</v>
      </c>
      <c r="AR1" s="209"/>
      <c r="AS1" s="209"/>
    </row>
    <row r="2" spans="1:45">
      <c r="A2" s="206"/>
      <c r="B2" s="206"/>
      <c r="C2" s="206"/>
      <c r="D2" s="206"/>
      <c r="E2" s="206"/>
      <c r="F2" s="207"/>
      <c r="G2" s="207"/>
      <c r="H2" s="207"/>
      <c r="I2" s="207"/>
      <c r="J2" s="207"/>
      <c r="K2" s="207"/>
      <c r="L2" s="207"/>
      <c r="M2" s="207"/>
      <c r="N2" s="207"/>
      <c r="O2" s="207"/>
      <c r="P2" s="207"/>
      <c r="Q2" s="207"/>
      <c r="R2" s="207"/>
      <c r="S2" s="207"/>
      <c r="T2" s="207"/>
      <c r="U2" s="207"/>
      <c r="V2" s="207"/>
      <c r="Z2" s="207"/>
      <c r="AD2" s="207"/>
      <c r="AE2" s="207"/>
      <c r="AF2" s="207"/>
      <c r="AG2" s="207"/>
      <c r="AH2" s="207"/>
      <c r="AI2" s="207"/>
      <c r="AJ2" s="207"/>
      <c r="AK2" s="207"/>
      <c r="AL2" s="207"/>
      <c r="AM2" s="207"/>
      <c r="AN2" s="207"/>
      <c r="AO2" s="207"/>
      <c r="AP2" s="207"/>
      <c r="AQ2" s="209" t="s">
        <v>1</v>
      </c>
      <c r="AR2" s="209"/>
      <c r="AS2" s="209"/>
    </row>
    <row r="3" spans="1:45">
      <c r="A3" s="206"/>
      <c r="B3" s="206"/>
      <c r="C3" s="206"/>
      <c r="D3" s="206"/>
      <c r="E3" s="206"/>
      <c r="F3" s="207"/>
      <c r="G3" s="207"/>
      <c r="H3" s="207"/>
      <c r="I3" s="207"/>
      <c r="J3" s="207"/>
      <c r="K3" s="207"/>
      <c r="L3" s="207"/>
      <c r="M3" s="207"/>
      <c r="N3" s="207"/>
      <c r="O3" s="207"/>
      <c r="P3" s="207"/>
      <c r="Q3" s="207"/>
      <c r="R3" s="207"/>
      <c r="S3" s="207"/>
      <c r="T3" s="207"/>
      <c r="U3" s="207"/>
      <c r="V3" s="207"/>
      <c r="Z3" s="207"/>
      <c r="AD3" s="207"/>
      <c r="AE3" s="207"/>
      <c r="AF3" s="207"/>
      <c r="AG3" s="207"/>
      <c r="AH3" s="207"/>
      <c r="AI3" s="207"/>
      <c r="AJ3" s="207"/>
      <c r="AK3" s="207"/>
      <c r="AL3" s="207"/>
      <c r="AM3" s="207"/>
      <c r="AN3" s="207"/>
      <c r="AO3" s="207"/>
      <c r="AP3" s="207"/>
      <c r="AQ3" s="209" t="s">
        <v>1023</v>
      </c>
      <c r="AR3" s="209"/>
      <c r="AS3" s="209"/>
    </row>
    <row r="4" spans="1:45" ht="15.75" customHeight="1">
      <c r="A4" s="206"/>
      <c r="B4" s="206"/>
      <c r="C4" s="206"/>
      <c r="D4" s="195" t="s">
        <v>3</v>
      </c>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row>
    <row r="5" spans="1:45" ht="15.75" customHeight="1">
      <c r="A5" s="206"/>
      <c r="B5" s="206"/>
      <c r="C5" s="206"/>
      <c r="D5" s="195" t="s">
        <v>1886</v>
      </c>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row>
    <row r="6" spans="1:45" ht="15.75" customHeight="1">
      <c r="A6" s="206"/>
      <c r="B6" s="206"/>
      <c r="C6" s="206"/>
      <c r="D6" s="195" t="s">
        <v>1025</v>
      </c>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row>
    <row r="7" spans="1:45">
      <c r="A7" s="206"/>
      <c r="B7" s="206"/>
      <c r="C7" s="206"/>
      <c r="D7" s="206"/>
      <c r="E7" s="206"/>
      <c r="F7" s="207"/>
      <c r="G7" s="207"/>
      <c r="H7" s="207"/>
      <c r="I7" s="207"/>
      <c r="J7" s="207"/>
      <c r="K7" s="207"/>
      <c r="L7" s="207"/>
      <c r="M7" s="207"/>
      <c r="N7" s="207"/>
      <c r="O7" s="207"/>
      <c r="P7" s="207"/>
      <c r="Q7" s="207"/>
      <c r="R7" s="207"/>
      <c r="S7" s="207"/>
      <c r="T7" s="207"/>
      <c r="U7" s="207"/>
      <c r="V7" s="207"/>
      <c r="W7" s="207"/>
      <c r="X7" s="207"/>
      <c r="Y7" s="207"/>
      <c r="Z7" s="207"/>
      <c r="AA7" s="207"/>
      <c r="AB7" s="207"/>
      <c r="AD7" s="207"/>
      <c r="AE7" s="207"/>
      <c r="AF7" s="207"/>
      <c r="AG7" s="207"/>
      <c r="AH7" s="207"/>
      <c r="AI7" s="207"/>
      <c r="AJ7" s="207"/>
      <c r="AK7" s="207"/>
      <c r="AL7" s="207"/>
      <c r="AM7" s="207"/>
      <c r="AN7" s="207"/>
      <c r="AO7" s="207"/>
      <c r="AP7" s="207"/>
      <c r="AQ7" s="207"/>
      <c r="AR7" s="207" t="s">
        <v>101</v>
      </c>
      <c r="AS7" s="207"/>
    </row>
    <row r="8" spans="1:45">
      <c r="A8" s="210" t="s">
        <v>1026</v>
      </c>
      <c r="B8" s="210" t="s">
        <v>1027</v>
      </c>
      <c r="C8" s="210" t="s">
        <v>1028</v>
      </c>
      <c r="D8" s="210" t="s">
        <v>1029</v>
      </c>
      <c r="E8" s="210" t="s">
        <v>1030</v>
      </c>
      <c r="F8" s="211" t="s">
        <v>1031</v>
      </c>
      <c r="G8" s="211"/>
      <c r="H8" s="211"/>
      <c r="I8" s="211"/>
      <c r="J8" s="211"/>
      <c r="K8" s="211"/>
      <c r="L8" s="211"/>
      <c r="M8" s="211"/>
      <c r="N8" s="211" t="s">
        <v>1032</v>
      </c>
      <c r="O8" s="211"/>
      <c r="P8" s="211"/>
      <c r="Q8" s="211"/>
      <c r="R8" s="211"/>
      <c r="S8" s="211"/>
      <c r="T8" s="211"/>
      <c r="U8" s="211"/>
      <c r="V8" s="211" t="s">
        <v>10</v>
      </c>
      <c r="W8" s="211"/>
      <c r="X8" s="211"/>
      <c r="Y8" s="211"/>
      <c r="Z8" s="211"/>
      <c r="AA8" s="211"/>
      <c r="AB8" s="211"/>
      <c r="AC8" s="211"/>
      <c r="AD8" s="211" t="s">
        <v>1033</v>
      </c>
      <c r="AE8" s="211"/>
      <c r="AF8" s="211"/>
      <c r="AG8" s="211"/>
      <c r="AH8" s="211"/>
      <c r="AI8" s="211"/>
      <c r="AJ8" s="211"/>
      <c r="AK8" s="211"/>
      <c r="AL8" s="211"/>
      <c r="AM8" s="211"/>
      <c r="AN8" s="211"/>
      <c r="AO8" s="211"/>
      <c r="AP8" s="211"/>
      <c r="AQ8" s="211"/>
      <c r="AR8" s="211"/>
      <c r="AS8" s="211"/>
    </row>
    <row r="9" spans="1:45">
      <c r="A9" s="210"/>
      <c r="B9" s="210"/>
      <c r="C9" s="210"/>
      <c r="D9" s="210"/>
      <c r="E9" s="210"/>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t="s">
        <v>1034</v>
      </c>
      <c r="AE9" s="211"/>
      <c r="AF9" s="211"/>
      <c r="AG9" s="211"/>
      <c r="AH9" s="211"/>
      <c r="AI9" s="211"/>
      <c r="AJ9" s="211"/>
      <c r="AK9" s="211"/>
      <c r="AL9" s="211" t="s">
        <v>1887</v>
      </c>
      <c r="AM9" s="211"/>
      <c r="AN9" s="211"/>
      <c r="AO9" s="211"/>
      <c r="AP9" s="211"/>
      <c r="AQ9" s="211"/>
      <c r="AR9" s="211"/>
      <c r="AS9" s="211"/>
    </row>
    <row r="10" spans="1:45">
      <c r="A10" s="210"/>
      <c r="B10" s="210"/>
      <c r="C10" s="210"/>
      <c r="D10" s="210"/>
      <c r="E10" s="210"/>
      <c r="F10" s="211" t="s">
        <v>613</v>
      </c>
      <c r="G10" s="211" t="s">
        <v>1037</v>
      </c>
      <c r="H10" s="211"/>
      <c r="I10" s="211"/>
      <c r="J10" s="211"/>
      <c r="K10" s="211"/>
      <c r="L10" s="211"/>
      <c r="M10" s="211"/>
      <c r="N10" s="211" t="s">
        <v>613</v>
      </c>
      <c r="O10" s="211" t="s">
        <v>1037</v>
      </c>
      <c r="P10" s="211"/>
      <c r="Q10" s="211"/>
      <c r="R10" s="211"/>
      <c r="S10" s="211"/>
      <c r="T10" s="211"/>
      <c r="U10" s="211"/>
      <c r="V10" s="211" t="s">
        <v>613</v>
      </c>
      <c r="W10" s="211" t="s">
        <v>1037</v>
      </c>
      <c r="X10" s="211"/>
      <c r="Y10" s="211"/>
      <c r="Z10" s="211"/>
      <c r="AA10" s="211"/>
      <c r="AB10" s="211"/>
      <c r="AC10" s="211"/>
      <c r="AD10" s="211" t="s">
        <v>613</v>
      </c>
      <c r="AE10" s="211" t="s">
        <v>1037</v>
      </c>
      <c r="AF10" s="211"/>
      <c r="AG10" s="211"/>
      <c r="AH10" s="211"/>
      <c r="AI10" s="211"/>
      <c r="AJ10" s="211"/>
      <c r="AK10" s="211"/>
      <c r="AL10" s="211" t="s">
        <v>613</v>
      </c>
      <c r="AM10" s="211" t="s">
        <v>1037</v>
      </c>
      <c r="AN10" s="211"/>
      <c r="AO10" s="211"/>
      <c r="AP10" s="211"/>
      <c r="AQ10" s="211"/>
      <c r="AR10" s="211"/>
      <c r="AS10" s="211"/>
    </row>
    <row r="11" spans="1:45" ht="301.5" customHeight="1">
      <c r="A11" s="210"/>
      <c r="B11" s="210"/>
      <c r="C11" s="210"/>
      <c r="D11" s="210"/>
      <c r="E11" s="210"/>
      <c r="F11" s="211"/>
      <c r="G11" s="212" t="s">
        <v>1888</v>
      </c>
      <c r="H11" s="212" t="s">
        <v>1889</v>
      </c>
      <c r="I11" s="212" t="s">
        <v>1890</v>
      </c>
      <c r="J11" s="212" t="s">
        <v>1891</v>
      </c>
      <c r="K11" s="212" t="s">
        <v>1892</v>
      </c>
      <c r="L11" s="212" t="s">
        <v>1893</v>
      </c>
      <c r="M11" s="212" t="s">
        <v>1894</v>
      </c>
      <c r="N11" s="211"/>
      <c r="O11" s="212" t="s">
        <v>1888</v>
      </c>
      <c r="P11" s="212" t="s">
        <v>1889</v>
      </c>
      <c r="Q11" s="212" t="s">
        <v>1890</v>
      </c>
      <c r="R11" s="212" t="s">
        <v>1891</v>
      </c>
      <c r="S11" s="212" t="s">
        <v>1892</v>
      </c>
      <c r="T11" s="212" t="s">
        <v>1893</v>
      </c>
      <c r="U11" s="212" t="s">
        <v>1894</v>
      </c>
      <c r="V11" s="211"/>
      <c r="W11" s="212" t="s">
        <v>1888</v>
      </c>
      <c r="X11" s="212" t="s">
        <v>1889</v>
      </c>
      <c r="Y11" s="212" t="s">
        <v>1890</v>
      </c>
      <c r="Z11" s="212" t="s">
        <v>1891</v>
      </c>
      <c r="AA11" s="212" t="s">
        <v>1892</v>
      </c>
      <c r="AB11" s="212" t="s">
        <v>1893</v>
      </c>
      <c r="AC11" s="212" t="s">
        <v>1894</v>
      </c>
      <c r="AD11" s="211"/>
      <c r="AE11" s="212" t="s">
        <v>1888</v>
      </c>
      <c r="AF11" s="212" t="s">
        <v>1889</v>
      </c>
      <c r="AG11" s="212" t="s">
        <v>1890</v>
      </c>
      <c r="AH11" s="212" t="s">
        <v>1891</v>
      </c>
      <c r="AI11" s="212" t="s">
        <v>1892</v>
      </c>
      <c r="AJ11" s="212" t="s">
        <v>1893</v>
      </c>
      <c r="AK11" s="212" t="s">
        <v>1894</v>
      </c>
      <c r="AL11" s="211"/>
      <c r="AM11" s="212" t="s">
        <v>1888</v>
      </c>
      <c r="AN11" s="212" t="s">
        <v>1889</v>
      </c>
      <c r="AO11" s="212" t="s">
        <v>1890</v>
      </c>
      <c r="AP11" s="212" t="s">
        <v>1891</v>
      </c>
      <c r="AQ11" s="212" t="s">
        <v>1892</v>
      </c>
      <c r="AR11" s="212" t="s">
        <v>1893</v>
      </c>
      <c r="AS11" s="212" t="s">
        <v>1894</v>
      </c>
    </row>
    <row r="12" spans="1:45" ht="55.5" customHeight="1">
      <c r="A12" s="213"/>
      <c r="B12" s="213"/>
      <c r="C12" s="213"/>
      <c r="D12" s="213"/>
      <c r="E12" s="213">
        <v>1</v>
      </c>
      <c r="F12" s="213" t="s">
        <v>1895</v>
      </c>
      <c r="G12" s="213">
        <v>3</v>
      </c>
      <c r="H12" s="213">
        <v>4</v>
      </c>
      <c r="I12" s="213">
        <v>5</v>
      </c>
      <c r="J12" s="213">
        <v>6</v>
      </c>
      <c r="K12" s="213">
        <v>7</v>
      </c>
      <c r="L12" s="213">
        <v>8</v>
      </c>
      <c r="M12" s="213">
        <v>9</v>
      </c>
      <c r="N12" s="213" t="s">
        <v>1896</v>
      </c>
      <c r="O12" s="213">
        <v>11</v>
      </c>
      <c r="P12" s="213">
        <v>12</v>
      </c>
      <c r="Q12" s="213">
        <v>13</v>
      </c>
      <c r="R12" s="213">
        <v>14</v>
      </c>
      <c r="S12" s="213">
        <v>15</v>
      </c>
      <c r="T12" s="213">
        <v>16</v>
      </c>
      <c r="U12" s="213">
        <v>17</v>
      </c>
      <c r="V12" s="213" t="s">
        <v>1897</v>
      </c>
      <c r="W12" s="213">
        <v>19</v>
      </c>
      <c r="X12" s="213">
        <v>20</v>
      </c>
      <c r="Y12" s="213">
        <v>21</v>
      </c>
      <c r="Z12" s="213">
        <v>22</v>
      </c>
      <c r="AA12" s="213">
        <v>23</v>
      </c>
      <c r="AB12" s="213">
        <v>24</v>
      </c>
      <c r="AC12" s="213">
        <v>25</v>
      </c>
      <c r="AD12" s="213" t="s">
        <v>1898</v>
      </c>
      <c r="AE12" s="213" t="s">
        <v>1899</v>
      </c>
      <c r="AF12" s="213" t="s">
        <v>1900</v>
      </c>
      <c r="AG12" s="213" t="s">
        <v>1901</v>
      </c>
      <c r="AH12" s="213" t="s">
        <v>1902</v>
      </c>
      <c r="AI12" s="213" t="s">
        <v>1903</v>
      </c>
      <c r="AJ12" s="213" t="s">
        <v>1904</v>
      </c>
      <c r="AK12" s="213" t="s">
        <v>1905</v>
      </c>
      <c r="AL12" s="213" t="s">
        <v>1906</v>
      </c>
      <c r="AM12" s="213" t="s">
        <v>1907</v>
      </c>
      <c r="AN12" s="213" t="s">
        <v>1908</v>
      </c>
      <c r="AO12" s="213" t="s">
        <v>1909</v>
      </c>
      <c r="AP12" s="213" t="s">
        <v>1910</v>
      </c>
      <c r="AQ12" s="213" t="s">
        <v>1911</v>
      </c>
      <c r="AR12" s="213" t="s">
        <v>1912</v>
      </c>
      <c r="AS12" s="213" t="s">
        <v>1913</v>
      </c>
    </row>
    <row r="13" spans="1:45">
      <c r="A13" s="214">
        <v>20</v>
      </c>
      <c r="B13" s="214"/>
      <c r="C13" s="214"/>
      <c r="D13" s="214">
        <v>1</v>
      </c>
      <c r="E13" s="214" t="s">
        <v>1036</v>
      </c>
      <c r="F13" s="215">
        <v>261314.40000000002</v>
      </c>
      <c r="G13" s="215">
        <v>37965.199999999997</v>
      </c>
      <c r="H13" s="215">
        <v>16651.5</v>
      </c>
      <c r="I13" s="215">
        <v>138223.79999999999</v>
      </c>
      <c r="J13" s="215">
        <v>51598.900000000009</v>
      </c>
      <c r="K13" s="215">
        <v>1350</v>
      </c>
      <c r="L13" s="215">
        <v>12132</v>
      </c>
      <c r="M13" s="215">
        <v>3393</v>
      </c>
      <c r="N13" s="215">
        <v>265660.59999999998</v>
      </c>
      <c r="O13" s="215">
        <v>37965.199999999997</v>
      </c>
      <c r="P13" s="215">
        <v>16651.5</v>
      </c>
      <c r="Q13" s="215">
        <v>138223.79999999999</v>
      </c>
      <c r="R13" s="215">
        <v>56648.899999999994</v>
      </c>
      <c r="S13" s="215">
        <v>507.4</v>
      </c>
      <c r="T13" s="215">
        <v>12270.8</v>
      </c>
      <c r="U13" s="215">
        <v>3393</v>
      </c>
      <c r="V13" s="215">
        <v>251478.43</v>
      </c>
      <c r="W13" s="215">
        <v>37965.199999999997</v>
      </c>
      <c r="X13" s="215">
        <v>14642.26</v>
      </c>
      <c r="Y13" s="215">
        <v>131845.57</v>
      </c>
      <c r="Z13" s="215">
        <v>52411.869999999995</v>
      </c>
      <c r="AA13" s="215">
        <v>120</v>
      </c>
      <c r="AB13" s="215">
        <v>11226.009999999998</v>
      </c>
      <c r="AC13" s="215">
        <v>3267.5200000000004</v>
      </c>
      <c r="AD13" s="215">
        <v>-14182.169999999984</v>
      </c>
      <c r="AE13" s="215" t="s">
        <v>811</v>
      </c>
      <c r="AF13" s="215">
        <v>-2009.2399999999998</v>
      </c>
      <c r="AG13" s="215">
        <v>-6378.2299999999814</v>
      </c>
      <c r="AH13" s="215">
        <v>-4237.0299999999988</v>
      </c>
      <c r="AI13" s="215">
        <v>-387.4</v>
      </c>
      <c r="AJ13" s="215">
        <v>-1044.7900000000009</v>
      </c>
      <c r="AK13" s="215">
        <v>-125.47999999999956</v>
      </c>
      <c r="AL13" s="215">
        <v>94.661545596147874</v>
      </c>
      <c r="AM13" s="215">
        <v>100</v>
      </c>
      <c r="AN13" s="215">
        <v>87.933579557397238</v>
      </c>
      <c r="AO13" s="215">
        <v>95.385577592281507</v>
      </c>
      <c r="AP13" s="215">
        <v>92.520543205605051</v>
      </c>
      <c r="AQ13" s="215">
        <v>23.649980291683093</v>
      </c>
      <c r="AR13" s="215">
        <v>91.485559213743187</v>
      </c>
      <c r="AS13" s="215">
        <v>96.301797819039209</v>
      </c>
    </row>
    <row r="14" spans="1:45">
      <c r="A14" s="214">
        <v>22</v>
      </c>
      <c r="B14" s="214"/>
      <c r="C14" s="214"/>
      <c r="D14" s="214">
        <v>2</v>
      </c>
      <c r="E14" s="214" t="s">
        <v>1055</v>
      </c>
      <c r="F14" s="215">
        <v>256508.60000000003</v>
      </c>
      <c r="G14" s="215">
        <v>37965.199999999997</v>
      </c>
      <c r="H14" s="215">
        <v>16651.5</v>
      </c>
      <c r="I14" s="215">
        <v>138223.79999999999</v>
      </c>
      <c r="J14" s="215">
        <v>51598.900000000009</v>
      </c>
      <c r="K14" s="215">
        <v>1350</v>
      </c>
      <c r="L14" s="215">
        <v>7326.2</v>
      </c>
      <c r="M14" s="215">
        <v>3393</v>
      </c>
      <c r="N14" s="215">
        <v>260716</v>
      </c>
      <c r="O14" s="215">
        <v>37965.199999999997</v>
      </c>
      <c r="P14" s="215">
        <v>16651.5</v>
      </c>
      <c r="Q14" s="215">
        <v>138223.79999999999</v>
      </c>
      <c r="R14" s="215">
        <v>56648.899999999994</v>
      </c>
      <c r="S14" s="215">
        <v>507.4</v>
      </c>
      <c r="T14" s="215">
        <v>7326.2</v>
      </c>
      <c r="U14" s="215">
        <v>3393</v>
      </c>
      <c r="V14" s="215">
        <v>247265.12</v>
      </c>
      <c r="W14" s="215">
        <v>37965.199999999997</v>
      </c>
      <c r="X14" s="215">
        <v>14642.26</v>
      </c>
      <c r="Y14" s="215">
        <v>131845.57</v>
      </c>
      <c r="Z14" s="215">
        <v>52411.869999999995</v>
      </c>
      <c r="AA14" s="215">
        <v>120</v>
      </c>
      <c r="AB14" s="215">
        <v>7012.7</v>
      </c>
      <c r="AC14" s="215">
        <v>3267.5200000000004</v>
      </c>
      <c r="AD14" s="215">
        <v>-13450.880000000005</v>
      </c>
      <c r="AE14" s="215" t="s">
        <v>811</v>
      </c>
      <c r="AF14" s="215">
        <v>-2009.2399999999998</v>
      </c>
      <c r="AG14" s="215">
        <v>-6378.2299999999814</v>
      </c>
      <c r="AH14" s="215">
        <v>-4237.0299999999988</v>
      </c>
      <c r="AI14" s="215">
        <v>-387.4</v>
      </c>
      <c r="AJ14" s="215">
        <v>-313.5</v>
      </c>
      <c r="AK14" s="215">
        <v>-125.47999999999956</v>
      </c>
      <c r="AL14" s="215">
        <v>94.840792279721995</v>
      </c>
      <c r="AM14" s="215">
        <v>100</v>
      </c>
      <c r="AN14" s="215">
        <v>87.933579557397238</v>
      </c>
      <c r="AO14" s="215">
        <v>95.385577592281507</v>
      </c>
      <c r="AP14" s="215">
        <v>92.520543205605051</v>
      </c>
      <c r="AQ14" s="215">
        <v>23.649980291683093</v>
      </c>
      <c r="AR14" s="215">
        <v>95.720837541972642</v>
      </c>
      <c r="AS14" s="215">
        <v>96.301797819039209</v>
      </c>
    </row>
    <row r="15" spans="1:45">
      <c r="A15" s="214">
        <v>21</v>
      </c>
      <c r="B15" s="214"/>
      <c r="C15" s="214"/>
      <c r="D15" s="214">
        <v>3</v>
      </c>
      <c r="E15" s="214" t="s">
        <v>1056</v>
      </c>
      <c r="F15" s="215">
        <v>4805.7999999999993</v>
      </c>
      <c r="G15" s="215">
        <v>0</v>
      </c>
      <c r="H15" s="215">
        <v>0</v>
      </c>
      <c r="I15" s="215">
        <v>0</v>
      </c>
      <c r="J15" s="215">
        <v>0</v>
      </c>
      <c r="K15" s="215">
        <v>0</v>
      </c>
      <c r="L15" s="215">
        <v>4805.7999999999993</v>
      </c>
      <c r="M15" s="215">
        <v>0</v>
      </c>
      <c r="N15" s="215">
        <v>4944.5999999999995</v>
      </c>
      <c r="O15" s="215">
        <v>0</v>
      </c>
      <c r="P15" s="215">
        <v>0</v>
      </c>
      <c r="Q15" s="215">
        <v>0</v>
      </c>
      <c r="R15" s="215">
        <v>0</v>
      </c>
      <c r="S15" s="215">
        <v>0</v>
      </c>
      <c r="T15" s="215">
        <v>4944.5999999999995</v>
      </c>
      <c r="U15" s="215">
        <v>0</v>
      </c>
      <c r="V15" s="215">
        <v>4213.3099999999995</v>
      </c>
      <c r="W15" s="215">
        <v>0</v>
      </c>
      <c r="X15" s="215">
        <v>0</v>
      </c>
      <c r="Y15" s="215">
        <v>0</v>
      </c>
      <c r="Z15" s="215">
        <v>0</v>
      </c>
      <c r="AA15" s="215">
        <v>0</v>
      </c>
      <c r="AB15" s="215">
        <v>4213.3099999999995</v>
      </c>
      <c r="AC15" s="215">
        <v>0</v>
      </c>
      <c r="AD15" s="215">
        <v>-731.29</v>
      </c>
      <c r="AE15" s="215" t="s">
        <v>811</v>
      </c>
      <c r="AF15" s="215" t="s">
        <v>811</v>
      </c>
      <c r="AG15" s="215" t="s">
        <v>811</v>
      </c>
      <c r="AH15" s="215" t="s">
        <v>811</v>
      </c>
      <c r="AI15" s="215" t="s">
        <v>811</v>
      </c>
      <c r="AJ15" s="215">
        <v>-731.29</v>
      </c>
      <c r="AK15" s="215" t="s">
        <v>811</v>
      </c>
      <c r="AL15" s="215">
        <v>85.210330461513578</v>
      </c>
      <c r="AM15" s="215" t="s">
        <v>811</v>
      </c>
      <c r="AN15" s="215" t="s">
        <v>811</v>
      </c>
      <c r="AO15" s="215" t="s">
        <v>811</v>
      </c>
      <c r="AP15" s="215" t="s">
        <v>811</v>
      </c>
      <c r="AQ15" s="215" t="s">
        <v>811</v>
      </c>
      <c r="AR15" s="215">
        <v>85.210330461513578</v>
      </c>
      <c r="AS15" s="215" t="s">
        <v>811</v>
      </c>
    </row>
    <row r="16" spans="1:45">
      <c r="A16" s="214"/>
      <c r="B16" s="214"/>
      <c r="C16" s="214"/>
      <c r="D16" s="214">
        <v>4</v>
      </c>
      <c r="E16" s="214"/>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t="s">
        <v>811</v>
      </c>
      <c r="AE16" s="215" t="s">
        <v>811</v>
      </c>
      <c r="AF16" s="215" t="s">
        <v>811</v>
      </c>
      <c r="AG16" s="215" t="s">
        <v>811</v>
      </c>
      <c r="AH16" s="215" t="s">
        <v>811</v>
      </c>
      <c r="AI16" s="215" t="s">
        <v>811</v>
      </c>
      <c r="AJ16" s="215" t="s">
        <v>811</v>
      </c>
      <c r="AK16" s="215" t="s">
        <v>811</v>
      </c>
      <c r="AL16" s="215" t="s">
        <v>811</v>
      </c>
      <c r="AM16" s="215" t="s">
        <v>811</v>
      </c>
      <c r="AN16" s="215" t="s">
        <v>811</v>
      </c>
      <c r="AO16" s="215" t="s">
        <v>811</v>
      </c>
      <c r="AP16" s="215" t="s">
        <v>811</v>
      </c>
      <c r="AQ16" s="215" t="s">
        <v>811</v>
      </c>
      <c r="AR16" s="215" t="s">
        <v>811</v>
      </c>
      <c r="AS16" s="215" t="s">
        <v>811</v>
      </c>
    </row>
    <row r="17" spans="1:45">
      <c r="A17" s="214">
        <v>20</v>
      </c>
      <c r="B17" s="214">
        <v>220300</v>
      </c>
      <c r="C17" s="214"/>
      <c r="D17" s="214">
        <v>5</v>
      </c>
      <c r="E17" s="214" t="s">
        <v>1057</v>
      </c>
      <c r="F17" s="215">
        <v>2258.1</v>
      </c>
      <c r="G17" s="215">
        <v>0</v>
      </c>
      <c r="H17" s="215">
        <v>0</v>
      </c>
      <c r="I17" s="215">
        <v>0</v>
      </c>
      <c r="J17" s="215">
        <v>2150</v>
      </c>
      <c r="K17" s="215">
        <v>40</v>
      </c>
      <c r="L17" s="215">
        <v>68.099999999999994</v>
      </c>
      <c r="M17" s="215">
        <v>0</v>
      </c>
      <c r="N17" s="215">
        <v>2218.1</v>
      </c>
      <c r="O17" s="215">
        <v>0</v>
      </c>
      <c r="P17" s="215">
        <v>0</v>
      </c>
      <c r="Q17" s="215">
        <v>0</v>
      </c>
      <c r="R17" s="215">
        <v>2150</v>
      </c>
      <c r="S17" s="215">
        <v>0</v>
      </c>
      <c r="T17" s="215">
        <v>68.099999999999994</v>
      </c>
      <c r="U17" s="215">
        <v>0</v>
      </c>
      <c r="V17" s="215">
        <v>2125.21</v>
      </c>
      <c r="W17" s="215">
        <v>0</v>
      </c>
      <c r="X17" s="215">
        <v>0</v>
      </c>
      <c r="Y17" s="215">
        <v>0</v>
      </c>
      <c r="Z17" s="215">
        <v>2074</v>
      </c>
      <c r="AA17" s="215">
        <v>0</v>
      </c>
      <c r="AB17" s="215">
        <v>51.21</v>
      </c>
      <c r="AC17" s="215">
        <v>0</v>
      </c>
      <c r="AD17" s="215">
        <v>-92.889999999999873</v>
      </c>
      <c r="AE17" s="215" t="s">
        <v>811</v>
      </c>
      <c r="AF17" s="215" t="s">
        <v>811</v>
      </c>
      <c r="AG17" s="215" t="s">
        <v>811</v>
      </c>
      <c r="AH17" s="215">
        <v>-76</v>
      </c>
      <c r="AI17" s="215" t="s">
        <v>811</v>
      </c>
      <c r="AJ17" s="215">
        <v>-16.889999999999993</v>
      </c>
      <c r="AK17" s="215" t="s">
        <v>811</v>
      </c>
      <c r="AL17" s="215">
        <v>95.812181596862189</v>
      </c>
      <c r="AM17" s="215" t="s">
        <v>811</v>
      </c>
      <c r="AN17" s="215" t="s">
        <v>811</v>
      </c>
      <c r="AO17" s="215" t="s">
        <v>811</v>
      </c>
      <c r="AP17" s="215">
        <v>96.465116279069761</v>
      </c>
      <c r="AQ17" s="215" t="s">
        <v>811</v>
      </c>
      <c r="AR17" s="215">
        <v>75.198237885462561</v>
      </c>
      <c r="AS17" s="215" t="s">
        <v>811</v>
      </c>
    </row>
    <row r="18" spans="1:45">
      <c r="A18" s="214">
        <v>22</v>
      </c>
      <c r="B18" s="214">
        <v>220300</v>
      </c>
      <c r="C18" s="214"/>
      <c r="D18" s="214">
        <v>6</v>
      </c>
      <c r="E18" s="214" t="s">
        <v>1055</v>
      </c>
      <c r="F18" s="215">
        <v>2258.1</v>
      </c>
      <c r="G18" s="215">
        <v>0</v>
      </c>
      <c r="H18" s="215">
        <v>0</v>
      </c>
      <c r="I18" s="215">
        <v>0</v>
      </c>
      <c r="J18" s="215">
        <v>2150</v>
      </c>
      <c r="K18" s="215">
        <v>40</v>
      </c>
      <c r="L18" s="215">
        <v>68.099999999999994</v>
      </c>
      <c r="M18" s="215">
        <v>0</v>
      </c>
      <c r="N18" s="215">
        <v>2218.1</v>
      </c>
      <c r="O18" s="215">
        <v>0</v>
      </c>
      <c r="P18" s="215">
        <v>0</v>
      </c>
      <c r="Q18" s="215">
        <v>0</v>
      </c>
      <c r="R18" s="215">
        <v>2150</v>
      </c>
      <c r="S18" s="215">
        <v>0</v>
      </c>
      <c r="T18" s="215">
        <v>68.099999999999994</v>
      </c>
      <c r="U18" s="215">
        <v>0</v>
      </c>
      <c r="V18" s="215">
        <v>2125.21</v>
      </c>
      <c r="W18" s="215">
        <v>0</v>
      </c>
      <c r="X18" s="215">
        <v>0</v>
      </c>
      <c r="Y18" s="215">
        <v>0</v>
      </c>
      <c r="Z18" s="215">
        <v>2074</v>
      </c>
      <c r="AA18" s="215">
        <v>0</v>
      </c>
      <c r="AB18" s="215">
        <v>51.21</v>
      </c>
      <c r="AC18" s="215">
        <v>0</v>
      </c>
      <c r="AD18" s="215">
        <v>-92.889999999999873</v>
      </c>
      <c r="AE18" s="215" t="s">
        <v>811</v>
      </c>
      <c r="AF18" s="215" t="s">
        <v>811</v>
      </c>
      <c r="AG18" s="215" t="s">
        <v>811</v>
      </c>
      <c r="AH18" s="215">
        <v>-76</v>
      </c>
      <c r="AI18" s="215" t="s">
        <v>811</v>
      </c>
      <c r="AJ18" s="215">
        <v>-16.889999999999993</v>
      </c>
      <c r="AK18" s="215" t="s">
        <v>811</v>
      </c>
      <c r="AL18" s="215">
        <v>95.812181596862189</v>
      </c>
      <c r="AM18" s="215" t="s">
        <v>811</v>
      </c>
      <c r="AN18" s="215" t="s">
        <v>811</v>
      </c>
      <c r="AO18" s="215" t="s">
        <v>811</v>
      </c>
      <c r="AP18" s="215">
        <v>96.465116279069761</v>
      </c>
      <c r="AQ18" s="215" t="s">
        <v>811</v>
      </c>
      <c r="AR18" s="215">
        <v>75.198237885462561</v>
      </c>
      <c r="AS18" s="215" t="s">
        <v>811</v>
      </c>
    </row>
    <row r="19" spans="1:45">
      <c r="A19" s="214">
        <v>21</v>
      </c>
      <c r="B19" s="214">
        <v>220300</v>
      </c>
      <c r="C19" s="214"/>
      <c r="D19" s="214">
        <v>7</v>
      </c>
      <c r="E19" s="214" t="s">
        <v>1056</v>
      </c>
      <c r="F19" s="215">
        <v>0</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t="s">
        <v>811</v>
      </c>
      <c r="AE19" s="215" t="s">
        <v>811</v>
      </c>
      <c r="AF19" s="215" t="s">
        <v>811</v>
      </c>
      <c r="AG19" s="215" t="s">
        <v>811</v>
      </c>
      <c r="AH19" s="215" t="s">
        <v>811</v>
      </c>
      <c r="AI19" s="215" t="s">
        <v>811</v>
      </c>
      <c r="AJ19" s="215" t="s">
        <v>811</v>
      </c>
      <c r="AK19" s="215" t="s">
        <v>811</v>
      </c>
      <c r="AL19" s="215" t="s">
        <v>811</v>
      </c>
      <c r="AM19" s="215" t="s">
        <v>811</v>
      </c>
      <c r="AN19" s="215" t="s">
        <v>811</v>
      </c>
      <c r="AO19" s="215" t="s">
        <v>811</v>
      </c>
      <c r="AP19" s="215" t="s">
        <v>811</v>
      </c>
      <c r="AQ19" s="215" t="s">
        <v>811</v>
      </c>
      <c r="AR19" s="215" t="s">
        <v>811</v>
      </c>
      <c r="AS19" s="215" t="s">
        <v>811</v>
      </c>
    </row>
    <row r="20" spans="1:45">
      <c r="A20" s="216">
        <v>22</v>
      </c>
      <c r="B20" s="216">
        <v>220300</v>
      </c>
      <c r="C20" s="216">
        <v>1020</v>
      </c>
      <c r="D20" s="216">
        <v>8</v>
      </c>
      <c r="E20" s="216" t="s">
        <v>1058</v>
      </c>
      <c r="F20" s="217">
        <v>2258.1</v>
      </c>
      <c r="G20" s="217"/>
      <c r="H20" s="217"/>
      <c r="I20" s="217"/>
      <c r="J20" s="217">
        <v>2150</v>
      </c>
      <c r="K20" s="217">
        <v>40</v>
      </c>
      <c r="L20" s="217">
        <v>68.099999999999994</v>
      </c>
      <c r="M20" s="217"/>
      <c r="N20" s="217">
        <v>2218.1</v>
      </c>
      <c r="O20" s="217"/>
      <c r="P20" s="217"/>
      <c r="Q20" s="217"/>
      <c r="R20" s="217">
        <v>2150</v>
      </c>
      <c r="S20" s="217"/>
      <c r="T20" s="217">
        <v>68.099999999999994</v>
      </c>
      <c r="U20" s="217"/>
      <c r="V20" s="217">
        <v>2125.21</v>
      </c>
      <c r="W20" s="217"/>
      <c r="X20" s="217"/>
      <c r="Y20" s="217"/>
      <c r="Z20" s="217">
        <v>2074</v>
      </c>
      <c r="AA20" s="217"/>
      <c r="AB20" s="217">
        <v>51.21</v>
      </c>
      <c r="AC20" s="217"/>
      <c r="AD20" s="217">
        <v>-92.889999999999873</v>
      </c>
      <c r="AE20" s="217" t="s">
        <v>811</v>
      </c>
      <c r="AF20" s="217" t="s">
        <v>811</v>
      </c>
      <c r="AG20" s="217" t="s">
        <v>811</v>
      </c>
      <c r="AH20" s="217">
        <v>-76</v>
      </c>
      <c r="AI20" s="217" t="s">
        <v>811</v>
      </c>
      <c r="AJ20" s="217">
        <v>-16.889999999999993</v>
      </c>
      <c r="AK20" s="217" t="s">
        <v>811</v>
      </c>
      <c r="AL20" s="217">
        <v>95.812181596862189</v>
      </c>
      <c r="AM20" s="217" t="s">
        <v>811</v>
      </c>
      <c r="AN20" s="217" t="s">
        <v>811</v>
      </c>
      <c r="AO20" s="217" t="s">
        <v>811</v>
      </c>
      <c r="AP20" s="217">
        <v>96.465116279069761</v>
      </c>
      <c r="AQ20" s="217" t="s">
        <v>811</v>
      </c>
      <c r="AR20" s="217">
        <v>75.198237885462561</v>
      </c>
      <c r="AS20" s="217" t="s">
        <v>811</v>
      </c>
    </row>
    <row r="21" spans="1:45">
      <c r="A21" s="216">
        <v>21</v>
      </c>
      <c r="B21" s="216">
        <v>220300</v>
      </c>
      <c r="C21" s="216">
        <v>1021</v>
      </c>
      <c r="D21" s="216">
        <v>9</v>
      </c>
      <c r="E21" s="216" t="s">
        <v>1059</v>
      </c>
      <c r="F21" s="217">
        <v>0</v>
      </c>
      <c r="G21" s="217"/>
      <c r="H21" s="217"/>
      <c r="I21" s="217"/>
      <c r="J21" s="217"/>
      <c r="K21" s="217"/>
      <c r="L21" s="217"/>
      <c r="M21" s="217"/>
      <c r="N21" s="217">
        <v>0</v>
      </c>
      <c r="O21" s="217"/>
      <c r="P21" s="217"/>
      <c r="Q21" s="217"/>
      <c r="R21" s="217"/>
      <c r="S21" s="217"/>
      <c r="T21" s="217"/>
      <c r="U21" s="217"/>
      <c r="V21" s="217">
        <v>0</v>
      </c>
      <c r="W21" s="217"/>
      <c r="X21" s="217"/>
      <c r="Y21" s="217"/>
      <c r="Z21" s="217"/>
      <c r="AA21" s="217"/>
      <c r="AB21" s="217"/>
      <c r="AC21" s="217"/>
      <c r="AD21" s="217" t="s">
        <v>811</v>
      </c>
      <c r="AE21" s="217" t="s">
        <v>811</v>
      </c>
      <c r="AF21" s="217" t="s">
        <v>811</v>
      </c>
      <c r="AG21" s="217" t="s">
        <v>811</v>
      </c>
      <c r="AH21" s="217" t="s">
        <v>811</v>
      </c>
      <c r="AI21" s="217" t="s">
        <v>811</v>
      </c>
      <c r="AJ21" s="217" t="s">
        <v>811</v>
      </c>
      <c r="AK21" s="217" t="s">
        <v>811</v>
      </c>
      <c r="AL21" s="217" t="s">
        <v>811</v>
      </c>
      <c r="AM21" s="217" t="s">
        <v>811</v>
      </c>
      <c r="AN21" s="217" t="s">
        <v>811</v>
      </c>
      <c r="AO21" s="217" t="s">
        <v>811</v>
      </c>
      <c r="AP21" s="217" t="s">
        <v>811</v>
      </c>
      <c r="AQ21" s="217" t="s">
        <v>811</v>
      </c>
      <c r="AR21" s="217" t="s">
        <v>811</v>
      </c>
      <c r="AS21" s="217" t="s">
        <v>811</v>
      </c>
    </row>
    <row r="22" spans="1:45">
      <c r="A22" s="216">
        <v>21</v>
      </c>
      <c r="B22" s="216">
        <v>220300</v>
      </c>
      <c r="C22" s="216">
        <v>1022</v>
      </c>
      <c r="D22" s="216">
        <v>10</v>
      </c>
      <c r="E22" s="216" t="s">
        <v>1060</v>
      </c>
      <c r="F22" s="217">
        <v>0</v>
      </c>
      <c r="G22" s="217"/>
      <c r="H22" s="217"/>
      <c r="I22" s="217"/>
      <c r="J22" s="217"/>
      <c r="K22" s="217"/>
      <c r="L22" s="217"/>
      <c r="M22" s="217"/>
      <c r="N22" s="217">
        <v>0</v>
      </c>
      <c r="O22" s="217"/>
      <c r="P22" s="217"/>
      <c r="Q22" s="217"/>
      <c r="R22" s="217"/>
      <c r="S22" s="217"/>
      <c r="T22" s="217"/>
      <c r="U22" s="217"/>
      <c r="V22" s="217">
        <v>0</v>
      </c>
      <c r="W22" s="217"/>
      <c r="X22" s="217"/>
      <c r="Y22" s="217"/>
      <c r="Z22" s="217"/>
      <c r="AA22" s="217"/>
      <c r="AB22" s="217"/>
      <c r="AC22" s="217"/>
      <c r="AD22" s="217" t="s">
        <v>811</v>
      </c>
      <c r="AE22" s="217" t="s">
        <v>811</v>
      </c>
      <c r="AF22" s="217" t="s">
        <v>811</v>
      </c>
      <c r="AG22" s="217" t="s">
        <v>811</v>
      </c>
      <c r="AH22" s="217" t="s">
        <v>811</v>
      </c>
      <c r="AI22" s="217" t="s">
        <v>811</v>
      </c>
      <c r="AJ22" s="217" t="s">
        <v>811</v>
      </c>
      <c r="AK22" s="217" t="s">
        <v>811</v>
      </c>
      <c r="AL22" s="217" t="s">
        <v>811</v>
      </c>
      <c r="AM22" s="217" t="s">
        <v>811</v>
      </c>
      <c r="AN22" s="217" t="s">
        <v>811</v>
      </c>
      <c r="AO22" s="217" t="s">
        <v>811</v>
      </c>
      <c r="AP22" s="217" t="s">
        <v>811</v>
      </c>
      <c r="AQ22" s="217" t="s">
        <v>811</v>
      </c>
      <c r="AR22" s="217" t="s">
        <v>811</v>
      </c>
      <c r="AS22" s="217" t="s">
        <v>811</v>
      </c>
    </row>
    <row r="23" spans="1:45">
      <c r="A23" s="214"/>
      <c r="B23" s="214"/>
      <c r="C23" s="214"/>
      <c r="D23" s="214">
        <v>11</v>
      </c>
      <c r="E23" s="214"/>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t="s">
        <v>811</v>
      </c>
      <c r="AE23" s="215" t="s">
        <v>811</v>
      </c>
      <c r="AF23" s="215" t="s">
        <v>811</v>
      </c>
      <c r="AG23" s="215" t="s">
        <v>811</v>
      </c>
      <c r="AH23" s="215" t="s">
        <v>811</v>
      </c>
      <c r="AI23" s="215" t="s">
        <v>811</v>
      </c>
      <c r="AJ23" s="215" t="s">
        <v>811</v>
      </c>
      <c r="AK23" s="215" t="s">
        <v>811</v>
      </c>
      <c r="AL23" s="215" t="s">
        <v>811</v>
      </c>
      <c r="AM23" s="215" t="s">
        <v>811</v>
      </c>
      <c r="AN23" s="215" t="s">
        <v>811</v>
      </c>
      <c r="AO23" s="215" t="s">
        <v>811</v>
      </c>
      <c r="AP23" s="215" t="s">
        <v>811</v>
      </c>
      <c r="AQ23" s="215" t="s">
        <v>811</v>
      </c>
      <c r="AR23" s="215" t="s">
        <v>811</v>
      </c>
      <c r="AS23" s="215" t="s">
        <v>811</v>
      </c>
    </row>
    <row r="24" spans="1:45">
      <c r="A24" s="214">
        <v>20</v>
      </c>
      <c r="B24" s="214">
        <v>220100</v>
      </c>
      <c r="C24" s="214"/>
      <c r="D24" s="214">
        <v>12</v>
      </c>
      <c r="E24" s="214" t="s">
        <v>1061</v>
      </c>
      <c r="F24" s="215">
        <v>61391.4</v>
      </c>
      <c r="G24" s="215">
        <v>26208</v>
      </c>
      <c r="H24" s="215">
        <v>13650</v>
      </c>
      <c r="I24" s="215">
        <v>0</v>
      </c>
      <c r="J24" s="215">
        <v>15091.8</v>
      </c>
      <c r="K24" s="215">
        <v>200</v>
      </c>
      <c r="L24" s="215">
        <v>3414.7</v>
      </c>
      <c r="M24" s="215">
        <v>2826.9</v>
      </c>
      <c r="N24" s="215">
        <v>64544.6</v>
      </c>
      <c r="O24" s="215">
        <v>26208</v>
      </c>
      <c r="P24" s="215">
        <v>13650</v>
      </c>
      <c r="Q24" s="215">
        <v>0</v>
      </c>
      <c r="R24" s="215">
        <v>18445</v>
      </c>
      <c r="S24" s="215">
        <v>0</v>
      </c>
      <c r="T24" s="215">
        <v>3414.7</v>
      </c>
      <c r="U24" s="215">
        <v>2826.9</v>
      </c>
      <c r="V24" s="215">
        <v>61680.149999999994</v>
      </c>
      <c r="W24" s="215">
        <v>26208</v>
      </c>
      <c r="X24" s="215">
        <v>12499.07</v>
      </c>
      <c r="Y24" s="215">
        <v>0</v>
      </c>
      <c r="Z24" s="215">
        <v>17151.8</v>
      </c>
      <c r="AA24" s="215">
        <v>0</v>
      </c>
      <c r="AB24" s="215">
        <v>3118.52</v>
      </c>
      <c r="AC24" s="215">
        <v>2702.76</v>
      </c>
      <c r="AD24" s="215">
        <v>-2864.4500000000044</v>
      </c>
      <c r="AE24" s="215" t="s">
        <v>811</v>
      </c>
      <c r="AF24" s="215">
        <v>-1150.9300000000003</v>
      </c>
      <c r="AG24" s="215" t="s">
        <v>811</v>
      </c>
      <c r="AH24" s="215">
        <v>-1293.2000000000007</v>
      </c>
      <c r="AI24" s="215" t="s">
        <v>811</v>
      </c>
      <c r="AJ24" s="215">
        <v>-296.17999999999984</v>
      </c>
      <c r="AK24" s="215">
        <v>-124.13999999999987</v>
      </c>
      <c r="AL24" s="215">
        <v>95.562060962497242</v>
      </c>
      <c r="AM24" s="215">
        <v>100</v>
      </c>
      <c r="AN24" s="215">
        <v>91.568278388278387</v>
      </c>
      <c r="AO24" s="215" t="s">
        <v>811</v>
      </c>
      <c r="AP24" s="215">
        <v>92.98888587693142</v>
      </c>
      <c r="AQ24" s="215" t="s">
        <v>811</v>
      </c>
      <c r="AR24" s="215">
        <v>91.326324420886181</v>
      </c>
      <c r="AS24" s="215">
        <v>95.60861721320174</v>
      </c>
    </row>
    <row r="25" spans="1:45">
      <c r="A25" s="214">
        <v>22</v>
      </c>
      <c r="B25" s="214">
        <v>220100</v>
      </c>
      <c r="C25" s="214"/>
      <c r="D25" s="214">
        <v>13</v>
      </c>
      <c r="E25" s="214" t="s">
        <v>1055</v>
      </c>
      <c r="F25" s="215">
        <v>61391.4</v>
      </c>
      <c r="G25" s="215">
        <v>26208</v>
      </c>
      <c r="H25" s="215">
        <v>13650</v>
      </c>
      <c r="I25" s="215">
        <v>0</v>
      </c>
      <c r="J25" s="215">
        <v>15091.8</v>
      </c>
      <c r="K25" s="215">
        <v>200</v>
      </c>
      <c r="L25" s="215">
        <v>3414.7</v>
      </c>
      <c r="M25" s="215">
        <v>2826.9</v>
      </c>
      <c r="N25" s="215">
        <v>64544.6</v>
      </c>
      <c r="O25" s="215">
        <v>26208</v>
      </c>
      <c r="P25" s="215">
        <v>13650</v>
      </c>
      <c r="Q25" s="215">
        <v>0</v>
      </c>
      <c r="R25" s="215">
        <v>18445</v>
      </c>
      <c r="S25" s="215">
        <v>0</v>
      </c>
      <c r="T25" s="215">
        <v>3414.7</v>
      </c>
      <c r="U25" s="215">
        <v>2826.9</v>
      </c>
      <c r="V25" s="215">
        <v>61680.149999999994</v>
      </c>
      <c r="W25" s="215">
        <v>26208</v>
      </c>
      <c r="X25" s="215">
        <v>12499.07</v>
      </c>
      <c r="Y25" s="215">
        <v>0</v>
      </c>
      <c r="Z25" s="215">
        <v>17151.8</v>
      </c>
      <c r="AA25" s="215">
        <v>0</v>
      </c>
      <c r="AB25" s="215">
        <v>3118.52</v>
      </c>
      <c r="AC25" s="215">
        <v>2702.76</v>
      </c>
      <c r="AD25" s="215">
        <v>-2864.4500000000044</v>
      </c>
      <c r="AE25" s="215" t="s">
        <v>811</v>
      </c>
      <c r="AF25" s="215">
        <v>-1150.9300000000003</v>
      </c>
      <c r="AG25" s="215" t="s">
        <v>811</v>
      </c>
      <c r="AH25" s="215">
        <v>-1293.2000000000007</v>
      </c>
      <c r="AI25" s="215" t="s">
        <v>811</v>
      </c>
      <c r="AJ25" s="215">
        <v>-296.17999999999984</v>
      </c>
      <c r="AK25" s="215">
        <v>-124.13999999999987</v>
      </c>
      <c r="AL25" s="215">
        <v>95.562060962497242</v>
      </c>
      <c r="AM25" s="215">
        <v>100</v>
      </c>
      <c r="AN25" s="215">
        <v>91.568278388278387</v>
      </c>
      <c r="AO25" s="215" t="s">
        <v>811</v>
      </c>
      <c r="AP25" s="215">
        <v>92.98888587693142</v>
      </c>
      <c r="AQ25" s="215" t="s">
        <v>811</v>
      </c>
      <c r="AR25" s="215">
        <v>91.326324420886181</v>
      </c>
      <c r="AS25" s="215">
        <v>95.60861721320174</v>
      </c>
    </row>
    <row r="26" spans="1:45">
      <c r="A26" s="214">
        <v>21</v>
      </c>
      <c r="B26" s="214">
        <v>220100</v>
      </c>
      <c r="C26" s="214"/>
      <c r="D26" s="214">
        <v>14</v>
      </c>
      <c r="E26" s="214" t="s">
        <v>1056</v>
      </c>
      <c r="F26" s="215">
        <v>0</v>
      </c>
      <c r="G26" s="215">
        <v>0</v>
      </c>
      <c r="H26" s="215">
        <v>0</v>
      </c>
      <c r="I26" s="215">
        <v>0</v>
      </c>
      <c r="J26" s="215">
        <v>0</v>
      </c>
      <c r="K26" s="215">
        <v>0</v>
      </c>
      <c r="L26" s="215">
        <v>0</v>
      </c>
      <c r="M26" s="215">
        <v>0</v>
      </c>
      <c r="N26" s="215">
        <v>0</v>
      </c>
      <c r="O26" s="215">
        <v>0</v>
      </c>
      <c r="P26" s="215">
        <v>0</v>
      </c>
      <c r="Q26" s="215">
        <v>0</v>
      </c>
      <c r="R26" s="215">
        <v>0</v>
      </c>
      <c r="S26" s="215">
        <v>0</v>
      </c>
      <c r="T26" s="215">
        <v>0</v>
      </c>
      <c r="U26" s="215">
        <v>0</v>
      </c>
      <c r="V26" s="215">
        <v>0</v>
      </c>
      <c r="W26" s="215">
        <v>0</v>
      </c>
      <c r="X26" s="215">
        <v>0</v>
      </c>
      <c r="Y26" s="215">
        <v>0</v>
      </c>
      <c r="Z26" s="215">
        <v>0</v>
      </c>
      <c r="AA26" s="215">
        <v>0</v>
      </c>
      <c r="AB26" s="215">
        <v>0</v>
      </c>
      <c r="AC26" s="215">
        <v>0</v>
      </c>
      <c r="AD26" s="215" t="s">
        <v>811</v>
      </c>
      <c r="AE26" s="215" t="s">
        <v>811</v>
      </c>
      <c r="AF26" s="215" t="s">
        <v>811</v>
      </c>
      <c r="AG26" s="215" t="s">
        <v>811</v>
      </c>
      <c r="AH26" s="215" t="s">
        <v>811</v>
      </c>
      <c r="AI26" s="215" t="s">
        <v>811</v>
      </c>
      <c r="AJ26" s="215" t="s">
        <v>811</v>
      </c>
      <c r="AK26" s="215" t="s">
        <v>811</v>
      </c>
      <c r="AL26" s="215" t="s">
        <v>811</v>
      </c>
      <c r="AM26" s="215" t="s">
        <v>811</v>
      </c>
      <c r="AN26" s="215" t="s">
        <v>811</v>
      </c>
      <c r="AO26" s="215" t="s">
        <v>811</v>
      </c>
      <c r="AP26" s="215" t="s">
        <v>811</v>
      </c>
      <c r="AQ26" s="215" t="s">
        <v>811</v>
      </c>
      <c r="AR26" s="215" t="s">
        <v>811</v>
      </c>
      <c r="AS26" s="215" t="s">
        <v>811</v>
      </c>
    </row>
    <row r="27" spans="1:45">
      <c r="A27" s="216">
        <v>22</v>
      </c>
      <c r="B27" s="216">
        <v>220100</v>
      </c>
      <c r="C27" s="216">
        <v>1001</v>
      </c>
      <c r="D27" s="216">
        <v>15</v>
      </c>
      <c r="E27" s="216" t="s">
        <v>1058</v>
      </c>
      <c r="F27" s="217">
        <v>61391.4</v>
      </c>
      <c r="G27" s="217">
        <v>26208</v>
      </c>
      <c r="H27" s="217">
        <v>13650</v>
      </c>
      <c r="I27" s="217"/>
      <c r="J27" s="217">
        <v>15091.8</v>
      </c>
      <c r="K27" s="217">
        <v>200</v>
      </c>
      <c r="L27" s="217">
        <v>3414.7</v>
      </c>
      <c r="M27" s="217">
        <v>2826.9</v>
      </c>
      <c r="N27" s="217">
        <v>64544.6</v>
      </c>
      <c r="O27" s="217">
        <v>26208</v>
      </c>
      <c r="P27" s="217">
        <v>13650</v>
      </c>
      <c r="Q27" s="217"/>
      <c r="R27" s="217">
        <v>18445</v>
      </c>
      <c r="S27" s="217"/>
      <c r="T27" s="217">
        <v>3414.7</v>
      </c>
      <c r="U27" s="217">
        <v>2826.9</v>
      </c>
      <c r="V27" s="217">
        <v>61680.149999999994</v>
      </c>
      <c r="W27" s="217">
        <v>26208</v>
      </c>
      <c r="X27" s="217">
        <v>12499.07</v>
      </c>
      <c r="Y27" s="217"/>
      <c r="Z27" s="217">
        <v>17151.8</v>
      </c>
      <c r="AA27" s="217"/>
      <c r="AB27" s="217">
        <v>3118.52</v>
      </c>
      <c r="AC27" s="217">
        <v>2702.76</v>
      </c>
      <c r="AD27" s="217">
        <v>-2864.4500000000044</v>
      </c>
      <c r="AE27" s="217" t="s">
        <v>811</v>
      </c>
      <c r="AF27" s="217">
        <v>-1150.9300000000003</v>
      </c>
      <c r="AG27" s="217" t="s">
        <v>811</v>
      </c>
      <c r="AH27" s="217">
        <v>-1293.2000000000007</v>
      </c>
      <c r="AI27" s="217" t="s">
        <v>811</v>
      </c>
      <c r="AJ27" s="217">
        <v>-296.17999999999984</v>
      </c>
      <c r="AK27" s="217">
        <v>-124.13999999999987</v>
      </c>
      <c r="AL27" s="217">
        <v>95.562060962497242</v>
      </c>
      <c r="AM27" s="217">
        <v>100</v>
      </c>
      <c r="AN27" s="217">
        <v>91.568278388278387</v>
      </c>
      <c r="AO27" s="217" t="s">
        <v>811</v>
      </c>
      <c r="AP27" s="217">
        <v>92.98888587693142</v>
      </c>
      <c r="AQ27" s="217" t="s">
        <v>811</v>
      </c>
      <c r="AR27" s="217">
        <v>91.326324420886181</v>
      </c>
      <c r="AS27" s="217">
        <v>95.60861721320174</v>
      </c>
    </row>
    <row r="28" spans="1:45">
      <c r="A28" s="216">
        <v>21</v>
      </c>
      <c r="B28" s="216">
        <v>220100</v>
      </c>
      <c r="C28" s="216">
        <v>1002</v>
      </c>
      <c r="D28" s="216">
        <v>16</v>
      </c>
      <c r="E28" s="216" t="s">
        <v>1062</v>
      </c>
      <c r="F28" s="217">
        <v>0</v>
      </c>
      <c r="G28" s="217"/>
      <c r="H28" s="217"/>
      <c r="I28" s="217"/>
      <c r="J28" s="217"/>
      <c r="K28" s="217"/>
      <c r="L28" s="217"/>
      <c r="M28" s="217"/>
      <c r="N28" s="217">
        <v>0</v>
      </c>
      <c r="O28" s="217"/>
      <c r="P28" s="217"/>
      <c r="Q28" s="217"/>
      <c r="R28" s="217"/>
      <c r="S28" s="217"/>
      <c r="T28" s="217"/>
      <c r="U28" s="217"/>
      <c r="V28" s="217">
        <v>0</v>
      </c>
      <c r="W28" s="217"/>
      <c r="X28" s="217"/>
      <c r="Y28" s="217"/>
      <c r="Z28" s="217"/>
      <c r="AA28" s="217"/>
      <c r="AB28" s="217"/>
      <c r="AC28" s="217"/>
      <c r="AD28" s="217" t="s">
        <v>811</v>
      </c>
      <c r="AE28" s="217" t="s">
        <v>811</v>
      </c>
      <c r="AF28" s="217" t="s">
        <v>811</v>
      </c>
      <c r="AG28" s="217" t="s">
        <v>811</v>
      </c>
      <c r="AH28" s="217" t="s">
        <v>811</v>
      </c>
      <c r="AI28" s="217" t="s">
        <v>811</v>
      </c>
      <c r="AJ28" s="217" t="s">
        <v>811</v>
      </c>
      <c r="AK28" s="217" t="s">
        <v>811</v>
      </c>
      <c r="AL28" s="217" t="s">
        <v>811</v>
      </c>
      <c r="AM28" s="217" t="s">
        <v>811</v>
      </c>
      <c r="AN28" s="217" t="s">
        <v>811</v>
      </c>
      <c r="AO28" s="217" t="s">
        <v>811</v>
      </c>
      <c r="AP28" s="217" t="s">
        <v>811</v>
      </c>
      <c r="AQ28" s="217" t="s">
        <v>811</v>
      </c>
      <c r="AR28" s="217" t="s">
        <v>811</v>
      </c>
      <c r="AS28" s="217" t="s">
        <v>811</v>
      </c>
    </row>
    <row r="29" spans="1:45">
      <c r="A29" s="216">
        <v>21</v>
      </c>
      <c r="B29" s="216">
        <v>220100</v>
      </c>
      <c r="C29" s="216">
        <v>1003</v>
      </c>
      <c r="D29" s="216">
        <v>17</v>
      </c>
      <c r="E29" s="216" t="s">
        <v>1063</v>
      </c>
      <c r="F29" s="217">
        <v>0</v>
      </c>
      <c r="G29" s="217"/>
      <c r="H29" s="217"/>
      <c r="I29" s="217"/>
      <c r="J29" s="217"/>
      <c r="K29" s="217"/>
      <c r="L29" s="217"/>
      <c r="M29" s="217"/>
      <c r="N29" s="217">
        <v>0</v>
      </c>
      <c r="O29" s="217"/>
      <c r="P29" s="217"/>
      <c r="Q29" s="217"/>
      <c r="R29" s="217"/>
      <c r="S29" s="217"/>
      <c r="T29" s="217"/>
      <c r="U29" s="217"/>
      <c r="V29" s="217">
        <v>0</v>
      </c>
      <c r="W29" s="217"/>
      <c r="X29" s="217"/>
      <c r="Y29" s="217"/>
      <c r="Z29" s="217"/>
      <c r="AA29" s="217"/>
      <c r="AB29" s="217"/>
      <c r="AC29" s="217"/>
      <c r="AD29" s="217" t="s">
        <v>811</v>
      </c>
      <c r="AE29" s="217" t="s">
        <v>811</v>
      </c>
      <c r="AF29" s="217" t="s">
        <v>811</v>
      </c>
      <c r="AG29" s="217" t="s">
        <v>811</v>
      </c>
      <c r="AH29" s="217" t="s">
        <v>811</v>
      </c>
      <c r="AI29" s="217" t="s">
        <v>811</v>
      </c>
      <c r="AJ29" s="217" t="s">
        <v>811</v>
      </c>
      <c r="AK29" s="217" t="s">
        <v>811</v>
      </c>
      <c r="AL29" s="217" t="s">
        <v>811</v>
      </c>
      <c r="AM29" s="217" t="s">
        <v>811</v>
      </c>
      <c r="AN29" s="217" t="s">
        <v>811</v>
      </c>
      <c r="AO29" s="217" t="s">
        <v>811</v>
      </c>
      <c r="AP29" s="217" t="s">
        <v>811</v>
      </c>
      <c r="AQ29" s="217" t="s">
        <v>811</v>
      </c>
      <c r="AR29" s="217" t="s">
        <v>811</v>
      </c>
      <c r="AS29" s="217" t="s">
        <v>811</v>
      </c>
    </row>
    <row r="30" spans="1:45">
      <c r="A30" s="216">
        <v>21</v>
      </c>
      <c r="B30" s="216">
        <v>220100</v>
      </c>
      <c r="C30" s="216">
        <v>1004</v>
      </c>
      <c r="D30" s="216">
        <v>18</v>
      </c>
      <c r="E30" s="216" t="s">
        <v>1064</v>
      </c>
      <c r="F30" s="217">
        <v>0</v>
      </c>
      <c r="G30" s="217"/>
      <c r="H30" s="217"/>
      <c r="I30" s="217"/>
      <c r="J30" s="217"/>
      <c r="K30" s="217"/>
      <c r="L30" s="217"/>
      <c r="M30" s="217"/>
      <c r="N30" s="217">
        <v>0</v>
      </c>
      <c r="O30" s="217"/>
      <c r="P30" s="217"/>
      <c r="Q30" s="217"/>
      <c r="R30" s="217"/>
      <c r="S30" s="217"/>
      <c r="T30" s="217"/>
      <c r="U30" s="217"/>
      <c r="V30" s="217">
        <v>0</v>
      </c>
      <c r="W30" s="217"/>
      <c r="X30" s="217"/>
      <c r="Y30" s="217"/>
      <c r="Z30" s="217"/>
      <c r="AA30" s="217"/>
      <c r="AB30" s="217"/>
      <c r="AC30" s="217"/>
      <c r="AD30" s="217" t="s">
        <v>811</v>
      </c>
      <c r="AE30" s="217" t="s">
        <v>811</v>
      </c>
      <c r="AF30" s="217" t="s">
        <v>811</v>
      </c>
      <c r="AG30" s="217" t="s">
        <v>811</v>
      </c>
      <c r="AH30" s="217" t="s">
        <v>811</v>
      </c>
      <c r="AI30" s="217" t="s">
        <v>811</v>
      </c>
      <c r="AJ30" s="217" t="s">
        <v>811</v>
      </c>
      <c r="AK30" s="217" t="s">
        <v>811</v>
      </c>
      <c r="AL30" s="217" t="s">
        <v>811</v>
      </c>
      <c r="AM30" s="217" t="s">
        <v>811</v>
      </c>
      <c r="AN30" s="217" t="s">
        <v>811</v>
      </c>
      <c r="AO30" s="217" t="s">
        <v>811</v>
      </c>
      <c r="AP30" s="217" t="s">
        <v>811</v>
      </c>
      <c r="AQ30" s="217" t="s">
        <v>811</v>
      </c>
      <c r="AR30" s="217" t="s">
        <v>811</v>
      </c>
      <c r="AS30" s="217" t="s">
        <v>811</v>
      </c>
    </row>
    <row r="31" spans="1:45">
      <c r="A31" s="216">
        <v>21</v>
      </c>
      <c r="B31" s="216">
        <v>220100</v>
      </c>
      <c r="C31" s="216">
        <v>1005</v>
      </c>
      <c r="D31" s="216">
        <v>19</v>
      </c>
      <c r="E31" s="216" t="s">
        <v>1065</v>
      </c>
      <c r="F31" s="217">
        <v>0</v>
      </c>
      <c r="G31" s="217"/>
      <c r="H31" s="217"/>
      <c r="I31" s="217"/>
      <c r="J31" s="217"/>
      <c r="K31" s="217"/>
      <c r="L31" s="217"/>
      <c r="M31" s="217"/>
      <c r="N31" s="217">
        <v>0</v>
      </c>
      <c r="O31" s="217"/>
      <c r="P31" s="217"/>
      <c r="Q31" s="217"/>
      <c r="R31" s="217"/>
      <c r="S31" s="217"/>
      <c r="T31" s="217"/>
      <c r="U31" s="217"/>
      <c r="V31" s="217">
        <v>0</v>
      </c>
      <c r="W31" s="217"/>
      <c r="X31" s="217"/>
      <c r="Y31" s="217"/>
      <c r="Z31" s="217"/>
      <c r="AA31" s="217"/>
      <c r="AB31" s="217"/>
      <c r="AC31" s="217"/>
      <c r="AD31" s="217" t="s">
        <v>811</v>
      </c>
      <c r="AE31" s="217" t="s">
        <v>811</v>
      </c>
      <c r="AF31" s="217" t="s">
        <v>811</v>
      </c>
      <c r="AG31" s="217" t="s">
        <v>811</v>
      </c>
      <c r="AH31" s="217" t="s">
        <v>811</v>
      </c>
      <c r="AI31" s="217" t="s">
        <v>811</v>
      </c>
      <c r="AJ31" s="217" t="s">
        <v>811</v>
      </c>
      <c r="AK31" s="217" t="s">
        <v>811</v>
      </c>
      <c r="AL31" s="217" t="s">
        <v>811</v>
      </c>
      <c r="AM31" s="217" t="s">
        <v>811</v>
      </c>
      <c r="AN31" s="217" t="s">
        <v>811</v>
      </c>
      <c r="AO31" s="217" t="s">
        <v>811</v>
      </c>
      <c r="AP31" s="217" t="s">
        <v>811</v>
      </c>
      <c r="AQ31" s="217" t="s">
        <v>811</v>
      </c>
      <c r="AR31" s="217" t="s">
        <v>811</v>
      </c>
      <c r="AS31" s="217" t="s">
        <v>811</v>
      </c>
    </row>
    <row r="32" spans="1:45">
      <c r="A32" s="216">
        <v>21</v>
      </c>
      <c r="B32" s="216">
        <v>220100</v>
      </c>
      <c r="C32" s="216">
        <v>1011</v>
      </c>
      <c r="D32" s="216">
        <v>20</v>
      </c>
      <c r="E32" s="216" t="s">
        <v>1066</v>
      </c>
      <c r="F32" s="217">
        <v>0</v>
      </c>
      <c r="G32" s="217"/>
      <c r="H32" s="217"/>
      <c r="I32" s="217"/>
      <c r="J32" s="217"/>
      <c r="K32" s="217"/>
      <c r="L32" s="217"/>
      <c r="M32" s="217"/>
      <c r="N32" s="217">
        <v>0</v>
      </c>
      <c r="O32" s="217"/>
      <c r="P32" s="217"/>
      <c r="Q32" s="217"/>
      <c r="R32" s="217"/>
      <c r="S32" s="217"/>
      <c r="T32" s="217"/>
      <c r="U32" s="217"/>
      <c r="V32" s="217">
        <v>0</v>
      </c>
      <c r="W32" s="217"/>
      <c r="X32" s="217"/>
      <c r="Y32" s="217"/>
      <c r="Z32" s="217"/>
      <c r="AA32" s="217"/>
      <c r="AB32" s="217"/>
      <c r="AC32" s="217"/>
      <c r="AD32" s="217" t="s">
        <v>811</v>
      </c>
      <c r="AE32" s="217" t="s">
        <v>811</v>
      </c>
      <c r="AF32" s="217" t="s">
        <v>811</v>
      </c>
      <c r="AG32" s="217" t="s">
        <v>811</v>
      </c>
      <c r="AH32" s="217" t="s">
        <v>811</v>
      </c>
      <c r="AI32" s="217" t="s">
        <v>811</v>
      </c>
      <c r="AJ32" s="217" t="s">
        <v>811</v>
      </c>
      <c r="AK32" s="217" t="s">
        <v>811</v>
      </c>
      <c r="AL32" s="217" t="s">
        <v>811</v>
      </c>
      <c r="AM32" s="217" t="s">
        <v>811</v>
      </c>
      <c r="AN32" s="217" t="s">
        <v>811</v>
      </c>
      <c r="AO32" s="217" t="s">
        <v>811</v>
      </c>
      <c r="AP32" s="217" t="s">
        <v>811</v>
      </c>
      <c r="AQ32" s="217" t="s">
        <v>811</v>
      </c>
      <c r="AR32" s="217" t="s">
        <v>811</v>
      </c>
      <c r="AS32" s="217" t="s">
        <v>811</v>
      </c>
    </row>
    <row r="33" spans="1:45">
      <c r="A33" s="216">
        <v>21</v>
      </c>
      <c r="B33" s="216">
        <v>220100</v>
      </c>
      <c r="C33" s="216">
        <v>1006</v>
      </c>
      <c r="D33" s="216">
        <v>21</v>
      </c>
      <c r="E33" s="216" t="s">
        <v>1067</v>
      </c>
      <c r="F33" s="217">
        <v>0</v>
      </c>
      <c r="G33" s="217"/>
      <c r="H33" s="217"/>
      <c r="I33" s="217"/>
      <c r="J33" s="217"/>
      <c r="K33" s="217"/>
      <c r="L33" s="217"/>
      <c r="M33" s="217"/>
      <c r="N33" s="217">
        <v>0</v>
      </c>
      <c r="O33" s="217"/>
      <c r="P33" s="217"/>
      <c r="Q33" s="217"/>
      <c r="R33" s="217"/>
      <c r="S33" s="217"/>
      <c r="T33" s="217"/>
      <c r="U33" s="217"/>
      <c r="V33" s="217">
        <v>0</v>
      </c>
      <c r="W33" s="217"/>
      <c r="X33" s="217"/>
      <c r="Y33" s="217"/>
      <c r="Z33" s="217"/>
      <c r="AA33" s="217"/>
      <c r="AB33" s="217"/>
      <c r="AC33" s="217"/>
      <c r="AD33" s="217" t="s">
        <v>811</v>
      </c>
      <c r="AE33" s="217" t="s">
        <v>811</v>
      </c>
      <c r="AF33" s="217" t="s">
        <v>811</v>
      </c>
      <c r="AG33" s="217" t="s">
        <v>811</v>
      </c>
      <c r="AH33" s="217" t="s">
        <v>811</v>
      </c>
      <c r="AI33" s="217" t="s">
        <v>811</v>
      </c>
      <c r="AJ33" s="217" t="s">
        <v>811</v>
      </c>
      <c r="AK33" s="217" t="s">
        <v>811</v>
      </c>
      <c r="AL33" s="217" t="s">
        <v>811</v>
      </c>
      <c r="AM33" s="217" t="s">
        <v>811</v>
      </c>
      <c r="AN33" s="217" t="s">
        <v>811</v>
      </c>
      <c r="AO33" s="217" t="s">
        <v>811</v>
      </c>
      <c r="AP33" s="217" t="s">
        <v>811</v>
      </c>
      <c r="AQ33" s="217" t="s">
        <v>811</v>
      </c>
      <c r="AR33" s="217" t="s">
        <v>811</v>
      </c>
      <c r="AS33" s="217" t="s">
        <v>811</v>
      </c>
    </row>
    <row r="34" spans="1:45">
      <c r="A34" s="216">
        <v>21</v>
      </c>
      <c r="B34" s="216">
        <v>220100</v>
      </c>
      <c r="C34" s="216">
        <v>1007</v>
      </c>
      <c r="D34" s="216">
        <v>22</v>
      </c>
      <c r="E34" s="216" t="s">
        <v>1068</v>
      </c>
      <c r="F34" s="217">
        <v>0</v>
      </c>
      <c r="G34" s="217"/>
      <c r="H34" s="217"/>
      <c r="I34" s="217"/>
      <c r="J34" s="217"/>
      <c r="K34" s="217"/>
      <c r="L34" s="217"/>
      <c r="M34" s="217"/>
      <c r="N34" s="217">
        <v>0</v>
      </c>
      <c r="O34" s="217"/>
      <c r="P34" s="217"/>
      <c r="Q34" s="217"/>
      <c r="R34" s="217"/>
      <c r="S34" s="217"/>
      <c r="T34" s="217"/>
      <c r="U34" s="217"/>
      <c r="V34" s="217">
        <v>0</v>
      </c>
      <c r="W34" s="217"/>
      <c r="X34" s="217"/>
      <c r="Y34" s="217"/>
      <c r="Z34" s="217"/>
      <c r="AA34" s="217"/>
      <c r="AB34" s="217"/>
      <c r="AC34" s="217"/>
      <c r="AD34" s="217" t="s">
        <v>811</v>
      </c>
      <c r="AE34" s="217" t="s">
        <v>811</v>
      </c>
      <c r="AF34" s="217" t="s">
        <v>811</v>
      </c>
      <c r="AG34" s="217" t="s">
        <v>811</v>
      </c>
      <c r="AH34" s="217" t="s">
        <v>811</v>
      </c>
      <c r="AI34" s="217" t="s">
        <v>811</v>
      </c>
      <c r="AJ34" s="217" t="s">
        <v>811</v>
      </c>
      <c r="AK34" s="217" t="s">
        <v>811</v>
      </c>
      <c r="AL34" s="217" t="s">
        <v>811</v>
      </c>
      <c r="AM34" s="217" t="s">
        <v>811</v>
      </c>
      <c r="AN34" s="217" t="s">
        <v>811</v>
      </c>
      <c r="AO34" s="217" t="s">
        <v>811</v>
      </c>
      <c r="AP34" s="217" t="s">
        <v>811</v>
      </c>
      <c r="AQ34" s="217" t="s">
        <v>811</v>
      </c>
      <c r="AR34" s="217" t="s">
        <v>811</v>
      </c>
      <c r="AS34" s="217" t="s">
        <v>811</v>
      </c>
    </row>
    <row r="35" spans="1:45">
      <c r="A35" s="216">
        <v>21</v>
      </c>
      <c r="B35" s="216">
        <v>220100</v>
      </c>
      <c r="C35" s="216">
        <v>1012</v>
      </c>
      <c r="D35" s="216">
        <v>23</v>
      </c>
      <c r="E35" s="216" t="s">
        <v>1069</v>
      </c>
      <c r="F35" s="217">
        <v>0</v>
      </c>
      <c r="G35" s="217"/>
      <c r="H35" s="217"/>
      <c r="I35" s="217"/>
      <c r="J35" s="217"/>
      <c r="K35" s="217"/>
      <c r="L35" s="217"/>
      <c r="M35" s="217"/>
      <c r="N35" s="217">
        <v>0</v>
      </c>
      <c r="O35" s="217"/>
      <c r="P35" s="217"/>
      <c r="Q35" s="217"/>
      <c r="R35" s="217"/>
      <c r="S35" s="217"/>
      <c r="T35" s="217"/>
      <c r="U35" s="217"/>
      <c r="V35" s="217">
        <v>0</v>
      </c>
      <c r="W35" s="217"/>
      <c r="X35" s="217"/>
      <c r="Y35" s="217"/>
      <c r="Z35" s="217"/>
      <c r="AA35" s="217"/>
      <c r="AB35" s="217"/>
      <c r="AC35" s="217"/>
      <c r="AD35" s="217" t="s">
        <v>811</v>
      </c>
      <c r="AE35" s="217" t="s">
        <v>811</v>
      </c>
      <c r="AF35" s="217" t="s">
        <v>811</v>
      </c>
      <c r="AG35" s="217" t="s">
        <v>811</v>
      </c>
      <c r="AH35" s="217" t="s">
        <v>811</v>
      </c>
      <c r="AI35" s="217" t="s">
        <v>811</v>
      </c>
      <c r="AJ35" s="217" t="s">
        <v>811</v>
      </c>
      <c r="AK35" s="217" t="s">
        <v>811</v>
      </c>
      <c r="AL35" s="217" t="s">
        <v>811</v>
      </c>
      <c r="AM35" s="217" t="s">
        <v>811</v>
      </c>
      <c r="AN35" s="217" t="s">
        <v>811</v>
      </c>
      <c r="AO35" s="217" t="s">
        <v>811</v>
      </c>
      <c r="AP35" s="217" t="s">
        <v>811</v>
      </c>
      <c r="AQ35" s="217" t="s">
        <v>811</v>
      </c>
      <c r="AR35" s="217" t="s">
        <v>811</v>
      </c>
      <c r="AS35" s="217" t="s">
        <v>811</v>
      </c>
    </row>
    <row r="36" spans="1:45">
      <c r="A36" s="216">
        <v>21</v>
      </c>
      <c r="B36" s="216">
        <v>220100</v>
      </c>
      <c r="C36" s="216">
        <v>1008</v>
      </c>
      <c r="D36" s="216">
        <v>24</v>
      </c>
      <c r="E36" s="216" t="s">
        <v>1070</v>
      </c>
      <c r="F36" s="217">
        <v>0</v>
      </c>
      <c r="G36" s="217"/>
      <c r="H36" s="217"/>
      <c r="I36" s="217"/>
      <c r="J36" s="217"/>
      <c r="K36" s="217"/>
      <c r="L36" s="217"/>
      <c r="M36" s="217"/>
      <c r="N36" s="217">
        <v>0</v>
      </c>
      <c r="O36" s="217"/>
      <c r="P36" s="217"/>
      <c r="Q36" s="217"/>
      <c r="R36" s="217"/>
      <c r="S36" s="217"/>
      <c r="T36" s="217"/>
      <c r="U36" s="217"/>
      <c r="V36" s="217">
        <v>0</v>
      </c>
      <c r="W36" s="217"/>
      <c r="X36" s="217"/>
      <c r="Y36" s="217"/>
      <c r="Z36" s="217"/>
      <c r="AA36" s="217"/>
      <c r="AB36" s="217"/>
      <c r="AC36" s="217"/>
      <c r="AD36" s="217" t="s">
        <v>811</v>
      </c>
      <c r="AE36" s="217" t="s">
        <v>811</v>
      </c>
      <c r="AF36" s="217" t="s">
        <v>811</v>
      </c>
      <c r="AG36" s="217" t="s">
        <v>811</v>
      </c>
      <c r="AH36" s="217" t="s">
        <v>811</v>
      </c>
      <c r="AI36" s="217" t="s">
        <v>811</v>
      </c>
      <c r="AJ36" s="217" t="s">
        <v>811</v>
      </c>
      <c r="AK36" s="217" t="s">
        <v>811</v>
      </c>
      <c r="AL36" s="217" t="s">
        <v>811</v>
      </c>
      <c r="AM36" s="217" t="s">
        <v>811</v>
      </c>
      <c r="AN36" s="217" t="s">
        <v>811</v>
      </c>
      <c r="AO36" s="217" t="s">
        <v>811</v>
      </c>
      <c r="AP36" s="217" t="s">
        <v>811</v>
      </c>
      <c r="AQ36" s="217" t="s">
        <v>811</v>
      </c>
      <c r="AR36" s="217" t="s">
        <v>811</v>
      </c>
      <c r="AS36" s="217" t="s">
        <v>811</v>
      </c>
    </row>
    <row r="37" spans="1:45">
      <c r="A37" s="216">
        <v>21</v>
      </c>
      <c r="B37" s="216">
        <v>220100</v>
      </c>
      <c r="C37" s="216">
        <v>1013</v>
      </c>
      <c r="D37" s="216">
        <v>25</v>
      </c>
      <c r="E37" s="216" t="s">
        <v>1071</v>
      </c>
      <c r="F37" s="217">
        <v>0</v>
      </c>
      <c r="G37" s="217"/>
      <c r="H37" s="217"/>
      <c r="I37" s="217"/>
      <c r="J37" s="217"/>
      <c r="K37" s="217"/>
      <c r="L37" s="217"/>
      <c r="M37" s="217"/>
      <c r="N37" s="217">
        <v>0</v>
      </c>
      <c r="O37" s="217"/>
      <c r="P37" s="217"/>
      <c r="Q37" s="217"/>
      <c r="R37" s="217"/>
      <c r="S37" s="217"/>
      <c r="T37" s="217"/>
      <c r="U37" s="217"/>
      <c r="V37" s="217">
        <v>0</v>
      </c>
      <c r="W37" s="217"/>
      <c r="X37" s="217"/>
      <c r="Y37" s="217"/>
      <c r="Z37" s="217"/>
      <c r="AA37" s="217"/>
      <c r="AB37" s="217"/>
      <c r="AC37" s="217"/>
      <c r="AD37" s="217" t="s">
        <v>811</v>
      </c>
      <c r="AE37" s="217" t="s">
        <v>811</v>
      </c>
      <c r="AF37" s="217" t="s">
        <v>811</v>
      </c>
      <c r="AG37" s="217" t="s">
        <v>811</v>
      </c>
      <c r="AH37" s="217" t="s">
        <v>811</v>
      </c>
      <c r="AI37" s="217" t="s">
        <v>811</v>
      </c>
      <c r="AJ37" s="217" t="s">
        <v>811</v>
      </c>
      <c r="AK37" s="217" t="s">
        <v>811</v>
      </c>
      <c r="AL37" s="217" t="s">
        <v>811</v>
      </c>
      <c r="AM37" s="217" t="s">
        <v>811</v>
      </c>
      <c r="AN37" s="217" t="s">
        <v>811</v>
      </c>
      <c r="AO37" s="217" t="s">
        <v>811</v>
      </c>
      <c r="AP37" s="217" t="s">
        <v>811</v>
      </c>
      <c r="AQ37" s="217" t="s">
        <v>811</v>
      </c>
      <c r="AR37" s="217" t="s">
        <v>811</v>
      </c>
      <c r="AS37" s="217" t="s">
        <v>811</v>
      </c>
    </row>
    <row r="38" spans="1:45">
      <c r="A38" s="216">
        <v>21</v>
      </c>
      <c r="B38" s="216">
        <v>220100</v>
      </c>
      <c r="C38" s="216">
        <v>1009</v>
      </c>
      <c r="D38" s="216">
        <v>26</v>
      </c>
      <c r="E38" s="216" t="s">
        <v>1072</v>
      </c>
      <c r="F38" s="217">
        <v>0</v>
      </c>
      <c r="G38" s="217"/>
      <c r="H38" s="217"/>
      <c r="I38" s="217"/>
      <c r="J38" s="217"/>
      <c r="K38" s="217"/>
      <c r="L38" s="217"/>
      <c r="M38" s="217"/>
      <c r="N38" s="217">
        <v>0</v>
      </c>
      <c r="O38" s="217"/>
      <c r="P38" s="217"/>
      <c r="Q38" s="217"/>
      <c r="R38" s="217"/>
      <c r="S38" s="217"/>
      <c r="T38" s="217"/>
      <c r="U38" s="217"/>
      <c r="V38" s="217">
        <v>0</v>
      </c>
      <c r="W38" s="217"/>
      <c r="X38" s="217"/>
      <c r="Y38" s="217"/>
      <c r="Z38" s="217"/>
      <c r="AA38" s="217"/>
      <c r="AB38" s="217"/>
      <c r="AC38" s="217"/>
      <c r="AD38" s="217" t="s">
        <v>811</v>
      </c>
      <c r="AE38" s="217" t="s">
        <v>811</v>
      </c>
      <c r="AF38" s="217" t="s">
        <v>811</v>
      </c>
      <c r="AG38" s="217" t="s">
        <v>811</v>
      </c>
      <c r="AH38" s="217" t="s">
        <v>811</v>
      </c>
      <c r="AI38" s="217" t="s">
        <v>811</v>
      </c>
      <c r="AJ38" s="217" t="s">
        <v>811</v>
      </c>
      <c r="AK38" s="217" t="s">
        <v>811</v>
      </c>
      <c r="AL38" s="217" t="s">
        <v>811</v>
      </c>
      <c r="AM38" s="217" t="s">
        <v>811</v>
      </c>
      <c r="AN38" s="217" t="s">
        <v>811</v>
      </c>
      <c r="AO38" s="217" t="s">
        <v>811</v>
      </c>
      <c r="AP38" s="217" t="s">
        <v>811</v>
      </c>
      <c r="AQ38" s="217" t="s">
        <v>811</v>
      </c>
      <c r="AR38" s="217" t="s">
        <v>811</v>
      </c>
      <c r="AS38" s="217" t="s">
        <v>811</v>
      </c>
    </row>
    <row r="39" spans="1:45">
      <c r="A39" s="216">
        <v>21</v>
      </c>
      <c r="B39" s="216">
        <v>220100</v>
      </c>
      <c r="C39" s="216">
        <v>1010</v>
      </c>
      <c r="D39" s="216">
        <v>27</v>
      </c>
      <c r="E39" s="216" t="s">
        <v>1073</v>
      </c>
      <c r="F39" s="217">
        <v>0</v>
      </c>
      <c r="G39" s="217"/>
      <c r="H39" s="217"/>
      <c r="I39" s="217"/>
      <c r="J39" s="217"/>
      <c r="K39" s="217"/>
      <c r="L39" s="217"/>
      <c r="M39" s="217"/>
      <c r="N39" s="217">
        <v>0</v>
      </c>
      <c r="O39" s="217"/>
      <c r="P39" s="217"/>
      <c r="Q39" s="217"/>
      <c r="R39" s="217"/>
      <c r="S39" s="217"/>
      <c r="T39" s="217"/>
      <c r="U39" s="217"/>
      <c r="V39" s="217">
        <v>0</v>
      </c>
      <c r="W39" s="217"/>
      <c r="X39" s="217"/>
      <c r="Y39" s="217"/>
      <c r="Z39" s="217"/>
      <c r="AA39" s="217"/>
      <c r="AB39" s="217"/>
      <c r="AC39" s="217"/>
      <c r="AD39" s="217" t="s">
        <v>811</v>
      </c>
      <c r="AE39" s="217" t="s">
        <v>811</v>
      </c>
      <c r="AF39" s="217" t="s">
        <v>811</v>
      </c>
      <c r="AG39" s="217" t="s">
        <v>811</v>
      </c>
      <c r="AH39" s="217" t="s">
        <v>811</v>
      </c>
      <c r="AI39" s="217" t="s">
        <v>811</v>
      </c>
      <c r="AJ39" s="217" t="s">
        <v>811</v>
      </c>
      <c r="AK39" s="217" t="s">
        <v>811</v>
      </c>
      <c r="AL39" s="217" t="s">
        <v>811</v>
      </c>
      <c r="AM39" s="217" t="s">
        <v>811</v>
      </c>
      <c r="AN39" s="217" t="s">
        <v>811</v>
      </c>
      <c r="AO39" s="217" t="s">
        <v>811</v>
      </c>
      <c r="AP39" s="217" t="s">
        <v>811</v>
      </c>
      <c r="AQ39" s="217" t="s">
        <v>811</v>
      </c>
      <c r="AR39" s="217" t="s">
        <v>811</v>
      </c>
      <c r="AS39" s="217" t="s">
        <v>811</v>
      </c>
    </row>
    <row r="40" spans="1:45">
      <c r="A40" s="216">
        <v>21</v>
      </c>
      <c r="B40" s="216">
        <v>220100</v>
      </c>
      <c r="C40" s="216">
        <v>1014</v>
      </c>
      <c r="D40" s="216">
        <v>28</v>
      </c>
      <c r="E40" s="216" t="s">
        <v>1074</v>
      </c>
      <c r="F40" s="217">
        <v>0</v>
      </c>
      <c r="G40" s="217"/>
      <c r="H40" s="217"/>
      <c r="I40" s="217"/>
      <c r="J40" s="217"/>
      <c r="K40" s="217"/>
      <c r="L40" s="217"/>
      <c r="M40" s="217"/>
      <c r="N40" s="217">
        <v>0</v>
      </c>
      <c r="O40" s="217"/>
      <c r="P40" s="217"/>
      <c r="Q40" s="217"/>
      <c r="R40" s="217"/>
      <c r="S40" s="217"/>
      <c r="T40" s="217"/>
      <c r="U40" s="217"/>
      <c r="V40" s="217">
        <v>0</v>
      </c>
      <c r="W40" s="217"/>
      <c r="X40" s="217"/>
      <c r="Y40" s="217"/>
      <c r="Z40" s="217"/>
      <c r="AA40" s="217"/>
      <c r="AB40" s="217"/>
      <c r="AC40" s="217"/>
      <c r="AD40" s="217" t="s">
        <v>811</v>
      </c>
      <c r="AE40" s="217" t="s">
        <v>811</v>
      </c>
      <c r="AF40" s="217" t="s">
        <v>811</v>
      </c>
      <c r="AG40" s="217" t="s">
        <v>811</v>
      </c>
      <c r="AH40" s="217" t="s">
        <v>811</v>
      </c>
      <c r="AI40" s="217" t="s">
        <v>811</v>
      </c>
      <c r="AJ40" s="217" t="s">
        <v>811</v>
      </c>
      <c r="AK40" s="217" t="s">
        <v>811</v>
      </c>
      <c r="AL40" s="217" t="s">
        <v>811</v>
      </c>
      <c r="AM40" s="217" t="s">
        <v>811</v>
      </c>
      <c r="AN40" s="217" t="s">
        <v>811</v>
      </c>
      <c r="AO40" s="217" t="s">
        <v>811</v>
      </c>
      <c r="AP40" s="217" t="s">
        <v>811</v>
      </c>
      <c r="AQ40" s="217" t="s">
        <v>811</v>
      </c>
      <c r="AR40" s="217" t="s">
        <v>811</v>
      </c>
      <c r="AS40" s="217" t="s">
        <v>811</v>
      </c>
    </row>
    <row r="41" spans="1:45">
      <c r="A41" s="216">
        <v>21</v>
      </c>
      <c r="B41" s="216">
        <v>220100</v>
      </c>
      <c r="C41" s="216">
        <v>1017</v>
      </c>
      <c r="D41" s="216">
        <v>29</v>
      </c>
      <c r="E41" s="216" t="s">
        <v>1075</v>
      </c>
      <c r="F41" s="217">
        <v>0</v>
      </c>
      <c r="G41" s="217"/>
      <c r="H41" s="217"/>
      <c r="I41" s="217"/>
      <c r="J41" s="217"/>
      <c r="K41" s="217"/>
      <c r="L41" s="217"/>
      <c r="M41" s="217"/>
      <c r="N41" s="217">
        <v>0</v>
      </c>
      <c r="O41" s="217"/>
      <c r="P41" s="217"/>
      <c r="Q41" s="217"/>
      <c r="R41" s="217"/>
      <c r="S41" s="217"/>
      <c r="T41" s="217"/>
      <c r="U41" s="217"/>
      <c r="V41" s="217">
        <v>0</v>
      </c>
      <c r="W41" s="217"/>
      <c r="X41" s="217"/>
      <c r="Y41" s="217"/>
      <c r="Z41" s="217"/>
      <c r="AA41" s="217"/>
      <c r="AB41" s="217"/>
      <c r="AC41" s="217"/>
      <c r="AD41" s="217" t="s">
        <v>811</v>
      </c>
      <c r="AE41" s="217" t="s">
        <v>811</v>
      </c>
      <c r="AF41" s="217" t="s">
        <v>811</v>
      </c>
      <c r="AG41" s="217" t="s">
        <v>811</v>
      </c>
      <c r="AH41" s="217" t="s">
        <v>811</v>
      </c>
      <c r="AI41" s="217" t="s">
        <v>811</v>
      </c>
      <c r="AJ41" s="217" t="s">
        <v>811</v>
      </c>
      <c r="AK41" s="217" t="s">
        <v>811</v>
      </c>
      <c r="AL41" s="217" t="s">
        <v>811</v>
      </c>
      <c r="AM41" s="217" t="s">
        <v>811</v>
      </c>
      <c r="AN41" s="217" t="s">
        <v>811</v>
      </c>
      <c r="AO41" s="217" t="s">
        <v>811</v>
      </c>
      <c r="AP41" s="217" t="s">
        <v>811</v>
      </c>
      <c r="AQ41" s="217" t="s">
        <v>811</v>
      </c>
      <c r="AR41" s="217" t="s">
        <v>811</v>
      </c>
      <c r="AS41" s="217" t="s">
        <v>811</v>
      </c>
    </row>
    <row r="42" spans="1:45">
      <c r="A42" s="216">
        <v>21</v>
      </c>
      <c r="B42" s="216">
        <v>220100</v>
      </c>
      <c r="C42" s="216">
        <v>1018</v>
      </c>
      <c r="D42" s="216">
        <v>30</v>
      </c>
      <c r="E42" s="216" t="s">
        <v>1076</v>
      </c>
      <c r="F42" s="217">
        <v>0</v>
      </c>
      <c r="G42" s="217"/>
      <c r="H42" s="217"/>
      <c r="I42" s="217"/>
      <c r="J42" s="217"/>
      <c r="K42" s="217"/>
      <c r="L42" s="217"/>
      <c r="M42" s="217"/>
      <c r="N42" s="217">
        <v>0</v>
      </c>
      <c r="O42" s="217"/>
      <c r="P42" s="217"/>
      <c r="Q42" s="217"/>
      <c r="R42" s="217"/>
      <c r="S42" s="217"/>
      <c r="T42" s="217"/>
      <c r="U42" s="217"/>
      <c r="V42" s="217">
        <v>0</v>
      </c>
      <c r="W42" s="217"/>
      <c r="X42" s="217"/>
      <c r="Y42" s="217"/>
      <c r="Z42" s="217"/>
      <c r="AA42" s="217"/>
      <c r="AB42" s="217"/>
      <c r="AC42" s="217"/>
      <c r="AD42" s="217" t="s">
        <v>811</v>
      </c>
      <c r="AE42" s="217" t="s">
        <v>811</v>
      </c>
      <c r="AF42" s="217" t="s">
        <v>811</v>
      </c>
      <c r="AG42" s="217" t="s">
        <v>811</v>
      </c>
      <c r="AH42" s="217" t="s">
        <v>811</v>
      </c>
      <c r="AI42" s="217" t="s">
        <v>811</v>
      </c>
      <c r="AJ42" s="217" t="s">
        <v>811</v>
      </c>
      <c r="AK42" s="217" t="s">
        <v>811</v>
      </c>
      <c r="AL42" s="217" t="s">
        <v>811</v>
      </c>
      <c r="AM42" s="217" t="s">
        <v>811</v>
      </c>
      <c r="AN42" s="217" t="s">
        <v>811</v>
      </c>
      <c r="AO42" s="217" t="s">
        <v>811</v>
      </c>
      <c r="AP42" s="217" t="s">
        <v>811</v>
      </c>
      <c r="AQ42" s="217" t="s">
        <v>811</v>
      </c>
      <c r="AR42" s="217" t="s">
        <v>811</v>
      </c>
      <c r="AS42" s="217" t="s">
        <v>811</v>
      </c>
    </row>
    <row r="43" spans="1:45">
      <c r="A43" s="216">
        <v>21</v>
      </c>
      <c r="B43" s="216">
        <v>220100</v>
      </c>
      <c r="C43" s="216">
        <v>1019</v>
      </c>
      <c r="D43" s="216">
        <v>31</v>
      </c>
      <c r="E43" s="216" t="s">
        <v>1077</v>
      </c>
      <c r="F43" s="217">
        <v>0</v>
      </c>
      <c r="G43" s="217"/>
      <c r="H43" s="217"/>
      <c r="I43" s="217"/>
      <c r="J43" s="217"/>
      <c r="K43" s="217"/>
      <c r="L43" s="217"/>
      <c r="M43" s="217"/>
      <c r="N43" s="217">
        <v>0</v>
      </c>
      <c r="O43" s="217"/>
      <c r="P43" s="217"/>
      <c r="Q43" s="217"/>
      <c r="R43" s="217"/>
      <c r="S43" s="217"/>
      <c r="T43" s="217"/>
      <c r="U43" s="217"/>
      <c r="V43" s="217">
        <v>0</v>
      </c>
      <c r="W43" s="217"/>
      <c r="X43" s="217"/>
      <c r="Y43" s="217"/>
      <c r="Z43" s="217"/>
      <c r="AA43" s="217"/>
      <c r="AB43" s="217"/>
      <c r="AC43" s="217"/>
      <c r="AD43" s="217" t="s">
        <v>811</v>
      </c>
      <c r="AE43" s="217" t="s">
        <v>811</v>
      </c>
      <c r="AF43" s="217" t="s">
        <v>811</v>
      </c>
      <c r="AG43" s="217" t="s">
        <v>811</v>
      </c>
      <c r="AH43" s="217" t="s">
        <v>811</v>
      </c>
      <c r="AI43" s="217" t="s">
        <v>811</v>
      </c>
      <c r="AJ43" s="217" t="s">
        <v>811</v>
      </c>
      <c r="AK43" s="217" t="s">
        <v>811</v>
      </c>
      <c r="AL43" s="217" t="s">
        <v>811</v>
      </c>
      <c r="AM43" s="217" t="s">
        <v>811</v>
      </c>
      <c r="AN43" s="217" t="s">
        <v>811</v>
      </c>
      <c r="AO43" s="217" t="s">
        <v>811</v>
      </c>
      <c r="AP43" s="217" t="s">
        <v>811</v>
      </c>
      <c r="AQ43" s="217" t="s">
        <v>811</v>
      </c>
      <c r="AR43" s="217" t="s">
        <v>811</v>
      </c>
      <c r="AS43" s="217" t="s">
        <v>811</v>
      </c>
    </row>
    <row r="44" spans="1:45">
      <c r="A44" s="216">
        <v>21</v>
      </c>
      <c r="B44" s="216">
        <v>220100</v>
      </c>
      <c r="C44" s="216">
        <v>1015</v>
      </c>
      <c r="D44" s="216">
        <v>32</v>
      </c>
      <c r="E44" s="216" t="s">
        <v>1078</v>
      </c>
      <c r="F44" s="217">
        <v>0</v>
      </c>
      <c r="G44" s="217"/>
      <c r="H44" s="217"/>
      <c r="I44" s="217"/>
      <c r="J44" s="217"/>
      <c r="K44" s="217"/>
      <c r="L44" s="217"/>
      <c r="M44" s="217"/>
      <c r="N44" s="217">
        <v>0</v>
      </c>
      <c r="O44" s="217"/>
      <c r="P44" s="217"/>
      <c r="Q44" s="217"/>
      <c r="R44" s="217"/>
      <c r="S44" s="217"/>
      <c r="T44" s="217"/>
      <c r="U44" s="217"/>
      <c r="V44" s="217">
        <v>0</v>
      </c>
      <c r="W44" s="217"/>
      <c r="X44" s="217"/>
      <c r="Y44" s="217"/>
      <c r="Z44" s="217"/>
      <c r="AA44" s="217"/>
      <c r="AB44" s="217"/>
      <c r="AC44" s="217"/>
      <c r="AD44" s="217" t="s">
        <v>811</v>
      </c>
      <c r="AE44" s="217" t="s">
        <v>811</v>
      </c>
      <c r="AF44" s="217" t="s">
        <v>811</v>
      </c>
      <c r="AG44" s="217" t="s">
        <v>811</v>
      </c>
      <c r="AH44" s="217" t="s">
        <v>811</v>
      </c>
      <c r="AI44" s="217" t="s">
        <v>811</v>
      </c>
      <c r="AJ44" s="217" t="s">
        <v>811</v>
      </c>
      <c r="AK44" s="217" t="s">
        <v>811</v>
      </c>
      <c r="AL44" s="217" t="s">
        <v>811</v>
      </c>
      <c r="AM44" s="217" t="s">
        <v>811</v>
      </c>
      <c r="AN44" s="217" t="s">
        <v>811</v>
      </c>
      <c r="AO44" s="217" t="s">
        <v>811</v>
      </c>
      <c r="AP44" s="217" t="s">
        <v>811</v>
      </c>
      <c r="AQ44" s="217" t="s">
        <v>811</v>
      </c>
      <c r="AR44" s="217" t="s">
        <v>811</v>
      </c>
      <c r="AS44" s="217" t="s">
        <v>811</v>
      </c>
    </row>
    <row r="45" spans="1:45">
      <c r="A45" s="216">
        <v>21</v>
      </c>
      <c r="B45" s="216">
        <v>220100</v>
      </c>
      <c r="C45" s="216">
        <v>1016</v>
      </c>
      <c r="D45" s="216">
        <v>33</v>
      </c>
      <c r="E45" s="216" t="s">
        <v>1079</v>
      </c>
      <c r="F45" s="217">
        <v>0</v>
      </c>
      <c r="G45" s="217"/>
      <c r="H45" s="217"/>
      <c r="I45" s="217"/>
      <c r="J45" s="217"/>
      <c r="K45" s="217"/>
      <c r="L45" s="217"/>
      <c r="M45" s="217"/>
      <c r="N45" s="217">
        <v>0</v>
      </c>
      <c r="O45" s="217"/>
      <c r="P45" s="217"/>
      <c r="Q45" s="217"/>
      <c r="R45" s="217"/>
      <c r="S45" s="217"/>
      <c r="T45" s="217"/>
      <c r="U45" s="217"/>
      <c r="V45" s="217">
        <v>0</v>
      </c>
      <c r="W45" s="217"/>
      <c r="X45" s="217"/>
      <c r="Y45" s="217"/>
      <c r="Z45" s="217"/>
      <c r="AA45" s="217"/>
      <c r="AB45" s="217"/>
      <c r="AC45" s="217"/>
      <c r="AD45" s="217" t="s">
        <v>811</v>
      </c>
      <c r="AE45" s="217" t="s">
        <v>811</v>
      </c>
      <c r="AF45" s="217" t="s">
        <v>811</v>
      </c>
      <c r="AG45" s="217" t="s">
        <v>811</v>
      </c>
      <c r="AH45" s="217" t="s">
        <v>811</v>
      </c>
      <c r="AI45" s="217" t="s">
        <v>811</v>
      </c>
      <c r="AJ45" s="217" t="s">
        <v>811</v>
      </c>
      <c r="AK45" s="217" t="s">
        <v>811</v>
      </c>
      <c r="AL45" s="217" t="s">
        <v>811</v>
      </c>
      <c r="AM45" s="217" t="s">
        <v>811</v>
      </c>
      <c r="AN45" s="217" t="s">
        <v>811</v>
      </c>
      <c r="AO45" s="217" t="s">
        <v>811</v>
      </c>
      <c r="AP45" s="217" t="s">
        <v>811</v>
      </c>
      <c r="AQ45" s="217" t="s">
        <v>811</v>
      </c>
      <c r="AR45" s="217" t="s">
        <v>811</v>
      </c>
      <c r="AS45" s="217" t="s">
        <v>811</v>
      </c>
    </row>
    <row r="46" spans="1:45">
      <c r="A46" s="214"/>
      <c r="B46" s="214"/>
      <c r="C46" s="214"/>
      <c r="D46" s="214">
        <v>34</v>
      </c>
      <c r="E46" s="214"/>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t="s">
        <v>811</v>
      </c>
      <c r="AE46" s="215" t="s">
        <v>811</v>
      </c>
      <c r="AF46" s="215" t="s">
        <v>811</v>
      </c>
      <c r="AG46" s="215" t="s">
        <v>811</v>
      </c>
      <c r="AH46" s="215" t="s">
        <v>811</v>
      </c>
      <c r="AI46" s="215" t="s">
        <v>811</v>
      </c>
      <c r="AJ46" s="215" t="s">
        <v>811</v>
      </c>
      <c r="AK46" s="215" t="s">
        <v>811</v>
      </c>
      <c r="AL46" s="215" t="s">
        <v>811</v>
      </c>
      <c r="AM46" s="215" t="s">
        <v>811</v>
      </c>
      <c r="AN46" s="215" t="s">
        <v>811</v>
      </c>
      <c r="AO46" s="215" t="s">
        <v>811</v>
      </c>
      <c r="AP46" s="215" t="s">
        <v>811</v>
      </c>
      <c r="AQ46" s="215" t="s">
        <v>811</v>
      </c>
      <c r="AR46" s="215" t="s">
        <v>811</v>
      </c>
      <c r="AS46" s="215" t="s">
        <v>811</v>
      </c>
    </row>
    <row r="47" spans="1:45">
      <c r="A47" s="214">
        <v>20</v>
      </c>
      <c r="B47" s="214">
        <v>221000</v>
      </c>
      <c r="C47" s="214"/>
      <c r="D47" s="214">
        <v>35</v>
      </c>
      <c r="E47" s="214" t="s">
        <v>1080</v>
      </c>
      <c r="F47" s="215">
        <v>58147.3</v>
      </c>
      <c r="G47" s="215">
        <v>0</v>
      </c>
      <c r="H47" s="215">
        <v>0</v>
      </c>
      <c r="I47" s="215">
        <v>57076</v>
      </c>
      <c r="J47" s="215">
        <v>1031.3</v>
      </c>
      <c r="K47" s="215">
        <v>40</v>
      </c>
      <c r="L47" s="215">
        <v>0</v>
      </c>
      <c r="M47" s="215">
        <v>0</v>
      </c>
      <c r="N47" s="215">
        <v>57870.8</v>
      </c>
      <c r="O47" s="215">
        <v>0</v>
      </c>
      <c r="P47" s="215">
        <v>0</v>
      </c>
      <c r="Q47" s="215">
        <v>57076</v>
      </c>
      <c r="R47" s="215">
        <v>754.8</v>
      </c>
      <c r="S47" s="215">
        <v>40</v>
      </c>
      <c r="T47" s="215">
        <v>0</v>
      </c>
      <c r="U47" s="215">
        <v>0</v>
      </c>
      <c r="V47" s="215">
        <v>57830.2</v>
      </c>
      <c r="W47" s="215">
        <v>0</v>
      </c>
      <c r="X47" s="215">
        <v>0</v>
      </c>
      <c r="Y47" s="215">
        <v>57076</v>
      </c>
      <c r="Z47" s="215">
        <v>754.2</v>
      </c>
      <c r="AA47" s="215">
        <v>0</v>
      </c>
      <c r="AB47" s="215">
        <v>0</v>
      </c>
      <c r="AC47" s="215">
        <v>0</v>
      </c>
      <c r="AD47" s="215">
        <v>-40.600000000005821</v>
      </c>
      <c r="AE47" s="215" t="s">
        <v>811</v>
      </c>
      <c r="AF47" s="215" t="s">
        <v>811</v>
      </c>
      <c r="AG47" s="215" t="s">
        <v>811</v>
      </c>
      <c r="AH47" s="215">
        <v>-0.59999999999990905</v>
      </c>
      <c r="AI47" s="215">
        <v>-40</v>
      </c>
      <c r="AJ47" s="215" t="s">
        <v>811</v>
      </c>
      <c r="AK47" s="215" t="s">
        <v>811</v>
      </c>
      <c r="AL47" s="215">
        <v>99.929843720840211</v>
      </c>
      <c r="AM47" s="215" t="s">
        <v>811</v>
      </c>
      <c r="AN47" s="215" t="s">
        <v>811</v>
      </c>
      <c r="AO47" s="215">
        <v>100</v>
      </c>
      <c r="AP47" s="215">
        <v>99.920508744038173</v>
      </c>
      <c r="AQ47" s="215" t="s">
        <v>811</v>
      </c>
      <c r="AR47" s="215" t="s">
        <v>811</v>
      </c>
      <c r="AS47" s="215" t="s">
        <v>811</v>
      </c>
    </row>
    <row r="48" spans="1:45">
      <c r="A48" s="214">
        <v>22</v>
      </c>
      <c r="B48" s="214">
        <v>221000</v>
      </c>
      <c r="C48" s="214"/>
      <c r="D48" s="214">
        <v>36</v>
      </c>
      <c r="E48" s="214" t="s">
        <v>1055</v>
      </c>
      <c r="F48" s="215">
        <v>58147.3</v>
      </c>
      <c r="G48" s="215">
        <v>0</v>
      </c>
      <c r="H48" s="215">
        <v>0</v>
      </c>
      <c r="I48" s="215">
        <v>57076</v>
      </c>
      <c r="J48" s="215">
        <v>1031.3</v>
      </c>
      <c r="K48" s="215">
        <v>40</v>
      </c>
      <c r="L48" s="215">
        <v>0</v>
      </c>
      <c r="M48" s="215">
        <v>0</v>
      </c>
      <c r="N48" s="215">
        <v>57870.8</v>
      </c>
      <c r="O48" s="215">
        <v>0</v>
      </c>
      <c r="P48" s="215">
        <v>0</v>
      </c>
      <c r="Q48" s="215">
        <v>57076</v>
      </c>
      <c r="R48" s="215">
        <v>754.8</v>
      </c>
      <c r="S48" s="215">
        <v>40</v>
      </c>
      <c r="T48" s="215">
        <v>0</v>
      </c>
      <c r="U48" s="215">
        <v>0</v>
      </c>
      <c r="V48" s="215">
        <v>57830.2</v>
      </c>
      <c r="W48" s="215">
        <v>0</v>
      </c>
      <c r="X48" s="215">
        <v>0</v>
      </c>
      <c r="Y48" s="215">
        <v>57076</v>
      </c>
      <c r="Z48" s="215">
        <v>754.2</v>
      </c>
      <c r="AA48" s="215">
        <v>0</v>
      </c>
      <c r="AB48" s="215">
        <v>0</v>
      </c>
      <c r="AC48" s="215">
        <v>0</v>
      </c>
      <c r="AD48" s="215">
        <v>-40.600000000005821</v>
      </c>
      <c r="AE48" s="215" t="s">
        <v>811</v>
      </c>
      <c r="AF48" s="215" t="s">
        <v>811</v>
      </c>
      <c r="AG48" s="215" t="s">
        <v>811</v>
      </c>
      <c r="AH48" s="215">
        <v>-0.59999999999990905</v>
      </c>
      <c r="AI48" s="215">
        <v>-40</v>
      </c>
      <c r="AJ48" s="215" t="s">
        <v>811</v>
      </c>
      <c r="AK48" s="215" t="s">
        <v>811</v>
      </c>
      <c r="AL48" s="215">
        <v>99.929843720840211</v>
      </c>
      <c r="AM48" s="215" t="s">
        <v>811</v>
      </c>
      <c r="AN48" s="215" t="s">
        <v>811</v>
      </c>
      <c r="AO48" s="215">
        <v>100</v>
      </c>
      <c r="AP48" s="215">
        <v>99.920508744038173</v>
      </c>
      <c r="AQ48" s="215" t="s">
        <v>811</v>
      </c>
      <c r="AR48" s="215" t="s">
        <v>811</v>
      </c>
      <c r="AS48" s="215" t="s">
        <v>811</v>
      </c>
    </row>
    <row r="49" spans="1:45">
      <c r="A49" s="214">
        <v>21</v>
      </c>
      <c r="B49" s="214">
        <v>221000</v>
      </c>
      <c r="C49" s="214"/>
      <c r="D49" s="214">
        <v>37</v>
      </c>
      <c r="E49" s="214" t="s">
        <v>1056</v>
      </c>
      <c r="F49" s="215">
        <v>0</v>
      </c>
      <c r="G49" s="215">
        <v>0</v>
      </c>
      <c r="H49" s="215">
        <v>0</v>
      </c>
      <c r="I49" s="215">
        <v>0</v>
      </c>
      <c r="J49" s="215">
        <v>0</v>
      </c>
      <c r="K49" s="215">
        <v>0</v>
      </c>
      <c r="L49" s="215">
        <v>0</v>
      </c>
      <c r="M49" s="215">
        <v>0</v>
      </c>
      <c r="N49" s="215">
        <v>0</v>
      </c>
      <c r="O49" s="215">
        <v>0</v>
      </c>
      <c r="P49" s="215">
        <v>0</v>
      </c>
      <c r="Q49" s="215">
        <v>0</v>
      </c>
      <c r="R49" s="215">
        <v>0</v>
      </c>
      <c r="S49" s="215">
        <v>0</v>
      </c>
      <c r="T49" s="215">
        <v>0</v>
      </c>
      <c r="U49" s="215">
        <v>0</v>
      </c>
      <c r="V49" s="215">
        <v>0</v>
      </c>
      <c r="W49" s="215">
        <v>0</v>
      </c>
      <c r="X49" s="215">
        <v>0</v>
      </c>
      <c r="Y49" s="215">
        <v>0</v>
      </c>
      <c r="Z49" s="215">
        <v>0</v>
      </c>
      <c r="AA49" s="215">
        <v>0</v>
      </c>
      <c r="AB49" s="215">
        <v>0</v>
      </c>
      <c r="AC49" s="215">
        <v>0</v>
      </c>
      <c r="AD49" s="215" t="s">
        <v>811</v>
      </c>
      <c r="AE49" s="215" t="s">
        <v>811</v>
      </c>
      <c r="AF49" s="215" t="s">
        <v>811</v>
      </c>
      <c r="AG49" s="215" t="s">
        <v>811</v>
      </c>
      <c r="AH49" s="215" t="s">
        <v>811</v>
      </c>
      <c r="AI49" s="215" t="s">
        <v>811</v>
      </c>
      <c r="AJ49" s="215" t="s">
        <v>811</v>
      </c>
      <c r="AK49" s="215" t="s">
        <v>811</v>
      </c>
      <c r="AL49" s="215" t="s">
        <v>811</v>
      </c>
      <c r="AM49" s="215" t="s">
        <v>811</v>
      </c>
      <c r="AN49" s="215" t="s">
        <v>811</v>
      </c>
      <c r="AO49" s="215" t="s">
        <v>811</v>
      </c>
      <c r="AP49" s="215" t="s">
        <v>811</v>
      </c>
      <c r="AQ49" s="215" t="s">
        <v>811</v>
      </c>
      <c r="AR49" s="215" t="s">
        <v>811</v>
      </c>
      <c r="AS49" s="215" t="s">
        <v>811</v>
      </c>
    </row>
    <row r="50" spans="1:45">
      <c r="A50" s="216">
        <v>22</v>
      </c>
      <c r="B50" s="216">
        <v>221000</v>
      </c>
      <c r="C50" s="216">
        <v>1023</v>
      </c>
      <c r="D50" s="216">
        <v>38</v>
      </c>
      <c r="E50" s="216" t="s">
        <v>1081</v>
      </c>
      <c r="F50" s="217">
        <v>58147.3</v>
      </c>
      <c r="G50" s="217"/>
      <c r="H50" s="217"/>
      <c r="I50" s="217">
        <v>57076</v>
      </c>
      <c r="J50" s="217">
        <v>1031.3</v>
      </c>
      <c r="K50" s="217">
        <v>40</v>
      </c>
      <c r="L50" s="217"/>
      <c r="M50" s="217"/>
      <c r="N50" s="217">
        <v>57870.8</v>
      </c>
      <c r="O50" s="217"/>
      <c r="P50" s="217"/>
      <c r="Q50" s="217">
        <v>57076</v>
      </c>
      <c r="R50" s="217">
        <v>754.8</v>
      </c>
      <c r="S50" s="217">
        <v>40</v>
      </c>
      <c r="T50" s="217"/>
      <c r="U50" s="217"/>
      <c r="V50" s="217">
        <v>57830.2</v>
      </c>
      <c r="W50" s="217"/>
      <c r="X50" s="217"/>
      <c r="Y50" s="217">
        <v>57076</v>
      </c>
      <c r="Z50" s="217">
        <v>754.2</v>
      </c>
      <c r="AA50" s="217"/>
      <c r="AB50" s="217"/>
      <c r="AC50" s="217"/>
      <c r="AD50" s="217">
        <v>-40.600000000005821</v>
      </c>
      <c r="AE50" s="217" t="s">
        <v>811</v>
      </c>
      <c r="AF50" s="217" t="s">
        <v>811</v>
      </c>
      <c r="AG50" s="217" t="s">
        <v>811</v>
      </c>
      <c r="AH50" s="217">
        <v>-0.59999999999990905</v>
      </c>
      <c r="AI50" s="217">
        <v>-40</v>
      </c>
      <c r="AJ50" s="217" t="s">
        <v>811</v>
      </c>
      <c r="AK50" s="217" t="s">
        <v>811</v>
      </c>
      <c r="AL50" s="217">
        <v>99.929843720840211</v>
      </c>
      <c r="AM50" s="217" t="s">
        <v>811</v>
      </c>
      <c r="AN50" s="217" t="s">
        <v>811</v>
      </c>
      <c r="AO50" s="217">
        <v>100</v>
      </c>
      <c r="AP50" s="217">
        <v>99.920508744038173</v>
      </c>
      <c r="AQ50" s="217" t="s">
        <v>811</v>
      </c>
      <c r="AR50" s="217" t="s">
        <v>811</v>
      </c>
      <c r="AS50" s="217" t="s">
        <v>811</v>
      </c>
    </row>
    <row r="51" spans="1:45">
      <c r="A51" s="216">
        <v>21</v>
      </c>
      <c r="B51" s="216">
        <v>221000</v>
      </c>
      <c r="C51" s="216">
        <v>1041</v>
      </c>
      <c r="D51" s="216">
        <v>39</v>
      </c>
      <c r="E51" s="216" t="s">
        <v>1080</v>
      </c>
      <c r="F51" s="217">
        <v>0</v>
      </c>
      <c r="G51" s="217"/>
      <c r="H51" s="217"/>
      <c r="I51" s="217"/>
      <c r="J51" s="217"/>
      <c r="K51" s="217"/>
      <c r="L51" s="217"/>
      <c r="M51" s="217"/>
      <c r="N51" s="217">
        <v>0</v>
      </c>
      <c r="O51" s="217"/>
      <c r="P51" s="217"/>
      <c r="Q51" s="217"/>
      <c r="R51" s="217"/>
      <c r="S51" s="217"/>
      <c r="T51" s="217"/>
      <c r="U51" s="217"/>
      <c r="V51" s="217">
        <v>0</v>
      </c>
      <c r="W51" s="217"/>
      <c r="X51" s="217"/>
      <c r="Y51" s="217"/>
      <c r="Z51" s="217"/>
      <c r="AA51" s="217"/>
      <c r="AB51" s="217"/>
      <c r="AC51" s="217"/>
      <c r="AD51" s="217" t="s">
        <v>811</v>
      </c>
      <c r="AE51" s="217" t="s">
        <v>811</v>
      </c>
      <c r="AF51" s="217" t="s">
        <v>811</v>
      </c>
      <c r="AG51" s="217" t="s">
        <v>811</v>
      </c>
      <c r="AH51" s="217" t="s">
        <v>811</v>
      </c>
      <c r="AI51" s="217" t="s">
        <v>811</v>
      </c>
      <c r="AJ51" s="217" t="s">
        <v>811</v>
      </c>
      <c r="AK51" s="217" t="s">
        <v>811</v>
      </c>
      <c r="AL51" s="217" t="s">
        <v>811</v>
      </c>
      <c r="AM51" s="217" t="s">
        <v>811</v>
      </c>
      <c r="AN51" s="217" t="s">
        <v>811</v>
      </c>
      <c r="AO51" s="217" t="s">
        <v>811</v>
      </c>
      <c r="AP51" s="217" t="s">
        <v>811</v>
      </c>
      <c r="AQ51" s="217" t="s">
        <v>811</v>
      </c>
      <c r="AR51" s="217" t="s">
        <v>811</v>
      </c>
      <c r="AS51" s="217" t="s">
        <v>811</v>
      </c>
    </row>
    <row r="52" spans="1:45">
      <c r="A52" s="216">
        <v>21</v>
      </c>
      <c r="B52" s="216">
        <v>221000</v>
      </c>
      <c r="C52" s="216">
        <v>1024</v>
      </c>
      <c r="D52" s="216">
        <v>40</v>
      </c>
      <c r="E52" s="216" t="s">
        <v>1082</v>
      </c>
      <c r="F52" s="217">
        <v>0</v>
      </c>
      <c r="G52" s="217"/>
      <c r="H52" s="217"/>
      <c r="I52" s="217"/>
      <c r="J52" s="217"/>
      <c r="K52" s="217"/>
      <c r="L52" s="217"/>
      <c r="M52" s="217"/>
      <c r="N52" s="217">
        <v>0</v>
      </c>
      <c r="O52" s="217"/>
      <c r="P52" s="217"/>
      <c r="Q52" s="217"/>
      <c r="R52" s="217"/>
      <c r="S52" s="217"/>
      <c r="T52" s="217"/>
      <c r="U52" s="217"/>
      <c r="V52" s="217">
        <v>0</v>
      </c>
      <c r="W52" s="217"/>
      <c r="X52" s="217"/>
      <c r="Y52" s="217"/>
      <c r="Z52" s="217"/>
      <c r="AA52" s="217"/>
      <c r="AB52" s="217"/>
      <c r="AC52" s="217"/>
      <c r="AD52" s="217" t="s">
        <v>811</v>
      </c>
      <c r="AE52" s="217" t="s">
        <v>811</v>
      </c>
      <c r="AF52" s="217" t="s">
        <v>811</v>
      </c>
      <c r="AG52" s="217" t="s">
        <v>811</v>
      </c>
      <c r="AH52" s="217" t="s">
        <v>811</v>
      </c>
      <c r="AI52" s="217" t="s">
        <v>811</v>
      </c>
      <c r="AJ52" s="217" t="s">
        <v>811</v>
      </c>
      <c r="AK52" s="217" t="s">
        <v>811</v>
      </c>
      <c r="AL52" s="217" t="s">
        <v>811</v>
      </c>
      <c r="AM52" s="217" t="s">
        <v>811</v>
      </c>
      <c r="AN52" s="217" t="s">
        <v>811</v>
      </c>
      <c r="AO52" s="217" t="s">
        <v>811</v>
      </c>
      <c r="AP52" s="217" t="s">
        <v>811</v>
      </c>
      <c r="AQ52" s="217" t="s">
        <v>811</v>
      </c>
      <c r="AR52" s="217" t="s">
        <v>811</v>
      </c>
      <c r="AS52" s="217" t="s">
        <v>811</v>
      </c>
    </row>
    <row r="53" spans="1:45">
      <c r="A53" s="216">
        <v>21</v>
      </c>
      <c r="B53" s="216">
        <v>221000</v>
      </c>
      <c r="C53" s="216">
        <v>1025</v>
      </c>
      <c r="D53" s="216">
        <v>41</v>
      </c>
      <c r="E53" s="216" t="s">
        <v>1083</v>
      </c>
      <c r="F53" s="217">
        <v>0</v>
      </c>
      <c r="G53" s="217"/>
      <c r="H53" s="217"/>
      <c r="I53" s="217"/>
      <c r="J53" s="217"/>
      <c r="K53" s="217"/>
      <c r="L53" s="217"/>
      <c r="M53" s="217"/>
      <c r="N53" s="217">
        <v>0</v>
      </c>
      <c r="O53" s="217"/>
      <c r="P53" s="217"/>
      <c r="Q53" s="217"/>
      <c r="R53" s="217"/>
      <c r="S53" s="217"/>
      <c r="T53" s="217"/>
      <c r="U53" s="217"/>
      <c r="V53" s="217">
        <v>0</v>
      </c>
      <c r="W53" s="217"/>
      <c r="X53" s="217"/>
      <c r="Y53" s="217"/>
      <c r="Z53" s="217"/>
      <c r="AA53" s="217"/>
      <c r="AB53" s="217"/>
      <c r="AC53" s="217"/>
      <c r="AD53" s="217" t="s">
        <v>811</v>
      </c>
      <c r="AE53" s="217" t="s">
        <v>811</v>
      </c>
      <c r="AF53" s="217" t="s">
        <v>811</v>
      </c>
      <c r="AG53" s="217" t="s">
        <v>811</v>
      </c>
      <c r="AH53" s="217" t="s">
        <v>811</v>
      </c>
      <c r="AI53" s="217" t="s">
        <v>811</v>
      </c>
      <c r="AJ53" s="217" t="s">
        <v>811</v>
      </c>
      <c r="AK53" s="217" t="s">
        <v>811</v>
      </c>
      <c r="AL53" s="217" t="s">
        <v>811</v>
      </c>
      <c r="AM53" s="217" t="s">
        <v>811</v>
      </c>
      <c r="AN53" s="217" t="s">
        <v>811</v>
      </c>
      <c r="AO53" s="217" t="s">
        <v>811</v>
      </c>
      <c r="AP53" s="217" t="s">
        <v>811</v>
      </c>
      <c r="AQ53" s="217" t="s">
        <v>811</v>
      </c>
      <c r="AR53" s="217" t="s">
        <v>811</v>
      </c>
      <c r="AS53" s="217" t="s">
        <v>811</v>
      </c>
    </row>
    <row r="54" spans="1:45">
      <c r="A54" s="216">
        <v>21</v>
      </c>
      <c r="B54" s="216">
        <v>221000</v>
      </c>
      <c r="C54" s="216">
        <v>1026</v>
      </c>
      <c r="D54" s="216">
        <v>42</v>
      </c>
      <c r="E54" s="216" t="s">
        <v>1084</v>
      </c>
      <c r="F54" s="217">
        <v>0</v>
      </c>
      <c r="G54" s="217"/>
      <c r="H54" s="217"/>
      <c r="I54" s="217"/>
      <c r="J54" s="217"/>
      <c r="K54" s="217"/>
      <c r="L54" s="217"/>
      <c r="M54" s="217"/>
      <c r="N54" s="217">
        <v>0</v>
      </c>
      <c r="O54" s="217"/>
      <c r="P54" s="217"/>
      <c r="Q54" s="217"/>
      <c r="R54" s="217"/>
      <c r="S54" s="217"/>
      <c r="T54" s="217"/>
      <c r="U54" s="217"/>
      <c r="V54" s="217">
        <v>0</v>
      </c>
      <c r="W54" s="217"/>
      <c r="X54" s="217"/>
      <c r="Y54" s="217"/>
      <c r="Z54" s="217"/>
      <c r="AA54" s="217"/>
      <c r="AB54" s="217"/>
      <c r="AC54" s="217"/>
      <c r="AD54" s="217" t="s">
        <v>811</v>
      </c>
      <c r="AE54" s="217" t="s">
        <v>811</v>
      </c>
      <c r="AF54" s="217" t="s">
        <v>811</v>
      </c>
      <c r="AG54" s="217" t="s">
        <v>811</v>
      </c>
      <c r="AH54" s="217" t="s">
        <v>811</v>
      </c>
      <c r="AI54" s="217" t="s">
        <v>811</v>
      </c>
      <c r="AJ54" s="217" t="s">
        <v>811</v>
      </c>
      <c r="AK54" s="217" t="s">
        <v>811</v>
      </c>
      <c r="AL54" s="217" t="s">
        <v>811</v>
      </c>
      <c r="AM54" s="217" t="s">
        <v>811</v>
      </c>
      <c r="AN54" s="217" t="s">
        <v>811</v>
      </c>
      <c r="AO54" s="217" t="s">
        <v>811</v>
      </c>
      <c r="AP54" s="217" t="s">
        <v>811</v>
      </c>
      <c r="AQ54" s="217" t="s">
        <v>811</v>
      </c>
      <c r="AR54" s="217" t="s">
        <v>811</v>
      </c>
      <c r="AS54" s="217" t="s">
        <v>811</v>
      </c>
    </row>
    <row r="55" spans="1:45">
      <c r="A55" s="216">
        <v>21</v>
      </c>
      <c r="B55" s="216">
        <v>221000</v>
      </c>
      <c r="C55" s="216">
        <v>1027</v>
      </c>
      <c r="D55" s="216">
        <v>43</v>
      </c>
      <c r="E55" s="216" t="s">
        <v>1085</v>
      </c>
      <c r="F55" s="217">
        <v>0</v>
      </c>
      <c r="G55" s="217"/>
      <c r="H55" s="217"/>
      <c r="I55" s="217"/>
      <c r="J55" s="217"/>
      <c r="K55" s="217"/>
      <c r="L55" s="217"/>
      <c r="M55" s="217"/>
      <c r="N55" s="217">
        <v>0</v>
      </c>
      <c r="O55" s="217"/>
      <c r="P55" s="217"/>
      <c r="Q55" s="217"/>
      <c r="R55" s="217"/>
      <c r="S55" s="217"/>
      <c r="T55" s="217"/>
      <c r="U55" s="217"/>
      <c r="V55" s="217">
        <v>0</v>
      </c>
      <c r="W55" s="217"/>
      <c r="X55" s="217"/>
      <c r="Y55" s="217"/>
      <c r="Z55" s="217"/>
      <c r="AA55" s="217"/>
      <c r="AB55" s="217"/>
      <c r="AC55" s="217"/>
      <c r="AD55" s="217" t="s">
        <v>811</v>
      </c>
      <c r="AE55" s="217" t="s">
        <v>811</v>
      </c>
      <c r="AF55" s="217" t="s">
        <v>811</v>
      </c>
      <c r="AG55" s="217" t="s">
        <v>811</v>
      </c>
      <c r="AH55" s="217" t="s">
        <v>811</v>
      </c>
      <c r="AI55" s="217" t="s">
        <v>811</v>
      </c>
      <c r="AJ55" s="217" t="s">
        <v>811</v>
      </c>
      <c r="AK55" s="217" t="s">
        <v>811</v>
      </c>
      <c r="AL55" s="217" t="s">
        <v>811</v>
      </c>
      <c r="AM55" s="217" t="s">
        <v>811</v>
      </c>
      <c r="AN55" s="217" t="s">
        <v>811</v>
      </c>
      <c r="AO55" s="217" t="s">
        <v>811</v>
      </c>
      <c r="AP55" s="217" t="s">
        <v>811</v>
      </c>
      <c r="AQ55" s="217" t="s">
        <v>811</v>
      </c>
      <c r="AR55" s="217" t="s">
        <v>811</v>
      </c>
      <c r="AS55" s="217" t="s">
        <v>811</v>
      </c>
    </row>
    <row r="56" spans="1:45">
      <c r="A56" s="216">
        <v>21</v>
      </c>
      <c r="B56" s="216">
        <v>221000</v>
      </c>
      <c r="C56" s="216">
        <v>1028</v>
      </c>
      <c r="D56" s="216">
        <v>44</v>
      </c>
      <c r="E56" s="216" t="s">
        <v>1086</v>
      </c>
      <c r="F56" s="217">
        <v>0</v>
      </c>
      <c r="G56" s="217"/>
      <c r="H56" s="217"/>
      <c r="I56" s="217"/>
      <c r="J56" s="217"/>
      <c r="K56" s="217"/>
      <c r="L56" s="217"/>
      <c r="M56" s="217"/>
      <c r="N56" s="217">
        <v>0</v>
      </c>
      <c r="O56" s="217"/>
      <c r="P56" s="217"/>
      <c r="Q56" s="217"/>
      <c r="R56" s="217"/>
      <c r="S56" s="217"/>
      <c r="T56" s="217"/>
      <c r="U56" s="217"/>
      <c r="V56" s="217">
        <v>0</v>
      </c>
      <c r="W56" s="217"/>
      <c r="X56" s="217"/>
      <c r="Y56" s="217"/>
      <c r="Z56" s="217"/>
      <c r="AA56" s="217"/>
      <c r="AB56" s="217"/>
      <c r="AC56" s="217"/>
      <c r="AD56" s="217" t="s">
        <v>811</v>
      </c>
      <c r="AE56" s="217" t="s">
        <v>811</v>
      </c>
      <c r="AF56" s="217" t="s">
        <v>811</v>
      </c>
      <c r="AG56" s="217" t="s">
        <v>811</v>
      </c>
      <c r="AH56" s="217" t="s">
        <v>811</v>
      </c>
      <c r="AI56" s="217" t="s">
        <v>811</v>
      </c>
      <c r="AJ56" s="217" t="s">
        <v>811</v>
      </c>
      <c r="AK56" s="217" t="s">
        <v>811</v>
      </c>
      <c r="AL56" s="217" t="s">
        <v>811</v>
      </c>
      <c r="AM56" s="217" t="s">
        <v>811</v>
      </c>
      <c r="AN56" s="217" t="s">
        <v>811</v>
      </c>
      <c r="AO56" s="217" t="s">
        <v>811</v>
      </c>
      <c r="AP56" s="217" t="s">
        <v>811</v>
      </c>
      <c r="AQ56" s="217" t="s">
        <v>811</v>
      </c>
      <c r="AR56" s="217" t="s">
        <v>811</v>
      </c>
      <c r="AS56" s="217" t="s">
        <v>811</v>
      </c>
    </row>
    <row r="57" spans="1:45">
      <c r="A57" s="216">
        <v>21</v>
      </c>
      <c r="B57" s="216">
        <v>221000</v>
      </c>
      <c r="C57" s="216">
        <v>1029</v>
      </c>
      <c r="D57" s="216">
        <v>45</v>
      </c>
      <c r="E57" s="216" t="s">
        <v>1087</v>
      </c>
      <c r="F57" s="217">
        <v>0</v>
      </c>
      <c r="G57" s="217"/>
      <c r="H57" s="217"/>
      <c r="I57" s="217"/>
      <c r="J57" s="217"/>
      <c r="K57" s="217"/>
      <c r="L57" s="217"/>
      <c r="M57" s="217"/>
      <c r="N57" s="217">
        <v>0</v>
      </c>
      <c r="O57" s="217"/>
      <c r="P57" s="217"/>
      <c r="Q57" s="217"/>
      <c r="R57" s="217"/>
      <c r="S57" s="217"/>
      <c r="T57" s="217"/>
      <c r="U57" s="217"/>
      <c r="V57" s="217">
        <v>0</v>
      </c>
      <c r="W57" s="217"/>
      <c r="X57" s="217"/>
      <c r="Y57" s="217"/>
      <c r="Z57" s="217"/>
      <c r="AA57" s="217"/>
      <c r="AB57" s="217"/>
      <c r="AC57" s="217"/>
      <c r="AD57" s="217" t="s">
        <v>811</v>
      </c>
      <c r="AE57" s="217" t="s">
        <v>811</v>
      </c>
      <c r="AF57" s="217" t="s">
        <v>811</v>
      </c>
      <c r="AG57" s="217" t="s">
        <v>811</v>
      </c>
      <c r="AH57" s="217" t="s">
        <v>811</v>
      </c>
      <c r="AI57" s="217" t="s">
        <v>811</v>
      </c>
      <c r="AJ57" s="217" t="s">
        <v>811</v>
      </c>
      <c r="AK57" s="217" t="s">
        <v>811</v>
      </c>
      <c r="AL57" s="217" t="s">
        <v>811</v>
      </c>
      <c r="AM57" s="217" t="s">
        <v>811</v>
      </c>
      <c r="AN57" s="217" t="s">
        <v>811</v>
      </c>
      <c r="AO57" s="217" t="s">
        <v>811</v>
      </c>
      <c r="AP57" s="217" t="s">
        <v>811</v>
      </c>
      <c r="AQ57" s="217" t="s">
        <v>811</v>
      </c>
      <c r="AR57" s="217" t="s">
        <v>811</v>
      </c>
      <c r="AS57" s="217" t="s">
        <v>811</v>
      </c>
    </row>
    <row r="58" spans="1:45">
      <c r="A58" s="216">
        <v>21</v>
      </c>
      <c r="B58" s="216">
        <v>221000</v>
      </c>
      <c r="C58" s="216">
        <v>1030</v>
      </c>
      <c r="D58" s="216">
        <v>46</v>
      </c>
      <c r="E58" s="216" t="s">
        <v>1088</v>
      </c>
      <c r="F58" s="217">
        <v>0</v>
      </c>
      <c r="G58" s="217"/>
      <c r="H58" s="217"/>
      <c r="I58" s="217"/>
      <c r="J58" s="217"/>
      <c r="K58" s="217"/>
      <c r="L58" s="217"/>
      <c r="M58" s="217"/>
      <c r="N58" s="217">
        <v>0</v>
      </c>
      <c r="O58" s="217"/>
      <c r="P58" s="217"/>
      <c r="Q58" s="217"/>
      <c r="R58" s="217"/>
      <c r="S58" s="217"/>
      <c r="T58" s="217"/>
      <c r="U58" s="217"/>
      <c r="V58" s="217">
        <v>0</v>
      </c>
      <c r="W58" s="217"/>
      <c r="X58" s="217"/>
      <c r="Y58" s="217"/>
      <c r="Z58" s="217"/>
      <c r="AA58" s="217"/>
      <c r="AB58" s="217"/>
      <c r="AC58" s="217"/>
      <c r="AD58" s="217" t="s">
        <v>811</v>
      </c>
      <c r="AE58" s="217" t="s">
        <v>811</v>
      </c>
      <c r="AF58" s="217" t="s">
        <v>811</v>
      </c>
      <c r="AG58" s="217" t="s">
        <v>811</v>
      </c>
      <c r="AH58" s="217" t="s">
        <v>811</v>
      </c>
      <c r="AI58" s="217" t="s">
        <v>811</v>
      </c>
      <c r="AJ58" s="217" t="s">
        <v>811</v>
      </c>
      <c r="AK58" s="217" t="s">
        <v>811</v>
      </c>
      <c r="AL58" s="217" t="s">
        <v>811</v>
      </c>
      <c r="AM58" s="217" t="s">
        <v>811</v>
      </c>
      <c r="AN58" s="217" t="s">
        <v>811</v>
      </c>
      <c r="AO58" s="217" t="s">
        <v>811</v>
      </c>
      <c r="AP58" s="217" t="s">
        <v>811</v>
      </c>
      <c r="AQ58" s="217" t="s">
        <v>811</v>
      </c>
      <c r="AR58" s="217" t="s">
        <v>811</v>
      </c>
      <c r="AS58" s="217" t="s">
        <v>811</v>
      </c>
    </row>
    <row r="59" spans="1:45">
      <c r="A59" s="216">
        <v>21</v>
      </c>
      <c r="B59" s="216">
        <v>221000</v>
      </c>
      <c r="C59" s="216">
        <v>1031</v>
      </c>
      <c r="D59" s="216">
        <v>47</v>
      </c>
      <c r="E59" s="216" t="s">
        <v>1089</v>
      </c>
      <c r="F59" s="217">
        <v>0</v>
      </c>
      <c r="G59" s="217"/>
      <c r="H59" s="217"/>
      <c r="I59" s="217"/>
      <c r="J59" s="217"/>
      <c r="K59" s="217"/>
      <c r="L59" s="217"/>
      <c r="M59" s="217"/>
      <c r="N59" s="217">
        <v>0</v>
      </c>
      <c r="O59" s="217"/>
      <c r="P59" s="217"/>
      <c r="Q59" s="217"/>
      <c r="R59" s="217"/>
      <c r="S59" s="217"/>
      <c r="T59" s="217"/>
      <c r="U59" s="217"/>
      <c r="V59" s="217">
        <v>0</v>
      </c>
      <c r="W59" s="217"/>
      <c r="X59" s="217"/>
      <c r="Y59" s="217"/>
      <c r="Z59" s="217"/>
      <c r="AA59" s="217"/>
      <c r="AB59" s="217"/>
      <c r="AC59" s="217"/>
      <c r="AD59" s="217" t="s">
        <v>811</v>
      </c>
      <c r="AE59" s="217" t="s">
        <v>811</v>
      </c>
      <c r="AF59" s="217" t="s">
        <v>811</v>
      </c>
      <c r="AG59" s="217" t="s">
        <v>811</v>
      </c>
      <c r="AH59" s="217" t="s">
        <v>811</v>
      </c>
      <c r="AI59" s="217" t="s">
        <v>811</v>
      </c>
      <c r="AJ59" s="217" t="s">
        <v>811</v>
      </c>
      <c r="AK59" s="217" t="s">
        <v>811</v>
      </c>
      <c r="AL59" s="217" t="s">
        <v>811</v>
      </c>
      <c r="AM59" s="217" t="s">
        <v>811</v>
      </c>
      <c r="AN59" s="217" t="s">
        <v>811</v>
      </c>
      <c r="AO59" s="217" t="s">
        <v>811</v>
      </c>
      <c r="AP59" s="217" t="s">
        <v>811</v>
      </c>
      <c r="AQ59" s="217" t="s">
        <v>811</v>
      </c>
      <c r="AR59" s="217" t="s">
        <v>811</v>
      </c>
      <c r="AS59" s="217" t="s">
        <v>811</v>
      </c>
    </row>
    <row r="60" spans="1:45">
      <c r="A60" s="216">
        <v>21</v>
      </c>
      <c r="B60" s="216">
        <v>221000</v>
      </c>
      <c r="C60" s="216">
        <v>1032</v>
      </c>
      <c r="D60" s="216">
        <v>48</v>
      </c>
      <c r="E60" s="216" t="s">
        <v>1090</v>
      </c>
      <c r="F60" s="217">
        <v>0</v>
      </c>
      <c r="G60" s="217"/>
      <c r="H60" s="217"/>
      <c r="I60" s="217"/>
      <c r="J60" s="217"/>
      <c r="K60" s="217"/>
      <c r="L60" s="217"/>
      <c r="M60" s="217"/>
      <c r="N60" s="217">
        <v>0</v>
      </c>
      <c r="O60" s="217"/>
      <c r="P60" s="217"/>
      <c r="Q60" s="217"/>
      <c r="R60" s="217"/>
      <c r="S60" s="217"/>
      <c r="T60" s="217"/>
      <c r="U60" s="217"/>
      <c r="V60" s="217">
        <v>0</v>
      </c>
      <c r="W60" s="217"/>
      <c r="X60" s="217"/>
      <c r="Y60" s="217"/>
      <c r="Z60" s="217"/>
      <c r="AA60" s="217"/>
      <c r="AB60" s="217"/>
      <c r="AC60" s="217"/>
      <c r="AD60" s="217" t="s">
        <v>811</v>
      </c>
      <c r="AE60" s="217" t="s">
        <v>811</v>
      </c>
      <c r="AF60" s="217" t="s">
        <v>811</v>
      </c>
      <c r="AG60" s="217" t="s">
        <v>811</v>
      </c>
      <c r="AH60" s="217" t="s">
        <v>811</v>
      </c>
      <c r="AI60" s="217" t="s">
        <v>811</v>
      </c>
      <c r="AJ60" s="217" t="s">
        <v>811</v>
      </c>
      <c r="AK60" s="217" t="s">
        <v>811</v>
      </c>
      <c r="AL60" s="217" t="s">
        <v>811</v>
      </c>
      <c r="AM60" s="217" t="s">
        <v>811</v>
      </c>
      <c r="AN60" s="217" t="s">
        <v>811</v>
      </c>
      <c r="AO60" s="217" t="s">
        <v>811</v>
      </c>
      <c r="AP60" s="217" t="s">
        <v>811</v>
      </c>
      <c r="AQ60" s="217" t="s">
        <v>811</v>
      </c>
      <c r="AR60" s="217" t="s">
        <v>811</v>
      </c>
      <c r="AS60" s="217" t="s">
        <v>811</v>
      </c>
    </row>
    <row r="61" spans="1:45">
      <c r="A61" s="216">
        <v>21</v>
      </c>
      <c r="B61" s="216">
        <v>221000</v>
      </c>
      <c r="C61" s="216">
        <v>1033</v>
      </c>
      <c r="D61" s="216">
        <v>49</v>
      </c>
      <c r="E61" s="216" t="s">
        <v>1091</v>
      </c>
      <c r="F61" s="217">
        <v>0</v>
      </c>
      <c r="G61" s="217"/>
      <c r="H61" s="217"/>
      <c r="I61" s="217"/>
      <c r="J61" s="217"/>
      <c r="K61" s="217"/>
      <c r="L61" s="217"/>
      <c r="M61" s="217"/>
      <c r="N61" s="217">
        <v>0</v>
      </c>
      <c r="O61" s="217"/>
      <c r="P61" s="217"/>
      <c r="Q61" s="217"/>
      <c r="R61" s="217"/>
      <c r="S61" s="217"/>
      <c r="T61" s="217"/>
      <c r="U61" s="217"/>
      <c r="V61" s="217">
        <v>0</v>
      </c>
      <c r="W61" s="217"/>
      <c r="X61" s="217"/>
      <c r="Y61" s="217"/>
      <c r="Z61" s="217"/>
      <c r="AA61" s="217"/>
      <c r="AB61" s="217"/>
      <c r="AC61" s="217"/>
      <c r="AD61" s="217" t="s">
        <v>811</v>
      </c>
      <c r="AE61" s="217" t="s">
        <v>811</v>
      </c>
      <c r="AF61" s="217" t="s">
        <v>811</v>
      </c>
      <c r="AG61" s="217" t="s">
        <v>811</v>
      </c>
      <c r="AH61" s="217" t="s">
        <v>811</v>
      </c>
      <c r="AI61" s="217" t="s">
        <v>811</v>
      </c>
      <c r="AJ61" s="217" t="s">
        <v>811</v>
      </c>
      <c r="AK61" s="217" t="s">
        <v>811</v>
      </c>
      <c r="AL61" s="217" t="s">
        <v>811</v>
      </c>
      <c r="AM61" s="217" t="s">
        <v>811</v>
      </c>
      <c r="AN61" s="217" t="s">
        <v>811</v>
      </c>
      <c r="AO61" s="217" t="s">
        <v>811</v>
      </c>
      <c r="AP61" s="217" t="s">
        <v>811</v>
      </c>
      <c r="AQ61" s="217" t="s">
        <v>811</v>
      </c>
      <c r="AR61" s="217" t="s">
        <v>811</v>
      </c>
      <c r="AS61" s="217" t="s">
        <v>811</v>
      </c>
    </row>
    <row r="62" spans="1:45">
      <c r="A62" s="216">
        <v>21</v>
      </c>
      <c r="B62" s="216">
        <v>221000</v>
      </c>
      <c r="C62" s="216">
        <v>1034</v>
      </c>
      <c r="D62" s="216">
        <v>50</v>
      </c>
      <c r="E62" s="216" t="s">
        <v>1092</v>
      </c>
      <c r="F62" s="217">
        <v>0</v>
      </c>
      <c r="G62" s="217"/>
      <c r="H62" s="217"/>
      <c r="I62" s="217"/>
      <c r="J62" s="217"/>
      <c r="K62" s="217"/>
      <c r="L62" s="217"/>
      <c r="M62" s="217"/>
      <c r="N62" s="217">
        <v>0</v>
      </c>
      <c r="O62" s="217"/>
      <c r="P62" s="217"/>
      <c r="Q62" s="217"/>
      <c r="R62" s="217"/>
      <c r="S62" s="217"/>
      <c r="T62" s="217"/>
      <c r="U62" s="217"/>
      <c r="V62" s="217">
        <v>0</v>
      </c>
      <c r="W62" s="217"/>
      <c r="X62" s="217"/>
      <c r="Y62" s="217"/>
      <c r="Z62" s="217"/>
      <c r="AA62" s="217"/>
      <c r="AB62" s="217"/>
      <c r="AC62" s="217"/>
      <c r="AD62" s="217" t="s">
        <v>811</v>
      </c>
      <c r="AE62" s="217" t="s">
        <v>811</v>
      </c>
      <c r="AF62" s="217" t="s">
        <v>811</v>
      </c>
      <c r="AG62" s="217" t="s">
        <v>811</v>
      </c>
      <c r="AH62" s="217" t="s">
        <v>811</v>
      </c>
      <c r="AI62" s="217" t="s">
        <v>811</v>
      </c>
      <c r="AJ62" s="217" t="s">
        <v>811</v>
      </c>
      <c r="AK62" s="217" t="s">
        <v>811</v>
      </c>
      <c r="AL62" s="217" t="s">
        <v>811</v>
      </c>
      <c r="AM62" s="217" t="s">
        <v>811</v>
      </c>
      <c r="AN62" s="217" t="s">
        <v>811</v>
      </c>
      <c r="AO62" s="217" t="s">
        <v>811</v>
      </c>
      <c r="AP62" s="217" t="s">
        <v>811</v>
      </c>
      <c r="AQ62" s="217" t="s">
        <v>811</v>
      </c>
      <c r="AR62" s="217" t="s">
        <v>811</v>
      </c>
      <c r="AS62" s="217" t="s">
        <v>811</v>
      </c>
    </row>
    <row r="63" spans="1:45">
      <c r="A63" s="216">
        <v>21</v>
      </c>
      <c r="B63" s="216">
        <v>221000</v>
      </c>
      <c r="C63" s="216">
        <v>1035</v>
      </c>
      <c r="D63" s="216">
        <v>51</v>
      </c>
      <c r="E63" s="216" t="s">
        <v>1093</v>
      </c>
      <c r="F63" s="217">
        <v>0</v>
      </c>
      <c r="G63" s="217"/>
      <c r="H63" s="217"/>
      <c r="I63" s="217"/>
      <c r="J63" s="217"/>
      <c r="K63" s="217"/>
      <c r="L63" s="217"/>
      <c r="M63" s="217"/>
      <c r="N63" s="217">
        <v>0</v>
      </c>
      <c r="O63" s="217"/>
      <c r="P63" s="217"/>
      <c r="Q63" s="217"/>
      <c r="R63" s="217"/>
      <c r="S63" s="217"/>
      <c r="T63" s="217"/>
      <c r="U63" s="217"/>
      <c r="V63" s="217">
        <v>0</v>
      </c>
      <c r="W63" s="217"/>
      <c r="X63" s="217"/>
      <c r="Y63" s="217"/>
      <c r="Z63" s="217"/>
      <c r="AA63" s="217"/>
      <c r="AB63" s="217"/>
      <c r="AC63" s="217"/>
      <c r="AD63" s="217" t="s">
        <v>811</v>
      </c>
      <c r="AE63" s="217" t="s">
        <v>811</v>
      </c>
      <c r="AF63" s="217" t="s">
        <v>811</v>
      </c>
      <c r="AG63" s="217" t="s">
        <v>811</v>
      </c>
      <c r="AH63" s="217" t="s">
        <v>811</v>
      </c>
      <c r="AI63" s="217" t="s">
        <v>811</v>
      </c>
      <c r="AJ63" s="217" t="s">
        <v>811</v>
      </c>
      <c r="AK63" s="217" t="s">
        <v>811</v>
      </c>
      <c r="AL63" s="217" t="s">
        <v>811</v>
      </c>
      <c r="AM63" s="217" t="s">
        <v>811</v>
      </c>
      <c r="AN63" s="217" t="s">
        <v>811</v>
      </c>
      <c r="AO63" s="217" t="s">
        <v>811</v>
      </c>
      <c r="AP63" s="217" t="s">
        <v>811</v>
      </c>
      <c r="AQ63" s="217" t="s">
        <v>811</v>
      </c>
      <c r="AR63" s="217" t="s">
        <v>811</v>
      </c>
      <c r="AS63" s="217" t="s">
        <v>811</v>
      </c>
    </row>
    <row r="64" spans="1:45">
      <c r="A64" s="216">
        <v>21</v>
      </c>
      <c r="B64" s="216">
        <v>221000</v>
      </c>
      <c r="C64" s="216">
        <v>1036</v>
      </c>
      <c r="D64" s="216">
        <v>52</v>
      </c>
      <c r="E64" s="216" t="s">
        <v>1094</v>
      </c>
      <c r="F64" s="217">
        <v>0</v>
      </c>
      <c r="G64" s="217"/>
      <c r="H64" s="217"/>
      <c r="I64" s="217"/>
      <c r="J64" s="217"/>
      <c r="K64" s="217"/>
      <c r="L64" s="217"/>
      <c r="M64" s="217"/>
      <c r="N64" s="217">
        <v>0</v>
      </c>
      <c r="O64" s="217"/>
      <c r="P64" s="217"/>
      <c r="Q64" s="217"/>
      <c r="R64" s="217"/>
      <c r="S64" s="217"/>
      <c r="T64" s="217"/>
      <c r="U64" s="217"/>
      <c r="V64" s="217">
        <v>0</v>
      </c>
      <c r="W64" s="217"/>
      <c r="X64" s="217"/>
      <c r="Y64" s="217"/>
      <c r="Z64" s="217"/>
      <c r="AA64" s="217"/>
      <c r="AB64" s="217"/>
      <c r="AC64" s="217"/>
      <c r="AD64" s="217" t="s">
        <v>811</v>
      </c>
      <c r="AE64" s="217" t="s">
        <v>811</v>
      </c>
      <c r="AF64" s="217" t="s">
        <v>811</v>
      </c>
      <c r="AG64" s="217" t="s">
        <v>811</v>
      </c>
      <c r="AH64" s="217" t="s">
        <v>811</v>
      </c>
      <c r="AI64" s="217" t="s">
        <v>811</v>
      </c>
      <c r="AJ64" s="217" t="s">
        <v>811</v>
      </c>
      <c r="AK64" s="217" t="s">
        <v>811</v>
      </c>
      <c r="AL64" s="217" t="s">
        <v>811</v>
      </c>
      <c r="AM64" s="217" t="s">
        <v>811</v>
      </c>
      <c r="AN64" s="217" t="s">
        <v>811</v>
      </c>
      <c r="AO64" s="217" t="s">
        <v>811</v>
      </c>
      <c r="AP64" s="217" t="s">
        <v>811</v>
      </c>
      <c r="AQ64" s="217" t="s">
        <v>811</v>
      </c>
      <c r="AR64" s="217" t="s">
        <v>811</v>
      </c>
      <c r="AS64" s="217" t="s">
        <v>811</v>
      </c>
    </row>
    <row r="65" spans="1:45">
      <c r="A65" s="216">
        <v>21</v>
      </c>
      <c r="B65" s="216">
        <v>221000</v>
      </c>
      <c r="C65" s="216">
        <v>1037</v>
      </c>
      <c r="D65" s="216">
        <v>53</v>
      </c>
      <c r="E65" s="216" t="s">
        <v>1095</v>
      </c>
      <c r="F65" s="217">
        <v>0</v>
      </c>
      <c r="G65" s="217"/>
      <c r="H65" s="217"/>
      <c r="I65" s="217"/>
      <c r="J65" s="217"/>
      <c r="K65" s="217"/>
      <c r="L65" s="217"/>
      <c r="M65" s="217"/>
      <c r="N65" s="217">
        <v>0</v>
      </c>
      <c r="O65" s="217"/>
      <c r="P65" s="217"/>
      <c r="Q65" s="217"/>
      <c r="R65" s="217"/>
      <c r="S65" s="217"/>
      <c r="T65" s="217"/>
      <c r="U65" s="217"/>
      <c r="V65" s="217">
        <v>0</v>
      </c>
      <c r="W65" s="217"/>
      <c r="X65" s="217"/>
      <c r="Y65" s="217"/>
      <c r="Z65" s="217"/>
      <c r="AA65" s="217"/>
      <c r="AB65" s="217"/>
      <c r="AC65" s="217"/>
      <c r="AD65" s="217" t="s">
        <v>811</v>
      </c>
      <c r="AE65" s="217" t="s">
        <v>811</v>
      </c>
      <c r="AF65" s="217" t="s">
        <v>811</v>
      </c>
      <c r="AG65" s="217" t="s">
        <v>811</v>
      </c>
      <c r="AH65" s="217" t="s">
        <v>811</v>
      </c>
      <c r="AI65" s="217" t="s">
        <v>811</v>
      </c>
      <c r="AJ65" s="217" t="s">
        <v>811</v>
      </c>
      <c r="AK65" s="217" t="s">
        <v>811</v>
      </c>
      <c r="AL65" s="217" t="s">
        <v>811</v>
      </c>
      <c r="AM65" s="217" t="s">
        <v>811</v>
      </c>
      <c r="AN65" s="217" t="s">
        <v>811</v>
      </c>
      <c r="AO65" s="217" t="s">
        <v>811</v>
      </c>
      <c r="AP65" s="217" t="s">
        <v>811</v>
      </c>
      <c r="AQ65" s="217" t="s">
        <v>811</v>
      </c>
      <c r="AR65" s="217" t="s">
        <v>811</v>
      </c>
      <c r="AS65" s="217" t="s">
        <v>811</v>
      </c>
    </row>
    <row r="66" spans="1:45">
      <c r="A66" s="216">
        <v>21</v>
      </c>
      <c r="B66" s="216">
        <v>221000</v>
      </c>
      <c r="C66" s="216">
        <v>1038</v>
      </c>
      <c r="D66" s="216">
        <v>54</v>
      </c>
      <c r="E66" s="216" t="s">
        <v>1096</v>
      </c>
      <c r="F66" s="217">
        <v>0</v>
      </c>
      <c r="G66" s="217"/>
      <c r="H66" s="217"/>
      <c r="I66" s="217"/>
      <c r="J66" s="217"/>
      <c r="K66" s="217"/>
      <c r="L66" s="217"/>
      <c r="M66" s="217"/>
      <c r="N66" s="217">
        <v>0</v>
      </c>
      <c r="O66" s="217"/>
      <c r="P66" s="217"/>
      <c r="Q66" s="217"/>
      <c r="R66" s="217"/>
      <c r="S66" s="217"/>
      <c r="T66" s="217"/>
      <c r="U66" s="217"/>
      <c r="V66" s="217">
        <v>0</v>
      </c>
      <c r="W66" s="217"/>
      <c r="X66" s="217"/>
      <c r="Y66" s="217"/>
      <c r="Z66" s="217"/>
      <c r="AA66" s="217"/>
      <c r="AB66" s="217"/>
      <c r="AC66" s="217"/>
      <c r="AD66" s="217" t="s">
        <v>811</v>
      </c>
      <c r="AE66" s="217" t="s">
        <v>811</v>
      </c>
      <c r="AF66" s="217" t="s">
        <v>811</v>
      </c>
      <c r="AG66" s="217" t="s">
        <v>811</v>
      </c>
      <c r="AH66" s="217" t="s">
        <v>811</v>
      </c>
      <c r="AI66" s="217" t="s">
        <v>811</v>
      </c>
      <c r="AJ66" s="217" t="s">
        <v>811</v>
      </c>
      <c r="AK66" s="217" t="s">
        <v>811</v>
      </c>
      <c r="AL66" s="217" t="s">
        <v>811</v>
      </c>
      <c r="AM66" s="217" t="s">
        <v>811</v>
      </c>
      <c r="AN66" s="217" t="s">
        <v>811</v>
      </c>
      <c r="AO66" s="217" t="s">
        <v>811</v>
      </c>
      <c r="AP66" s="217" t="s">
        <v>811</v>
      </c>
      <c r="AQ66" s="217" t="s">
        <v>811</v>
      </c>
      <c r="AR66" s="217" t="s">
        <v>811</v>
      </c>
      <c r="AS66" s="217" t="s">
        <v>811</v>
      </c>
    </row>
    <row r="67" spans="1:45">
      <c r="A67" s="216">
        <v>21</v>
      </c>
      <c r="B67" s="216">
        <v>221000</v>
      </c>
      <c r="C67" s="216">
        <v>1039</v>
      </c>
      <c r="D67" s="216">
        <v>55</v>
      </c>
      <c r="E67" s="216" t="s">
        <v>1097</v>
      </c>
      <c r="F67" s="217">
        <v>0</v>
      </c>
      <c r="G67" s="217"/>
      <c r="H67" s="217"/>
      <c r="I67" s="217"/>
      <c r="J67" s="217"/>
      <c r="K67" s="217"/>
      <c r="L67" s="217"/>
      <c r="M67" s="217"/>
      <c r="N67" s="217">
        <v>0</v>
      </c>
      <c r="O67" s="217"/>
      <c r="P67" s="217"/>
      <c r="Q67" s="217"/>
      <c r="R67" s="217"/>
      <c r="S67" s="217"/>
      <c r="T67" s="217"/>
      <c r="U67" s="217"/>
      <c r="V67" s="217">
        <v>0</v>
      </c>
      <c r="W67" s="217"/>
      <c r="X67" s="217"/>
      <c r="Y67" s="217"/>
      <c r="Z67" s="217"/>
      <c r="AA67" s="217"/>
      <c r="AB67" s="217"/>
      <c r="AC67" s="217"/>
      <c r="AD67" s="217" t="s">
        <v>811</v>
      </c>
      <c r="AE67" s="217" t="s">
        <v>811</v>
      </c>
      <c r="AF67" s="217" t="s">
        <v>811</v>
      </c>
      <c r="AG67" s="217" t="s">
        <v>811</v>
      </c>
      <c r="AH67" s="217" t="s">
        <v>811</v>
      </c>
      <c r="AI67" s="217" t="s">
        <v>811</v>
      </c>
      <c r="AJ67" s="217" t="s">
        <v>811</v>
      </c>
      <c r="AK67" s="217" t="s">
        <v>811</v>
      </c>
      <c r="AL67" s="217" t="s">
        <v>811</v>
      </c>
      <c r="AM67" s="217" t="s">
        <v>811</v>
      </c>
      <c r="AN67" s="217" t="s">
        <v>811</v>
      </c>
      <c r="AO67" s="217" t="s">
        <v>811</v>
      </c>
      <c r="AP67" s="217" t="s">
        <v>811</v>
      </c>
      <c r="AQ67" s="217" t="s">
        <v>811</v>
      </c>
      <c r="AR67" s="217" t="s">
        <v>811</v>
      </c>
      <c r="AS67" s="217" t="s">
        <v>811</v>
      </c>
    </row>
    <row r="68" spans="1:45">
      <c r="A68" s="216">
        <v>21</v>
      </c>
      <c r="B68" s="216">
        <v>221000</v>
      </c>
      <c r="C68" s="216">
        <v>1040</v>
      </c>
      <c r="D68" s="216">
        <v>56</v>
      </c>
      <c r="E68" s="216" t="s">
        <v>1098</v>
      </c>
      <c r="F68" s="217">
        <v>0</v>
      </c>
      <c r="G68" s="217"/>
      <c r="H68" s="217"/>
      <c r="I68" s="217"/>
      <c r="J68" s="217"/>
      <c r="K68" s="217"/>
      <c r="L68" s="217"/>
      <c r="M68" s="217"/>
      <c r="N68" s="217">
        <v>0</v>
      </c>
      <c r="O68" s="217"/>
      <c r="P68" s="217"/>
      <c r="Q68" s="217"/>
      <c r="R68" s="217"/>
      <c r="S68" s="217"/>
      <c r="T68" s="217"/>
      <c r="U68" s="217"/>
      <c r="V68" s="217">
        <v>0</v>
      </c>
      <c r="W68" s="217"/>
      <c r="X68" s="217"/>
      <c r="Y68" s="217"/>
      <c r="Z68" s="217"/>
      <c r="AA68" s="217"/>
      <c r="AB68" s="217"/>
      <c r="AC68" s="217"/>
      <c r="AD68" s="217" t="s">
        <v>811</v>
      </c>
      <c r="AE68" s="217" t="s">
        <v>811</v>
      </c>
      <c r="AF68" s="217" t="s">
        <v>811</v>
      </c>
      <c r="AG68" s="217" t="s">
        <v>811</v>
      </c>
      <c r="AH68" s="217" t="s">
        <v>811</v>
      </c>
      <c r="AI68" s="217" t="s">
        <v>811</v>
      </c>
      <c r="AJ68" s="217" t="s">
        <v>811</v>
      </c>
      <c r="AK68" s="217" t="s">
        <v>811</v>
      </c>
      <c r="AL68" s="217" t="s">
        <v>811</v>
      </c>
      <c r="AM68" s="217" t="s">
        <v>811</v>
      </c>
      <c r="AN68" s="217" t="s">
        <v>811</v>
      </c>
      <c r="AO68" s="217" t="s">
        <v>811</v>
      </c>
      <c r="AP68" s="217" t="s">
        <v>811</v>
      </c>
      <c r="AQ68" s="217" t="s">
        <v>811</v>
      </c>
      <c r="AR68" s="217" t="s">
        <v>811</v>
      </c>
      <c r="AS68" s="217" t="s">
        <v>811</v>
      </c>
    </row>
    <row r="69" spans="1:45">
      <c r="A69" s="216">
        <v>21</v>
      </c>
      <c r="B69" s="216">
        <v>221000</v>
      </c>
      <c r="C69" s="216">
        <v>1042</v>
      </c>
      <c r="D69" s="216">
        <v>57</v>
      </c>
      <c r="E69" s="216" t="s">
        <v>1099</v>
      </c>
      <c r="F69" s="217">
        <v>0</v>
      </c>
      <c r="G69" s="217"/>
      <c r="H69" s="217"/>
      <c r="I69" s="217"/>
      <c r="J69" s="217"/>
      <c r="K69" s="217"/>
      <c r="L69" s="217"/>
      <c r="M69" s="217"/>
      <c r="N69" s="217">
        <v>0</v>
      </c>
      <c r="O69" s="217"/>
      <c r="P69" s="217"/>
      <c r="Q69" s="217"/>
      <c r="R69" s="217"/>
      <c r="S69" s="217"/>
      <c r="T69" s="217"/>
      <c r="U69" s="217"/>
      <c r="V69" s="217">
        <v>0</v>
      </c>
      <c r="W69" s="217"/>
      <c r="X69" s="217"/>
      <c r="Y69" s="217"/>
      <c r="Z69" s="217"/>
      <c r="AA69" s="217"/>
      <c r="AB69" s="217"/>
      <c r="AC69" s="217"/>
      <c r="AD69" s="217" t="s">
        <v>811</v>
      </c>
      <c r="AE69" s="217" t="s">
        <v>811</v>
      </c>
      <c r="AF69" s="217" t="s">
        <v>811</v>
      </c>
      <c r="AG69" s="217" t="s">
        <v>811</v>
      </c>
      <c r="AH69" s="217" t="s">
        <v>811</v>
      </c>
      <c r="AI69" s="217" t="s">
        <v>811</v>
      </c>
      <c r="AJ69" s="217" t="s">
        <v>811</v>
      </c>
      <c r="AK69" s="217" t="s">
        <v>811</v>
      </c>
      <c r="AL69" s="217" t="s">
        <v>811</v>
      </c>
      <c r="AM69" s="217" t="s">
        <v>811</v>
      </c>
      <c r="AN69" s="217" t="s">
        <v>811</v>
      </c>
      <c r="AO69" s="217" t="s">
        <v>811</v>
      </c>
      <c r="AP69" s="217" t="s">
        <v>811</v>
      </c>
      <c r="AQ69" s="217" t="s">
        <v>811</v>
      </c>
      <c r="AR69" s="217" t="s">
        <v>811</v>
      </c>
      <c r="AS69" s="217" t="s">
        <v>811</v>
      </c>
    </row>
    <row r="70" spans="1:45">
      <c r="A70" s="216">
        <v>21</v>
      </c>
      <c r="B70" s="216">
        <v>221000</v>
      </c>
      <c r="C70" s="216">
        <v>1043</v>
      </c>
      <c r="D70" s="216">
        <v>58</v>
      </c>
      <c r="E70" s="216" t="s">
        <v>1100</v>
      </c>
      <c r="F70" s="217">
        <v>0</v>
      </c>
      <c r="G70" s="217"/>
      <c r="H70" s="217"/>
      <c r="I70" s="217"/>
      <c r="J70" s="217"/>
      <c r="K70" s="217"/>
      <c r="L70" s="217"/>
      <c r="M70" s="217"/>
      <c r="N70" s="217">
        <v>0</v>
      </c>
      <c r="O70" s="217"/>
      <c r="P70" s="217"/>
      <c r="Q70" s="217"/>
      <c r="R70" s="217"/>
      <c r="S70" s="217"/>
      <c r="T70" s="217"/>
      <c r="U70" s="217"/>
      <c r="V70" s="217">
        <v>0</v>
      </c>
      <c r="W70" s="217"/>
      <c r="X70" s="217"/>
      <c r="Y70" s="217"/>
      <c r="Z70" s="217"/>
      <c r="AA70" s="217"/>
      <c r="AB70" s="217"/>
      <c r="AC70" s="217"/>
      <c r="AD70" s="217" t="s">
        <v>811</v>
      </c>
      <c r="AE70" s="217" t="s">
        <v>811</v>
      </c>
      <c r="AF70" s="217" t="s">
        <v>811</v>
      </c>
      <c r="AG70" s="217" t="s">
        <v>811</v>
      </c>
      <c r="AH70" s="217" t="s">
        <v>811</v>
      </c>
      <c r="AI70" s="217" t="s">
        <v>811</v>
      </c>
      <c r="AJ70" s="217" t="s">
        <v>811</v>
      </c>
      <c r="AK70" s="217" t="s">
        <v>811</v>
      </c>
      <c r="AL70" s="217" t="s">
        <v>811</v>
      </c>
      <c r="AM70" s="217" t="s">
        <v>811</v>
      </c>
      <c r="AN70" s="217" t="s">
        <v>811</v>
      </c>
      <c r="AO70" s="217" t="s">
        <v>811</v>
      </c>
      <c r="AP70" s="217" t="s">
        <v>811</v>
      </c>
      <c r="AQ70" s="217" t="s">
        <v>811</v>
      </c>
      <c r="AR70" s="217" t="s">
        <v>811</v>
      </c>
      <c r="AS70" s="217" t="s">
        <v>811</v>
      </c>
    </row>
    <row r="71" spans="1:45">
      <c r="A71" s="216">
        <v>21</v>
      </c>
      <c r="B71" s="216">
        <v>221000</v>
      </c>
      <c r="C71" s="216">
        <v>1045</v>
      </c>
      <c r="D71" s="216">
        <v>59</v>
      </c>
      <c r="E71" s="216" t="s">
        <v>1101</v>
      </c>
      <c r="F71" s="217">
        <v>0</v>
      </c>
      <c r="G71" s="217"/>
      <c r="H71" s="217"/>
      <c r="I71" s="217"/>
      <c r="J71" s="217"/>
      <c r="K71" s="217"/>
      <c r="L71" s="217"/>
      <c r="M71" s="217"/>
      <c r="N71" s="217">
        <v>0</v>
      </c>
      <c r="O71" s="217"/>
      <c r="P71" s="217"/>
      <c r="Q71" s="217"/>
      <c r="R71" s="217"/>
      <c r="S71" s="217"/>
      <c r="T71" s="217"/>
      <c r="U71" s="217"/>
      <c r="V71" s="217">
        <v>0</v>
      </c>
      <c r="W71" s="217"/>
      <c r="X71" s="217"/>
      <c r="Y71" s="217"/>
      <c r="Z71" s="217"/>
      <c r="AA71" s="217"/>
      <c r="AB71" s="217"/>
      <c r="AC71" s="217"/>
      <c r="AD71" s="217" t="s">
        <v>811</v>
      </c>
      <c r="AE71" s="217" t="s">
        <v>811</v>
      </c>
      <c r="AF71" s="217" t="s">
        <v>811</v>
      </c>
      <c r="AG71" s="217" t="s">
        <v>811</v>
      </c>
      <c r="AH71" s="217" t="s">
        <v>811</v>
      </c>
      <c r="AI71" s="217" t="s">
        <v>811</v>
      </c>
      <c r="AJ71" s="217" t="s">
        <v>811</v>
      </c>
      <c r="AK71" s="217" t="s">
        <v>811</v>
      </c>
      <c r="AL71" s="217" t="s">
        <v>811</v>
      </c>
      <c r="AM71" s="217" t="s">
        <v>811</v>
      </c>
      <c r="AN71" s="217" t="s">
        <v>811</v>
      </c>
      <c r="AO71" s="217" t="s">
        <v>811</v>
      </c>
      <c r="AP71" s="217" t="s">
        <v>811</v>
      </c>
      <c r="AQ71" s="217" t="s">
        <v>811</v>
      </c>
      <c r="AR71" s="217" t="s">
        <v>811</v>
      </c>
      <c r="AS71" s="217" t="s">
        <v>811</v>
      </c>
    </row>
    <row r="72" spans="1:45">
      <c r="A72" s="216">
        <v>21</v>
      </c>
      <c r="B72" s="216">
        <v>221000</v>
      </c>
      <c r="C72" s="216">
        <v>1044</v>
      </c>
      <c r="D72" s="216">
        <v>60</v>
      </c>
      <c r="E72" s="216" t="s">
        <v>1102</v>
      </c>
      <c r="F72" s="217">
        <v>0</v>
      </c>
      <c r="G72" s="217"/>
      <c r="H72" s="217"/>
      <c r="I72" s="217"/>
      <c r="J72" s="217"/>
      <c r="K72" s="217"/>
      <c r="L72" s="217"/>
      <c r="M72" s="217"/>
      <c r="N72" s="217">
        <v>0</v>
      </c>
      <c r="O72" s="217"/>
      <c r="P72" s="217"/>
      <c r="Q72" s="217"/>
      <c r="R72" s="217"/>
      <c r="S72" s="217"/>
      <c r="T72" s="217"/>
      <c r="U72" s="217"/>
      <c r="V72" s="217">
        <v>0</v>
      </c>
      <c r="W72" s="217"/>
      <c r="X72" s="217"/>
      <c r="Y72" s="217"/>
      <c r="Z72" s="217"/>
      <c r="AA72" s="217"/>
      <c r="AB72" s="217"/>
      <c r="AC72" s="217"/>
      <c r="AD72" s="217" t="s">
        <v>811</v>
      </c>
      <c r="AE72" s="217" t="s">
        <v>811</v>
      </c>
      <c r="AF72" s="217" t="s">
        <v>811</v>
      </c>
      <c r="AG72" s="217" t="s">
        <v>811</v>
      </c>
      <c r="AH72" s="217" t="s">
        <v>811</v>
      </c>
      <c r="AI72" s="217" t="s">
        <v>811</v>
      </c>
      <c r="AJ72" s="217" t="s">
        <v>811</v>
      </c>
      <c r="AK72" s="217" t="s">
        <v>811</v>
      </c>
      <c r="AL72" s="217" t="s">
        <v>811</v>
      </c>
      <c r="AM72" s="217" t="s">
        <v>811</v>
      </c>
      <c r="AN72" s="217" t="s">
        <v>811</v>
      </c>
      <c r="AO72" s="217" t="s">
        <v>811</v>
      </c>
      <c r="AP72" s="217" t="s">
        <v>811</v>
      </c>
      <c r="AQ72" s="217" t="s">
        <v>811</v>
      </c>
      <c r="AR72" s="217" t="s">
        <v>811</v>
      </c>
      <c r="AS72" s="217" t="s">
        <v>811</v>
      </c>
    </row>
    <row r="73" spans="1:45">
      <c r="A73" s="216">
        <v>21</v>
      </c>
      <c r="B73" s="216">
        <v>221000</v>
      </c>
      <c r="C73" s="216">
        <v>1046</v>
      </c>
      <c r="D73" s="216">
        <v>61</v>
      </c>
      <c r="E73" s="216" t="s">
        <v>1103</v>
      </c>
      <c r="F73" s="217">
        <v>0</v>
      </c>
      <c r="G73" s="217"/>
      <c r="H73" s="217"/>
      <c r="I73" s="217"/>
      <c r="J73" s="217"/>
      <c r="K73" s="217"/>
      <c r="L73" s="217"/>
      <c r="M73" s="217"/>
      <c r="N73" s="217">
        <v>0</v>
      </c>
      <c r="O73" s="217"/>
      <c r="P73" s="217"/>
      <c r="Q73" s="217"/>
      <c r="R73" s="217"/>
      <c r="S73" s="217"/>
      <c r="T73" s="217"/>
      <c r="U73" s="217"/>
      <c r="V73" s="217">
        <v>0</v>
      </c>
      <c r="W73" s="217"/>
      <c r="X73" s="217"/>
      <c r="Y73" s="217"/>
      <c r="Z73" s="217"/>
      <c r="AA73" s="217"/>
      <c r="AB73" s="217"/>
      <c r="AC73" s="217"/>
      <c r="AD73" s="217" t="s">
        <v>811</v>
      </c>
      <c r="AE73" s="217" t="s">
        <v>811</v>
      </c>
      <c r="AF73" s="217" t="s">
        <v>811</v>
      </c>
      <c r="AG73" s="217" t="s">
        <v>811</v>
      </c>
      <c r="AH73" s="217" t="s">
        <v>811</v>
      </c>
      <c r="AI73" s="217" t="s">
        <v>811</v>
      </c>
      <c r="AJ73" s="217" t="s">
        <v>811</v>
      </c>
      <c r="AK73" s="217" t="s">
        <v>811</v>
      </c>
      <c r="AL73" s="217" t="s">
        <v>811</v>
      </c>
      <c r="AM73" s="217" t="s">
        <v>811</v>
      </c>
      <c r="AN73" s="217" t="s">
        <v>811</v>
      </c>
      <c r="AO73" s="217" t="s">
        <v>811</v>
      </c>
      <c r="AP73" s="217" t="s">
        <v>811</v>
      </c>
      <c r="AQ73" s="217" t="s">
        <v>811</v>
      </c>
      <c r="AR73" s="217" t="s">
        <v>811</v>
      </c>
      <c r="AS73" s="217" t="s">
        <v>811</v>
      </c>
    </row>
    <row r="74" spans="1:45">
      <c r="A74" s="216">
        <v>21</v>
      </c>
      <c r="B74" s="216">
        <v>221000</v>
      </c>
      <c r="C74" s="216">
        <v>1047</v>
      </c>
      <c r="D74" s="216">
        <v>62</v>
      </c>
      <c r="E74" s="216" t="s">
        <v>1104</v>
      </c>
      <c r="F74" s="217">
        <v>0</v>
      </c>
      <c r="G74" s="217"/>
      <c r="H74" s="217"/>
      <c r="I74" s="217"/>
      <c r="J74" s="217"/>
      <c r="K74" s="217"/>
      <c r="L74" s="217"/>
      <c r="M74" s="217"/>
      <c r="N74" s="217">
        <v>0</v>
      </c>
      <c r="O74" s="217"/>
      <c r="P74" s="217"/>
      <c r="Q74" s="217"/>
      <c r="R74" s="217"/>
      <c r="S74" s="217"/>
      <c r="T74" s="217"/>
      <c r="U74" s="217"/>
      <c r="V74" s="217">
        <v>0</v>
      </c>
      <c r="W74" s="217"/>
      <c r="X74" s="217"/>
      <c r="Y74" s="217"/>
      <c r="Z74" s="217"/>
      <c r="AA74" s="217"/>
      <c r="AB74" s="217"/>
      <c r="AC74" s="217"/>
      <c r="AD74" s="217" t="s">
        <v>811</v>
      </c>
      <c r="AE74" s="217" t="s">
        <v>811</v>
      </c>
      <c r="AF74" s="217" t="s">
        <v>811</v>
      </c>
      <c r="AG74" s="217" t="s">
        <v>811</v>
      </c>
      <c r="AH74" s="217" t="s">
        <v>811</v>
      </c>
      <c r="AI74" s="217" t="s">
        <v>811</v>
      </c>
      <c r="AJ74" s="217" t="s">
        <v>811</v>
      </c>
      <c r="AK74" s="217" t="s">
        <v>811</v>
      </c>
      <c r="AL74" s="217" t="s">
        <v>811</v>
      </c>
      <c r="AM74" s="217" t="s">
        <v>811</v>
      </c>
      <c r="AN74" s="217" t="s">
        <v>811</v>
      </c>
      <c r="AO74" s="217" t="s">
        <v>811</v>
      </c>
      <c r="AP74" s="217" t="s">
        <v>811</v>
      </c>
      <c r="AQ74" s="217" t="s">
        <v>811</v>
      </c>
      <c r="AR74" s="217" t="s">
        <v>811</v>
      </c>
      <c r="AS74" s="217" t="s">
        <v>811</v>
      </c>
    </row>
    <row r="75" spans="1:45">
      <c r="A75" s="216">
        <v>21</v>
      </c>
      <c r="B75" s="216">
        <v>221000</v>
      </c>
      <c r="C75" s="216">
        <v>1049</v>
      </c>
      <c r="D75" s="216">
        <v>63</v>
      </c>
      <c r="E75" s="216" t="s">
        <v>1105</v>
      </c>
      <c r="F75" s="217">
        <v>0</v>
      </c>
      <c r="G75" s="217"/>
      <c r="H75" s="217"/>
      <c r="I75" s="217"/>
      <c r="J75" s="217"/>
      <c r="K75" s="217"/>
      <c r="L75" s="217"/>
      <c r="M75" s="217"/>
      <c r="N75" s="217">
        <v>0</v>
      </c>
      <c r="O75" s="217"/>
      <c r="P75" s="217"/>
      <c r="Q75" s="217"/>
      <c r="R75" s="217"/>
      <c r="S75" s="217"/>
      <c r="T75" s="217"/>
      <c r="U75" s="217"/>
      <c r="V75" s="217">
        <v>0</v>
      </c>
      <c r="W75" s="217"/>
      <c r="X75" s="217"/>
      <c r="Y75" s="217"/>
      <c r="Z75" s="217"/>
      <c r="AA75" s="217"/>
      <c r="AB75" s="217"/>
      <c r="AC75" s="217"/>
      <c r="AD75" s="217" t="s">
        <v>811</v>
      </c>
      <c r="AE75" s="217" t="s">
        <v>811</v>
      </c>
      <c r="AF75" s="217" t="s">
        <v>811</v>
      </c>
      <c r="AG75" s="217" t="s">
        <v>811</v>
      </c>
      <c r="AH75" s="217" t="s">
        <v>811</v>
      </c>
      <c r="AI75" s="217" t="s">
        <v>811</v>
      </c>
      <c r="AJ75" s="217" t="s">
        <v>811</v>
      </c>
      <c r="AK75" s="217" t="s">
        <v>811</v>
      </c>
      <c r="AL75" s="217" t="s">
        <v>811</v>
      </c>
      <c r="AM75" s="217" t="s">
        <v>811</v>
      </c>
      <c r="AN75" s="217" t="s">
        <v>811</v>
      </c>
      <c r="AO75" s="217" t="s">
        <v>811</v>
      </c>
      <c r="AP75" s="217" t="s">
        <v>811</v>
      </c>
      <c r="AQ75" s="217" t="s">
        <v>811</v>
      </c>
      <c r="AR75" s="217" t="s">
        <v>811</v>
      </c>
      <c r="AS75" s="217" t="s">
        <v>811</v>
      </c>
    </row>
    <row r="76" spans="1:45">
      <c r="A76" s="216">
        <v>21</v>
      </c>
      <c r="B76" s="216">
        <v>221000</v>
      </c>
      <c r="C76" s="216">
        <v>1048</v>
      </c>
      <c r="D76" s="216">
        <v>64</v>
      </c>
      <c r="E76" s="216" t="s">
        <v>1106</v>
      </c>
      <c r="F76" s="217">
        <v>0</v>
      </c>
      <c r="G76" s="217"/>
      <c r="H76" s="217"/>
      <c r="I76" s="217"/>
      <c r="J76" s="217"/>
      <c r="K76" s="217"/>
      <c r="L76" s="217"/>
      <c r="M76" s="217"/>
      <c r="N76" s="217">
        <v>0</v>
      </c>
      <c r="O76" s="217"/>
      <c r="P76" s="217"/>
      <c r="Q76" s="217"/>
      <c r="R76" s="217"/>
      <c r="S76" s="217"/>
      <c r="T76" s="217"/>
      <c r="U76" s="217"/>
      <c r="V76" s="217">
        <v>0</v>
      </c>
      <c r="W76" s="217"/>
      <c r="X76" s="217"/>
      <c r="Y76" s="217"/>
      <c r="Z76" s="217"/>
      <c r="AA76" s="217"/>
      <c r="AB76" s="217"/>
      <c r="AC76" s="217"/>
      <c r="AD76" s="217" t="s">
        <v>811</v>
      </c>
      <c r="AE76" s="217" t="s">
        <v>811</v>
      </c>
      <c r="AF76" s="217" t="s">
        <v>811</v>
      </c>
      <c r="AG76" s="217" t="s">
        <v>811</v>
      </c>
      <c r="AH76" s="217" t="s">
        <v>811</v>
      </c>
      <c r="AI76" s="217" t="s">
        <v>811</v>
      </c>
      <c r="AJ76" s="217" t="s">
        <v>811</v>
      </c>
      <c r="AK76" s="217" t="s">
        <v>811</v>
      </c>
      <c r="AL76" s="217" t="s">
        <v>811</v>
      </c>
      <c r="AM76" s="217" t="s">
        <v>811</v>
      </c>
      <c r="AN76" s="217" t="s">
        <v>811</v>
      </c>
      <c r="AO76" s="217" t="s">
        <v>811</v>
      </c>
      <c r="AP76" s="217" t="s">
        <v>811</v>
      </c>
      <c r="AQ76" s="217" t="s">
        <v>811</v>
      </c>
      <c r="AR76" s="217" t="s">
        <v>811</v>
      </c>
      <c r="AS76" s="217" t="s">
        <v>811</v>
      </c>
    </row>
    <row r="77" spans="1:45">
      <c r="A77" s="214"/>
      <c r="B77" s="214"/>
      <c r="C77" s="214"/>
      <c r="D77" s="214">
        <v>65</v>
      </c>
      <c r="E77" s="214"/>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t="s">
        <v>811</v>
      </c>
      <c r="AE77" s="215" t="s">
        <v>811</v>
      </c>
      <c r="AF77" s="215" t="s">
        <v>811</v>
      </c>
      <c r="AG77" s="215" t="s">
        <v>811</v>
      </c>
      <c r="AH77" s="215" t="s">
        <v>811</v>
      </c>
      <c r="AI77" s="215" t="s">
        <v>811</v>
      </c>
      <c r="AJ77" s="215" t="s">
        <v>811</v>
      </c>
      <c r="AK77" s="215" t="s">
        <v>811</v>
      </c>
      <c r="AL77" s="215" t="s">
        <v>811</v>
      </c>
      <c r="AM77" s="215" t="s">
        <v>811</v>
      </c>
      <c r="AN77" s="215" t="s">
        <v>811</v>
      </c>
      <c r="AO77" s="215" t="s">
        <v>811</v>
      </c>
      <c r="AP77" s="215" t="s">
        <v>811</v>
      </c>
      <c r="AQ77" s="215" t="s">
        <v>811</v>
      </c>
      <c r="AR77" s="215" t="s">
        <v>811</v>
      </c>
      <c r="AS77" s="215" t="s">
        <v>811</v>
      </c>
    </row>
    <row r="78" spans="1:45">
      <c r="A78" s="214">
        <v>20</v>
      </c>
      <c r="B78" s="214">
        <v>221200</v>
      </c>
      <c r="C78" s="214"/>
      <c r="D78" s="214">
        <v>66</v>
      </c>
      <c r="E78" s="214" t="s">
        <v>1107</v>
      </c>
      <c r="F78" s="215">
        <v>519.5</v>
      </c>
      <c r="G78" s="215">
        <v>0</v>
      </c>
      <c r="H78" s="215">
        <v>0</v>
      </c>
      <c r="I78" s="215">
        <v>0</v>
      </c>
      <c r="J78" s="215">
        <v>425</v>
      </c>
      <c r="K78" s="215">
        <v>0</v>
      </c>
      <c r="L78" s="215">
        <v>94.5</v>
      </c>
      <c r="M78" s="215">
        <v>0</v>
      </c>
      <c r="N78" s="215">
        <v>519.5</v>
      </c>
      <c r="O78" s="215">
        <v>0</v>
      </c>
      <c r="P78" s="215">
        <v>0</v>
      </c>
      <c r="Q78" s="215">
        <v>0</v>
      </c>
      <c r="R78" s="215">
        <v>425</v>
      </c>
      <c r="S78" s="215">
        <v>0</v>
      </c>
      <c r="T78" s="215">
        <v>94.5</v>
      </c>
      <c r="U78" s="215">
        <v>0</v>
      </c>
      <c r="V78" s="215">
        <v>334.13</v>
      </c>
      <c r="W78" s="215">
        <v>0</v>
      </c>
      <c r="X78" s="215">
        <v>0</v>
      </c>
      <c r="Y78" s="215">
        <v>0</v>
      </c>
      <c r="Z78" s="215">
        <v>242.92</v>
      </c>
      <c r="AA78" s="215">
        <v>0</v>
      </c>
      <c r="AB78" s="215">
        <v>91.21</v>
      </c>
      <c r="AC78" s="215">
        <v>0</v>
      </c>
      <c r="AD78" s="215">
        <v>-185.37</v>
      </c>
      <c r="AE78" s="215" t="s">
        <v>811</v>
      </c>
      <c r="AF78" s="215" t="s">
        <v>811</v>
      </c>
      <c r="AG78" s="215" t="s">
        <v>811</v>
      </c>
      <c r="AH78" s="215">
        <v>-182.08</v>
      </c>
      <c r="AI78" s="215" t="s">
        <v>811</v>
      </c>
      <c r="AJ78" s="215">
        <v>-3.2900000000000063</v>
      </c>
      <c r="AK78" s="215" t="s">
        <v>811</v>
      </c>
      <c r="AL78" s="215">
        <v>64.317613089509138</v>
      </c>
      <c r="AM78" s="215" t="s">
        <v>811</v>
      </c>
      <c r="AN78" s="215" t="s">
        <v>811</v>
      </c>
      <c r="AO78" s="215" t="s">
        <v>811</v>
      </c>
      <c r="AP78" s="215">
        <v>57.157647058823521</v>
      </c>
      <c r="AQ78" s="215" t="s">
        <v>811</v>
      </c>
      <c r="AR78" s="215">
        <v>96.518518518518519</v>
      </c>
      <c r="AS78" s="215" t="s">
        <v>811</v>
      </c>
    </row>
    <row r="79" spans="1:45">
      <c r="A79" s="214">
        <v>22</v>
      </c>
      <c r="B79" s="214">
        <v>221200</v>
      </c>
      <c r="C79" s="214"/>
      <c r="D79" s="214">
        <v>67</v>
      </c>
      <c r="E79" s="214" t="s">
        <v>1055</v>
      </c>
      <c r="F79" s="215">
        <v>425</v>
      </c>
      <c r="G79" s="215">
        <v>0</v>
      </c>
      <c r="H79" s="215">
        <v>0</v>
      </c>
      <c r="I79" s="215">
        <v>0</v>
      </c>
      <c r="J79" s="215">
        <v>425</v>
      </c>
      <c r="K79" s="215">
        <v>0</v>
      </c>
      <c r="L79" s="215">
        <v>0</v>
      </c>
      <c r="M79" s="215">
        <v>0</v>
      </c>
      <c r="N79" s="215">
        <v>425</v>
      </c>
      <c r="O79" s="215">
        <v>0</v>
      </c>
      <c r="P79" s="215">
        <v>0</v>
      </c>
      <c r="Q79" s="215">
        <v>0</v>
      </c>
      <c r="R79" s="215">
        <v>425</v>
      </c>
      <c r="S79" s="215">
        <v>0</v>
      </c>
      <c r="T79" s="215">
        <v>0</v>
      </c>
      <c r="U79" s="215">
        <v>0</v>
      </c>
      <c r="V79" s="215">
        <v>242.92</v>
      </c>
      <c r="W79" s="215">
        <v>0</v>
      </c>
      <c r="X79" s="215">
        <v>0</v>
      </c>
      <c r="Y79" s="215">
        <v>0</v>
      </c>
      <c r="Z79" s="215">
        <v>242.92</v>
      </c>
      <c r="AA79" s="215">
        <v>0</v>
      </c>
      <c r="AB79" s="215">
        <v>0</v>
      </c>
      <c r="AC79" s="215">
        <v>0</v>
      </c>
      <c r="AD79" s="215">
        <v>-182.08</v>
      </c>
      <c r="AE79" s="215" t="s">
        <v>811</v>
      </c>
      <c r="AF79" s="215" t="s">
        <v>811</v>
      </c>
      <c r="AG79" s="215" t="s">
        <v>811</v>
      </c>
      <c r="AH79" s="215">
        <v>-182.08</v>
      </c>
      <c r="AI79" s="215" t="s">
        <v>811</v>
      </c>
      <c r="AJ79" s="215" t="s">
        <v>811</v>
      </c>
      <c r="AK79" s="215" t="s">
        <v>811</v>
      </c>
      <c r="AL79" s="215">
        <v>57.157647058823521</v>
      </c>
      <c r="AM79" s="215" t="s">
        <v>811</v>
      </c>
      <c r="AN79" s="215" t="s">
        <v>811</v>
      </c>
      <c r="AO79" s="215" t="s">
        <v>811</v>
      </c>
      <c r="AP79" s="215">
        <v>57.157647058823521</v>
      </c>
      <c r="AQ79" s="215" t="s">
        <v>811</v>
      </c>
      <c r="AR79" s="215" t="s">
        <v>811</v>
      </c>
      <c r="AS79" s="215" t="s">
        <v>811</v>
      </c>
    </row>
    <row r="80" spans="1:45">
      <c r="A80" s="214">
        <v>21</v>
      </c>
      <c r="B80" s="214">
        <v>221200</v>
      </c>
      <c r="C80" s="214"/>
      <c r="D80" s="214">
        <v>68</v>
      </c>
      <c r="E80" s="214" t="s">
        <v>1056</v>
      </c>
      <c r="F80" s="215">
        <v>94.5</v>
      </c>
      <c r="G80" s="215">
        <v>0</v>
      </c>
      <c r="H80" s="215">
        <v>0</v>
      </c>
      <c r="I80" s="215">
        <v>0</v>
      </c>
      <c r="J80" s="215">
        <v>0</v>
      </c>
      <c r="K80" s="215">
        <v>0</v>
      </c>
      <c r="L80" s="215">
        <v>94.5</v>
      </c>
      <c r="M80" s="215">
        <v>0</v>
      </c>
      <c r="N80" s="215">
        <v>94.5</v>
      </c>
      <c r="O80" s="215">
        <v>0</v>
      </c>
      <c r="P80" s="215">
        <v>0</v>
      </c>
      <c r="Q80" s="215">
        <v>0</v>
      </c>
      <c r="R80" s="215">
        <v>0</v>
      </c>
      <c r="S80" s="215">
        <v>0</v>
      </c>
      <c r="T80" s="215">
        <v>94.5</v>
      </c>
      <c r="U80" s="215">
        <v>0</v>
      </c>
      <c r="V80" s="215">
        <v>91.21</v>
      </c>
      <c r="W80" s="215">
        <v>0</v>
      </c>
      <c r="X80" s="215">
        <v>0</v>
      </c>
      <c r="Y80" s="215">
        <v>0</v>
      </c>
      <c r="Z80" s="215">
        <v>0</v>
      </c>
      <c r="AA80" s="215">
        <v>0</v>
      </c>
      <c r="AB80" s="215">
        <v>91.21</v>
      </c>
      <c r="AC80" s="215">
        <v>0</v>
      </c>
      <c r="AD80" s="215">
        <v>-3.2900000000000063</v>
      </c>
      <c r="AE80" s="215" t="s">
        <v>811</v>
      </c>
      <c r="AF80" s="215" t="s">
        <v>811</v>
      </c>
      <c r="AG80" s="215" t="s">
        <v>811</v>
      </c>
      <c r="AH80" s="215" t="s">
        <v>811</v>
      </c>
      <c r="AI80" s="215" t="s">
        <v>811</v>
      </c>
      <c r="AJ80" s="215">
        <v>-3.2900000000000063</v>
      </c>
      <c r="AK80" s="215" t="s">
        <v>811</v>
      </c>
      <c r="AL80" s="215">
        <v>96.518518518518519</v>
      </c>
      <c r="AM80" s="215" t="s">
        <v>811</v>
      </c>
      <c r="AN80" s="215" t="s">
        <v>811</v>
      </c>
      <c r="AO80" s="215" t="s">
        <v>811</v>
      </c>
      <c r="AP80" s="215" t="s">
        <v>811</v>
      </c>
      <c r="AQ80" s="215" t="s">
        <v>811</v>
      </c>
      <c r="AR80" s="215">
        <v>96.518518518518519</v>
      </c>
      <c r="AS80" s="215" t="s">
        <v>811</v>
      </c>
    </row>
    <row r="81" spans="1:45">
      <c r="A81" s="216">
        <v>22</v>
      </c>
      <c r="B81" s="216">
        <v>221200</v>
      </c>
      <c r="C81" s="216">
        <v>1050</v>
      </c>
      <c r="D81" s="216">
        <v>69</v>
      </c>
      <c r="E81" s="216" t="s">
        <v>1081</v>
      </c>
      <c r="F81" s="217">
        <v>425</v>
      </c>
      <c r="G81" s="217"/>
      <c r="H81" s="217"/>
      <c r="I81" s="217"/>
      <c r="J81" s="217">
        <v>425</v>
      </c>
      <c r="K81" s="217"/>
      <c r="L81" s="217"/>
      <c r="M81" s="217"/>
      <c r="N81" s="217">
        <v>425</v>
      </c>
      <c r="O81" s="217"/>
      <c r="P81" s="217"/>
      <c r="Q81" s="217"/>
      <c r="R81" s="217">
        <v>425</v>
      </c>
      <c r="S81" s="217"/>
      <c r="T81" s="217"/>
      <c r="U81" s="217"/>
      <c r="V81" s="217">
        <v>242.92</v>
      </c>
      <c r="W81" s="217"/>
      <c r="X81" s="217"/>
      <c r="Y81" s="217"/>
      <c r="Z81" s="217">
        <v>242.92</v>
      </c>
      <c r="AA81" s="217"/>
      <c r="AB81" s="217"/>
      <c r="AC81" s="217"/>
      <c r="AD81" s="217">
        <v>-182.08</v>
      </c>
      <c r="AE81" s="217" t="s">
        <v>811</v>
      </c>
      <c r="AF81" s="217" t="s">
        <v>811</v>
      </c>
      <c r="AG81" s="217" t="s">
        <v>811</v>
      </c>
      <c r="AH81" s="217">
        <v>-182.08</v>
      </c>
      <c r="AI81" s="217" t="s">
        <v>811</v>
      </c>
      <c r="AJ81" s="217" t="s">
        <v>811</v>
      </c>
      <c r="AK81" s="217" t="s">
        <v>811</v>
      </c>
      <c r="AL81" s="217">
        <v>57.157647058823521</v>
      </c>
      <c r="AM81" s="217" t="s">
        <v>811</v>
      </c>
      <c r="AN81" s="217" t="s">
        <v>811</v>
      </c>
      <c r="AO81" s="217" t="s">
        <v>811</v>
      </c>
      <c r="AP81" s="217">
        <v>57.157647058823521</v>
      </c>
      <c r="AQ81" s="217" t="s">
        <v>811</v>
      </c>
      <c r="AR81" s="217" t="s">
        <v>811</v>
      </c>
      <c r="AS81" s="217" t="s">
        <v>811</v>
      </c>
    </row>
    <row r="82" spans="1:45">
      <c r="A82" s="216">
        <v>21</v>
      </c>
      <c r="B82" s="216">
        <v>221200</v>
      </c>
      <c r="C82" s="216">
        <v>1051</v>
      </c>
      <c r="D82" s="216">
        <v>70</v>
      </c>
      <c r="E82" s="216" t="s">
        <v>1108</v>
      </c>
      <c r="F82" s="217">
        <v>0</v>
      </c>
      <c r="G82" s="217"/>
      <c r="H82" s="217"/>
      <c r="I82" s="217"/>
      <c r="J82" s="217"/>
      <c r="K82" s="217"/>
      <c r="L82" s="217"/>
      <c r="M82" s="217"/>
      <c r="N82" s="217">
        <v>0</v>
      </c>
      <c r="O82" s="217"/>
      <c r="P82" s="217"/>
      <c r="Q82" s="217"/>
      <c r="R82" s="217"/>
      <c r="S82" s="217"/>
      <c r="T82" s="217"/>
      <c r="U82" s="217"/>
      <c r="V82" s="217">
        <v>0</v>
      </c>
      <c r="W82" s="217"/>
      <c r="X82" s="217"/>
      <c r="Y82" s="217"/>
      <c r="Z82" s="217"/>
      <c r="AA82" s="217"/>
      <c r="AB82" s="217"/>
      <c r="AC82" s="217"/>
      <c r="AD82" s="217" t="s">
        <v>811</v>
      </c>
      <c r="AE82" s="217" t="s">
        <v>811</v>
      </c>
      <c r="AF82" s="217" t="s">
        <v>811</v>
      </c>
      <c r="AG82" s="217" t="s">
        <v>811</v>
      </c>
      <c r="AH82" s="217" t="s">
        <v>811</v>
      </c>
      <c r="AI82" s="217" t="s">
        <v>811</v>
      </c>
      <c r="AJ82" s="217" t="s">
        <v>811</v>
      </c>
      <c r="AK82" s="217" t="s">
        <v>811</v>
      </c>
      <c r="AL82" s="217" t="s">
        <v>811</v>
      </c>
      <c r="AM82" s="217" t="s">
        <v>811</v>
      </c>
      <c r="AN82" s="217" t="s">
        <v>811</v>
      </c>
      <c r="AO82" s="217" t="s">
        <v>811</v>
      </c>
      <c r="AP82" s="217" t="s">
        <v>811</v>
      </c>
      <c r="AQ82" s="217" t="s">
        <v>811</v>
      </c>
      <c r="AR82" s="217" t="s">
        <v>811</v>
      </c>
      <c r="AS82" s="217" t="s">
        <v>811</v>
      </c>
    </row>
    <row r="83" spans="1:45">
      <c r="A83" s="216">
        <v>21</v>
      </c>
      <c r="B83" s="216">
        <v>221200</v>
      </c>
      <c r="C83" s="216">
        <v>1056</v>
      </c>
      <c r="D83" s="216">
        <v>71</v>
      </c>
      <c r="E83" s="216" t="s">
        <v>1107</v>
      </c>
      <c r="F83" s="217">
        <v>94.5</v>
      </c>
      <c r="G83" s="217"/>
      <c r="H83" s="217"/>
      <c r="I83" s="217"/>
      <c r="J83" s="217"/>
      <c r="K83" s="217"/>
      <c r="L83" s="217">
        <v>94.5</v>
      </c>
      <c r="M83" s="217"/>
      <c r="N83" s="217">
        <v>94.5</v>
      </c>
      <c r="O83" s="217"/>
      <c r="P83" s="217"/>
      <c r="Q83" s="217"/>
      <c r="R83" s="217"/>
      <c r="S83" s="217"/>
      <c r="T83" s="217">
        <v>94.5</v>
      </c>
      <c r="U83" s="217"/>
      <c r="V83" s="217">
        <v>91.21</v>
      </c>
      <c r="W83" s="217"/>
      <c r="X83" s="217"/>
      <c r="Y83" s="217"/>
      <c r="Z83" s="217"/>
      <c r="AA83" s="217"/>
      <c r="AB83" s="217">
        <v>91.21</v>
      </c>
      <c r="AC83" s="217"/>
      <c r="AD83" s="217">
        <v>-3.2900000000000063</v>
      </c>
      <c r="AE83" s="217" t="s">
        <v>811</v>
      </c>
      <c r="AF83" s="217" t="s">
        <v>811</v>
      </c>
      <c r="AG83" s="217" t="s">
        <v>811</v>
      </c>
      <c r="AH83" s="217" t="s">
        <v>811</v>
      </c>
      <c r="AI83" s="217" t="s">
        <v>811</v>
      </c>
      <c r="AJ83" s="217">
        <v>-3.2900000000000063</v>
      </c>
      <c r="AK83" s="217" t="s">
        <v>811</v>
      </c>
      <c r="AL83" s="217">
        <v>96.518518518518519</v>
      </c>
      <c r="AM83" s="217" t="s">
        <v>811</v>
      </c>
      <c r="AN83" s="217" t="s">
        <v>811</v>
      </c>
      <c r="AO83" s="217" t="s">
        <v>811</v>
      </c>
      <c r="AP83" s="217" t="s">
        <v>811</v>
      </c>
      <c r="AQ83" s="217" t="s">
        <v>811</v>
      </c>
      <c r="AR83" s="217">
        <v>96.518518518518519</v>
      </c>
      <c r="AS83" s="217" t="s">
        <v>811</v>
      </c>
    </row>
    <row r="84" spans="1:45">
      <c r="A84" s="216">
        <v>21</v>
      </c>
      <c r="B84" s="216">
        <v>221200</v>
      </c>
      <c r="C84" s="216">
        <v>1052</v>
      </c>
      <c r="D84" s="216">
        <v>72</v>
      </c>
      <c r="E84" s="216" t="s">
        <v>1109</v>
      </c>
      <c r="F84" s="217">
        <v>0</v>
      </c>
      <c r="G84" s="217"/>
      <c r="H84" s="217"/>
      <c r="I84" s="217"/>
      <c r="J84" s="217"/>
      <c r="K84" s="217"/>
      <c r="L84" s="217"/>
      <c r="M84" s="217"/>
      <c r="N84" s="217">
        <v>0</v>
      </c>
      <c r="O84" s="217"/>
      <c r="P84" s="217"/>
      <c r="Q84" s="217"/>
      <c r="R84" s="217"/>
      <c r="S84" s="217"/>
      <c r="T84" s="217"/>
      <c r="U84" s="217"/>
      <c r="V84" s="217">
        <v>0</v>
      </c>
      <c r="W84" s="217"/>
      <c r="X84" s="217"/>
      <c r="Y84" s="217"/>
      <c r="Z84" s="217"/>
      <c r="AA84" s="217"/>
      <c r="AB84" s="217"/>
      <c r="AC84" s="217"/>
      <c r="AD84" s="217" t="s">
        <v>811</v>
      </c>
      <c r="AE84" s="217" t="s">
        <v>811</v>
      </c>
      <c r="AF84" s="217" t="s">
        <v>811</v>
      </c>
      <c r="AG84" s="217" t="s">
        <v>811</v>
      </c>
      <c r="AH84" s="217" t="s">
        <v>811</v>
      </c>
      <c r="AI84" s="217" t="s">
        <v>811</v>
      </c>
      <c r="AJ84" s="217" t="s">
        <v>811</v>
      </c>
      <c r="AK84" s="217" t="s">
        <v>811</v>
      </c>
      <c r="AL84" s="217" t="s">
        <v>811</v>
      </c>
      <c r="AM84" s="217" t="s">
        <v>811</v>
      </c>
      <c r="AN84" s="217" t="s">
        <v>811</v>
      </c>
      <c r="AO84" s="217" t="s">
        <v>811</v>
      </c>
      <c r="AP84" s="217" t="s">
        <v>811</v>
      </c>
      <c r="AQ84" s="217" t="s">
        <v>811</v>
      </c>
      <c r="AR84" s="217" t="s">
        <v>811</v>
      </c>
      <c r="AS84" s="217" t="s">
        <v>811</v>
      </c>
    </row>
    <row r="85" spans="1:45">
      <c r="A85" s="216">
        <v>21</v>
      </c>
      <c r="B85" s="216">
        <v>221200</v>
      </c>
      <c r="C85" s="216">
        <v>1053</v>
      </c>
      <c r="D85" s="216">
        <v>73</v>
      </c>
      <c r="E85" s="216" t="s">
        <v>1110</v>
      </c>
      <c r="F85" s="217">
        <v>0</v>
      </c>
      <c r="G85" s="217"/>
      <c r="H85" s="217"/>
      <c r="I85" s="217"/>
      <c r="J85" s="217"/>
      <c r="K85" s="217"/>
      <c r="L85" s="217"/>
      <c r="M85" s="217"/>
      <c r="N85" s="217">
        <v>0</v>
      </c>
      <c r="O85" s="217"/>
      <c r="P85" s="217"/>
      <c r="Q85" s="217"/>
      <c r="R85" s="217"/>
      <c r="S85" s="217"/>
      <c r="T85" s="217"/>
      <c r="U85" s="217"/>
      <c r="V85" s="217">
        <v>0</v>
      </c>
      <c r="W85" s="217"/>
      <c r="X85" s="217"/>
      <c r="Y85" s="217"/>
      <c r="Z85" s="217"/>
      <c r="AA85" s="217"/>
      <c r="AB85" s="217"/>
      <c r="AC85" s="217"/>
      <c r="AD85" s="217" t="s">
        <v>811</v>
      </c>
      <c r="AE85" s="217" t="s">
        <v>811</v>
      </c>
      <c r="AF85" s="217" t="s">
        <v>811</v>
      </c>
      <c r="AG85" s="217" t="s">
        <v>811</v>
      </c>
      <c r="AH85" s="217" t="s">
        <v>811</v>
      </c>
      <c r="AI85" s="217" t="s">
        <v>811</v>
      </c>
      <c r="AJ85" s="217" t="s">
        <v>811</v>
      </c>
      <c r="AK85" s="217" t="s">
        <v>811</v>
      </c>
      <c r="AL85" s="217" t="s">
        <v>811</v>
      </c>
      <c r="AM85" s="217" t="s">
        <v>811</v>
      </c>
      <c r="AN85" s="217" t="s">
        <v>811</v>
      </c>
      <c r="AO85" s="217" t="s">
        <v>811</v>
      </c>
      <c r="AP85" s="217" t="s">
        <v>811</v>
      </c>
      <c r="AQ85" s="217" t="s">
        <v>811</v>
      </c>
      <c r="AR85" s="217" t="s">
        <v>811</v>
      </c>
      <c r="AS85" s="217" t="s">
        <v>811</v>
      </c>
    </row>
    <row r="86" spans="1:45">
      <c r="A86" s="216">
        <v>21</v>
      </c>
      <c r="B86" s="216">
        <v>221200</v>
      </c>
      <c r="C86" s="216">
        <v>1054</v>
      </c>
      <c r="D86" s="216">
        <v>74</v>
      </c>
      <c r="E86" s="216" t="s">
        <v>1111</v>
      </c>
      <c r="F86" s="217">
        <v>0</v>
      </c>
      <c r="G86" s="217"/>
      <c r="H86" s="217"/>
      <c r="I86" s="217"/>
      <c r="J86" s="217"/>
      <c r="K86" s="217"/>
      <c r="L86" s="217"/>
      <c r="M86" s="217"/>
      <c r="N86" s="217">
        <v>0</v>
      </c>
      <c r="O86" s="217"/>
      <c r="P86" s="217"/>
      <c r="Q86" s="217"/>
      <c r="R86" s="217"/>
      <c r="S86" s="217"/>
      <c r="T86" s="217"/>
      <c r="U86" s="217"/>
      <c r="V86" s="217">
        <v>0</v>
      </c>
      <c r="W86" s="217"/>
      <c r="X86" s="217"/>
      <c r="Y86" s="217"/>
      <c r="Z86" s="217"/>
      <c r="AA86" s="217"/>
      <c r="AB86" s="217"/>
      <c r="AC86" s="217"/>
      <c r="AD86" s="217" t="s">
        <v>811</v>
      </c>
      <c r="AE86" s="217" t="s">
        <v>811</v>
      </c>
      <c r="AF86" s="217" t="s">
        <v>811</v>
      </c>
      <c r="AG86" s="217" t="s">
        <v>811</v>
      </c>
      <c r="AH86" s="217" t="s">
        <v>811</v>
      </c>
      <c r="AI86" s="217" t="s">
        <v>811</v>
      </c>
      <c r="AJ86" s="217" t="s">
        <v>811</v>
      </c>
      <c r="AK86" s="217" t="s">
        <v>811</v>
      </c>
      <c r="AL86" s="217" t="s">
        <v>811</v>
      </c>
      <c r="AM86" s="217" t="s">
        <v>811</v>
      </c>
      <c r="AN86" s="217" t="s">
        <v>811</v>
      </c>
      <c r="AO86" s="217" t="s">
        <v>811</v>
      </c>
      <c r="AP86" s="217" t="s">
        <v>811</v>
      </c>
      <c r="AQ86" s="217" t="s">
        <v>811</v>
      </c>
      <c r="AR86" s="217" t="s">
        <v>811</v>
      </c>
      <c r="AS86" s="217" t="s">
        <v>811</v>
      </c>
    </row>
    <row r="87" spans="1:45">
      <c r="A87" s="216">
        <v>21</v>
      </c>
      <c r="B87" s="216">
        <v>221200</v>
      </c>
      <c r="C87" s="216">
        <v>1055</v>
      </c>
      <c r="D87" s="216">
        <v>75</v>
      </c>
      <c r="E87" s="216" t="s">
        <v>1112</v>
      </c>
      <c r="F87" s="217">
        <v>0</v>
      </c>
      <c r="G87" s="217"/>
      <c r="H87" s="217"/>
      <c r="I87" s="217"/>
      <c r="J87" s="217"/>
      <c r="K87" s="217"/>
      <c r="L87" s="217"/>
      <c r="M87" s="217"/>
      <c r="N87" s="217">
        <v>0</v>
      </c>
      <c r="O87" s="217"/>
      <c r="P87" s="217"/>
      <c r="Q87" s="217"/>
      <c r="R87" s="217"/>
      <c r="S87" s="217"/>
      <c r="T87" s="217"/>
      <c r="U87" s="217"/>
      <c r="V87" s="217">
        <v>0</v>
      </c>
      <c r="W87" s="217"/>
      <c r="X87" s="217"/>
      <c r="Y87" s="217"/>
      <c r="Z87" s="217"/>
      <c r="AA87" s="217"/>
      <c r="AB87" s="217"/>
      <c r="AC87" s="217"/>
      <c r="AD87" s="217" t="s">
        <v>811</v>
      </c>
      <c r="AE87" s="217" t="s">
        <v>811</v>
      </c>
      <c r="AF87" s="217" t="s">
        <v>811</v>
      </c>
      <c r="AG87" s="217" t="s">
        <v>811</v>
      </c>
      <c r="AH87" s="217" t="s">
        <v>811</v>
      </c>
      <c r="AI87" s="217" t="s">
        <v>811</v>
      </c>
      <c r="AJ87" s="217" t="s">
        <v>811</v>
      </c>
      <c r="AK87" s="217" t="s">
        <v>811</v>
      </c>
      <c r="AL87" s="217" t="s">
        <v>811</v>
      </c>
      <c r="AM87" s="217" t="s">
        <v>811</v>
      </c>
      <c r="AN87" s="217" t="s">
        <v>811</v>
      </c>
      <c r="AO87" s="217" t="s">
        <v>811</v>
      </c>
      <c r="AP87" s="217" t="s">
        <v>811</v>
      </c>
      <c r="AQ87" s="217" t="s">
        <v>811</v>
      </c>
      <c r="AR87" s="217" t="s">
        <v>811</v>
      </c>
      <c r="AS87" s="217" t="s">
        <v>811</v>
      </c>
    </row>
    <row r="88" spans="1:45">
      <c r="A88" s="216">
        <v>21</v>
      </c>
      <c r="B88" s="216">
        <v>221200</v>
      </c>
      <c r="C88" s="216">
        <v>1057</v>
      </c>
      <c r="D88" s="216">
        <v>76</v>
      </c>
      <c r="E88" s="216" t="s">
        <v>1113</v>
      </c>
      <c r="F88" s="217">
        <v>0</v>
      </c>
      <c r="G88" s="217"/>
      <c r="H88" s="217"/>
      <c r="I88" s="217"/>
      <c r="J88" s="217"/>
      <c r="K88" s="217"/>
      <c r="L88" s="217"/>
      <c r="M88" s="217"/>
      <c r="N88" s="217">
        <v>0</v>
      </c>
      <c r="O88" s="217"/>
      <c r="P88" s="217"/>
      <c r="Q88" s="217"/>
      <c r="R88" s="217"/>
      <c r="S88" s="217"/>
      <c r="T88" s="217"/>
      <c r="U88" s="217"/>
      <c r="V88" s="217">
        <v>0</v>
      </c>
      <c r="W88" s="217"/>
      <c r="X88" s="217"/>
      <c r="Y88" s="217"/>
      <c r="Z88" s="217"/>
      <c r="AA88" s="217"/>
      <c r="AB88" s="217"/>
      <c r="AC88" s="217"/>
      <c r="AD88" s="217" t="s">
        <v>811</v>
      </c>
      <c r="AE88" s="217" t="s">
        <v>811</v>
      </c>
      <c r="AF88" s="217" t="s">
        <v>811</v>
      </c>
      <c r="AG88" s="217" t="s">
        <v>811</v>
      </c>
      <c r="AH88" s="217" t="s">
        <v>811</v>
      </c>
      <c r="AI88" s="217" t="s">
        <v>811</v>
      </c>
      <c r="AJ88" s="217" t="s">
        <v>811</v>
      </c>
      <c r="AK88" s="217" t="s">
        <v>811</v>
      </c>
      <c r="AL88" s="217" t="s">
        <v>811</v>
      </c>
      <c r="AM88" s="217" t="s">
        <v>811</v>
      </c>
      <c r="AN88" s="217" t="s">
        <v>811</v>
      </c>
      <c r="AO88" s="217" t="s">
        <v>811</v>
      </c>
      <c r="AP88" s="217" t="s">
        <v>811</v>
      </c>
      <c r="AQ88" s="217" t="s">
        <v>811</v>
      </c>
      <c r="AR88" s="217" t="s">
        <v>811</v>
      </c>
      <c r="AS88" s="217" t="s">
        <v>811</v>
      </c>
    </row>
    <row r="89" spans="1:45">
      <c r="A89" s="214"/>
      <c r="B89" s="214"/>
      <c r="C89" s="214"/>
      <c r="D89" s="214">
        <v>77</v>
      </c>
      <c r="E89" s="214"/>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t="s">
        <v>811</v>
      </c>
      <c r="AE89" s="215" t="s">
        <v>811</v>
      </c>
      <c r="AF89" s="215" t="s">
        <v>811</v>
      </c>
      <c r="AG89" s="215" t="s">
        <v>811</v>
      </c>
      <c r="AH89" s="215" t="s">
        <v>811</v>
      </c>
      <c r="AI89" s="215" t="s">
        <v>811</v>
      </c>
      <c r="AJ89" s="215" t="s">
        <v>811</v>
      </c>
      <c r="AK89" s="215" t="s">
        <v>811</v>
      </c>
      <c r="AL89" s="215" t="s">
        <v>811</v>
      </c>
      <c r="AM89" s="215" t="s">
        <v>811</v>
      </c>
      <c r="AN89" s="215" t="s">
        <v>811</v>
      </c>
      <c r="AO89" s="215" t="s">
        <v>811</v>
      </c>
      <c r="AP89" s="215" t="s">
        <v>811</v>
      </c>
      <c r="AQ89" s="215" t="s">
        <v>811</v>
      </c>
      <c r="AR89" s="215" t="s">
        <v>811</v>
      </c>
      <c r="AS89" s="215" t="s">
        <v>811</v>
      </c>
    </row>
    <row r="90" spans="1:45">
      <c r="A90" s="214">
        <v>20</v>
      </c>
      <c r="B90" s="214">
        <v>221400</v>
      </c>
      <c r="C90" s="214"/>
      <c r="D90" s="214">
        <v>78</v>
      </c>
      <c r="E90" s="214" t="s">
        <v>1114</v>
      </c>
      <c r="F90" s="215">
        <v>729.3</v>
      </c>
      <c r="G90" s="215">
        <v>0</v>
      </c>
      <c r="H90" s="215">
        <v>0</v>
      </c>
      <c r="I90" s="215">
        <v>0</v>
      </c>
      <c r="J90" s="215">
        <v>560.4</v>
      </c>
      <c r="K90" s="215">
        <v>40</v>
      </c>
      <c r="L90" s="215">
        <v>128.9</v>
      </c>
      <c r="M90" s="215">
        <v>0</v>
      </c>
      <c r="N90" s="215">
        <v>647.5</v>
      </c>
      <c r="O90" s="215">
        <v>0</v>
      </c>
      <c r="P90" s="215">
        <v>0</v>
      </c>
      <c r="Q90" s="215">
        <v>0</v>
      </c>
      <c r="R90" s="215">
        <v>518.6</v>
      </c>
      <c r="S90" s="215">
        <v>0</v>
      </c>
      <c r="T90" s="215">
        <v>128.9</v>
      </c>
      <c r="U90" s="215">
        <v>0</v>
      </c>
      <c r="V90" s="215">
        <v>647.45000000000005</v>
      </c>
      <c r="W90" s="215">
        <v>0</v>
      </c>
      <c r="X90" s="215">
        <v>0</v>
      </c>
      <c r="Y90" s="215">
        <v>0</v>
      </c>
      <c r="Z90" s="215">
        <v>518.6</v>
      </c>
      <c r="AA90" s="215">
        <v>0</v>
      </c>
      <c r="AB90" s="215">
        <v>128.85</v>
      </c>
      <c r="AC90" s="215">
        <v>0</v>
      </c>
      <c r="AD90" s="215">
        <v>-4.9999999999954525E-2</v>
      </c>
      <c r="AE90" s="215" t="s">
        <v>811</v>
      </c>
      <c r="AF90" s="215" t="s">
        <v>811</v>
      </c>
      <c r="AG90" s="215" t="s">
        <v>811</v>
      </c>
      <c r="AH90" s="215" t="s">
        <v>811</v>
      </c>
      <c r="AI90" s="215" t="s">
        <v>811</v>
      </c>
      <c r="AJ90" s="215">
        <v>-5.0000000000011369E-2</v>
      </c>
      <c r="AK90" s="215" t="s">
        <v>811</v>
      </c>
      <c r="AL90" s="215">
        <v>99.992277992278005</v>
      </c>
      <c r="AM90" s="215" t="s">
        <v>811</v>
      </c>
      <c r="AN90" s="215" t="s">
        <v>811</v>
      </c>
      <c r="AO90" s="215" t="s">
        <v>811</v>
      </c>
      <c r="AP90" s="215">
        <v>100</v>
      </c>
      <c r="AQ90" s="215" t="s">
        <v>811</v>
      </c>
      <c r="AR90" s="215">
        <v>99.961210240496499</v>
      </c>
      <c r="AS90" s="215" t="s">
        <v>811</v>
      </c>
    </row>
    <row r="91" spans="1:45">
      <c r="A91" s="214">
        <v>22</v>
      </c>
      <c r="B91" s="214">
        <v>221400</v>
      </c>
      <c r="C91" s="214"/>
      <c r="D91" s="214">
        <v>79</v>
      </c>
      <c r="E91" s="214" t="s">
        <v>1055</v>
      </c>
      <c r="F91" s="215">
        <v>600.4</v>
      </c>
      <c r="G91" s="215">
        <v>0</v>
      </c>
      <c r="H91" s="215">
        <v>0</v>
      </c>
      <c r="I91" s="215">
        <v>0</v>
      </c>
      <c r="J91" s="215">
        <v>560.4</v>
      </c>
      <c r="K91" s="215">
        <v>40</v>
      </c>
      <c r="L91" s="215">
        <v>0</v>
      </c>
      <c r="M91" s="215">
        <v>0</v>
      </c>
      <c r="N91" s="215">
        <v>518.6</v>
      </c>
      <c r="O91" s="215">
        <v>0</v>
      </c>
      <c r="P91" s="215">
        <v>0</v>
      </c>
      <c r="Q91" s="215">
        <v>0</v>
      </c>
      <c r="R91" s="215">
        <v>518.6</v>
      </c>
      <c r="S91" s="215">
        <v>0</v>
      </c>
      <c r="T91" s="215">
        <v>0</v>
      </c>
      <c r="U91" s="215">
        <v>0</v>
      </c>
      <c r="V91" s="215">
        <v>518.6</v>
      </c>
      <c r="W91" s="215">
        <v>0</v>
      </c>
      <c r="X91" s="215">
        <v>0</v>
      </c>
      <c r="Y91" s="215">
        <v>0</v>
      </c>
      <c r="Z91" s="215">
        <v>518.6</v>
      </c>
      <c r="AA91" s="215">
        <v>0</v>
      </c>
      <c r="AB91" s="215">
        <v>0</v>
      </c>
      <c r="AC91" s="215">
        <v>0</v>
      </c>
      <c r="AD91" s="215" t="s">
        <v>811</v>
      </c>
      <c r="AE91" s="215" t="s">
        <v>811</v>
      </c>
      <c r="AF91" s="215" t="s">
        <v>811</v>
      </c>
      <c r="AG91" s="215" t="s">
        <v>811</v>
      </c>
      <c r="AH91" s="215" t="s">
        <v>811</v>
      </c>
      <c r="AI91" s="215" t="s">
        <v>811</v>
      </c>
      <c r="AJ91" s="215" t="s">
        <v>811</v>
      </c>
      <c r="AK91" s="215" t="s">
        <v>811</v>
      </c>
      <c r="AL91" s="215">
        <v>100</v>
      </c>
      <c r="AM91" s="215" t="s">
        <v>811</v>
      </c>
      <c r="AN91" s="215" t="s">
        <v>811</v>
      </c>
      <c r="AO91" s="215" t="s">
        <v>811</v>
      </c>
      <c r="AP91" s="215">
        <v>100</v>
      </c>
      <c r="AQ91" s="215" t="s">
        <v>811</v>
      </c>
      <c r="AR91" s="215" t="s">
        <v>811</v>
      </c>
      <c r="AS91" s="215" t="s">
        <v>811</v>
      </c>
    </row>
    <row r="92" spans="1:45">
      <c r="A92" s="214">
        <v>21</v>
      </c>
      <c r="B92" s="214">
        <v>221400</v>
      </c>
      <c r="C92" s="214"/>
      <c r="D92" s="214">
        <v>80</v>
      </c>
      <c r="E92" s="214" t="s">
        <v>1056</v>
      </c>
      <c r="F92" s="215">
        <v>128.9</v>
      </c>
      <c r="G92" s="215">
        <v>0</v>
      </c>
      <c r="H92" s="215">
        <v>0</v>
      </c>
      <c r="I92" s="215">
        <v>0</v>
      </c>
      <c r="J92" s="215">
        <v>0</v>
      </c>
      <c r="K92" s="215">
        <v>0</v>
      </c>
      <c r="L92" s="215">
        <v>128.9</v>
      </c>
      <c r="M92" s="215">
        <v>0</v>
      </c>
      <c r="N92" s="215">
        <v>128.9</v>
      </c>
      <c r="O92" s="215">
        <v>0</v>
      </c>
      <c r="P92" s="215">
        <v>0</v>
      </c>
      <c r="Q92" s="215">
        <v>0</v>
      </c>
      <c r="R92" s="215">
        <v>0</v>
      </c>
      <c r="S92" s="215">
        <v>0</v>
      </c>
      <c r="T92" s="215">
        <v>128.9</v>
      </c>
      <c r="U92" s="215">
        <v>0</v>
      </c>
      <c r="V92" s="215">
        <v>128.85</v>
      </c>
      <c r="W92" s="215">
        <v>0</v>
      </c>
      <c r="X92" s="215">
        <v>0</v>
      </c>
      <c r="Y92" s="215">
        <v>0</v>
      </c>
      <c r="Z92" s="215">
        <v>0</v>
      </c>
      <c r="AA92" s="215">
        <v>0</v>
      </c>
      <c r="AB92" s="215">
        <v>128.85</v>
      </c>
      <c r="AC92" s="215">
        <v>0</v>
      </c>
      <c r="AD92" s="215">
        <v>-5.0000000000011369E-2</v>
      </c>
      <c r="AE92" s="215" t="s">
        <v>811</v>
      </c>
      <c r="AF92" s="215" t="s">
        <v>811</v>
      </c>
      <c r="AG92" s="215" t="s">
        <v>811</v>
      </c>
      <c r="AH92" s="215" t="s">
        <v>811</v>
      </c>
      <c r="AI92" s="215" t="s">
        <v>811</v>
      </c>
      <c r="AJ92" s="215">
        <v>-5.0000000000011369E-2</v>
      </c>
      <c r="AK92" s="215" t="s">
        <v>811</v>
      </c>
      <c r="AL92" s="215">
        <v>99.961210240496499</v>
      </c>
      <c r="AM92" s="215" t="s">
        <v>811</v>
      </c>
      <c r="AN92" s="215" t="s">
        <v>811</v>
      </c>
      <c r="AO92" s="215" t="s">
        <v>811</v>
      </c>
      <c r="AP92" s="215" t="s">
        <v>811</v>
      </c>
      <c r="AQ92" s="215" t="s">
        <v>811</v>
      </c>
      <c r="AR92" s="215">
        <v>99.961210240496499</v>
      </c>
      <c r="AS92" s="215" t="s">
        <v>811</v>
      </c>
    </row>
    <row r="93" spans="1:45">
      <c r="A93" s="216">
        <v>22</v>
      </c>
      <c r="B93" s="216">
        <v>221400</v>
      </c>
      <c r="C93" s="216">
        <v>1058</v>
      </c>
      <c r="D93" s="216">
        <v>81</v>
      </c>
      <c r="E93" s="216" t="s">
        <v>1081</v>
      </c>
      <c r="F93" s="217">
        <v>600.4</v>
      </c>
      <c r="G93" s="217"/>
      <c r="H93" s="217"/>
      <c r="I93" s="217"/>
      <c r="J93" s="217">
        <v>560.4</v>
      </c>
      <c r="K93" s="217">
        <v>40</v>
      </c>
      <c r="L93" s="217"/>
      <c r="M93" s="217"/>
      <c r="N93" s="217">
        <v>518.6</v>
      </c>
      <c r="O93" s="217"/>
      <c r="P93" s="217"/>
      <c r="Q93" s="217"/>
      <c r="R93" s="217">
        <v>518.6</v>
      </c>
      <c r="S93" s="217"/>
      <c r="T93" s="217"/>
      <c r="U93" s="217"/>
      <c r="V93" s="217">
        <v>518.6</v>
      </c>
      <c r="W93" s="217"/>
      <c r="X93" s="217"/>
      <c r="Y93" s="217"/>
      <c r="Z93" s="217">
        <v>518.6</v>
      </c>
      <c r="AA93" s="217"/>
      <c r="AB93" s="217"/>
      <c r="AC93" s="217"/>
      <c r="AD93" s="217" t="s">
        <v>811</v>
      </c>
      <c r="AE93" s="217" t="s">
        <v>811</v>
      </c>
      <c r="AF93" s="217" t="s">
        <v>811</v>
      </c>
      <c r="AG93" s="217" t="s">
        <v>811</v>
      </c>
      <c r="AH93" s="217" t="s">
        <v>811</v>
      </c>
      <c r="AI93" s="217" t="s">
        <v>811</v>
      </c>
      <c r="AJ93" s="217" t="s">
        <v>811</v>
      </c>
      <c r="AK93" s="217" t="s">
        <v>811</v>
      </c>
      <c r="AL93" s="217">
        <v>100</v>
      </c>
      <c r="AM93" s="217" t="s">
        <v>811</v>
      </c>
      <c r="AN93" s="217" t="s">
        <v>811</v>
      </c>
      <c r="AO93" s="217" t="s">
        <v>811</v>
      </c>
      <c r="AP93" s="217">
        <v>100</v>
      </c>
      <c r="AQ93" s="217" t="s">
        <v>811</v>
      </c>
      <c r="AR93" s="217" t="s">
        <v>811</v>
      </c>
      <c r="AS93" s="217" t="s">
        <v>811</v>
      </c>
    </row>
    <row r="94" spans="1:45">
      <c r="A94" s="216">
        <v>21</v>
      </c>
      <c r="B94" s="216">
        <v>221400</v>
      </c>
      <c r="C94" s="216">
        <v>1060</v>
      </c>
      <c r="D94" s="216">
        <v>82</v>
      </c>
      <c r="E94" s="216" t="s">
        <v>1115</v>
      </c>
      <c r="F94" s="217">
        <v>0</v>
      </c>
      <c r="G94" s="217"/>
      <c r="H94" s="217"/>
      <c r="I94" s="217"/>
      <c r="J94" s="217"/>
      <c r="K94" s="217"/>
      <c r="L94" s="217"/>
      <c r="M94" s="217"/>
      <c r="N94" s="217">
        <v>0</v>
      </c>
      <c r="O94" s="217"/>
      <c r="P94" s="217"/>
      <c r="Q94" s="217"/>
      <c r="R94" s="217"/>
      <c r="S94" s="217"/>
      <c r="T94" s="217"/>
      <c r="U94" s="217"/>
      <c r="V94" s="217">
        <v>0</v>
      </c>
      <c r="W94" s="217"/>
      <c r="X94" s="217"/>
      <c r="Y94" s="217"/>
      <c r="Z94" s="217"/>
      <c r="AA94" s="217"/>
      <c r="AB94" s="217"/>
      <c r="AC94" s="217"/>
      <c r="AD94" s="217" t="s">
        <v>811</v>
      </c>
      <c r="AE94" s="217" t="s">
        <v>811</v>
      </c>
      <c r="AF94" s="217" t="s">
        <v>811</v>
      </c>
      <c r="AG94" s="217" t="s">
        <v>811</v>
      </c>
      <c r="AH94" s="217" t="s">
        <v>811</v>
      </c>
      <c r="AI94" s="217" t="s">
        <v>811</v>
      </c>
      <c r="AJ94" s="217" t="s">
        <v>811</v>
      </c>
      <c r="AK94" s="217" t="s">
        <v>811</v>
      </c>
      <c r="AL94" s="217" t="s">
        <v>811</v>
      </c>
      <c r="AM94" s="217" t="s">
        <v>811</v>
      </c>
      <c r="AN94" s="217" t="s">
        <v>811</v>
      </c>
      <c r="AO94" s="217" t="s">
        <v>811</v>
      </c>
      <c r="AP94" s="217" t="s">
        <v>811</v>
      </c>
      <c r="AQ94" s="217" t="s">
        <v>811</v>
      </c>
      <c r="AR94" s="217" t="s">
        <v>811</v>
      </c>
      <c r="AS94" s="217" t="s">
        <v>811</v>
      </c>
    </row>
    <row r="95" spans="1:45">
      <c r="A95" s="216">
        <v>21</v>
      </c>
      <c r="B95" s="216">
        <v>221400</v>
      </c>
      <c r="C95" s="216">
        <v>1061</v>
      </c>
      <c r="D95" s="216">
        <v>83</v>
      </c>
      <c r="E95" s="216" t="s">
        <v>1116</v>
      </c>
      <c r="F95" s="217">
        <v>0</v>
      </c>
      <c r="G95" s="217"/>
      <c r="H95" s="217"/>
      <c r="I95" s="217"/>
      <c r="J95" s="217"/>
      <c r="K95" s="217"/>
      <c r="L95" s="217"/>
      <c r="M95" s="217"/>
      <c r="N95" s="217">
        <v>0</v>
      </c>
      <c r="O95" s="217"/>
      <c r="P95" s="217"/>
      <c r="Q95" s="217"/>
      <c r="R95" s="217"/>
      <c r="S95" s="217"/>
      <c r="T95" s="217"/>
      <c r="U95" s="217"/>
      <c r="V95" s="217">
        <v>0</v>
      </c>
      <c r="W95" s="217"/>
      <c r="X95" s="217"/>
      <c r="Y95" s="217"/>
      <c r="Z95" s="217"/>
      <c r="AA95" s="217"/>
      <c r="AB95" s="217"/>
      <c r="AC95" s="217"/>
      <c r="AD95" s="217" t="s">
        <v>811</v>
      </c>
      <c r="AE95" s="217" t="s">
        <v>811</v>
      </c>
      <c r="AF95" s="217" t="s">
        <v>811</v>
      </c>
      <c r="AG95" s="217" t="s">
        <v>811</v>
      </c>
      <c r="AH95" s="217" t="s">
        <v>811</v>
      </c>
      <c r="AI95" s="217" t="s">
        <v>811</v>
      </c>
      <c r="AJ95" s="217" t="s">
        <v>811</v>
      </c>
      <c r="AK95" s="217" t="s">
        <v>811</v>
      </c>
      <c r="AL95" s="217" t="s">
        <v>811</v>
      </c>
      <c r="AM95" s="217" t="s">
        <v>811</v>
      </c>
      <c r="AN95" s="217" t="s">
        <v>811</v>
      </c>
      <c r="AO95" s="217" t="s">
        <v>811</v>
      </c>
      <c r="AP95" s="217" t="s">
        <v>811</v>
      </c>
      <c r="AQ95" s="217" t="s">
        <v>811</v>
      </c>
      <c r="AR95" s="217" t="s">
        <v>811</v>
      </c>
      <c r="AS95" s="217" t="s">
        <v>811</v>
      </c>
    </row>
    <row r="96" spans="1:45">
      <c r="A96" s="216">
        <v>21</v>
      </c>
      <c r="B96" s="216">
        <v>221400</v>
      </c>
      <c r="C96" s="216">
        <v>1059</v>
      </c>
      <c r="D96" s="216">
        <v>84</v>
      </c>
      <c r="E96" s="216" t="s">
        <v>1117</v>
      </c>
      <c r="F96" s="217">
        <v>0</v>
      </c>
      <c r="G96" s="217"/>
      <c r="H96" s="217"/>
      <c r="I96" s="217"/>
      <c r="J96" s="217"/>
      <c r="K96" s="217"/>
      <c r="L96" s="217"/>
      <c r="M96" s="217"/>
      <c r="N96" s="217">
        <v>0</v>
      </c>
      <c r="O96" s="217"/>
      <c r="P96" s="217"/>
      <c r="Q96" s="217"/>
      <c r="R96" s="217"/>
      <c r="S96" s="217"/>
      <c r="T96" s="217"/>
      <c r="U96" s="217"/>
      <c r="V96" s="217">
        <v>0</v>
      </c>
      <c r="W96" s="217"/>
      <c r="X96" s="217"/>
      <c r="Y96" s="217"/>
      <c r="Z96" s="217"/>
      <c r="AA96" s="217"/>
      <c r="AB96" s="217"/>
      <c r="AC96" s="217"/>
      <c r="AD96" s="217" t="s">
        <v>811</v>
      </c>
      <c r="AE96" s="217" t="s">
        <v>811</v>
      </c>
      <c r="AF96" s="217" t="s">
        <v>811</v>
      </c>
      <c r="AG96" s="217" t="s">
        <v>811</v>
      </c>
      <c r="AH96" s="217" t="s">
        <v>811</v>
      </c>
      <c r="AI96" s="217" t="s">
        <v>811</v>
      </c>
      <c r="AJ96" s="217" t="s">
        <v>811</v>
      </c>
      <c r="AK96" s="217" t="s">
        <v>811</v>
      </c>
      <c r="AL96" s="217" t="s">
        <v>811</v>
      </c>
      <c r="AM96" s="217" t="s">
        <v>811</v>
      </c>
      <c r="AN96" s="217" t="s">
        <v>811</v>
      </c>
      <c r="AO96" s="217" t="s">
        <v>811</v>
      </c>
      <c r="AP96" s="217" t="s">
        <v>811</v>
      </c>
      <c r="AQ96" s="217" t="s">
        <v>811</v>
      </c>
      <c r="AR96" s="217" t="s">
        <v>811</v>
      </c>
      <c r="AS96" s="217" t="s">
        <v>811</v>
      </c>
    </row>
    <row r="97" spans="1:45">
      <c r="A97" s="216">
        <v>21</v>
      </c>
      <c r="B97" s="216">
        <v>221400</v>
      </c>
      <c r="C97" s="216">
        <v>1062</v>
      </c>
      <c r="D97" s="216">
        <v>85</v>
      </c>
      <c r="E97" s="216" t="s">
        <v>1118</v>
      </c>
      <c r="F97" s="217">
        <v>0</v>
      </c>
      <c r="G97" s="217"/>
      <c r="H97" s="217"/>
      <c r="I97" s="217"/>
      <c r="J97" s="217"/>
      <c r="K97" s="217"/>
      <c r="L97" s="217"/>
      <c r="M97" s="217"/>
      <c r="N97" s="217">
        <v>0</v>
      </c>
      <c r="O97" s="217"/>
      <c r="P97" s="217"/>
      <c r="Q97" s="217"/>
      <c r="R97" s="217"/>
      <c r="S97" s="217"/>
      <c r="T97" s="217"/>
      <c r="U97" s="217"/>
      <c r="V97" s="217">
        <v>0</v>
      </c>
      <c r="W97" s="217"/>
      <c r="X97" s="217"/>
      <c r="Y97" s="217"/>
      <c r="Z97" s="217"/>
      <c r="AA97" s="217"/>
      <c r="AB97" s="217"/>
      <c r="AC97" s="217"/>
      <c r="AD97" s="217" t="s">
        <v>811</v>
      </c>
      <c r="AE97" s="217" t="s">
        <v>811</v>
      </c>
      <c r="AF97" s="217" t="s">
        <v>811</v>
      </c>
      <c r="AG97" s="217" t="s">
        <v>811</v>
      </c>
      <c r="AH97" s="217" t="s">
        <v>811</v>
      </c>
      <c r="AI97" s="217" t="s">
        <v>811</v>
      </c>
      <c r="AJ97" s="217" t="s">
        <v>811</v>
      </c>
      <c r="AK97" s="217" t="s">
        <v>811</v>
      </c>
      <c r="AL97" s="217" t="s">
        <v>811</v>
      </c>
      <c r="AM97" s="217" t="s">
        <v>811</v>
      </c>
      <c r="AN97" s="217" t="s">
        <v>811</v>
      </c>
      <c r="AO97" s="217" t="s">
        <v>811</v>
      </c>
      <c r="AP97" s="217" t="s">
        <v>811</v>
      </c>
      <c r="AQ97" s="217" t="s">
        <v>811</v>
      </c>
      <c r="AR97" s="217" t="s">
        <v>811</v>
      </c>
      <c r="AS97" s="217" t="s">
        <v>811</v>
      </c>
    </row>
    <row r="98" spans="1:45">
      <c r="A98" s="216">
        <v>21</v>
      </c>
      <c r="B98" s="216">
        <v>221400</v>
      </c>
      <c r="C98" s="216">
        <v>1063</v>
      </c>
      <c r="D98" s="216">
        <v>86</v>
      </c>
      <c r="E98" s="216" t="s">
        <v>1119</v>
      </c>
      <c r="F98" s="217">
        <v>0</v>
      </c>
      <c r="G98" s="217"/>
      <c r="H98" s="217"/>
      <c r="I98" s="217"/>
      <c r="J98" s="217"/>
      <c r="K98" s="217"/>
      <c r="L98" s="217"/>
      <c r="M98" s="217"/>
      <c r="N98" s="217">
        <v>0</v>
      </c>
      <c r="O98" s="217"/>
      <c r="P98" s="217"/>
      <c r="Q98" s="217"/>
      <c r="R98" s="217"/>
      <c r="S98" s="217"/>
      <c r="T98" s="217"/>
      <c r="U98" s="217"/>
      <c r="V98" s="217">
        <v>0</v>
      </c>
      <c r="W98" s="217"/>
      <c r="X98" s="217"/>
      <c r="Y98" s="217"/>
      <c r="Z98" s="217"/>
      <c r="AA98" s="217"/>
      <c r="AB98" s="217"/>
      <c r="AC98" s="217"/>
      <c r="AD98" s="217" t="s">
        <v>811</v>
      </c>
      <c r="AE98" s="217" t="s">
        <v>811</v>
      </c>
      <c r="AF98" s="217" t="s">
        <v>811</v>
      </c>
      <c r="AG98" s="217" t="s">
        <v>811</v>
      </c>
      <c r="AH98" s="217" t="s">
        <v>811</v>
      </c>
      <c r="AI98" s="217" t="s">
        <v>811</v>
      </c>
      <c r="AJ98" s="217" t="s">
        <v>811</v>
      </c>
      <c r="AK98" s="217" t="s">
        <v>811</v>
      </c>
      <c r="AL98" s="217" t="s">
        <v>811</v>
      </c>
      <c r="AM98" s="217" t="s">
        <v>811</v>
      </c>
      <c r="AN98" s="217" t="s">
        <v>811</v>
      </c>
      <c r="AO98" s="217" t="s">
        <v>811</v>
      </c>
      <c r="AP98" s="217" t="s">
        <v>811</v>
      </c>
      <c r="AQ98" s="217" t="s">
        <v>811</v>
      </c>
      <c r="AR98" s="217" t="s">
        <v>811</v>
      </c>
      <c r="AS98" s="217" t="s">
        <v>811</v>
      </c>
    </row>
    <row r="99" spans="1:45">
      <c r="A99" s="216">
        <v>21</v>
      </c>
      <c r="B99" s="216">
        <v>221400</v>
      </c>
      <c r="C99" s="216">
        <v>1079</v>
      </c>
      <c r="D99" s="216">
        <v>87</v>
      </c>
      <c r="E99" s="216" t="s">
        <v>1114</v>
      </c>
      <c r="F99" s="217">
        <v>128.9</v>
      </c>
      <c r="G99" s="217"/>
      <c r="H99" s="217"/>
      <c r="I99" s="217"/>
      <c r="J99" s="217"/>
      <c r="K99" s="217"/>
      <c r="L99" s="217">
        <v>128.9</v>
      </c>
      <c r="M99" s="217"/>
      <c r="N99" s="217">
        <v>128.9</v>
      </c>
      <c r="O99" s="217"/>
      <c r="P99" s="217"/>
      <c r="Q99" s="217"/>
      <c r="R99" s="217"/>
      <c r="S99" s="217"/>
      <c r="T99" s="217">
        <v>128.9</v>
      </c>
      <c r="U99" s="217"/>
      <c r="V99" s="217">
        <v>128.85</v>
      </c>
      <c r="W99" s="217"/>
      <c r="X99" s="217"/>
      <c r="Y99" s="217"/>
      <c r="Z99" s="217"/>
      <c r="AA99" s="217"/>
      <c r="AB99" s="217">
        <v>128.85</v>
      </c>
      <c r="AC99" s="217"/>
      <c r="AD99" s="217">
        <v>-5.0000000000011369E-2</v>
      </c>
      <c r="AE99" s="217" t="s">
        <v>811</v>
      </c>
      <c r="AF99" s="217" t="s">
        <v>811</v>
      </c>
      <c r="AG99" s="217" t="s">
        <v>811</v>
      </c>
      <c r="AH99" s="217" t="s">
        <v>811</v>
      </c>
      <c r="AI99" s="217" t="s">
        <v>811</v>
      </c>
      <c r="AJ99" s="217">
        <v>-5.0000000000011369E-2</v>
      </c>
      <c r="AK99" s="217" t="s">
        <v>811</v>
      </c>
      <c r="AL99" s="217">
        <v>99.961210240496499</v>
      </c>
      <c r="AM99" s="217" t="s">
        <v>811</v>
      </c>
      <c r="AN99" s="217" t="s">
        <v>811</v>
      </c>
      <c r="AO99" s="217" t="s">
        <v>811</v>
      </c>
      <c r="AP99" s="217" t="s">
        <v>811</v>
      </c>
      <c r="AQ99" s="217" t="s">
        <v>811</v>
      </c>
      <c r="AR99" s="217">
        <v>99.961210240496499</v>
      </c>
      <c r="AS99" s="217" t="s">
        <v>811</v>
      </c>
    </row>
    <row r="100" spans="1:45">
      <c r="A100" s="216">
        <v>21</v>
      </c>
      <c r="B100" s="216">
        <v>221400</v>
      </c>
      <c r="C100" s="216">
        <v>1064</v>
      </c>
      <c r="D100" s="216">
        <v>88</v>
      </c>
      <c r="E100" s="216" t="s">
        <v>1083</v>
      </c>
      <c r="F100" s="217">
        <v>0</v>
      </c>
      <c r="G100" s="217"/>
      <c r="H100" s="217"/>
      <c r="I100" s="217"/>
      <c r="J100" s="217"/>
      <c r="K100" s="217"/>
      <c r="L100" s="217"/>
      <c r="M100" s="217"/>
      <c r="N100" s="217">
        <v>0</v>
      </c>
      <c r="O100" s="217"/>
      <c r="P100" s="217"/>
      <c r="Q100" s="217"/>
      <c r="R100" s="217"/>
      <c r="S100" s="217"/>
      <c r="T100" s="217"/>
      <c r="U100" s="217"/>
      <c r="V100" s="217">
        <v>0</v>
      </c>
      <c r="W100" s="217"/>
      <c r="X100" s="217"/>
      <c r="Y100" s="217"/>
      <c r="Z100" s="217"/>
      <c r="AA100" s="217"/>
      <c r="AB100" s="217"/>
      <c r="AC100" s="217"/>
      <c r="AD100" s="217" t="s">
        <v>811</v>
      </c>
      <c r="AE100" s="217" t="s">
        <v>811</v>
      </c>
      <c r="AF100" s="217" t="s">
        <v>811</v>
      </c>
      <c r="AG100" s="217" t="s">
        <v>811</v>
      </c>
      <c r="AH100" s="217" t="s">
        <v>811</v>
      </c>
      <c r="AI100" s="217" t="s">
        <v>811</v>
      </c>
      <c r="AJ100" s="217" t="s">
        <v>811</v>
      </c>
      <c r="AK100" s="217" t="s">
        <v>811</v>
      </c>
      <c r="AL100" s="217" t="s">
        <v>811</v>
      </c>
      <c r="AM100" s="217" t="s">
        <v>811</v>
      </c>
      <c r="AN100" s="217" t="s">
        <v>811</v>
      </c>
      <c r="AO100" s="217" t="s">
        <v>811</v>
      </c>
      <c r="AP100" s="217" t="s">
        <v>811</v>
      </c>
      <c r="AQ100" s="217" t="s">
        <v>811</v>
      </c>
      <c r="AR100" s="217" t="s">
        <v>811</v>
      </c>
      <c r="AS100" s="217" t="s">
        <v>811</v>
      </c>
    </row>
    <row r="101" spans="1:45">
      <c r="A101" s="216">
        <v>21</v>
      </c>
      <c r="B101" s="216">
        <v>221400</v>
      </c>
      <c r="C101" s="216">
        <v>1065</v>
      </c>
      <c r="D101" s="216">
        <v>89</v>
      </c>
      <c r="E101" s="216" t="s">
        <v>1120</v>
      </c>
      <c r="F101" s="217">
        <v>0</v>
      </c>
      <c r="G101" s="217"/>
      <c r="H101" s="217"/>
      <c r="I101" s="217"/>
      <c r="J101" s="217"/>
      <c r="K101" s="217"/>
      <c r="L101" s="217"/>
      <c r="M101" s="217"/>
      <c r="N101" s="217">
        <v>0</v>
      </c>
      <c r="O101" s="217"/>
      <c r="P101" s="217"/>
      <c r="Q101" s="217"/>
      <c r="R101" s="217"/>
      <c r="S101" s="217"/>
      <c r="T101" s="217"/>
      <c r="U101" s="217"/>
      <c r="V101" s="217">
        <v>0</v>
      </c>
      <c r="W101" s="217"/>
      <c r="X101" s="217"/>
      <c r="Y101" s="217"/>
      <c r="Z101" s="217"/>
      <c r="AA101" s="217"/>
      <c r="AB101" s="217"/>
      <c r="AC101" s="217"/>
      <c r="AD101" s="217" t="s">
        <v>811</v>
      </c>
      <c r="AE101" s="217" t="s">
        <v>811</v>
      </c>
      <c r="AF101" s="217" t="s">
        <v>811</v>
      </c>
      <c r="AG101" s="217" t="s">
        <v>811</v>
      </c>
      <c r="AH101" s="217" t="s">
        <v>811</v>
      </c>
      <c r="AI101" s="217" t="s">
        <v>811</v>
      </c>
      <c r="AJ101" s="217" t="s">
        <v>811</v>
      </c>
      <c r="AK101" s="217" t="s">
        <v>811</v>
      </c>
      <c r="AL101" s="217" t="s">
        <v>811</v>
      </c>
      <c r="AM101" s="217" t="s">
        <v>811</v>
      </c>
      <c r="AN101" s="217" t="s">
        <v>811</v>
      </c>
      <c r="AO101" s="217" t="s">
        <v>811</v>
      </c>
      <c r="AP101" s="217" t="s">
        <v>811</v>
      </c>
      <c r="AQ101" s="217" t="s">
        <v>811</v>
      </c>
      <c r="AR101" s="217" t="s">
        <v>811</v>
      </c>
      <c r="AS101" s="217" t="s">
        <v>811</v>
      </c>
    </row>
    <row r="102" spans="1:45">
      <c r="A102" s="216">
        <v>21</v>
      </c>
      <c r="B102" s="216">
        <v>221400</v>
      </c>
      <c r="C102" s="216">
        <v>1068</v>
      </c>
      <c r="D102" s="216">
        <v>90</v>
      </c>
      <c r="E102" s="216" t="s">
        <v>1121</v>
      </c>
      <c r="F102" s="217">
        <v>0</v>
      </c>
      <c r="G102" s="217"/>
      <c r="H102" s="217"/>
      <c r="I102" s="217"/>
      <c r="J102" s="217"/>
      <c r="K102" s="217"/>
      <c r="L102" s="217"/>
      <c r="M102" s="217"/>
      <c r="N102" s="217">
        <v>0</v>
      </c>
      <c r="O102" s="217"/>
      <c r="P102" s="217"/>
      <c r="Q102" s="217"/>
      <c r="R102" s="217"/>
      <c r="S102" s="217"/>
      <c r="T102" s="217"/>
      <c r="U102" s="217"/>
      <c r="V102" s="217">
        <v>0</v>
      </c>
      <c r="W102" s="217"/>
      <c r="X102" s="217"/>
      <c r="Y102" s="217"/>
      <c r="Z102" s="217"/>
      <c r="AA102" s="217"/>
      <c r="AB102" s="217"/>
      <c r="AC102" s="217"/>
      <c r="AD102" s="217" t="s">
        <v>811</v>
      </c>
      <c r="AE102" s="217" t="s">
        <v>811</v>
      </c>
      <c r="AF102" s="217" t="s">
        <v>811</v>
      </c>
      <c r="AG102" s="217" t="s">
        <v>811</v>
      </c>
      <c r="AH102" s="217" t="s">
        <v>811</v>
      </c>
      <c r="AI102" s="217" t="s">
        <v>811</v>
      </c>
      <c r="AJ102" s="217" t="s">
        <v>811</v>
      </c>
      <c r="AK102" s="217" t="s">
        <v>811</v>
      </c>
      <c r="AL102" s="217" t="s">
        <v>811</v>
      </c>
      <c r="AM102" s="217" t="s">
        <v>811</v>
      </c>
      <c r="AN102" s="217" t="s">
        <v>811</v>
      </c>
      <c r="AO102" s="217" t="s">
        <v>811</v>
      </c>
      <c r="AP102" s="217" t="s">
        <v>811</v>
      </c>
      <c r="AQ102" s="217" t="s">
        <v>811</v>
      </c>
      <c r="AR102" s="217" t="s">
        <v>811</v>
      </c>
      <c r="AS102" s="217" t="s">
        <v>811</v>
      </c>
    </row>
    <row r="103" spans="1:45">
      <c r="A103" s="216">
        <v>21</v>
      </c>
      <c r="B103" s="216">
        <v>221400</v>
      </c>
      <c r="C103" s="216">
        <v>1069</v>
      </c>
      <c r="D103" s="216">
        <v>91</v>
      </c>
      <c r="E103" s="216" t="s">
        <v>1122</v>
      </c>
      <c r="F103" s="217">
        <v>0</v>
      </c>
      <c r="G103" s="217"/>
      <c r="H103" s="217"/>
      <c r="I103" s="217"/>
      <c r="J103" s="217"/>
      <c r="K103" s="217"/>
      <c r="L103" s="217"/>
      <c r="M103" s="217"/>
      <c r="N103" s="217">
        <v>0</v>
      </c>
      <c r="O103" s="217"/>
      <c r="P103" s="217"/>
      <c r="Q103" s="217"/>
      <c r="R103" s="217"/>
      <c r="S103" s="217"/>
      <c r="T103" s="217"/>
      <c r="U103" s="217"/>
      <c r="V103" s="217">
        <v>0</v>
      </c>
      <c r="W103" s="217"/>
      <c r="X103" s="217"/>
      <c r="Y103" s="217"/>
      <c r="Z103" s="217"/>
      <c r="AA103" s="217"/>
      <c r="AB103" s="217"/>
      <c r="AC103" s="217"/>
      <c r="AD103" s="217" t="s">
        <v>811</v>
      </c>
      <c r="AE103" s="217" t="s">
        <v>811</v>
      </c>
      <c r="AF103" s="217" t="s">
        <v>811</v>
      </c>
      <c r="AG103" s="217" t="s">
        <v>811</v>
      </c>
      <c r="AH103" s="217" t="s">
        <v>811</v>
      </c>
      <c r="AI103" s="217" t="s">
        <v>811</v>
      </c>
      <c r="AJ103" s="217" t="s">
        <v>811</v>
      </c>
      <c r="AK103" s="217" t="s">
        <v>811</v>
      </c>
      <c r="AL103" s="217" t="s">
        <v>811</v>
      </c>
      <c r="AM103" s="217" t="s">
        <v>811</v>
      </c>
      <c r="AN103" s="217" t="s">
        <v>811</v>
      </c>
      <c r="AO103" s="217" t="s">
        <v>811</v>
      </c>
      <c r="AP103" s="217" t="s">
        <v>811</v>
      </c>
      <c r="AQ103" s="217" t="s">
        <v>811</v>
      </c>
      <c r="AR103" s="217" t="s">
        <v>811</v>
      </c>
      <c r="AS103" s="217" t="s">
        <v>811</v>
      </c>
    </row>
    <row r="104" spans="1:45">
      <c r="A104" s="216">
        <v>21</v>
      </c>
      <c r="B104" s="216">
        <v>221400</v>
      </c>
      <c r="C104" s="216">
        <v>1066</v>
      </c>
      <c r="D104" s="216">
        <v>92</v>
      </c>
      <c r="E104" s="216" t="s">
        <v>1123</v>
      </c>
      <c r="F104" s="217">
        <v>0</v>
      </c>
      <c r="G104" s="217"/>
      <c r="H104" s="217"/>
      <c r="I104" s="217"/>
      <c r="J104" s="217"/>
      <c r="K104" s="217"/>
      <c r="L104" s="217"/>
      <c r="M104" s="217"/>
      <c r="N104" s="217">
        <v>0</v>
      </c>
      <c r="O104" s="217"/>
      <c r="P104" s="217"/>
      <c r="Q104" s="217"/>
      <c r="R104" s="217"/>
      <c r="S104" s="217"/>
      <c r="T104" s="217"/>
      <c r="U104" s="217"/>
      <c r="V104" s="217">
        <v>0</v>
      </c>
      <c r="W104" s="217"/>
      <c r="X104" s="217"/>
      <c r="Y104" s="217"/>
      <c r="Z104" s="217"/>
      <c r="AA104" s="217"/>
      <c r="AB104" s="217"/>
      <c r="AC104" s="217"/>
      <c r="AD104" s="217" t="s">
        <v>811</v>
      </c>
      <c r="AE104" s="217" t="s">
        <v>811</v>
      </c>
      <c r="AF104" s="217" t="s">
        <v>811</v>
      </c>
      <c r="AG104" s="217" t="s">
        <v>811</v>
      </c>
      <c r="AH104" s="217" t="s">
        <v>811</v>
      </c>
      <c r="AI104" s="217" t="s">
        <v>811</v>
      </c>
      <c r="AJ104" s="217" t="s">
        <v>811</v>
      </c>
      <c r="AK104" s="217" t="s">
        <v>811</v>
      </c>
      <c r="AL104" s="217" t="s">
        <v>811</v>
      </c>
      <c r="AM104" s="217" t="s">
        <v>811</v>
      </c>
      <c r="AN104" s="217" t="s">
        <v>811</v>
      </c>
      <c r="AO104" s="217" t="s">
        <v>811</v>
      </c>
      <c r="AP104" s="217" t="s">
        <v>811</v>
      </c>
      <c r="AQ104" s="217" t="s">
        <v>811</v>
      </c>
      <c r="AR104" s="217" t="s">
        <v>811</v>
      </c>
      <c r="AS104" s="217" t="s">
        <v>811</v>
      </c>
    </row>
    <row r="105" spans="1:45">
      <c r="A105" s="216">
        <v>21</v>
      </c>
      <c r="B105" s="216">
        <v>221400</v>
      </c>
      <c r="C105" s="216">
        <v>1067</v>
      </c>
      <c r="D105" s="216">
        <v>93</v>
      </c>
      <c r="E105" s="216" t="s">
        <v>1124</v>
      </c>
      <c r="F105" s="217">
        <v>0</v>
      </c>
      <c r="G105" s="217"/>
      <c r="H105" s="217"/>
      <c r="I105" s="217"/>
      <c r="J105" s="217"/>
      <c r="K105" s="217"/>
      <c r="L105" s="217"/>
      <c r="M105" s="217"/>
      <c r="N105" s="217">
        <v>0</v>
      </c>
      <c r="O105" s="217"/>
      <c r="P105" s="217"/>
      <c r="Q105" s="217"/>
      <c r="R105" s="217"/>
      <c r="S105" s="217"/>
      <c r="T105" s="217"/>
      <c r="U105" s="217"/>
      <c r="V105" s="217">
        <v>0</v>
      </c>
      <c r="W105" s="217"/>
      <c r="X105" s="217"/>
      <c r="Y105" s="217"/>
      <c r="Z105" s="217"/>
      <c r="AA105" s="217"/>
      <c r="AB105" s="217"/>
      <c r="AC105" s="217"/>
      <c r="AD105" s="217" t="s">
        <v>811</v>
      </c>
      <c r="AE105" s="217" t="s">
        <v>811</v>
      </c>
      <c r="AF105" s="217" t="s">
        <v>811</v>
      </c>
      <c r="AG105" s="217" t="s">
        <v>811</v>
      </c>
      <c r="AH105" s="217" t="s">
        <v>811</v>
      </c>
      <c r="AI105" s="217" t="s">
        <v>811</v>
      </c>
      <c r="AJ105" s="217" t="s">
        <v>811</v>
      </c>
      <c r="AK105" s="217" t="s">
        <v>811</v>
      </c>
      <c r="AL105" s="217" t="s">
        <v>811</v>
      </c>
      <c r="AM105" s="217" t="s">
        <v>811</v>
      </c>
      <c r="AN105" s="217" t="s">
        <v>811</v>
      </c>
      <c r="AO105" s="217" t="s">
        <v>811</v>
      </c>
      <c r="AP105" s="217" t="s">
        <v>811</v>
      </c>
      <c r="AQ105" s="217" t="s">
        <v>811</v>
      </c>
      <c r="AR105" s="217" t="s">
        <v>811</v>
      </c>
      <c r="AS105" s="217" t="s">
        <v>811</v>
      </c>
    </row>
    <row r="106" spans="1:45">
      <c r="A106" s="216">
        <v>21</v>
      </c>
      <c r="B106" s="216">
        <v>221400</v>
      </c>
      <c r="C106" s="216">
        <v>1070</v>
      </c>
      <c r="D106" s="216">
        <v>94</v>
      </c>
      <c r="E106" s="216" t="s">
        <v>1125</v>
      </c>
      <c r="F106" s="217">
        <v>0</v>
      </c>
      <c r="G106" s="217"/>
      <c r="H106" s="217"/>
      <c r="I106" s="217"/>
      <c r="J106" s="217"/>
      <c r="K106" s="217"/>
      <c r="L106" s="217"/>
      <c r="M106" s="217"/>
      <c r="N106" s="217">
        <v>0</v>
      </c>
      <c r="O106" s="217"/>
      <c r="P106" s="217"/>
      <c r="Q106" s="217"/>
      <c r="R106" s="217"/>
      <c r="S106" s="217"/>
      <c r="T106" s="217"/>
      <c r="U106" s="217"/>
      <c r="V106" s="217">
        <v>0</v>
      </c>
      <c r="W106" s="217"/>
      <c r="X106" s="217"/>
      <c r="Y106" s="217"/>
      <c r="Z106" s="217"/>
      <c r="AA106" s="217"/>
      <c r="AB106" s="217"/>
      <c r="AC106" s="217"/>
      <c r="AD106" s="217" t="s">
        <v>811</v>
      </c>
      <c r="AE106" s="217" t="s">
        <v>811</v>
      </c>
      <c r="AF106" s="217" t="s">
        <v>811</v>
      </c>
      <c r="AG106" s="217" t="s">
        <v>811</v>
      </c>
      <c r="AH106" s="217" t="s">
        <v>811</v>
      </c>
      <c r="AI106" s="217" t="s">
        <v>811</v>
      </c>
      <c r="AJ106" s="217" t="s">
        <v>811</v>
      </c>
      <c r="AK106" s="217" t="s">
        <v>811</v>
      </c>
      <c r="AL106" s="217" t="s">
        <v>811</v>
      </c>
      <c r="AM106" s="217" t="s">
        <v>811</v>
      </c>
      <c r="AN106" s="217" t="s">
        <v>811</v>
      </c>
      <c r="AO106" s="217" t="s">
        <v>811</v>
      </c>
      <c r="AP106" s="217" t="s">
        <v>811</v>
      </c>
      <c r="AQ106" s="217" t="s">
        <v>811</v>
      </c>
      <c r="AR106" s="217" t="s">
        <v>811</v>
      </c>
      <c r="AS106" s="217" t="s">
        <v>811</v>
      </c>
    </row>
    <row r="107" spans="1:45">
      <c r="A107" s="216">
        <v>21</v>
      </c>
      <c r="B107" s="216">
        <v>221400</v>
      </c>
      <c r="C107" s="216">
        <v>1071</v>
      </c>
      <c r="D107" s="216">
        <v>95</v>
      </c>
      <c r="E107" s="216" t="s">
        <v>1126</v>
      </c>
      <c r="F107" s="217">
        <v>0</v>
      </c>
      <c r="G107" s="217"/>
      <c r="H107" s="217"/>
      <c r="I107" s="217"/>
      <c r="J107" s="217"/>
      <c r="K107" s="217"/>
      <c r="L107" s="217"/>
      <c r="M107" s="217"/>
      <c r="N107" s="217">
        <v>0</v>
      </c>
      <c r="O107" s="217"/>
      <c r="P107" s="217"/>
      <c r="Q107" s="217"/>
      <c r="R107" s="217"/>
      <c r="S107" s="217"/>
      <c r="T107" s="217"/>
      <c r="U107" s="217"/>
      <c r="V107" s="217">
        <v>0</v>
      </c>
      <c r="W107" s="217"/>
      <c r="X107" s="217"/>
      <c r="Y107" s="217"/>
      <c r="Z107" s="217"/>
      <c r="AA107" s="217"/>
      <c r="AB107" s="217"/>
      <c r="AC107" s="217"/>
      <c r="AD107" s="217" t="s">
        <v>811</v>
      </c>
      <c r="AE107" s="217" t="s">
        <v>811</v>
      </c>
      <c r="AF107" s="217" t="s">
        <v>811</v>
      </c>
      <c r="AG107" s="217" t="s">
        <v>811</v>
      </c>
      <c r="AH107" s="217" t="s">
        <v>811</v>
      </c>
      <c r="AI107" s="217" t="s">
        <v>811</v>
      </c>
      <c r="AJ107" s="217" t="s">
        <v>811</v>
      </c>
      <c r="AK107" s="217" t="s">
        <v>811</v>
      </c>
      <c r="AL107" s="217" t="s">
        <v>811</v>
      </c>
      <c r="AM107" s="217" t="s">
        <v>811</v>
      </c>
      <c r="AN107" s="217" t="s">
        <v>811</v>
      </c>
      <c r="AO107" s="217" t="s">
        <v>811</v>
      </c>
      <c r="AP107" s="217" t="s">
        <v>811</v>
      </c>
      <c r="AQ107" s="217" t="s">
        <v>811</v>
      </c>
      <c r="AR107" s="217" t="s">
        <v>811</v>
      </c>
      <c r="AS107" s="217" t="s">
        <v>811</v>
      </c>
    </row>
    <row r="108" spans="1:45">
      <c r="A108" s="216">
        <v>21</v>
      </c>
      <c r="B108" s="216">
        <v>221400</v>
      </c>
      <c r="C108" s="216">
        <v>1072</v>
      </c>
      <c r="D108" s="216">
        <v>96</v>
      </c>
      <c r="E108" s="216" t="s">
        <v>1127</v>
      </c>
      <c r="F108" s="217">
        <v>0</v>
      </c>
      <c r="G108" s="217"/>
      <c r="H108" s="217"/>
      <c r="I108" s="217"/>
      <c r="J108" s="217"/>
      <c r="K108" s="217"/>
      <c r="L108" s="217"/>
      <c r="M108" s="217"/>
      <c r="N108" s="217">
        <v>0</v>
      </c>
      <c r="O108" s="217"/>
      <c r="P108" s="217"/>
      <c r="Q108" s="217"/>
      <c r="R108" s="217"/>
      <c r="S108" s="217"/>
      <c r="T108" s="217"/>
      <c r="U108" s="217"/>
      <c r="V108" s="217">
        <v>0</v>
      </c>
      <c r="W108" s="217"/>
      <c r="X108" s="217"/>
      <c r="Y108" s="217"/>
      <c r="Z108" s="217"/>
      <c r="AA108" s="217"/>
      <c r="AB108" s="217"/>
      <c r="AC108" s="217"/>
      <c r="AD108" s="217" t="s">
        <v>811</v>
      </c>
      <c r="AE108" s="217" t="s">
        <v>811</v>
      </c>
      <c r="AF108" s="217" t="s">
        <v>811</v>
      </c>
      <c r="AG108" s="217" t="s">
        <v>811</v>
      </c>
      <c r="AH108" s="217" t="s">
        <v>811</v>
      </c>
      <c r="AI108" s="217" t="s">
        <v>811</v>
      </c>
      <c r="AJ108" s="217" t="s">
        <v>811</v>
      </c>
      <c r="AK108" s="217" t="s">
        <v>811</v>
      </c>
      <c r="AL108" s="217" t="s">
        <v>811</v>
      </c>
      <c r="AM108" s="217" t="s">
        <v>811</v>
      </c>
      <c r="AN108" s="217" t="s">
        <v>811</v>
      </c>
      <c r="AO108" s="217" t="s">
        <v>811</v>
      </c>
      <c r="AP108" s="217" t="s">
        <v>811</v>
      </c>
      <c r="AQ108" s="217" t="s">
        <v>811</v>
      </c>
      <c r="AR108" s="217" t="s">
        <v>811</v>
      </c>
      <c r="AS108" s="217" t="s">
        <v>811</v>
      </c>
    </row>
    <row r="109" spans="1:45">
      <c r="A109" s="216">
        <v>21</v>
      </c>
      <c r="B109" s="216">
        <v>221400</v>
      </c>
      <c r="C109" s="216">
        <v>1073</v>
      </c>
      <c r="D109" s="216">
        <v>97</v>
      </c>
      <c r="E109" s="216" t="s">
        <v>1128</v>
      </c>
      <c r="F109" s="217">
        <v>0</v>
      </c>
      <c r="G109" s="217"/>
      <c r="H109" s="217"/>
      <c r="I109" s="217"/>
      <c r="J109" s="217"/>
      <c r="K109" s="217"/>
      <c r="L109" s="217"/>
      <c r="M109" s="217"/>
      <c r="N109" s="217">
        <v>0</v>
      </c>
      <c r="O109" s="217"/>
      <c r="P109" s="217"/>
      <c r="Q109" s="217"/>
      <c r="R109" s="217"/>
      <c r="S109" s="217"/>
      <c r="T109" s="217"/>
      <c r="U109" s="217"/>
      <c r="V109" s="217">
        <v>0</v>
      </c>
      <c r="W109" s="217"/>
      <c r="X109" s="217"/>
      <c r="Y109" s="217"/>
      <c r="Z109" s="217"/>
      <c r="AA109" s="217"/>
      <c r="AB109" s="217"/>
      <c r="AC109" s="217"/>
      <c r="AD109" s="217" t="s">
        <v>811</v>
      </c>
      <c r="AE109" s="217" t="s">
        <v>811</v>
      </c>
      <c r="AF109" s="217" t="s">
        <v>811</v>
      </c>
      <c r="AG109" s="217" t="s">
        <v>811</v>
      </c>
      <c r="AH109" s="217" t="s">
        <v>811</v>
      </c>
      <c r="AI109" s="217" t="s">
        <v>811</v>
      </c>
      <c r="AJ109" s="217" t="s">
        <v>811</v>
      </c>
      <c r="AK109" s="217" t="s">
        <v>811</v>
      </c>
      <c r="AL109" s="217" t="s">
        <v>811</v>
      </c>
      <c r="AM109" s="217" t="s">
        <v>811</v>
      </c>
      <c r="AN109" s="217" t="s">
        <v>811</v>
      </c>
      <c r="AO109" s="217" t="s">
        <v>811</v>
      </c>
      <c r="AP109" s="217" t="s">
        <v>811</v>
      </c>
      <c r="AQ109" s="217" t="s">
        <v>811</v>
      </c>
      <c r="AR109" s="217" t="s">
        <v>811</v>
      </c>
      <c r="AS109" s="217" t="s">
        <v>811</v>
      </c>
    </row>
    <row r="110" spans="1:45">
      <c r="A110" s="216">
        <v>21</v>
      </c>
      <c r="B110" s="216">
        <v>221400</v>
      </c>
      <c r="C110" s="216">
        <v>1074</v>
      </c>
      <c r="D110" s="216">
        <v>98</v>
      </c>
      <c r="E110" s="216" t="s">
        <v>1129</v>
      </c>
      <c r="F110" s="217">
        <v>0</v>
      </c>
      <c r="G110" s="217"/>
      <c r="H110" s="217"/>
      <c r="I110" s="217"/>
      <c r="J110" s="217"/>
      <c r="K110" s="217"/>
      <c r="L110" s="217"/>
      <c r="M110" s="217"/>
      <c r="N110" s="217">
        <v>0</v>
      </c>
      <c r="O110" s="217"/>
      <c r="P110" s="217"/>
      <c r="Q110" s="217"/>
      <c r="R110" s="217"/>
      <c r="S110" s="217"/>
      <c r="T110" s="217"/>
      <c r="U110" s="217"/>
      <c r="V110" s="217">
        <v>0</v>
      </c>
      <c r="W110" s="217"/>
      <c r="X110" s="217"/>
      <c r="Y110" s="217"/>
      <c r="Z110" s="217"/>
      <c r="AA110" s="217"/>
      <c r="AB110" s="217"/>
      <c r="AC110" s="217"/>
      <c r="AD110" s="217" t="s">
        <v>811</v>
      </c>
      <c r="AE110" s="217" t="s">
        <v>811</v>
      </c>
      <c r="AF110" s="217" t="s">
        <v>811</v>
      </c>
      <c r="AG110" s="217" t="s">
        <v>811</v>
      </c>
      <c r="AH110" s="217" t="s">
        <v>811</v>
      </c>
      <c r="AI110" s="217" t="s">
        <v>811</v>
      </c>
      <c r="AJ110" s="217" t="s">
        <v>811</v>
      </c>
      <c r="AK110" s="217" t="s">
        <v>811</v>
      </c>
      <c r="AL110" s="217" t="s">
        <v>811</v>
      </c>
      <c r="AM110" s="217" t="s">
        <v>811</v>
      </c>
      <c r="AN110" s="217" t="s">
        <v>811</v>
      </c>
      <c r="AO110" s="217" t="s">
        <v>811</v>
      </c>
      <c r="AP110" s="217" t="s">
        <v>811</v>
      </c>
      <c r="AQ110" s="217" t="s">
        <v>811</v>
      </c>
      <c r="AR110" s="217" t="s">
        <v>811</v>
      </c>
      <c r="AS110" s="217" t="s">
        <v>811</v>
      </c>
    </row>
    <row r="111" spans="1:45">
      <c r="A111" s="216">
        <v>21</v>
      </c>
      <c r="B111" s="216">
        <v>221400</v>
      </c>
      <c r="C111" s="216">
        <v>1075</v>
      </c>
      <c r="D111" s="216">
        <v>99</v>
      </c>
      <c r="E111" s="216" t="s">
        <v>1130</v>
      </c>
      <c r="F111" s="217">
        <v>0</v>
      </c>
      <c r="G111" s="217"/>
      <c r="H111" s="217"/>
      <c r="I111" s="217"/>
      <c r="J111" s="217"/>
      <c r="K111" s="217"/>
      <c r="L111" s="217"/>
      <c r="M111" s="217"/>
      <c r="N111" s="217">
        <v>0</v>
      </c>
      <c r="O111" s="217"/>
      <c r="P111" s="217"/>
      <c r="Q111" s="217"/>
      <c r="R111" s="217"/>
      <c r="S111" s="217"/>
      <c r="T111" s="217"/>
      <c r="U111" s="217"/>
      <c r="V111" s="217">
        <v>0</v>
      </c>
      <c r="W111" s="217"/>
      <c r="X111" s="217"/>
      <c r="Y111" s="217"/>
      <c r="Z111" s="217"/>
      <c r="AA111" s="217"/>
      <c r="AB111" s="217"/>
      <c r="AC111" s="217"/>
      <c r="AD111" s="217" t="s">
        <v>811</v>
      </c>
      <c r="AE111" s="217" t="s">
        <v>811</v>
      </c>
      <c r="AF111" s="217" t="s">
        <v>811</v>
      </c>
      <c r="AG111" s="217" t="s">
        <v>811</v>
      </c>
      <c r="AH111" s="217" t="s">
        <v>811</v>
      </c>
      <c r="AI111" s="217" t="s">
        <v>811</v>
      </c>
      <c r="AJ111" s="217" t="s">
        <v>811</v>
      </c>
      <c r="AK111" s="217" t="s">
        <v>811</v>
      </c>
      <c r="AL111" s="217" t="s">
        <v>811</v>
      </c>
      <c r="AM111" s="217" t="s">
        <v>811</v>
      </c>
      <c r="AN111" s="217" t="s">
        <v>811</v>
      </c>
      <c r="AO111" s="217" t="s">
        <v>811</v>
      </c>
      <c r="AP111" s="217" t="s">
        <v>811</v>
      </c>
      <c r="AQ111" s="217" t="s">
        <v>811</v>
      </c>
      <c r="AR111" s="217" t="s">
        <v>811</v>
      </c>
      <c r="AS111" s="217" t="s">
        <v>811</v>
      </c>
    </row>
    <row r="112" spans="1:45">
      <c r="A112" s="216">
        <v>21</v>
      </c>
      <c r="B112" s="216">
        <v>221400</v>
      </c>
      <c r="C112" s="216">
        <v>1080</v>
      </c>
      <c r="D112" s="216">
        <v>100</v>
      </c>
      <c r="E112" s="216" t="s">
        <v>1131</v>
      </c>
      <c r="F112" s="217">
        <v>0</v>
      </c>
      <c r="G112" s="217"/>
      <c r="H112" s="217"/>
      <c r="I112" s="217"/>
      <c r="J112" s="217"/>
      <c r="K112" s="217"/>
      <c r="L112" s="217"/>
      <c r="M112" s="217"/>
      <c r="N112" s="217">
        <v>0</v>
      </c>
      <c r="O112" s="217"/>
      <c r="P112" s="217"/>
      <c r="Q112" s="217"/>
      <c r="R112" s="217"/>
      <c r="S112" s="217"/>
      <c r="T112" s="217"/>
      <c r="U112" s="217"/>
      <c r="V112" s="217">
        <v>0</v>
      </c>
      <c r="W112" s="217"/>
      <c r="X112" s="217"/>
      <c r="Y112" s="217"/>
      <c r="Z112" s="217"/>
      <c r="AA112" s="217"/>
      <c r="AB112" s="217"/>
      <c r="AC112" s="217"/>
      <c r="AD112" s="217" t="s">
        <v>811</v>
      </c>
      <c r="AE112" s="217" t="s">
        <v>811</v>
      </c>
      <c r="AF112" s="217" t="s">
        <v>811</v>
      </c>
      <c r="AG112" s="217" t="s">
        <v>811</v>
      </c>
      <c r="AH112" s="217" t="s">
        <v>811</v>
      </c>
      <c r="AI112" s="217" t="s">
        <v>811</v>
      </c>
      <c r="AJ112" s="217" t="s">
        <v>811</v>
      </c>
      <c r="AK112" s="217" t="s">
        <v>811</v>
      </c>
      <c r="AL112" s="217" t="s">
        <v>811</v>
      </c>
      <c r="AM112" s="217" t="s">
        <v>811</v>
      </c>
      <c r="AN112" s="217" t="s">
        <v>811</v>
      </c>
      <c r="AO112" s="217" t="s">
        <v>811</v>
      </c>
      <c r="AP112" s="217" t="s">
        <v>811</v>
      </c>
      <c r="AQ112" s="217" t="s">
        <v>811</v>
      </c>
      <c r="AR112" s="217" t="s">
        <v>811</v>
      </c>
      <c r="AS112" s="217" t="s">
        <v>811</v>
      </c>
    </row>
    <row r="113" spans="1:45">
      <c r="A113" s="216">
        <v>21</v>
      </c>
      <c r="B113" s="216">
        <v>221400</v>
      </c>
      <c r="C113" s="216">
        <v>1076</v>
      </c>
      <c r="D113" s="216">
        <v>101</v>
      </c>
      <c r="E113" s="216" t="s">
        <v>1132</v>
      </c>
      <c r="F113" s="217">
        <v>0</v>
      </c>
      <c r="G113" s="217"/>
      <c r="H113" s="217"/>
      <c r="I113" s="217"/>
      <c r="J113" s="217"/>
      <c r="K113" s="217"/>
      <c r="L113" s="217"/>
      <c r="M113" s="217"/>
      <c r="N113" s="217">
        <v>0</v>
      </c>
      <c r="O113" s="217"/>
      <c r="P113" s="217"/>
      <c r="Q113" s="217"/>
      <c r="R113" s="217"/>
      <c r="S113" s="217"/>
      <c r="T113" s="217"/>
      <c r="U113" s="217"/>
      <c r="V113" s="217">
        <v>0</v>
      </c>
      <c r="W113" s="217"/>
      <c r="X113" s="217"/>
      <c r="Y113" s="217"/>
      <c r="Z113" s="217"/>
      <c r="AA113" s="217"/>
      <c r="AB113" s="217"/>
      <c r="AC113" s="217"/>
      <c r="AD113" s="217" t="s">
        <v>811</v>
      </c>
      <c r="AE113" s="217" t="s">
        <v>811</v>
      </c>
      <c r="AF113" s="217" t="s">
        <v>811</v>
      </c>
      <c r="AG113" s="217" t="s">
        <v>811</v>
      </c>
      <c r="AH113" s="217" t="s">
        <v>811</v>
      </c>
      <c r="AI113" s="217" t="s">
        <v>811</v>
      </c>
      <c r="AJ113" s="217" t="s">
        <v>811</v>
      </c>
      <c r="AK113" s="217" t="s">
        <v>811</v>
      </c>
      <c r="AL113" s="217" t="s">
        <v>811</v>
      </c>
      <c r="AM113" s="217" t="s">
        <v>811</v>
      </c>
      <c r="AN113" s="217" t="s">
        <v>811</v>
      </c>
      <c r="AO113" s="217" t="s">
        <v>811</v>
      </c>
      <c r="AP113" s="217" t="s">
        <v>811</v>
      </c>
      <c r="AQ113" s="217" t="s">
        <v>811</v>
      </c>
      <c r="AR113" s="217" t="s">
        <v>811</v>
      </c>
      <c r="AS113" s="217" t="s">
        <v>811</v>
      </c>
    </row>
    <row r="114" spans="1:45">
      <c r="A114" s="216">
        <v>21</v>
      </c>
      <c r="B114" s="216">
        <v>221400</v>
      </c>
      <c r="C114" s="216">
        <v>1077</v>
      </c>
      <c r="D114" s="216">
        <v>102</v>
      </c>
      <c r="E114" s="216" t="s">
        <v>1133</v>
      </c>
      <c r="F114" s="217">
        <v>0</v>
      </c>
      <c r="G114" s="217"/>
      <c r="H114" s="217"/>
      <c r="I114" s="217"/>
      <c r="J114" s="217"/>
      <c r="K114" s="217"/>
      <c r="L114" s="217"/>
      <c r="M114" s="217"/>
      <c r="N114" s="217">
        <v>0</v>
      </c>
      <c r="O114" s="217"/>
      <c r="P114" s="217"/>
      <c r="Q114" s="217"/>
      <c r="R114" s="217"/>
      <c r="S114" s="217"/>
      <c r="T114" s="217"/>
      <c r="U114" s="217"/>
      <c r="V114" s="217">
        <v>0</v>
      </c>
      <c r="W114" s="217"/>
      <c r="X114" s="217"/>
      <c r="Y114" s="217"/>
      <c r="Z114" s="217"/>
      <c r="AA114" s="217"/>
      <c r="AB114" s="217"/>
      <c r="AC114" s="217"/>
      <c r="AD114" s="217" t="s">
        <v>811</v>
      </c>
      <c r="AE114" s="217" t="s">
        <v>811</v>
      </c>
      <c r="AF114" s="217" t="s">
        <v>811</v>
      </c>
      <c r="AG114" s="217" t="s">
        <v>811</v>
      </c>
      <c r="AH114" s="217" t="s">
        <v>811</v>
      </c>
      <c r="AI114" s="217" t="s">
        <v>811</v>
      </c>
      <c r="AJ114" s="217" t="s">
        <v>811</v>
      </c>
      <c r="AK114" s="217" t="s">
        <v>811</v>
      </c>
      <c r="AL114" s="217" t="s">
        <v>811</v>
      </c>
      <c r="AM114" s="217" t="s">
        <v>811</v>
      </c>
      <c r="AN114" s="217" t="s">
        <v>811</v>
      </c>
      <c r="AO114" s="217" t="s">
        <v>811</v>
      </c>
      <c r="AP114" s="217" t="s">
        <v>811</v>
      </c>
      <c r="AQ114" s="217" t="s">
        <v>811</v>
      </c>
      <c r="AR114" s="217" t="s">
        <v>811</v>
      </c>
      <c r="AS114" s="217" t="s">
        <v>811</v>
      </c>
    </row>
    <row r="115" spans="1:45">
      <c r="A115" s="216">
        <v>21</v>
      </c>
      <c r="B115" s="216">
        <v>221400</v>
      </c>
      <c r="C115" s="216">
        <v>1078</v>
      </c>
      <c r="D115" s="216">
        <v>103</v>
      </c>
      <c r="E115" s="216" t="s">
        <v>1134</v>
      </c>
      <c r="F115" s="217">
        <v>0</v>
      </c>
      <c r="G115" s="217"/>
      <c r="H115" s="217"/>
      <c r="I115" s="217"/>
      <c r="J115" s="217"/>
      <c r="K115" s="217"/>
      <c r="L115" s="217"/>
      <c r="M115" s="217"/>
      <c r="N115" s="217">
        <v>0</v>
      </c>
      <c r="O115" s="217"/>
      <c r="P115" s="217"/>
      <c r="Q115" s="217"/>
      <c r="R115" s="217"/>
      <c r="S115" s="217"/>
      <c r="T115" s="217"/>
      <c r="U115" s="217"/>
      <c r="V115" s="217">
        <v>0</v>
      </c>
      <c r="W115" s="217"/>
      <c r="X115" s="217"/>
      <c r="Y115" s="217"/>
      <c r="Z115" s="217"/>
      <c r="AA115" s="217"/>
      <c r="AB115" s="217"/>
      <c r="AC115" s="217"/>
      <c r="AD115" s="217" t="s">
        <v>811</v>
      </c>
      <c r="AE115" s="217" t="s">
        <v>811</v>
      </c>
      <c r="AF115" s="217" t="s">
        <v>811</v>
      </c>
      <c r="AG115" s="217" t="s">
        <v>811</v>
      </c>
      <c r="AH115" s="217" t="s">
        <v>811</v>
      </c>
      <c r="AI115" s="217" t="s">
        <v>811</v>
      </c>
      <c r="AJ115" s="217" t="s">
        <v>811</v>
      </c>
      <c r="AK115" s="217" t="s">
        <v>811</v>
      </c>
      <c r="AL115" s="217" t="s">
        <v>811</v>
      </c>
      <c r="AM115" s="217" t="s">
        <v>811</v>
      </c>
      <c r="AN115" s="217" t="s">
        <v>811</v>
      </c>
      <c r="AO115" s="217" t="s">
        <v>811</v>
      </c>
      <c r="AP115" s="217" t="s">
        <v>811</v>
      </c>
      <c r="AQ115" s="217" t="s">
        <v>811</v>
      </c>
      <c r="AR115" s="217" t="s">
        <v>811</v>
      </c>
      <c r="AS115" s="217" t="s">
        <v>811</v>
      </c>
    </row>
    <row r="116" spans="1:45">
      <c r="A116" s="216">
        <v>21</v>
      </c>
      <c r="B116" s="216">
        <v>221400</v>
      </c>
      <c r="C116" s="216">
        <v>1081</v>
      </c>
      <c r="D116" s="216">
        <v>104</v>
      </c>
      <c r="E116" s="216" t="s">
        <v>1135</v>
      </c>
      <c r="F116" s="217">
        <v>0</v>
      </c>
      <c r="G116" s="217"/>
      <c r="H116" s="217"/>
      <c r="I116" s="217"/>
      <c r="J116" s="217"/>
      <c r="K116" s="217"/>
      <c r="L116" s="217"/>
      <c r="M116" s="217"/>
      <c r="N116" s="217">
        <v>0</v>
      </c>
      <c r="O116" s="217"/>
      <c r="P116" s="217"/>
      <c r="Q116" s="217"/>
      <c r="R116" s="217"/>
      <c r="S116" s="217"/>
      <c r="T116" s="217"/>
      <c r="U116" s="217"/>
      <c r="V116" s="217">
        <v>0</v>
      </c>
      <c r="W116" s="217"/>
      <c r="X116" s="217"/>
      <c r="Y116" s="217"/>
      <c r="Z116" s="217"/>
      <c r="AA116" s="217"/>
      <c r="AB116" s="217"/>
      <c r="AC116" s="217"/>
      <c r="AD116" s="217" t="s">
        <v>811</v>
      </c>
      <c r="AE116" s="217" t="s">
        <v>811</v>
      </c>
      <c r="AF116" s="217" t="s">
        <v>811</v>
      </c>
      <c r="AG116" s="217" t="s">
        <v>811</v>
      </c>
      <c r="AH116" s="217" t="s">
        <v>811</v>
      </c>
      <c r="AI116" s="217" t="s">
        <v>811</v>
      </c>
      <c r="AJ116" s="217" t="s">
        <v>811</v>
      </c>
      <c r="AK116" s="217" t="s">
        <v>811</v>
      </c>
      <c r="AL116" s="217" t="s">
        <v>811</v>
      </c>
      <c r="AM116" s="217" t="s">
        <v>811</v>
      </c>
      <c r="AN116" s="217" t="s">
        <v>811</v>
      </c>
      <c r="AO116" s="217" t="s">
        <v>811</v>
      </c>
      <c r="AP116" s="217" t="s">
        <v>811</v>
      </c>
      <c r="AQ116" s="217" t="s">
        <v>811</v>
      </c>
      <c r="AR116" s="217" t="s">
        <v>811</v>
      </c>
      <c r="AS116" s="217" t="s">
        <v>811</v>
      </c>
    </row>
    <row r="117" spans="1:45">
      <c r="A117" s="216">
        <v>21</v>
      </c>
      <c r="B117" s="216">
        <v>221400</v>
      </c>
      <c r="C117" s="216">
        <v>1082</v>
      </c>
      <c r="D117" s="216">
        <v>105</v>
      </c>
      <c r="E117" s="216" t="s">
        <v>1136</v>
      </c>
      <c r="F117" s="217">
        <v>0</v>
      </c>
      <c r="G117" s="217"/>
      <c r="H117" s="217"/>
      <c r="I117" s="217"/>
      <c r="J117" s="217"/>
      <c r="K117" s="217"/>
      <c r="L117" s="217"/>
      <c r="M117" s="217"/>
      <c r="N117" s="217">
        <v>0</v>
      </c>
      <c r="O117" s="217"/>
      <c r="P117" s="217"/>
      <c r="Q117" s="217"/>
      <c r="R117" s="217"/>
      <c r="S117" s="217"/>
      <c r="T117" s="217"/>
      <c r="U117" s="217"/>
      <c r="V117" s="217">
        <v>0</v>
      </c>
      <c r="W117" s="217"/>
      <c r="X117" s="217"/>
      <c r="Y117" s="217"/>
      <c r="Z117" s="217"/>
      <c r="AA117" s="217"/>
      <c r="AB117" s="217"/>
      <c r="AC117" s="217"/>
      <c r="AD117" s="217" t="s">
        <v>811</v>
      </c>
      <c r="AE117" s="217" t="s">
        <v>811</v>
      </c>
      <c r="AF117" s="217" t="s">
        <v>811</v>
      </c>
      <c r="AG117" s="217" t="s">
        <v>811</v>
      </c>
      <c r="AH117" s="217" t="s">
        <v>811</v>
      </c>
      <c r="AI117" s="217" t="s">
        <v>811</v>
      </c>
      <c r="AJ117" s="217" t="s">
        <v>811</v>
      </c>
      <c r="AK117" s="217" t="s">
        <v>811</v>
      </c>
      <c r="AL117" s="217" t="s">
        <v>811</v>
      </c>
      <c r="AM117" s="217" t="s">
        <v>811</v>
      </c>
      <c r="AN117" s="217" t="s">
        <v>811</v>
      </c>
      <c r="AO117" s="217" t="s">
        <v>811</v>
      </c>
      <c r="AP117" s="217" t="s">
        <v>811</v>
      </c>
      <c r="AQ117" s="217" t="s">
        <v>811</v>
      </c>
      <c r="AR117" s="217" t="s">
        <v>811</v>
      </c>
      <c r="AS117" s="217" t="s">
        <v>811</v>
      </c>
    </row>
    <row r="118" spans="1:45">
      <c r="A118" s="216">
        <v>21</v>
      </c>
      <c r="B118" s="216">
        <v>221400</v>
      </c>
      <c r="C118" s="216">
        <v>1083</v>
      </c>
      <c r="D118" s="216">
        <v>106</v>
      </c>
      <c r="E118" s="216" t="s">
        <v>1137</v>
      </c>
      <c r="F118" s="217">
        <v>0</v>
      </c>
      <c r="G118" s="217"/>
      <c r="H118" s="217"/>
      <c r="I118" s="217"/>
      <c r="J118" s="217"/>
      <c r="K118" s="217"/>
      <c r="L118" s="217"/>
      <c r="M118" s="217"/>
      <c r="N118" s="217">
        <v>0</v>
      </c>
      <c r="O118" s="217"/>
      <c r="P118" s="217"/>
      <c r="Q118" s="217"/>
      <c r="R118" s="217"/>
      <c r="S118" s="217"/>
      <c r="T118" s="217"/>
      <c r="U118" s="217"/>
      <c r="V118" s="217">
        <v>0</v>
      </c>
      <c r="W118" s="217"/>
      <c r="X118" s="217"/>
      <c r="Y118" s="217"/>
      <c r="Z118" s="217"/>
      <c r="AA118" s="217"/>
      <c r="AB118" s="217"/>
      <c r="AC118" s="217"/>
      <c r="AD118" s="217" t="s">
        <v>811</v>
      </c>
      <c r="AE118" s="217" t="s">
        <v>811</v>
      </c>
      <c r="AF118" s="217" t="s">
        <v>811</v>
      </c>
      <c r="AG118" s="217" t="s">
        <v>811</v>
      </c>
      <c r="AH118" s="217" t="s">
        <v>811</v>
      </c>
      <c r="AI118" s="217" t="s">
        <v>811</v>
      </c>
      <c r="AJ118" s="217" t="s">
        <v>811</v>
      </c>
      <c r="AK118" s="217" t="s">
        <v>811</v>
      </c>
      <c r="AL118" s="217" t="s">
        <v>811</v>
      </c>
      <c r="AM118" s="217" t="s">
        <v>811</v>
      </c>
      <c r="AN118" s="217" t="s">
        <v>811</v>
      </c>
      <c r="AO118" s="217" t="s">
        <v>811</v>
      </c>
      <c r="AP118" s="217" t="s">
        <v>811</v>
      </c>
      <c r="AQ118" s="217" t="s">
        <v>811</v>
      </c>
      <c r="AR118" s="217" t="s">
        <v>811</v>
      </c>
      <c r="AS118" s="217" t="s">
        <v>811</v>
      </c>
    </row>
    <row r="119" spans="1:45">
      <c r="A119" s="216">
        <v>21</v>
      </c>
      <c r="B119" s="216">
        <v>221400</v>
      </c>
      <c r="C119" s="216">
        <v>1084</v>
      </c>
      <c r="D119" s="216">
        <v>107</v>
      </c>
      <c r="E119" s="216" t="s">
        <v>1138</v>
      </c>
      <c r="F119" s="217">
        <v>0</v>
      </c>
      <c r="G119" s="217"/>
      <c r="H119" s="217"/>
      <c r="I119" s="217"/>
      <c r="J119" s="217"/>
      <c r="K119" s="217"/>
      <c r="L119" s="217"/>
      <c r="M119" s="217"/>
      <c r="N119" s="217">
        <v>0</v>
      </c>
      <c r="O119" s="217"/>
      <c r="P119" s="217"/>
      <c r="Q119" s="217"/>
      <c r="R119" s="217"/>
      <c r="S119" s="217"/>
      <c r="T119" s="217"/>
      <c r="U119" s="217"/>
      <c r="V119" s="217">
        <v>0</v>
      </c>
      <c r="W119" s="217"/>
      <c r="X119" s="217"/>
      <c r="Y119" s="217"/>
      <c r="Z119" s="217"/>
      <c r="AA119" s="217"/>
      <c r="AB119" s="217"/>
      <c r="AC119" s="217"/>
      <c r="AD119" s="217" t="s">
        <v>811</v>
      </c>
      <c r="AE119" s="217" t="s">
        <v>811</v>
      </c>
      <c r="AF119" s="217" t="s">
        <v>811</v>
      </c>
      <c r="AG119" s="217" t="s">
        <v>811</v>
      </c>
      <c r="AH119" s="217" t="s">
        <v>811</v>
      </c>
      <c r="AI119" s="217" t="s">
        <v>811</v>
      </c>
      <c r="AJ119" s="217" t="s">
        <v>811</v>
      </c>
      <c r="AK119" s="217" t="s">
        <v>811</v>
      </c>
      <c r="AL119" s="217" t="s">
        <v>811</v>
      </c>
      <c r="AM119" s="217" t="s">
        <v>811</v>
      </c>
      <c r="AN119" s="217" t="s">
        <v>811</v>
      </c>
      <c r="AO119" s="217" t="s">
        <v>811</v>
      </c>
      <c r="AP119" s="217" t="s">
        <v>811</v>
      </c>
      <c r="AQ119" s="217" t="s">
        <v>811</v>
      </c>
      <c r="AR119" s="217" t="s">
        <v>811</v>
      </c>
      <c r="AS119" s="217" t="s">
        <v>811</v>
      </c>
    </row>
    <row r="120" spans="1:45">
      <c r="A120" s="216">
        <v>21</v>
      </c>
      <c r="B120" s="216">
        <v>221400</v>
      </c>
      <c r="C120" s="216">
        <v>1085</v>
      </c>
      <c r="D120" s="216">
        <v>108</v>
      </c>
      <c r="E120" s="216" t="s">
        <v>1139</v>
      </c>
      <c r="F120" s="217">
        <v>0</v>
      </c>
      <c r="G120" s="217"/>
      <c r="H120" s="217"/>
      <c r="I120" s="217"/>
      <c r="J120" s="217"/>
      <c r="K120" s="217"/>
      <c r="L120" s="217"/>
      <c r="M120" s="217"/>
      <c r="N120" s="217">
        <v>0</v>
      </c>
      <c r="O120" s="217"/>
      <c r="P120" s="217"/>
      <c r="Q120" s="217"/>
      <c r="R120" s="217"/>
      <c r="S120" s="217"/>
      <c r="T120" s="217"/>
      <c r="U120" s="217"/>
      <c r="V120" s="217">
        <v>0</v>
      </c>
      <c r="W120" s="217"/>
      <c r="X120" s="217"/>
      <c r="Y120" s="217"/>
      <c r="Z120" s="217"/>
      <c r="AA120" s="217"/>
      <c r="AB120" s="217"/>
      <c r="AC120" s="217"/>
      <c r="AD120" s="217" t="s">
        <v>811</v>
      </c>
      <c r="AE120" s="217" t="s">
        <v>811</v>
      </c>
      <c r="AF120" s="217" t="s">
        <v>811</v>
      </c>
      <c r="AG120" s="217" t="s">
        <v>811</v>
      </c>
      <c r="AH120" s="217" t="s">
        <v>811</v>
      </c>
      <c r="AI120" s="217" t="s">
        <v>811</v>
      </c>
      <c r="AJ120" s="217" t="s">
        <v>811</v>
      </c>
      <c r="AK120" s="217" t="s">
        <v>811</v>
      </c>
      <c r="AL120" s="217" t="s">
        <v>811</v>
      </c>
      <c r="AM120" s="217" t="s">
        <v>811</v>
      </c>
      <c r="AN120" s="217" t="s">
        <v>811</v>
      </c>
      <c r="AO120" s="217" t="s">
        <v>811</v>
      </c>
      <c r="AP120" s="217" t="s">
        <v>811</v>
      </c>
      <c r="AQ120" s="217" t="s">
        <v>811</v>
      </c>
      <c r="AR120" s="217" t="s">
        <v>811</v>
      </c>
      <c r="AS120" s="217" t="s">
        <v>811</v>
      </c>
    </row>
    <row r="121" spans="1:45">
      <c r="A121" s="216">
        <v>21</v>
      </c>
      <c r="B121" s="216">
        <v>221400</v>
      </c>
      <c r="C121" s="216">
        <v>1086</v>
      </c>
      <c r="D121" s="216">
        <v>109</v>
      </c>
      <c r="E121" s="216" t="s">
        <v>1140</v>
      </c>
      <c r="F121" s="217">
        <v>0</v>
      </c>
      <c r="G121" s="217"/>
      <c r="H121" s="217"/>
      <c r="I121" s="217"/>
      <c r="J121" s="217"/>
      <c r="K121" s="217"/>
      <c r="L121" s="217"/>
      <c r="M121" s="217"/>
      <c r="N121" s="217">
        <v>0</v>
      </c>
      <c r="O121" s="217"/>
      <c r="P121" s="217"/>
      <c r="Q121" s="217"/>
      <c r="R121" s="217"/>
      <c r="S121" s="217"/>
      <c r="T121" s="217"/>
      <c r="U121" s="217"/>
      <c r="V121" s="217">
        <v>0</v>
      </c>
      <c r="W121" s="217"/>
      <c r="X121" s="217"/>
      <c r="Y121" s="217"/>
      <c r="Z121" s="217"/>
      <c r="AA121" s="217"/>
      <c r="AB121" s="217"/>
      <c r="AC121" s="217"/>
      <c r="AD121" s="217" t="s">
        <v>811</v>
      </c>
      <c r="AE121" s="217" t="s">
        <v>811</v>
      </c>
      <c r="AF121" s="217" t="s">
        <v>811</v>
      </c>
      <c r="AG121" s="217" t="s">
        <v>811</v>
      </c>
      <c r="AH121" s="217" t="s">
        <v>811</v>
      </c>
      <c r="AI121" s="217" t="s">
        <v>811</v>
      </c>
      <c r="AJ121" s="217" t="s">
        <v>811</v>
      </c>
      <c r="AK121" s="217" t="s">
        <v>811</v>
      </c>
      <c r="AL121" s="217" t="s">
        <v>811</v>
      </c>
      <c r="AM121" s="217" t="s">
        <v>811</v>
      </c>
      <c r="AN121" s="217" t="s">
        <v>811</v>
      </c>
      <c r="AO121" s="217" t="s">
        <v>811</v>
      </c>
      <c r="AP121" s="217" t="s">
        <v>811</v>
      </c>
      <c r="AQ121" s="217" t="s">
        <v>811</v>
      </c>
      <c r="AR121" s="217" t="s">
        <v>811</v>
      </c>
      <c r="AS121" s="217" t="s">
        <v>811</v>
      </c>
    </row>
    <row r="122" spans="1:45">
      <c r="A122" s="214"/>
      <c r="B122" s="214"/>
      <c r="C122" s="214"/>
      <c r="D122" s="214">
        <v>110</v>
      </c>
      <c r="E122" s="214"/>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t="s">
        <v>811</v>
      </c>
      <c r="AE122" s="215" t="s">
        <v>811</v>
      </c>
      <c r="AF122" s="215" t="s">
        <v>811</v>
      </c>
      <c r="AG122" s="215" t="s">
        <v>811</v>
      </c>
      <c r="AH122" s="215" t="s">
        <v>811</v>
      </c>
      <c r="AI122" s="215" t="s">
        <v>811</v>
      </c>
      <c r="AJ122" s="215" t="s">
        <v>811</v>
      </c>
      <c r="AK122" s="215" t="s">
        <v>811</v>
      </c>
      <c r="AL122" s="215" t="s">
        <v>811</v>
      </c>
      <c r="AM122" s="215" t="s">
        <v>811</v>
      </c>
      <c r="AN122" s="215" t="s">
        <v>811</v>
      </c>
      <c r="AO122" s="215" t="s">
        <v>811</v>
      </c>
      <c r="AP122" s="215" t="s">
        <v>811</v>
      </c>
      <c r="AQ122" s="215" t="s">
        <v>811</v>
      </c>
      <c r="AR122" s="215" t="s">
        <v>811</v>
      </c>
      <c r="AS122" s="215" t="s">
        <v>811</v>
      </c>
    </row>
    <row r="123" spans="1:45">
      <c r="A123" s="214">
        <v>20</v>
      </c>
      <c r="B123" s="214">
        <v>221700</v>
      </c>
      <c r="C123" s="214"/>
      <c r="D123" s="214">
        <v>111</v>
      </c>
      <c r="E123" s="214" t="s">
        <v>1141</v>
      </c>
      <c r="F123" s="215">
        <v>2176.1</v>
      </c>
      <c r="G123" s="215">
        <v>0</v>
      </c>
      <c r="H123" s="215">
        <v>0</v>
      </c>
      <c r="I123" s="215">
        <v>0</v>
      </c>
      <c r="J123" s="215">
        <v>2013.1</v>
      </c>
      <c r="K123" s="215">
        <v>40</v>
      </c>
      <c r="L123" s="215">
        <v>123</v>
      </c>
      <c r="M123" s="215">
        <v>0</v>
      </c>
      <c r="N123" s="215">
        <v>2487.6999999999998</v>
      </c>
      <c r="O123" s="215">
        <v>0</v>
      </c>
      <c r="P123" s="215">
        <v>0</v>
      </c>
      <c r="Q123" s="215">
        <v>0</v>
      </c>
      <c r="R123" s="215">
        <v>2364.6999999999998</v>
      </c>
      <c r="S123" s="215">
        <v>0</v>
      </c>
      <c r="T123" s="215">
        <v>123</v>
      </c>
      <c r="U123" s="215">
        <v>0</v>
      </c>
      <c r="V123" s="215">
        <v>2475.5</v>
      </c>
      <c r="W123" s="215">
        <v>0</v>
      </c>
      <c r="X123" s="215">
        <v>0</v>
      </c>
      <c r="Y123" s="215">
        <v>0</v>
      </c>
      <c r="Z123" s="215">
        <v>2364.6999999999998</v>
      </c>
      <c r="AA123" s="215">
        <v>0</v>
      </c>
      <c r="AB123" s="215">
        <v>110.8</v>
      </c>
      <c r="AC123" s="215">
        <v>0</v>
      </c>
      <c r="AD123" s="215">
        <v>-12.199999999999818</v>
      </c>
      <c r="AE123" s="215" t="s">
        <v>811</v>
      </c>
      <c r="AF123" s="215" t="s">
        <v>811</v>
      </c>
      <c r="AG123" s="215" t="s">
        <v>811</v>
      </c>
      <c r="AH123" s="215" t="s">
        <v>811</v>
      </c>
      <c r="AI123" s="215" t="s">
        <v>811</v>
      </c>
      <c r="AJ123" s="215">
        <v>-12.200000000000003</v>
      </c>
      <c r="AK123" s="215" t="s">
        <v>811</v>
      </c>
      <c r="AL123" s="215">
        <v>99.509587168870851</v>
      </c>
      <c r="AM123" s="215" t="s">
        <v>811</v>
      </c>
      <c r="AN123" s="215" t="s">
        <v>811</v>
      </c>
      <c r="AO123" s="215" t="s">
        <v>811</v>
      </c>
      <c r="AP123" s="215">
        <v>100</v>
      </c>
      <c r="AQ123" s="215" t="s">
        <v>811</v>
      </c>
      <c r="AR123" s="215">
        <v>90.081300813008127</v>
      </c>
      <c r="AS123" s="215" t="s">
        <v>811</v>
      </c>
    </row>
    <row r="124" spans="1:45">
      <c r="A124" s="214">
        <v>22</v>
      </c>
      <c r="B124" s="214">
        <v>221700</v>
      </c>
      <c r="C124" s="214"/>
      <c r="D124" s="214">
        <v>112</v>
      </c>
      <c r="E124" s="214" t="s">
        <v>1055</v>
      </c>
      <c r="F124" s="215">
        <v>2053.1</v>
      </c>
      <c r="G124" s="215">
        <v>0</v>
      </c>
      <c r="H124" s="215">
        <v>0</v>
      </c>
      <c r="I124" s="215">
        <v>0</v>
      </c>
      <c r="J124" s="215">
        <v>2013.1</v>
      </c>
      <c r="K124" s="215">
        <v>40</v>
      </c>
      <c r="L124" s="215">
        <v>0</v>
      </c>
      <c r="M124" s="215">
        <v>0</v>
      </c>
      <c r="N124" s="215">
        <v>2364.6999999999998</v>
      </c>
      <c r="O124" s="215">
        <v>0</v>
      </c>
      <c r="P124" s="215">
        <v>0</v>
      </c>
      <c r="Q124" s="215">
        <v>0</v>
      </c>
      <c r="R124" s="215">
        <v>2364.6999999999998</v>
      </c>
      <c r="S124" s="215">
        <v>0</v>
      </c>
      <c r="T124" s="215">
        <v>0</v>
      </c>
      <c r="U124" s="215">
        <v>0</v>
      </c>
      <c r="V124" s="215">
        <v>2364.6999999999998</v>
      </c>
      <c r="W124" s="215">
        <v>0</v>
      </c>
      <c r="X124" s="215">
        <v>0</v>
      </c>
      <c r="Y124" s="215">
        <v>0</v>
      </c>
      <c r="Z124" s="215">
        <v>2364.6999999999998</v>
      </c>
      <c r="AA124" s="215">
        <v>0</v>
      </c>
      <c r="AB124" s="215">
        <v>0</v>
      </c>
      <c r="AC124" s="215">
        <v>0</v>
      </c>
      <c r="AD124" s="215" t="s">
        <v>811</v>
      </c>
      <c r="AE124" s="215" t="s">
        <v>811</v>
      </c>
      <c r="AF124" s="215" t="s">
        <v>811</v>
      </c>
      <c r="AG124" s="215" t="s">
        <v>811</v>
      </c>
      <c r="AH124" s="215" t="s">
        <v>811</v>
      </c>
      <c r="AI124" s="215" t="s">
        <v>811</v>
      </c>
      <c r="AJ124" s="215" t="s">
        <v>811</v>
      </c>
      <c r="AK124" s="215" t="s">
        <v>811</v>
      </c>
      <c r="AL124" s="215">
        <v>100</v>
      </c>
      <c r="AM124" s="215" t="s">
        <v>811</v>
      </c>
      <c r="AN124" s="215" t="s">
        <v>811</v>
      </c>
      <c r="AO124" s="215" t="s">
        <v>811</v>
      </c>
      <c r="AP124" s="215">
        <v>100</v>
      </c>
      <c r="AQ124" s="215" t="s">
        <v>811</v>
      </c>
      <c r="AR124" s="215" t="s">
        <v>811</v>
      </c>
      <c r="AS124" s="215" t="s">
        <v>811</v>
      </c>
    </row>
    <row r="125" spans="1:45">
      <c r="A125" s="214">
        <v>21</v>
      </c>
      <c r="B125" s="214">
        <v>221700</v>
      </c>
      <c r="C125" s="214"/>
      <c r="D125" s="214">
        <v>113</v>
      </c>
      <c r="E125" s="214" t="s">
        <v>1056</v>
      </c>
      <c r="F125" s="215">
        <v>123</v>
      </c>
      <c r="G125" s="215">
        <v>0</v>
      </c>
      <c r="H125" s="215">
        <v>0</v>
      </c>
      <c r="I125" s="215">
        <v>0</v>
      </c>
      <c r="J125" s="215">
        <v>0</v>
      </c>
      <c r="K125" s="215">
        <v>0</v>
      </c>
      <c r="L125" s="215">
        <v>123</v>
      </c>
      <c r="M125" s="215">
        <v>0</v>
      </c>
      <c r="N125" s="215">
        <v>123</v>
      </c>
      <c r="O125" s="215">
        <v>0</v>
      </c>
      <c r="P125" s="215">
        <v>0</v>
      </c>
      <c r="Q125" s="215">
        <v>0</v>
      </c>
      <c r="R125" s="215">
        <v>0</v>
      </c>
      <c r="S125" s="215">
        <v>0</v>
      </c>
      <c r="T125" s="215">
        <v>123</v>
      </c>
      <c r="U125" s="215">
        <v>0</v>
      </c>
      <c r="V125" s="215">
        <v>110.8</v>
      </c>
      <c r="W125" s="215">
        <v>0</v>
      </c>
      <c r="X125" s="215">
        <v>0</v>
      </c>
      <c r="Y125" s="215">
        <v>0</v>
      </c>
      <c r="Z125" s="215">
        <v>0</v>
      </c>
      <c r="AA125" s="215">
        <v>0</v>
      </c>
      <c r="AB125" s="215">
        <v>110.8</v>
      </c>
      <c r="AC125" s="215">
        <v>0</v>
      </c>
      <c r="AD125" s="215">
        <v>-12.200000000000003</v>
      </c>
      <c r="AE125" s="215" t="s">
        <v>811</v>
      </c>
      <c r="AF125" s="215" t="s">
        <v>811</v>
      </c>
      <c r="AG125" s="215" t="s">
        <v>811</v>
      </c>
      <c r="AH125" s="215" t="s">
        <v>811</v>
      </c>
      <c r="AI125" s="215" t="s">
        <v>811</v>
      </c>
      <c r="AJ125" s="215">
        <v>-12.200000000000003</v>
      </c>
      <c r="AK125" s="215" t="s">
        <v>811</v>
      </c>
      <c r="AL125" s="215">
        <v>90.081300813008127</v>
      </c>
      <c r="AM125" s="215" t="s">
        <v>811</v>
      </c>
      <c r="AN125" s="215" t="s">
        <v>811</v>
      </c>
      <c r="AO125" s="215" t="s">
        <v>811</v>
      </c>
      <c r="AP125" s="215" t="s">
        <v>811</v>
      </c>
      <c r="AQ125" s="215" t="s">
        <v>811</v>
      </c>
      <c r="AR125" s="215">
        <v>90.081300813008127</v>
      </c>
      <c r="AS125" s="215" t="s">
        <v>811</v>
      </c>
    </row>
    <row r="126" spans="1:45">
      <c r="A126" s="216">
        <v>22</v>
      </c>
      <c r="B126" s="216">
        <v>221700</v>
      </c>
      <c r="C126" s="216">
        <v>1087</v>
      </c>
      <c r="D126" s="216">
        <v>114</v>
      </c>
      <c r="E126" s="216" t="s">
        <v>1081</v>
      </c>
      <c r="F126" s="217">
        <v>2053.1</v>
      </c>
      <c r="G126" s="217"/>
      <c r="H126" s="217"/>
      <c r="I126" s="217"/>
      <c r="J126" s="217">
        <v>2013.1</v>
      </c>
      <c r="K126" s="217">
        <v>40</v>
      </c>
      <c r="L126" s="217"/>
      <c r="M126" s="217"/>
      <c r="N126" s="217">
        <v>2364.6999999999998</v>
      </c>
      <c r="O126" s="217"/>
      <c r="P126" s="217"/>
      <c r="Q126" s="217"/>
      <c r="R126" s="217">
        <v>2364.6999999999998</v>
      </c>
      <c r="S126" s="217"/>
      <c r="T126" s="217"/>
      <c r="U126" s="217"/>
      <c r="V126" s="217">
        <v>2364.6999999999998</v>
      </c>
      <c r="W126" s="217"/>
      <c r="X126" s="217"/>
      <c r="Y126" s="217"/>
      <c r="Z126" s="217">
        <v>2364.6999999999998</v>
      </c>
      <c r="AA126" s="217"/>
      <c r="AB126" s="217"/>
      <c r="AC126" s="217"/>
      <c r="AD126" s="217" t="s">
        <v>811</v>
      </c>
      <c r="AE126" s="217" t="s">
        <v>811</v>
      </c>
      <c r="AF126" s="217" t="s">
        <v>811</v>
      </c>
      <c r="AG126" s="217" t="s">
        <v>811</v>
      </c>
      <c r="AH126" s="217" t="s">
        <v>811</v>
      </c>
      <c r="AI126" s="217" t="s">
        <v>811</v>
      </c>
      <c r="AJ126" s="217" t="s">
        <v>811</v>
      </c>
      <c r="AK126" s="217" t="s">
        <v>811</v>
      </c>
      <c r="AL126" s="217">
        <v>100</v>
      </c>
      <c r="AM126" s="217" t="s">
        <v>811</v>
      </c>
      <c r="AN126" s="217" t="s">
        <v>811</v>
      </c>
      <c r="AO126" s="217" t="s">
        <v>811</v>
      </c>
      <c r="AP126" s="217">
        <v>100</v>
      </c>
      <c r="AQ126" s="217" t="s">
        <v>811</v>
      </c>
      <c r="AR126" s="217" t="s">
        <v>811</v>
      </c>
      <c r="AS126" s="217" t="s">
        <v>811</v>
      </c>
    </row>
    <row r="127" spans="1:45">
      <c r="A127" s="216">
        <v>21</v>
      </c>
      <c r="B127" s="216">
        <v>221700</v>
      </c>
      <c r="C127" s="216">
        <v>1088</v>
      </c>
      <c r="D127" s="216">
        <v>115</v>
      </c>
      <c r="E127" s="216" t="s">
        <v>1142</v>
      </c>
      <c r="F127" s="217">
        <v>0</v>
      </c>
      <c r="G127" s="217"/>
      <c r="H127" s="217"/>
      <c r="I127" s="217"/>
      <c r="J127" s="217"/>
      <c r="K127" s="217"/>
      <c r="L127" s="217"/>
      <c r="M127" s="217"/>
      <c r="N127" s="217">
        <v>0</v>
      </c>
      <c r="O127" s="217"/>
      <c r="P127" s="217"/>
      <c r="Q127" s="217"/>
      <c r="R127" s="217"/>
      <c r="S127" s="217"/>
      <c r="T127" s="217"/>
      <c r="U127" s="217"/>
      <c r="V127" s="217">
        <v>0</v>
      </c>
      <c r="W127" s="217"/>
      <c r="X127" s="217"/>
      <c r="Y127" s="217"/>
      <c r="Z127" s="217"/>
      <c r="AA127" s="217"/>
      <c r="AB127" s="217"/>
      <c r="AC127" s="217"/>
      <c r="AD127" s="217" t="s">
        <v>811</v>
      </c>
      <c r="AE127" s="217" t="s">
        <v>811</v>
      </c>
      <c r="AF127" s="217" t="s">
        <v>811</v>
      </c>
      <c r="AG127" s="217" t="s">
        <v>811</v>
      </c>
      <c r="AH127" s="217" t="s">
        <v>811</v>
      </c>
      <c r="AI127" s="217" t="s">
        <v>811</v>
      </c>
      <c r="AJ127" s="217" t="s">
        <v>811</v>
      </c>
      <c r="AK127" s="217" t="s">
        <v>811</v>
      </c>
      <c r="AL127" s="217" t="s">
        <v>811</v>
      </c>
      <c r="AM127" s="217" t="s">
        <v>811</v>
      </c>
      <c r="AN127" s="217" t="s">
        <v>811</v>
      </c>
      <c r="AO127" s="217" t="s">
        <v>811</v>
      </c>
      <c r="AP127" s="217" t="s">
        <v>811</v>
      </c>
      <c r="AQ127" s="217" t="s">
        <v>811</v>
      </c>
      <c r="AR127" s="217" t="s">
        <v>811</v>
      </c>
      <c r="AS127" s="217" t="s">
        <v>811</v>
      </c>
    </row>
    <row r="128" spans="1:45">
      <c r="A128" s="216">
        <v>21</v>
      </c>
      <c r="B128" s="216">
        <v>221700</v>
      </c>
      <c r="C128" s="216">
        <v>1089</v>
      </c>
      <c r="D128" s="216">
        <v>116</v>
      </c>
      <c r="E128" s="216" t="s">
        <v>1143</v>
      </c>
      <c r="F128" s="217">
        <v>0</v>
      </c>
      <c r="G128" s="217"/>
      <c r="H128" s="217"/>
      <c r="I128" s="217"/>
      <c r="J128" s="217"/>
      <c r="K128" s="217"/>
      <c r="L128" s="217"/>
      <c r="M128" s="217"/>
      <c r="N128" s="217">
        <v>0</v>
      </c>
      <c r="O128" s="217"/>
      <c r="P128" s="217"/>
      <c r="Q128" s="217"/>
      <c r="R128" s="217"/>
      <c r="S128" s="217"/>
      <c r="T128" s="217"/>
      <c r="U128" s="217"/>
      <c r="V128" s="217">
        <v>0</v>
      </c>
      <c r="W128" s="217"/>
      <c r="X128" s="217"/>
      <c r="Y128" s="217"/>
      <c r="Z128" s="217"/>
      <c r="AA128" s="217"/>
      <c r="AB128" s="217"/>
      <c r="AC128" s="217"/>
      <c r="AD128" s="217" t="s">
        <v>811</v>
      </c>
      <c r="AE128" s="217" t="s">
        <v>811</v>
      </c>
      <c r="AF128" s="217" t="s">
        <v>811</v>
      </c>
      <c r="AG128" s="217" t="s">
        <v>811</v>
      </c>
      <c r="AH128" s="217" t="s">
        <v>811</v>
      </c>
      <c r="AI128" s="217" t="s">
        <v>811</v>
      </c>
      <c r="AJ128" s="217" t="s">
        <v>811</v>
      </c>
      <c r="AK128" s="217" t="s">
        <v>811</v>
      </c>
      <c r="AL128" s="217" t="s">
        <v>811</v>
      </c>
      <c r="AM128" s="217" t="s">
        <v>811</v>
      </c>
      <c r="AN128" s="217" t="s">
        <v>811</v>
      </c>
      <c r="AO128" s="217" t="s">
        <v>811</v>
      </c>
      <c r="AP128" s="217" t="s">
        <v>811</v>
      </c>
      <c r="AQ128" s="217" t="s">
        <v>811</v>
      </c>
      <c r="AR128" s="217" t="s">
        <v>811</v>
      </c>
      <c r="AS128" s="217" t="s">
        <v>811</v>
      </c>
    </row>
    <row r="129" spans="1:45">
      <c r="A129" s="216">
        <v>21</v>
      </c>
      <c r="B129" s="216">
        <v>221700</v>
      </c>
      <c r="C129" s="216">
        <v>1090</v>
      </c>
      <c r="D129" s="216">
        <v>117</v>
      </c>
      <c r="E129" s="216" t="s">
        <v>1144</v>
      </c>
      <c r="F129" s="217">
        <v>0</v>
      </c>
      <c r="G129" s="217"/>
      <c r="H129" s="217"/>
      <c r="I129" s="217"/>
      <c r="J129" s="217"/>
      <c r="K129" s="217"/>
      <c r="L129" s="217"/>
      <c r="M129" s="217"/>
      <c r="N129" s="217">
        <v>0</v>
      </c>
      <c r="O129" s="217"/>
      <c r="P129" s="217"/>
      <c r="Q129" s="217"/>
      <c r="R129" s="217"/>
      <c r="S129" s="217"/>
      <c r="T129" s="217"/>
      <c r="U129" s="217"/>
      <c r="V129" s="217">
        <v>0</v>
      </c>
      <c r="W129" s="217"/>
      <c r="X129" s="217"/>
      <c r="Y129" s="217"/>
      <c r="Z129" s="217"/>
      <c r="AA129" s="217"/>
      <c r="AB129" s="217"/>
      <c r="AC129" s="217"/>
      <c r="AD129" s="217" t="s">
        <v>811</v>
      </c>
      <c r="AE129" s="217" t="s">
        <v>811</v>
      </c>
      <c r="AF129" s="217" t="s">
        <v>811</v>
      </c>
      <c r="AG129" s="217" t="s">
        <v>811</v>
      </c>
      <c r="AH129" s="217" t="s">
        <v>811</v>
      </c>
      <c r="AI129" s="217" t="s">
        <v>811</v>
      </c>
      <c r="AJ129" s="217" t="s">
        <v>811</v>
      </c>
      <c r="AK129" s="217" t="s">
        <v>811</v>
      </c>
      <c r="AL129" s="217" t="s">
        <v>811</v>
      </c>
      <c r="AM129" s="217" t="s">
        <v>811</v>
      </c>
      <c r="AN129" s="217" t="s">
        <v>811</v>
      </c>
      <c r="AO129" s="217" t="s">
        <v>811</v>
      </c>
      <c r="AP129" s="217" t="s">
        <v>811</v>
      </c>
      <c r="AQ129" s="217" t="s">
        <v>811</v>
      </c>
      <c r="AR129" s="217" t="s">
        <v>811</v>
      </c>
      <c r="AS129" s="217" t="s">
        <v>811</v>
      </c>
    </row>
    <row r="130" spans="1:45">
      <c r="A130" s="216">
        <v>21</v>
      </c>
      <c r="B130" s="216">
        <v>221700</v>
      </c>
      <c r="C130" s="216">
        <v>1091</v>
      </c>
      <c r="D130" s="216">
        <v>118</v>
      </c>
      <c r="E130" s="216" t="s">
        <v>1145</v>
      </c>
      <c r="F130" s="217">
        <v>0</v>
      </c>
      <c r="G130" s="217"/>
      <c r="H130" s="217"/>
      <c r="I130" s="217"/>
      <c r="J130" s="217"/>
      <c r="K130" s="217"/>
      <c r="L130" s="217"/>
      <c r="M130" s="217"/>
      <c r="N130" s="217">
        <v>0</v>
      </c>
      <c r="O130" s="217"/>
      <c r="P130" s="217"/>
      <c r="Q130" s="217"/>
      <c r="R130" s="217"/>
      <c r="S130" s="217"/>
      <c r="T130" s="217"/>
      <c r="U130" s="217"/>
      <c r="V130" s="217">
        <v>0</v>
      </c>
      <c r="W130" s="217"/>
      <c r="X130" s="217"/>
      <c r="Y130" s="217"/>
      <c r="Z130" s="217"/>
      <c r="AA130" s="217"/>
      <c r="AB130" s="217"/>
      <c r="AC130" s="217"/>
      <c r="AD130" s="217" t="s">
        <v>811</v>
      </c>
      <c r="AE130" s="217" t="s">
        <v>811</v>
      </c>
      <c r="AF130" s="217" t="s">
        <v>811</v>
      </c>
      <c r="AG130" s="217" t="s">
        <v>811</v>
      </c>
      <c r="AH130" s="217" t="s">
        <v>811</v>
      </c>
      <c r="AI130" s="217" t="s">
        <v>811</v>
      </c>
      <c r="AJ130" s="217" t="s">
        <v>811</v>
      </c>
      <c r="AK130" s="217" t="s">
        <v>811</v>
      </c>
      <c r="AL130" s="217" t="s">
        <v>811</v>
      </c>
      <c r="AM130" s="217" t="s">
        <v>811</v>
      </c>
      <c r="AN130" s="217" t="s">
        <v>811</v>
      </c>
      <c r="AO130" s="217" t="s">
        <v>811</v>
      </c>
      <c r="AP130" s="217" t="s">
        <v>811</v>
      </c>
      <c r="AQ130" s="217" t="s">
        <v>811</v>
      </c>
      <c r="AR130" s="217" t="s">
        <v>811</v>
      </c>
      <c r="AS130" s="217" t="s">
        <v>811</v>
      </c>
    </row>
    <row r="131" spans="1:45">
      <c r="A131" s="216">
        <v>21</v>
      </c>
      <c r="B131" s="216">
        <v>221700</v>
      </c>
      <c r="C131" s="216">
        <v>1092</v>
      </c>
      <c r="D131" s="216">
        <v>119</v>
      </c>
      <c r="E131" s="216" t="s">
        <v>1146</v>
      </c>
      <c r="F131" s="217">
        <v>0</v>
      </c>
      <c r="G131" s="217"/>
      <c r="H131" s="217"/>
      <c r="I131" s="217"/>
      <c r="J131" s="217"/>
      <c r="K131" s="217"/>
      <c r="L131" s="217"/>
      <c r="M131" s="217"/>
      <c r="N131" s="217">
        <v>0</v>
      </c>
      <c r="O131" s="217"/>
      <c r="P131" s="217"/>
      <c r="Q131" s="217"/>
      <c r="R131" s="217"/>
      <c r="S131" s="217"/>
      <c r="T131" s="217"/>
      <c r="U131" s="217"/>
      <c r="V131" s="217">
        <v>0</v>
      </c>
      <c r="W131" s="217"/>
      <c r="X131" s="217"/>
      <c r="Y131" s="217"/>
      <c r="Z131" s="217"/>
      <c r="AA131" s="217"/>
      <c r="AB131" s="217"/>
      <c r="AC131" s="217"/>
      <c r="AD131" s="217" t="s">
        <v>811</v>
      </c>
      <c r="AE131" s="217" t="s">
        <v>811</v>
      </c>
      <c r="AF131" s="217" t="s">
        <v>811</v>
      </c>
      <c r="AG131" s="217" t="s">
        <v>811</v>
      </c>
      <c r="AH131" s="217" t="s">
        <v>811</v>
      </c>
      <c r="AI131" s="217" t="s">
        <v>811</v>
      </c>
      <c r="AJ131" s="217" t="s">
        <v>811</v>
      </c>
      <c r="AK131" s="217" t="s">
        <v>811</v>
      </c>
      <c r="AL131" s="217" t="s">
        <v>811</v>
      </c>
      <c r="AM131" s="217" t="s">
        <v>811</v>
      </c>
      <c r="AN131" s="217" t="s">
        <v>811</v>
      </c>
      <c r="AO131" s="217" t="s">
        <v>811</v>
      </c>
      <c r="AP131" s="217" t="s">
        <v>811</v>
      </c>
      <c r="AQ131" s="217" t="s">
        <v>811</v>
      </c>
      <c r="AR131" s="217" t="s">
        <v>811</v>
      </c>
      <c r="AS131" s="217" t="s">
        <v>811</v>
      </c>
    </row>
    <row r="132" spans="1:45">
      <c r="A132" s="216">
        <v>21</v>
      </c>
      <c r="B132" s="216">
        <v>221700</v>
      </c>
      <c r="C132" s="216">
        <v>1093</v>
      </c>
      <c r="D132" s="216">
        <v>120</v>
      </c>
      <c r="E132" s="216" t="s">
        <v>1147</v>
      </c>
      <c r="F132" s="217">
        <v>0</v>
      </c>
      <c r="G132" s="217"/>
      <c r="H132" s="217"/>
      <c r="I132" s="217"/>
      <c r="J132" s="217"/>
      <c r="K132" s="217"/>
      <c r="L132" s="217"/>
      <c r="M132" s="217"/>
      <c r="N132" s="217">
        <v>0</v>
      </c>
      <c r="O132" s="217"/>
      <c r="P132" s="217"/>
      <c r="Q132" s="217"/>
      <c r="R132" s="217"/>
      <c r="S132" s="217"/>
      <c r="T132" s="217"/>
      <c r="U132" s="217"/>
      <c r="V132" s="217">
        <v>0</v>
      </c>
      <c r="W132" s="217"/>
      <c r="X132" s="217"/>
      <c r="Y132" s="217"/>
      <c r="Z132" s="217"/>
      <c r="AA132" s="217"/>
      <c r="AB132" s="217"/>
      <c r="AC132" s="217"/>
      <c r="AD132" s="217" t="s">
        <v>811</v>
      </c>
      <c r="AE132" s="217" t="s">
        <v>811</v>
      </c>
      <c r="AF132" s="217" t="s">
        <v>811</v>
      </c>
      <c r="AG132" s="217" t="s">
        <v>811</v>
      </c>
      <c r="AH132" s="217" t="s">
        <v>811</v>
      </c>
      <c r="AI132" s="217" t="s">
        <v>811</v>
      </c>
      <c r="AJ132" s="217" t="s">
        <v>811</v>
      </c>
      <c r="AK132" s="217" t="s">
        <v>811</v>
      </c>
      <c r="AL132" s="217" t="s">
        <v>811</v>
      </c>
      <c r="AM132" s="217" t="s">
        <v>811</v>
      </c>
      <c r="AN132" s="217" t="s">
        <v>811</v>
      </c>
      <c r="AO132" s="217" t="s">
        <v>811</v>
      </c>
      <c r="AP132" s="217" t="s">
        <v>811</v>
      </c>
      <c r="AQ132" s="217" t="s">
        <v>811</v>
      </c>
      <c r="AR132" s="217" t="s">
        <v>811</v>
      </c>
      <c r="AS132" s="217" t="s">
        <v>811</v>
      </c>
    </row>
    <row r="133" spans="1:45">
      <c r="A133" s="216">
        <v>21</v>
      </c>
      <c r="B133" s="216">
        <v>221700</v>
      </c>
      <c r="C133" s="216">
        <v>1094</v>
      </c>
      <c r="D133" s="216">
        <v>121</v>
      </c>
      <c r="E133" s="216" t="s">
        <v>1148</v>
      </c>
      <c r="F133" s="217">
        <v>0</v>
      </c>
      <c r="G133" s="217"/>
      <c r="H133" s="217"/>
      <c r="I133" s="217"/>
      <c r="J133" s="217"/>
      <c r="K133" s="217"/>
      <c r="L133" s="217"/>
      <c r="M133" s="217"/>
      <c r="N133" s="217">
        <v>0</v>
      </c>
      <c r="O133" s="217"/>
      <c r="P133" s="217"/>
      <c r="Q133" s="217"/>
      <c r="R133" s="217"/>
      <c r="S133" s="217"/>
      <c r="T133" s="217"/>
      <c r="U133" s="217"/>
      <c r="V133" s="217">
        <v>0</v>
      </c>
      <c r="W133" s="217"/>
      <c r="X133" s="217"/>
      <c r="Y133" s="217"/>
      <c r="Z133" s="217"/>
      <c r="AA133" s="217"/>
      <c r="AB133" s="217"/>
      <c r="AC133" s="217"/>
      <c r="AD133" s="217" t="s">
        <v>811</v>
      </c>
      <c r="AE133" s="217" t="s">
        <v>811</v>
      </c>
      <c r="AF133" s="217" t="s">
        <v>811</v>
      </c>
      <c r="AG133" s="217" t="s">
        <v>811</v>
      </c>
      <c r="AH133" s="217" t="s">
        <v>811</v>
      </c>
      <c r="AI133" s="217" t="s">
        <v>811</v>
      </c>
      <c r="AJ133" s="217" t="s">
        <v>811</v>
      </c>
      <c r="AK133" s="217" t="s">
        <v>811</v>
      </c>
      <c r="AL133" s="217" t="s">
        <v>811</v>
      </c>
      <c r="AM133" s="217" t="s">
        <v>811</v>
      </c>
      <c r="AN133" s="217" t="s">
        <v>811</v>
      </c>
      <c r="AO133" s="217" t="s">
        <v>811</v>
      </c>
      <c r="AP133" s="217" t="s">
        <v>811</v>
      </c>
      <c r="AQ133" s="217" t="s">
        <v>811</v>
      </c>
      <c r="AR133" s="217" t="s">
        <v>811</v>
      </c>
      <c r="AS133" s="217" t="s">
        <v>811</v>
      </c>
    </row>
    <row r="134" spans="1:45">
      <c r="A134" s="216">
        <v>21</v>
      </c>
      <c r="B134" s="216">
        <v>221700</v>
      </c>
      <c r="C134" s="216">
        <v>1095</v>
      </c>
      <c r="D134" s="216">
        <v>122</v>
      </c>
      <c r="E134" s="216" t="s">
        <v>1149</v>
      </c>
      <c r="F134" s="217">
        <v>0</v>
      </c>
      <c r="G134" s="217"/>
      <c r="H134" s="217"/>
      <c r="I134" s="217"/>
      <c r="J134" s="217"/>
      <c r="K134" s="217"/>
      <c r="L134" s="217"/>
      <c r="M134" s="217"/>
      <c r="N134" s="217">
        <v>0</v>
      </c>
      <c r="O134" s="217"/>
      <c r="P134" s="217"/>
      <c r="Q134" s="217"/>
      <c r="R134" s="217"/>
      <c r="S134" s="217"/>
      <c r="T134" s="217"/>
      <c r="U134" s="217"/>
      <c r="V134" s="217">
        <v>0</v>
      </c>
      <c r="W134" s="217"/>
      <c r="X134" s="217"/>
      <c r="Y134" s="217"/>
      <c r="Z134" s="217"/>
      <c r="AA134" s="217"/>
      <c r="AB134" s="217"/>
      <c r="AC134" s="217"/>
      <c r="AD134" s="217" t="s">
        <v>811</v>
      </c>
      <c r="AE134" s="217" t="s">
        <v>811</v>
      </c>
      <c r="AF134" s="217" t="s">
        <v>811</v>
      </c>
      <c r="AG134" s="217" t="s">
        <v>811</v>
      </c>
      <c r="AH134" s="217" t="s">
        <v>811</v>
      </c>
      <c r="AI134" s="217" t="s">
        <v>811</v>
      </c>
      <c r="AJ134" s="217" t="s">
        <v>811</v>
      </c>
      <c r="AK134" s="217" t="s">
        <v>811</v>
      </c>
      <c r="AL134" s="217" t="s">
        <v>811</v>
      </c>
      <c r="AM134" s="217" t="s">
        <v>811</v>
      </c>
      <c r="AN134" s="217" t="s">
        <v>811</v>
      </c>
      <c r="AO134" s="217" t="s">
        <v>811</v>
      </c>
      <c r="AP134" s="217" t="s">
        <v>811</v>
      </c>
      <c r="AQ134" s="217" t="s">
        <v>811</v>
      </c>
      <c r="AR134" s="217" t="s">
        <v>811</v>
      </c>
      <c r="AS134" s="217" t="s">
        <v>811</v>
      </c>
    </row>
    <row r="135" spans="1:45">
      <c r="A135" s="216">
        <v>21</v>
      </c>
      <c r="B135" s="216">
        <v>221700</v>
      </c>
      <c r="C135" s="216">
        <v>1096</v>
      </c>
      <c r="D135" s="216">
        <v>123</v>
      </c>
      <c r="E135" s="216" t="s">
        <v>1150</v>
      </c>
      <c r="F135" s="217">
        <v>0</v>
      </c>
      <c r="G135" s="217"/>
      <c r="H135" s="217"/>
      <c r="I135" s="217"/>
      <c r="J135" s="217"/>
      <c r="K135" s="217"/>
      <c r="L135" s="217"/>
      <c r="M135" s="217"/>
      <c r="N135" s="217">
        <v>0</v>
      </c>
      <c r="O135" s="217"/>
      <c r="P135" s="217"/>
      <c r="Q135" s="217"/>
      <c r="R135" s="217"/>
      <c r="S135" s="217"/>
      <c r="T135" s="217"/>
      <c r="U135" s="217"/>
      <c r="V135" s="217">
        <v>0</v>
      </c>
      <c r="W135" s="217"/>
      <c r="X135" s="217"/>
      <c r="Y135" s="217"/>
      <c r="Z135" s="217"/>
      <c r="AA135" s="217"/>
      <c r="AB135" s="217"/>
      <c r="AC135" s="217"/>
      <c r="AD135" s="217" t="s">
        <v>811</v>
      </c>
      <c r="AE135" s="217" t="s">
        <v>811</v>
      </c>
      <c r="AF135" s="217" t="s">
        <v>811</v>
      </c>
      <c r="AG135" s="217" t="s">
        <v>811</v>
      </c>
      <c r="AH135" s="217" t="s">
        <v>811</v>
      </c>
      <c r="AI135" s="217" t="s">
        <v>811</v>
      </c>
      <c r="AJ135" s="217" t="s">
        <v>811</v>
      </c>
      <c r="AK135" s="217" t="s">
        <v>811</v>
      </c>
      <c r="AL135" s="217" t="s">
        <v>811</v>
      </c>
      <c r="AM135" s="217" t="s">
        <v>811</v>
      </c>
      <c r="AN135" s="217" t="s">
        <v>811</v>
      </c>
      <c r="AO135" s="217" t="s">
        <v>811</v>
      </c>
      <c r="AP135" s="217" t="s">
        <v>811</v>
      </c>
      <c r="AQ135" s="217" t="s">
        <v>811</v>
      </c>
      <c r="AR135" s="217" t="s">
        <v>811</v>
      </c>
      <c r="AS135" s="217" t="s">
        <v>811</v>
      </c>
    </row>
    <row r="136" spans="1:45">
      <c r="A136" s="216">
        <v>21</v>
      </c>
      <c r="B136" s="216">
        <v>221700</v>
      </c>
      <c r="C136" s="216">
        <v>1098</v>
      </c>
      <c r="D136" s="216">
        <v>124</v>
      </c>
      <c r="E136" s="216" t="s">
        <v>1151</v>
      </c>
      <c r="F136" s="217">
        <v>0</v>
      </c>
      <c r="G136" s="217"/>
      <c r="H136" s="217"/>
      <c r="I136" s="217"/>
      <c r="J136" s="217"/>
      <c r="K136" s="217"/>
      <c r="L136" s="217"/>
      <c r="M136" s="217"/>
      <c r="N136" s="217">
        <v>0</v>
      </c>
      <c r="O136" s="217"/>
      <c r="P136" s="217"/>
      <c r="Q136" s="217"/>
      <c r="R136" s="217"/>
      <c r="S136" s="217"/>
      <c r="T136" s="217"/>
      <c r="U136" s="217"/>
      <c r="V136" s="217">
        <v>0</v>
      </c>
      <c r="W136" s="217"/>
      <c r="X136" s="217"/>
      <c r="Y136" s="217"/>
      <c r="Z136" s="217"/>
      <c r="AA136" s="217"/>
      <c r="AB136" s="217"/>
      <c r="AC136" s="217"/>
      <c r="AD136" s="217" t="s">
        <v>811</v>
      </c>
      <c r="AE136" s="217" t="s">
        <v>811</v>
      </c>
      <c r="AF136" s="217" t="s">
        <v>811</v>
      </c>
      <c r="AG136" s="217" t="s">
        <v>811</v>
      </c>
      <c r="AH136" s="217" t="s">
        <v>811</v>
      </c>
      <c r="AI136" s="217" t="s">
        <v>811</v>
      </c>
      <c r="AJ136" s="217" t="s">
        <v>811</v>
      </c>
      <c r="AK136" s="217" t="s">
        <v>811</v>
      </c>
      <c r="AL136" s="217" t="s">
        <v>811</v>
      </c>
      <c r="AM136" s="217" t="s">
        <v>811</v>
      </c>
      <c r="AN136" s="217" t="s">
        <v>811</v>
      </c>
      <c r="AO136" s="217" t="s">
        <v>811</v>
      </c>
      <c r="AP136" s="217" t="s">
        <v>811</v>
      </c>
      <c r="AQ136" s="217" t="s">
        <v>811</v>
      </c>
      <c r="AR136" s="217" t="s">
        <v>811</v>
      </c>
      <c r="AS136" s="217" t="s">
        <v>811</v>
      </c>
    </row>
    <row r="137" spans="1:45">
      <c r="A137" s="216">
        <v>21</v>
      </c>
      <c r="B137" s="216">
        <v>221700</v>
      </c>
      <c r="C137" s="216">
        <v>1097</v>
      </c>
      <c r="D137" s="216">
        <v>125</v>
      </c>
      <c r="E137" s="216" t="s">
        <v>1152</v>
      </c>
      <c r="F137" s="217">
        <v>0</v>
      </c>
      <c r="G137" s="217"/>
      <c r="H137" s="217"/>
      <c r="I137" s="217"/>
      <c r="J137" s="217"/>
      <c r="K137" s="217"/>
      <c r="L137" s="217"/>
      <c r="M137" s="217"/>
      <c r="N137" s="217">
        <v>0</v>
      </c>
      <c r="O137" s="217"/>
      <c r="P137" s="217"/>
      <c r="Q137" s="217"/>
      <c r="R137" s="217"/>
      <c r="S137" s="217"/>
      <c r="T137" s="217"/>
      <c r="U137" s="217"/>
      <c r="V137" s="217">
        <v>0</v>
      </c>
      <c r="W137" s="217"/>
      <c r="X137" s="217"/>
      <c r="Y137" s="217"/>
      <c r="Z137" s="217"/>
      <c r="AA137" s="217"/>
      <c r="AB137" s="217"/>
      <c r="AC137" s="217"/>
      <c r="AD137" s="217" t="s">
        <v>811</v>
      </c>
      <c r="AE137" s="217" t="s">
        <v>811</v>
      </c>
      <c r="AF137" s="217" t="s">
        <v>811</v>
      </c>
      <c r="AG137" s="217" t="s">
        <v>811</v>
      </c>
      <c r="AH137" s="217" t="s">
        <v>811</v>
      </c>
      <c r="AI137" s="217" t="s">
        <v>811</v>
      </c>
      <c r="AJ137" s="217" t="s">
        <v>811</v>
      </c>
      <c r="AK137" s="217" t="s">
        <v>811</v>
      </c>
      <c r="AL137" s="217" t="s">
        <v>811</v>
      </c>
      <c r="AM137" s="217" t="s">
        <v>811</v>
      </c>
      <c r="AN137" s="217" t="s">
        <v>811</v>
      </c>
      <c r="AO137" s="217" t="s">
        <v>811</v>
      </c>
      <c r="AP137" s="217" t="s">
        <v>811</v>
      </c>
      <c r="AQ137" s="217" t="s">
        <v>811</v>
      </c>
      <c r="AR137" s="217" t="s">
        <v>811</v>
      </c>
      <c r="AS137" s="217" t="s">
        <v>811</v>
      </c>
    </row>
    <row r="138" spans="1:45">
      <c r="A138" s="216">
        <v>21</v>
      </c>
      <c r="B138" s="216">
        <v>221700</v>
      </c>
      <c r="C138" s="216">
        <v>1115</v>
      </c>
      <c r="D138" s="216">
        <v>126</v>
      </c>
      <c r="E138" s="216" t="s">
        <v>1141</v>
      </c>
      <c r="F138" s="217">
        <v>0</v>
      </c>
      <c r="G138" s="217"/>
      <c r="H138" s="217"/>
      <c r="I138" s="217"/>
      <c r="J138" s="217"/>
      <c r="K138" s="217"/>
      <c r="L138" s="217"/>
      <c r="M138" s="217"/>
      <c r="N138" s="217">
        <v>0</v>
      </c>
      <c r="O138" s="217"/>
      <c r="P138" s="217"/>
      <c r="Q138" s="217"/>
      <c r="R138" s="217"/>
      <c r="S138" s="217"/>
      <c r="T138" s="217"/>
      <c r="U138" s="217"/>
      <c r="V138" s="217">
        <v>0</v>
      </c>
      <c r="W138" s="217"/>
      <c r="X138" s="217"/>
      <c r="Y138" s="217"/>
      <c r="Z138" s="217"/>
      <c r="AA138" s="217"/>
      <c r="AB138" s="217"/>
      <c r="AC138" s="217"/>
      <c r="AD138" s="217" t="s">
        <v>811</v>
      </c>
      <c r="AE138" s="217" t="s">
        <v>811</v>
      </c>
      <c r="AF138" s="217" t="s">
        <v>811</v>
      </c>
      <c r="AG138" s="217" t="s">
        <v>811</v>
      </c>
      <c r="AH138" s="217" t="s">
        <v>811</v>
      </c>
      <c r="AI138" s="217" t="s">
        <v>811</v>
      </c>
      <c r="AJ138" s="217" t="s">
        <v>811</v>
      </c>
      <c r="AK138" s="217" t="s">
        <v>811</v>
      </c>
      <c r="AL138" s="217" t="s">
        <v>811</v>
      </c>
      <c r="AM138" s="217" t="s">
        <v>811</v>
      </c>
      <c r="AN138" s="217" t="s">
        <v>811</v>
      </c>
      <c r="AO138" s="217" t="s">
        <v>811</v>
      </c>
      <c r="AP138" s="217" t="s">
        <v>811</v>
      </c>
      <c r="AQ138" s="217" t="s">
        <v>811</v>
      </c>
      <c r="AR138" s="217" t="s">
        <v>811</v>
      </c>
      <c r="AS138" s="217" t="s">
        <v>811</v>
      </c>
    </row>
    <row r="139" spans="1:45">
      <c r="A139" s="216">
        <v>21</v>
      </c>
      <c r="B139" s="216">
        <v>221700</v>
      </c>
      <c r="C139" s="216">
        <v>1100</v>
      </c>
      <c r="D139" s="216">
        <v>127</v>
      </c>
      <c r="E139" s="216" t="s">
        <v>1153</v>
      </c>
      <c r="F139" s="217">
        <v>0</v>
      </c>
      <c r="G139" s="217"/>
      <c r="H139" s="217"/>
      <c r="I139" s="217"/>
      <c r="J139" s="217"/>
      <c r="K139" s="217"/>
      <c r="L139" s="217"/>
      <c r="M139" s="217"/>
      <c r="N139" s="217">
        <v>0</v>
      </c>
      <c r="O139" s="217"/>
      <c r="P139" s="217"/>
      <c r="Q139" s="217"/>
      <c r="R139" s="217"/>
      <c r="S139" s="217"/>
      <c r="T139" s="217"/>
      <c r="U139" s="217"/>
      <c r="V139" s="217">
        <v>0</v>
      </c>
      <c r="W139" s="217"/>
      <c r="X139" s="217"/>
      <c r="Y139" s="217"/>
      <c r="Z139" s="217"/>
      <c r="AA139" s="217"/>
      <c r="AB139" s="217"/>
      <c r="AC139" s="217"/>
      <c r="AD139" s="217" t="s">
        <v>811</v>
      </c>
      <c r="AE139" s="217" t="s">
        <v>811</v>
      </c>
      <c r="AF139" s="217" t="s">
        <v>811</v>
      </c>
      <c r="AG139" s="217" t="s">
        <v>811</v>
      </c>
      <c r="AH139" s="217" t="s">
        <v>811</v>
      </c>
      <c r="AI139" s="217" t="s">
        <v>811</v>
      </c>
      <c r="AJ139" s="217" t="s">
        <v>811</v>
      </c>
      <c r="AK139" s="217" t="s">
        <v>811</v>
      </c>
      <c r="AL139" s="217" t="s">
        <v>811</v>
      </c>
      <c r="AM139" s="217" t="s">
        <v>811</v>
      </c>
      <c r="AN139" s="217" t="s">
        <v>811</v>
      </c>
      <c r="AO139" s="217" t="s">
        <v>811</v>
      </c>
      <c r="AP139" s="217" t="s">
        <v>811</v>
      </c>
      <c r="AQ139" s="217" t="s">
        <v>811</v>
      </c>
      <c r="AR139" s="217" t="s">
        <v>811</v>
      </c>
      <c r="AS139" s="217" t="s">
        <v>811</v>
      </c>
    </row>
    <row r="140" spans="1:45">
      <c r="A140" s="216">
        <v>21</v>
      </c>
      <c r="B140" s="216">
        <v>221700</v>
      </c>
      <c r="C140" s="216">
        <v>1101</v>
      </c>
      <c r="D140" s="216">
        <v>128</v>
      </c>
      <c r="E140" s="216" t="s">
        <v>1154</v>
      </c>
      <c r="F140" s="217">
        <v>0</v>
      </c>
      <c r="G140" s="217"/>
      <c r="H140" s="217"/>
      <c r="I140" s="217"/>
      <c r="J140" s="217"/>
      <c r="K140" s="217"/>
      <c r="L140" s="217"/>
      <c r="M140" s="217"/>
      <c r="N140" s="217">
        <v>0</v>
      </c>
      <c r="O140" s="217"/>
      <c r="P140" s="217"/>
      <c r="Q140" s="217"/>
      <c r="R140" s="217"/>
      <c r="S140" s="217"/>
      <c r="T140" s="217"/>
      <c r="U140" s="217"/>
      <c r="V140" s="217">
        <v>0</v>
      </c>
      <c r="W140" s="217"/>
      <c r="X140" s="217"/>
      <c r="Y140" s="217"/>
      <c r="Z140" s="217"/>
      <c r="AA140" s="217"/>
      <c r="AB140" s="217"/>
      <c r="AC140" s="217"/>
      <c r="AD140" s="217" t="s">
        <v>811</v>
      </c>
      <c r="AE140" s="217" t="s">
        <v>811</v>
      </c>
      <c r="AF140" s="217" t="s">
        <v>811</v>
      </c>
      <c r="AG140" s="217" t="s">
        <v>811</v>
      </c>
      <c r="AH140" s="217" t="s">
        <v>811</v>
      </c>
      <c r="AI140" s="217" t="s">
        <v>811</v>
      </c>
      <c r="AJ140" s="217" t="s">
        <v>811</v>
      </c>
      <c r="AK140" s="217" t="s">
        <v>811</v>
      </c>
      <c r="AL140" s="217" t="s">
        <v>811</v>
      </c>
      <c r="AM140" s="217" t="s">
        <v>811</v>
      </c>
      <c r="AN140" s="217" t="s">
        <v>811</v>
      </c>
      <c r="AO140" s="217" t="s">
        <v>811</v>
      </c>
      <c r="AP140" s="217" t="s">
        <v>811</v>
      </c>
      <c r="AQ140" s="217" t="s">
        <v>811</v>
      </c>
      <c r="AR140" s="217" t="s">
        <v>811</v>
      </c>
      <c r="AS140" s="217" t="s">
        <v>811</v>
      </c>
    </row>
    <row r="141" spans="1:45">
      <c r="A141" s="216">
        <v>21</v>
      </c>
      <c r="B141" s="216">
        <v>221700</v>
      </c>
      <c r="C141" s="216">
        <v>1099</v>
      </c>
      <c r="D141" s="216">
        <v>129</v>
      </c>
      <c r="E141" s="216" t="s">
        <v>1155</v>
      </c>
      <c r="F141" s="217">
        <v>0</v>
      </c>
      <c r="G141" s="217"/>
      <c r="H141" s="217"/>
      <c r="I141" s="217"/>
      <c r="J141" s="217"/>
      <c r="K141" s="217"/>
      <c r="L141" s="217"/>
      <c r="M141" s="217"/>
      <c r="N141" s="217">
        <v>0</v>
      </c>
      <c r="O141" s="217"/>
      <c r="P141" s="217"/>
      <c r="Q141" s="217"/>
      <c r="R141" s="217"/>
      <c r="S141" s="217"/>
      <c r="T141" s="217"/>
      <c r="U141" s="217"/>
      <c r="V141" s="217">
        <v>0</v>
      </c>
      <c r="W141" s="217"/>
      <c r="X141" s="217"/>
      <c r="Y141" s="217"/>
      <c r="Z141" s="217"/>
      <c r="AA141" s="217"/>
      <c r="AB141" s="217"/>
      <c r="AC141" s="217"/>
      <c r="AD141" s="217" t="s">
        <v>811</v>
      </c>
      <c r="AE141" s="217" t="s">
        <v>811</v>
      </c>
      <c r="AF141" s="217" t="s">
        <v>811</v>
      </c>
      <c r="AG141" s="217" t="s">
        <v>811</v>
      </c>
      <c r="AH141" s="217" t="s">
        <v>811</v>
      </c>
      <c r="AI141" s="217" t="s">
        <v>811</v>
      </c>
      <c r="AJ141" s="217" t="s">
        <v>811</v>
      </c>
      <c r="AK141" s="217" t="s">
        <v>811</v>
      </c>
      <c r="AL141" s="217" t="s">
        <v>811</v>
      </c>
      <c r="AM141" s="217" t="s">
        <v>811</v>
      </c>
      <c r="AN141" s="217" t="s">
        <v>811</v>
      </c>
      <c r="AO141" s="217" t="s">
        <v>811</v>
      </c>
      <c r="AP141" s="217" t="s">
        <v>811</v>
      </c>
      <c r="AQ141" s="217" t="s">
        <v>811</v>
      </c>
      <c r="AR141" s="217" t="s">
        <v>811</v>
      </c>
      <c r="AS141" s="217" t="s">
        <v>811</v>
      </c>
    </row>
    <row r="142" spans="1:45">
      <c r="A142" s="216">
        <v>21</v>
      </c>
      <c r="B142" s="216">
        <v>221700</v>
      </c>
      <c r="C142" s="216">
        <v>1102</v>
      </c>
      <c r="D142" s="216">
        <v>130</v>
      </c>
      <c r="E142" s="216" t="s">
        <v>1156</v>
      </c>
      <c r="F142" s="217">
        <v>0</v>
      </c>
      <c r="G142" s="217"/>
      <c r="H142" s="217"/>
      <c r="I142" s="217"/>
      <c r="J142" s="217"/>
      <c r="K142" s="217"/>
      <c r="L142" s="217"/>
      <c r="M142" s="217"/>
      <c r="N142" s="217">
        <v>0</v>
      </c>
      <c r="O142" s="217"/>
      <c r="P142" s="217"/>
      <c r="Q142" s="217"/>
      <c r="R142" s="217"/>
      <c r="S142" s="217"/>
      <c r="T142" s="217"/>
      <c r="U142" s="217"/>
      <c r="V142" s="217">
        <v>0</v>
      </c>
      <c r="W142" s="217"/>
      <c r="X142" s="217"/>
      <c r="Y142" s="217"/>
      <c r="Z142" s="217"/>
      <c r="AA142" s="217"/>
      <c r="AB142" s="217"/>
      <c r="AC142" s="217"/>
      <c r="AD142" s="217" t="s">
        <v>811</v>
      </c>
      <c r="AE142" s="217" t="s">
        <v>811</v>
      </c>
      <c r="AF142" s="217" t="s">
        <v>811</v>
      </c>
      <c r="AG142" s="217" t="s">
        <v>811</v>
      </c>
      <c r="AH142" s="217" t="s">
        <v>811</v>
      </c>
      <c r="AI142" s="217" t="s">
        <v>811</v>
      </c>
      <c r="AJ142" s="217" t="s">
        <v>811</v>
      </c>
      <c r="AK142" s="217" t="s">
        <v>811</v>
      </c>
      <c r="AL142" s="217" t="s">
        <v>811</v>
      </c>
      <c r="AM142" s="217" t="s">
        <v>811</v>
      </c>
      <c r="AN142" s="217" t="s">
        <v>811</v>
      </c>
      <c r="AO142" s="217" t="s">
        <v>811</v>
      </c>
      <c r="AP142" s="217" t="s">
        <v>811</v>
      </c>
      <c r="AQ142" s="217" t="s">
        <v>811</v>
      </c>
      <c r="AR142" s="217" t="s">
        <v>811</v>
      </c>
      <c r="AS142" s="217" t="s">
        <v>811</v>
      </c>
    </row>
    <row r="143" spans="1:45">
      <c r="A143" s="216">
        <v>21</v>
      </c>
      <c r="B143" s="216">
        <v>221700</v>
      </c>
      <c r="C143" s="216">
        <v>1103</v>
      </c>
      <c r="D143" s="216">
        <v>131</v>
      </c>
      <c r="E143" s="216" t="s">
        <v>1157</v>
      </c>
      <c r="F143" s="217">
        <v>0</v>
      </c>
      <c r="G143" s="217"/>
      <c r="H143" s="217"/>
      <c r="I143" s="217"/>
      <c r="J143" s="217"/>
      <c r="K143" s="217"/>
      <c r="L143" s="217"/>
      <c r="M143" s="217"/>
      <c r="N143" s="217">
        <v>0</v>
      </c>
      <c r="O143" s="217"/>
      <c r="P143" s="217"/>
      <c r="Q143" s="217"/>
      <c r="R143" s="217"/>
      <c r="S143" s="217"/>
      <c r="T143" s="217"/>
      <c r="U143" s="217"/>
      <c r="V143" s="217">
        <v>0</v>
      </c>
      <c r="W143" s="217"/>
      <c r="X143" s="217"/>
      <c r="Y143" s="217"/>
      <c r="Z143" s="217"/>
      <c r="AA143" s="217"/>
      <c r="AB143" s="217"/>
      <c r="AC143" s="217"/>
      <c r="AD143" s="217" t="s">
        <v>811</v>
      </c>
      <c r="AE143" s="217" t="s">
        <v>811</v>
      </c>
      <c r="AF143" s="217" t="s">
        <v>811</v>
      </c>
      <c r="AG143" s="217" t="s">
        <v>811</v>
      </c>
      <c r="AH143" s="217" t="s">
        <v>811</v>
      </c>
      <c r="AI143" s="217" t="s">
        <v>811</v>
      </c>
      <c r="AJ143" s="217" t="s">
        <v>811</v>
      </c>
      <c r="AK143" s="217" t="s">
        <v>811</v>
      </c>
      <c r="AL143" s="217" t="s">
        <v>811</v>
      </c>
      <c r="AM143" s="217" t="s">
        <v>811</v>
      </c>
      <c r="AN143" s="217" t="s">
        <v>811</v>
      </c>
      <c r="AO143" s="217" t="s">
        <v>811</v>
      </c>
      <c r="AP143" s="217" t="s">
        <v>811</v>
      </c>
      <c r="AQ143" s="217" t="s">
        <v>811</v>
      </c>
      <c r="AR143" s="217" t="s">
        <v>811</v>
      </c>
      <c r="AS143" s="217" t="s">
        <v>811</v>
      </c>
    </row>
    <row r="144" spans="1:45">
      <c r="A144" s="216">
        <v>21</v>
      </c>
      <c r="B144" s="216">
        <v>221700</v>
      </c>
      <c r="C144" s="216">
        <v>1104</v>
      </c>
      <c r="D144" s="216">
        <v>132</v>
      </c>
      <c r="E144" s="216" t="s">
        <v>1158</v>
      </c>
      <c r="F144" s="217">
        <v>0</v>
      </c>
      <c r="G144" s="217"/>
      <c r="H144" s="217"/>
      <c r="I144" s="217"/>
      <c r="J144" s="217"/>
      <c r="K144" s="217"/>
      <c r="L144" s="217"/>
      <c r="M144" s="217"/>
      <c r="N144" s="217">
        <v>0</v>
      </c>
      <c r="O144" s="217"/>
      <c r="P144" s="217"/>
      <c r="Q144" s="217"/>
      <c r="R144" s="217"/>
      <c r="S144" s="217"/>
      <c r="T144" s="217"/>
      <c r="U144" s="217"/>
      <c r="V144" s="217">
        <v>0</v>
      </c>
      <c r="W144" s="217"/>
      <c r="X144" s="217"/>
      <c r="Y144" s="217"/>
      <c r="Z144" s="217"/>
      <c r="AA144" s="217"/>
      <c r="AB144" s="217"/>
      <c r="AC144" s="217"/>
      <c r="AD144" s="217" t="s">
        <v>811</v>
      </c>
      <c r="AE144" s="217" t="s">
        <v>811</v>
      </c>
      <c r="AF144" s="217" t="s">
        <v>811</v>
      </c>
      <c r="AG144" s="217" t="s">
        <v>811</v>
      </c>
      <c r="AH144" s="217" t="s">
        <v>811</v>
      </c>
      <c r="AI144" s="217" t="s">
        <v>811</v>
      </c>
      <c r="AJ144" s="217" t="s">
        <v>811</v>
      </c>
      <c r="AK144" s="217" t="s">
        <v>811</v>
      </c>
      <c r="AL144" s="217" t="s">
        <v>811</v>
      </c>
      <c r="AM144" s="217" t="s">
        <v>811</v>
      </c>
      <c r="AN144" s="217" t="s">
        <v>811</v>
      </c>
      <c r="AO144" s="217" t="s">
        <v>811</v>
      </c>
      <c r="AP144" s="217" t="s">
        <v>811</v>
      </c>
      <c r="AQ144" s="217" t="s">
        <v>811</v>
      </c>
      <c r="AR144" s="217" t="s">
        <v>811</v>
      </c>
      <c r="AS144" s="217" t="s">
        <v>811</v>
      </c>
    </row>
    <row r="145" spans="1:45">
      <c r="A145" s="216">
        <v>21</v>
      </c>
      <c r="B145" s="216">
        <v>221700</v>
      </c>
      <c r="C145" s="216">
        <v>1105</v>
      </c>
      <c r="D145" s="216">
        <v>133</v>
      </c>
      <c r="E145" s="216" t="s">
        <v>1159</v>
      </c>
      <c r="F145" s="217">
        <v>0</v>
      </c>
      <c r="G145" s="217"/>
      <c r="H145" s="217"/>
      <c r="I145" s="217"/>
      <c r="J145" s="217"/>
      <c r="K145" s="217"/>
      <c r="L145" s="217"/>
      <c r="M145" s="217"/>
      <c r="N145" s="217">
        <v>0</v>
      </c>
      <c r="O145" s="217"/>
      <c r="P145" s="217"/>
      <c r="Q145" s="217"/>
      <c r="R145" s="217"/>
      <c r="S145" s="217"/>
      <c r="T145" s="217"/>
      <c r="U145" s="217"/>
      <c r="V145" s="217">
        <v>0</v>
      </c>
      <c r="W145" s="217"/>
      <c r="X145" s="217"/>
      <c r="Y145" s="217"/>
      <c r="Z145" s="217"/>
      <c r="AA145" s="217"/>
      <c r="AB145" s="217"/>
      <c r="AC145" s="217"/>
      <c r="AD145" s="217" t="s">
        <v>811</v>
      </c>
      <c r="AE145" s="217" t="s">
        <v>811</v>
      </c>
      <c r="AF145" s="217" t="s">
        <v>811</v>
      </c>
      <c r="AG145" s="217" t="s">
        <v>811</v>
      </c>
      <c r="AH145" s="217" t="s">
        <v>811</v>
      </c>
      <c r="AI145" s="217" t="s">
        <v>811</v>
      </c>
      <c r="AJ145" s="217" t="s">
        <v>811</v>
      </c>
      <c r="AK145" s="217" t="s">
        <v>811</v>
      </c>
      <c r="AL145" s="217" t="s">
        <v>811</v>
      </c>
      <c r="AM145" s="217" t="s">
        <v>811</v>
      </c>
      <c r="AN145" s="217" t="s">
        <v>811</v>
      </c>
      <c r="AO145" s="217" t="s">
        <v>811</v>
      </c>
      <c r="AP145" s="217" t="s">
        <v>811</v>
      </c>
      <c r="AQ145" s="217" t="s">
        <v>811</v>
      </c>
      <c r="AR145" s="217" t="s">
        <v>811</v>
      </c>
      <c r="AS145" s="217" t="s">
        <v>811</v>
      </c>
    </row>
    <row r="146" spans="1:45">
      <c r="A146" s="216">
        <v>21</v>
      </c>
      <c r="B146" s="216">
        <v>221700</v>
      </c>
      <c r="C146" s="216">
        <v>1106</v>
      </c>
      <c r="D146" s="216">
        <v>134</v>
      </c>
      <c r="E146" s="216" t="s">
        <v>1160</v>
      </c>
      <c r="F146" s="217">
        <v>0</v>
      </c>
      <c r="G146" s="217"/>
      <c r="H146" s="217"/>
      <c r="I146" s="217"/>
      <c r="J146" s="217"/>
      <c r="K146" s="217"/>
      <c r="L146" s="217"/>
      <c r="M146" s="217"/>
      <c r="N146" s="217">
        <v>0</v>
      </c>
      <c r="O146" s="217"/>
      <c r="P146" s="217"/>
      <c r="Q146" s="217"/>
      <c r="R146" s="217"/>
      <c r="S146" s="217"/>
      <c r="T146" s="217"/>
      <c r="U146" s="217"/>
      <c r="V146" s="217">
        <v>0</v>
      </c>
      <c r="W146" s="217"/>
      <c r="X146" s="217"/>
      <c r="Y146" s="217"/>
      <c r="Z146" s="217"/>
      <c r="AA146" s="217"/>
      <c r="AB146" s="217"/>
      <c r="AC146" s="217"/>
      <c r="AD146" s="217" t="s">
        <v>811</v>
      </c>
      <c r="AE146" s="217" t="s">
        <v>811</v>
      </c>
      <c r="AF146" s="217" t="s">
        <v>811</v>
      </c>
      <c r="AG146" s="217" t="s">
        <v>811</v>
      </c>
      <c r="AH146" s="217" t="s">
        <v>811</v>
      </c>
      <c r="AI146" s="217" t="s">
        <v>811</v>
      </c>
      <c r="AJ146" s="217" t="s">
        <v>811</v>
      </c>
      <c r="AK146" s="217" t="s">
        <v>811</v>
      </c>
      <c r="AL146" s="217" t="s">
        <v>811</v>
      </c>
      <c r="AM146" s="217" t="s">
        <v>811</v>
      </c>
      <c r="AN146" s="217" t="s">
        <v>811</v>
      </c>
      <c r="AO146" s="217" t="s">
        <v>811</v>
      </c>
      <c r="AP146" s="217" t="s">
        <v>811</v>
      </c>
      <c r="AQ146" s="217" t="s">
        <v>811</v>
      </c>
      <c r="AR146" s="217" t="s">
        <v>811</v>
      </c>
      <c r="AS146" s="217" t="s">
        <v>811</v>
      </c>
    </row>
    <row r="147" spans="1:45">
      <c r="A147" s="216">
        <v>21</v>
      </c>
      <c r="B147" s="216">
        <v>221700</v>
      </c>
      <c r="C147" s="216">
        <v>1107</v>
      </c>
      <c r="D147" s="216">
        <v>135</v>
      </c>
      <c r="E147" s="216" t="s">
        <v>1161</v>
      </c>
      <c r="F147" s="217">
        <v>0</v>
      </c>
      <c r="G147" s="217"/>
      <c r="H147" s="217"/>
      <c r="I147" s="217"/>
      <c r="J147" s="217"/>
      <c r="K147" s="217"/>
      <c r="L147" s="217"/>
      <c r="M147" s="217"/>
      <c r="N147" s="217">
        <v>0</v>
      </c>
      <c r="O147" s="217"/>
      <c r="P147" s="217"/>
      <c r="Q147" s="217"/>
      <c r="R147" s="217"/>
      <c r="S147" s="217"/>
      <c r="T147" s="217"/>
      <c r="U147" s="217"/>
      <c r="V147" s="217">
        <v>0</v>
      </c>
      <c r="W147" s="217"/>
      <c r="X147" s="217"/>
      <c r="Y147" s="217"/>
      <c r="Z147" s="217"/>
      <c r="AA147" s="217"/>
      <c r="AB147" s="217"/>
      <c r="AC147" s="217"/>
      <c r="AD147" s="217" t="s">
        <v>811</v>
      </c>
      <c r="AE147" s="217" t="s">
        <v>811</v>
      </c>
      <c r="AF147" s="217" t="s">
        <v>811</v>
      </c>
      <c r="AG147" s="217" t="s">
        <v>811</v>
      </c>
      <c r="AH147" s="217" t="s">
        <v>811</v>
      </c>
      <c r="AI147" s="217" t="s">
        <v>811</v>
      </c>
      <c r="AJ147" s="217" t="s">
        <v>811</v>
      </c>
      <c r="AK147" s="217" t="s">
        <v>811</v>
      </c>
      <c r="AL147" s="217" t="s">
        <v>811</v>
      </c>
      <c r="AM147" s="217" t="s">
        <v>811</v>
      </c>
      <c r="AN147" s="217" t="s">
        <v>811</v>
      </c>
      <c r="AO147" s="217" t="s">
        <v>811</v>
      </c>
      <c r="AP147" s="217" t="s">
        <v>811</v>
      </c>
      <c r="AQ147" s="217" t="s">
        <v>811</v>
      </c>
      <c r="AR147" s="217" t="s">
        <v>811</v>
      </c>
      <c r="AS147" s="217" t="s">
        <v>811</v>
      </c>
    </row>
    <row r="148" spans="1:45">
      <c r="A148" s="216">
        <v>21</v>
      </c>
      <c r="B148" s="216">
        <v>221700</v>
      </c>
      <c r="C148" s="216">
        <v>1108</v>
      </c>
      <c r="D148" s="216">
        <v>136</v>
      </c>
      <c r="E148" s="216" t="s">
        <v>1162</v>
      </c>
      <c r="F148" s="217">
        <v>0</v>
      </c>
      <c r="G148" s="217"/>
      <c r="H148" s="217"/>
      <c r="I148" s="217"/>
      <c r="J148" s="217"/>
      <c r="K148" s="217"/>
      <c r="L148" s="217"/>
      <c r="M148" s="217"/>
      <c r="N148" s="217">
        <v>0</v>
      </c>
      <c r="O148" s="217"/>
      <c r="P148" s="217"/>
      <c r="Q148" s="217"/>
      <c r="R148" s="217"/>
      <c r="S148" s="217"/>
      <c r="T148" s="217"/>
      <c r="U148" s="217"/>
      <c r="V148" s="217">
        <v>0</v>
      </c>
      <c r="W148" s="217"/>
      <c r="X148" s="217"/>
      <c r="Y148" s="217"/>
      <c r="Z148" s="217"/>
      <c r="AA148" s="217"/>
      <c r="AB148" s="217"/>
      <c r="AC148" s="217"/>
      <c r="AD148" s="217" t="s">
        <v>811</v>
      </c>
      <c r="AE148" s="217" t="s">
        <v>811</v>
      </c>
      <c r="AF148" s="217" t="s">
        <v>811</v>
      </c>
      <c r="AG148" s="217" t="s">
        <v>811</v>
      </c>
      <c r="AH148" s="217" t="s">
        <v>811</v>
      </c>
      <c r="AI148" s="217" t="s">
        <v>811</v>
      </c>
      <c r="AJ148" s="217" t="s">
        <v>811</v>
      </c>
      <c r="AK148" s="217" t="s">
        <v>811</v>
      </c>
      <c r="AL148" s="217" t="s">
        <v>811</v>
      </c>
      <c r="AM148" s="217" t="s">
        <v>811</v>
      </c>
      <c r="AN148" s="217" t="s">
        <v>811</v>
      </c>
      <c r="AO148" s="217" t="s">
        <v>811</v>
      </c>
      <c r="AP148" s="217" t="s">
        <v>811</v>
      </c>
      <c r="AQ148" s="217" t="s">
        <v>811</v>
      </c>
      <c r="AR148" s="217" t="s">
        <v>811</v>
      </c>
      <c r="AS148" s="217" t="s">
        <v>811</v>
      </c>
    </row>
    <row r="149" spans="1:45">
      <c r="A149" s="216">
        <v>21</v>
      </c>
      <c r="B149" s="216">
        <v>221700</v>
      </c>
      <c r="C149" s="216">
        <v>1109</v>
      </c>
      <c r="D149" s="216">
        <v>137</v>
      </c>
      <c r="E149" s="216" t="s">
        <v>1163</v>
      </c>
      <c r="F149" s="217">
        <v>0</v>
      </c>
      <c r="G149" s="217"/>
      <c r="H149" s="217"/>
      <c r="I149" s="217"/>
      <c r="J149" s="217"/>
      <c r="K149" s="217"/>
      <c r="L149" s="217"/>
      <c r="M149" s="217"/>
      <c r="N149" s="217">
        <v>0</v>
      </c>
      <c r="O149" s="217"/>
      <c r="P149" s="217"/>
      <c r="Q149" s="217"/>
      <c r="R149" s="217"/>
      <c r="S149" s="217"/>
      <c r="T149" s="217"/>
      <c r="U149" s="217"/>
      <c r="V149" s="217">
        <v>0</v>
      </c>
      <c r="W149" s="217"/>
      <c r="X149" s="217"/>
      <c r="Y149" s="217"/>
      <c r="Z149" s="217"/>
      <c r="AA149" s="217"/>
      <c r="AB149" s="217"/>
      <c r="AC149" s="217"/>
      <c r="AD149" s="217" t="s">
        <v>811</v>
      </c>
      <c r="AE149" s="217" t="s">
        <v>811</v>
      </c>
      <c r="AF149" s="217" t="s">
        <v>811</v>
      </c>
      <c r="AG149" s="217" t="s">
        <v>811</v>
      </c>
      <c r="AH149" s="217" t="s">
        <v>811</v>
      </c>
      <c r="AI149" s="217" t="s">
        <v>811</v>
      </c>
      <c r="AJ149" s="217" t="s">
        <v>811</v>
      </c>
      <c r="AK149" s="217" t="s">
        <v>811</v>
      </c>
      <c r="AL149" s="217" t="s">
        <v>811</v>
      </c>
      <c r="AM149" s="217" t="s">
        <v>811</v>
      </c>
      <c r="AN149" s="217" t="s">
        <v>811</v>
      </c>
      <c r="AO149" s="217" t="s">
        <v>811</v>
      </c>
      <c r="AP149" s="217" t="s">
        <v>811</v>
      </c>
      <c r="AQ149" s="217" t="s">
        <v>811</v>
      </c>
      <c r="AR149" s="217" t="s">
        <v>811</v>
      </c>
      <c r="AS149" s="217" t="s">
        <v>811</v>
      </c>
    </row>
    <row r="150" spans="1:45">
      <c r="A150" s="216">
        <v>21</v>
      </c>
      <c r="B150" s="216">
        <v>221700</v>
      </c>
      <c r="C150" s="216">
        <v>1110</v>
      </c>
      <c r="D150" s="216">
        <v>138</v>
      </c>
      <c r="E150" s="216" t="s">
        <v>1164</v>
      </c>
      <c r="F150" s="217">
        <v>0</v>
      </c>
      <c r="G150" s="217"/>
      <c r="H150" s="217"/>
      <c r="I150" s="217"/>
      <c r="J150" s="217"/>
      <c r="K150" s="217"/>
      <c r="L150" s="217"/>
      <c r="M150" s="217"/>
      <c r="N150" s="217">
        <v>0</v>
      </c>
      <c r="O150" s="217"/>
      <c r="P150" s="217"/>
      <c r="Q150" s="217"/>
      <c r="R150" s="217"/>
      <c r="S150" s="217"/>
      <c r="T150" s="217"/>
      <c r="U150" s="217"/>
      <c r="V150" s="217">
        <v>0</v>
      </c>
      <c r="W150" s="217"/>
      <c r="X150" s="217"/>
      <c r="Y150" s="217"/>
      <c r="Z150" s="217"/>
      <c r="AA150" s="217"/>
      <c r="AB150" s="217"/>
      <c r="AC150" s="217"/>
      <c r="AD150" s="217" t="s">
        <v>811</v>
      </c>
      <c r="AE150" s="217" t="s">
        <v>811</v>
      </c>
      <c r="AF150" s="217" t="s">
        <v>811</v>
      </c>
      <c r="AG150" s="217" t="s">
        <v>811</v>
      </c>
      <c r="AH150" s="217" t="s">
        <v>811</v>
      </c>
      <c r="AI150" s="217" t="s">
        <v>811</v>
      </c>
      <c r="AJ150" s="217" t="s">
        <v>811</v>
      </c>
      <c r="AK150" s="217" t="s">
        <v>811</v>
      </c>
      <c r="AL150" s="217" t="s">
        <v>811</v>
      </c>
      <c r="AM150" s="217" t="s">
        <v>811</v>
      </c>
      <c r="AN150" s="217" t="s">
        <v>811</v>
      </c>
      <c r="AO150" s="217" t="s">
        <v>811</v>
      </c>
      <c r="AP150" s="217" t="s">
        <v>811</v>
      </c>
      <c r="AQ150" s="217" t="s">
        <v>811</v>
      </c>
      <c r="AR150" s="217" t="s">
        <v>811</v>
      </c>
      <c r="AS150" s="217" t="s">
        <v>811</v>
      </c>
    </row>
    <row r="151" spans="1:45">
      <c r="A151" s="216">
        <v>21</v>
      </c>
      <c r="B151" s="216">
        <v>221700</v>
      </c>
      <c r="C151" s="216">
        <v>1111</v>
      </c>
      <c r="D151" s="216">
        <v>139</v>
      </c>
      <c r="E151" s="216" t="s">
        <v>1165</v>
      </c>
      <c r="F151" s="217">
        <v>0</v>
      </c>
      <c r="G151" s="217"/>
      <c r="H151" s="217"/>
      <c r="I151" s="217"/>
      <c r="J151" s="217"/>
      <c r="K151" s="217"/>
      <c r="L151" s="217"/>
      <c r="M151" s="217"/>
      <c r="N151" s="217">
        <v>0</v>
      </c>
      <c r="O151" s="217"/>
      <c r="P151" s="217"/>
      <c r="Q151" s="217"/>
      <c r="R151" s="217"/>
      <c r="S151" s="217"/>
      <c r="T151" s="217"/>
      <c r="U151" s="217"/>
      <c r="V151" s="217">
        <v>0</v>
      </c>
      <c r="W151" s="217"/>
      <c r="X151" s="217"/>
      <c r="Y151" s="217"/>
      <c r="Z151" s="217"/>
      <c r="AA151" s="217"/>
      <c r="AB151" s="217"/>
      <c r="AC151" s="217"/>
      <c r="AD151" s="217" t="s">
        <v>811</v>
      </c>
      <c r="AE151" s="217" t="s">
        <v>811</v>
      </c>
      <c r="AF151" s="217" t="s">
        <v>811</v>
      </c>
      <c r="AG151" s="217" t="s">
        <v>811</v>
      </c>
      <c r="AH151" s="217" t="s">
        <v>811</v>
      </c>
      <c r="AI151" s="217" t="s">
        <v>811</v>
      </c>
      <c r="AJ151" s="217" t="s">
        <v>811</v>
      </c>
      <c r="AK151" s="217" t="s">
        <v>811</v>
      </c>
      <c r="AL151" s="217" t="s">
        <v>811</v>
      </c>
      <c r="AM151" s="217" t="s">
        <v>811</v>
      </c>
      <c r="AN151" s="217" t="s">
        <v>811</v>
      </c>
      <c r="AO151" s="217" t="s">
        <v>811</v>
      </c>
      <c r="AP151" s="217" t="s">
        <v>811</v>
      </c>
      <c r="AQ151" s="217" t="s">
        <v>811</v>
      </c>
      <c r="AR151" s="217" t="s">
        <v>811</v>
      </c>
      <c r="AS151" s="217" t="s">
        <v>811</v>
      </c>
    </row>
    <row r="152" spans="1:45">
      <c r="A152" s="216">
        <v>21</v>
      </c>
      <c r="B152" s="216">
        <v>221700</v>
      </c>
      <c r="C152" s="216">
        <v>1112</v>
      </c>
      <c r="D152" s="216">
        <v>140</v>
      </c>
      <c r="E152" s="216" t="s">
        <v>1166</v>
      </c>
      <c r="F152" s="217">
        <v>0</v>
      </c>
      <c r="G152" s="217"/>
      <c r="H152" s="217"/>
      <c r="I152" s="217"/>
      <c r="J152" s="217"/>
      <c r="K152" s="217"/>
      <c r="L152" s="217"/>
      <c r="M152" s="217"/>
      <c r="N152" s="217">
        <v>0</v>
      </c>
      <c r="O152" s="217"/>
      <c r="P152" s="217"/>
      <c r="Q152" s="217"/>
      <c r="R152" s="217"/>
      <c r="S152" s="217"/>
      <c r="T152" s="217"/>
      <c r="U152" s="217"/>
      <c r="V152" s="217">
        <v>0</v>
      </c>
      <c r="W152" s="217"/>
      <c r="X152" s="217"/>
      <c r="Y152" s="217"/>
      <c r="Z152" s="217"/>
      <c r="AA152" s="217"/>
      <c r="AB152" s="217"/>
      <c r="AC152" s="217"/>
      <c r="AD152" s="217" t="s">
        <v>811</v>
      </c>
      <c r="AE152" s="217" t="s">
        <v>811</v>
      </c>
      <c r="AF152" s="217" t="s">
        <v>811</v>
      </c>
      <c r="AG152" s="217" t="s">
        <v>811</v>
      </c>
      <c r="AH152" s="217" t="s">
        <v>811</v>
      </c>
      <c r="AI152" s="217" t="s">
        <v>811</v>
      </c>
      <c r="AJ152" s="217" t="s">
        <v>811</v>
      </c>
      <c r="AK152" s="217" t="s">
        <v>811</v>
      </c>
      <c r="AL152" s="217" t="s">
        <v>811</v>
      </c>
      <c r="AM152" s="217" t="s">
        <v>811</v>
      </c>
      <c r="AN152" s="217" t="s">
        <v>811</v>
      </c>
      <c r="AO152" s="217" t="s">
        <v>811</v>
      </c>
      <c r="AP152" s="217" t="s">
        <v>811</v>
      </c>
      <c r="AQ152" s="217" t="s">
        <v>811</v>
      </c>
      <c r="AR152" s="217" t="s">
        <v>811</v>
      </c>
      <c r="AS152" s="217" t="s">
        <v>811</v>
      </c>
    </row>
    <row r="153" spans="1:45">
      <c r="A153" s="216">
        <v>21</v>
      </c>
      <c r="B153" s="216">
        <v>221700</v>
      </c>
      <c r="C153" s="216">
        <v>1113</v>
      </c>
      <c r="D153" s="216">
        <v>141</v>
      </c>
      <c r="E153" s="216" t="s">
        <v>1167</v>
      </c>
      <c r="F153" s="217">
        <v>0</v>
      </c>
      <c r="G153" s="217"/>
      <c r="H153" s="217"/>
      <c r="I153" s="217"/>
      <c r="J153" s="217"/>
      <c r="K153" s="217"/>
      <c r="L153" s="217"/>
      <c r="M153" s="217"/>
      <c r="N153" s="217">
        <v>0</v>
      </c>
      <c r="O153" s="217"/>
      <c r="P153" s="217"/>
      <c r="Q153" s="217"/>
      <c r="R153" s="217"/>
      <c r="S153" s="217"/>
      <c r="T153" s="217"/>
      <c r="U153" s="217"/>
      <c r="V153" s="217">
        <v>0</v>
      </c>
      <c r="W153" s="217"/>
      <c r="X153" s="217"/>
      <c r="Y153" s="217"/>
      <c r="Z153" s="217"/>
      <c r="AA153" s="217"/>
      <c r="AB153" s="217"/>
      <c r="AC153" s="217"/>
      <c r="AD153" s="217" t="s">
        <v>811</v>
      </c>
      <c r="AE153" s="217" t="s">
        <v>811</v>
      </c>
      <c r="AF153" s="217" t="s">
        <v>811</v>
      </c>
      <c r="AG153" s="217" t="s">
        <v>811</v>
      </c>
      <c r="AH153" s="217" t="s">
        <v>811</v>
      </c>
      <c r="AI153" s="217" t="s">
        <v>811</v>
      </c>
      <c r="AJ153" s="217" t="s">
        <v>811</v>
      </c>
      <c r="AK153" s="217" t="s">
        <v>811</v>
      </c>
      <c r="AL153" s="217" t="s">
        <v>811</v>
      </c>
      <c r="AM153" s="217" t="s">
        <v>811</v>
      </c>
      <c r="AN153" s="217" t="s">
        <v>811</v>
      </c>
      <c r="AO153" s="217" t="s">
        <v>811</v>
      </c>
      <c r="AP153" s="217" t="s">
        <v>811</v>
      </c>
      <c r="AQ153" s="217" t="s">
        <v>811</v>
      </c>
      <c r="AR153" s="217" t="s">
        <v>811</v>
      </c>
      <c r="AS153" s="217" t="s">
        <v>811</v>
      </c>
    </row>
    <row r="154" spans="1:45">
      <c r="A154" s="216">
        <v>21</v>
      </c>
      <c r="B154" s="216">
        <v>221700</v>
      </c>
      <c r="C154" s="216">
        <v>1114</v>
      </c>
      <c r="D154" s="216">
        <v>142</v>
      </c>
      <c r="E154" s="216" t="s">
        <v>1168</v>
      </c>
      <c r="F154" s="217">
        <v>0</v>
      </c>
      <c r="G154" s="217"/>
      <c r="H154" s="217"/>
      <c r="I154" s="217"/>
      <c r="J154" s="217"/>
      <c r="K154" s="217"/>
      <c r="L154" s="217"/>
      <c r="M154" s="217"/>
      <c r="N154" s="217">
        <v>0</v>
      </c>
      <c r="O154" s="217"/>
      <c r="P154" s="217"/>
      <c r="Q154" s="217"/>
      <c r="R154" s="217"/>
      <c r="S154" s="217"/>
      <c r="T154" s="217"/>
      <c r="U154" s="217"/>
      <c r="V154" s="217">
        <v>0</v>
      </c>
      <c r="W154" s="217"/>
      <c r="X154" s="217"/>
      <c r="Y154" s="217"/>
      <c r="Z154" s="217"/>
      <c r="AA154" s="217"/>
      <c r="AB154" s="217"/>
      <c r="AC154" s="217"/>
      <c r="AD154" s="217" t="s">
        <v>811</v>
      </c>
      <c r="AE154" s="217" t="s">
        <v>811</v>
      </c>
      <c r="AF154" s="217" t="s">
        <v>811</v>
      </c>
      <c r="AG154" s="217" t="s">
        <v>811</v>
      </c>
      <c r="AH154" s="217" t="s">
        <v>811</v>
      </c>
      <c r="AI154" s="217" t="s">
        <v>811</v>
      </c>
      <c r="AJ154" s="217" t="s">
        <v>811</v>
      </c>
      <c r="AK154" s="217" t="s">
        <v>811</v>
      </c>
      <c r="AL154" s="217" t="s">
        <v>811</v>
      </c>
      <c r="AM154" s="217" t="s">
        <v>811</v>
      </c>
      <c r="AN154" s="217" t="s">
        <v>811</v>
      </c>
      <c r="AO154" s="217" t="s">
        <v>811</v>
      </c>
      <c r="AP154" s="217" t="s">
        <v>811</v>
      </c>
      <c r="AQ154" s="217" t="s">
        <v>811</v>
      </c>
      <c r="AR154" s="217" t="s">
        <v>811</v>
      </c>
      <c r="AS154" s="217" t="s">
        <v>811</v>
      </c>
    </row>
    <row r="155" spans="1:45">
      <c r="A155" s="216">
        <v>21</v>
      </c>
      <c r="B155" s="216">
        <v>221700</v>
      </c>
      <c r="C155" s="216">
        <v>1116</v>
      </c>
      <c r="D155" s="216">
        <v>143</v>
      </c>
      <c r="E155" s="216" t="s">
        <v>1169</v>
      </c>
      <c r="F155" s="217">
        <v>0</v>
      </c>
      <c r="G155" s="217"/>
      <c r="H155" s="217"/>
      <c r="I155" s="217"/>
      <c r="J155" s="217"/>
      <c r="K155" s="217"/>
      <c r="L155" s="217"/>
      <c r="M155" s="217"/>
      <c r="N155" s="217">
        <v>0</v>
      </c>
      <c r="O155" s="217"/>
      <c r="P155" s="217"/>
      <c r="Q155" s="217"/>
      <c r="R155" s="217"/>
      <c r="S155" s="217"/>
      <c r="T155" s="217"/>
      <c r="U155" s="217"/>
      <c r="V155" s="217">
        <v>0</v>
      </c>
      <c r="W155" s="217"/>
      <c r="X155" s="217"/>
      <c r="Y155" s="217"/>
      <c r="Z155" s="217"/>
      <c r="AA155" s="217"/>
      <c r="AB155" s="217"/>
      <c r="AC155" s="217"/>
      <c r="AD155" s="217" t="s">
        <v>811</v>
      </c>
      <c r="AE155" s="217" t="s">
        <v>811</v>
      </c>
      <c r="AF155" s="217" t="s">
        <v>811</v>
      </c>
      <c r="AG155" s="217" t="s">
        <v>811</v>
      </c>
      <c r="AH155" s="217" t="s">
        <v>811</v>
      </c>
      <c r="AI155" s="217" t="s">
        <v>811</v>
      </c>
      <c r="AJ155" s="217" t="s">
        <v>811</v>
      </c>
      <c r="AK155" s="217" t="s">
        <v>811</v>
      </c>
      <c r="AL155" s="217" t="s">
        <v>811</v>
      </c>
      <c r="AM155" s="217" t="s">
        <v>811</v>
      </c>
      <c r="AN155" s="217" t="s">
        <v>811</v>
      </c>
      <c r="AO155" s="217" t="s">
        <v>811</v>
      </c>
      <c r="AP155" s="217" t="s">
        <v>811</v>
      </c>
      <c r="AQ155" s="217" t="s">
        <v>811</v>
      </c>
      <c r="AR155" s="217" t="s">
        <v>811</v>
      </c>
      <c r="AS155" s="217" t="s">
        <v>811</v>
      </c>
    </row>
    <row r="156" spans="1:45">
      <c r="A156" s="216">
        <v>21</v>
      </c>
      <c r="B156" s="216">
        <v>221700</v>
      </c>
      <c r="C156" s="216">
        <v>1117</v>
      </c>
      <c r="D156" s="216">
        <v>144</v>
      </c>
      <c r="E156" s="216" t="s">
        <v>1170</v>
      </c>
      <c r="F156" s="217">
        <v>0</v>
      </c>
      <c r="G156" s="217"/>
      <c r="H156" s="217"/>
      <c r="I156" s="217"/>
      <c r="J156" s="217"/>
      <c r="K156" s="217"/>
      <c r="L156" s="217"/>
      <c r="M156" s="217"/>
      <c r="N156" s="217">
        <v>0</v>
      </c>
      <c r="O156" s="217"/>
      <c r="P156" s="217"/>
      <c r="Q156" s="217"/>
      <c r="R156" s="217"/>
      <c r="S156" s="217"/>
      <c r="T156" s="217"/>
      <c r="U156" s="217"/>
      <c r="V156" s="217">
        <v>0</v>
      </c>
      <c r="W156" s="217"/>
      <c r="X156" s="217"/>
      <c r="Y156" s="217"/>
      <c r="Z156" s="217"/>
      <c r="AA156" s="217"/>
      <c r="AB156" s="217"/>
      <c r="AC156" s="217"/>
      <c r="AD156" s="217" t="s">
        <v>811</v>
      </c>
      <c r="AE156" s="217" t="s">
        <v>811</v>
      </c>
      <c r="AF156" s="217" t="s">
        <v>811</v>
      </c>
      <c r="AG156" s="217" t="s">
        <v>811</v>
      </c>
      <c r="AH156" s="217" t="s">
        <v>811</v>
      </c>
      <c r="AI156" s="217" t="s">
        <v>811</v>
      </c>
      <c r="AJ156" s="217" t="s">
        <v>811</v>
      </c>
      <c r="AK156" s="217" t="s">
        <v>811</v>
      </c>
      <c r="AL156" s="217" t="s">
        <v>811</v>
      </c>
      <c r="AM156" s="217" t="s">
        <v>811</v>
      </c>
      <c r="AN156" s="217" t="s">
        <v>811</v>
      </c>
      <c r="AO156" s="217" t="s">
        <v>811</v>
      </c>
      <c r="AP156" s="217" t="s">
        <v>811</v>
      </c>
      <c r="AQ156" s="217" t="s">
        <v>811</v>
      </c>
      <c r="AR156" s="217" t="s">
        <v>811</v>
      </c>
      <c r="AS156" s="217" t="s">
        <v>811</v>
      </c>
    </row>
    <row r="157" spans="1:45">
      <c r="A157" s="216">
        <v>21</v>
      </c>
      <c r="B157" s="216">
        <v>221700</v>
      </c>
      <c r="C157" s="216">
        <v>1118</v>
      </c>
      <c r="D157" s="216">
        <v>145</v>
      </c>
      <c r="E157" s="216" t="s">
        <v>1171</v>
      </c>
      <c r="F157" s="217">
        <v>0</v>
      </c>
      <c r="G157" s="217"/>
      <c r="H157" s="217"/>
      <c r="I157" s="217"/>
      <c r="J157" s="217"/>
      <c r="K157" s="217"/>
      <c r="L157" s="217"/>
      <c r="M157" s="217"/>
      <c r="N157" s="217">
        <v>0</v>
      </c>
      <c r="O157" s="217"/>
      <c r="P157" s="217"/>
      <c r="Q157" s="217"/>
      <c r="R157" s="217"/>
      <c r="S157" s="217"/>
      <c r="T157" s="217"/>
      <c r="U157" s="217"/>
      <c r="V157" s="217">
        <v>0</v>
      </c>
      <c r="W157" s="217"/>
      <c r="X157" s="217"/>
      <c r="Y157" s="217"/>
      <c r="Z157" s="217"/>
      <c r="AA157" s="217"/>
      <c r="AB157" s="217"/>
      <c r="AC157" s="217"/>
      <c r="AD157" s="217" t="s">
        <v>811</v>
      </c>
      <c r="AE157" s="217" t="s">
        <v>811</v>
      </c>
      <c r="AF157" s="217" t="s">
        <v>811</v>
      </c>
      <c r="AG157" s="217" t="s">
        <v>811</v>
      </c>
      <c r="AH157" s="217" t="s">
        <v>811</v>
      </c>
      <c r="AI157" s="217" t="s">
        <v>811</v>
      </c>
      <c r="AJ157" s="217" t="s">
        <v>811</v>
      </c>
      <c r="AK157" s="217" t="s">
        <v>811</v>
      </c>
      <c r="AL157" s="217" t="s">
        <v>811</v>
      </c>
      <c r="AM157" s="217" t="s">
        <v>811</v>
      </c>
      <c r="AN157" s="217" t="s">
        <v>811</v>
      </c>
      <c r="AO157" s="217" t="s">
        <v>811</v>
      </c>
      <c r="AP157" s="217" t="s">
        <v>811</v>
      </c>
      <c r="AQ157" s="217" t="s">
        <v>811</v>
      </c>
      <c r="AR157" s="217" t="s">
        <v>811</v>
      </c>
      <c r="AS157" s="217" t="s">
        <v>811</v>
      </c>
    </row>
    <row r="158" spans="1:45">
      <c r="A158" s="216">
        <v>21</v>
      </c>
      <c r="B158" s="216">
        <v>221700</v>
      </c>
      <c r="C158" s="216">
        <v>1119</v>
      </c>
      <c r="D158" s="216">
        <v>146</v>
      </c>
      <c r="E158" s="216" t="s">
        <v>1172</v>
      </c>
      <c r="F158" s="217">
        <v>0</v>
      </c>
      <c r="G158" s="217"/>
      <c r="H158" s="217"/>
      <c r="I158" s="217"/>
      <c r="J158" s="217"/>
      <c r="K158" s="217"/>
      <c r="L158" s="217"/>
      <c r="M158" s="217"/>
      <c r="N158" s="217">
        <v>0</v>
      </c>
      <c r="O158" s="217"/>
      <c r="P158" s="217"/>
      <c r="Q158" s="217"/>
      <c r="R158" s="217"/>
      <c r="S158" s="217"/>
      <c r="T158" s="217"/>
      <c r="U158" s="217"/>
      <c r="V158" s="217">
        <v>0</v>
      </c>
      <c r="W158" s="217"/>
      <c r="X158" s="217"/>
      <c r="Y158" s="217"/>
      <c r="Z158" s="217"/>
      <c r="AA158" s="217"/>
      <c r="AB158" s="217"/>
      <c r="AC158" s="217"/>
      <c r="AD158" s="217" t="s">
        <v>811</v>
      </c>
      <c r="AE158" s="217" t="s">
        <v>811</v>
      </c>
      <c r="AF158" s="217" t="s">
        <v>811</v>
      </c>
      <c r="AG158" s="217" t="s">
        <v>811</v>
      </c>
      <c r="AH158" s="217" t="s">
        <v>811</v>
      </c>
      <c r="AI158" s="217" t="s">
        <v>811</v>
      </c>
      <c r="AJ158" s="217" t="s">
        <v>811</v>
      </c>
      <c r="AK158" s="217" t="s">
        <v>811</v>
      </c>
      <c r="AL158" s="217" t="s">
        <v>811</v>
      </c>
      <c r="AM158" s="217" t="s">
        <v>811</v>
      </c>
      <c r="AN158" s="217" t="s">
        <v>811</v>
      </c>
      <c r="AO158" s="217" t="s">
        <v>811</v>
      </c>
      <c r="AP158" s="217" t="s">
        <v>811</v>
      </c>
      <c r="AQ158" s="217" t="s">
        <v>811</v>
      </c>
      <c r="AR158" s="217" t="s">
        <v>811</v>
      </c>
      <c r="AS158" s="217" t="s">
        <v>811</v>
      </c>
    </row>
    <row r="159" spans="1:45">
      <c r="A159" s="216">
        <v>21</v>
      </c>
      <c r="B159" s="216">
        <v>221700</v>
      </c>
      <c r="C159" s="216">
        <v>1120</v>
      </c>
      <c r="D159" s="216">
        <v>147</v>
      </c>
      <c r="E159" s="216" t="s">
        <v>1173</v>
      </c>
      <c r="F159" s="217">
        <v>0</v>
      </c>
      <c r="G159" s="217"/>
      <c r="H159" s="217"/>
      <c r="I159" s="217"/>
      <c r="J159" s="217"/>
      <c r="K159" s="217"/>
      <c r="L159" s="217"/>
      <c r="M159" s="217"/>
      <c r="N159" s="217">
        <v>0</v>
      </c>
      <c r="O159" s="217"/>
      <c r="P159" s="217"/>
      <c r="Q159" s="217"/>
      <c r="R159" s="217"/>
      <c r="S159" s="217"/>
      <c r="T159" s="217"/>
      <c r="U159" s="217"/>
      <c r="V159" s="217">
        <v>0</v>
      </c>
      <c r="W159" s="217"/>
      <c r="X159" s="217"/>
      <c r="Y159" s="217"/>
      <c r="Z159" s="217"/>
      <c r="AA159" s="217"/>
      <c r="AB159" s="217"/>
      <c r="AC159" s="217"/>
      <c r="AD159" s="217" t="s">
        <v>811</v>
      </c>
      <c r="AE159" s="217" t="s">
        <v>811</v>
      </c>
      <c r="AF159" s="217" t="s">
        <v>811</v>
      </c>
      <c r="AG159" s="217" t="s">
        <v>811</v>
      </c>
      <c r="AH159" s="217" t="s">
        <v>811</v>
      </c>
      <c r="AI159" s="217" t="s">
        <v>811</v>
      </c>
      <c r="AJ159" s="217" t="s">
        <v>811</v>
      </c>
      <c r="AK159" s="217" t="s">
        <v>811</v>
      </c>
      <c r="AL159" s="217" t="s">
        <v>811</v>
      </c>
      <c r="AM159" s="217" t="s">
        <v>811</v>
      </c>
      <c r="AN159" s="217" t="s">
        <v>811</v>
      </c>
      <c r="AO159" s="217" t="s">
        <v>811</v>
      </c>
      <c r="AP159" s="217" t="s">
        <v>811</v>
      </c>
      <c r="AQ159" s="217" t="s">
        <v>811</v>
      </c>
      <c r="AR159" s="217" t="s">
        <v>811</v>
      </c>
      <c r="AS159" s="217" t="s">
        <v>811</v>
      </c>
    </row>
    <row r="160" spans="1:45">
      <c r="A160" s="216">
        <v>21</v>
      </c>
      <c r="B160" s="216">
        <v>221700</v>
      </c>
      <c r="C160" s="216">
        <v>1121</v>
      </c>
      <c r="D160" s="216">
        <v>148</v>
      </c>
      <c r="E160" s="216" t="s">
        <v>1174</v>
      </c>
      <c r="F160" s="217">
        <v>0</v>
      </c>
      <c r="G160" s="217"/>
      <c r="H160" s="217"/>
      <c r="I160" s="217"/>
      <c r="J160" s="217"/>
      <c r="K160" s="217"/>
      <c r="L160" s="217"/>
      <c r="M160" s="217"/>
      <c r="N160" s="217">
        <v>0</v>
      </c>
      <c r="O160" s="217"/>
      <c r="P160" s="217"/>
      <c r="Q160" s="217"/>
      <c r="R160" s="217"/>
      <c r="S160" s="217"/>
      <c r="T160" s="217"/>
      <c r="U160" s="217"/>
      <c r="V160" s="217">
        <v>0</v>
      </c>
      <c r="W160" s="217"/>
      <c r="X160" s="217"/>
      <c r="Y160" s="217"/>
      <c r="Z160" s="217"/>
      <c r="AA160" s="217"/>
      <c r="AB160" s="217"/>
      <c r="AC160" s="217"/>
      <c r="AD160" s="217" t="s">
        <v>811</v>
      </c>
      <c r="AE160" s="217" t="s">
        <v>811</v>
      </c>
      <c r="AF160" s="217" t="s">
        <v>811</v>
      </c>
      <c r="AG160" s="217" t="s">
        <v>811</v>
      </c>
      <c r="AH160" s="217" t="s">
        <v>811</v>
      </c>
      <c r="AI160" s="217" t="s">
        <v>811</v>
      </c>
      <c r="AJ160" s="217" t="s">
        <v>811</v>
      </c>
      <c r="AK160" s="217" t="s">
        <v>811</v>
      </c>
      <c r="AL160" s="217" t="s">
        <v>811</v>
      </c>
      <c r="AM160" s="217" t="s">
        <v>811</v>
      </c>
      <c r="AN160" s="217" t="s">
        <v>811</v>
      </c>
      <c r="AO160" s="217" t="s">
        <v>811</v>
      </c>
      <c r="AP160" s="217" t="s">
        <v>811</v>
      </c>
      <c r="AQ160" s="217" t="s">
        <v>811</v>
      </c>
      <c r="AR160" s="217" t="s">
        <v>811</v>
      </c>
      <c r="AS160" s="217" t="s">
        <v>811</v>
      </c>
    </row>
    <row r="161" spans="1:45">
      <c r="A161" s="216">
        <v>21</v>
      </c>
      <c r="B161" s="216">
        <v>221700</v>
      </c>
      <c r="C161" s="216">
        <v>1122</v>
      </c>
      <c r="D161" s="216">
        <v>149</v>
      </c>
      <c r="E161" s="216" t="s">
        <v>1175</v>
      </c>
      <c r="F161" s="217">
        <v>0</v>
      </c>
      <c r="G161" s="217"/>
      <c r="H161" s="217"/>
      <c r="I161" s="217"/>
      <c r="J161" s="217"/>
      <c r="K161" s="217"/>
      <c r="L161" s="217"/>
      <c r="M161" s="217"/>
      <c r="N161" s="217">
        <v>0</v>
      </c>
      <c r="O161" s="217"/>
      <c r="P161" s="217"/>
      <c r="Q161" s="217"/>
      <c r="R161" s="217"/>
      <c r="S161" s="217"/>
      <c r="T161" s="217"/>
      <c r="U161" s="217"/>
      <c r="V161" s="217">
        <v>0</v>
      </c>
      <c r="W161" s="217"/>
      <c r="X161" s="217"/>
      <c r="Y161" s="217"/>
      <c r="Z161" s="217"/>
      <c r="AA161" s="217"/>
      <c r="AB161" s="217"/>
      <c r="AC161" s="217"/>
      <c r="AD161" s="217" t="s">
        <v>811</v>
      </c>
      <c r="AE161" s="217" t="s">
        <v>811</v>
      </c>
      <c r="AF161" s="217" t="s">
        <v>811</v>
      </c>
      <c r="AG161" s="217" t="s">
        <v>811</v>
      </c>
      <c r="AH161" s="217" t="s">
        <v>811</v>
      </c>
      <c r="AI161" s="217" t="s">
        <v>811</v>
      </c>
      <c r="AJ161" s="217" t="s">
        <v>811</v>
      </c>
      <c r="AK161" s="217" t="s">
        <v>811</v>
      </c>
      <c r="AL161" s="217" t="s">
        <v>811</v>
      </c>
      <c r="AM161" s="217" t="s">
        <v>811</v>
      </c>
      <c r="AN161" s="217" t="s">
        <v>811</v>
      </c>
      <c r="AO161" s="217" t="s">
        <v>811</v>
      </c>
      <c r="AP161" s="217" t="s">
        <v>811</v>
      </c>
      <c r="AQ161" s="217" t="s">
        <v>811</v>
      </c>
      <c r="AR161" s="217" t="s">
        <v>811</v>
      </c>
      <c r="AS161" s="217" t="s">
        <v>811</v>
      </c>
    </row>
    <row r="162" spans="1:45">
      <c r="A162" s="216">
        <v>21</v>
      </c>
      <c r="B162" s="216">
        <v>221700</v>
      </c>
      <c r="C162" s="216">
        <v>1123</v>
      </c>
      <c r="D162" s="216">
        <v>150</v>
      </c>
      <c r="E162" s="216" t="s">
        <v>1176</v>
      </c>
      <c r="F162" s="217">
        <v>0</v>
      </c>
      <c r="G162" s="217"/>
      <c r="H162" s="217"/>
      <c r="I162" s="217"/>
      <c r="J162" s="217"/>
      <c r="K162" s="217"/>
      <c r="L162" s="217"/>
      <c r="M162" s="217"/>
      <c r="N162" s="217">
        <v>0</v>
      </c>
      <c r="O162" s="217"/>
      <c r="P162" s="217"/>
      <c r="Q162" s="217"/>
      <c r="R162" s="217"/>
      <c r="S162" s="217"/>
      <c r="T162" s="217"/>
      <c r="U162" s="217"/>
      <c r="V162" s="217">
        <v>0</v>
      </c>
      <c r="W162" s="217"/>
      <c r="X162" s="217"/>
      <c r="Y162" s="217"/>
      <c r="Z162" s="217"/>
      <c r="AA162" s="217"/>
      <c r="AB162" s="217"/>
      <c r="AC162" s="217"/>
      <c r="AD162" s="217" t="s">
        <v>811</v>
      </c>
      <c r="AE162" s="217" t="s">
        <v>811</v>
      </c>
      <c r="AF162" s="217" t="s">
        <v>811</v>
      </c>
      <c r="AG162" s="217" t="s">
        <v>811</v>
      </c>
      <c r="AH162" s="217" t="s">
        <v>811</v>
      </c>
      <c r="AI162" s="217" t="s">
        <v>811</v>
      </c>
      <c r="AJ162" s="217" t="s">
        <v>811</v>
      </c>
      <c r="AK162" s="217" t="s">
        <v>811</v>
      </c>
      <c r="AL162" s="217" t="s">
        <v>811</v>
      </c>
      <c r="AM162" s="217" t="s">
        <v>811</v>
      </c>
      <c r="AN162" s="217" t="s">
        <v>811</v>
      </c>
      <c r="AO162" s="217" t="s">
        <v>811</v>
      </c>
      <c r="AP162" s="217" t="s">
        <v>811</v>
      </c>
      <c r="AQ162" s="217" t="s">
        <v>811</v>
      </c>
      <c r="AR162" s="217" t="s">
        <v>811</v>
      </c>
      <c r="AS162" s="217" t="s">
        <v>811</v>
      </c>
    </row>
    <row r="163" spans="1:45">
      <c r="A163" s="216">
        <v>21</v>
      </c>
      <c r="B163" s="216">
        <v>221700</v>
      </c>
      <c r="C163" s="216">
        <v>1124</v>
      </c>
      <c r="D163" s="216">
        <v>151</v>
      </c>
      <c r="E163" s="216" t="s">
        <v>1177</v>
      </c>
      <c r="F163" s="217">
        <v>123</v>
      </c>
      <c r="G163" s="217"/>
      <c r="H163" s="217"/>
      <c r="I163" s="217"/>
      <c r="J163" s="217"/>
      <c r="K163" s="217"/>
      <c r="L163" s="217">
        <v>123</v>
      </c>
      <c r="M163" s="217"/>
      <c r="N163" s="217">
        <v>123</v>
      </c>
      <c r="O163" s="217"/>
      <c r="P163" s="217"/>
      <c r="Q163" s="217"/>
      <c r="R163" s="217"/>
      <c r="S163" s="217"/>
      <c r="T163" s="217">
        <v>123</v>
      </c>
      <c r="U163" s="217"/>
      <c r="V163" s="217">
        <v>110.8</v>
      </c>
      <c r="W163" s="217"/>
      <c r="X163" s="217"/>
      <c r="Y163" s="217"/>
      <c r="Z163" s="217"/>
      <c r="AA163" s="217"/>
      <c r="AB163" s="217">
        <v>110.8</v>
      </c>
      <c r="AC163" s="217"/>
      <c r="AD163" s="217">
        <v>-12.200000000000003</v>
      </c>
      <c r="AE163" s="217" t="s">
        <v>811</v>
      </c>
      <c r="AF163" s="217" t="s">
        <v>811</v>
      </c>
      <c r="AG163" s="217" t="s">
        <v>811</v>
      </c>
      <c r="AH163" s="217" t="s">
        <v>811</v>
      </c>
      <c r="AI163" s="217" t="s">
        <v>811</v>
      </c>
      <c r="AJ163" s="217">
        <v>-12.200000000000003</v>
      </c>
      <c r="AK163" s="217" t="s">
        <v>811</v>
      </c>
      <c r="AL163" s="217">
        <v>90.081300813008127</v>
      </c>
      <c r="AM163" s="217" t="s">
        <v>811</v>
      </c>
      <c r="AN163" s="217" t="s">
        <v>811</v>
      </c>
      <c r="AO163" s="217" t="s">
        <v>811</v>
      </c>
      <c r="AP163" s="217" t="s">
        <v>811</v>
      </c>
      <c r="AQ163" s="217" t="s">
        <v>811</v>
      </c>
      <c r="AR163" s="217">
        <v>90.081300813008127</v>
      </c>
      <c r="AS163" s="217" t="s">
        <v>811</v>
      </c>
    </row>
    <row r="164" spans="1:45">
      <c r="A164" s="214"/>
      <c r="B164" s="214"/>
      <c r="C164" s="214"/>
      <c r="D164" s="214">
        <v>152</v>
      </c>
      <c r="E164" s="214"/>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5"/>
      <c r="AC164" s="215"/>
      <c r="AD164" s="215" t="s">
        <v>811</v>
      </c>
      <c r="AE164" s="215" t="s">
        <v>811</v>
      </c>
      <c r="AF164" s="215" t="s">
        <v>811</v>
      </c>
      <c r="AG164" s="215" t="s">
        <v>811</v>
      </c>
      <c r="AH164" s="215" t="s">
        <v>811</v>
      </c>
      <c r="AI164" s="215" t="s">
        <v>811</v>
      </c>
      <c r="AJ164" s="215" t="s">
        <v>811</v>
      </c>
      <c r="AK164" s="215" t="s">
        <v>811</v>
      </c>
      <c r="AL164" s="215" t="s">
        <v>811</v>
      </c>
      <c r="AM164" s="215" t="s">
        <v>811</v>
      </c>
      <c r="AN164" s="215" t="s">
        <v>811</v>
      </c>
      <c r="AO164" s="215" t="s">
        <v>811</v>
      </c>
      <c r="AP164" s="215" t="s">
        <v>811</v>
      </c>
      <c r="AQ164" s="215" t="s">
        <v>811</v>
      </c>
      <c r="AR164" s="215" t="s">
        <v>811</v>
      </c>
      <c r="AS164" s="215" t="s">
        <v>811</v>
      </c>
    </row>
    <row r="165" spans="1:45">
      <c r="A165" s="214">
        <v>20</v>
      </c>
      <c r="B165" s="214">
        <v>222100</v>
      </c>
      <c r="C165" s="214"/>
      <c r="D165" s="214">
        <v>153</v>
      </c>
      <c r="E165" s="214" t="s">
        <v>1178</v>
      </c>
      <c r="F165" s="215">
        <v>906</v>
      </c>
      <c r="G165" s="215">
        <v>0</v>
      </c>
      <c r="H165" s="215">
        <v>0</v>
      </c>
      <c r="I165" s="215">
        <v>0</v>
      </c>
      <c r="J165" s="215">
        <v>796.9</v>
      </c>
      <c r="K165" s="215">
        <v>0</v>
      </c>
      <c r="L165" s="215">
        <v>109.1</v>
      </c>
      <c r="M165" s="215">
        <v>0</v>
      </c>
      <c r="N165" s="215">
        <v>998.2</v>
      </c>
      <c r="O165" s="215">
        <v>0</v>
      </c>
      <c r="P165" s="215">
        <v>0</v>
      </c>
      <c r="Q165" s="215">
        <v>0</v>
      </c>
      <c r="R165" s="215">
        <v>889.1</v>
      </c>
      <c r="S165" s="215">
        <v>0</v>
      </c>
      <c r="T165" s="215">
        <v>109.1</v>
      </c>
      <c r="U165" s="215">
        <v>0</v>
      </c>
      <c r="V165" s="215">
        <v>966.46</v>
      </c>
      <c r="W165" s="215">
        <v>0</v>
      </c>
      <c r="X165" s="215">
        <v>0</v>
      </c>
      <c r="Y165" s="215">
        <v>0</v>
      </c>
      <c r="Z165" s="215">
        <v>857.45</v>
      </c>
      <c r="AA165" s="215">
        <v>0</v>
      </c>
      <c r="AB165" s="215">
        <v>109.01</v>
      </c>
      <c r="AC165" s="215">
        <v>0</v>
      </c>
      <c r="AD165" s="215">
        <v>-31.740000000000009</v>
      </c>
      <c r="AE165" s="215" t="s">
        <v>811</v>
      </c>
      <c r="AF165" s="215" t="s">
        <v>811</v>
      </c>
      <c r="AG165" s="215" t="s">
        <v>811</v>
      </c>
      <c r="AH165" s="215">
        <v>-31.649999999999977</v>
      </c>
      <c r="AI165" s="215" t="s">
        <v>811</v>
      </c>
      <c r="AJ165" s="215">
        <v>-8.99999999999892E-2</v>
      </c>
      <c r="AK165" s="215" t="s">
        <v>811</v>
      </c>
      <c r="AL165" s="215">
        <v>96.820276497695858</v>
      </c>
      <c r="AM165" s="215" t="s">
        <v>811</v>
      </c>
      <c r="AN165" s="215" t="s">
        <v>811</v>
      </c>
      <c r="AO165" s="215" t="s">
        <v>811</v>
      </c>
      <c r="AP165" s="215">
        <v>96.440220447643682</v>
      </c>
      <c r="AQ165" s="215" t="s">
        <v>811</v>
      </c>
      <c r="AR165" s="215">
        <v>99.917506874427147</v>
      </c>
      <c r="AS165" s="215" t="s">
        <v>811</v>
      </c>
    </row>
    <row r="166" spans="1:45">
      <c r="A166" s="214">
        <v>22</v>
      </c>
      <c r="B166" s="214">
        <v>222100</v>
      </c>
      <c r="C166" s="214"/>
      <c r="D166" s="214">
        <v>154</v>
      </c>
      <c r="E166" s="214" t="s">
        <v>1055</v>
      </c>
      <c r="F166" s="215">
        <v>796.9</v>
      </c>
      <c r="G166" s="215">
        <v>0</v>
      </c>
      <c r="H166" s="215">
        <v>0</v>
      </c>
      <c r="I166" s="215">
        <v>0</v>
      </c>
      <c r="J166" s="215">
        <v>796.9</v>
      </c>
      <c r="K166" s="215">
        <v>0</v>
      </c>
      <c r="L166" s="215">
        <v>0</v>
      </c>
      <c r="M166" s="215">
        <v>0</v>
      </c>
      <c r="N166" s="215">
        <v>889.1</v>
      </c>
      <c r="O166" s="215">
        <v>0</v>
      </c>
      <c r="P166" s="215">
        <v>0</v>
      </c>
      <c r="Q166" s="215">
        <v>0</v>
      </c>
      <c r="R166" s="215">
        <v>889.1</v>
      </c>
      <c r="S166" s="215">
        <v>0</v>
      </c>
      <c r="T166" s="215">
        <v>0</v>
      </c>
      <c r="U166" s="215">
        <v>0</v>
      </c>
      <c r="V166" s="215">
        <v>857.45</v>
      </c>
      <c r="W166" s="215">
        <v>0</v>
      </c>
      <c r="X166" s="215">
        <v>0</v>
      </c>
      <c r="Y166" s="215">
        <v>0</v>
      </c>
      <c r="Z166" s="215">
        <v>857.45</v>
      </c>
      <c r="AA166" s="215">
        <v>0</v>
      </c>
      <c r="AB166" s="215">
        <v>0</v>
      </c>
      <c r="AC166" s="215">
        <v>0</v>
      </c>
      <c r="AD166" s="215">
        <v>-31.649999999999977</v>
      </c>
      <c r="AE166" s="215" t="s">
        <v>811</v>
      </c>
      <c r="AF166" s="215" t="s">
        <v>811</v>
      </c>
      <c r="AG166" s="215" t="s">
        <v>811</v>
      </c>
      <c r="AH166" s="215">
        <v>-31.649999999999977</v>
      </c>
      <c r="AI166" s="215" t="s">
        <v>811</v>
      </c>
      <c r="AJ166" s="215" t="s">
        <v>811</v>
      </c>
      <c r="AK166" s="215" t="s">
        <v>811</v>
      </c>
      <c r="AL166" s="215">
        <v>96.440220447643682</v>
      </c>
      <c r="AM166" s="215" t="s">
        <v>811</v>
      </c>
      <c r="AN166" s="215" t="s">
        <v>811</v>
      </c>
      <c r="AO166" s="215" t="s">
        <v>811</v>
      </c>
      <c r="AP166" s="215">
        <v>96.440220447643682</v>
      </c>
      <c r="AQ166" s="215" t="s">
        <v>811</v>
      </c>
      <c r="AR166" s="215" t="s">
        <v>811</v>
      </c>
      <c r="AS166" s="215" t="s">
        <v>811</v>
      </c>
    </row>
    <row r="167" spans="1:45">
      <c r="A167" s="214">
        <v>21</v>
      </c>
      <c r="B167" s="214">
        <v>222100</v>
      </c>
      <c r="C167" s="214"/>
      <c r="D167" s="214">
        <v>155</v>
      </c>
      <c r="E167" s="214" t="s">
        <v>1056</v>
      </c>
      <c r="F167" s="215">
        <v>109.1</v>
      </c>
      <c r="G167" s="215">
        <v>0</v>
      </c>
      <c r="H167" s="215">
        <v>0</v>
      </c>
      <c r="I167" s="215">
        <v>0</v>
      </c>
      <c r="J167" s="215">
        <v>0</v>
      </c>
      <c r="K167" s="215">
        <v>0</v>
      </c>
      <c r="L167" s="215">
        <v>109.1</v>
      </c>
      <c r="M167" s="215">
        <v>0</v>
      </c>
      <c r="N167" s="215">
        <v>109.1</v>
      </c>
      <c r="O167" s="215">
        <v>0</v>
      </c>
      <c r="P167" s="215">
        <v>0</v>
      </c>
      <c r="Q167" s="215">
        <v>0</v>
      </c>
      <c r="R167" s="215">
        <v>0</v>
      </c>
      <c r="S167" s="215">
        <v>0</v>
      </c>
      <c r="T167" s="215">
        <v>109.1</v>
      </c>
      <c r="U167" s="215">
        <v>0</v>
      </c>
      <c r="V167" s="215">
        <v>109.01</v>
      </c>
      <c r="W167" s="215">
        <v>0</v>
      </c>
      <c r="X167" s="215">
        <v>0</v>
      </c>
      <c r="Y167" s="215">
        <v>0</v>
      </c>
      <c r="Z167" s="215">
        <v>0</v>
      </c>
      <c r="AA167" s="215">
        <v>0</v>
      </c>
      <c r="AB167" s="215">
        <v>109.01</v>
      </c>
      <c r="AC167" s="215">
        <v>0</v>
      </c>
      <c r="AD167" s="215">
        <v>-8.99999999999892E-2</v>
      </c>
      <c r="AE167" s="215" t="s">
        <v>811</v>
      </c>
      <c r="AF167" s="215" t="s">
        <v>811</v>
      </c>
      <c r="AG167" s="215" t="s">
        <v>811</v>
      </c>
      <c r="AH167" s="215" t="s">
        <v>811</v>
      </c>
      <c r="AI167" s="215" t="s">
        <v>811</v>
      </c>
      <c r="AJ167" s="215">
        <v>-8.99999999999892E-2</v>
      </c>
      <c r="AK167" s="215" t="s">
        <v>811</v>
      </c>
      <c r="AL167" s="215">
        <v>99.917506874427147</v>
      </c>
      <c r="AM167" s="215" t="s">
        <v>811</v>
      </c>
      <c r="AN167" s="215" t="s">
        <v>811</v>
      </c>
      <c r="AO167" s="215" t="s">
        <v>811</v>
      </c>
      <c r="AP167" s="215" t="s">
        <v>811</v>
      </c>
      <c r="AQ167" s="215" t="s">
        <v>811</v>
      </c>
      <c r="AR167" s="215">
        <v>99.917506874427147</v>
      </c>
      <c r="AS167" s="215" t="s">
        <v>811</v>
      </c>
    </row>
    <row r="168" spans="1:45">
      <c r="A168" s="216">
        <v>22</v>
      </c>
      <c r="B168" s="216">
        <v>222100</v>
      </c>
      <c r="C168" s="216">
        <v>1125</v>
      </c>
      <c r="D168" s="216">
        <v>156</v>
      </c>
      <c r="E168" s="216" t="s">
        <v>1081</v>
      </c>
      <c r="F168" s="217">
        <v>796.9</v>
      </c>
      <c r="G168" s="217"/>
      <c r="H168" s="217"/>
      <c r="I168" s="217"/>
      <c r="J168" s="217">
        <v>796.9</v>
      </c>
      <c r="K168" s="217"/>
      <c r="L168" s="217"/>
      <c r="M168" s="217"/>
      <c r="N168" s="217">
        <v>889.1</v>
      </c>
      <c r="O168" s="217"/>
      <c r="P168" s="217"/>
      <c r="Q168" s="217"/>
      <c r="R168" s="217">
        <v>889.1</v>
      </c>
      <c r="S168" s="217"/>
      <c r="T168" s="217"/>
      <c r="U168" s="217"/>
      <c r="V168" s="217">
        <v>857.45</v>
      </c>
      <c r="W168" s="217"/>
      <c r="X168" s="217"/>
      <c r="Y168" s="217"/>
      <c r="Z168" s="217">
        <v>857.45</v>
      </c>
      <c r="AA168" s="217"/>
      <c r="AB168" s="217"/>
      <c r="AC168" s="217"/>
      <c r="AD168" s="217">
        <v>-31.649999999999977</v>
      </c>
      <c r="AE168" s="217" t="s">
        <v>811</v>
      </c>
      <c r="AF168" s="217" t="s">
        <v>811</v>
      </c>
      <c r="AG168" s="217" t="s">
        <v>811</v>
      </c>
      <c r="AH168" s="217">
        <v>-31.649999999999977</v>
      </c>
      <c r="AI168" s="217" t="s">
        <v>811</v>
      </c>
      <c r="AJ168" s="217" t="s">
        <v>811</v>
      </c>
      <c r="AK168" s="217" t="s">
        <v>811</v>
      </c>
      <c r="AL168" s="217">
        <v>96.440220447643682</v>
      </c>
      <c r="AM168" s="217" t="s">
        <v>811</v>
      </c>
      <c r="AN168" s="217" t="s">
        <v>811</v>
      </c>
      <c r="AO168" s="217" t="s">
        <v>811</v>
      </c>
      <c r="AP168" s="217">
        <v>96.440220447643682</v>
      </c>
      <c r="AQ168" s="217" t="s">
        <v>811</v>
      </c>
      <c r="AR168" s="217" t="s">
        <v>811</v>
      </c>
      <c r="AS168" s="217" t="s">
        <v>811</v>
      </c>
    </row>
    <row r="169" spans="1:45">
      <c r="A169" s="216">
        <v>21</v>
      </c>
      <c r="B169" s="216">
        <v>222100</v>
      </c>
      <c r="C169" s="216">
        <v>1126</v>
      </c>
      <c r="D169" s="216">
        <v>157</v>
      </c>
      <c r="E169" s="216" t="s">
        <v>1179</v>
      </c>
      <c r="F169" s="217">
        <v>0</v>
      </c>
      <c r="G169" s="217"/>
      <c r="H169" s="217"/>
      <c r="I169" s="217"/>
      <c r="J169" s="217"/>
      <c r="K169" s="217"/>
      <c r="L169" s="217"/>
      <c r="M169" s="217"/>
      <c r="N169" s="217">
        <v>0</v>
      </c>
      <c r="O169" s="217"/>
      <c r="P169" s="217"/>
      <c r="Q169" s="217"/>
      <c r="R169" s="217"/>
      <c r="S169" s="217"/>
      <c r="T169" s="217"/>
      <c r="U169" s="217"/>
      <c r="V169" s="217">
        <v>0</v>
      </c>
      <c r="W169" s="217"/>
      <c r="X169" s="217"/>
      <c r="Y169" s="217"/>
      <c r="Z169" s="217"/>
      <c r="AA169" s="217"/>
      <c r="AB169" s="217"/>
      <c r="AC169" s="217"/>
      <c r="AD169" s="217" t="s">
        <v>811</v>
      </c>
      <c r="AE169" s="217" t="s">
        <v>811</v>
      </c>
      <c r="AF169" s="217" t="s">
        <v>811</v>
      </c>
      <c r="AG169" s="217" t="s">
        <v>811</v>
      </c>
      <c r="AH169" s="217" t="s">
        <v>811</v>
      </c>
      <c r="AI169" s="217" t="s">
        <v>811</v>
      </c>
      <c r="AJ169" s="217" t="s">
        <v>811</v>
      </c>
      <c r="AK169" s="217" t="s">
        <v>811</v>
      </c>
      <c r="AL169" s="217" t="s">
        <v>811</v>
      </c>
      <c r="AM169" s="217" t="s">
        <v>811</v>
      </c>
      <c r="AN169" s="217" t="s">
        <v>811</v>
      </c>
      <c r="AO169" s="217" t="s">
        <v>811</v>
      </c>
      <c r="AP169" s="217" t="s">
        <v>811</v>
      </c>
      <c r="AQ169" s="217" t="s">
        <v>811</v>
      </c>
      <c r="AR169" s="217" t="s">
        <v>811</v>
      </c>
      <c r="AS169" s="217" t="s">
        <v>811</v>
      </c>
    </row>
    <row r="170" spans="1:45">
      <c r="A170" s="216">
        <v>21</v>
      </c>
      <c r="B170" s="216">
        <v>222100</v>
      </c>
      <c r="C170" s="216">
        <v>1127</v>
      </c>
      <c r="D170" s="216">
        <v>158</v>
      </c>
      <c r="E170" s="216" t="s">
        <v>1180</v>
      </c>
      <c r="F170" s="217">
        <v>0</v>
      </c>
      <c r="G170" s="217"/>
      <c r="H170" s="217"/>
      <c r="I170" s="217"/>
      <c r="J170" s="217"/>
      <c r="K170" s="217"/>
      <c r="L170" s="217"/>
      <c r="M170" s="217"/>
      <c r="N170" s="217">
        <v>0</v>
      </c>
      <c r="O170" s="217"/>
      <c r="P170" s="217"/>
      <c r="Q170" s="217"/>
      <c r="R170" s="217"/>
      <c r="S170" s="217"/>
      <c r="T170" s="217"/>
      <c r="U170" s="217"/>
      <c r="V170" s="217">
        <v>0</v>
      </c>
      <c r="W170" s="217"/>
      <c r="X170" s="217"/>
      <c r="Y170" s="217"/>
      <c r="Z170" s="217"/>
      <c r="AA170" s="217"/>
      <c r="AB170" s="217"/>
      <c r="AC170" s="217"/>
      <c r="AD170" s="217" t="s">
        <v>811</v>
      </c>
      <c r="AE170" s="217" t="s">
        <v>811</v>
      </c>
      <c r="AF170" s="217" t="s">
        <v>811</v>
      </c>
      <c r="AG170" s="217" t="s">
        <v>811</v>
      </c>
      <c r="AH170" s="217" t="s">
        <v>811</v>
      </c>
      <c r="AI170" s="217" t="s">
        <v>811</v>
      </c>
      <c r="AJ170" s="217" t="s">
        <v>811</v>
      </c>
      <c r="AK170" s="217" t="s">
        <v>811</v>
      </c>
      <c r="AL170" s="217" t="s">
        <v>811</v>
      </c>
      <c r="AM170" s="217" t="s">
        <v>811</v>
      </c>
      <c r="AN170" s="217" t="s">
        <v>811</v>
      </c>
      <c r="AO170" s="217" t="s">
        <v>811</v>
      </c>
      <c r="AP170" s="217" t="s">
        <v>811</v>
      </c>
      <c r="AQ170" s="217" t="s">
        <v>811</v>
      </c>
      <c r="AR170" s="217" t="s">
        <v>811</v>
      </c>
      <c r="AS170" s="217" t="s">
        <v>811</v>
      </c>
    </row>
    <row r="171" spans="1:45">
      <c r="A171" s="216">
        <v>21</v>
      </c>
      <c r="B171" s="216">
        <v>222100</v>
      </c>
      <c r="C171" s="216">
        <v>1128</v>
      </c>
      <c r="D171" s="216">
        <v>159</v>
      </c>
      <c r="E171" s="216" t="s">
        <v>1181</v>
      </c>
      <c r="F171" s="217">
        <v>109.1</v>
      </c>
      <c r="G171" s="217"/>
      <c r="H171" s="217"/>
      <c r="I171" s="217"/>
      <c r="J171" s="217"/>
      <c r="K171" s="217"/>
      <c r="L171" s="217">
        <v>109.1</v>
      </c>
      <c r="M171" s="217"/>
      <c r="N171" s="217">
        <v>109.1</v>
      </c>
      <c r="O171" s="217"/>
      <c r="P171" s="217"/>
      <c r="Q171" s="217"/>
      <c r="R171" s="217"/>
      <c r="S171" s="217"/>
      <c r="T171" s="217">
        <v>109.1</v>
      </c>
      <c r="U171" s="217"/>
      <c r="V171" s="217">
        <v>109.01</v>
      </c>
      <c r="W171" s="217"/>
      <c r="X171" s="217"/>
      <c r="Y171" s="217"/>
      <c r="Z171" s="217"/>
      <c r="AA171" s="217"/>
      <c r="AB171" s="217">
        <v>109.01</v>
      </c>
      <c r="AC171" s="217"/>
      <c r="AD171" s="217">
        <v>-8.99999999999892E-2</v>
      </c>
      <c r="AE171" s="217" t="s">
        <v>811</v>
      </c>
      <c r="AF171" s="217" t="s">
        <v>811</v>
      </c>
      <c r="AG171" s="217" t="s">
        <v>811</v>
      </c>
      <c r="AH171" s="217" t="s">
        <v>811</v>
      </c>
      <c r="AI171" s="217" t="s">
        <v>811</v>
      </c>
      <c r="AJ171" s="217">
        <v>-8.99999999999892E-2</v>
      </c>
      <c r="AK171" s="217" t="s">
        <v>811</v>
      </c>
      <c r="AL171" s="217">
        <v>99.917506874427147</v>
      </c>
      <c r="AM171" s="217" t="s">
        <v>811</v>
      </c>
      <c r="AN171" s="217" t="s">
        <v>811</v>
      </c>
      <c r="AO171" s="217" t="s">
        <v>811</v>
      </c>
      <c r="AP171" s="217" t="s">
        <v>811</v>
      </c>
      <c r="AQ171" s="217" t="s">
        <v>811</v>
      </c>
      <c r="AR171" s="217">
        <v>99.917506874427147</v>
      </c>
      <c r="AS171" s="217" t="s">
        <v>811</v>
      </c>
    </row>
    <row r="172" spans="1:45">
      <c r="A172" s="216">
        <v>21</v>
      </c>
      <c r="B172" s="216">
        <v>222100</v>
      </c>
      <c r="C172" s="216">
        <v>1142</v>
      </c>
      <c r="D172" s="216">
        <v>160</v>
      </c>
      <c r="E172" s="216" t="s">
        <v>1178</v>
      </c>
      <c r="F172" s="217">
        <v>0</v>
      </c>
      <c r="G172" s="217"/>
      <c r="H172" s="217"/>
      <c r="I172" s="217"/>
      <c r="J172" s="217"/>
      <c r="K172" s="217"/>
      <c r="L172" s="217"/>
      <c r="M172" s="217"/>
      <c r="N172" s="217">
        <v>0</v>
      </c>
      <c r="O172" s="217"/>
      <c r="P172" s="217"/>
      <c r="Q172" s="217"/>
      <c r="R172" s="217"/>
      <c r="S172" s="217"/>
      <c r="T172" s="217"/>
      <c r="U172" s="217"/>
      <c r="V172" s="217">
        <v>0</v>
      </c>
      <c r="W172" s="217"/>
      <c r="X172" s="217"/>
      <c r="Y172" s="217"/>
      <c r="Z172" s="217"/>
      <c r="AA172" s="217"/>
      <c r="AB172" s="217"/>
      <c r="AC172" s="217"/>
      <c r="AD172" s="217" t="s">
        <v>811</v>
      </c>
      <c r="AE172" s="217" t="s">
        <v>811</v>
      </c>
      <c r="AF172" s="217" t="s">
        <v>811</v>
      </c>
      <c r="AG172" s="217" t="s">
        <v>811</v>
      </c>
      <c r="AH172" s="217" t="s">
        <v>811</v>
      </c>
      <c r="AI172" s="217" t="s">
        <v>811</v>
      </c>
      <c r="AJ172" s="217" t="s">
        <v>811</v>
      </c>
      <c r="AK172" s="217" t="s">
        <v>811</v>
      </c>
      <c r="AL172" s="217" t="s">
        <v>811</v>
      </c>
      <c r="AM172" s="217" t="s">
        <v>811</v>
      </c>
      <c r="AN172" s="217" t="s">
        <v>811</v>
      </c>
      <c r="AO172" s="217" t="s">
        <v>811</v>
      </c>
      <c r="AP172" s="217" t="s">
        <v>811</v>
      </c>
      <c r="AQ172" s="217" t="s">
        <v>811</v>
      </c>
      <c r="AR172" s="217" t="s">
        <v>811</v>
      </c>
      <c r="AS172" s="217" t="s">
        <v>811</v>
      </c>
    </row>
    <row r="173" spans="1:45">
      <c r="A173" s="216">
        <v>21</v>
      </c>
      <c r="B173" s="216">
        <v>222100</v>
      </c>
      <c r="C173" s="216">
        <v>1129</v>
      </c>
      <c r="D173" s="216">
        <v>161</v>
      </c>
      <c r="E173" s="216" t="s">
        <v>1182</v>
      </c>
      <c r="F173" s="217">
        <v>0</v>
      </c>
      <c r="G173" s="217"/>
      <c r="H173" s="217"/>
      <c r="I173" s="217"/>
      <c r="J173" s="217"/>
      <c r="K173" s="217"/>
      <c r="L173" s="217"/>
      <c r="M173" s="217"/>
      <c r="N173" s="217">
        <v>0</v>
      </c>
      <c r="O173" s="217"/>
      <c r="P173" s="217"/>
      <c r="Q173" s="217"/>
      <c r="R173" s="217"/>
      <c r="S173" s="217"/>
      <c r="T173" s="217"/>
      <c r="U173" s="217"/>
      <c r="V173" s="217">
        <v>0</v>
      </c>
      <c r="W173" s="217"/>
      <c r="X173" s="217"/>
      <c r="Y173" s="217"/>
      <c r="Z173" s="217"/>
      <c r="AA173" s="217"/>
      <c r="AB173" s="217"/>
      <c r="AC173" s="217"/>
      <c r="AD173" s="217" t="s">
        <v>811</v>
      </c>
      <c r="AE173" s="217" t="s">
        <v>811</v>
      </c>
      <c r="AF173" s="217" t="s">
        <v>811</v>
      </c>
      <c r="AG173" s="217" t="s">
        <v>811</v>
      </c>
      <c r="AH173" s="217" t="s">
        <v>811</v>
      </c>
      <c r="AI173" s="217" t="s">
        <v>811</v>
      </c>
      <c r="AJ173" s="217" t="s">
        <v>811</v>
      </c>
      <c r="AK173" s="217" t="s">
        <v>811</v>
      </c>
      <c r="AL173" s="217" t="s">
        <v>811</v>
      </c>
      <c r="AM173" s="217" t="s">
        <v>811</v>
      </c>
      <c r="AN173" s="217" t="s">
        <v>811</v>
      </c>
      <c r="AO173" s="217" t="s">
        <v>811</v>
      </c>
      <c r="AP173" s="217" t="s">
        <v>811</v>
      </c>
      <c r="AQ173" s="217" t="s">
        <v>811</v>
      </c>
      <c r="AR173" s="217" t="s">
        <v>811</v>
      </c>
      <c r="AS173" s="217" t="s">
        <v>811</v>
      </c>
    </row>
    <row r="174" spans="1:45">
      <c r="A174" s="216">
        <v>21</v>
      </c>
      <c r="B174" s="216">
        <v>222100</v>
      </c>
      <c r="C174" s="216">
        <v>1130</v>
      </c>
      <c r="D174" s="216">
        <v>162</v>
      </c>
      <c r="E174" s="216" t="s">
        <v>1183</v>
      </c>
      <c r="F174" s="217">
        <v>0</v>
      </c>
      <c r="G174" s="217"/>
      <c r="H174" s="217"/>
      <c r="I174" s="217"/>
      <c r="J174" s="217"/>
      <c r="K174" s="217"/>
      <c r="L174" s="217"/>
      <c r="M174" s="217"/>
      <c r="N174" s="217">
        <v>0</v>
      </c>
      <c r="O174" s="217"/>
      <c r="P174" s="217"/>
      <c r="Q174" s="217"/>
      <c r="R174" s="217"/>
      <c r="S174" s="217"/>
      <c r="T174" s="217"/>
      <c r="U174" s="217"/>
      <c r="V174" s="217">
        <v>0</v>
      </c>
      <c r="W174" s="217"/>
      <c r="X174" s="217"/>
      <c r="Y174" s="217"/>
      <c r="Z174" s="217"/>
      <c r="AA174" s="217"/>
      <c r="AB174" s="217"/>
      <c r="AC174" s="217"/>
      <c r="AD174" s="217" t="s">
        <v>811</v>
      </c>
      <c r="AE174" s="217" t="s">
        <v>811</v>
      </c>
      <c r="AF174" s="217" t="s">
        <v>811</v>
      </c>
      <c r="AG174" s="217" t="s">
        <v>811</v>
      </c>
      <c r="AH174" s="217" t="s">
        <v>811</v>
      </c>
      <c r="AI174" s="217" t="s">
        <v>811</v>
      </c>
      <c r="AJ174" s="217" t="s">
        <v>811</v>
      </c>
      <c r="AK174" s="217" t="s">
        <v>811</v>
      </c>
      <c r="AL174" s="217" t="s">
        <v>811</v>
      </c>
      <c r="AM174" s="217" t="s">
        <v>811</v>
      </c>
      <c r="AN174" s="217" t="s">
        <v>811</v>
      </c>
      <c r="AO174" s="217" t="s">
        <v>811</v>
      </c>
      <c r="AP174" s="217" t="s">
        <v>811</v>
      </c>
      <c r="AQ174" s="217" t="s">
        <v>811</v>
      </c>
      <c r="AR174" s="217" t="s">
        <v>811</v>
      </c>
      <c r="AS174" s="217" t="s">
        <v>811</v>
      </c>
    </row>
    <row r="175" spans="1:45">
      <c r="A175" s="216">
        <v>21</v>
      </c>
      <c r="B175" s="216">
        <v>222100</v>
      </c>
      <c r="C175" s="216">
        <v>1131</v>
      </c>
      <c r="D175" s="216">
        <v>163</v>
      </c>
      <c r="E175" s="216" t="s">
        <v>1184</v>
      </c>
      <c r="F175" s="217">
        <v>0</v>
      </c>
      <c r="G175" s="217"/>
      <c r="H175" s="217"/>
      <c r="I175" s="217"/>
      <c r="J175" s="217"/>
      <c r="K175" s="217"/>
      <c r="L175" s="217"/>
      <c r="M175" s="217"/>
      <c r="N175" s="217">
        <v>0</v>
      </c>
      <c r="O175" s="217"/>
      <c r="P175" s="217"/>
      <c r="Q175" s="217"/>
      <c r="R175" s="217"/>
      <c r="S175" s="217"/>
      <c r="T175" s="217"/>
      <c r="U175" s="217"/>
      <c r="V175" s="217">
        <v>0</v>
      </c>
      <c r="W175" s="217"/>
      <c r="X175" s="217"/>
      <c r="Y175" s="217"/>
      <c r="Z175" s="217"/>
      <c r="AA175" s="217"/>
      <c r="AB175" s="217"/>
      <c r="AC175" s="217"/>
      <c r="AD175" s="217" t="s">
        <v>811</v>
      </c>
      <c r="AE175" s="217" t="s">
        <v>811</v>
      </c>
      <c r="AF175" s="217" t="s">
        <v>811</v>
      </c>
      <c r="AG175" s="217" t="s">
        <v>811</v>
      </c>
      <c r="AH175" s="217" t="s">
        <v>811</v>
      </c>
      <c r="AI175" s="217" t="s">
        <v>811</v>
      </c>
      <c r="AJ175" s="217" t="s">
        <v>811</v>
      </c>
      <c r="AK175" s="217" t="s">
        <v>811</v>
      </c>
      <c r="AL175" s="217" t="s">
        <v>811</v>
      </c>
      <c r="AM175" s="217" t="s">
        <v>811</v>
      </c>
      <c r="AN175" s="217" t="s">
        <v>811</v>
      </c>
      <c r="AO175" s="217" t="s">
        <v>811</v>
      </c>
      <c r="AP175" s="217" t="s">
        <v>811</v>
      </c>
      <c r="AQ175" s="217" t="s">
        <v>811</v>
      </c>
      <c r="AR175" s="217" t="s">
        <v>811</v>
      </c>
      <c r="AS175" s="217" t="s">
        <v>811</v>
      </c>
    </row>
    <row r="176" spans="1:45">
      <c r="A176" s="216">
        <v>21</v>
      </c>
      <c r="B176" s="216">
        <v>222100</v>
      </c>
      <c r="C176" s="216">
        <v>1132</v>
      </c>
      <c r="D176" s="216">
        <v>164</v>
      </c>
      <c r="E176" s="216" t="s">
        <v>1185</v>
      </c>
      <c r="F176" s="217">
        <v>0</v>
      </c>
      <c r="G176" s="217"/>
      <c r="H176" s="217"/>
      <c r="I176" s="217"/>
      <c r="J176" s="217"/>
      <c r="K176" s="217"/>
      <c r="L176" s="217"/>
      <c r="M176" s="217"/>
      <c r="N176" s="217">
        <v>0</v>
      </c>
      <c r="O176" s="217"/>
      <c r="P176" s="217"/>
      <c r="Q176" s="217"/>
      <c r="R176" s="217"/>
      <c r="S176" s="217"/>
      <c r="T176" s="217"/>
      <c r="U176" s="217"/>
      <c r="V176" s="217">
        <v>0</v>
      </c>
      <c r="W176" s="217"/>
      <c r="X176" s="217"/>
      <c r="Y176" s="217"/>
      <c r="Z176" s="217"/>
      <c r="AA176" s="217"/>
      <c r="AB176" s="217"/>
      <c r="AC176" s="217"/>
      <c r="AD176" s="217" t="s">
        <v>811</v>
      </c>
      <c r="AE176" s="217" t="s">
        <v>811</v>
      </c>
      <c r="AF176" s="217" t="s">
        <v>811</v>
      </c>
      <c r="AG176" s="217" t="s">
        <v>811</v>
      </c>
      <c r="AH176" s="217" t="s">
        <v>811</v>
      </c>
      <c r="AI176" s="217" t="s">
        <v>811</v>
      </c>
      <c r="AJ176" s="217" t="s">
        <v>811</v>
      </c>
      <c r="AK176" s="217" t="s">
        <v>811</v>
      </c>
      <c r="AL176" s="217" t="s">
        <v>811</v>
      </c>
      <c r="AM176" s="217" t="s">
        <v>811</v>
      </c>
      <c r="AN176" s="217" t="s">
        <v>811</v>
      </c>
      <c r="AO176" s="217" t="s">
        <v>811</v>
      </c>
      <c r="AP176" s="217" t="s">
        <v>811</v>
      </c>
      <c r="AQ176" s="217" t="s">
        <v>811</v>
      </c>
      <c r="AR176" s="217" t="s">
        <v>811</v>
      </c>
      <c r="AS176" s="217" t="s">
        <v>811</v>
      </c>
    </row>
    <row r="177" spans="1:45">
      <c r="A177" s="216">
        <v>21</v>
      </c>
      <c r="B177" s="216">
        <v>222100</v>
      </c>
      <c r="C177" s="216">
        <v>1133</v>
      </c>
      <c r="D177" s="216">
        <v>165</v>
      </c>
      <c r="E177" s="216" t="s">
        <v>1186</v>
      </c>
      <c r="F177" s="217">
        <v>0</v>
      </c>
      <c r="G177" s="217"/>
      <c r="H177" s="217"/>
      <c r="I177" s="217"/>
      <c r="J177" s="217"/>
      <c r="K177" s="217"/>
      <c r="L177" s="217"/>
      <c r="M177" s="217"/>
      <c r="N177" s="217">
        <v>0</v>
      </c>
      <c r="O177" s="217"/>
      <c r="P177" s="217"/>
      <c r="Q177" s="217"/>
      <c r="R177" s="217"/>
      <c r="S177" s="217"/>
      <c r="T177" s="217"/>
      <c r="U177" s="217"/>
      <c r="V177" s="217">
        <v>0</v>
      </c>
      <c r="W177" s="217"/>
      <c r="X177" s="217"/>
      <c r="Y177" s="217"/>
      <c r="Z177" s="217"/>
      <c r="AA177" s="217"/>
      <c r="AB177" s="217"/>
      <c r="AC177" s="217"/>
      <c r="AD177" s="217" t="s">
        <v>811</v>
      </c>
      <c r="AE177" s="217" t="s">
        <v>811</v>
      </c>
      <c r="AF177" s="217" t="s">
        <v>811</v>
      </c>
      <c r="AG177" s="217" t="s">
        <v>811</v>
      </c>
      <c r="AH177" s="217" t="s">
        <v>811</v>
      </c>
      <c r="AI177" s="217" t="s">
        <v>811</v>
      </c>
      <c r="AJ177" s="217" t="s">
        <v>811</v>
      </c>
      <c r="AK177" s="217" t="s">
        <v>811</v>
      </c>
      <c r="AL177" s="217" t="s">
        <v>811</v>
      </c>
      <c r="AM177" s="217" t="s">
        <v>811</v>
      </c>
      <c r="AN177" s="217" t="s">
        <v>811</v>
      </c>
      <c r="AO177" s="217" t="s">
        <v>811</v>
      </c>
      <c r="AP177" s="217" t="s">
        <v>811</v>
      </c>
      <c r="AQ177" s="217" t="s">
        <v>811</v>
      </c>
      <c r="AR177" s="217" t="s">
        <v>811</v>
      </c>
      <c r="AS177" s="217" t="s">
        <v>811</v>
      </c>
    </row>
    <row r="178" spans="1:45">
      <c r="A178" s="216">
        <v>21</v>
      </c>
      <c r="B178" s="216">
        <v>222100</v>
      </c>
      <c r="C178" s="216">
        <v>1134</v>
      </c>
      <c r="D178" s="216">
        <v>166</v>
      </c>
      <c r="E178" s="216" t="s">
        <v>1187</v>
      </c>
      <c r="F178" s="217">
        <v>0</v>
      </c>
      <c r="G178" s="217"/>
      <c r="H178" s="217"/>
      <c r="I178" s="217"/>
      <c r="J178" s="217"/>
      <c r="K178" s="217"/>
      <c r="L178" s="217"/>
      <c r="M178" s="217"/>
      <c r="N178" s="217">
        <v>0</v>
      </c>
      <c r="O178" s="217"/>
      <c r="P178" s="217"/>
      <c r="Q178" s="217"/>
      <c r="R178" s="217"/>
      <c r="S178" s="217"/>
      <c r="T178" s="217"/>
      <c r="U178" s="217"/>
      <c r="V178" s="217">
        <v>0</v>
      </c>
      <c r="W178" s="217"/>
      <c r="X178" s="217"/>
      <c r="Y178" s="217"/>
      <c r="Z178" s="217"/>
      <c r="AA178" s="217"/>
      <c r="AB178" s="217"/>
      <c r="AC178" s="217"/>
      <c r="AD178" s="217" t="s">
        <v>811</v>
      </c>
      <c r="AE178" s="217" t="s">
        <v>811</v>
      </c>
      <c r="AF178" s="217" t="s">
        <v>811</v>
      </c>
      <c r="AG178" s="217" t="s">
        <v>811</v>
      </c>
      <c r="AH178" s="217" t="s">
        <v>811</v>
      </c>
      <c r="AI178" s="217" t="s">
        <v>811</v>
      </c>
      <c r="AJ178" s="217" t="s">
        <v>811</v>
      </c>
      <c r="AK178" s="217" t="s">
        <v>811</v>
      </c>
      <c r="AL178" s="217" t="s">
        <v>811</v>
      </c>
      <c r="AM178" s="217" t="s">
        <v>811</v>
      </c>
      <c r="AN178" s="217" t="s">
        <v>811</v>
      </c>
      <c r="AO178" s="217" t="s">
        <v>811</v>
      </c>
      <c r="AP178" s="217" t="s">
        <v>811</v>
      </c>
      <c r="AQ178" s="217" t="s">
        <v>811</v>
      </c>
      <c r="AR178" s="217" t="s">
        <v>811</v>
      </c>
      <c r="AS178" s="217" t="s">
        <v>811</v>
      </c>
    </row>
    <row r="179" spans="1:45">
      <c r="A179" s="216">
        <v>21</v>
      </c>
      <c r="B179" s="216">
        <v>222100</v>
      </c>
      <c r="C179" s="216">
        <v>1135</v>
      </c>
      <c r="D179" s="216">
        <v>167</v>
      </c>
      <c r="E179" s="216" t="s">
        <v>1188</v>
      </c>
      <c r="F179" s="217">
        <v>0</v>
      </c>
      <c r="G179" s="217"/>
      <c r="H179" s="217"/>
      <c r="I179" s="217"/>
      <c r="J179" s="217"/>
      <c r="K179" s="217"/>
      <c r="L179" s="217"/>
      <c r="M179" s="217"/>
      <c r="N179" s="217">
        <v>0</v>
      </c>
      <c r="O179" s="217"/>
      <c r="P179" s="217"/>
      <c r="Q179" s="217"/>
      <c r="R179" s="217"/>
      <c r="S179" s="217"/>
      <c r="T179" s="217"/>
      <c r="U179" s="217"/>
      <c r="V179" s="217">
        <v>0</v>
      </c>
      <c r="W179" s="217"/>
      <c r="X179" s="217"/>
      <c r="Y179" s="217"/>
      <c r="Z179" s="217"/>
      <c r="AA179" s="217"/>
      <c r="AB179" s="217"/>
      <c r="AC179" s="217"/>
      <c r="AD179" s="217" t="s">
        <v>811</v>
      </c>
      <c r="AE179" s="217" t="s">
        <v>811</v>
      </c>
      <c r="AF179" s="217" t="s">
        <v>811</v>
      </c>
      <c r="AG179" s="217" t="s">
        <v>811</v>
      </c>
      <c r="AH179" s="217" t="s">
        <v>811</v>
      </c>
      <c r="AI179" s="217" t="s">
        <v>811</v>
      </c>
      <c r="AJ179" s="217" t="s">
        <v>811</v>
      </c>
      <c r="AK179" s="217" t="s">
        <v>811</v>
      </c>
      <c r="AL179" s="217" t="s">
        <v>811</v>
      </c>
      <c r="AM179" s="217" t="s">
        <v>811</v>
      </c>
      <c r="AN179" s="217" t="s">
        <v>811</v>
      </c>
      <c r="AO179" s="217" t="s">
        <v>811</v>
      </c>
      <c r="AP179" s="217" t="s">
        <v>811</v>
      </c>
      <c r="AQ179" s="217" t="s">
        <v>811</v>
      </c>
      <c r="AR179" s="217" t="s">
        <v>811</v>
      </c>
      <c r="AS179" s="217" t="s">
        <v>811</v>
      </c>
    </row>
    <row r="180" spans="1:45">
      <c r="A180" s="216">
        <v>21</v>
      </c>
      <c r="B180" s="216">
        <v>222100</v>
      </c>
      <c r="C180" s="216">
        <v>1136</v>
      </c>
      <c r="D180" s="216">
        <v>168</v>
      </c>
      <c r="E180" s="216" t="s">
        <v>1189</v>
      </c>
      <c r="F180" s="217">
        <v>0</v>
      </c>
      <c r="G180" s="217"/>
      <c r="H180" s="217"/>
      <c r="I180" s="217"/>
      <c r="J180" s="217"/>
      <c r="K180" s="217"/>
      <c r="L180" s="217"/>
      <c r="M180" s="217"/>
      <c r="N180" s="217">
        <v>0</v>
      </c>
      <c r="O180" s="217"/>
      <c r="P180" s="217"/>
      <c r="Q180" s="217"/>
      <c r="R180" s="217"/>
      <c r="S180" s="217"/>
      <c r="T180" s="217"/>
      <c r="U180" s="217"/>
      <c r="V180" s="217">
        <v>0</v>
      </c>
      <c r="W180" s="217"/>
      <c r="X180" s="217"/>
      <c r="Y180" s="217"/>
      <c r="Z180" s="217"/>
      <c r="AA180" s="217"/>
      <c r="AB180" s="217"/>
      <c r="AC180" s="217"/>
      <c r="AD180" s="217" t="s">
        <v>811</v>
      </c>
      <c r="AE180" s="217" t="s">
        <v>811</v>
      </c>
      <c r="AF180" s="217" t="s">
        <v>811</v>
      </c>
      <c r="AG180" s="217" t="s">
        <v>811</v>
      </c>
      <c r="AH180" s="217" t="s">
        <v>811</v>
      </c>
      <c r="AI180" s="217" t="s">
        <v>811</v>
      </c>
      <c r="AJ180" s="217" t="s">
        <v>811</v>
      </c>
      <c r="AK180" s="217" t="s">
        <v>811</v>
      </c>
      <c r="AL180" s="217" t="s">
        <v>811</v>
      </c>
      <c r="AM180" s="217" t="s">
        <v>811</v>
      </c>
      <c r="AN180" s="217" t="s">
        <v>811</v>
      </c>
      <c r="AO180" s="217" t="s">
        <v>811</v>
      </c>
      <c r="AP180" s="217" t="s">
        <v>811</v>
      </c>
      <c r="AQ180" s="217" t="s">
        <v>811</v>
      </c>
      <c r="AR180" s="217" t="s">
        <v>811</v>
      </c>
      <c r="AS180" s="217" t="s">
        <v>811</v>
      </c>
    </row>
    <row r="181" spans="1:45">
      <c r="A181" s="216">
        <v>21</v>
      </c>
      <c r="B181" s="216">
        <v>222100</v>
      </c>
      <c r="C181" s="216">
        <v>1137</v>
      </c>
      <c r="D181" s="216">
        <v>169</v>
      </c>
      <c r="E181" s="216" t="s">
        <v>1190</v>
      </c>
      <c r="F181" s="217">
        <v>0</v>
      </c>
      <c r="G181" s="217"/>
      <c r="H181" s="217"/>
      <c r="I181" s="217"/>
      <c r="J181" s="217"/>
      <c r="K181" s="217"/>
      <c r="L181" s="217"/>
      <c r="M181" s="217"/>
      <c r="N181" s="217">
        <v>0</v>
      </c>
      <c r="O181" s="217"/>
      <c r="P181" s="217"/>
      <c r="Q181" s="217"/>
      <c r="R181" s="217"/>
      <c r="S181" s="217"/>
      <c r="T181" s="217"/>
      <c r="U181" s="217"/>
      <c r="V181" s="217">
        <v>0</v>
      </c>
      <c r="W181" s="217"/>
      <c r="X181" s="217"/>
      <c r="Y181" s="217"/>
      <c r="Z181" s="217"/>
      <c r="AA181" s="217"/>
      <c r="AB181" s="217"/>
      <c r="AC181" s="217"/>
      <c r="AD181" s="217" t="s">
        <v>811</v>
      </c>
      <c r="AE181" s="217" t="s">
        <v>811</v>
      </c>
      <c r="AF181" s="217" t="s">
        <v>811</v>
      </c>
      <c r="AG181" s="217" t="s">
        <v>811</v>
      </c>
      <c r="AH181" s="217" t="s">
        <v>811</v>
      </c>
      <c r="AI181" s="217" t="s">
        <v>811</v>
      </c>
      <c r="AJ181" s="217" t="s">
        <v>811</v>
      </c>
      <c r="AK181" s="217" t="s">
        <v>811</v>
      </c>
      <c r="AL181" s="217" t="s">
        <v>811</v>
      </c>
      <c r="AM181" s="217" t="s">
        <v>811</v>
      </c>
      <c r="AN181" s="217" t="s">
        <v>811</v>
      </c>
      <c r="AO181" s="217" t="s">
        <v>811</v>
      </c>
      <c r="AP181" s="217" t="s">
        <v>811</v>
      </c>
      <c r="AQ181" s="217" t="s">
        <v>811</v>
      </c>
      <c r="AR181" s="217" t="s">
        <v>811</v>
      </c>
      <c r="AS181" s="217" t="s">
        <v>811</v>
      </c>
    </row>
    <row r="182" spans="1:45">
      <c r="A182" s="216">
        <v>21</v>
      </c>
      <c r="B182" s="216">
        <v>222100</v>
      </c>
      <c r="C182" s="216">
        <v>1138</v>
      </c>
      <c r="D182" s="216">
        <v>170</v>
      </c>
      <c r="E182" s="216" t="s">
        <v>1191</v>
      </c>
      <c r="F182" s="217">
        <v>0</v>
      </c>
      <c r="G182" s="217"/>
      <c r="H182" s="217"/>
      <c r="I182" s="217"/>
      <c r="J182" s="217"/>
      <c r="K182" s="217"/>
      <c r="L182" s="217"/>
      <c r="M182" s="217"/>
      <c r="N182" s="217">
        <v>0</v>
      </c>
      <c r="O182" s="217"/>
      <c r="P182" s="217"/>
      <c r="Q182" s="217"/>
      <c r="R182" s="217"/>
      <c r="S182" s="217"/>
      <c r="T182" s="217"/>
      <c r="U182" s="217"/>
      <c r="V182" s="217">
        <v>0</v>
      </c>
      <c r="W182" s="217"/>
      <c r="X182" s="217"/>
      <c r="Y182" s="217"/>
      <c r="Z182" s="217"/>
      <c r="AA182" s="217"/>
      <c r="AB182" s="217"/>
      <c r="AC182" s="217"/>
      <c r="AD182" s="217" t="s">
        <v>811</v>
      </c>
      <c r="AE182" s="217" t="s">
        <v>811</v>
      </c>
      <c r="AF182" s="217" t="s">
        <v>811</v>
      </c>
      <c r="AG182" s="217" t="s">
        <v>811</v>
      </c>
      <c r="AH182" s="217" t="s">
        <v>811</v>
      </c>
      <c r="AI182" s="217" t="s">
        <v>811</v>
      </c>
      <c r="AJ182" s="217" t="s">
        <v>811</v>
      </c>
      <c r="AK182" s="217" t="s">
        <v>811</v>
      </c>
      <c r="AL182" s="217" t="s">
        <v>811</v>
      </c>
      <c r="AM182" s="217" t="s">
        <v>811</v>
      </c>
      <c r="AN182" s="217" t="s">
        <v>811</v>
      </c>
      <c r="AO182" s="217" t="s">
        <v>811</v>
      </c>
      <c r="AP182" s="217" t="s">
        <v>811</v>
      </c>
      <c r="AQ182" s="217" t="s">
        <v>811</v>
      </c>
      <c r="AR182" s="217" t="s">
        <v>811</v>
      </c>
      <c r="AS182" s="217" t="s">
        <v>811</v>
      </c>
    </row>
    <row r="183" spans="1:45">
      <c r="A183" s="216">
        <v>21</v>
      </c>
      <c r="B183" s="216">
        <v>222100</v>
      </c>
      <c r="C183" s="216">
        <v>1139</v>
      </c>
      <c r="D183" s="216">
        <v>171</v>
      </c>
      <c r="E183" s="216" t="s">
        <v>1192</v>
      </c>
      <c r="F183" s="217">
        <v>0</v>
      </c>
      <c r="G183" s="217"/>
      <c r="H183" s="217"/>
      <c r="I183" s="217"/>
      <c r="J183" s="217"/>
      <c r="K183" s="217"/>
      <c r="L183" s="217"/>
      <c r="M183" s="217"/>
      <c r="N183" s="217">
        <v>0</v>
      </c>
      <c r="O183" s="217"/>
      <c r="P183" s="217"/>
      <c r="Q183" s="217"/>
      <c r="R183" s="217"/>
      <c r="S183" s="217"/>
      <c r="T183" s="217"/>
      <c r="U183" s="217"/>
      <c r="V183" s="217">
        <v>0</v>
      </c>
      <c r="W183" s="217"/>
      <c r="X183" s="217"/>
      <c r="Y183" s="217"/>
      <c r="Z183" s="217"/>
      <c r="AA183" s="217"/>
      <c r="AB183" s="217"/>
      <c r="AC183" s="217"/>
      <c r="AD183" s="217" t="s">
        <v>811</v>
      </c>
      <c r="AE183" s="217" t="s">
        <v>811</v>
      </c>
      <c r="AF183" s="217" t="s">
        <v>811</v>
      </c>
      <c r="AG183" s="217" t="s">
        <v>811</v>
      </c>
      <c r="AH183" s="217" t="s">
        <v>811</v>
      </c>
      <c r="AI183" s="217" t="s">
        <v>811</v>
      </c>
      <c r="AJ183" s="217" t="s">
        <v>811</v>
      </c>
      <c r="AK183" s="217" t="s">
        <v>811</v>
      </c>
      <c r="AL183" s="217" t="s">
        <v>811</v>
      </c>
      <c r="AM183" s="217" t="s">
        <v>811</v>
      </c>
      <c r="AN183" s="217" t="s">
        <v>811</v>
      </c>
      <c r="AO183" s="217" t="s">
        <v>811</v>
      </c>
      <c r="AP183" s="217" t="s">
        <v>811</v>
      </c>
      <c r="AQ183" s="217" t="s">
        <v>811</v>
      </c>
      <c r="AR183" s="217" t="s">
        <v>811</v>
      </c>
      <c r="AS183" s="217" t="s">
        <v>811</v>
      </c>
    </row>
    <row r="184" spans="1:45">
      <c r="A184" s="216">
        <v>21</v>
      </c>
      <c r="B184" s="216">
        <v>222100</v>
      </c>
      <c r="C184" s="216">
        <v>1140</v>
      </c>
      <c r="D184" s="216">
        <v>172</v>
      </c>
      <c r="E184" s="216" t="s">
        <v>1193</v>
      </c>
      <c r="F184" s="217">
        <v>0</v>
      </c>
      <c r="G184" s="217"/>
      <c r="H184" s="217"/>
      <c r="I184" s="217"/>
      <c r="J184" s="217"/>
      <c r="K184" s="217"/>
      <c r="L184" s="217"/>
      <c r="M184" s="217"/>
      <c r="N184" s="217">
        <v>0</v>
      </c>
      <c r="O184" s="217"/>
      <c r="P184" s="217"/>
      <c r="Q184" s="217"/>
      <c r="R184" s="217"/>
      <c r="S184" s="217"/>
      <c r="T184" s="217"/>
      <c r="U184" s="217"/>
      <c r="V184" s="217">
        <v>0</v>
      </c>
      <c r="W184" s="217"/>
      <c r="X184" s="217"/>
      <c r="Y184" s="217"/>
      <c r="Z184" s="217"/>
      <c r="AA184" s="217"/>
      <c r="AB184" s="217"/>
      <c r="AC184" s="217"/>
      <c r="AD184" s="217" t="s">
        <v>811</v>
      </c>
      <c r="AE184" s="217" t="s">
        <v>811</v>
      </c>
      <c r="AF184" s="217" t="s">
        <v>811</v>
      </c>
      <c r="AG184" s="217" t="s">
        <v>811</v>
      </c>
      <c r="AH184" s="217" t="s">
        <v>811</v>
      </c>
      <c r="AI184" s="217" t="s">
        <v>811</v>
      </c>
      <c r="AJ184" s="217" t="s">
        <v>811</v>
      </c>
      <c r="AK184" s="217" t="s">
        <v>811</v>
      </c>
      <c r="AL184" s="217" t="s">
        <v>811</v>
      </c>
      <c r="AM184" s="217" t="s">
        <v>811</v>
      </c>
      <c r="AN184" s="217" t="s">
        <v>811</v>
      </c>
      <c r="AO184" s="217" t="s">
        <v>811</v>
      </c>
      <c r="AP184" s="217" t="s">
        <v>811</v>
      </c>
      <c r="AQ184" s="217" t="s">
        <v>811</v>
      </c>
      <c r="AR184" s="217" t="s">
        <v>811</v>
      </c>
      <c r="AS184" s="217" t="s">
        <v>811</v>
      </c>
    </row>
    <row r="185" spans="1:45">
      <c r="A185" s="216">
        <v>21</v>
      </c>
      <c r="B185" s="216">
        <v>222100</v>
      </c>
      <c r="C185" s="216">
        <v>1141</v>
      </c>
      <c r="D185" s="216">
        <v>173</v>
      </c>
      <c r="E185" s="216" t="s">
        <v>1194</v>
      </c>
      <c r="F185" s="217">
        <v>0</v>
      </c>
      <c r="G185" s="217"/>
      <c r="H185" s="217"/>
      <c r="I185" s="217"/>
      <c r="J185" s="217"/>
      <c r="K185" s="217"/>
      <c r="L185" s="217"/>
      <c r="M185" s="217"/>
      <c r="N185" s="217">
        <v>0</v>
      </c>
      <c r="O185" s="217"/>
      <c r="P185" s="217"/>
      <c r="Q185" s="217"/>
      <c r="R185" s="217"/>
      <c r="S185" s="217"/>
      <c r="T185" s="217"/>
      <c r="U185" s="217"/>
      <c r="V185" s="217">
        <v>0</v>
      </c>
      <c r="W185" s="217"/>
      <c r="X185" s="217"/>
      <c r="Y185" s="217"/>
      <c r="Z185" s="217"/>
      <c r="AA185" s="217"/>
      <c r="AB185" s="217"/>
      <c r="AC185" s="217"/>
      <c r="AD185" s="217" t="s">
        <v>811</v>
      </c>
      <c r="AE185" s="217" t="s">
        <v>811</v>
      </c>
      <c r="AF185" s="217" t="s">
        <v>811</v>
      </c>
      <c r="AG185" s="217" t="s">
        <v>811</v>
      </c>
      <c r="AH185" s="217" t="s">
        <v>811</v>
      </c>
      <c r="AI185" s="217" t="s">
        <v>811</v>
      </c>
      <c r="AJ185" s="217" t="s">
        <v>811</v>
      </c>
      <c r="AK185" s="217" t="s">
        <v>811</v>
      </c>
      <c r="AL185" s="217" t="s">
        <v>811</v>
      </c>
      <c r="AM185" s="217" t="s">
        <v>811</v>
      </c>
      <c r="AN185" s="217" t="s">
        <v>811</v>
      </c>
      <c r="AO185" s="217" t="s">
        <v>811</v>
      </c>
      <c r="AP185" s="217" t="s">
        <v>811</v>
      </c>
      <c r="AQ185" s="217" t="s">
        <v>811</v>
      </c>
      <c r="AR185" s="217" t="s">
        <v>811</v>
      </c>
      <c r="AS185" s="217" t="s">
        <v>811</v>
      </c>
    </row>
    <row r="186" spans="1:45">
      <c r="A186" s="216">
        <v>21</v>
      </c>
      <c r="B186" s="216">
        <v>222100</v>
      </c>
      <c r="C186" s="216">
        <v>1143</v>
      </c>
      <c r="D186" s="216">
        <v>174</v>
      </c>
      <c r="E186" s="216" t="s">
        <v>1195</v>
      </c>
      <c r="F186" s="217">
        <v>0</v>
      </c>
      <c r="G186" s="217"/>
      <c r="H186" s="217"/>
      <c r="I186" s="217"/>
      <c r="J186" s="217"/>
      <c r="K186" s="217"/>
      <c r="L186" s="217"/>
      <c r="M186" s="217"/>
      <c r="N186" s="217">
        <v>0</v>
      </c>
      <c r="O186" s="217"/>
      <c r="P186" s="217"/>
      <c r="Q186" s="217"/>
      <c r="R186" s="217"/>
      <c r="S186" s="217"/>
      <c r="T186" s="217"/>
      <c r="U186" s="217"/>
      <c r="V186" s="217">
        <v>0</v>
      </c>
      <c r="W186" s="217"/>
      <c r="X186" s="217"/>
      <c r="Y186" s="217"/>
      <c r="Z186" s="217"/>
      <c r="AA186" s="217"/>
      <c r="AB186" s="217"/>
      <c r="AC186" s="217"/>
      <c r="AD186" s="217" t="s">
        <v>811</v>
      </c>
      <c r="AE186" s="217" t="s">
        <v>811</v>
      </c>
      <c r="AF186" s="217" t="s">
        <v>811</v>
      </c>
      <c r="AG186" s="217" t="s">
        <v>811</v>
      </c>
      <c r="AH186" s="217" t="s">
        <v>811</v>
      </c>
      <c r="AI186" s="217" t="s">
        <v>811</v>
      </c>
      <c r="AJ186" s="217" t="s">
        <v>811</v>
      </c>
      <c r="AK186" s="217" t="s">
        <v>811</v>
      </c>
      <c r="AL186" s="217" t="s">
        <v>811</v>
      </c>
      <c r="AM186" s="217" t="s">
        <v>811</v>
      </c>
      <c r="AN186" s="217" t="s">
        <v>811</v>
      </c>
      <c r="AO186" s="217" t="s">
        <v>811</v>
      </c>
      <c r="AP186" s="217" t="s">
        <v>811</v>
      </c>
      <c r="AQ186" s="217" t="s">
        <v>811</v>
      </c>
      <c r="AR186" s="217" t="s">
        <v>811</v>
      </c>
      <c r="AS186" s="217" t="s">
        <v>811</v>
      </c>
    </row>
    <row r="187" spans="1:45">
      <c r="A187" s="216">
        <v>21</v>
      </c>
      <c r="B187" s="216">
        <v>222100</v>
      </c>
      <c r="C187" s="216">
        <v>1144</v>
      </c>
      <c r="D187" s="216">
        <v>175</v>
      </c>
      <c r="E187" s="216" t="s">
        <v>1196</v>
      </c>
      <c r="F187" s="217">
        <v>0</v>
      </c>
      <c r="G187" s="217"/>
      <c r="H187" s="217"/>
      <c r="I187" s="217"/>
      <c r="J187" s="217"/>
      <c r="K187" s="217"/>
      <c r="L187" s="217"/>
      <c r="M187" s="217"/>
      <c r="N187" s="217">
        <v>0</v>
      </c>
      <c r="O187" s="217"/>
      <c r="P187" s="217"/>
      <c r="Q187" s="217"/>
      <c r="R187" s="217"/>
      <c r="S187" s="217"/>
      <c r="T187" s="217"/>
      <c r="U187" s="217"/>
      <c r="V187" s="217">
        <v>0</v>
      </c>
      <c r="W187" s="217"/>
      <c r="X187" s="217"/>
      <c r="Y187" s="217"/>
      <c r="Z187" s="217"/>
      <c r="AA187" s="217"/>
      <c r="AB187" s="217"/>
      <c r="AC187" s="217"/>
      <c r="AD187" s="217" t="s">
        <v>811</v>
      </c>
      <c r="AE187" s="217" t="s">
        <v>811</v>
      </c>
      <c r="AF187" s="217" t="s">
        <v>811</v>
      </c>
      <c r="AG187" s="217" t="s">
        <v>811</v>
      </c>
      <c r="AH187" s="217" t="s">
        <v>811</v>
      </c>
      <c r="AI187" s="217" t="s">
        <v>811</v>
      </c>
      <c r="AJ187" s="217" t="s">
        <v>811</v>
      </c>
      <c r="AK187" s="217" t="s">
        <v>811</v>
      </c>
      <c r="AL187" s="217" t="s">
        <v>811</v>
      </c>
      <c r="AM187" s="217" t="s">
        <v>811</v>
      </c>
      <c r="AN187" s="217" t="s">
        <v>811</v>
      </c>
      <c r="AO187" s="217" t="s">
        <v>811</v>
      </c>
      <c r="AP187" s="217" t="s">
        <v>811</v>
      </c>
      <c r="AQ187" s="217" t="s">
        <v>811</v>
      </c>
      <c r="AR187" s="217" t="s">
        <v>811</v>
      </c>
      <c r="AS187" s="217" t="s">
        <v>811</v>
      </c>
    </row>
    <row r="188" spans="1:45">
      <c r="A188" s="216">
        <v>21</v>
      </c>
      <c r="B188" s="216">
        <v>222100</v>
      </c>
      <c r="C188" s="216">
        <v>1145</v>
      </c>
      <c r="D188" s="216">
        <v>176</v>
      </c>
      <c r="E188" s="216" t="s">
        <v>1197</v>
      </c>
      <c r="F188" s="217">
        <v>0</v>
      </c>
      <c r="G188" s="217"/>
      <c r="H188" s="217"/>
      <c r="I188" s="217"/>
      <c r="J188" s="217"/>
      <c r="K188" s="217"/>
      <c r="L188" s="217"/>
      <c r="M188" s="217"/>
      <c r="N188" s="217">
        <v>0</v>
      </c>
      <c r="O188" s="217"/>
      <c r="P188" s="217"/>
      <c r="Q188" s="217"/>
      <c r="R188" s="217"/>
      <c r="S188" s="217"/>
      <c r="T188" s="217"/>
      <c r="U188" s="217"/>
      <c r="V188" s="217">
        <v>0</v>
      </c>
      <c r="W188" s="217"/>
      <c r="X188" s="217"/>
      <c r="Y188" s="217"/>
      <c r="Z188" s="217"/>
      <c r="AA188" s="217"/>
      <c r="AB188" s="217"/>
      <c r="AC188" s="217"/>
      <c r="AD188" s="217" t="s">
        <v>811</v>
      </c>
      <c r="AE188" s="217" t="s">
        <v>811</v>
      </c>
      <c r="AF188" s="217" t="s">
        <v>811</v>
      </c>
      <c r="AG188" s="217" t="s">
        <v>811</v>
      </c>
      <c r="AH188" s="217" t="s">
        <v>811</v>
      </c>
      <c r="AI188" s="217" t="s">
        <v>811</v>
      </c>
      <c r="AJ188" s="217" t="s">
        <v>811</v>
      </c>
      <c r="AK188" s="217" t="s">
        <v>811</v>
      </c>
      <c r="AL188" s="217" t="s">
        <v>811</v>
      </c>
      <c r="AM188" s="217" t="s">
        <v>811</v>
      </c>
      <c r="AN188" s="217" t="s">
        <v>811</v>
      </c>
      <c r="AO188" s="217" t="s">
        <v>811</v>
      </c>
      <c r="AP188" s="217" t="s">
        <v>811</v>
      </c>
      <c r="AQ188" s="217" t="s">
        <v>811</v>
      </c>
      <c r="AR188" s="217" t="s">
        <v>811</v>
      </c>
      <c r="AS188" s="217" t="s">
        <v>811</v>
      </c>
    </row>
    <row r="189" spans="1:45">
      <c r="A189" s="216">
        <v>21</v>
      </c>
      <c r="B189" s="216">
        <v>222100</v>
      </c>
      <c r="C189" s="216">
        <v>1146</v>
      </c>
      <c r="D189" s="216">
        <v>177</v>
      </c>
      <c r="E189" s="216" t="s">
        <v>1198</v>
      </c>
      <c r="F189" s="217">
        <v>0</v>
      </c>
      <c r="G189" s="217"/>
      <c r="H189" s="217"/>
      <c r="I189" s="217"/>
      <c r="J189" s="217"/>
      <c r="K189" s="217"/>
      <c r="L189" s="217"/>
      <c r="M189" s="217"/>
      <c r="N189" s="217">
        <v>0</v>
      </c>
      <c r="O189" s="217"/>
      <c r="P189" s="217"/>
      <c r="Q189" s="217"/>
      <c r="R189" s="217"/>
      <c r="S189" s="217"/>
      <c r="T189" s="217"/>
      <c r="U189" s="217"/>
      <c r="V189" s="217">
        <v>0</v>
      </c>
      <c r="W189" s="217"/>
      <c r="X189" s="217"/>
      <c r="Y189" s="217"/>
      <c r="Z189" s="217"/>
      <c r="AA189" s="217"/>
      <c r="AB189" s="217"/>
      <c r="AC189" s="217"/>
      <c r="AD189" s="217" t="s">
        <v>811</v>
      </c>
      <c r="AE189" s="217" t="s">
        <v>811</v>
      </c>
      <c r="AF189" s="217" t="s">
        <v>811</v>
      </c>
      <c r="AG189" s="217" t="s">
        <v>811</v>
      </c>
      <c r="AH189" s="217" t="s">
        <v>811</v>
      </c>
      <c r="AI189" s="217" t="s">
        <v>811</v>
      </c>
      <c r="AJ189" s="217" t="s">
        <v>811</v>
      </c>
      <c r="AK189" s="217" t="s">
        <v>811</v>
      </c>
      <c r="AL189" s="217" t="s">
        <v>811</v>
      </c>
      <c r="AM189" s="217" t="s">
        <v>811</v>
      </c>
      <c r="AN189" s="217" t="s">
        <v>811</v>
      </c>
      <c r="AO189" s="217" t="s">
        <v>811</v>
      </c>
      <c r="AP189" s="217" t="s">
        <v>811</v>
      </c>
      <c r="AQ189" s="217" t="s">
        <v>811</v>
      </c>
      <c r="AR189" s="217" t="s">
        <v>811</v>
      </c>
      <c r="AS189" s="217" t="s">
        <v>811</v>
      </c>
    </row>
    <row r="190" spans="1:45">
      <c r="A190" s="216">
        <v>21</v>
      </c>
      <c r="B190" s="216">
        <v>222100</v>
      </c>
      <c r="C190" s="216">
        <v>1147</v>
      </c>
      <c r="D190" s="216">
        <v>178</v>
      </c>
      <c r="E190" s="216" t="s">
        <v>1199</v>
      </c>
      <c r="F190" s="217">
        <v>0</v>
      </c>
      <c r="G190" s="217"/>
      <c r="H190" s="217"/>
      <c r="I190" s="217"/>
      <c r="J190" s="217"/>
      <c r="K190" s="217"/>
      <c r="L190" s="217"/>
      <c r="M190" s="217"/>
      <c r="N190" s="217">
        <v>0</v>
      </c>
      <c r="O190" s="217"/>
      <c r="P190" s="217"/>
      <c r="Q190" s="217"/>
      <c r="R190" s="217"/>
      <c r="S190" s="217"/>
      <c r="T190" s="217"/>
      <c r="U190" s="217"/>
      <c r="V190" s="217">
        <v>0</v>
      </c>
      <c r="W190" s="217"/>
      <c r="X190" s="217"/>
      <c r="Y190" s="217"/>
      <c r="Z190" s="217"/>
      <c r="AA190" s="217"/>
      <c r="AB190" s="217"/>
      <c r="AC190" s="217"/>
      <c r="AD190" s="217" t="s">
        <v>811</v>
      </c>
      <c r="AE190" s="217" t="s">
        <v>811</v>
      </c>
      <c r="AF190" s="217" t="s">
        <v>811</v>
      </c>
      <c r="AG190" s="217" t="s">
        <v>811</v>
      </c>
      <c r="AH190" s="217" t="s">
        <v>811</v>
      </c>
      <c r="AI190" s="217" t="s">
        <v>811</v>
      </c>
      <c r="AJ190" s="217" t="s">
        <v>811</v>
      </c>
      <c r="AK190" s="217" t="s">
        <v>811</v>
      </c>
      <c r="AL190" s="217" t="s">
        <v>811</v>
      </c>
      <c r="AM190" s="217" t="s">
        <v>811</v>
      </c>
      <c r="AN190" s="217" t="s">
        <v>811</v>
      </c>
      <c r="AO190" s="217" t="s">
        <v>811</v>
      </c>
      <c r="AP190" s="217" t="s">
        <v>811</v>
      </c>
      <c r="AQ190" s="217" t="s">
        <v>811</v>
      </c>
      <c r="AR190" s="217" t="s">
        <v>811</v>
      </c>
      <c r="AS190" s="217" t="s">
        <v>811</v>
      </c>
    </row>
    <row r="191" spans="1:45">
      <c r="A191" s="216">
        <v>21</v>
      </c>
      <c r="B191" s="216">
        <v>222100</v>
      </c>
      <c r="C191" s="216">
        <v>1148</v>
      </c>
      <c r="D191" s="216">
        <v>179</v>
      </c>
      <c r="E191" s="216" t="s">
        <v>1200</v>
      </c>
      <c r="F191" s="217">
        <v>0</v>
      </c>
      <c r="G191" s="217"/>
      <c r="H191" s="217"/>
      <c r="I191" s="217"/>
      <c r="J191" s="217"/>
      <c r="K191" s="217"/>
      <c r="L191" s="217"/>
      <c r="M191" s="217"/>
      <c r="N191" s="217">
        <v>0</v>
      </c>
      <c r="O191" s="217"/>
      <c r="P191" s="217"/>
      <c r="Q191" s="217"/>
      <c r="R191" s="217"/>
      <c r="S191" s="217"/>
      <c r="T191" s="217"/>
      <c r="U191" s="217"/>
      <c r="V191" s="217">
        <v>0</v>
      </c>
      <c r="W191" s="217"/>
      <c r="X191" s="217"/>
      <c r="Y191" s="217"/>
      <c r="Z191" s="217"/>
      <c r="AA191" s="217"/>
      <c r="AB191" s="217"/>
      <c r="AC191" s="217"/>
      <c r="AD191" s="217" t="s">
        <v>811</v>
      </c>
      <c r="AE191" s="217" t="s">
        <v>811</v>
      </c>
      <c r="AF191" s="217" t="s">
        <v>811</v>
      </c>
      <c r="AG191" s="217" t="s">
        <v>811</v>
      </c>
      <c r="AH191" s="217" t="s">
        <v>811</v>
      </c>
      <c r="AI191" s="217" t="s">
        <v>811</v>
      </c>
      <c r="AJ191" s="217" t="s">
        <v>811</v>
      </c>
      <c r="AK191" s="217" t="s">
        <v>811</v>
      </c>
      <c r="AL191" s="217" t="s">
        <v>811</v>
      </c>
      <c r="AM191" s="217" t="s">
        <v>811</v>
      </c>
      <c r="AN191" s="217" t="s">
        <v>811</v>
      </c>
      <c r="AO191" s="217" t="s">
        <v>811</v>
      </c>
      <c r="AP191" s="217" t="s">
        <v>811</v>
      </c>
      <c r="AQ191" s="217" t="s">
        <v>811</v>
      </c>
      <c r="AR191" s="217" t="s">
        <v>811</v>
      </c>
      <c r="AS191" s="217" t="s">
        <v>811</v>
      </c>
    </row>
    <row r="192" spans="1:45">
      <c r="A192" s="216">
        <v>21</v>
      </c>
      <c r="B192" s="216">
        <v>222100</v>
      </c>
      <c r="C192" s="216">
        <v>1149</v>
      </c>
      <c r="D192" s="216">
        <v>180</v>
      </c>
      <c r="E192" s="216" t="s">
        <v>1201</v>
      </c>
      <c r="F192" s="217">
        <v>0</v>
      </c>
      <c r="G192" s="217"/>
      <c r="H192" s="217"/>
      <c r="I192" s="217"/>
      <c r="J192" s="217"/>
      <c r="K192" s="217"/>
      <c r="L192" s="217"/>
      <c r="M192" s="217"/>
      <c r="N192" s="217">
        <v>0</v>
      </c>
      <c r="O192" s="217"/>
      <c r="P192" s="217"/>
      <c r="Q192" s="217"/>
      <c r="R192" s="217"/>
      <c r="S192" s="217"/>
      <c r="T192" s="217"/>
      <c r="U192" s="217"/>
      <c r="V192" s="217">
        <v>0</v>
      </c>
      <c r="W192" s="217"/>
      <c r="X192" s="217"/>
      <c r="Y192" s="217"/>
      <c r="Z192" s="217"/>
      <c r="AA192" s="217"/>
      <c r="AB192" s="217"/>
      <c r="AC192" s="217"/>
      <c r="AD192" s="217" t="s">
        <v>811</v>
      </c>
      <c r="AE192" s="217" t="s">
        <v>811</v>
      </c>
      <c r="AF192" s="217" t="s">
        <v>811</v>
      </c>
      <c r="AG192" s="217" t="s">
        <v>811</v>
      </c>
      <c r="AH192" s="217" t="s">
        <v>811</v>
      </c>
      <c r="AI192" s="217" t="s">
        <v>811</v>
      </c>
      <c r="AJ192" s="217" t="s">
        <v>811</v>
      </c>
      <c r="AK192" s="217" t="s">
        <v>811</v>
      </c>
      <c r="AL192" s="217" t="s">
        <v>811</v>
      </c>
      <c r="AM192" s="217" t="s">
        <v>811</v>
      </c>
      <c r="AN192" s="217" t="s">
        <v>811</v>
      </c>
      <c r="AO192" s="217" t="s">
        <v>811</v>
      </c>
      <c r="AP192" s="217" t="s">
        <v>811</v>
      </c>
      <c r="AQ192" s="217" t="s">
        <v>811</v>
      </c>
      <c r="AR192" s="217" t="s">
        <v>811</v>
      </c>
      <c r="AS192" s="217" t="s">
        <v>811</v>
      </c>
    </row>
    <row r="193" spans="1:45">
      <c r="A193" s="216">
        <v>21</v>
      </c>
      <c r="B193" s="216">
        <v>222100</v>
      </c>
      <c r="C193" s="216">
        <v>1150</v>
      </c>
      <c r="D193" s="216">
        <v>181</v>
      </c>
      <c r="E193" s="216" t="s">
        <v>1202</v>
      </c>
      <c r="F193" s="217">
        <v>0</v>
      </c>
      <c r="G193" s="217"/>
      <c r="H193" s="217"/>
      <c r="I193" s="217"/>
      <c r="J193" s="217"/>
      <c r="K193" s="217"/>
      <c r="L193" s="217"/>
      <c r="M193" s="217"/>
      <c r="N193" s="217">
        <v>0</v>
      </c>
      <c r="O193" s="217"/>
      <c r="P193" s="217"/>
      <c r="Q193" s="217"/>
      <c r="R193" s="217"/>
      <c r="S193" s="217"/>
      <c r="T193" s="217"/>
      <c r="U193" s="217"/>
      <c r="V193" s="217">
        <v>0</v>
      </c>
      <c r="W193" s="217"/>
      <c r="X193" s="217"/>
      <c r="Y193" s="217"/>
      <c r="Z193" s="217"/>
      <c r="AA193" s="217"/>
      <c r="AB193" s="217"/>
      <c r="AC193" s="217"/>
      <c r="AD193" s="217" t="s">
        <v>811</v>
      </c>
      <c r="AE193" s="217" t="s">
        <v>811</v>
      </c>
      <c r="AF193" s="217" t="s">
        <v>811</v>
      </c>
      <c r="AG193" s="217" t="s">
        <v>811</v>
      </c>
      <c r="AH193" s="217" t="s">
        <v>811</v>
      </c>
      <c r="AI193" s="217" t="s">
        <v>811</v>
      </c>
      <c r="AJ193" s="217" t="s">
        <v>811</v>
      </c>
      <c r="AK193" s="217" t="s">
        <v>811</v>
      </c>
      <c r="AL193" s="217" t="s">
        <v>811</v>
      </c>
      <c r="AM193" s="217" t="s">
        <v>811</v>
      </c>
      <c r="AN193" s="217" t="s">
        <v>811</v>
      </c>
      <c r="AO193" s="217" t="s">
        <v>811</v>
      </c>
      <c r="AP193" s="217" t="s">
        <v>811</v>
      </c>
      <c r="AQ193" s="217" t="s">
        <v>811</v>
      </c>
      <c r="AR193" s="217" t="s">
        <v>811</v>
      </c>
      <c r="AS193" s="217" t="s">
        <v>811</v>
      </c>
    </row>
    <row r="194" spans="1:45">
      <c r="A194" s="216">
        <v>21</v>
      </c>
      <c r="B194" s="216">
        <v>222100</v>
      </c>
      <c r="C194" s="216">
        <v>1151</v>
      </c>
      <c r="D194" s="216">
        <v>182</v>
      </c>
      <c r="E194" s="216" t="s">
        <v>1203</v>
      </c>
      <c r="F194" s="217">
        <v>0</v>
      </c>
      <c r="G194" s="217"/>
      <c r="H194" s="217"/>
      <c r="I194" s="217"/>
      <c r="J194" s="217"/>
      <c r="K194" s="217"/>
      <c r="L194" s="217"/>
      <c r="M194" s="217"/>
      <c r="N194" s="217">
        <v>0</v>
      </c>
      <c r="O194" s="217"/>
      <c r="P194" s="217"/>
      <c r="Q194" s="217"/>
      <c r="R194" s="217"/>
      <c r="S194" s="217"/>
      <c r="T194" s="217"/>
      <c r="U194" s="217"/>
      <c r="V194" s="217">
        <v>0</v>
      </c>
      <c r="W194" s="217"/>
      <c r="X194" s="217"/>
      <c r="Y194" s="217"/>
      <c r="Z194" s="217"/>
      <c r="AA194" s="217"/>
      <c r="AB194" s="217"/>
      <c r="AC194" s="217"/>
      <c r="AD194" s="217" t="s">
        <v>811</v>
      </c>
      <c r="AE194" s="217" t="s">
        <v>811</v>
      </c>
      <c r="AF194" s="217" t="s">
        <v>811</v>
      </c>
      <c r="AG194" s="217" t="s">
        <v>811</v>
      </c>
      <c r="AH194" s="217" t="s">
        <v>811</v>
      </c>
      <c r="AI194" s="217" t="s">
        <v>811</v>
      </c>
      <c r="AJ194" s="217" t="s">
        <v>811</v>
      </c>
      <c r="AK194" s="217" t="s">
        <v>811</v>
      </c>
      <c r="AL194" s="217" t="s">
        <v>811</v>
      </c>
      <c r="AM194" s="217" t="s">
        <v>811</v>
      </c>
      <c r="AN194" s="217" t="s">
        <v>811</v>
      </c>
      <c r="AO194" s="217" t="s">
        <v>811</v>
      </c>
      <c r="AP194" s="217" t="s">
        <v>811</v>
      </c>
      <c r="AQ194" s="217" t="s">
        <v>811</v>
      </c>
      <c r="AR194" s="217" t="s">
        <v>811</v>
      </c>
      <c r="AS194" s="217" t="s">
        <v>811</v>
      </c>
    </row>
    <row r="195" spans="1:45">
      <c r="A195" s="216">
        <v>21</v>
      </c>
      <c r="B195" s="216">
        <v>222100</v>
      </c>
      <c r="C195" s="216">
        <v>1152</v>
      </c>
      <c r="D195" s="216">
        <v>183</v>
      </c>
      <c r="E195" s="216" t="s">
        <v>1204</v>
      </c>
      <c r="F195" s="217">
        <v>0</v>
      </c>
      <c r="G195" s="217"/>
      <c r="H195" s="217"/>
      <c r="I195" s="217"/>
      <c r="J195" s="217"/>
      <c r="K195" s="217"/>
      <c r="L195" s="217"/>
      <c r="M195" s="217"/>
      <c r="N195" s="217">
        <v>0</v>
      </c>
      <c r="O195" s="217"/>
      <c r="P195" s="217"/>
      <c r="Q195" s="217"/>
      <c r="R195" s="217"/>
      <c r="S195" s="217"/>
      <c r="T195" s="217"/>
      <c r="U195" s="217"/>
      <c r="V195" s="217">
        <v>0</v>
      </c>
      <c r="W195" s="217"/>
      <c r="X195" s="217"/>
      <c r="Y195" s="217"/>
      <c r="Z195" s="217"/>
      <c r="AA195" s="217"/>
      <c r="AB195" s="217"/>
      <c r="AC195" s="217"/>
      <c r="AD195" s="217" t="s">
        <v>811</v>
      </c>
      <c r="AE195" s="217" t="s">
        <v>811</v>
      </c>
      <c r="AF195" s="217" t="s">
        <v>811</v>
      </c>
      <c r="AG195" s="217" t="s">
        <v>811</v>
      </c>
      <c r="AH195" s="217" t="s">
        <v>811</v>
      </c>
      <c r="AI195" s="217" t="s">
        <v>811</v>
      </c>
      <c r="AJ195" s="217" t="s">
        <v>811</v>
      </c>
      <c r="AK195" s="217" t="s">
        <v>811</v>
      </c>
      <c r="AL195" s="217" t="s">
        <v>811</v>
      </c>
      <c r="AM195" s="217" t="s">
        <v>811</v>
      </c>
      <c r="AN195" s="217" t="s">
        <v>811</v>
      </c>
      <c r="AO195" s="217" t="s">
        <v>811</v>
      </c>
      <c r="AP195" s="217" t="s">
        <v>811</v>
      </c>
      <c r="AQ195" s="217" t="s">
        <v>811</v>
      </c>
      <c r="AR195" s="217" t="s">
        <v>811</v>
      </c>
      <c r="AS195" s="217" t="s">
        <v>811</v>
      </c>
    </row>
    <row r="196" spans="1:45">
      <c r="A196" s="214"/>
      <c r="B196" s="214"/>
      <c r="C196" s="214"/>
      <c r="D196" s="214">
        <v>184</v>
      </c>
      <c r="E196" s="214"/>
      <c r="F196" s="215"/>
      <c r="G196" s="215"/>
      <c r="H196" s="215"/>
      <c r="I196" s="215"/>
      <c r="J196" s="215"/>
      <c r="K196" s="215"/>
      <c r="L196" s="215"/>
      <c r="M196" s="215"/>
      <c r="N196" s="215"/>
      <c r="O196" s="215"/>
      <c r="P196" s="215"/>
      <c r="Q196" s="215"/>
      <c r="R196" s="215"/>
      <c r="S196" s="215"/>
      <c r="T196" s="215"/>
      <c r="U196" s="215"/>
      <c r="V196" s="215"/>
      <c r="W196" s="215"/>
      <c r="X196" s="215"/>
      <c r="Y196" s="215"/>
      <c r="Z196" s="215"/>
      <c r="AA196" s="215"/>
      <c r="AB196" s="215"/>
      <c r="AC196" s="215"/>
      <c r="AD196" s="215" t="s">
        <v>811</v>
      </c>
      <c r="AE196" s="215" t="s">
        <v>811</v>
      </c>
      <c r="AF196" s="215" t="s">
        <v>811</v>
      </c>
      <c r="AG196" s="215" t="s">
        <v>811</v>
      </c>
      <c r="AH196" s="215" t="s">
        <v>811</v>
      </c>
      <c r="AI196" s="215" t="s">
        <v>811</v>
      </c>
      <c r="AJ196" s="215" t="s">
        <v>811</v>
      </c>
      <c r="AK196" s="215" t="s">
        <v>811</v>
      </c>
      <c r="AL196" s="215" t="s">
        <v>811</v>
      </c>
      <c r="AM196" s="215" t="s">
        <v>811</v>
      </c>
      <c r="AN196" s="215" t="s">
        <v>811</v>
      </c>
      <c r="AO196" s="215" t="s">
        <v>811</v>
      </c>
      <c r="AP196" s="215" t="s">
        <v>811</v>
      </c>
      <c r="AQ196" s="215" t="s">
        <v>811</v>
      </c>
      <c r="AR196" s="215" t="s">
        <v>811</v>
      </c>
      <c r="AS196" s="215" t="s">
        <v>811</v>
      </c>
    </row>
    <row r="197" spans="1:45">
      <c r="A197" s="214">
        <v>20</v>
      </c>
      <c r="B197" s="214">
        <v>222500</v>
      </c>
      <c r="C197" s="214"/>
      <c r="D197" s="214">
        <v>185</v>
      </c>
      <c r="E197" s="214" t="s">
        <v>1205</v>
      </c>
      <c r="F197" s="215">
        <v>1105.7</v>
      </c>
      <c r="G197" s="215">
        <v>0</v>
      </c>
      <c r="H197" s="215">
        <v>0</v>
      </c>
      <c r="I197" s="215">
        <v>0</v>
      </c>
      <c r="J197" s="215">
        <v>683.5</v>
      </c>
      <c r="K197" s="215">
        <v>30</v>
      </c>
      <c r="L197" s="215">
        <v>392.20000000000005</v>
      </c>
      <c r="M197" s="215">
        <v>0</v>
      </c>
      <c r="N197" s="215">
        <v>1548.3999999999999</v>
      </c>
      <c r="O197" s="215">
        <v>0</v>
      </c>
      <c r="P197" s="215">
        <v>0</v>
      </c>
      <c r="Q197" s="215">
        <v>0</v>
      </c>
      <c r="R197" s="215">
        <v>1101.0999999999999</v>
      </c>
      <c r="S197" s="215">
        <v>30</v>
      </c>
      <c r="T197" s="215">
        <v>417.3</v>
      </c>
      <c r="U197" s="215">
        <v>0</v>
      </c>
      <c r="V197" s="215">
        <v>1157.98</v>
      </c>
      <c r="W197" s="215">
        <v>0</v>
      </c>
      <c r="X197" s="215">
        <v>0</v>
      </c>
      <c r="Y197" s="215">
        <v>0</v>
      </c>
      <c r="Z197" s="215">
        <v>885.71</v>
      </c>
      <c r="AA197" s="215">
        <v>0</v>
      </c>
      <c r="AB197" s="215">
        <v>272.27</v>
      </c>
      <c r="AC197" s="215">
        <v>0</v>
      </c>
      <c r="AD197" s="215">
        <v>-390.41999999999985</v>
      </c>
      <c r="AE197" s="215" t="s">
        <v>811</v>
      </c>
      <c r="AF197" s="215" t="s">
        <v>811</v>
      </c>
      <c r="AG197" s="215" t="s">
        <v>811</v>
      </c>
      <c r="AH197" s="215">
        <v>-215.38999999999987</v>
      </c>
      <c r="AI197" s="215">
        <v>-30</v>
      </c>
      <c r="AJ197" s="215">
        <v>-145.03000000000003</v>
      </c>
      <c r="AK197" s="215" t="s">
        <v>811</v>
      </c>
      <c r="AL197" s="215">
        <v>74.785585120124011</v>
      </c>
      <c r="AM197" s="215" t="s">
        <v>811</v>
      </c>
      <c r="AN197" s="215" t="s">
        <v>811</v>
      </c>
      <c r="AO197" s="215" t="s">
        <v>811</v>
      </c>
      <c r="AP197" s="215">
        <v>80.438652256834089</v>
      </c>
      <c r="AQ197" s="215" t="s">
        <v>811</v>
      </c>
      <c r="AR197" s="215">
        <v>65.245626647495797</v>
      </c>
      <c r="AS197" s="215" t="s">
        <v>811</v>
      </c>
    </row>
    <row r="198" spans="1:45">
      <c r="A198" s="214">
        <v>22</v>
      </c>
      <c r="B198" s="214">
        <v>222500</v>
      </c>
      <c r="C198" s="214"/>
      <c r="D198" s="214">
        <v>186</v>
      </c>
      <c r="E198" s="214" t="s">
        <v>1055</v>
      </c>
      <c r="F198" s="215">
        <v>713.5</v>
      </c>
      <c r="G198" s="215">
        <v>0</v>
      </c>
      <c r="H198" s="215">
        <v>0</v>
      </c>
      <c r="I198" s="215">
        <v>0</v>
      </c>
      <c r="J198" s="215">
        <v>683.5</v>
      </c>
      <c r="K198" s="215">
        <v>30</v>
      </c>
      <c r="L198" s="215">
        <v>0</v>
      </c>
      <c r="M198" s="215">
        <v>0</v>
      </c>
      <c r="N198" s="215">
        <v>1131.0999999999999</v>
      </c>
      <c r="O198" s="215">
        <v>0</v>
      </c>
      <c r="P198" s="215">
        <v>0</v>
      </c>
      <c r="Q198" s="215">
        <v>0</v>
      </c>
      <c r="R198" s="215">
        <v>1101.0999999999999</v>
      </c>
      <c r="S198" s="215">
        <v>30</v>
      </c>
      <c r="T198" s="215">
        <v>0</v>
      </c>
      <c r="U198" s="215">
        <v>0</v>
      </c>
      <c r="V198" s="215">
        <v>885.71</v>
      </c>
      <c r="W198" s="215">
        <v>0</v>
      </c>
      <c r="X198" s="215">
        <v>0</v>
      </c>
      <c r="Y198" s="215">
        <v>0</v>
      </c>
      <c r="Z198" s="215">
        <v>885.71</v>
      </c>
      <c r="AA198" s="215">
        <v>0</v>
      </c>
      <c r="AB198" s="215">
        <v>0</v>
      </c>
      <c r="AC198" s="215">
        <v>0</v>
      </c>
      <c r="AD198" s="215">
        <v>-245.38999999999987</v>
      </c>
      <c r="AE198" s="215" t="s">
        <v>811</v>
      </c>
      <c r="AF198" s="215" t="s">
        <v>811</v>
      </c>
      <c r="AG198" s="215" t="s">
        <v>811</v>
      </c>
      <c r="AH198" s="215">
        <v>-215.38999999999987</v>
      </c>
      <c r="AI198" s="215">
        <v>-30</v>
      </c>
      <c r="AJ198" s="215" t="s">
        <v>811</v>
      </c>
      <c r="AK198" s="215" t="s">
        <v>811</v>
      </c>
      <c r="AL198" s="215">
        <v>78.30518963840511</v>
      </c>
      <c r="AM198" s="215" t="s">
        <v>811</v>
      </c>
      <c r="AN198" s="215" t="s">
        <v>811</v>
      </c>
      <c r="AO198" s="215" t="s">
        <v>811</v>
      </c>
      <c r="AP198" s="215">
        <v>80.438652256834089</v>
      </c>
      <c r="AQ198" s="215" t="s">
        <v>811</v>
      </c>
      <c r="AR198" s="215" t="s">
        <v>811</v>
      </c>
      <c r="AS198" s="215" t="s">
        <v>811</v>
      </c>
    </row>
    <row r="199" spans="1:45">
      <c r="A199" s="214">
        <v>21</v>
      </c>
      <c r="B199" s="214">
        <v>222500</v>
      </c>
      <c r="C199" s="214"/>
      <c r="D199" s="214">
        <v>187</v>
      </c>
      <c r="E199" s="214" t="s">
        <v>1056</v>
      </c>
      <c r="F199" s="215">
        <v>392.20000000000005</v>
      </c>
      <c r="G199" s="215">
        <v>0</v>
      </c>
      <c r="H199" s="215">
        <v>0</v>
      </c>
      <c r="I199" s="215">
        <v>0</v>
      </c>
      <c r="J199" s="215">
        <v>0</v>
      </c>
      <c r="K199" s="215">
        <v>0</v>
      </c>
      <c r="L199" s="215">
        <v>392.20000000000005</v>
      </c>
      <c r="M199" s="215">
        <v>0</v>
      </c>
      <c r="N199" s="215">
        <v>417.3</v>
      </c>
      <c r="O199" s="215">
        <v>0</v>
      </c>
      <c r="P199" s="215">
        <v>0</v>
      </c>
      <c r="Q199" s="215">
        <v>0</v>
      </c>
      <c r="R199" s="215">
        <v>0</v>
      </c>
      <c r="S199" s="215">
        <v>0</v>
      </c>
      <c r="T199" s="215">
        <v>417.3</v>
      </c>
      <c r="U199" s="215">
        <v>0</v>
      </c>
      <c r="V199" s="215">
        <v>272.27</v>
      </c>
      <c r="W199" s="215">
        <v>0</v>
      </c>
      <c r="X199" s="215">
        <v>0</v>
      </c>
      <c r="Y199" s="215">
        <v>0</v>
      </c>
      <c r="Z199" s="215">
        <v>0</v>
      </c>
      <c r="AA199" s="215">
        <v>0</v>
      </c>
      <c r="AB199" s="215">
        <v>272.27</v>
      </c>
      <c r="AC199" s="215">
        <v>0</v>
      </c>
      <c r="AD199" s="215">
        <v>-145.03000000000003</v>
      </c>
      <c r="AE199" s="215" t="s">
        <v>811</v>
      </c>
      <c r="AF199" s="215" t="s">
        <v>811</v>
      </c>
      <c r="AG199" s="215" t="s">
        <v>811</v>
      </c>
      <c r="AH199" s="215" t="s">
        <v>811</v>
      </c>
      <c r="AI199" s="215" t="s">
        <v>811</v>
      </c>
      <c r="AJ199" s="215">
        <v>-145.03000000000003</v>
      </c>
      <c r="AK199" s="215" t="s">
        <v>811</v>
      </c>
      <c r="AL199" s="215">
        <v>65.245626647495797</v>
      </c>
      <c r="AM199" s="215" t="s">
        <v>811</v>
      </c>
      <c r="AN199" s="215" t="s">
        <v>811</v>
      </c>
      <c r="AO199" s="215" t="s">
        <v>811</v>
      </c>
      <c r="AP199" s="215" t="s">
        <v>811</v>
      </c>
      <c r="AQ199" s="215" t="s">
        <v>811</v>
      </c>
      <c r="AR199" s="215">
        <v>65.245626647495797</v>
      </c>
      <c r="AS199" s="215" t="s">
        <v>811</v>
      </c>
    </row>
    <row r="200" spans="1:45">
      <c r="A200" s="216">
        <v>22</v>
      </c>
      <c r="B200" s="216">
        <v>222500</v>
      </c>
      <c r="C200" s="216">
        <v>1153</v>
      </c>
      <c r="D200" s="216">
        <v>188</v>
      </c>
      <c r="E200" s="216" t="s">
        <v>1081</v>
      </c>
      <c r="F200" s="217">
        <v>713.5</v>
      </c>
      <c r="G200" s="217"/>
      <c r="H200" s="217"/>
      <c r="I200" s="217"/>
      <c r="J200" s="217">
        <v>683.5</v>
      </c>
      <c r="K200" s="217">
        <v>30</v>
      </c>
      <c r="L200" s="217"/>
      <c r="M200" s="217"/>
      <c r="N200" s="217">
        <v>1131.0999999999999</v>
      </c>
      <c r="O200" s="217"/>
      <c r="P200" s="217"/>
      <c r="Q200" s="217"/>
      <c r="R200" s="217">
        <v>1101.0999999999999</v>
      </c>
      <c r="S200" s="217">
        <v>30</v>
      </c>
      <c r="T200" s="217"/>
      <c r="U200" s="217"/>
      <c r="V200" s="217">
        <v>885.71</v>
      </c>
      <c r="W200" s="217"/>
      <c r="X200" s="217"/>
      <c r="Y200" s="217"/>
      <c r="Z200" s="217">
        <v>885.71</v>
      </c>
      <c r="AA200" s="217"/>
      <c r="AB200" s="217"/>
      <c r="AC200" s="217"/>
      <c r="AD200" s="217">
        <v>-245.38999999999987</v>
      </c>
      <c r="AE200" s="217" t="s">
        <v>811</v>
      </c>
      <c r="AF200" s="217" t="s">
        <v>811</v>
      </c>
      <c r="AG200" s="217" t="s">
        <v>811</v>
      </c>
      <c r="AH200" s="217">
        <v>-215.38999999999987</v>
      </c>
      <c r="AI200" s="217">
        <v>-30</v>
      </c>
      <c r="AJ200" s="217" t="s">
        <v>811</v>
      </c>
      <c r="AK200" s="217" t="s">
        <v>811</v>
      </c>
      <c r="AL200" s="217">
        <v>78.30518963840511</v>
      </c>
      <c r="AM200" s="217" t="s">
        <v>811</v>
      </c>
      <c r="AN200" s="217" t="s">
        <v>811</v>
      </c>
      <c r="AO200" s="217" t="s">
        <v>811</v>
      </c>
      <c r="AP200" s="217">
        <v>80.438652256834089</v>
      </c>
      <c r="AQ200" s="217" t="s">
        <v>811</v>
      </c>
      <c r="AR200" s="217" t="s">
        <v>811</v>
      </c>
      <c r="AS200" s="217" t="s">
        <v>811</v>
      </c>
    </row>
    <row r="201" spans="1:45">
      <c r="A201" s="216">
        <v>21</v>
      </c>
      <c r="B201" s="216">
        <v>222500</v>
      </c>
      <c r="C201" s="216">
        <v>1154</v>
      </c>
      <c r="D201" s="216">
        <v>189</v>
      </c>
      <c r="E201" s="216" t="s">
        <v>1206</v>
      </c>
      <c r="F201" s="217">
        <v>0</v>
      </c>
      <c r="G201" s="217"/>
      <c r="H201" s="217"/>
      <c r="I201" s="217"/>
      <c r="J201" s="217"/>
      <c r="K201" s="217"/>
      <c r="L201" s="217"/>
      <c r="M201" s="217"/>
      <c r="N201" s="217">
        <v>0</v>
      </c>
      <c r="O201" s="217"/>
      <c r="P201" s="217"/>
      <c r="Q201" s="217"/>
      <c r="R201" s="217"/>
      <c r="S201" s="217"/>
      <c r="T201" s="217"/>
      <c r="U201" s="217"/>
      <c r="V201" s="217">
        <v>0</v>
      </c>
      <c r="W201" s="217"/>
      <c r="X201" s="217"/>
      <c r="Y201" s="217"/>
      <c r="Z201" s="217"/>
      <c r="AA201" s="217"/>
      <c r="AB201" s="217"/>
      <c r="AC201" s="217"/>
      <c r="AD201" s="217" t="s">
        <v>811</v>
      </c>
      <c r="AE201" s="217" t="s">
        <v>811</v>
      </c>
      <c r="AF201" s="217" t="s">
        <v>811</v>
      </c>
      <c r="AG201" s="217" t="s">
        <v>811</v>
      </c>
      <c r="AH201" s="217" t="s">
        <v>811</v>
      </c>
      <c r="AI201" s="217" t="s">
        <v>811</v>
      </c>
      <c r="AJ201" s="217" t="s">
        <v>811</v>
      </c>
      <c r="AK201" s="217" t="s">
        <v>811</v>
      </c>
      <c r="AL201" s="217" t="s">
        <v>811</v>
      </c>
      <c r="AM201" s="217" t="s">
        <v>811</v>
      </c>
      <c r="AN201" s="217" t="s">
        <v>811</v>
      </c>
      <c r="AO201" s="217" t="s">
        <v>811</v>
      </c>
      <c r="AP201" s="217" t="s">
        <v>811</v>
      </c>
      <c r="AQ201" s="217" t="s">
        <v>811</v>
      </c>
      <c r="AR201" s="217" t="s">
        <v>811</v>
      </c>
      <c r="AS201" s="217" t="s">
        <v>811</v>
      </c>
    </row>
    <row r="202" spans="1:45">
      <c r="A202" s="216">
        <v>21</v>
      </c>
      <c r="B202" s="216">
        <v>222500</v>
      </c>
      <c r="C202" s="216">
        <v>1155</v>
      </c>
      <c r="D202" s="216">
        <v>190</v>
      </c>
      <c r="E202" s="216" t="s">
        <v>1207</v>
      </c>
      <c r="F202" s="217">
        <v>0</v>
      </c>
      <c r="G202" s="217"/>
      <c r="H202" s="217"/>
      <c r="I202" s="217"/>
      <c r="J202" s="217"/>
      <c r="K202" s="217"/>
      <c r="L202" s="217"/>
      <c r="M202" s="217"/>
      <c r="N202" s="217">
        <v>0</v>
      </c>
      <c r="O202" s="217"/>
      <c r="P202" s="217"/>
      <c r="Q202" s="217"/>
      <c r="R202" s="217"/>
      <c r="S202" s="217"/>
      <c r="T202" s="217"/>
      <c r="U202" s="217"/>
      <c r="V202" s="217">
        <v>0</v>
      </c>
      <c r="W202" s="217"/>
      <c r="X202" s="217"/>
      <c r="Y202" s="217"/>
      <c r="Z202" s="217"/>
      <c r="AA202" s="217"/>
      <c r="AB202" s="217"/>
      <c r="AC202" s="217"/>
      <c r="AD202" s="217" t="s">
        <v>811</v>
      </c>
      <c r="AE202" s="217" t="s">
        <v>811</v>
      </c>
      <c r="AF202" s="217" t="s">
        <v>811</v>
      </c>
      <c r="AG202" s="217" t="s">
        <v>811</v>
      </c>
      <c r="AH202" s="217" t="s">
        <v>811</v>
      </c>
      <c r="AI202" s="217" t="s">
        <v>811</v>
      </c>
      <c r="AJ202" s="217" t="s">
        <v>811</v>
      </c>
      <c r="AK202" s="217" t="s">
        <v>811</v>
      </c>
      <c r="AL202" s="217" t="s">
        <v>811</v>
      </c>
      <c r="AM202" s="217" t="s">
        <v>811</v>
      </c>
      <c r="AN202" s="217" t="s">
        <v>811</v>
      </c>
      <c r="AO202" s="217" t="s">
        <v>811</v>
      </c>
      <c r="AP202" s="217" t="s">
        <v>811</v>
      </c>
      <c r="AQ202" s="217" t="s">
        <v>811</v>
      </c>
      <c r="AR202" s="217" t="s">
        <v>811</v>
      </c>
      <c r="AS202" s="217" t="s">
        <v>811</v>
      </c>
    </row>
    <row r="203" spans="1:45">
      <c r="A203" s="216">
        <v>21</v>
      </c>
      <c r="B203" s="216">
        <v>222500</v>
      </c>
      <c r="C203" s="216">
        <v>1156</v>
      </c>
      <c r="D203" s="216">
        <v>191</v>
      </c>
      <c r="E203" s="216" t="s">
        <v>1208</v>
      </c>
      <c r="F203" s="217">
        <v>105.7</v>
      </c>
      <c r="G203" s="217"/>
      <c r="H203" s="217"/>
      <c r="I203" s="217"/>
      <c r="J203" s="217"/>
      <c r="K203" s="217"/>
      <c r="L203" s="217">
        <v>105.7</v>
      </c>
      <c r="M203" s="217"/>
      <c r="N203" s="217">
        <v>105.7</v>
      </c>
      <c r="O203" s="217"/>
      <c r="P203" s="217"/>
      <c r="Q203" s="217"/>
      <c r="R203" s="217"/>
      <c r="S203" s="217"/>
      <c r="T203" s="217">
        <v>105.7</v>
      </c>
      <c r="U203" s="217"/>
      <c r="V203" s="217">
        <v>103.21</v>
      </c>
      <c r="W203" s="217"/>
      <c r="X203" s="217"/>
      <c r="Y203" s="217"/>
      <c r="Z203" s="217"/>
      <c r="AA203" s="217"/>
      <c r="AB203" s="217">
        <v>103.21</v>
      </c>
      <c r="AC203" s="217"/>
      <c r="AD203" s="217">
        <v>-2.4900000000000091</v>
      </c>
      <c r="AE203" s="217" t="s">
        <v>811</v>
      </c>
      <c r="AF203" s="217" t="s">
        <v>811</v>
      </c>
      <c r="AG203" s="217" t="s">
        <v>811</v>
      </c>
      <c r="AH203" s="217" t="s">
        <v>811</v>
      </c>
      <c r="AI203" s="217" t="s">
        <v>811</v>
      </c>
      <c r="AJ203" s="217">
        <v>-2.4900000000000091</v>
      </c>
      <c r="AK203" s="217" t="s">
        <v>811</v>
      </c>
      <c r="AL203" s="217">
        <v>97.644276253547773</v>
      </c>
      <c r="AM203" s="217" t="s">
        <v>811</v>
      </c>
      <c r="AN203" s="217" t="s">
        <v>811</v>
      </c>
      <c r="AO203" s="217" t="s">
        <v>811</v>
      </c>
      <c r="AP203" s="217" t="s">
        <v>811</v>
      </c>
      <c r="AQ203" s="217" t="s">
        <v>811</v>
      </c>
      <c r="AR203" s="217">
        <v>97.644276253547773</v>
      </c>
      <c r="AS203" s="217" t="s">
        <v>811</v>
      </c>
    </row>
    <row r="204" spans="1:45">
      <c r="A204" s="216">
        <v>21</v>
      </c>
      <c r="B204" s="216">
        <v>222500</v>
      </c>
      <c r="C204" s="216">
        <v>1157</v>
      </c>
      <c r="D204" s="216">
        <v>192</v>
      </c>
      <c r="E204" s="216" t="s">
        <v>1209</v>
      </c>
      <c r="F204" s="217">
        <v>0</v>
      </c>
      <c r="G204" s="217"/>
      <c r="H204" s="217"/>
      <c r="I204" s="217"/>
      <c r="J204" s="217"/>
      <c r="K204" s="217"/>
      <c r="L204" s="217"/>
      <c r="M204" s="217"/>
      <c r="N204" s="217">
        <v>0</v>
      </c>
      <c r="O204" s="217"/>
      <c r="P204" s="217"/>
      <c r="Q204" s="217"/>
      <c r="R204" s="217"/>
      <c r="S204" s="217"/>
      <c r="T204" s="217"/>
      <c r="U204" s="217"/>
      <c r="V204" s="217">
        <v>0</v>
      </c>
      <c r="W204" s="217"/>
      <c r="X204" s="217"/>
      <c r="Y204" s="217"/>
      <c r="Z204" s="217"/>
      <c r="AA204" s="217"/>
      <c r="AB204" s="217"/>
      <c r="AC204" s="217"/>
      <c r="AD204" s="217" t="s">
        <v>811</v>
      </c>
      <c r="AE204" s="217" t="s">
        <v>811</v>
      </c>
      <c r="AF204" s="217" t="s">
        <v>811</v>
      </c>
      <c r="AG204" s="217" t="s">
        <v>811</v>
      </c>
      <c r="AH204" s="217" t="s">
        <v>811</v>
      </c>
      <c r="AI204" s="217" t="s">
        <v>811</v>
      </c>
      <c r="AJ204" s="217" t="s">
        <v>811</v>
      </c>
      <c r="AK204" s="217" t="s">
        <v>811</v>
      </c>
      <c r="AL204" s="217" t="s">
        <v>811</v>
      </c>
      <c r="AM204" s="217" t="s">
        <v>811</v>
      </c>
      <c r="AN204" s="217" t="s">
        <v>811</v>
      </c>
      <c r="AO204" s="217" t="s">
        <v>811</v>
      </c>
      <c r="AP204" s="217" t="s">
        <v>811</v>
      </c>
      <c r="AQ204" s="217" t="s">
        <v>811</v>
      </c>
      <c r="AR204" s="217" t="s">
        <v>811</v>
      </c>
      <c r="AS204" s="217" t="s">
        <v>811</v>
      </c>
    </row>
    <row r="205" spans="1:45">
      <c r="A205" s="216">
        <v>21</v>
      </c>
      <c r="B205" s="216">
        <v>222500</v>
      </c>
      <c r="C205" s="216">
        <v>1167</v>
      </c>
      <c r="D205" s="216">
        <v>193</v>
      </c>
      <c r="E205" s="216" t="s">
        <v>1205</v>
      </c>
      <c r="F205" s="217">
        <v>184.9</v>
      </c>
      <c r="G205" s="217"/>
      <c r="H205" s="217"/>
      <c r="I205" s="217"/>
      <c r="J205" s="217"/>
      <c r="K205" s="217"/>
      <c r="L205" s="217">
        <v>184.9</v>
      </c>
      <c r="M205" s="217"/>
      <c r="N205" s="217">
        <v>184.9</v>
      </c>
      <c r="O205" s="217"/>
      <c r="P205" s="217"/>
      <c r="Q205" s="217"/>
      <c r="R205" s="217"/>
      <c r="S205" s="217"/>
      <c r="T205" s="217">
        <v>184.9</v>
      </c>
      <c r="U205" s="217"/>
      <c r="V205" s="217">
        <v>43.47</v>
      </c>
      <c r="W205" s="217"/>
      <c r="X205" s="217"/>
      <c r="Y205" s="217"/>
      <c r="Z205" s="217"/>
      <c r="AA205" s="217"/>
      <c r="AB205" s="217">
        <v>43.47</v>
      </c>
      <c r="AC205" s="217"/>
      <c r="AD205" s="217">
        <v>-141.43</v>
      </c>
      <c r="AE205" s="217" t="s">
        <v>811</v>
      </c>
      <c r="AF205" s="217" t="s">
        <v>811</v>
      </c>
      <c r="AG205" s="217" t="s">
        <v>811</v>
      </c>
      <c r="AH205" s="217" t="s">
        <v>811</v>
      </c>
      <c r="AI205" s="217" t="s">
        <v>811</v>
      </c>
      <c r="AJ205" s="217">
        <v>-141.43</v>
      </c>
      <c r="AK205" s="217" t="s">
        <v>811</v>
      </c>
      <c r="AL205" s="217">
        <v>23.510005408328823</v>
      </c>
      <c r="AM205" s="217" t="s">
        <v>811</v>
      </c>
      <c r="AN205" s="217" t="s">
        <v>811</v>
      </c>
      <c r="AO205" s="217" t="s">
        <v>811</v>
      </c>
      <c r="AP205" s="217" t="s">
        <v>811</v>
      </c>
      <c r="AQ205" s="217" t="s">
        <v>811</v>
      </c>
      <c r="AR205" s="217">
        <v>23.510005408328823</v>
      </c>
      <c r="AS205" s="217" t="s">
        <v>811</v>
      </c>
    </row>
    <row r="206" spans="1:45">
      <c r="A206" s="216">
        <v>21</v>
      </c>
      <c r="B206" s="216">
        <v>222500</v>
      </c>
      <c r="C206" s="216">
        <v>1158</v>
      </c>
      <c r="D206" s="216">
        <v>194</v>
      </c>
      <c r="E206" s="216" t="s">
        <v>1210</v>
      </c>
      <c r="F206" s="217">
        <v>0</v>
      </c>
      <c r="G206" s="217"/>
      <c r="H206" s="217"/>
      <c r="I206" s="217"/>
      <c r="J206" s="217"/>
      <c r="K206" s="217"/>
      <c r="L206" s="217"/>
      <c r="M206" s="217"/>
      <c r="N206" s="217">
        <v>0</v>
      </c>
      <c r="O206" s="217"/>
      <c r="P206" s="217"/>
      <c r="Q206" s="217"/>
      <c r="R206" s="217"/>
      <c r="S206" s="217"/>
      <c r="T206" s="217"/>
      <c r="U206" s="217"/>
      <c r="V206" s="217">
        <v>0</v>
      </c>
      <c r="W206" s="217"/>
      <c r="X206" s="217"/>
      <c r="Y206" s="217"/>
      <c r="Z206" s="217"/>
      <c r="AA206" s="217"/>
      <c r="AB206" s="217"/>
      <c r="AC206" s="217"/>
      <c r="AD206" s="217" t="s">
        <v>811</v>
      </c>
      <c r="AE206" s="217" t="s">
        <v>811</v>
      </c>
      <c r="AF206" s="217" t="s">
        <v>811</v>
      </c>
      <c r="AG206" s="217" t="s">
        <v>811</v>
      </c>
      <c r="AH206" s="217" t="s">
        <v>811</v>
      </c>
      <c r="AI206" s="217" t="s">
        <v>811</v>
      </c>
      <c r="AJ206" s="217" t="s">
        <v>811</v>
      </c>
      <c r="AK206" s="217" t="s">
        <v>811</v>
      </c>
      <c r="AL206" s="217" t="s">
        <v>811</v>
      </c>
      <c r="AM206" s="217" t="s">
        <v>811</v>
      </c>
      <c r="AN206" s="217" t="s">
        <v>811</v>
      </c>
      <c r="AO206" s="217" t="s">
        <v>811</v>
      </c>
      <c r="AP206" s="217" t="s">
        <v>811</v>
      </c>
      <c r="AQ206" s="217" t="s">
        <v>811</v>
      </c>
      <c r="AR206" s="217" t="s">
        <v>811</v>
      </c>
      <c r="AS206" s="217" t="s">
        <v>811</v>
      </c>
    </row>
    <row r="207" spans="1:45">
      <c r="A207" s="216">
        <v>21</v>
      </c>
      <c r="B207" s="216">
        <v>222500</v>
      </c>
      <c r="C207" s="216">
        <v>1159</v>
      </c>
      <c r="D207" s="216">
        <v>195</v>
      </c>
      <c r="E207" s="216" t="s">
        <v>1211</v>
      </c>
      <c r="F207" s="217">
        <v>0</v>
      </c>
      <c r="G207" s="217"/>
      <c r="H207" s="217"/>
      <c r="I207" s="217"/>
      <c r="J207" s="217"/>
      <c r="K207" s="217"/>
      <c r="L207" s="217"/>
      <c r="M207" s="217"/>
      <c r="N207" s="217">
        <v>0</v>
      </c>
      <c r="O207" s="217"/>
      <c r="P207" s="217"/>
      <c r="Q207" s="217"/>
      <c r="R207" s="217"/>
      <c r="S207" s="217"/>
      <c r="T207" s="217"/>
      <c r="U207" s="217"/>
      <c r="V207" s="217">
        <v>0</v>
      </c>
      <c r="W207" s="217"/>
      <c r="X207" s="217"/>
      <c r="Y207" s="217"/>
      <c r="Z207" s="217"/>
      <c r="AA207" s="217"/>
      <c r="AB207" s="217"/>
      <c r="AC207" s="217"/>
      <c r="AD207" s="217" t="s">
        <v>811</v>
      </c>
      <c r="AE207" s="217" t="s">
        <v>811</v>
      </c>
      <c r="AF207" s="217" t="s">
        <v>811</v>
      </c>
      <c r="AG207" s="217" t="s">
        <v>811</v>
      </c>
      <c r="AH207" s="217" t="s">
        <v>811</v>
      </c>
      <c r="AI207" s="217" t="s">
        <v>811</v>
      </c>
      <c r="AJ207" s="217" t="s">
        <v>811</v>
      </c>
      <c r="AK207" s="217" t="s">
        <v>811</v>
      </c>
      <c r="AL207" s="217" t="s">
        <v>811</v>
      </c>
      <c r="AM207" s="217" t="s">
        <v>811</v>
      </c>
      <c r="AN207" s="217" t="s">
        <v>811</v>
      </c>
      <c r="AO207" s="217" t="s">
        <v>811</v>
      </c>
      <c r="AP207" s="217" t="s">
        <v>811</v>
      </c>
      <c r="AQ207" s="217" t="s">
        <v>811</v>
      </c>
      <c r="AR207" s="217" t="s">
        <v>811</v>
      </c>
      <c r="AS207" s="217" t="s">
        <v>811</v>
      </c>
    </row>
    <row r="208" spans="1:45">
      <c r="A208" s="216">
        <v>21</v>
      </c>
      <c r="B208" s="216">
        <v>222500</v>
      </c>
      <c r="C208" s="216">
        <v>1160</v>
      </c>
      <c r="D208" s="216">
        <v>196</v>
      </c>
      <c r="E208" s="216" t="s">
        <v>1212</v>
      </c>
      <c r="F208" s="217">
        <v>0</v>
      </c>
      <c r="G208" s="217"/>
      <c r="H208" s="217"/>
      <c r="I208" s="217"/>
      <c r="J208" s="217"/>
      <c r="K208" s="217"/>
      <c r="L208" s="217"/>
      <c r="M208" s="217"/>
      <c r="N208" s="217">
        <v>0</v>
      </c>
      <c r="O208" s="217"/>
      <c r="P208" s="217"/>
      <c r="Q208" s="217"/>
      <c r="R208" s="217"/>
      <c r="S208" s="217"/>
      <c r="T208" s="217"/>
      <c r="U208" s="217"/>
      <c r="V208" s="217">
        <v>0</v>
      </c>
      <c r="W208" s="217"/>
      <c r="X208" s="217"/>
      <c r="Y208" s="217"/>
      <c r="Z208" s="217"/>
      <c r="AA208" s="217"/>
      <c r="AB208" s="217"/>
      <c r="AC208" s="217"/>
      <c r="AD208" s="217" t="s">
        <v>811</v>
      </c>
      <c r="AE208" s="217" t="s">
        <v>811</v>
      </c>
      <c r="AF208" s="217" t="s">
        <v>811</v>
      </c>
      <c r="AG208" s="217" t="s">
        <v>811</v>
      </c>
      <c r="AH208" s="217" t="s">
        <v>811</v>
      </c>
      <c r="AI208" s="217" t="s">
        <v>811</v>
      </c>
      <c r="AJ208" s="217" t="s">
        <v>811</v>
      </c>
      <c r="AK208" s="217" t="s">
        <v>811</v>
      </c>
      <c r="AL208" s="217" t="s">
        <v>811</v>
      </c>
      <c r="AM208" s="217" t="s">
        <v>811</v>
      </c>
      <c r="AN208" s="217" t="s">
        <v>811</v>
      </c>
      <c r="AO208" s="217" t="s">
        <v>811</v>
      </c>
      <c r="AP208" s="217" t="s">
        <v>811</v>
      </c>
      <c r="AQ208" s="217" t="s">
        <v>811</v>
      </c>
      <c r="AR208" s="217" t="s">
        <v>811</v>
      </c>
      <c r="AS208" s="217" t="s">
        <v>811</v>
      </c>
    </row>
    <row r="209" spans="1:45">
      <c r="A209" s="216">
        <v>21</v>
      </c>
      <c r="B209" s="216">
        <v>222500</v>
      </c>
      <c r="C209" s="216">
        <v>1161</v>
      </c>
      <c r="D209" s="216">
        <v>197</v>
      </c>
      <c r="E209" s="216" t="s">
        <v>1213</v>
      </c>
      <c r="F209" s="217">
        <v>0</v>
      </c>
      <c r="G209" s="217"/>
      <c r="H209" s="217"/>
      <c r="I209" s="217"/>
      <c r="J209" s="217"/>
      <c r="K209" s="217"/>
      <c r="L209" s="217"/>
      <c r="M209" s="217"/>
      <c r="N209" s="217">
        <v>0</v>
      </c>
      <c r="O209" s="217"/>
      <c r="P209" s="217"/>
      <c r="Q209" s="217"/>
      <c r="R209" s="217"/>
      <c r="S209" s="217"/>
      <c r="T209" s="217"/>
      <c r="U209" s="217"/>
      <c r="V209" s="217">
        <v>0</v>
      </c>
      <c r="W209" s="217"/>
      <c r="X209" s="217"/>
      <c r="Y209" s="217"/>
      <c r="Z209" s="217"/>
      <c r="AA209" s="217"/>
      <c r="AB209" s="217"/>
      <c r="AC209" s="217"/>
      <c r="AD209" s="217" t="s">
        <v>811</v>
      </c>
      <c r="AE209" s="217" t="s">
        <v>811</v>
      </c>
      <c r="AF209" s="217" t="s">
        <v>811</v>
      </c>
      <c r="AG209" s="217" t="s">
        <v>811</v>
      </c>
      <c r="AH209" s="217" t="s">
        <v>811</v>
      </c>
      <c r="AI209" s="217" t="s">
        <v>811</v>
      </c>
      <c r="AJ209" s="217" t="s">
        <v>811</v>
      </c>
      <c r="AK209" s="217" t="s">
        <v>811</v>
      </c>
      <c r="AL209" s="217" t="s">
        <v>811</v>
      </c>
      <c r="AM209" s="217" t="s">
        <v>811</v>
      </c>
      <c r="AN209" s="217" t="s">
        <v>811</v>
      </c>
      <c r="AO209" s="217" t="s">
        <v>811</v>
      </c>
      <c r="AP209" s="217" t="s">
        <v>811</v>
      </c>
      <c r="AQ209" s="217" t="s">
        <v>811</v>
      </c>
      <c r="AR209" s="217" t="s">
        <v>811</v>
      </c>
      <c r="AS209" s="217" t="s">
        <v>811</v>
      </c>
    </row>
    <row r="210" spans="1:45">
      <c r="A210" s="216">
        <v>21</v>
      </c>
      <c r="B210" s="216">
        <v>222500</v>
      </c>
      <c r="C210" s="216">
        <v>1162</v>
      </c>
      <c r="D210" s="216">
        <v>198</v>
      </c>
      <c r="E210" s="216" t="s">
        <v>1214</v>
      </c>
      <c r="F210" s="217">
        <v>0</v>
      </c>
      <c r="G210" s="217"/>
      <c r="H210" s="217"/>
      <c r="I210" s="217"/>
      <c r="J210" s="217"/>
      <c r="K210" s="217"/>
      <c r="L210" s="217"/>
      <c r="M210" s="217"/>
      <c r="N210" s="217">
        <v>0</v>
      </c>
      <c r="O210" s="217"/>
      <c r="P210" s="217"/>
      <c r="Q210" s="217"/>
      <c r="R210" s="217"/>
      <c r="S210" s="217"/>
      <c r="T210" s="217"/>
      <c r="U210" s="217"/>
      <c r="V210" s="217">
        <v>0</v>
      </c>
      <c r="W210" s="217"/>
      <c r="X210" s="217"/>
      <c r="Y210" s="217"/>
      <c r="Z210" s="217"/>
      <c r="AA210" s="217"/>
      <c r="AB210" s="217"/>
      <c r="AC210" s="217"/>
      <c r="AD210" s="217" t="s">
        <v>811</v>
      </c>
      <c r="AE210" s="217" t="s">
        <v>811</v>
      </c>
      <c r="AF210" s="217" t="s">
        <v>811</v>
      </c>
      <c r="AG210" s="217" t="s">
        <v>811</v>
      </c>
      <c r="AH210" s="217" t="s">
        <v>811</v>
      </c>
      <c r="AI210" s="217" t="s">
        <v>811</v>
      </c>
      <c r="AJ210" s="217" t="s">
        <v>811</v>
      </c>
      <c r="AK210" s="217" t="s">
        <v>811</v>
      </c>
      <c r="AL210" s="217" t="s">
        <v>811</v>
      </c>
      <c r="AM210" s="217" t="s">
        <v>811</v>
      </c>
      <c r="AN210" s="217" t="s">
        <v>811</v>
      </c>
      <c r="AO210" s="217" t="s">
        <v>811</v>
      </c>
      <c r="AP210" s="217" t="s">
        <v>811</v>
      </c>
      <c r="AQ210" s="217" t="s">
        <v>811</v>
      </c>
      <c r="AR210" s="217" t="s">
        <v>811</v>
      </c>
      <c r="AS210" s="217" t="s">
        <v>811</v>
      </c>
    </row>
    <row r="211" spans="1:45">
      <c r="A211" s="216">
        <v>21</v>
      </c>
      <c r="B211" s="216">
        <v>222500</v>
      </c>
      <c r="C211" s="216">
        <v>1163</v>
      </c>
      <c r="D211" s="216">
        <v>199</v>
      </c>
      <c r="E211" s="216" t="s">
        <v>1215</v>
      </c>
      <c r="F211" s="217">
        <v>0</v>
      </c>
      <c r="G211" s="217"/>
      <c r="H211" s="217"/>
      <c r="I211" s="217"/>
      <c r="J211" s="217"/>
      <c r="K211" s="217"/>
      <c r="L211" s="217"/>
      <c r="M211" s="217"/>
      <c r="N211" s="217">
        <v>0</v>
      </c>
      <c r="O211" s="217"/>
      <c r="P211" s="217"/>
      <c r="Q211" s="217"/>
      <c r="R211" s="217"/>
      <c r="S211" s="217"/>
      <c r="T211" s="217"/>
      <c r="U211" s="217"/>
      <c r="V211" s="217">
        <v>0</v>
      </c>
      <c r="W211" s="217"/>
      <c r="X211" s="217"/>
      <c r="Y211" s="217"/>
      <c r="Z211" s="217"/>
      <c r="AA211" s="217"/>
      <c r="AB211" s="217"/>
      <c r="AC211" s="217"/>
      <c r="AD211" s="217" t="s">
        <v>811</v>
      </c>
      <c r="AE211" s="217" t="s">
        <v>811</v>
      </c>
      <c r="AF211" s="217" t="s">
        <v>811</v>
      </c>
      <c r="AG211" s="217" t="s">
        <v>811</v>
      </c>
      <c r="AH211" s="217" t="s">
        <v>811</v>
      </c>
      <c r="AI211" s="217" t="s">
        <v>811</v>
      </c>
      <c r="AJ211" s="217" t="s">
        <v>811</v>
      </c>
      <c r="AK211" s="217" t="s">
        <v>811</v>
      </c>
      <c r="AL211" s="217" t="s">
        <v>811</v>
      </c>
      <c r="AM211" s="217" t="s">
        <v>811</v>
      </c>
      <c r="AN211" s="217" t="s">
        <v>811</v>
      </c>
      <c r="AO211" s="217" t="s">
        <v>811</v>
      </c>
      <c r="AP211" s="217" t="s">
        <v>811</v>
      </c>
      <c r="AQ211" s="217" t="s">
        <v>811</v>
      </c>
      <c r="AR211" s="217" t="s">
        <v>811</v>
      </c>
      <c r="AS211" s="217" t="s">
        <v>811</v>
      </c>
    </row>
    <row r="212" spans="1:45">
      <c r="A212" s="216">
        <v>21</v>
      </c>
      <c r="B212" s="216">
        <v>222500</v>
      </c>
      <c r="C212" s="216">
        <v>1164</v>
      </c>
      <c r="D212" s="216">
        <v>200</v>
      </c>
      <c r="E212" s="216" t="s">
        <v>1216</v>
      </c>
      <c r="F212" s="217">
        <v>0</v>
      </c>
      <c r="G212" s="217"/>
      <c r="H212" s="217"/>
      <c r="I212" s="217"/>
      <c r="J212" s="217"/>
      <c r="K212" s="217"/>
      <c r="L212" s="217"/>
      <c r="M212" s="217"/>
      <c r="N212" s="217">
        <v>0</v>
      </c>
      <c r="O212" s="217"/>
      <c r="P212" s="217"/>
      <c r="Q212" s="217"/>
      <c r="R212" s="217"/>
      <c r="S212" s="217"/>
      <c r="T212" s="217"/>
      <c r="U212" s="217"/>
      <c r="V212" s="217">
        <v>0</v>
      </c>
      <c r="W212" s="217"/>
      <c r="X212" s="217"/>
      <c r="Y212" s="217"/>
      <c r="Z212" s="217"/>
      <c r="AA212" s="217"/>
      <c r="AB212" s="217"/>
      <c r="AC212" s="217"/>
      <c r="AD212" s="217" t="s">
        <v>811</v>
      </c>
      <c r="AE212" s="217" t="s">
        <v>811</v>
      </c>
      <c r="AF212" s="217" t="s">
        <v>811</v>
      </c>
      <c r="AG212" s="217" t="s">
        <v>811</v>
      </c>
      <c r="AH212" s="217" t="s">
        <v>811</v>
      </c>
      <c r="AI212" s="217" t="s">
        <v>811</v>
      </c>
      <c r="AJ212" s="217" t="s">
        <v>811</v>
      </c>
      <c r="AK212" s="217" t="s">
        <v>811</v>
      </c>
      <c r="AL212" s="217" t="s">
        <v>811</v>
      </c>
      <c r="AM212" s="217" t="s">
        <v>811</v>
      </c>
      <c r="AN212" s="217" t="s">
        <v>811</v>
      </c>
      <c r="AO212" s="217" t="s">
        <v>811</v>
      </c>
      <c r="AP212" s="217" t="s">
        <v>811</v>
      </c>
      <c r="AQ212" s="217" t="s">
        <v>811</v>
      </c>
      <c r="AR212" s="217" t="s">
        <v>811</v>
      </c>
      <c r="AS212" s="217" t="s">
        <v>811</v>
      </c>
    </row>
    <row r="213" spans="1:45">
      <c r="A213" s="216">
        <v>21</v>
      </c>
      <c r="B213" s="216">
        <v>222500</v>
      </c>
      <c r="C213" s="216">
        <v>1165</v>
      </c>
      <c r="D213" s="216">
        <v>201</v>
      </c>
      <c r="E213" s="216" t="s">
        <v>1217</v>
      </c>
      <c r="F213" s="217">
        <v>0</v>
      </c>
      <c r="G213" s="217"/>
      <c r="H213" s="217"/>
      <c r="I213" s="217"/>
      <c r="J213" s="217"/>
      <c r="K213" s="217"/>
      <c r="L213" s="217"/>
      <c r="M213" s="217"/>
      <c r="N213" s="217">
        <v>0</v>
      </c>
      <c r="O213" s="217"/>
      <c r="P213" s="217"/>
      <c r="Q213" s="217"/>
      <c r="R213" s="217"/>
      <c r="S213" s="217"/>
      <c r="T213" s="217"/>
      <c r="U213" s="217"/>
      <c r="V213" s="217">
        <v>0</v>
      </c>
      <c r="W213" s="217"/>
      <c r="X213" s="217"/>
      <c r="Y213" s="217"/>
      <c r="Z213" s="217"/>
      <c r="AA213" s="217"/>
      <c r="AB213" s="217"/>
      <c r="AC213" s="217"/>
      <c r="AD213" s="217" t="s">
        <v>811</v>
      </c>
      <c r="AE213" s="217" t="s">
        <v>811</v>
      </c>
      <c r="AF213" s="217" t="s">
        <v>811</v>
      </c>
      <c r="AG213" s="217" t="s">
        <v>811</v>
      </c>
      <c r="AH213" s="217" t="s">
        <v>811</v>
      </c>
      <c r="AI213" s="217" t="s">
        <v>811</v>
      </c>
      <c r="AJ213" s="217" t="s">
        <v>811</v>
      </c>
      <c r="AK213" s="217" t="s">
        <v>811</v>
      </c>
      <c r="AL213" s="217" t="s">
        <v>811</v>
      </c>
      <c r="AM213" s="217" t="s">
        <v>811</v>
      </c>
      <c r="AN213" s="217" t="s">
        <v>811</v>
      </c>
      <c r="AO213" s="217" t="s">
        <v>811</v>
      </c>
      <c r="AP213" s="217" t="s">
        <v>811</v>
      </c>
      <c r="AQ213" s="217" t="s">
        <v>811</v>
      </c>
      <c r="AR213" s="217" t="s">
        <v>811</v>
      </c>
      <c r="AS213" s="217" t="s">
        <v>811</v>
      </c>
    </row>
    <row r="214" spans="1:45">
      <c r="A214" s="216">
        <v>21</v>
      </c>
      <c r="B214" s="216">
        <v>222500</v>
      </c>
      <c r="C214" s="216">
        <v>1166</v>
      </c>
      <c r="D214" s="216">
        <v>202</v>
      </c>
      <c r="E214" s="216" t="s">
        <v>1218</v>
      </c>
      <c r="F214" s="217">
        <v>0</v>
      </c>
      <c r="G214" s="217"/>
      <c r="H214" s="217"/>
      <c r="I214" s="217"/>
      <c r="J214" s="217"/>
      <c r="K214" s="217"/>
      <c r="L214" s="217"/>
      <c r="M214" s="217"/>
      <c r="N214" s="217">
        <v>0</v>
      </c>
      <c r="O214" s="217"/>
      <c r="P214" s="217"/>
      <c r="Q214" s="217"/>
      <c r="R214" s="217"/>
      <c r="S214" s="217"/>
      <c r="T214" s="217"/>
      <c r="U214" s="217"/>
      <c r="V214" s="217">
        <v>0</v>
      </c>
      <c r="W214" s="217"/>
      <c r="X214" s="217"/>
      <c r="Y214" s="217"/>
      <c r="Z214" s="217"/>
      <c r="AA214" s="217"/>
      <c r="AB214" s="217"/>
      <c r="AC214" s="217"/>
      <c r="AD214" s="217" t="s">
        <v>811</v>
      </c>
      <c r="AE214" s="217" t="s">
        <v>811</v>
      </c>
      <c r="AF214" s="217" t="s">
        <v>811</v>
      </c>
      <c r="AG214" s="217" t="s">
        <v>811</v>
      </c>
      <c r="AH214" s="217" t="s">
        <v>811</v>
      </c>
      <c r="AI214" s="217" t="s">
        <v>811</v>
      </c>
      <c r="AJ214" s="217" t="s">
        <v>811</v>
      </c>
      <c r="AK214" s="217" t="s">
        <v>811</v>
      </c>
      <c r="AL214" s="217" t="s">
        <v>811</v>
      </c>
      <c r="AM214" s="217" t="s">
        <v>811</v>
      </c>
      <c r="AN214" s="217" t="s">
        <v>811</v>
      </c>
      <c r="AO214" s="217" t="s">
        <v>811</v>
      </c>
      <c r="AP214" s="217" t="s">
        <v>811</v>
      </c>
      <c r="AQ214" s="217" t="s">
        <v>811</v>
      </c>
      <c r="AR214" s="217" t="s">
        <v>811</v>
      </c>
      <c r="AS214" s="217" t="s">
        <v>811</v>
      </c>
    </row>
    <row r="215" spans="1:45">
      <c r="A215" s="216">
        <v>21</v>
      </c>
      <c r="B215" s="216">
        <v>222500</v>
      </c>
      <c r="C215" s="216">
        <v>1168</v>
      </c>
      <c r="D215" s="216">
        <v>203</v>
      </c>
      <c r="E215" s="216" t="s">
        <v>1219</v>
      </c>
      <c r="F215" s="217">
        <v>0</v>
      </c>
      <c r="G215" s="217"/>
      <c r="H215" s="217"/>
      <c r="I215" s="217"/>
      <c r="J215" s="217"/>
      <c r="K215" s="217"/>
      <c r="L215" s="217"/>
      <c r="M215" s="217"/>
      <c r="N215" s="217">
        <v>0</v>
      </c>
      <c r="O215" s="217"/>
      <c r="P215" s="217"/>
      <c r="Q215" s="217"/>
      <c r="R215" s="217"/>
      <c r="S215" s="217"/>
      <c r="T215" s="217"/>
      <c r="U215" s="217"/>
      <c r="V215" s="217">
        <v>0</v>
      </c>
      <c r="W215" s="217"/>
      <c r="X215" s="217"/>
      <c r="Y215" s="217"/>
      <c r="Z215" s="217"/>
      <c r="AA215" s="217"/>
      <c r="AB215" s="217"/>
      <c r="AC215" s="217"/>
      <c r="AD215" s="217" t="s">
        <v>811</v>
      </c>
      <c r="AE215" s="217" t="s">
        <v>811</v>
      </c>
      <c r="AF215" s="217" t="s">
        <v>811</v>
      </c>
      <c r="AG215" s="217" t="s">
        <v>811</v>
      </c>
      <c r="AH215" s="217" t="s">
        <v>811</v>
      </c>
      <c r="AI215" s="217" t="s">
        <v>811</v>
      </c>
      <c r="AJ215" s="217" t="s">
        <v>811</v>
      </c>
      <c r="AK215" s="217" t="s">
        <v>811</v>
      </c>
      <c r="AL215" s="217" t="s">
        <v>811</v>
      </c>
      <c r="AM215" s="217" t="s">
        <v>811</v>
      </c>
      <c r="AN215" s="217" t="s">
        <v>811</v>
      </c>
      <c r="AO215" s="217" t="s">
        <v>811</v>
      </c>
      <c r="AP215" s="217" t="s">
        <v>811</v>
      </c>
      <c r="AQ215" s="217" t="s">
        <v>811</v>
      </c>
      <c r="AR215" s="217" t="s">
        <v>811</v>
      </c>
      <c r="AS215" s="217" t="s">
        <v>811</v>
      </c>
    </row>
    <row r="216" spans="1:45">
      <c r="A216" s="216">
        <v>21</v>
      </c>
      <c r="B216" s="216">
        <v>222500</v>
      </c>
      <c r="C216" s="216">
        <v>1169</v>
      </c>
      <c r="D216" s="216">
        <v>204</v>
      </c>
      <c r="E216" s="216" t="s">
        <v>1220</v>
      </c>
      <c r="F216" s="217">
        <v>0</v>
      </c>
      <c r="G216" s="217"/>
      <c r="H216" s="217"/>
      <c r="I216" s="217"/>
      <c r="J216" s="217"/>
      <c r="K216" s="217"/>
      <c r="L216" s="217"/>
      <c r="M216" s="217"/>
      <c r="N216" s="217">
        <v>0</v>
      </c>
      <c r="O216" s="217"/>
      <c r="P216" s="217"/>
      <c r="Q216" s="217"/>
      <c r="R216" s="217"/>
      <c r="S216" s="217"/>
      <c r="T216" s="217"/>
      <c r="U216" s="217"/>
      <c r="V216" s="217">
        <v>0</v>
      </c>
      <c r="W216" s="217"/>
      <c r="X216" s="217"/>
      <c r="Y216" s="217"/>
      <c r="Z216" s="217"/>
      <c r="AA216" s="217"/>
      <c r="AB216" s="217"/>
      <c r="AC216" s="217"/>
      <c r="AD216" s="217" t="s">
        <v>811</v>
      </c>
      <c r="AE216" s="217" t="s">
        <v>811</v>
      </c>
      <c r="AF216" s="217" t="s">
        <v>811</v>
      </c>
      <c r="AG216" s="217" t="s">
        <v>811</v>
      </c>
      <c r="AH216" s="217" t="s">
        <v>811</v>
      </c>
      <c r="AI216" s="217" t="s">
        <v>811</v>
      </c>
      <c r="AJ216" s="217" t="s">
        <v>811</v>
      </c>
      <c r="AK216" s="217" t="s">
        <v>811</v>
      </c>
      <c r="AL216" s="217" t="s">
        <v>811</v>
      </c>
      <c r="AM216" s="217" t="s">
        <v>811</v>
      </c>
      <c r="AN216" s="217" t="s">
        <v>811</v>
      </c>
      <c r="AO216" s="217" t="s">
        <v>811</v>
      </c>
      <c r="AP216" s="217" t="s">
        <v>811</v>
      </c>
      <c r="AQ216" s="217" t="s">
        <v>811</v>
      </c>
      <c r="AR216" s="217" t="s">
        <v>811</v>
      </c>
      <c r="AS216" s="217" t="s">
        <v>811</v>
      </c>
    </row>
    <row r="217" spans="1:45">
      <c r="A217" s="216">
        <v>21</v>
      </c>
      <c r="B217" s="216">
        <v>222500</v>
      </c>
      <c r="C217" s="216">
        <v>1171</v>
      </c>
      <c r="D217" s="216">
        <v>205</v>
      </c>
      <c r="E217" s="216" t="s">
        <v>1221</v>
      </c>
      <c r="F217" s="217">
        <v>0</v>
      </c>
      <c r="G217" s="217"/>
      <c r="H217" s="217"/>
      <c r="I217" s="217"/>
      <c r="J217" s="217"/>
      <c r="K217" s="217"/>
      <c r="L217" s="217"/>
      <c r="M217" s="217"/>
      <c r="N217" s="217">
        <v>0</v>
      </c>
      <c r="O217" s="217"/>
      <c r="P217" s="217"/>
      <c r="Q217" s="217"/>
      <c r="R217" s="217"/>
      <c r="S217" s="217"/>
      <c r="T217" s="217"/>
      <c r="U217" s="217"/>
      <c r="V217" s="217">
        <v>0</v>
      </c>
      <c r="W217" s="217"/>
      <c r="X217" s="217"/>
      <c r="Y217" s="217"/>
      <c r="Z217" s="217"/>
      <c r="AA217" s="217"/>
      <c r="AB217" s="217"/>
      <c r="AC217" s="217"/>
      <c r="AD217" s="217" t="s">
        <v>811</v>
      </c>
      <c r="AE217" s="217" t="s">
        <v>811</v>
      </c>
      <c r="AF217" s="217" t="s">
        <v>811</v>
      </c>
      <c r="AG217" s="217" t="s">
        <v>811</v>
      </c>
      <c r="AH217" s="217" t="s">
        <v>811</v>
      </c>
      <c r="AI217" s="217" t="s">
        <v>811</v>
      </c>
      <c r="AJ217" s="217" t="s">
        <v>811</v>
      </c>
      <c r="AK217" s="217" t="s">
        <v>811</v>
      </c>
      <c r="AL217" s="217" t="s">
        <v>811</v>
      </c>
      <c r="AM217" s="217" t="s">
        <v>811</v>
      </c>
      <c r="AN217" s="217" t="s">
        <v>811</v>
      </c>
      <c r="AO217" s="217" t="s">
        <v>811</v>
      </c>
      <c r="AP217" s="217" t="s">
        <v>811</v>
      </c>
      <c r="AQ217" s="217" t="s">
        <v>811</v>
      </c>
      <c r="AR217" s="217" t="s">
        <v>811</v>
      </c>
      <c r="AS217" s="217" t="s">
        <v>811</v>
      </c>
    </row>
    <row r="218" spans="1:45">
      <c r="A218" s="216">
        <v>21</v>
      </c>
      <c r="B218" s="216">
        <v>222500</v>
      </c>
      <c r="C218" s="216">
        <v>1170</v>
      </c>
      <c r="D218" s="216">
        <v>206</v>
      </c>
      <c r="E218" s="216" t="s">
        <v>1222</v>
      </c>
      <c r="F218" s="217">
        <v>0</v>
      </c>
      <c r="G218" s="217"/>
      <c r="H218" s="217"/>
      <c r="I218" s="217"/>
      <c r="J218" s="217"/>
      <c r="K218" s="217"/>
      <c r="L218" s="217"/>
      <c r="M218" s="217"/>
      <c r="N218" s="217">
        <v>0</v>
      </c>
      <c r="O218" s="217"/>
      <c r="P218" s="217"/>
      <c r="Q218" s="217"/>
      <c r="R218" s="217"/>
      <c r="S218" s="217"/>
      <c r="T218" s="217"/>
      <c r="U218" s="217"/>
      <c r="V218" s="217">
        <v>0</v>
      </c>
      <c r="W218" s="217"/>
      <c r="X218" s="217"/>
      <c r="Y218" s="217"/>
      <c r="Z218" s="217"/>
      <c r="AA218" s="217"/>
      <c r="AB218" s="217"/>
      <c r="AC218" s="217"/>
      <c r="AD218" s="217" t="s">
        <v>811</v>
      </c>
      <c r="AE218" s="217" t="s">
        <v>811</v>
      </c>
      <c r="AF218" s="217" t="s">
        <v>811</v>
      </c>
      <c r="AG218" s="217" t="s">
        <v>811</v>
      </c>
      <c r="AH218" s="217" t="s">
        <v>811</v>
      </c>
      <c r="AI218" s="217" t="s">
        <v>811</v>
      </c>
      <c r="AJ218" s="217" t="s">
        <v>811</v>
      </c>
      <c r="AK218" s="217" t="s">
        <v>811</v>
      </c>
      <c r="AL218" s="217" t="s">
        <v>811</v>
      </c>
      <c r="AM218" s="217" t="s">
        <v>811</v>
      </c>
      <c r="AN218" s="217" t="s">
        <v>811</v>
      </c>
      <c r="AO218" s="217" t="s">
        <v>811</v>
      </c>
      <c r="AP218" s="217" t="s">
        <v>811</v>
      </c>
      <c r="AQ218" s="217" t="s">
        <v>811</v>
      </c>
      <c r="AR218" s="217" t="s">
        <v>811</v>
      </c>
      <c r="AS218" s="217" t="s">
        <v>811</v>
      </c>
    </row>
    <row r="219" spans="1:45">
      <c r="A219" s="216">
        <v>21</v>
      </c>
      <c r="B219" s="216">
        <v>222500</v>
      </c>
      <c r="C219" s="216">
        <v>1172</v>
      </c>
      <c r="D219" s="216">
        <v>207</v>
      </c>
      <c r="E219" s="216" t="s">
        <v>1223</v>
      </c>
      <c r="F219" s="217">
        <v>0</v>
      </c>
      <c r="G219" s="217"/>
      <c r="H219" s="217"/>
      <c r="I219" s="217"/>
      <c r="J219" s="217"/>
      <c r="K219" s="217"/>
      <c r="L219" s="217"/>
      <c r="M219" s="217"/>
      <c r="N219" s="217">
        <v>0</v>
      </c>
      <c r="O219" s="217"/>
      <c r="P219" s="217"/>
      <c r="Q219" s="217"/>
      <c r="R219" s="217"/>
      <c r="S219" s="217"/>
      <c r="T219" s="217"/>
      <c r="U219" s="217"/>
      <c r="V219" s="217">
        <v>0</v>
      </c>
      <c r="W219" s="217"/>
      <c r="X219" s="217"/>
      <c r="Y219" s="217"/>
      <c r="Z219" s="217"/>
      <c r="AA219" s="217"/>
      <c r="AB219" s="217"/>
      <c r="AC219" s="217"/>
      <c r="AD219" s="217" t="s">
        <v>811</v>
      </c>
      <c r="AE219" s="217" t="s">
        <v>811</v>
      </c>
      <c r="AF219" s="217" t="s">
        <v>811</v>
      </c>
      <c r="AG219" s="217" t="s">
        <v>811</v>
      </c>
      <c r="AH219" s="217" t="s">
        <v>811</v>
      </c>
      <c r="AI219" s="217" t="s">
        <v>811</v>
      </c>
      <c r="AJ219" s="217" t="s">
        <v>811</v>
      </c>
      <c r="AK219" s="217" t="s">
        <v>811</v>
      </c>
      <c r="AL219" s="217" t="s">
        <v>811</v>
      </c>
      <c r="AM219" s="217" t="s">
        <v>811</v>
      </c>
      <c r="AN219" s="217" t="s">
        <v>811</v>
      </c>
      <c r="AO219" s="217" t="s">
        <v>811</v>
      </c>
      <c r="AP219" s="217" t="s">
        <v>811</v>
      </c>
      <c r="AQ219" s="217" t="s">
        <v>811</v>
      </c>
      <c r="AR219" s="217" t="s">
        <v>811</v>
      </c>
      <c r="AS219" s="217" t="s">
        <v>811</v>
      </c>
    </row>
    <row r="220" spans="1:45">
      <c r="A220" s="216">
        <v>21</v>
      </c>
      <c r="B220" s="216">
        <v>222500</v>
      </c>
      <c r="C220" s="216">
        <v>1173</v>
      </c>
      <c r="D220" s="216">
        <v>208</v>
      </c>
      <c r="E220" s="216" t="s">
        <v>1224</v>
      </c>
      <c r="F220" s="217">
        <v>0</v>
      </c>
      <c r="G220" s="217"/>
      <c r="H220" s="217"/>
      <c r="I220" s="217"/>
      <c r="J220" s="217"/>
      <c r="K220" s="217"/>
      <c r="L220" s="217"/>
      <c r="M220" s="217"/>
      <c r="N220" s="217">
        <v>0</v>
      </c>
      <c r="O220" s="217"/>
      <c r="P220" s="217"/>
      <c r="Q220" s="217"/>
      <c r="R220" s="217"/>
      <c r="S220" s="217"/>
      <c r="T220" s="217"/>
      <c r="U220" s="217"/>
      <c r="V220" s="217">
        <v>0</v>
      </c>
      <c r="W220" s="217"/>
      <c r="X220" s="217"/>
      <c r="Y220" s="217"/>
      <c r="Z220" s="217"/>
      <c r="AA220" s="217"/>
      <c r="AB220" s="217"/>
      <c r="AC220" s="217"/>
      <c r="AD220" s="217" t="s">
        <v>811</v>
      </c>
      <c r="AE220" s="217" t="s">
        <v>811</v>
      </c>
      <c r="AF220" s="217" t="s">
        <v>811</v>
      </c>
      <c r="AG220" s="217" t="s">
        <v>811</v>
      </c>
      <c r="AH220" s="217" t="s">
        <v>811</v>
      </c>
      <c r="AI220" s="217" t="s">
        <v>811</v>
      </c>
      <c r="AJ220" s="217" t="s">
        <v>811</v>
      </c>
      <c r="AK220" s="217" t="s">
        <v>811</v>
      </c>
      <c r="AL220" s="217" t="s">
        <v>811</v>
      </c>
      <c r="AM220" s="217" t="s">
        <v>811</v>
      </c>
      <c r="AN220" s="217" t="s">
        <v>811</v>
      </c>
      <c r="AO220" s="217" t="s">
        <v>811</v>
      </c>
      <c r="AP220" s="217" t="s">
        <v>811</v>
      </c>
      <c r="AQ220" s="217" t="s">
        <v>811</v>
      </c>
      <c r="AR220" s="217" t="s">
        <v>811</v>
      </c>
      <c r="AS220" s="217" t="s">
        <v>811</v>
      </c>
    </row>
    <row r="221" spans="1:45">
      <c r="A221" s="216">
        <v>21</v>
      </c>
      <c r="B221" s="216">
        <v>222500</v>
      </c>
      <c r="C221" s="216">
        <v>1174</v>
      </c>
      <c r="D221" s="216">
        <v>209</v>
      </c>
      <c r="E221" s="216" t="s">
        <v>1225</v>
      </c>
      <c r="F221" s="217">
        <v>0</v>
      </c>
      <c r="G221" s="217"/>
      <c r="H221" s="217"/>
      <c r="I221" s="217"/>
      <c r="J221" s="217"/>
      <c r="K221" s="217"/>
      <c r="L221" s="217"/>
      <c r="M221" s="217"/>
      <c r="N221" s="217">
        <v>0</v>
      </c>
      <c r="O221" s="217"/>
      <c r="P221" s="217"/>
      <c r="Q221" s="217"/>
      <c r="R221" s="217"/>
      <c r="S221" s="217"/>
      <c r="T221" s="217"/>
      <c r="U221" s="217"/>
      <c r="V221" s="217">
        <v>0</v>
      </c>
      <c r="W221" s="217"/>
      <c r="X221" s="217"/>
      <c r="Y221" s="217"/>
      <c r="Z221" s="217"/>
      <c r="AA221" s="217"/>
      <c r="AB221" s="217"/>
      <c r="AC221" s="217"/>
      <c r="AD221" s="217" t="s">
        <v>811</v>
      </c>
      <c r="AE221" s="217" t="s">
        <v>811</v>
      </c>
      <c r="AF221" s="217" t="s">
        <v>811</v>
      </c>
      <c r="AG221" s="217" t="s">
        <v>811</v>
      </c>
      <c r="AH221" s="217" t="s">
        <v>811</v>
      </c>
      <c r="AI221" s="217" t="s">
        <v>811</v>
      </c>
      <c r="AJ221" s="217" t="s">
        <v>811</v>
      </c>
      <c r="AK221" s="217" t="s">
        <v>811</v>
      </c>
      <c r="AL221" s="217" t="s">
        <v>811</v>
      </c>
      <c r="AM221" s="217" t="s">
        <v>811</v>
      </c>
      <c r="AN221" s="217" t="s">
        <v>811</v>
      </c>
      <c r="AO221" s="217" t="s">
        <v>811</v>
      </c>
      <c r="AP221" s="217" t="s">
        <v>811</v>
      </c>
      <c r="AQ221" s="217" t="s">
        <v>811</v>
      </c>
      <c r="AR221" s="217" t="s">
        <v>811</v>
      </c>
      <c r="AS221" s="217" t="s">
        <v>811</v>
      </c>
    </row>
    <row r="222" spans="1:45">
      <c r="A222" s="216">
        <v>21</v>
      </c>
      <c r="B222" s="216">
        <v>222500</v>
      </c>
      <c r="C222" s="216">
        <v>1175</v>
      </c>
      <c r="D222" s="216">
        <v>210</v>
      </c>
      <c r="E222" s="216" t="s">
        <v>1226</v>
      </c>
      <c r="F222" s="217">
        <v>0</v>
      </c>
      <c r="G222" s="217"/>
      <c r="H222" s="217"/>
      <c r="I222" s="217"/>
      <c r="J222" s="217"/>
      <c r="K222" s="217"/>
      <c r="L222" s="217"/>
      <c r="M222" s="217"/>
      <c r="N222" s="217">
        <v>0</v>
      </c>
      <c r="O222" s="217"/>
      <c r="P222" s="217"/>
      <c r="Q222" s="217"/>
      <c r="R222" s="217"/>
      <c r="S222" s="217"/>
      <c r="T222" s="217"/>
      <c r="U222" s="217"/>
      <c r="V222" s="217">
        <v>0</v>
      </c>
      <c r="W222" s="217"/>
      <c r="X222" s="217"/>
      <c r="Y222" s="217"/>
      <c r="Z222" s="217"/>
      <c r="AA222" s="217"/>
      <c r="AB222" s="217"/>
      <c r="AC222" s="217"/>
      <c r="AD222" s="217" t="s">
        <v>811</v>
      </c>
      <c r="AE222" s="217" t="s">
        <v>811</v>
      </c>
      <c r="AF222" s="217" t="s">
        <v>811</v>
      </c>
      <c r="AG222" s="217" t="s">
        <v>811</v>
      </c>
      <c r="AH222" s="217" t="s">
        <v>811</v>
      </c>
      <c r="AI222" s="217" t="s">
        <v>811</v>
      </c>
      <c r="AJ222" s="217" t="s">
        <v>811</v>
      </c>
      <c r="AK222" s="217" t="s">
        <v>811</v>
      </c>
      <c r="AL222" s="217" t="s">
        <v>811</v>
      </c>
      <c r="AM222" s="217" t="s">
        <v>811</v>
      </c>
      <c r="AN222" s="217" t="s">
        <v>811</v>
      </c>
      <c r="AO222" s="217" t="s">
        <v>811</v>
      </c>
      <c r="AP222" s="217" t="s">
        <v>811</v>
      </c>
      <c r="AQ222" s="217" t="s">
        <v>811</v>
      </c>
      <c r="AR222" s="217" t="s">
        <v>811</v>
      </c>
      <c r="AS222" s="217" t="s">
        <v>811</v>
      </c>
    </row>
    <row r="223" spans="1:45">
      <c r="A223" s="216">
        <v>21</v>
      </c>
      <c r="B223" s="216">
        <v>222500</v>
      </c>
      <c r="C223" s="216">
        <v>1176</v>
      </c>
      <c r="D223" s="216">
        <v>211</v>
      </c>
      <c r="E223" s="216" t="s">
        <v>1227</v>
      </c>
      <c r="F223" s="217">
        <v>0</v>
      </c>
      <c r="G223" s="217"/>
      <c r="H223" s="217"/>
      <c r="I223" s="217"/>
      <c r="J223" s="217"/>
      <c r="K223" s="217"/>
      <c r="L223" s="217"/>
      <c r="M223" s="217"/>
      <c r="N223" s="217">
        <v>0</v>
      </c>
      <c r="O223" s="217"/>
      <c r="P223" s="217"/>
      <c r="Q223" s="217"/>
      <c r="R223" s="217"/>
      <c r="S223" s="217"/>
      <c r="T223" s="217"/>
      <c r="U223" s="217"/>
      <c r="V223" s="217">
        <v>0</v>
      </c>
      <c r="W223" s="217"/>
      <c r="X223" s="217"/>
      <c r="Y223" s="217"/>
      <c r="Z223" s="217"/>
      <c r="AA223" s="217"/>
      <c r="AB223" s="217"/>
      <c r="AC223" s="217"/>
      <c r="AD223" s="217" t="s">
        <v>811</v>
      </c>
      <c r="AE223" s="217" t="s">
        <v>811</v>
      </c>
      <c r="AF223" s="217" t="s">
        <v>811</v>
      </c>
      <c r="AG223" s="217" t="s">
        <v>811</v>
      </c>
      <c r="AH223" s="217" t="s">
        <v>811</v>
      </c>
      <c r="AI223" s="217" t="s">
        <v>811</v>
      </c>
      <c r="AJ223" s="217" t="s">
        <v>811</v>
      </c>
      <c r="AK223" s="217" t="s">
        <v>811</v>
      </c>
      <c r="AL223" s="217" t="s">
        <v>811</v>
      </c>
      <c r="AM223" s="217" t="s">
        <v>811</v>
      </c>
      <c r="AN223" s="217" t="s">
        <v>811</v>
      </c>
      <c r="AO223" s="217" t="s">
        <v>811</v>
      </c>
      <c r="AP223" s="217" t="s">
        <v>811</v>
      </c>
      <c r="AQ223" s="217" t="s">
        <v>811</v>
      </c>
      <c r="AR223" s="217" t="s">
        <v>811</v>
      </c>
      <c r="AS223" s="217" t="s">
        <v>811</v>
      </c>
    </row>
    <row r="224" spans="1:45">
      <c r="A224" s="216">
        <v>21</v>
      </c>
      <c r="B224" s="216">
        <v>222500</v>
      </c>
      <c r="C224" s="216">
        <v>1177</v>
      </c>
      <c r="D224" s="216">
        <v>212</v>
      </c>
      <c r="E224" s="216" t="s">
        <v>1228</v>
      </c>
      <c r="F224" s="217">
        <v>0</v>
      </c>
      <c r="G224" s="217"/>
      <c r="H224" s="217"/>
      <c r="I224" s="217"/>
      <c r="J224" s="217"/>
      <c r="K224" s="217"/>
      <c r="L224" s="217"/>
      <c r="M224" s="217"/>
      <c r="N224" s="217">
        <v>0</v>
      </c>
      <c r="O224" s="217"/>
      <c r="P224" s="217"/>
      <c r="Q224" s="217"/>
      <c r="R224" s="217"/>
      <c r="S224" s="217"/>
      <c r="T224" s="217"/>
      <c r="U224" s="217"/>
      <c r="V224" s="217">
        <v>0</v>
      </c>
      <c r="W224" s="217"/>
      <c r="X224" s="217"/>
      <c r="Y224" s="217"/>
      <c r="Z224" s="217"/>
      <c r="AA224" s="217"/>
      <c r="AB224" s="217"/>
      <c r="AC224" s="217"/>
      <c r="AD224" s="217" t="s">
        <v>811</v>
      </c>
      <c r="AE224" s="217" t="s">
        <v>811</v>
      </c>
      <c r="AF224" s="217" t="s">
        <v>811</v>
      </c>
      <c r="AG224" s="217" t="s">
        <v>811</v>
      </c>
      <c r="AH224" s="217" t="s">
        <v>811</v>
      </c>
      <c r="AI224" s="217" t="s">
        <v>811</v>
      </c>
      <c r="AJ224" s="217" t="s">
        <v>811</v>
      </c>
      <c r="AK224" s="217" t="s">
        <v>811</v>
      </c>
      <c r="AL224" s="217" t="s">
        <v>811</v>
      </c>
      <c r="AM224" s="217" t="s">
        <v>811</v>
      </c>
      <c r="AN224" s="217" t="s">
        <v>811</v>
      </c>
      <c r="AO224" s="217" t="s">
        <v>811</v>
      </c>
      <c r="AP224" s="217" t="s">
        <v>811</v>
      </c>
      <c r="AQ224" s="217" t="s">
        <v>811</v>
      </c>
      <c r="AR224" s="217" t="s">
        <v>811</v>
      </c>
      <c r="AS224" s="217" t="s">
        <v>811</v>
      </c>
    </row>
    <row r="225" spans="1:45">
      <c r="A225" s="216">
        <v>21</v>
      </c>
      <c r="B225" s="216">
        <v>222500</v>
      </c>
      <c r="C225" s="216">
        <v>1178</v>
      </c>
      <c r="D225" s="216">
        <v>213</v>
      </c>
      <c r="E225" s="216" t="s">
        <v>1229</v>
      </c>
      <c r="F225" s="217">
        <v>101.6</v>
      </c>
      <c r="G225" s="217"/>
      <c r="H225" s="217"/>
      <c r="I225" s="217"/>
      <c r="J225" s="217"/>
      <c r="K225" s="217"/>
      <c r="L225" s="217">
        <v>101.6</v>
      </c>
      <c r="M225" s="217"/>
      <c r="N225" s="217">
        <v>126.7</v>
      </c>
      <c r="O225" s="217"/>
      <c r="P225" s="217"/>
      <c r="Q225" s="217"/>
      <c r="R225" s="217"/>
      <c r="S225" s="217"/>
      <c r="T225" s="217">
        <v>126.7</v>
      </c>
      <c r="U225" s="217"/>
      <c r="V225" s="217">
        <v>125.59</v>
      </c>
      <c r="W225" s="217"/>
      <c r="X225" s="217"/>
      <c r="Y225" s="217"/>
      <c r="Z225" s="217"/>
      <c r="AA225" s="217"/>
      <c r="AB225" s="217">
        <v>125.59</v>
      </c>
      <c r="AC225" s="217"/>
      <c r="AD225" s="217">
        <v>-1.1099999999999994</v>
      </c>
      <c r="AE225" s="217" t="s">
        <v>811</v>
      </c>
      <c r="AF225" s="217" t="s">
        <v>811</v>
      </c>
      <c r="AG225" s="217" t="s">
        <v>811</v>
      </c>
      <c r="AH225" s="217" t="s">
        <v>811</v>
      </c>
      <c r="AI225" s="217" t="s">
        <v>811</v>
      </c>
      <c r="AJ225" s="217">
        <v>-1.1099999999999994</v>
      </c>
      <c r="AK225" s="217" t="s">
        <v>811</v>
      </c>
      <c r="AL225" s="217">
        <v>99.123914759273873</v>
      </c>
      <c r="AM225" s="217" t="s">
        <v>811</v>
      </c>
      <c r="AN225" s="217" t="s">
        <v>811</v>
      </c>
      <c r="AO225" s="217" t="s">
        <v>811</v>
      </c>
      <c r="AP225" s="217" t="s">
        <v>811</v>
      </c>
      <c r="AQ225" s="217" t="s">
        <v>811</v>
      </c>
      <c r="AR225" s="217">
        <v>99.123914759273873</v>
      </c>
      <c r="AS225" s="217" t="s">
        <v>811</v>
      </c>
    </row>
    <row r="226" spans="1:45">
      <c r="A226" s="216">
        <v>21</v>
      </c>
      <c r="B226" s="216">
        <v>222500</v>
      </c>
      <c r="C226" s="216">
        <v>1179</v>
      </c>
      <c r="D226" s="216">
        <v>214</v>
      </c>
      <c r="E226" s="216" t="s">
        <v>1230</v>
      </c>
      <c r="F226" s="217">
        <v>0</v>
      </c>
      <c r="G226" s="217"/>
      <c r="H226" s="217"/>
      <c r="I226" s="217"/>
      <c r="J226" s="217"/>
      <c r="K226" s="217"/>
      <c r="L226" s="217"/>
      <c r="M226" s="217"/>
      <c r="N226" s="217">
        <v>0</v>
      </c>
      <c r="O226" s="217"/>
      <c r="P226" s="217"/>
      <c r="Q226" s="217"/>
      <c r="R226" s="217"/>
      <c r="S226" s="217"/>
      <c r="T226" s="217"/>
      <c r="U226" s="217"/>
      <c r="V226" s="217">
        <v>0</v>
      </c>
      <c r="W226" s="217"/>
      <c r="X226" s="217"/>
      <c r="Y226" s="217"/>
      <c r="Z226" s="217"/>
      <c r="AA226" s="217"/>
      <c r="AB226" s="217"/>
      <c r="AC226" s="217"/>
      <c r="AD226" s="217" t="s">
        <v>811</v>
      </c>
      <c r="AE226" s="217" t="s">
        <v>811</v>
      </c>
      <c r="AF226" s="217" t="s">
        <v>811</v>
      </c>
      <c r="AG226" s="217" t="s">
        <v>811</v>
      </c>
      <c r="AH226" s="217" t="s">
        <v>811</v>
      </c>
      <c r="AI226" s="217" t="s">
        <v>811</v>
      </c>
      <c r="AJ226" s="217" t="s">
        <v>811</v>
      </c>
      <c r="AK226" s="217" t="s">
        <v>811</v>
      </c>
      <c r="AL226" s="217" t="s">
        <v>811</v>
      </c>
      <c r="AM226" s="217" t="s">
        <v>811</v>
      </c>
      <c r="AN226" s="217" t="s">
        <v>811</v>
      </c>
      <c r="AO226" s="217" t="s">
        <v>811</v>
      </c>
      <c r="AP226" s="217" t="s">
        <v>811</v>
      </c>
      <c r="AQ226" s="217" t="s">
        <v>811</v>
      </c>
      <c r="AR226" s="217" t="s">
        <v>811</v>
      </c>
      <c r="AS226" s="217" t="s">
        <v>811</v>
      </c>
    </row>
    <row r="227" spans="1:45">
      <c r="A227" s="216">
        <v>21</v>
      </c>
      <c r="B227" s="216">
        <v>222500</v>
      </c>
      <c r="C227" s="216">
        <v>1180</v>
      </c>
      <c r="D227" s="216">
        <v>215</v>
      </c>
      <c r="E227" s="216" t="s">
        <v>1231</v>
      </c>
      <c r="F227" s="217">
        <v>0</v>
      </c>
      <c r="G227" s="217"/>
      <c r="H227" s="217"/>
      <c r="I227" s="217"/>
      <c r="J227" s="217"/>
      <c r="K227" s="217"/>
      <c r="L227" s="217"/>
      <c r="M227" s="217"/>
      <c r="N227" s="217">
        <v>0</v>
      </c>
      <c r="O227" s="217"/>
      <c r="P227" s="217"/>
      <c r="Q227" s="217"/>
      <c r="R227" s="217"/>
      <c r="S227" s="217"/>
      <c r="T227" s="217"/>
      <c r="U227" s="217"/>
      <c r="V227" s="217">
        <v>0</v>
      </c>
      <c r="W227" s="217"/>
      <c r="X227" s="217"/>
      <c r="Y227" s="217"/>
      <c r="Z227" s="217"/>
      <c r="AA227" s="217"/>
      <c r="AB227" s="217"/>
      <c r="AC227" s="217"/>
      <c r="AD227" s="217" t="s">
        <v>811</v>
      </c>
      <c r="AE227" s="217" t="s">
        <v>811</v>
      </c>
      <c r="AF227" s="217" t="s">
        <v>811</v>
      </c>
      <c r="AG227" s="217" t="s">
        <v>811</v>
      </c>
      <c r="AH227" s="217" t="s">
        <v>811</v>
      </c>
      <c r="AI227" s="217" t="s">
        <v>811</v>
      </c>
      <c r="AJ227" s="217" t="s">
        <v>811</v>
      </c>
      <c r="AK227" s="217" t="s">
        <v>811</v>
      </c>
      <c r="AL227" s="217" t="s">
        <v>811</v>
      </c>
      <c r="AM227" s="217" t="s">
        <v>811</v>
      </c>
      <c r="AN227" s="217" t="s">
        <v>811</v>
      </c>
      <c r="AO227" s="217" t="s">
        <v>811</v>
      </c>
      <c r="AP227" s="217" t="s">
        <v>811</v>
      </c>
      <c r="AQ227" s="217" t="s">
        <v>811</v>
      </c>
      <c r="AR227" s="217" t="s">
        <v>811</v>
      </c>
      <c r="AS227" s="217" t="s">
        <v>811</v>
      </c>
    </row>
    <row r="228" spans="1:45">
      <c r="A228" s="216">
        <v>21</v>
      </c>
      <c r="B228" s="216">
        <v>222500</v>
      </c>
      <c r="C228" s="216">
        <v>1181</v>
      </c>
      <c r="D228" s="216">
        <v>216</v>
      </c>
      <c r="E228" s="216" t="s">
        <v>1232</v>
      </c>
      <c r="F228" s="217">
        <v>0</v>
      </c>
      <c r="G228" s="217"/>
      <c r="H228" s="217"/>
      <c r="I228" s="217"/>
      <c r="J228" s="217"/>
      <c r="K228" s="217"/>
      <c r="L228" s="217"/>
      <c r="M228" s="217"/>
      <c r="N228" s="217">
        <v>0</v>
      </c>
      <c r="O228" s="217"/>
      <c r="P228" s="217"/>
      <c r="Q228" s="217"/>
      <c r="R228" s="217"/>
      <c r="S228" s="217"/>
      <c r="T228" s="217"/>
      <c r="U228" s="217"/>
      <c r="V228" s="217">
        <v>0</v>
      </c>
      <c r="W228" s="217"/>
      <c r="X228" s="217"/>
      <c r="Y228" s="217"/>
      <c r="Z228" s="217"/>
      <c r="AA228" s="217"/>
      <c r="AB228" s="217"/>
      <c r="AC228" s="217"/>
      <c r="AD228" s="217" t="s">
        <v>811</v>
      </c>
      <c r="AE228" s="217" t="s">
        <v>811</v>
      </c>
      <c r="AF228" s="217" t="s">
        <v>811</v>
      </c>
      <c r="AG228" s="217" t="s">
        <v>811</v>
      </c>
      <c r="AH228" s="217" t="s">
        <v>811</v>
      </c>
      <c r="AI228" s="217" t="s">
        <v>811</v>
      </c>
      <c r="AJ228" s="217" t="s">
        <v>811</v>
      </c>
      <c r="AK228" s="217" t="s">
        <v>811</v>
      </c>
      <c r="AL228" s="217" t="s">
        <v>811</v>
      </c>
      <c r="AM228" s="217" t="s">
        <v>811</v>
      </c>
      <c r="AN228" s="217" t="s">
        <v>811</v>
      </c>
      <c r="AO228" s="217" t="s">
        <v>811</v>
      </c>
      <c r="AP228" s="217" t="s">
        <v>811</v>
      </c>
      <c r="AQ228" s="217" t="s">
        <v>811</v>
      </c>
      <c r="AR228" s="217" t="s">
        <v>811</v>
      </c>
      <c r="AS228" s="217" t="s">
        <v>811</v>
      </c>
    </row>
    <row r="229" spans="1:45">
      <c r="A229" s="214"/>
      <c r="B229" s="214"/>
      <c r="C229" s="214"/>
      <c r="D229" s="214">
        <v>217</v>
      </c>
      <c r="E229" s="214"/>
      <c r="F229" s="215"/>
      <c r="G229" s="215"/>
      <c r="H229" s="215"/>
      <c r="I229" s="215"/>
      <c r="J229" s="215"/>
      <c r="K229" s="215"/>
      <c r="L229" s="215"/>
      <c r="M229" s="215"/>
      <c r="N229" s="215"/>
      <c r="O229" s="215"/>
      <c r="P229" s="215"/>
      <c r="Q229" s="215"/>
      <c r="R229" s="215"/>
      <c r="S229" s="215"/>
      <c r="T229" s="215"/>
      <c r="U229" s="215"/>
      <c r="V229" s="215"/>
      <c r="W229" s="215"/>
      <c r="X229" s="215"/>
      <c r="Y229" s="215"/>
      <c r="Z229" s="215"/>
      <c r="AA229" s="215"/>
      <c r="AB229" s="215"/>
      <c r="AC229" s="215"/>
      <c r="AD229" s="215" t="s">
        <v>811</v>
      </c>
      <c r="AE229" s="215" t="s">
        <v>811</v>
      </c>
      <c r="AF229" s="215" t="s">
        <v>811</v>
      </c>
      <c r="AG229" s="215" t="s">
        <v>811</v>
      </c>
      <c r="AH229" s="215" t="s">
        <v>811</v>
      </c>
      <c r="AI229" s="215" t="s">
        <v>811</v>
      </c>
      <c r="AJ229" s="215" t="s">
        <v>811</v>
      </c>
      <c r="AK229" s="215" t="s">
        <v>811</v>
      </c>
      <c r="AL229" s="215" t="s">
        <v>811</v>
      </c>
      <c r="AM229" s="215" t="s">
        <v>811</v>
      </c>
      <c r="AN229" s="215" t="s">
        <v>811</v>
      </c>
      <c r="AO229" s="215" t="s">
        <v>811</v>
      </c>
      <c r="AP229" s="215" t="s">
        <v>811</v>
      </c>
      <c r="AQ229" s="215" t="s">
        <v>811</v>
      </c>
      <c r="AR229" s="215" t="s">
        <v>811</v>
      </c>
      <c r="AS229" s="215" t="s">
        <v>811</v>
      </c>
    </row>
    <row r="230" spans="1:45">
      <c r="A230" s="214">
        <v>20</v>
      </c>
      <c r="B230" s="214">
        <v>222700</v>
      </c>
      <c r="C230" s="214"/>
      <c r="D230" s="214">
        <v>218</v>
      </c>
      <c r="E230" s="214" t="s">
        <v>1233</v>
      </c>
      <c r="F230" s="215">
        <v>31022.600000000002</v>
      </c>
      <c r="G230" s="215">
        <v>0</v>
      </c>
      <c r="H230" s="215">
        <v>0</v>
      </c>
      <c r="I230" s="215">
        <v>29546.9</v>
      </c>
      <c r="J230" s="215">
        <v>1365.7</v>
      </c>
      <c r="K230" s="215">
        <v>110</v>
      </c>
      <c r="L230" s="215">
        <v>0</v>
      </c>
      <c r="M230" s="215">
        <v>0</v>
      </c>
      <c r="N230" s="215">
        <v>30947.4</v>
      </c>
      <c r="O230" s="215">
        <v>0</v>
      </c>
      <c r="P230" s="215">
        <v>0</v>
      </c>
      <c r="Q230" s="215">
        <v>29546.9</v>
      </c>
      <c r="R230" s="215">
        <v>1383.1</v>
      </c>
      <c r="S230" s="215">
        <v>17.399999999999999</v>
      </c>
      <c r="T230" s="215">
        <v>0</v>
      </c>
      <c r="U230" s="215">
        <v>0</v>
      </c>
      <c r="V230" s="215">
        <v>27154.300000000003</v>
      </c>
      <c r="W230" s="215">
        <v>0</v>
      </c>
      <c r="X230" s="215">
        <v>0</v>
      </c>
      <c r="Y230" s="215">
        <v>25771.81</v>
      </c>
      <c r="Z230" s="215">
        <v>1382.49</v>
      </c>
      <c r="AA230" s="215">
        <v>0</v>
      </c>
      <c r="AB230" s="215">
        <v>0</v>
      </c>
      <c r="AC230" s="215">
        <v>0</v>
      </c>
      <c r="AD230" s="215">
        <v>-3793.0999999999985</v>
      </c>
      <c r="AE230" s="215" t="s">
        <v>811</v>
      </c>
      <c r="AF230" s="215" t="s">
        <v>811</v>
      </c>
      <c r="AG230" s="215">
        <v>-3775.09</v>
      </c>
      <c r="AH230" s="215">
        <v>-0.60999999999989996</v>
      </c>
      <c r="AI230" s="215">
        <v>-17.399999999999999</v>
      </c>
      <c r="AJ230" s="215" t="s">
        <v>811</v>
      </c>
      <c r="AK230" s="215" t="s">
        <v>811</v>
      </c>
      <c r="AL230" s="215">
        <v>87.743396860479393</v>
      </c>
      <c r="AM230" s="215" t="s">
        <v>811</v>
      </c>
      <c r="AN230" s="215" t="s">
        <v>811</v>
      </c>
      <c r="AO230" s="215">
        <v>87.223397378405181</v>
      </c>
      <c r="AP230" s="215">
        <v>99.955896175258488</v>
      </c>
      <c r="AQ230" s="215" t="s">
        <v>811</v>
      </c>
      <c r="AR230" s="215" t="s">
        <v>811</v>
      </c>
      <c r="AS230" s="215" t="s">
        <v>811</v>
      </c>
    </row>
    <row r="231" spans="1:45">
      <c r="A231" s="214">
        <v>22</v>
      </c>
      <c r="B231" s="214">
        <v>222700</v>
      </c>
      <c r="C231" s="214"/>
      <c r="D231" s="214">
        <v>219</v>
      </c>
      <c r="E231" s="214" t="s">
        <v>1055</v>
      </c>
      <c r="F231" s="215">
        <v>31022.600000000002</v>
      </c>
      <c r="G231" s="215">
        <v>0</v>
      </c>
      <c r="H231" s="215">
        <v>0</v>
      </c>
      <c r="I231" s="215">
        <v>29546.9</v>
      </c>
      <c r="J231" s="215">
        <v>1365.7</v>
      </c>
      <c r="K231" s="215">
        <v>110</v>
      </c>
      <c r="L231" s="215">
        <v>0</v>
      </c>
      <c r="M231" s="215">
        <v>0</v>
      </c>
      <c r="N231" s="215">
        <v>30947.4</v>
      </c>
      <c r="O231" s="215">
        <v>0</v>
      </c>
      <c r="P231" s="215">
        <v>0</v>
      </c>
      <c r="Q231" s="215">
        <v>29546.9</v>
      </c>
      <c r="R231" s="215">
        <v>1383.1</v>
      </c>
      <c r="S231" s="215">
        <v>17.399999999999999</v>
      </c>
      <c r="T231" s="215">
        <v>0</v>
      </c>
      <c r="U231" s="215">
        <v>0</v>
      </c>
      <c r="V231" s="215">
        <v>27154.300000000003</v>
      </c>
      <c r="W231" s="215">
        <v>0</v>
      </c>
      <c r="X231" s="215">
        <v>0</v>
      </c>
      <c r="Y231" s="215">
        <v>25771.81</v>
      </c>
      <c r="Z231" s="215">
        <v>1382.49</v>
      </c>
      <c r="AA231" s="215">
        <v>0</v>
      </c>
      <c r="AB231" s="215">
        <v>0</v>
      </c>
      <c r="AC231" s="215">
        <v>0</v>
      </c>
      <c r="AD231" s="215">
        <v>-3793.0999999999985</v>
      </c>
      <c r="AE231" s="215" t="s">
        <v>811</v>
      </c>
      <c r="AF231" s="215" t="s">
        <v>811</v>
      </c>
      <c r="AG231" s="215">
        <v>-3775.09</v>
      </c>
      <c r="AH231" s="215">
        <v>-0.60999999999989996</v>
      </c>
      <c r="AI231" s="215">
        <v>-17.399999999999999</v>
      </c>
      <c r="AJ231" s="215" t="s">
        <v>811</v>
      </c>
      <c r="AK231" s="215" t="s">
        <v>811</v>
      </c>
      <c r="AL231" s="215">
        <v>87.743396860479393</v>
      </c>
      <c r="AM231" s="215" t="s">
        <v>811</v>
      </c>
      <c r="AN231" s="215" t="s">
        <v>811</v>
      </c>
      <c r="AO231" s="215">
        <v>87.223397378405181</v>
      </c>
      <c r="AP231" s="215">
        <v>99.955896175258488</v>
      </c>
      <c r="AQ231" s="215" t="s">
        <v>811</v>
      </c>
      <c r="AR231" s="215" t="s">
        <v>811</v>
      </c>
      <c r="AS231" s="215" t="s">
        <v>811</v>
      </c>
    </row>
    <row r="232" spans="1:45">
      <c r="A232" s="214">
        <v>21</v>
      </c>
      <c r="B232" s="214">
        <v>222700</v>
      </c>
      <c r="C232" s="214"/>
      <c r="D232" s="214">
        <v>220</v>
      </c>
      <c r="E232" s="214" t="s">
        <v>1056</v>
      </c>
      <c r="F232" s="215">
        <v>0</v>
      </c>
      <c r="G232" s="215">
        <v>0</v>
      </c>
      <c r="H232" s="215">
        <v>0</v>
      </c>
      <c r="I232" s="215">
        <v>0</v>
      </c>
      <c r="J232" s="215">
        <v>0</v>
      </c>
      <c r="K232" s="215">
        <v>0</v>
      </c>
      <c r="L232" s="215">
        <v>0</v>
      </c>
      <c r="M232" s="215">
        <v>0</v>
      </c>
      <c r="N232" s="215">
        <v>0</v>
      </c>
      <c r="O232" s="215">
        <v>0</v>
      </c>
      <c r="P232" s="215">
        <v>0</v>
      </c>
      <c r="Q232" s="215">
        <v>0</v>
      </c>
      <c r="R232" s="215">
        <v>0</v>
      </c>
      <c r="S232" s="215">
        <v>0</v>
      </c>
      <c r="T232" s="215">
        <v>0</v>
      </c>
      <c r="U232" s="215">
        <v>0</v>
      </c>
      <c r="V232" s="215">
        <v>0</v>
      </c>
      <c r="W232" s="215">
        <v>0</v>
      </c>
      <c r="X232" s="215">
        <v>0</v>
      </c>
      <c r="Y232" s="215">
        <v>0</v>
      </c>
      <c r="Z232" s="215">
        <v>0</v>
      </c>
      <c r="AA232" s="215">
        <v>0</v>
      </c>
      <c r="AB232" s="215">
        <v>0</v>
      </c>
      <c r="AC232" s="215">
        <v>0</v>
      </c>
      <c r="AD232" s="215" t="s">
        <v>811</v>
      </c>
      <c r="AE232" s="215" t="s">
        <v>811</v>
      </c>
      <c r="AF232" s="215" t="s">
        <v>811</v>
      </c>
      <c r="AG232" s="215" t="s">
        <v>811</v>
      </c>
      <c r="AH232" s="215" t="s">
        <v>811</v>
      </c>
      <c r="AI232" s="215" t="s">
        <v>811</v>
      </c>
      <c r="AJ232" s="215" t="s">
        <v>811</v>
      </c>
      <c r="AK232" s="215" t="s">
        <v>811</v>
      </c>
      <c r="AL232" s="215" t="s">
        <v>811</v>
      </c>
      <c r="AM232" s="215" t="s">
        <v>811</v>
      </c>
      <c r="AN232" s="215" t="s">
        <v>811</v>
      </c>
      <c r="AO232" s="215" t="s">
        <v>811</v>
      </c>
      <c r="AP232" s="215" t="s">
        <v>811</v>
      </c>
      <c r="AQ232" s="215" t="s">
        <v>811</v>
      </c>
      <c r="AR232" s="215" t="s">
        <v>811</v>
      </c>
      <c r="AS232" s="215" t="s">
        <v>811</v>
      </c>
    </row>
    <row r="233" spans="1:45">
      <c r="A233" s="216">
        <v>22</v>
      </c>
      <c r="B233" s="216">
        <v>222700</v>
      </c>
      <c r="C233" s="216">
        <v>1182</v>
      </c>
      <c r="D233" s="216">
        <v>221</v>
      </c>
      <c r="E233" s="216" t="s">
        <v>1081</v>
      </c>
      <c r="F233" s="217">
        <v>31022.600000000002</v>
      </c>
      <c r="G233" s="217"/>
      <c r="H233" s="217"/>
      <c r="I233" s="217">
        <v>29546.9</v>
      </c>
      <c r="J233" s="217">
        <v>1365.7</v>
      </c>
      <c r="K233" s="217">
        <v>110</v>
      </c>
      <c r="L233" s="217"/>
      <c r="M233" s="217"/>
      <c r="N233" s="217">
        <v>30947.4</v>
      </c>
      <c r="O233" s="217"/>
      <c r="P233" s="217"/>
      <c r="Q233" s="217">
        <v>29546.9</v>
      </c>
      <c r="R233" s="217">
        <v>1383.1</v>
      </c>
      <c r="S233" s="217">
        <v>17.399999999999999</v>
      </c>
      <c r="T233" s="217"/>
      <c r="U233" s="217"/>
      <c r="V233" s="217">
        <v>27154.300000000003</v>
      </c>
      <c r="W233" s="217"/>
      <c r="X233" s="217"/>
      <c r="Y233" s="217">
        <v>25771.81</v>
      </c>
      <c r="Z233" s="217">
        <v>1382.49</v>
      </c>
      <c r="AA233" s="217"/>
      <c r="AB233" s="217"/>
      <c r="AC233" s="217"/>
      <c r="AD233" s="217">
        <v>-3793.0999999999985</v>
      </c>
      <c r="AE233" s="217" t="s">
        <v>811</v>
      </c>
      <c r="AF233" s="217" t="s">
        <v>811</v>
      </c>
      <c r="AG233" s="217">
        <v>-3775.09</v>
      </c>
      <c r="AH233" s="217">
        <v>-0.60999999999989996</v>
      </c>
      <c r="AI233" s="217">
        <v>-17.399999999999999</v>
      </c>
      <c r="AJ233" s="217" t="s">
        <v>811</v>
      </c>
      <c r="AK233" s="217" t="s">
        <v>811</v>
      </c>
      <c r="AL233" s="217">
        <v>87.743396860479393</v>
      </c>
      <c r="AM233" s="217" t="s">
        <v>811</v>
      </c>
      <c r="AN233" s="217" t="s">
        <v>811</v>
      </c>
      <c r="AO233" s="217">
        <v>87.223397378405181</v>
      </c>
      <c r="AP233" s="217">
        <v>99.955896175258488</v>
      </c>
      <c r="AQ233" s="217" t="s">
        <v>811</v>
      </c>
      <c r="AR233" s="217" t="s">
        <v>811</v>
      </c>
      <c r="AS233" s="217" t="s">
        <v>811</v>
      </c>
    </row>
    <row r="234" spans="1:45">
      <c r="A234" s="216">
        <v>21</v>
      </c>
      <c r="B234" s="216">
        <v>222700</v>
      </c>
      <c r="C234" s="216">
        <v>1183</v>
      </c>
      <c r="D234" s="216">
        <v>222</v>
      </c>
      <c r="E234" s="216" t="s">
        <v>1234</v>
      </c>
      <c r="F234" s="217">
        <v>0</v>
      </c>
      <c r="G234" s="217"/>
      <c r="H234" s="217"/>
      <c r="I234" s="217"/>
      <c r="J234" s="217"/>
      <c r="K234" s="217"/>
      <c r="L234" s="217"/>
      <c r="M234" s="217"/>
      <c r="N234" s="217">
        <v>0</v>
      </c>
      <c r="O234" s="217"/>
      <c r="P234" s="217"/>
      <c r="Q234" s="217"/>
      <c r="R234" s="217"/>
      <c r="S234" s="217"/>
      <c r="T234" s="217"/>
      <c r="U234" s="217"/>
      <c r="V234" s="217">
        <v>0</v>
      </c>
      <c r="W234" s="217"/>
      <c r="X234" s="217"/>
      <c r="Y234" s="217"/>
      <c r="Z234" s="217"/>
      <c r="AA234" s="217"/>
      <c r="AB234" s="217"/>
      <c r="AC234" s="217"/>
      <c r="AD234" s="217" t="s">
        <v>811</v>
      </c>
      <c r="AE234" s="217" t="s">
        <v>811</v>
      </c>
      <c r="AF234" s="217" t="s">
        <v>811</v>
      </c>
      <c r="AG234" s="217" t="s">
        <v>811</v>
      </c>
      <c r="AH234" s="217" t="s">
        <v>811</v>
      </c>
      <c r="AI234" s="217" t="s">
        <v>811</v>
      </c>
      <c r="AJ234" s="217" t="s">
        <v>811</v>
      </c>
      <c r="AK234" s="217" t="s">
        <v>811</v>
      </c>
      <c r="AL234" s="217" t="s">
        <v>811</v>
      </c>
      <c r="AM234" s="217" t="s">
        <v>811</v>
      </c>
      <c r="AN234" s="217" t="s">
        <v>811</v>
      </c>
      <c r="AO234" s="217" t="s">
        <v>811</v>
      </c>
      <c r="AP234" s="217" t="s">
        <v>811</v>
      </c>
      <c r="AQ234" s="217" t="s">
        <v>811</v>
      </c>
      <c r="AR234" s="217" t="s">
        <v>811</v>
      </c>
      <c r="AS234" s="217" t="s">
        <v>811</v>
      </c>
    </row>
    <row r="235" spans="1:45">
      <c r="A235" s="216">
        <v>21</v>
      </c>
      <c r="B235" s="216">
        <v>222700</v>
      </c>
      <c r="C235" s="216">
        <v>1184</v>
      </c>
      <c r="D235" s="216">
        <v>223</v>
      </c>
      <c r="E235" s="216" t="s">
        <v>1180</v>
      </c>
      <c r="F235" s="217">
        <v>0</v>
      </c>
      <c r="G235" s="217"/>
      <c r="H235" s="217"/>
      <c r="I235" s="217"/>
      <c r="J235" s="217"/>
      <c r="K235" s="217"/>
      <c r="L235" s="217"/>
      <c r="M235" s="217"/>
      <c r="N235" s="217">
        <v>0</v>
      </c>
      <c r="O235" s="217"/>
      <c r="P235" s="217"/>
      <c r="Q235" s="217"/>
      <c r="R235" s="217"/>
      <c r="S235" s="217"/>
      <c r="T235" s="217"/>
      <c r="U235" s="217"/>
      <c r="V235" s="217">
        <v>0</v>
      </c>
      <c r="W235" s="217"/>
      <c r="X235" s="217"/>
      <c r="Y235" s="217"/>
      <c r="Z235" s="217"/>
      <c r="AA235" s="217"/>
      <c r="AB235" s="217"/>
      <c r="AC235" s="217"/>
      <c r="AD235" s="217" t="s">
        <v>811</v>
      </c>
      <c r="AE235" s="217" t="s">
        <v>811</v>
      </c>
      <c r="AF235" s="217" t="s">
        <v>811</v>
      </c>
      <c r="AG235" s="217" t="s">
        <v>811</v>
      </c>
      <c r="AH235" s="217" t="s">
        <v>811</v>
      </c>
      <c r="AI235" s="217" t="s">
        <v>811</v>
      </c>
      <c r="AJ235" s="217" t="s">
        <v>811</v>
      </c>
      <c r="AK235" s="217" t="s">
        <v>811</v>
      </c>
      <c r="AL235" s="217" t="s">
        <v>811</v>
      </c>
      <c r="AM235" s="217" t="s">
        <v>811</v>
      </c>
      <c r="AN235" s="217" t="s">
        <v>811</v>
      </c>
      <c r="AO235" s="217" t="s">
        <v>811</v>
      </c>
      <c r="AP235" s="217" t="s">
        <v>811</v>
      </c>
      <c r="AQ235" s="217" t="s">
        <v>811</v>
      </c>
      <c r="AR235" s="217" t="s">
        <v>811</v>
      </c>
      <c r="AS235" s="217" t="s">
        <v>811</v>
      </c>
    </row>
    <row r="236" spans="1:45">
      <c r="A236" s="216">
        <v>21</v>
      </c>
      <c r="B236" s="216">
        <v>222700</v>
      </c>
      <c r="C236" s="216">
        <v>1197</v>
      </c>
      <c r="D236" s="216">
        <v>224</v>
      </c>
      <c r="E236" s="216" t="s">
        <v>1235</v>
      </c>
      <c r="F236" s="217">
        <v>0</v>
      </c>
      <c r="G236" s="217"/>
      <c r="H236" s="217"/>
      <c r="I236" s="217"/>
      <c r="J236" s="217"/>
      <c r="K236" s="217"/>
      <c r="L236" s="217"/>
      <c r="M236" s="217"/>
      <c r="N236" s="217">
        <v>0</v>
      </c>
      <c r="O236" s="217"/>
      <c r="P236" s="217"/>
      <c r="Q236" s="217"/>
      <c r="R236" s="217"/>
      <c r="S236" s="217"/>
      <c r="T236" s="217"/>
      <c r="U236" s="217"/>
      <c r="V236" s="217">
        <v>0</v>
      </c>
      <c r="W236" s="217"/>
      <c r="X236" s="217"/>
      <c r="Y236" s="217"/>
      <c r="Z236" s="217"/>
      <c r="AA236" s="217"/>
      <c r="AB236" s="217"/>
      <c r="AC236" s="217"/>
      <c r="AD236" s="217" t="s">
        <v>811</v>
      </c>
      <c r="AE236" s="217" t="s">
        <v>811</v>
      </c>
      <c r="AF236" s="217" t="s">
        <v>811</v>
      </c>
      <c r="AG236" s="217" t="s">
        <v>811</v>
      </c>
      <c r="AH236" s="217" t="s">
        <v>811</v>
      </c>
      <c r="AI236" s="217" t="s">
        <v>811</v>
      </c>
      <c r="AJ236" s="217" t="s">
        <v>811</v>
      </c>
      <c r="AK236" s="217" t="s">
        <v>811</v>
      </c>
      <c r="AL236" s="217" t="s">
        <v>811</v>
      </c>
      <c r="AM236" s="217" t="s">
        <v>811</v>
      </c>
      <c r="AN236" s="217" t="s">
        <v>811</v>
      </c>
      <c r="AO236" s="217" t="s">
        <v>811</v>
      </c>
      <c r="AP236" s="217" t="s">
        <v>811</v>
      </c>
      <c r="AQ236" s="217" t="s">
        <v>811</v>
      </c>
      <c r="AR236" s="217" t="s">
        <v>811</v>
      </c>
      <c r="AS236" s="217" t="s">
        <v>811</v>
      </c>
    </row>
    <row r="237" spans="1:45">
      <c r="A237" s="216">
        <v>21</v>
      </c>
      <c r="B237" s="216">
        <v>222700</v>
      </c>
      <c r="C237" s="216">
        <v>1198</v>
      </c>
      <c r="D237" s="216">
        <v>225</v>
      </c>
      <c r="E237" s="216" t="s">
        <v>1233</v>
      </c>
      <c r="F237" s="217">
        <v>0</v>
      </c>
      <c r="G237" s="217"/>
      <c r="H237" s="217"/>
      <c r="I237" s="217"/>
      <c r="J237" s="217"/>
      <c r="K237" s="217"/>
      <c r="L237" s="217"/>
      <c r="M237" s="217"/>
      <c r="N237" s="217">
        <v>0</v>
      </c>
      <c r="O237" s="217"/>
      <c r="P237" s="217"/>
      <c r="Q237" s="217"/>
      <c r="R237" s="217"/>
      <c r="S237" s="217"/>
      <c r="T237" s="217"/>
      <c r="U237" s="217"/>
      <c r="V237" s="217">
        <v>0</v>
      </c>
      <c r="W237" s="217"/>
      <c r="X237" s="217"/>
      <c r="Y237" s="217"/>
      <c r="Z237" s="217"/>
      <c r="AA237" s="217"/>
      <c r="AB237" s="217"/>
      <c r="AC237" s="217"/>
      <c r="AD237" s="217" t="s">
        <v>811</v>
      </c>
      <c r="AE237" s="217" t="s">
        <v>811</v>
      </c>
      <c r="AF237" s="217" t="s">
        <v>811</v>
      </c>
      <c r="AG237" s="217" t="s">
        <v>811</v>
      </c>
      <c r="AH237" s="217" t="s">
        <v>811</v>
      </c>
      <c r="AI237" s="217" t="s">
        <v>811</v>
      </c>
      <c r="AJ237" s="217" t="s">
        <v>811</v>
      </c>
      <c r="AK237" s="217" t="s">
        <v>811</v>
      </c>
      <c r="AL237" s="217" t="s">
        <v>811</v>
      </c>
      <c r="AM237" s="217" t="s">
        <v>811</v>
      </c>
      <c r="AN237" s="217" t="s">
        <v>811</v>
      </c>
      <c r="AO237" s="217" t="s">
        <v>811</v>
      </c>
      <c r="AP237" s="217" t="s">
        <v>811</v>
      </c>
      <c r="AQ237" s="217" t="s">
        <v>811</v>
      </c>
      <c r="AR237" s="217" t="s">
        <v>811</v>
      </c>
      <c r="AS237" s="217" t="s">
        <v>811</v>
      </c>
    </row>
    <row r="238" spans="1:45">
      <c r="A238" s="216">
        <v>21</v>
      </c>
      <c r="B238" s="216">
        <v>222700</v>
      </c>
      <c r="C238" s="216">
        <v>1185</v>
      </c>
      <c r="D238" s="216">
        <v>226</v>
      </c>
      <c r="E238" s="216" t="s">
        <v>1236</v>
      </c>
      <c r="F238" s="217">
        <v>0</v>
      </c>
      <c r="G238" s="217"/>
      <c r="H238" s="217"/>
      <c r="I238" s="217"/>
      <c r="J238" s="217"/>
      <c r="K238" s="217"/>
      <c r="L238" s="217"/>
      <c r="M238" s="217"/>
      <c r="N238" s="217">
        <v>0</v>
      </c>
      <c r="O238" s="217"/>
      <c r="P238" s="217"/>
      <c r="Q238" s="217"/>
      <c r="R238" s="217"/>
      <c r="S238" s="217"/>
      <c r="T238" s="217"/>
      <c r="U238" s="217"/>
      <c r="V238" s="217">
        <v>0</v>
      </c>
      <c r="W238" s="217"/>
      <c r="X238" s="217"/>
      <c r="Y238" s="217"/>
      <c r="Z238" s="217"/>
      <c r="AA238" s="217"/>
      <c r="AB238" s="217"/>
      <c r="AC238" s="217"/>
      <c r="AD238" s="217" t="s">
        <v>811</v>
      </c>
      <c r="AE238" s="217" t="s">
        <v>811</v>
      </c>
      <c r="AF238" s="217" t="s">
        <v>811</v>
      </c>
      <c r="AG238" s="217" t="s">
        <v>811</v>
      </c>
      <c r="AH238" s="217" t="s">
        <v>811</v>
      </c>
      <c r="AI238" s="217" t="s">
        <v>811</v>
      </c>
      <c r="AJ238" s="217" t="s">
        <v>811</v>
      </c>
      <c r="AK238" s="217" t="s">
        <v>811</v>
      </c>
      <c r="AL238" s="217" t="s">
        <v>811</v>
      </c>
      <c r="AM238" s="217" t="s">
        <v>811</v>
      </c>
      <c r="AN238" s="217" t="s">
        <v>811</v>
      </c>
      <c r="AO238" s="217" t="s">
        <v>811</v>
      </c>
      <c r="AP238" s="217" t="s">
        <v>811</v>
      </c>
      <c r="AQ238" s="217" t="s">
        <v>811</v>
      </c>
      <c r="AR238" s="217" t="s">
        <v>811</v>
      </c>
      <c r="AS238" s="217" t="s">
        <v>811</v>
      </c>
    </row>
    <row r="239" spans="1:45">
      <c r="A239" s="216">
        <v>21</v>
      </c>
      <c r="B239" s="216">
        <v>222700</v>
      </c>
      <c r="C239" s="216">
        <v>1186</v>
      </c>
      <c r="D239" s="216">
        <v>227</v>
      </c>
      <c r="E239" s="216" t="s">
        <v>1237</v>
      </c>
      <c r="F239" s="217">
        <v>0</v>
      </c>
      <c r="G239" s="217"/>
      <c r="H239" s="217"/>
      <c r="I239" s="217"/>
      <c r="J239" s="217"/>
      <c r="K239" s="217"/>
      <c r="L239" s="217"/>
      <c r="M239" s="217"/>
      <c r="N239" s="217">
        <v>0</v>
      </c>
      <c r="O239" s="217"/>
      <c r="P239" s="217"/>
      <c r="Q239" s="217"/>
      <c r="R239" s="217"/>
      <c r="S239" s="217"/>
      <c r="T239" s="217"/>
      <c r="U239" s="217"/>
      <c r="V239" s="217">
        <v>0</v>
      </c>
      <c r="W239" s="217"/>
      <c r="X239" s="217"/>
      <c r="Y239" s="217"/>
      <c r="Z239" s="217"/>
      <c r="AA239" s="217"/>
      <c r="AB239" s="217"/>
      <c r="AC239" s="217"/>
      <c r="AD239" s="217" t="s">
        <v>811</v>
      </c>
      <c r="AE239" s="217" t="s">
        <v>811</v>
      </c>
      <c r="AF239" s="217" t="s">
        <v>811</v>
      </c>
      <c r="AG239" s="217" t="s">
        <v>811</v>
      </c>
      <c r="AH239" s="217" t="s">
        <v>811</v>
      </c>
      <c r="AI239" s="217" t="s">
        <v>811</v>
      </c>
      <c r="AJ239" s="217" t="s">
        <v>811</v>
      </c>
      <c r="AK239" s="217" t="s">
        <v>811</v>
      </c>
      <c r="AL239" s="217" t="s">
        <v>811</v>
      </c>
      <c r="AM239" s="217" t="s">
        <v>811</v>
      </c>
      <c r="AN239" s="217" t="s">
        <v>811</v>
      </c>
      <c r="AO239" s="217" t="s">
        <v>811</v>
      </c>
      <c r="AP239" s="217" t="s">
        <v>811</v>
      </c>
      <c r="AQ239" s="217" t="s">
        <v>811</v>
      </c>
      <c r="AR239" s="217" t="s">
        <v>811</v>
      </c>
      <c r="AS239" s="217" t="s">
        <v>811</v>
      </c>
    </row>
    <row r="240" spans="1:45">
      <c r="A240" s="216">
        <v>21</v>
      </c>
      <c r="B240" s="216">
        <v>222700</v>
      </c>
      <c r="C240" s="216">
        <v>1189</v>
      </c>
      <c r="D240" s="216">
        <v>228</v>
      </c>
      <c r="E240" s="216" t="s">
        <v>1238</v>
      </c>
      <c r="F240" s="217">
        <v>0</v>
      </c>
      <c r="G240" s="217"/>
      <c r="H240" s="217"/>
      <c r="I240" s="217"/>
      <c r="J240" s="217"/>
      <c r="K240" s="217"/>
      <c r="L240" s="217"/>
      <c r="M240" s="217"/>
      <c r="N240" s="217">
        <v>0</v>
      </c>
      <c r="O240" s="217"/>
      <c r="P240" s="217"/>
      <c r="Q240" s="217"/>
      <c r="R240" s="217"/>
      <c r="S240" s="217"/>
      <c r="T240" s="217"/>
      <c r="U240" s="217"/>
      <c r="V240" s="217">
        <v>0</v>
      </c>
      <c r="W240" s="217"/>
      <c r="X240" s="217"/>
      <c r="Y240" s="217"/>
      <c r="Z240" s="217"/>
      <c r="AA240" s="217"/>
      <c r="AB240" s="217"/>
      <c r="AC240" s="217"/>
      <c r="AD240" s="217" t="s">
        <v>811</v>
      </c>
      <c r="AE240" s="217" t="s">
        <v>811</v>
      </c>
      <c r="AF240" s="217" t="s">
        <v>811</v>
      </c>
      <c r="AG240" s="217" t="s">
        <v>811</v>
      </c>
      <c r="AH240" s="217" t="s">
        <v>811</v>
      </c>
      <c r="AI240" s="217" t="s">
        <v>811</v>
      </c>
      <c r="AJ240" s="217" t="s">
        <v>811</v>
      </c>
      <c r="AK240" s="217" t="s">
        <v>811</v>
      </c>
      <c r="AL240" s="217" t="s">
        <v>811</v>
      </c>
      <c r="AM240" s="217" t="s">
        <v>811</v>
      </c>
      <c r="AN240" s="217" t="s">
        <v>811</v>
      </c>
      <c r="AO240" s="217" t="s">
        <v>811</v>
      </c>
      <c r="AP240" s="217" t="s">
        <v>811</v>
      </c>
      <c r="AQ240" s="217" t="s">
        <v>811</v>
      </c>
      <c r="AR240" s="217" t="s">
        <v>811</v>
      </c>
      <c r="AS240" s="217" t="s">
        <v>811</v>
      </c>
    </row>
    <row r="241" spans="1:45">
      <c r="A241" s="216">
        <v>21</v>
      </c>
      <c r="B241" s="216">
        <v>222700</v>
      </c>
      <c r="C241" s="216">
        <v>1187</v>
      </c>
      <c r="D241" s="216">
        <v>229</v>
      </c>
      <c r="E241" s="216" t="s">
        <v>1239</v>
      </c>
      <c r="F241" s="217">
        <v>0</v>
      </c>
      <c r="G241" s="217"/>
      <c r="H241" s="217"/>
      <c r="I241" s="217"/>
      <c r="J241" s="217"/>
      <c r="K241" s="217"/>
      <c r="L241" s="217"/>
      <c r="M241" s="217"/>
      <c r="N241" s="217">
        <v>0</v>
      </c>
      <c r="O241" s="217"/>
      <c r="P241" s="217"/>
      <c r="Q241" s="217"/>
      <c r="R241" s="217"/>
      <c r="S241" s="217"/>
      <c r="T241" s="217"/>
      <c r="U241" s="217"/>
      <c r="V241" s="217">
        <v>0</v>
      </c>
      <c r="W241" s="217"/>
      <c r="X241" s="217"/>
      <c r="Y241" s="217"/>
      <c r="Z241" s="217"/>
      <c r="AA241" s="217"/>
      <c r="AB241" s="217"/>
      <c r="AC241" s="217"/>
      <c r="AD241" s="217" t="s">
        <v>811</v>
      </c>
      <c r="AE241" s="217" t="s">
        <v>811</v>
      </c>
      <c r="AF241" s="217" t="s">
        <v>811</v>
      </c>
      <c r="AG241" s="217" t="s">
        <v>811</v>
      </c>
      <c r="AH241" s="217" t="s">
        <v>811</v>
      </c>
      <c r="AI241" s="217" t="s">
        <v>811</v>
      </c>
      <c r="AJ241" s="217" t="s">
        <v>811</v>
      </c>
      <c r="AK241" s="217" t="s">
        <v>811</v>
      </c>
      <c r="AL241" s="217" t="s">
        <v>811</v>
      </c>
      <c r="AM241" s="217" t="s">
        <v>811</v>
      </c>
      <c r="AN241" s="217" t="s">
        <v>811</v>
      </c>
      <c r="AO241" s="217" t="s">
        <v>811</v>
      </c>
      <c r="AP241" s="217" t="s">
        <v>811</v>
      </c>
      <c r="AQ241" s="217" t="s">
        <v>811</v>
      </c>
      <c r="AR241" s="217" t="s">
        <v>811</v>
      </c>
      <c r="AS241" s="217" t="s">
        <v>811</v>
      </c>
    </row>
    <row r="242" spans="1:45">
      <c r="A242" s="216">
        <v>21</v>
      </c>
      <c r="B242" s="216">
        <v>222700</v>
      </c>
      <c r="C242" s="216">
        <v>1188</v>
      </c>
      <c r="D242" s="216">
        <v>230</v>
      </c>
      <c r="E242" s="216" t="s">
        <v>1240</v>
      </c>
      <c r="F242" s="217">
        <v>0</v>
      </c>
      <c r="G242" s="217"/>
      <c r="H242" s="217"/>
      <c r="I242" s="217"/>
      <c r="J242" s="217"/>
      <c r="K242" s="217"/>
      <c r="L242" s="217"/>
      <c r="M242" s="217"/>
      <c r="N242" s="217">
        <v>0</v>
      </c>
      <c r="O242" s="217"/>
      <c r="P242" s="217"/>
      <c r="Q242" s="217"/>
      <c r="R242" s="217"/>
      <c r="S242" s="217"/>
      <c r="T242" s="217"/>
      <c r="U242" s="217"/>
      <c r="V242" s="217">
        <v>0</v>
      </c>
      <c r="W242" s="217"/>
      <c r="X242" s="217"/>
      <c r="Y242" s="217"/>
      <c r="Z242" s="217"/>
      <c r="AA242" s="217"/>
      <c r="AB242" s="217"/>
      <c r="AC242" s="217"/>
      <c r="AD242" s="217" t="s">
        <v>811</v>
      </c>
      <c r="AE242" s="217" t="s">
        <v>811</v>
      </c>
      <c r="AF242" s="217" t="s">
        <v>811</v>
      </c>
      <c r="AG242" s="217" t="s">
        <v>811</v>
      </c>
      <c r="AH242" s="217" t="s">
        <v>811</v>
      </c>
      <c r="AI242" s="217" t="s">
        <v>811</v>
      </c>
      <c r="AJ242" s="217" t="s">
        <v>811</v>
      </c>
      <c r="AK242" s="217" t="s">
        <v>811</v>
      </c>
      <c r="AL242" s="217" t="s">
        <v>811</v>
      </c>
      <c r="AM242" s="217" t="s">
        <v>811</v>
      </c>
      <c r="AN242" s="217" t="s">
        <v>811</v>
      </c>
      <c r="AO242" s="217" t="s">
        <v>811</v>
      </c>
      <c r="AP242" s="217" t="s">
        <v>811</v>
      </c>
      <c r="AQ242" s="217" t="s">
        <v>811</v>
      </c>
      <c r="AR242" s="217" t="s">
        <v>811</v>
      </c>
      <c r="AS242" s="217" t="s">
        <v>811</v>
      </c>
    </row>
    <row r="243" spans="1:45">
      <c r="A243" s="216">
        <v>21</v>
      </c>
      <c r="B243" s="216">
        <v>222700</v>
      </c>
      <c r="C243" s="216">
        <v>1191</v>
      </c>
      <c r="D243" s="216">
        <v>231</v>
      </c>
      <c r="E243" s="216" t="s">
        <v>1241</v>
      </c>
      <c r="F243" s="217">
        <v>0</v>
      </c>
      <c r="G243" s="217"/>
      <c r="H243" s="217"/>
      <c r="I243" s="217"/>
      <c r="J243" s="217"/>
      <c r="K243" s="217"/>
      <c r="L243" s="217"/>
      <c r="M243" s="217"/>
      <c r="N243" s="217">
        <v>0</v>
      </c>
      <c r="O243" s="217"/>
      <c r="P243" s="217"/>
      <c r="Q243" s="217"/>
      <c r="R243" s="217"/>
      <c r="S243" s="217"/>
      <c r="T243" s="217"/>
      <c r="U243" s="217"/>
      <c r="V243" s="217">
        <v>0</v>
      </c>
      <c r="W243" s="217"/>
      <c r="X243" s="217"/>
      <c r="Y243" s="217"/>
      <c r="Z243" s="217"/>
      <c r="AA243" s="217"/>
      <c r="AB243" s="217"/>
      <c r="AC243" s="217"/>
      <c r="AD243" s="217" t="s">
        <v>811</v>
      </c>
      <c r="AE243" s="217" t="s">
        <v>811</v>
      </c>
      <c r="AF243" s="217" t="s">
        <v>811</v>
      </c>
      <c r="AG243" s="217" t="s">
        <v>811</v>
      </c>
      <c r="AH243" s="217" t="s">
        <v>811</v>
      </c>
      <c r="AI243" s="217" t="s">
        <v>811</v>
      </c>
      <c r="AJ243" s="217" t="s">
        <v>811</v>
      </c>
      <c r="AK243" s="217" t="s">
        <v>811</v>
      </c>
      <c r="AL243" s="217" t="s">
        <v>811</v>
      </c>
      <c r="AM243" s="217" t="s">
        <v>811</v>
      </c>
      <c r="AN243" s="217" t="s">
        <v>811</v>
      </c>
      <c r="AO243" s="217" t="s">
        <v>811</v>
      </c>
      <c r="AP243" s="217" t="s">
        <v>811</v>
      </c>
      <c r="AQ243" s="217" t="s">
        <v>811</v>
      </c>
      <c r="AR243" s="217" t="s">
        <v>811</v>
      </c>
      <c r="AS243" s="217" t="s">
        <v>811</v>
      </c>
    </row>
    <row r="244" spans="1:45">
      <c r="A244" s="216">
        <v>21</v>
      </c>
      <c r="B244" s="216">
        <v>222700</v>
      </c>
      <c r="C244" s="216">
        <v>1190</v>
      </c>
      <c r="D244" s="216">
        <v>232</v>
      </c>
      <c r="E244" s="216" t="s">
        <v>1242</v>
      </c>
      <c r="F244" s="217">
        <v>0</v>
      </c>
      <c r="G244" s="217"/>
      <c r="H244" s="217"/>
      <c r="I244" s="217"/>
      <c r="J244" s="217"/>
      <c r="K244" s="217"/>
      <c r="L244" s="217"/>
      <c r="M244" s="217"/>
      <c r="N244" s="217">
        <v>0</v>
      </c>
      <c r="O244" s="217"/>
      <c r="P244" s="217"/>
      <c r="Q244" s="217"/>
      <c r="R244" s="217"/>
      <c r="S244" s="217"/>
      <c r="T244" s="217"/>
      <c r="U244" s="217"/>
      <c r="V244" s="217">
        <v>0</v>
      </c>
      <c r="W244" s="217"/>
      <c r="X244" s="217"/>
      <c r="Y244" s="217"/>
      <c r="Z244" s="217"/>
      <c r="AA244" s="217"/>
      <c r="AB244" s="217"/>
      <c r="AC244" s="217"/>
      <c r="AD244" s="217" t="s">
        <v>811</v>
      </c>
      <c r="AE244" s="217" t="s">
        <v>811</v>
      </c>
      <c r="AF244" s="217" t="s">
        <v>811</v>
      </c>
      <c r="AG244" s="217" t="s">
        <v>811</v>
      </c>
      <c r="AH244" s="217" t="s">
        <v>811</v>
      </c>
      <c r="AI244" s="217" t="s">
        <v>811</v>
      </c>
      <c r="AJ244" s="217" t="s">
        <v>811</v>
      </c>
      <c r="AK244" s="217" t="s">
        <v>811</v>
      </c>
      <c r="AL244" s="217" t="s">
        <v>811</v>
      </c>
      <c r="AM244" s="217" t="s">
        <v>811</v>
      </c>
      <c r="AN244" s="217" t="s">
        <v>811</v>
      </c>
      <c r="AO244" s="217" t="s">
        <v>811</v>
      </c>
      <c r="AP244" s="217" t="s">
        <v>811</v>
      </c>
      <c r="AQ244" s="217" t="s">
        <v>811</v>
      </c>
      <c r="AR244" s="217" t="s">
        <v>811</v>
      </c>
      <c r="AS244" s="217" t="s">
        <v>811</v>
      </c>
    </row>
    <row r="245" spans="1:45">
      <c r="A245" s="216">
        <v>21</v>
      </c>
      <c r="B245" s="216">
        <v>222700</v>
      </c>
      <c r="C245" s="216">
        <v>1192</v>
      </c>
      <c r="D245" s="216">
        <v>233</v>
      </c>
      <c r="E245" s="216" t="s">
        <v>1243</v>
      </c>
      <c r="F245" s="217">
        <v>0</v>
      </c>
      <c r="G245" s="217"/>
      <c r="H245" s="217"/>
      <c r="I245" s="217"/>
      <c r="J245" s="217"/>
      <c r="K245" s="217"/>
      <c r="L245" s="217"/>
      <c r="M245" s="217"/>
      <c r="N245" s="217">
        <v>0</v>
      </c>
      <c r="O245" s="217"/>
      <c r="P245" s="217"/>
      <c r="Q245" s="217"/>
      <c r="R245" s="217"/>
      <c r="S245" s="217"/>
      <c r="T245" s="217"/>
      <c r="U245" s="217"/>
      <c r="V245" s="217">
        <v>0</v>
      </c>
      <c r="W245" s="217"/>
      <c r="X245" s="217"/>
      <c r="Y245" s="217"/>
      <c r="Z245" s="217"/>
      <c r="AA245" s="217"/>
      <c r="AB245" s="217"/>
      <c r="AC245" s="217"/>
      <c r="AD245" s="217" t="s">
        <v>811</v>
      </c>
      <c r="AE245" s="217" t="s">
        <v>811</v>
      </c>
      <c r="AF245" s="217" t="s">
        <v>811</v>
      </c>
      <c r="AG245" s="217" t="s">
        <v>811</v>
      </c>
      <c r="AH245" s="217" t="s">
        <v>811</v>
      </c>
      <c r="AI245" s="217" t="s">
        <v>811</v>
      </c>
      <c r="AJ245" s="217" t="s">
        <v>811</v>
      </c>
      <c r="AK245" s="217" t="s">
        <v>811</v>
      </c>
      <c r="AL245" s="217" t="s">
        <v>811</v>
      </c>
      <c r="AM245" s="217" t="s">
        <v>811</v>
      </c>
      <c r="AN245" s="217" t="s">
        <v>811</v>
      </c>
      <c r="AO245" s="217" t="s">
        <v>811</v>
      </c>
      <c r="AP245" s="217" t="s">
        <v>811</v>
      </c>
      <c r="AQ245" s="217" t="s">
        <v>811</v>
      </c>
      <c r="AR245" s="217" t="s">
        <v>811</v>
      </c>
      <c r="AS245" s="217" t="s">
        <v>811</v>
      </c>
    </row>
    <row r="246" spans="1:45">
      <c r="A246" s="216">
        <v>21</v>
      </c>
      <c r="B246" s="216">
        <v>222700</v>
      </c>
      <c r="C246" s="216">
        <v>1193</v>
      </c>
      <c r="D246" s="216">
        <v>234</v>
      </c>
      <c r="E246" s="216" t="s">
        <v>1244</v>
      </c>
      <c r="F246" s="217">
        <v>0</v>
      </c>
      <c r="G246" s="217"/>
      <c r="H246" s="217"/>
      <c r="I246" s="217"/>
      <c r="J246" s="217"/>
      <c r="K246" s="217"/>
      <c r="L246" s="217"/>
      <c r="M246" s="217"/>
      <c r="N246" s="217">
        <v>0</v>
      </c>
      <c r="O246" s="217"/>
      <c r="P246" s="217"/>
      <c r="Q246" s="217"/>
      <c r="R246" s="217"/>
      <c r="S246" s="217"/>
      <c r="T246" s="217"/>
      <c r="U246" s="217"/>
      <c r="V246" s="217">
        <v>0</v>
      </c>
      <c r="W246" s="217"/>
      <c r="X246" s="217"/>
      <c r="Y246" s="217"/>
      <c r="Z246" s="217"/>
      <c r="AA246" s="217"/>
      <c r="AB246" s="217"/>
      <c r="AC246" s="217"/>
      <c r="AD246" s="217" t="s">
        <v>811</v>
      </c>
      <c r="AE246" s="217" t="s">
        <v>811</v>
      </c>
      <c r="AF246" s="217" t="s">
        <v>811</v>
      </c>
      <c r="AG246" s="217" t="s">
        <v>811</v>
      </c>
      <c r="AH246" s="217" t="s">
        <v>811</v>
      </c>
      <c r="AI246" s="217" t="s">
        <v>811</v>
      </c>
      <c r="AJ246" s="217" t="s">
        <v>811</v>
      </c>
      <c r="AK246" s="217" t="s">
        <v>811</v>
      </c>
      <c r="AL246" s="217" t="s">
        <v>811</v>
      </c>
      <c r="AM246" s="217" t="s">
        <v>811</v>
      </c>
      <c r="AN246" s="217" t="s">
        <v>811</v>
      </c>
      <c r="AO246" s="217" t="s">
        <v>811</v>
      </c>
      <c r="AP246" s="217" t="s">
        <v>811</v>
      </c>
      <c r="AQ246" s="217" t="s">
        <v>811</v>
      </c>
      <c r="AR246" s="217" t="s">
        <v>811</v>
      </c>
      <c r="AS246" s="217" t="s">
        <v>811</v>
      </c>
    </row>
    <row r="247" spans="1:45">
      <c r="A247" s="216">
        <v>21</v>
      </c>
      <c r="B247" s="216">
        <v>222700</v>
      </c>
      <c r="C247" s="216">
        <v>1194</v>
      </c>
      <c r="D247" s="216">
        <v>235</v>
      </c>
      <c r="E247" s="216" t="s">
        <v>1245</v>
      </c>
      <c r="F247" s="217">
        <v>0</v>
      </c>
      <c r="G247" s="217"/>
      <c r="H247" s="217"/>
      <c r="I247" s="217"/>
      <c r="J247" s="217"/>
      <c r="K247" s="217"/>
      <c r="L247" s="217"/>
      <c r="M247" s="217"/>
      <c r="N247" s="217">
        <v>0</v>
      </c>
      <c r="O247" s="217"/>
      <c r="P247" s="217"/>
      <c r="Q247" s="217"/>
      <c r="R247" s="217"/>
      <c r="S247" s="217"/>
      <c r="T247" s="217"/>
      <c r="U247" s="217"/>
      <c r="V247" s="217">
        <v>0</v>
      </c>
      <c r="W247" s="217"/>
      <c r="X247" s="217"/>
      <c r="Y247" s="217"/>
      <c r="Z247" s="217"/>
      <c r="AA247" s="217"/>
      <c r="AB247" s="217"/>
      <c r="AC247" s="217"/>
      <c r="AD247" s="217" t="s">
        <v>811</v>
      </c>
      <c r="AE247" s="217" t="s">
        <v>811</v>
      </c>
      <c r="AF247" s="217" t="s">
        <v>811</v>
      </c>
      <c r="AG247" s="217" t="s">
        <v>811</v>
      </c>
      <c r="AH247" s="217" t="s">
        <v>811</v>
      </c>
      <c r="AI247" s="217" t="s">
        <v>811</v>
      </c>
      <c r="AJ247" s="217" t="s">
        <v>811</v>
      </c>
      <c r="AK247" s="217" t="s">
        <v>811</v>
      </c>
      <c r="AL247" s="217" t="s">
        <v>811</v>
      </c>
      <c r="AM247" s="217" t="s">
        <v>811</v>
      </c>
      <c r="AN247" s="217" t="s">
        <v>811</v>
      </c>
      <c r="AO247" s="217" t="s">
        <v>811</v>
      </c>
      <c r="AP247" s="217" t="s">
        <v>811</v>
      </c>
      <c r="AQ247" s="217" t="s">
        <v>811</v>
      </c>
      <c r="AR247" s="217" t="s">
        <v>811</v>
      </c>
      <c r="AS247" s="217" t="s">
        <v>811</v>
      </c>
    </row>
    <row r="248" spans="1:45">
      <c r="A248" s="216">
        <v>21</v>
      </c>
      <c r="B248" s="216">
        <v>222700</v>
      </c>
      <c r="C248" s="216">
        <v>1195</v>
      </c>
      <c r="D248" s="216">
        <v>236</v>
      </c>
      <c r="E248" s="216" t="s">
        <v>1246</v>
      </c>
      <c r="F248" s="217">
        <v>0</v>
      </c>
      <c r="G248" s="217"/>
      <c r="H248" s="217"/>
      <c r="I248" s="217"/>
      <c r="J248" s="217"/>
      <c r="K248" s="217"/>
      <c r="L248" s="217"/>
      <c r="M248" s="217"/>
      <c r="N248" s="217">
        <v>0</v>
      </c>
      <c r="O248" s="217"/>
      <c r="P248" s="217"/>
      <c r="Q248" s="217"/>
      <c r="R248" s="217"/>
      <c r="S248" s="217"/>
      <c r="T248" s="217"/>
      <c r="U248" s="217"/>
      <c r="V248" s="217">
        <v>0</v>
      </c>
      <c r="W248" s="217"/>
      <c r="X248" s="217"/>
      <c r="Y248" s="217"/>
      <c r="Z248" s="217"/>
      <c r="AA248" s="217"/>
      <c r="AB248" s="217"/>
      <c r="AC248" s="217"/>
      <c r="AD248" s="217" t="s">
        <v>811</v>
      </c>
      <c r="AE248" s="217" t="s">
        <v>811</v>
      </c>
      <c r="AF248" s="217" t="s">
        <v>811</v>
      </c>
      <c r="AG248" s="217" t="s">
        <v>811</v>
      </c>
      <c r="AH248" s="217" t="s">
        <v>811</v>
      </c>
      <c r="AI248" s="217" t="s">
        <v>811</v>
      </c>
      <c r="AJ248" s="217" t="s">
        <v>811</v>
      </c>
      <c r="AK248" s="217" t="s">
        <v>811</v>
      </c>
      <c r="AL248" s="217" t="s">
        <v>811</v>
      </c>
      <c r="AM248" s="217" t="s">
        <v>811</v>
      </c>
      <c r="AN248" s="217" t="s">
        <v>811</v>
      </c>
      <c r="AO248" s="217" t="s">
        <v>811</v>
      </c>
      <c r="AP248" s="217" t="s">
        <v>811</v>
      </c>
      <c r="AQ248" s="217" t="s">
        <v>811</v>
      </c>
      <c r="AR248" s="217" t="s">
        <v>811</v>
      </c>
      <c r="AS248" s="217" t="s">
        <v>811</v>
      </c>
    </row>
    <row r="249" spans="1:45">
      <c r="A249" s="216">
        <v>21</v>
      </c>
      <c r="B249" s="216">
        <v>222700</v>
      </c>
      <c r="C249" s="216">
        <v>1196</v>
      </c>
      <c r="D249" s="216">
        <v>237</v>
      </c>
      <c r="E249" s="216" t="s">
        <v>1247</v>
      </c>
      <c r="F249" s="217">
        <v>0</v>
      </c>
      <c r="G249" s="217"/>
      <c r="H249" s="217"/>
      <c r="I249" s="217"/>
      <c r="J249" s="217"/>
      <c r="K249" s="217"/>
      <c r="L249" s="217"/>
      <c r="M249" s="217"/>
      <c r="N249" s="217">
        <v>0</v>
      </c>
      <c r="O249" s="217"/>
      <c r="P249" s="217"/>
      <c r="Q249" s="217"/>
      <c r="R249" s="217"/>
      <c r="S249" s="217"/>
      <c r="T249" s="217"/>
      <c r="U249" s="217"/>
      <c r="V249" s="217">
        <v>0</v>
      </c>
      <c r="W249" s="217"/>
      <c r="X249" s="217"/>
      <c r="Y249" s="217"/>
      <c r="Z249" s="217"/>
      <c r="AA249" s="217"/>
      <c r="AB249" s="217"/>
      <c r="AC249" s="217"/>
      <c r="AD249" s="217" t="s">
        <v>811</v>
      </c>
      <c r="AE249" s="217" t="s">
        <v>811</v>
      </c>
      <c r="AF249" s="217" t="s">
        <v>811</v>
      </c>
      <c r="AG249" s="217" t="s">
        <v>811</v>
      </c>
      <c r="AH249" s="217" t="s">
        <v>811</v>
      </c>
      <c r="AI249" s="217" t="s">
        <v>811</v>
      </c>
      <c r="AJ249" s="217" t="s">
        <v>811</v>
      </c>
      <c r="AK249" s="217" t="s">
        <v>811</v>
      </c>
      <c r="AL249" s="217" t="s">
        <v>811</v>
      </c>
      <c r="AM249" s="217" t="s">
        <v>811</v>
      </c>
      <c r="AN249" s="217" t="s">
        <v>811</v>
      </c>
      <c r="AO249" s="217" t="s">
        <v>811</v>
      </c>
      <c r="AP249" s="217" t="s">
        <v>811</v>
      </c>
      <c r="AQ249" s="217" t="s">
        <v>811</v>
      </c>
      <c r="AR249" s="217" t="s">
        <v>811</v>
      </c>
      <c r="AS249" s="217" t="s">
        <v>811</v>
      </c>
    </row>
    <row r="250" spans="1:45">
      <c r="A250" s="216">
        <v>21</v>
      </c>
      <c r="B250" s="216">
        <v>222700</v>
      </c>
      <c r="C250" s="216">
        <v>1199</v>
      </c>
      <c r="D250" s="216">
        <v>238</v>
      </c>
      <c r="E250" s="216" t="s">
        <v>1248</v>
      </c>
      <c r="F250" s="217">
        <v>0</v>
      </c>
      <c r="G250" s="217"/>
      <c r="H250" s="217"/>
      <c r="I250" s="217"/>
      <c r="J250" s="217"/>
      <c r="K250" s="217"/>
      <c r="L250" s="217"/>
      <c r="M250" s="217"/>
      <c r="N250" s="217">
        <v>0</v>
      </c>
      <c r="O250" s="217"/>
      <c r="P250" s="217"/>
      <c r="Q250" s="217"/>
      <c r="R250" s="217"/>
      <c r="S250" s="217"/>
      <c r="T250" s="217"/>
      <c r="U250" s="217"/>
      <c r="V250" s="217">
        <v>0</v>
      </c>
      <c r="W250" s="217"/>
      <c r="X250" s="217"/>
      <c r="Y250" s="217"/>
      <c r="Z250" s="217"/>
      <c r="AA250" s="217"/>
      <c r="AB250" s="217"/>
      <c r="AC250" s="217"/>
      <c r="AD250" s="217" t="s">
        <v>811</v>
      </c>
      <c r="AE250" s="217" t="s">
        <v>811</v>
      </c>
      <c r="AF250" s="217" t="s">
        <v>811</v>
      </c>
      <c r="AG250" s="217" t="s">
        <v>811</v>
      </c>
      <c r="AH250" s="217" t="s">
        <v>811</v>
      </c>
      <c r="AI250" s="217" t="s">
        <v>811</v>
      </c>
      <c r="AJ250" s="217" t="s">
        <v>811</v>
      </c>
      <c r="AK250" s="217" t="s">
        <v>811</v>
      </c>
      <c r="AL250" s="217" t="s">
        <v>811</v>
      </c>
      <c r="AM250" s="217" t="s">
        <v>811</v>
      </c>
      <c r="AN250" s="217" t="s">
        <v>811</v>
      </c>
      <c r="AO250" s="217" t="s">
        <v>811</v>
      </c>
      <c r="AP250" s="217" t="s">
        <v>811</v>
      </c>
      <c r="AQ250" s="217" t="s">
        <v>811</v>
      </c>
      <c r="AR250" s="217" t="s">
        <v>811</v>
      </c>
      <c r="AS250" s="217" t="s">
        <v>811</v>
      </c>
    </row>
    <row r="251" spans="1:45">
      <c r="A251" s="216">
        <v>21</v>
      </c>
      <c r="B251" s="216">
        <v>222700</v>
      </c>
      <c r="C251" s="216">
        <v>1200</v>
      </c>
      <c r="D251" s="216">
        <v>239</v>
      </c>
      <c r="E251" s="216" t="s">
        <v>1249</v>
      </c>
      <c r="F251" s="217">
        <v>0</v>
      </c>
      <c r="G251" s="217"/>
      <c r="H251" s="217"/>
      <c r="I251" s="217"/>
      <c r="J251" s="217"/>
      <c r="K251" s="217"/>
      <c r="L251" s="217"/>
      <c r="M251" s="217"/>
      <c r="N251" s="217">
        <v>0</v>
      </c>
      <c r="O251" s="217"/>
      <c r="P251" s="217"/>
      <c r="Q251" s="217"/>
      <c r="R251" s="217"/>
      <c r="S251" s="217"/>
      <c r="T251" s="217"/>
      <c r="U251" s="217"/>
      <c r="V251" s="217">
        <v>0</v>
      </c>
      <c r="W251" s="217"/>
      <c r="X251" s="217"/>
      <c r="Y251" s="217"/>
      <c r="Z251" s="217"/>
      <c r="AA251" s="217"/>
      <c r="AB251" s="217"/>
      <c r="AC251" s="217"/>
      <c r="AD251" s="217" t="s">
        <v>811</v>
      </c>
      <c r="AE251" s="217" t="s">
        <v>811</v>
      </c>
      <c r="AF251" s="217" t="s">
        <v>811</v>
      </c>
      <c r="AG251" s="217" t="s">
        <v>811</v>
      </c>
      <c r="AH251" s="217" t="s">
        <v>811</v>
      </c>
      <c r="AI251" s="217" t="s">
        <v>811</v>
      </c>
      <c r="AJ251" s="217" t="s">
        <v>811</v>
      </c>
      <c r="AK251" s="217" t="s">
        <v>811</v>
      </c>
      <c r="AL251" s="217" t="s">
        <v>811</v>
      </c>
      <c r="AM251" s="217" t="s">
        <v>811</v>
      </c>
      <c r="AN251" s="217" t="s">
        <v>811</v>
      </c>
      <c r="AO251" s="217" t="s">
        <v>811</v>
      </c>
      <c r="AP251" s="217" t="s">
        <v>811</v>
      </c>
      <c r="AQ251" s="217" t="s">
        <v>811</v>
      </c>
      <c r="AR251" s="217" t="s">
        <v>811</v>
      </c>
      <c r="AS251" s="217" t="s">
        <v>811</v>
      </c>
    </row>
    <row r="252" spans="1:45">
      <c r="A252" s="216">
        <v>21</v>
      </c>
      <c r="B252" s="216">
        <v>222700</v>
      </c>
      <c r="C252" s="216">
        <v>1201</v>
      </c>
      <c r="D252" s="216">
        <v>240</v>
      </c>
      <c r="E252" s="216" t="s">
        <v>1250</v>
      </c>
      <c r="F252" s="217">
        <v>0</v>
      </c>
      <c r="G252" s="217"/>
      <c r="H252" s="217"/>
      <c r="I252" s="217"/>
      <c r="J252" s="217"/>
      <c r="K252" s="217"/>
      <c r="L252" s="217"/>
      <c r="M252" s="217"/>
      <c r="N252" s="217">
        <v>0</v>
      </c>
      <c r="O252" s="217"/>
      <c r="P252" s="217"/>
      <c r="Q252" s="217"/>
      <c r="R252" s="217"/>
      <c r="S252" s="217"/>
      <c r="T252" s="217"/>
      <c r="U252" s="217"/>
      <c r="V252" s="217">
        <v>0</v>
      </c>
      <c r="W252" s="217"/>
      <c r="X252" s="217"/>
      <c r="Y252" s="217"/>
      <c r="Z252" s="217"/>
      <c r="AA252" s="217"/>
      <c r="AB252" s="217"/>
      <c r="AC252" s="217"/>
      <c r="AD252" s="217" t="s">
        <v>811</v>
      </c>
      <c r="AE252" s="217" t="s">
        <v>811</v>
      </c>
      <c r="AF252" s="217" t="s">
        <v>811</v>
      </c>
      <c r="AG252" s="217" t="s">
        <v>811</v>
      </c>
      <c r="AH252" s="217" t="s">
        <v>811</v>
      </c>
      <c r="AI252" s="217" t="s">
        <v>811</v>
      </c>
      <c r="AJ252" s="217" t="s">
        <v>811</v>
      </c>
      <c r="AK252" s="217" t="s">
        <v>811</v>
      </c>
      <c r="AL252" s="217" t="s">
        <v>811</v>
      </c>
      <c r="AM252" s="217" t="s">
        <v>811</v>
      </c>
      <c r="AN252" s="217" t="s">
        <v>811</v>
      </c>
      <c r="AO252" s="217" t="s">
        <v>811</v>
      </c>
      <c r="AP252" s="217" t="s">
        <v>811</v>
      </c>
      <c r="AQ252" s="217" t="s">
        <v>811</v>
      </c>
      <c r="AR252" s="217" t="s">
        <v>811</v>
      </c>
      <c r="AS252" s="217" t="s">
        <v>811</v>
      </c>
    </row>
    <row r="253" spans="1:45">
      <c r="A253" s="216">
        <v>21</v>
      </c>
      <c r="B253" s="216">
        <v>222700</v>
      </c>
      <c r="C253" s="216">
        <v>1202</v>
      </c>
      <c r="D253" s="216">
        <v>241</v>
      </c>
      <c r="E253" s="216" t="s">
        <v>1251</v>
      </c>
      <c r="F253" s="217">
        <v>0</v>
      </c>
      <c r="G253" s="217"/>
      <c r="H253" s="217"/>
      <c r="I253" s="217"/>
      <c r="J253" s="217"/>
      <c r="K253" s="217"/>
      <c r="L253" s="217"/>
      <c r="M253" s="217"/>
      <c r="N253" s="217">
        <v>0</v>
      </c>
      <c r="O253" s="217"/>
      <c r="P253" s="217"/>
      <c r="Q253" s="217"/>
      <c r="R253" s="217"/>
      <c r="S253" s="217"/>
      <c r="T253" s="217"/>
      <c r="U253" s="217"/>
      <c r="V253" s="217">
        <v>0</v>
      </c>
      <c r="W253" s="217"/>
      <c r="X253" s="217"/>
      <c r="Y253" s="217"/>
      <c r="Z253" s="217"/>
      <c r="AA253" s="217"/>
      <c r="AB253" s="217"/>
      <c r="AC253" s="217"/>
      <c r="AD253" s="217" t="s">
        <v>811</v>
      </c>
      <c r="AE253" s="217" t="s">
        <v>811</v>
      </c>
      <c r="AF253" s="217" t="s">
        <v>811</v>
      </c>
      <c r="AG253" s="217" t="s">
        <v>811</v>
      </c>
      <c r="AH253" s="217" t="s">
        <v>811</v>
      </c>
      <c r="AI253" s="217" t="s">
        <v>811</v>
      </c>
      <c r="AJ253" s="217" t="s">
        <v>811</v>
      </c>
      <c r="AK253" s="217" t="s">
        <v>811</v>
      </c>
      <c r="AL253" s="217" t="s">
        <v>811</v>
      </c>
      <c r="AM253" s="217" t="s">
        <v>811</v>
      </c>
      <c r="AN253" s="217" t="s">
        <v>811</v>
      </c>
      <c r="AO253" s="217" t="s">
        <v>811</v>
      </c>
      <c r="AP253" s="217" t="s">
        <v>811</v>
      </c>
      <c r="AQ253" s="217" t="s">
        <v>811</v>
      </c>
      <c r="AR253" s="217" t="s">
        <v>811</v>
      </c>
      <c r="AS253" s="217" t="s">
        <v>811</v>
      </c>
    </row>
    <row r="254" spans="1:45">
      <c r="A254" s="216">
        <v>21</v>
      </c>
      <c r="B254" s="216">
        <v>222700</v>
      </c>
      <c r="C254" s="216">
        <v>1203</v>
      </c>
      <c r="D254" s="216">
        <v>242</v>
      </c>
      <c r="E254" s="216" t="s">
        <v>1252</v>
      </c>
      <c r="F254" s="217">
        <v>0</v>
      </c>
      <c r="G254" s="217"/>
      <c r="H254" s="217"/>
      <c r="I254" s="217"/>
      <c r="J254" s="217"/>
      <c r="K254" s="217"/>
      <c r="L254" s="217"/>
      <c r="M254" s="217"/>
      <c r="N254" s="217">
        <v>0</v>
      </c>
      <c r="O254" s="217"/>
      <c r="P254" s="217"/>
      <c r="Q254" s="217"/>
      <c r="R254" s="217"/>
      <c r="S254" s="217"/>
      <c r="T254" s="217"/>
      <c r="U254" s="217"/>
      <c r="V254" s="217">
        <v>0</v>
      </c>
      <c r="W254" s="217"/>
      <c r="X254" s="217"/>
      <c r="Y254" s="217"/>
      <c r="Z254" s="217"/>
      <c r="AA254" s="217"/>
      <c r="AB254" s="217"/>
      <c r="AC254" s="217"/>
      <c r="AD254" s="217" t="s">
        <v>811</v>
      </c>
      <c r="AE254" s="217" t="s">
        <v>811</v>
      </c>
      <c r="AF254" s="217" t="s">
        <v>811</v>
      </c>
      <c r="AG254" s="217" t="s">
        <v>811</v>
      </c>
      <c r="AH254" s="217" t="s">
        <v>811</v>
      </c>
      <c r="AI254" s="217" t="s">
        <v>811</v>
      </c>
      <c r="AJ254" s="217" t="s">
        <v>811</v>
      </c>
      <c r="AK254" s="217" t="s">
        <v>811</v>
      </c>
      <c r="AL254" s="217" t="s">
        <v>811</v>
      </c>
      <c r="AM254" s="217" t="s">
        <v>811</v>
      </c>
      <c r="AN254" s="217" t="s">
        <v>811</v>
      </c>
      <c r="AO254" s="217" t="s">
        <v>811</v>
      </c>
      <c r="AP254" s="217" t="s">
        <v>811</v>
      </c>
      <c r="AQ254" s="217" t="s">
        <v>811</v>
      </c>
      <c r="AR254" s="217" t="s">
        <v>811</v>
      </c>
      <c r="AS254" s="217" t="s">
        <v>811</v>
      </c>
    </row>
    <row r="255" spans="1:45">
      <c r="A255" s="216">
        <v>21</v>
      </c>
      <c r="B255" s="216">
        <v>222700</v>
      </c>
      <c r="C255" s="216">
        <v>1204</v>
      </c>
      <c r="D255" s="216">
        <v>243</v>
      </c>
      <c r="E255" s="216" t="s">
        <v>1253</v>
      </c>
      <c r="F255" s="217">
        <v>0</v>
      </c>
      <c r="G255" s="217"/>
      <c r="H255" s="217"/>
      <c r="I255" s="217"/>
      <c r="J255" s="217"/>
      <c r="K255" s="217"/>
      <c r="L255" s="217"/>
      <c r="M255" s="217"/>
      <c r="N255" s="217">
        <v>0</v>
      </c>
      <c r="O255" s="217"/>
      <c r="P255" s="217"/>
      <c r="Q255" s="217"/>
      <c r="R255" s="217"/>
      <c r="S255" s="217"/>
      <c r="T255" s="217"/>
      <c r="U255" s="217"/>
      <c r="V255" s="217">
        <v>0</v>
      </c>
      <c r="W255" s="217"/>
      <c r="X255" s="217"/>
      <c r="Y255" s="217"/>
      <c r="Z255" s="217"/>
      <c r="AA255" s="217"/>
      <c r="AB255" s="217"/>
      <c r="AC255" s="217"/>
      <c r="AD255" s="217" t="s">
        <v>811</v>
      </c>
      <c r="AE255" s="217" t="s">
        <v>811</v>
      </c>
      <c r="AF255" s="217" t="s">
        <v>811</v>
      </c>
      <c r="AG255" s="217" t="s">
        <v>811</v>
      </c>
      <c r="AH255" s="217" t="s">
        <v>811</v>
      </c>
      <c r="AI255" s="217" t="s">
        <v>811</v>
      </c>
      <c r="AJ255" s="217" t="s">
        <v>811</v>
      </c>
      <c r="AK255" s="217" t="s">
        <v>811</v>
      </c>
      <c r="AL255" s="217" t="s">
        <v>811</v>
      </c>
      <c r="AM255" s="217" t="s">
        <v>811</v>
      </c>
      <c r="AN255" s="217" t="s">
        <v>811</v>
      </c>
      <c r="AO255" s="217" t="s">
        <v>811</v>
      </c>
      <c r="AP255" s="217" t="s">
        <v>811</v>
      </c>
      <c r="AQ255" s="217" t="s">
        <v>811</v>
      </c>
      <c r="AR255" s="217" t="s">
        <v>811</v>
      </c>
      <c r="AS255" s="217" t="s">
        <v>811</v>
      </c>
    </row>
    <row r="256" spans="1:45">
      <c r="A256" s="216">
        <v>21</v>
      </c>
      <c r="B256" s="216">
        <v>222700</v>
      </c>
      <c r="C256" s="216">
        <v>1205</v>
      </c>
      <c r="D256" s="216">
        <v>244</v>
      </c>
      <c r="E256" s="216" t="s">
        <v>1254</v>
      </c>
      <c r="F256" s="217">
        <v>0</v>
      </c>
      <c r="G256" s="217"/>
      <c r="H256" s="217"/>
      <c r="I256" s="217"/>
      <c r="J256" s="217"/>
      <c r="K256" s="217"/>
      <c r="L256" s="217"/>
      <c r="M256" s="217"/>
      <c r="N256" s="217">
        <v>0</v>
      </c>
      <c r="O256" s="217"/>
      <c r="P256" s="217"/>
      <c r="Q256" s="217"/>
      <c r="R256" s="217"/>
      <c r="S256" s="217"/>
      <c r="T256" s="217"/>
      <c r="U256" s="217"/>
      <c r="V256" s="217">
        <v>0</v>
      </c>
      <c r="W256" s="217"/>
      <c r="X256" s="217"/>
      <c r="Y256" s="217"/>
      <c r="Z256" s="217"/>
      <c r="AA256" s="217"/>
      <c r="AB256" s="217"/>
      <c r="AC256" s="217"/>
      <c r="AD256" s="217" t="s">
        <v>811</v>
      </c>
      <c r="AE256" s="217" t="s">
        <v>811</v>
      </c>
      <c r="AF256" s="217" t="s">
        <v>811</v>
      </c>
      <c r="AG256" s="217" t="s">
        <v>811</v>
      </c>
      <c r="AH256" s="217" t="s">
        <v>811</v>
      </c>
      <c r="AI256" s="217" t="s">
        <v>811</v>
      </c>
      <c r="AJ256" s="217" t="s">
        <v>811</v>
      </c>
      <c r="AK256" s="217" t="s">
        <v>811</v>
      </c>
      <c r="AL256" s="217" t="s">
        <v>811</v>
      </c>
      <c r="AM256" s="217" t="s">
        <v>811</v>
      </c>
      <c r="AN256" s="217" t="s">
        <v>811</v>
      </c>
      <c r="AO256" s="217" t="s">
        <v>811</v>
      </c>
      <c r="AP256" s="217" t="s">
        <v>811</v>
      </c>
      <c r="AQ256" s="217" t="s">
        <v>811</v>
      </c>
      <c r="AR256" s="217" t="s">
        <v>811</v>
      </c>
      <c r="AS256" s="217" t="s">
        <v>811</v>
      </c>
    </row>
    <row r="257" spans="1:45">
      <c r="A257" s="216">
        <v>21</v>
      </c>
      <c r="B257" s="216">
        <v>222700</v>
      </c>
      <c r="C257" s="216">
        <v>1206</v>
      </c>
      <c r="D257" s="216">
        <v>245</v>
      </c>
      <c r="E257" s="216" t="s">
        <v>1255</v>
      </c>
      <c r="F257" s="217">
        <v>0</v>
      </c>
      <c r="G257" s="217"/>
      <c r="H257" s="217"/>
      <c r="I257" s="217"/>
      <c r="J257" s="217"/>
      <c r="K257" s="217"/>
      <c r="L257" s="217"/>
      <c r="M257" s="217"/>
      <c r="N257" s="217">
        <v>0</v>
      </c>
      <c r="O257" s="217"/>
      <c r="P257" s="217"/>
      <c r="Q257" s="217"/>
      <c r="R257" s="217"/>
      <c r="S257" s="217"/>
      <c r="T257" s="217"/>
      <c r="U257" s="217"/>
      <c r="V257" s="217">
        <v>0</v>
      </c>
      <c r="W257" s="217"/>
      <c r="X257" s="217"/>
      <c r="Y257" s="217"/>
      <c r="Z257" s="217"/>
      <c r="AA257" s="217"/>
      <c r="AB257" s="217"/>
      <c r="AC257" s="217"/>
      <c r="AD257" s="217" t="s">
        <v>811</v>
      </c>
      <c r="AE257" s="217" t="s">
        <v>811</v>
      </c>
      <c r="AF257" s="217" t="s">
        <v>811</v>
      </c>
      <c r="AG257" s="217" t="s">
        <v>811</v>
      </c>
      <c r="AH257" s="217" t="s">
        <v>811</v>
      </c>
      <c r="AI257" s="217" t="s">
        <v>811</v>
      </c>
      <c r="AJ257" s="217" t="s">
        <v>811</v>
      </c>
      <c r="AK257" s="217" t="s">
        <v>811</v>
      </c>
      <c r="AL257" s="217" t="s">
        <v>811</v>
      </c>
      <c r="AM257" s="217" t="s">
        <v>811</v>
      </c>
      <c r="AN257" s="217" t="s">
        <v>811</v>
      </c>
      <c r="AO257" s="217" t="s">
        <v>811</v>
      </c>
      <c r="AP257" s="217" t="s">
        <v>811</v>
      </c>
      <c r="AQ257" s="217" t="s">
        <v>811</v>
      </c>
      <c r="AR257" s="217" t="s">
        <v>811</v>
      </c>
      <c r="AS257" s="217" t="s">
        <v>811</v>
      </c>
    </row>
    <row r="258" spans="1:45">
      <c r="A258" s="216">
        <v>21</v>
      </c>
      <c r="B258" s="216">
        <v>222700</v>
      </c>
      <c r="C258" s="216">
        <v>1207</v>
      </c>
      <c r="D258" s="216">
        <v>246</v>
      </c>
      <c r="E258" s="216" t="s">
        <v>1256</v>
      </c>
      <c r="F258" s="217">
        <v>0</v>
      </c>
      <c r="G258" s="217"/>
      <c r="H258" s="217"/>
      <c r="I258" s="217"/>
      <c r="J258" s="217"/>
      <c r="K258" s="217"/>
      <c r="L258" s="217"/>
      <c r="M258" s="217"/>
      <c r="N258" s="217">
        <v>0</v>
      </c>
      <c r="O258" s="217"/>
      <c r="P258" s="217"/>
      <c r="Q258" s="217"/>
      <c r="R258" s="217"/>
      <c r="S258" s="217"/>
      <c r="T258" s="217"/>
      <c r="U258" s="217"/>
      <c r="V258" s="217">
        <v>0</v>
      </c>
      <c r="W258" s="217"/>
      <c r="X258" s="217"/>
      <c r="Y258" s="217"/>
      <c r="Z258" s="217"/>
      <c r="AA258" s="217"/>
      <c r="AB258" s="217"/>
      <c r="AC258" s="217"/>
      <c r="AD258" s="217" t="s">
        <v>811</v>
      </c>
      <c r="AE258" s="217" t="s">
        <v>811</v>
      </c>
      <c r="AF258" s="217" t="s">
        <v>811</v>
      </c>
      <c r="AG258" s="217" t="s">
        <v>811</v>
      </c>
      <c r="AH258" s="217" t="s">
        <v>811</v>
      </c>
      <c r="AI258" s="217" t="s">
        <v>811</v>
      </c>
      <c r="AJ258" s="217" t="s">
        <v>811</v>
      </c>
      <c r="AK258" s="217" t="s">
        <v>811</v>
      </c>
      <c r="AL258" s="217" t="s">
        <v>811</v>
      </c>
      <c r="AM258" s="217" t="s">
        <v>811</v>
      </c>
      <c r="AN258" s="217" t="s">
        <v>811</v>
      </c>
      <c r="AO258" s="217" t="s">
        <v>811</v>
      </c>
      <c r="AP258" s="217" t="s">
        <v>811</v>
      </c>
      <c r="AQ258" s="217" t="s">
        <v>811</v>
      </c>
      <c r="AR258" s="217" t="s">
        <v>811</v>
      </c>
      <c r="AS258" s="217" t="s">
        <v>811</v>
      </c>
    </row>
    <row r="259" spans="1:45">
      <c r="A259" s="216">
        <v>21</v>
      </c>
      <c r="B259" s="216">
        <v>222700</v>
      </c>
      <c r="C259" s="216">
        <v>1208</v>
      </c>
      <c r="D259" s="216">
        <v>247</v>
      </c>
      <c r="E259" s="216" t="s">
        <v>1257</v>
      </c>
      <c r="F259" s="217">
        <v>0</v>
      </c>
      <c r="G259" s="217"/>
      <c r="H259" s="217"/>
      <c r="I259" s="217"/>
      <c r="J259" s="217"/>
      <c r="K259" s="217"/>
      <c r="L259" s="217"/>
      <c r="M259" s="217"/>
      <c r="N259" s="217">
        <v>0</v>
      </c>
      <c r="O259" s="217"/>
      <c r="P259" s="217"/>
      <c r="Q259" s="217"/>
      <c r="R259" s="217"/>
      <c r="S259" s="217"/>
      <c r="T259" s="217"/>
      <c r="U259" s="217"/>
      <c r="V259" s="217">
        <v>0</v>
      </c>
      <c r="W259" s="217"/>
      <c r="X259" s="217"/>
      <c r="Y259" s="217"/>
      <c r="Z259" s="217"/>
      <c r="AA259" s="217"/>
      <c r="AB259" s="217"/>
      <c r="AC259" s="217"/>
      <c r="AD259" s="217" t="s">
        <v>811</v>
      </c>
      <c r="AE259" s="217" t="s">
        <v>811</v>
      </c>
      <c r="AF259" s="217" t="s">
        <v>811</v>
      </c>
      <c r="AG259" s="217" t="s">
        <v>811</v>
      </c>
      <c r="AH259" s="217" t="s">
        <v>811</v>
      </c>
      <c r="AI259" s="217" t="s">
        <v>811</v>
      </c>
      <c r="AJ259" s="217" t="s">
        <v>811</v>
      </c>
      <c r="AK259" s="217" t="s">
        <v>811</v>
      </c>
      <c r="AL259" s="217" t="s">
        <v>811</v>
      </c>
      <c r="AM259" s="217" t="s">
        <v>811</v>
      </c>
      <c r="AN259" s="217" t="s">
        <v>811</v>
      </c>
      <c r="AO259" s="217" t="s">
        <v>811</v>
      </c>
      <c r="AP259" s="217" t="s">
        <v>811</v>
      </c>
      <c r="AQ259" s="217" t="s">
        <v>811</v>
      </c>
      <c r="AR259" s="217" t="s">
        <v>811</v>
      </c>
      <c r="AS259" s="217" t="s">
        <v>811</v>
      </c>
    </row>
    <row r="260" spans="1:45">
      <c r="A260" s="216">
        <v>21</v>
      </c>
      <c r="B260" s="216">
        <v>222700</v>
      </c>
      <c r="C260" s="216">
        <v>1209</v>
      </c>
      <c r="D260" s="216">
        <v>248</v>
      </c>
      <c r="E260" s="216" t="s">
        <v>1258</v>
      </c>
      <c r="F260" s="217">
        <v>0</v>
      </c>
      <c r="G260" s="217"/>
      <c r="H260" s="217"/>
      <c r="I260" s="217"/>
      <c r="J260" s="217"/>
      <c r="K260" s="217"/>
      <c r="L260" s="217"/>
      <c r="M260" s="217"/>
      <c r="N260" s="217">
        <v>0</v>
      </c>
      <c r="O260" s="217"/>
      <c r="P260" s="217"/>
      <c r="Q260" s="217"/>
      <c r="R260" s="217"/>
      <c r="S260" s="217"/>
      <c r="T260" s="217"/>
      <c r="U260" s="217"/>
      <c r="V260" s="217">
        <v>0</v>
      </c>
      <c r="W260" s="217"/>
      <c r="X260" s="217"/>
      <c r="Y260" s="217"/>
      <c r="Z260" s="217"/>
      <c r="AA260" s="217"/>
      <c r="AB260" s="217"/>
      <c r="AC260" s="217"/>
      <c r="AD260" s="217" t="s">
        <v>811</v>
      </c>
      <c r="AE260" s="217" t="s">
        <v>811</v>
      </c>
      <c r="AF260" s="217" t="s">
        <v>811</v>
      </c>
      <c r="AG260" s="217" t="s">
        <v>811</v>
      </c>
      <c r="AH260" s="217" t="s">
        <v>811</v>
      </c>
      <c r="AI260" s="217" t="s">
        <v>811</v>
      </c>
      <c r="AJ260" s="217" t="s">
        <v>811</v>
      </c>
      <c r="AK260" s="217" t="s">
        <v>811</v>
      </c>
      <c r="AL260" s="217" t="s">
        <v>811</v>
      </c>
      <c r="AM260" s="217" t="s">
        <v>811</v>
      </c>
      <c r="AN260" s="217" t="s">
        <v>811</v>
      </c>
      <c r="AO260" s="217" t="s">
        <v>811</v>
      </c>
      <c r="AP260" s="217" t="s">
        <v>811</v>
      </c>
      <c r="AQ260" s="217" t="s">
        <v>811</v>
      </c>
      <c r="AR260" s="217" t="s">
        <v>811</v>
      </c>
      <c r="AS260" s="217" t="s">
        <v>811</v>
      </c>
    </row>
    <row r="261" spans="1:45">
      <c r="A261" s="214"/>
      <c r="B261" s="214"/>
      <c r="C261" s="214"/>
      <c r="D261" s="214">
        <v>249</v>
      </c>
      <c r="E261" s="214"/>
      <c r="F261" s="215"/>
      <c r="G261" s="215"/>
      <c r="H261" s="215"/>
      <c r="I261" s="215"/>
      <c r="J261" s="215"/>
      <c r="K261" s="215"/>
      <c r="L261" s="215"/>
      <c r="M261" s="215"/>
      <c r="N261" s="215"/>
      <c r="O261" s="215"/>
      <c r="P261" s="215"/>
      <c r="Q261" s="215"/>
      <c r="R261" s="215"/>
      <c r="S261" s="215"/>
      <c r="T261" s="215"/>
      <c r="U261" s="215"/>
      <c r="V261" s="215"/>
      <c r="W261" s="215"/>
      <c r="X261" s="215"/>
      <c r="Y261" s="215"/>
      <c r="Z261" s="215"/>
      <c r="AA261" s="215"/>
      <c r="AB261" s="215"/>
      <c r="AC261" s="215"/>
      <c r="AD261" s="215" t="s">
        <v>811</v>
      </c>
      <c r="AE261" s="215" t="s">
        <v>811</v>
      </c>
      <c r="AF261" s="215" t="s">
        <v>811</v>
      </c>
      <c r="AG261" s="215" t="s">
        <v>811</v>
      </c>
      <c r="AH261" s="215" t="s">
        <v>811</v>
      </c>
      <c r="AI261" s="215" t="s">
        <v>811</v>
      </c>
      <c r="AJ261" s="215" t="s">
        <v>811</v>
      </c>
      <c r="AK261" s="215" t="s">
        <v>811</v>
      </c>
      <c r="AL261" s="215" t="s">
        <v>811</v>
      </c>
      <c r="AM261" s="215" t="s">
        <v>811</v>
      </c>
      <c r="AN261" s="215" t="s">
        <v>811</v>
      </c>
      <c r="AO261" s="215" t="s">
        <v>811</v>
      </c>
      <c r="AP261" s="215" t="s">
        <v>811</v>
      </c>
      <c r="AQ261" s="215" t="s">
        <v>811</v>
      </c>
      <c r="AR261" s="215" t="s">
        <v>811</v>
      </c>
      <c r="AS261" s="215" t="s">
        <v>811</v>
      </c>
    </row>
    <row r="262" spans="1:45">
      <c r="A262" s="214">
        <v>20</v>
      </c>
      <c r="B262" s="214">
        <v>222900</v>
      </c>
      <c r="C262" s="214"/>
      <c r="D262" s="214">
        <v>250</v>
      </c>
      <c r="E262" s="214" t="s">
        <v>1259</v>
      </c>
      <c r="F262" s="215">
        <v>829.6</v>
      </c>
      <c r="G262" s="215">
        <v>0</v>
      </c>
      <c r="H262" s="215">
        <v>0</v>
      </c>
      <c r="I262" s="215">
        <v>0</v>
      </c>
      <c r="J262" s="215">
        <v>703.2</v>
      </c>
      <c r="K262" s="215">
        <v>40</v>
      </c>
      <c r="L262" s="215">
        <v>86.4</v>
      </c>
      <c r="M262" s="215">
        <v>0</v>
      </c>
      <c r="N262" s="215">
        <v>710</v>
      </c>
      <c r="O262" s="215">
        <v>0</v>
      </c>
      <c r="P262" s="215">
        <v>0</v>
      </c>
      <c r="Q262" s="215">
        <v>0</v>
      </c>
      <c r="R262" s="215">
        <v>598.6</v>
      </c>
      <c r="S262" s="215">
        <v>0</v>
      </c>
      <c r="T262" s="215">
        <v>111.4</v>
      </c>
      <c r="U262" s="215">
        <v>0</v>
      </c>
      <c r="V262" s="215">
        <v>538.54</v>
      </c>
      <c r="W262" s="215">
        <v>0</v>
      </c>
      <c r="X262" s="215">
        <v>0</v>
      </c>
      <c r="Y262" s="215">
        <v>0</v>
      </c>
      <c r="Z262" s="215">
        <v>441.4</v>
      </c>
      <c r="AA262" s="215">
        <v>0</v>
      </c>
      <c r="AB262" s="215">
        <v>97.14</v>
      </c>
      <c r="AC262" s="215">
        <v>0</v>
      </c>
      <c r="AD262" s="215">
        <v>-171.46000000000004</v>
      </c>
      <c r="AE262" s="215" t="s">
        <v>811</v>
      </c>
      <c r="AF262" s="215" t="s">
        <v>811</v>
      </c>
      <c r="AG262" s="215" t="s">
        <v>811</v>
      </c>
      <c r="AH262" s="215">
        <v>-157.20000000000005</v>
      </c>
      <c r="AI262" s="215" t="s">
        <v>811</v>
      </c>
      <c r="AJ262" s="215">
        <v>-14.260000000000005</v>
      </c>
      <c r="AK262" s="215" t="s">
        <v>811</v>
      </c>
      <c r="AL262" s="215">
        <v>75.850704225352104</v>
      </c>
      <c r="AM262" s="215" t="s">
        <v>811</v>
      </c>
      <c r="AN262" s="215" t="s">
        <v>811</v>
      </c>
      <c r="AO262" s="215" t="s">
        <v>811</v>
      </c>
      <c r="AP262" s="215">
        <v>73.73872368860674</v>
      </c>
      <c r="AQ262" s="215" t="s">
        <v>811</v>
      </c>
      <c r="AR262" s="215">
        <v>87.199281867145416</v>
      </c>
      <c r="AS262" s="215" t="s">
        <v>811</v>
      </c>
    </row>
    <row r="263" spans="1:45">
      <c r="A263" s="214">
        <v>22</v>
      </c>
      <c r="B263" s="214">
        <v>222900</v>
      </c>
      <c r="C263" s="214"/>
      <c r="D263" s="214">
        <v>251</v>
      </c>
      <c r="E263" s="214" t="s">
        <v>1055</v>
      </c>
      <c r="F263" s="215">
        <v>743.2</v>
      </c>
      <c r="G263" s="215">
        <v>0</v>
      </c>
      <c r="H263" s="215">
        <v>0</v>
      </c>
      <c r="I263" s="215">
        <v>0</v>
      </c>
      <c r="J263" s="215">
        <v>703.2</v>
      </c>
      <c r="K263" s="215">
        <v>40</v>
      </c>
      <c r="L263" s="215">
        <v>0</v>
      </c>
      <c r="M263" s="215">
        <v>0</v>
      </c>
      <c r="N263" s="215">
        <v>598.6</v>
      </c>
      <c r="O263" s="215">
        <v>0</v>
      </c>
      <c r="P263" s="215">
        <v>0</v>
      </c>
      <c r="Q263" s="215">
        <v>0</v>
      </c>
      <c r="R263" s="215">
        <v>598.6</v>
      </c>
      <c r="S263" s="215">
        <v>0</v>
      </c>
      <c r="T263" s="215">
        <v>0</v>
      </c>
      <c r="U263" s="215">
        <v>0</v>
      </c>
      <c r="V263" s="215">
        <v>441.4</v>
      </c>
      <c r="W263" s="215">
        <v>0</v>
      </c>
      <c r="X263" s="215">
        <v>0</v>
      </c>
      <c r="Y263" s="215">
        <v>0</v>
      </c>
      <c r="Z263" s="215">
        <v>441.4</v>
      </c>
      <c r="AA263" s="215">
        <v>0</v>
      </c>
      <c r="AB263" s="215">
        <v>0</v>
      </c>
      <c r="AC263" s="215">
        <v>0</v>
      </c>
      <c r="AD263" s="215">
        <v>-157.20000000000005</v>
      </c>
      <c r="AE263" s="215" t="s">
        <v>811</v>
      </c>
      <c r="AF263" s="215" t="s">
        <v>811</v>
      </c>
      <c r="AG263" s="215" t="s">
        <v>811</v>
      </c>
      <c r="AH263" s="215">
        <v>-157.20000000000005</v>
      </c>
      <c r="AI263" s="215" t="s">
        <v>811</v>
      </c>
      <c r="AJ263" s="215" t="s">
        <v>811</v>
      </c>
      <c r="AK263" s="215" t="s">
        <v>811</v>
      </c>
      <c r="AL263" s="215">
        <v>73.73872368860674</v>
      </c>
      <c r="AM263" s="215" t="s">
        <v>811</v>
      </c>
      <c r="AN263" s="215" t="s">
        <v>811</v>
      </c>
      <c r="AO263" s="215" t="s">
        <v>811</v>
      </c>
      <c r="AP263" s="215">
        <v>73.73872368860674</v>
      </c>
      <c r="AQ263" s="215" t="s">
        <v>811</v>
      </c>
      <c r="AR263" s="215" t="s">
        <v>811</v>
      </c>
      <c r="AS263" s="215" t="s">
        <v>811</v>
      </c>
    </row>
    <row r="264" spans="1:45">
      <c r="A264" s="214">
        <v>21</v>
      </c>
      <c r="B264" s="214">
        <v>222900</v>
      </c>
      <c r="C264" s="214"/>
      <c r="D264" s="214">
        <v>252</v>
      </c>
      <c r="E264" s="214" t="s">
        <v>1056</v>
      </c>
      <c r="F264" s="215">
        <v>86.4</v>
      </c>
      <c r="G264" s="215">
        <v>0</v>
      </c>
      <c r="H264" s="215">
        <v>0</v>
      </c>
      <c r="I264" s="215">
        <v>0</v>
      </c>
      <c r="J264" s="215">
        <v>0</v>
      </c>
      <c r="K264" s="215">
        <v>0</v>
      </c>
      <c r="L264" s="215">
        <v>86.4</v>
      </c>
      <c r="M264" s="215">
        <v>0</v>
      </c>
      <c r="N264" s="215">
        <v>111.4</v>
      </c>
      <c r="O264" s="215">
        <v>0</v>
      </c>
      <c r="P264" s="215">
        <v>0</v>
      </c>
      <c r="Q264" s="215">
        <v>0</v>
      </c>
      <c r="R264" s="215">
        <v>0</v>
      </c>
      <c r="S264" s="215">
        <v>0</v>
      </c>
      <c r="T264" s="215">
        <v>111.4</v>
      </c>
      <c r="U264" s="215">
        <v>0</v>
      </c>
      <c r="V264" s="215">
        <v>97.14</v>
      </c>
      <c r="W264" s="215">
        <v>0</v>
      </c>
      <c r="X264" s="215">
        <v>0</v>
      </c>
      <c r="Y264" s="215">
        <v>0</v>
      </c>
      <c r="Z264" s="215">
        <v>0</v>
      </c>
      <c r="AA264" s="215">
        <v>0</v>
      </c>
      <c r="AB264" s="215">
        <v>97.14</v>
      </c>
      <c r="AC264" s="215">
        <v>0</v>
      </c>
      <c r="AD264" s="215">
        <v>-14.260000000000005</v>
      </c>
      <c r="AE264" s="215" t="s">
        <v>811</v>
      </c>
      <c r="AF264" s="215" t="s">
        <v>811</v>
      </c>
      <c r="AG264" s="215" t="s">
        <v>811</v>
      </c>
      <c r="AH264" s="215" t="s">
        <v>811</v>
      </c>
      <c r="AI264" s="215" t="s">
        <v>811</v>
      </c>
      <c r="AJ264" s="215">
        <v>-14.260000000000005</v>
      </c>
      <c r="AK264" s="215" t="s">
        <v>811</v>
      </c>
      <c r="AL264" s="215">
        <v>87.199281867145416</v>
      </c>
      <c r="AM264" s="215" t="s">
        <v>811</v>
      </c>
      <c r="AN264" s="215" t="s">
        <v>811</v>
      </c>
      <c r="AO264" s="215" t="s">
        <v>811</v>
      </c>
      <c r="AP264" s="215" t="s">
        <v>811</v>
      </c>
      <c r="AQ264" s="215" t="s">
        <v>811</v>
      </c>
      <c r="AR264" s="215">
        <v>87.199281867145416</v>
      </c>
      <c r="AS264" s="215" t="s">
        <v>811</v>
      </c>
    </row>
    <row r="265" spans="1:45">
      <c r="A265" s="216">
        <v>22</v>
      </c>
      <c r="B265" s="216">
        <v>222900</v>
      </c>
      <c r="C265" s="216">
        <v>1240</v>
      </c>
      <c r="D265" s="216">
        <v>253</v>
      </c>
      <c r="E265" s="216" t="s">
        <v>1081</v>
      </c>
      <c r="F265" s="217">
        <v>743.2</v>
      </c>
      <c r="G265" s="217"/>
      <c r="H265" s="217"/>
      <c r="I265" s="217"/>
      <c r="J265" s="217">
        <v>703.2</v>
      </c>
      <c r="K265" s="217">
        <v>40</v>
      </c>
      <c r="L265" s="217"/>
      <c r="M265" s="217"/>
      <c r="N265" s="217">
        <v>598.6</v>
      </c>
      <c r="O265" s="217"/>
      <c r="P265" s="217"/>
      <c r="Q265" s="217"/>
      <c r="R265" s="217">
        <v>598.6</v>
      </c>
      <c r="S265" s="217"/>
      <c r="T265" s="217"/>
      <c r="U265" s="217"/>
      <c r="V265" s="217">
        <v>441.4</v>
      </c>
      <c r="W265" s="217"/>
      <c r="X265" s="217"/>
      <c r="Y265" s="217"/>
      <c r="Z265" s="217">
        <v>441.4</v>
      </c>
      <c r="AA265" s="217"/>
      <c r="AB265" s="217"/>
      <c r="AC265" s="217"/>
      <c r="AD265" s="217">
        <v>-157.20000000000005</v>
      </c>
      <c r="AE265" s="217" t="s">
        <v>811</v>
      </c>
      <c r="AF265" s="217" t="s">
        <v>811</v>
      </c>
      <c r="AG265" s="217" t="s">
        <v>811</v>
      </c>
      <c r="AH265" s="217">
        <v>-157.20000000000005</v>
      </c>
      <c r="AI265" s="217" t="s">
        <v>811</v>
      </c>
      <c r="AJ265" s="217" t="s">
        <v>811</v>
      </c>
      <c r="AK265" s="217" t="s">
        <v>811</v>
      </c>
      <c r="AL265" s="217">
        <v>73.73872368860674</v>
      </c>
      <c r="AM265" s="217" t="s">
        <v>811</v>
      </c>
      <c r="AN265" s="217" t="s">
        <v>811</v>
      </c>
      <c r="AO265" s="217" t="s">
        <v>811</v>
      </c>
      <c r="AP265" s="217">
        <v>73.73872368860674</v>
      </c>
      <c r="AQ265" s="217" t="s">
        <v>811</v>
      </c>
      <c r="AR265" s="217" t="s">
        <v>811</v>
      </c>
      <c r="AS265" s="217" t="s">
        <v>811</v>
      </c>
    </row>
    <row r="266" spans="1:45">
      <c r="A266" s="216">
        <v>21</v>
      </c>
      <c r="B266" s="216">
        <v>222900</v>
      </c>
      <c r="C266" s="216">
        <v>1241</v>
      </c>
      <c r="D266" s="216">
        <v>254</v>
      </c>
      <c r="E266" s="216" t="s">
        <v>1260</v>
      </c>
      <c r="F266" s="217">
        <v>0</v>
      </c>
      <c r="G266" s="217"/>
      <c r="H266" s="217"/>
      <c r="I266" s="217"/>
      <c r="J266" s="217"/>
      <c r="K266" s="217"/>
      <c r="L266" s="217"/>
      <c r="M266" s="217"/>
      <c r="N266" s="217">
        <v>0</v>
      </c>
      <c r="O266" s="217"/>
      <c r="P266" s="217"/>
      <c r="Q266" s="217"/>
      <c r="R266" s="217"/>
      <c r="S266" s="217"/>
      <c r="T266" s="217"/>
      <c r="U266" s="217"/>
      <c r="V266" s="217">
        <v>0</v>
      </c>
      <c r="W266" s="217"/>
      <c r="X266" s="217"/>
      <c r="Y266" s="217"/>
      <c r="Z266" s="217"/>
      <c r="AA266" s="217"/>
      <c r="AB266" s="217"/>
      <c r="AC266" s="217"/>
      <c r="AD266" s="217" t="s">
        <v>811</v>
      </c>
      <c r="AE266" s="217" t="s">
        <v>811</v>
      </c>
      <c r="AF266" s="217" t="s">
        <v>811</v>
      </c>
      <c r="AG266" s="217" t="s">
        <v>811</v>
      </c>
      <c r="AH266" s="217" t="s">
        <v>811</v>
      </c>
      <c r="AI266" s="217" t="s">
        <v>811</v>
      </c>
      <c r="AJ266" s="217" t="s">
        <v>811</v>
      </c>
      <c r="AK266" s="217" t="s">
        <v>811</v>
      </c>
      <c r="AL266" s="217" t="s">
        <v>811</v>
      </c>
      <c r="AM266" s="217" t="s">
        <v>811</v>
      </c>
      <c r="AN266" s="217" t="s">
        <v>811</v>
      </c>
      <c r="AO266" s="217" t="s">
        <v>811</v>
      </c>
      <c r="AP266" s="217" t="s">
        <v>811</v>
      </c>
      <c r="AQ266" s="217" t="s">
        <v>811</v>
      </c>
      <c r="AR266" s="217" t="s">
        <v>811</v>
      </c>
      <c r="AS266" s="217" t="s">
        <v>811</v>
      </c>
    </row>
    <row r="267" spans="1:45">
      <c r="A267" s="216">
        <v>21</v>
      </c>
      <c r="B267" s="216">
        <v>222900</v>
      </c>
      <c r="C267" s="216">
        <v>1242</v>
      </c>
      <c r="D267" s="216">
        <v>255</v>
      </c>
      <c r="E267" s="216" t="s">
        <v>1261</v>
      </c>
      <c r="F267" s="217">
        <v>0</v>
      </c>
      <c r="G267" s="217"/>
      <c r="H267" s="217"/>
      <c r="I267" s="217"/>
      <c r="J267" s="217"/>
      <c r="K267" s="217"/>
      <c r="L267" s="217"/>
      <c r="M267" s="217"/>
      <c r="N267" s="217">
        <v>0</v>
      </c>
      <c r="O267" s="217"/>
      <c r="P267" s="217"/>
      <c r="Q267" s="217"/>
      <c r="R267" s="217"/>
      <c r="S267" s="217"/>
      <c r="T267" s="217"/>
      <c r="U267" s="217"/>
      <c r="V267" s="217">
        <v>0</v>
      </c>
      <c r="W267" s="217"/>
      <c r="X267" s="217"/>
      <c r="Y267" s="217"/>
      <c r="Z267" s="217"/>
      <c r="AA267" s="217"/>
      <c r="AB267" s="217"/>
      <c r="AC267" s="217"/>
      <c r="AD267" s="217" t="s">
        <v>811</v>
      </c>
      <c r="AE267" s="217" t="s">
        <v>811</v>
      </c>
      <c r="AF267" s="217" t="s">
        <v>811</v>
      </c>
      <c r="AG267" s="217" t="s">
        <v>811</v>
      </c>
      <c r="AH267" s="217" t="s">
        <v>811</v>
      </c>
      <c r="AI267" s="217" t="s">
        <v>811</v>
      </c>
      <c r="AJ267" s="217" t="s">
        <v>811</v>
      </c>
      <c r="AK267" s="217" t="s">
        <v>811</v>
      </c>
      <c r="AL267" s="217" t="s">
        <v>811</v>
      </c>
      <c r="AM267" s="217" t="s">
        <v>811</v>
      </c>
      <c r="AN267" s="217" t="s">
        <v>811</v>
      </c>
      <c r="AO267" s="217" t="s">
        <v>811</v>
      </c>
      <c r="AP267" s="217" t="s">
        <v>811</v>
      </c>
      <c r="AQ267" s="217" t="s">
        <v>811</v>
      </c>
      <c r="AR267" s="217" t="s">
        <v>811</v>
      </c>
      <c r="AS267" s="217" t="s">
        <v>811</v>
      </c>
    </row>
    <row r="268" spans="1:45">
      <c r="A268" s="216">
        <v>21</v>
      </c>
      <c r="B268" s="216">
        <v>222900</v>
      </c>
      <c r="C268" s="216">
        <v>1243</v>
      </c>
      <c r="D268" s="216">
        <v>256</v>
      </c>
      <c r="E268" s="216" t="s">
        <v>1262</v>
      </c>
      <c r="F268" s="217">
        <v>0</v>
      </c>
      <c r="G268" s="217"/>
      <c r="H268" s="217"/>
      <c r="I268" s="217"/>
      <c r="J268" s="217"/>
      <c r="K268" s="217"/>
      <c r="L268" s="217"/>
      <c r="M268" s="217"/>
      <c r="N268" s="217">
        <v>0</v>
      </c>
      <c r="O268" s="217"/>
      <c r="P268" s="217"/>
      <c r="Q268" s="217"/>
      <c r="R268" s="217"/>
      <c r="S268" s="217"/>
      <c r="T268" s="217"/>
      <c r="U268" s="217"/>
      <c r="V268" s="217">
        <v>0</v>
      </c>
      <c r="W268" s="217"/>
      <c r="X268" s="217"/>
      <c r="Y268" s="217"/>
      <c r="Z268" s="217"/>
      <c r="AA268" s="217"/>
      <c r="AB268" s="217"/>
      <c r="AC268" s="217"/>
      <c r="AD268" s="217" t="s">
        <v>811</v>
      </c>
      <c r="AE268" s="217" t="s">
        <v>811</v>
      </c>
      <c r="AF268" s="217" t="s">
        <v>811</v>
      </c>
      <c r="AG268" s="217" t="s">
        <v>811</v>
      </c>
      <c r="AH268" s="217" t="s">
        <v>811</v>
      </c>
      <c r="AI268" s="217" t="s">
        <v>811</v>
      </c>
      <c r="AJ268" s="217" t="s">
        <v>811</v>
      </c>
      <c r="AK268" s="217" t="s">
        <v>811</v>
      </c>
      <c r="AL268" s="217" t="s">
        <v>811</v>
      </c>
      <c r="AM268" s="217" t="s">
        <v>811</v>
      </c>
      <c r="AN268" s="217" t="s">
        <v>811</v>
      </c>
      <c r="AO268" s="217" t="s">
        <v>811</v>
      </c>
      <c r="AP268" s="217" t="s">
        <v>811</v>
      </c>
      <c r="AQ268" s="217" t="s">
        <v>811</v>
      </c>
      <c r="AR268" s="217" t="s">
        <v>811</v>
      </c>
      <c r="AS268" s="217" t="s">
        <v>811</v>
      </c>
    </row>
    <row r="269" spans="1:45">
      <c r="A269" s="216">
        <v>21</v>
      </c>
      <c r="B269" s="216">
        <v>222900</v>
      </c>
      <c r="C269" s="216">
        <v>1255</v>
      </c>
      <c r="D269" s="216">
        <v>257</v>
      </c>
      <c r="E269" s="216" t="s">
        <v>1259</v>
      </c>
      <c r="F269" s="217">
        <v>86.4</v>
      </c>
      <c r="G269" s="217"/>
      <c r="H269" s="217"/>
      <c r="I269" s="217"/>
      <c r="J269" s="217"/>
      <c r="K269" s="217"/>
      <c r="L269" s="217">
        <v>86.4</v>
      </c>
      <c r="M269" s="217"/>
      <c r="N269" s="217">
        <v>111.4</v>
      </c>
      <c r="O269" s="217"/>
      <c r="P269" s="217"/>
      <c r="Q269" s="217"/>
      <c r="R269" s="217"/>
      <c r="S269" s="217"/>
      <c r="T269" s="217">
        <v>111.4</v>
      </c>
      <c r="U269" s="217"/>
      <c r="V269" s="217">
        <v>97.14</v>
      </c>
      <c r="W269" s="217"/>
      <c r="X269" s="217"/>
      <c r="Y269" s="217"/>
      <c r="Z269" s="217"/>
      <c r="AA269" s="217"/>
      <c r="AB269" s="217">
        <v>97.14</v>
      </c>
      <c r="AC269" s="217"/>
      <c r="AD269" s="217">
        <v>-14.260000000000005</v>
      </c>
      <c r="AE269" s="217" t="s">
        <v>811</v>
      </c>
      <c r="AF269" s="217" t="s">
        <v>811</v>
      </c>
      <c r="AG269" s="217" t="s">
        <v>811</v>
      </c>
      <c r="AH269" s="217" t="s">
        <v>811</v>
      </c>
      <c r="AI269" s="217" t="s">
        <v>811</v>
      </c>
      <c r="AJ269" s="217">
        <v>-14.260000000000005</v>
      </c>
      <c r="AK269" s="217" t="s">
        <v>811</v>
      </c>
      <c r="AL269" s="217">
        <v>87.199281867145416</v>
      </c>
      <c r="AM269" s="217" t="s">
        <v>811</v>
      </c>
      <c r="AN269" s="217" t="s">
        <v>811</v>
      </c>
      <c r="AO269" s="217" t="s">
        <v>811</v>
      </c>
      <c r="AP269" s="217" t="s">
        <v>811</v>
      </c>
      <c r="AQ269" s="217" t="s">
        <v>811</v>
      </c>
      <c r="AR269" s="217">
        <v>87.199281867145416</v>
      </c>
      <c r="AS269" s="217" t="s">
        <v>811</v>
      </c>
    </row>
    <row r="270" spans="1:45">
      <c r="A270" s="216">
        <v>21</v>
      </c>
      <c r="B270" s="216">
        <v>222900</v>
      </c>
      <c r="C270" s="216">
        <v>1244</v>
      </c>
      <c r="D270" s="216">
        <v>258</v>
      </c>
      <c r="E270" s="216" t="s">
        <v>1263</v>
      </c>
      <c r="F270" s="217">
        <v>0</v>
      </c>
      <c r="G270" s="217"/>
      <c r="H270" s="217"/>
      <c r="I270" s="217"/>
      <c r="J270" s="217"/>
      <c r="K270" s="217"/>
      <c r="L270" s="217"/>
      <c r="M270" s="217"/>
      <c r="N270" s="217">
        <v>0</v>
      </c>
      <c r="O270" s="217"/>
      <c r="P270" s="217"/>
      <c r="Q270" s="217"/>
      <c r="R270" s="217"/>
      <c r="S270" s="217"/>
      <c r="T270" s="217"/>
      <c r="U270" s="217"/>
      <c r="V270" s="217">
        <v>0</v>
      </c>
      <c r="W270" s="217"/>
      <c r="X270" s="217"/>
      <c r="Y270" s="217"/>
      <c r="Z270" s="217"/>
      <c r="AA270" s="217"/>
      <c r="AB270" s="217"/>
      <c r="AC270" s="217"/>
      <c r="AD270" s="217" t="s">
        <v>811</v>
      </c>
      <c r="AE270" s="217" t="s">
        <v>811</v>
      </c>
      <c r="AF270" s="217" t="s">
        <v>811</v>
      </c>
      <c r="AG270" s="217" t="s">
        <v>811</v>
      </c>
      <c r="AH270" s="217" t="s">
        <v>811</v>
      </c>
      <c r="AI270" s="217" t="s">
        <v>811</v>
      </c>
      <c r="AJ270" s="217" t="s">
        <v>811</v>
      </c>
      <c r="AK270" s="217" t="s">
        <v>811</v>
      </c>
      <c r="AL270" s="217" t="s">
        <v>811</v>
      </c>
      <c r="AM270" s="217" t="s">
        <v>811</v>
      </c>
      <c r="AN270" s="217" t="s">
        <v>811</v>
      </c>
      <c r="AO270" s="217" t="s">
        <v>811</v>
      </c>
      <c r="AP270" s="217" t="s">
        <v>811</v>
      </c>
      <c r="AQ270" s="217" t="s">
        <v>811</v>
      </c>
      <c r="AR270" s="217" t="s">
        <v>811</v>
      </c>
      <c r="AS270" s="217" t="s">
        <v>811</v>
      </c>
    </row>
    <row r="271" spans="1:45">
      <c r="A271" s="216">
        <v>21</v>
      </c>
      <c r="B271" s="216">
        <v>222900</v>
      </c>
      <c r="C271" s="216">
        <v>1245</v>
      </c>
      <c r="D271" s="216">
        <v>259</v>
      </c>
      <c r="E271" s="216" t="s">
        <v>1264</v>
      </c>
      <c r="F271" s="217">
        <v>0</v>
      </c>
      <c r="G271" s="217"/>
      <c r="H271" s="217"/>
      <c r="I271" s="217"/>
      <c r="J271" s="217"/>
      <c r="K271" s="217"/>
      <c r="L271" s="217"/>
      <c r="M271" s="217"/>
      <c r="N271" s="217">
        <v>0</v>
      </c>
      <c r="O271" s="217"/>
      <c r="P271" s="217"/>
      <c r="Q271" s="217"/>
      <c r="R271" s="217"/>
      <c r="S271" s="217"/>
      <c r="T271" s="217"/>
      <c r="U271" s="217"/>
      <c r="V271" s="217">
        <v>0</v>
      </c>
      <c r="W271" s="217"/>
      <c r="X271" s="217"/>
      <c r="Y271" s="217"/>
      <c r="Z271" s="217"/>
      <c r="AA271" s="217"/>
      <c r="AB271" s="217"/>
      <c r="AC271" s="217"/>
      <c r="AD271" s="217" t="s">
        <v>811</v>
      </c>
      <c r="AE271" s="217" t="s">
        <v>811</v>
      </c>
      <c r="AF271" s="217" t="s">
        <v>811</v>
      </c>
      <c r="AG271" s="217" t="s">
        <v>811</v>
      </c>
      <c r="AH271" s="217" t="s">
        <v>811</v>
      </c>
      <c r="AI271" s="217" t="s">
        <v>811</v>
      </c>
      <c r="AJ271" s="217" t="s">
        <v>811</v>
      </c>
      <c r="AK271" s="217" t="s">
        <v>811</v>
      </c>
      <c r="AL271" s="217" t="s">
        <v>811</v>
      </c>
      <c r="AM271" s="217" t="s">
        <v>811</v>
      </c>
      <c r="AN271" s="217" t="s">
        <v>811</v>
      </c>
      <c r="AO271" s="217" t="s">
        <v>811</v>
      </c>
      <c r="AP271" s="217" t="s">
        <v>811</v>
      </c>
      <c r="AQ271" s="217" t="s">
        <v>811</v>
      </c>
      <c r="AR271" s="217" t="s">
        <v>811</v>
      </c>
      <c r="AS271" s="217" t="s">
        <v>811</v>
      </c>
    </row>
    <row r="272" spans="1:45">
      <c r="A272" s="216">
        <v>21</v>
      </c>
      <c r="B272" s="216">
        <v>222900</v>
      </c>
      <c r="C272" s="216">
        <v>1246</v>
      </c>
      <c r="D272" s="216">
        <v>260</v>
      </c>
      <c r="E272" s="216" t="s">
        <v>1265</v>
      </c>
      <c r="F272" s="217">
        <v>0</v>
      </c>
      <c r="G272" s="217"/>
      <c r="H272" s="217"/>
      <c r="I272" s="217"/>
      <c r="J272" s="217"/>
      <c r="K272" s="217"/>
      <c r="L272" s="217"/>
      <c r="M272" s="217"/>
      <c r="N272" s="217">
        <v>0</v>
      </c>
      <c r="O272" s="217"/>
      <c r="P272" s="217"/>
      <c r="Q272" s="217"/>
      <c r="R272" s="217"/>
      <c r="S272" s="217"/>
      <c r="T272" s="217"/>
      <c r="U272" s="217"/>
      <c r="V272" s="217">
        <v>0</v>
      </c>
      <c r="W272" s="217"/>
      <c r="X272" s="217"/>
      <c r="Y272" s="217"/>
      <c r="Z272" s="217"/>
      <c r="AA272" s="217"/>
      <c r="AB272" s="217"/>
      <c r="AC272" s="217"/>
      <c r="AD272" s="217" t="s">
        <v>811</v>
      </c>
      <c r="AE272" s="217" t="s">
        <v>811</v>
      </c>
      <c r="AF272" s="217" t="s">
        <v>811</v>
      </c>
      <c r="AG272" s="217" t="s">
        <v>811</v>
      </c>
      <c r="AH272" s="217" t="s">
        <v>811</v>
      </c>
      <c r="AI272" s="217" t="s">
        <v>811</v>
      </c>
      <c r="AJ272" s="217" t="s">
        <v>811</v>
      </c>
      <c r="AK272" s="217" t="s">
        <v>811</v>
      </c>
      <c r="AL272" s="217" t="s">
        <v>811</v>
      </c>
      <c r="AM272" s="217" t="s">
        <v>811</v>
      </c>
      <c r="AN272" s="217" t="s">
        <v>811</v>
      </c>
      <c r="AO272" s="217" t="s">
        <v>811</v>
      </c>
      <c r="AP272" s="217" t="s">
        <v>811</v>
      </c>
      <c r="AQ272" s="217" t="s">
        <v>811</v>
      </c>
      <c r="AR272" s="217" t="s">
        <v>811</v>
      </c>
      <c r="AS272" s="217" t="s">
        <v>811</v>
      </c>
    </row>
    <row r="273" spans="1:45">
      <c r="A273" s="216">
        <v>21</v>
      </c>
      <c r="B273" s="216">
        <v>222900</v>
      </c>
      <c r="C273" s="216">
        <v>1247</v>
      </c>
      <c r="D273" s="216">
        <v>261</v>
      </c>
      <c r="E273" s="216" t="s">
        <v>1266</v>
      </c>
      <c r="F273" s="217">
        <v>0</v>
      </c>
      <c r="G273" s="217"/>
      <c r="H273" s="217"/>
      <c r="I273" s="217"/>
      <c r="J273" s="217"/>
      <c r="K273" s="217"/>
      <c r="L273" s="217"/>
      <c r="M273" s="217"/>
      <c r="N273" s="217">
        <v>0</v>
      </c>
      <c r="O273" s="217"/>
      <c r="P273" s="217"/>
      <c r="Q273" s="217"/>
      <c r="R273" s="217"/>
      <c r="S273" s="217"/>
      <c r="T273" s="217"/>
      <c r="U273" s="217"/>
      <c r="V273" s="217">
        <v>0</v>
      </c>
      <c r="W273" s="217"/>
      <c r="X273" s="217"/>
      <c r="Y273" s="217"/>
      <c r="Z273" s="217"/>
      <c r="AA273" s="217"/>
      <c r="AB273" s="217"/>
      <c r="AC273" s="217"/>
      <c r="AD273" s="217" t="s">
        <v>811</v>
      </c>
      <c r="AE273" s="217" t="s">
        <v>811</v>
      </c>
      <c r="AF273" s="217" t="s">
        <v>811</v>
      </c>
      <c r="AG273" s="217" t="s">
        <v>811</v>
      </c>
      <c r="AH273" s="217" t="s">
        <v>811</v>
      </c>
      <c r="AI273" s="217" t="s">
        <v>811</v>
      </c>
      <c r="AJ273" s="217" t="s">
        <v>811</v>
      </c>
      <c r="AK273" s="217" t="s">
        <v>811</v>
      </c>
      <c r="AL273" s="217" t="s">
        <v>811</v>
      </c>
      <c r="AM273" s="217" t="s">
        <v>811</v>
      </c>
      <c r="AN273" s="217" t="s">
        <v>811</v>
      </c>
      <c r="AO273" s="217" t="s">
        <v>811</v>
      </c>
      <c r="AP273" s="217" t="s">
        <v>811</v>
      </c>
      <c r="AQ273" s="217" t="s">
        <v>811</v>
      </c>
      <c r="AR273" s="217" t="s">
        <v>811</v>
      </c>
      <c r="AS273" s="217" t="s">
        <v>811</v>
      </c>
    </row>
    <row r="274" spans="1:45">
      <c r="A274" s="216">
        <v>21</v>
      </c>
      <c r="B274" s="216">
        <v>222900</v>
      </c>
      <c r="C274" s="216">
        <v>1248</v>
      </c>
      <c r="D274" s="216">
        <v>262</v>
      </c>
      <c r="E274" s="216" t="s">
        <v>1267</v>
      </c>
      <c r="F274" s="217">
        <v>0</v>
      </c>
      <c r="G274" s="217"/>
      <c r="H274" s="217"/>
      <c r="I274" s="217"/>
      <c r="J274" s="217"/>
      <c r="K274" s="217"/>
      <c r="L274" s="217"/>
      <c r="M274" s="217"/>
      <c r="N274" s="217">
        <v>0</v>
      </c>
      <c r="O274" s="217"/>
      <c r="P274" s="217"/>
      <c r="Q274" s="217"/>
      <c r="R274" s="217"/>
      <c r="S274" s="217"/>
      <c r="T274" s="217"/>
      <c r="U274" s="217"/>
      <c r="V274" s="217">
        <v>0</v>
      </c>
      <c r="W274" s="217"/>
      <c r="X274" s="217"/>
      <c r="Y274" s="217"/>
      <c r="Z274" s="217"/>
      <c r="AA274" s="217"/>
      <c r="AB274" s="217"/>
      <c r="AC274" s="217"/>
      <c r="AD274" s="217" t="s">
        <v>811</v>
      </c>
      <c r="AE274" s="217" t="s">
        <v>811</v>
      </c>
      <c r="AF274" s="217" t="s">
        <v>811</v>
      </c>
      <c r="AG274" s="217" t="s">
        <v>811</v>
      </c>
      <c r="AH274" s="217" t="s">
        <v>811</v>
      </c>
      <c r="AI274" s="217" t="s">
        <v>811</v>
      </c>
      <c r="AJ274" s="217" t="s">
        <v>811</v>
      </c>
      <c r="AK274" s="217" t="s">
        <v>811</v>
      </c>
      <c r="AL274" s="217" t="s">
        <v>811</v>
      </c>
      <c r="AM274" s="217" t="s">
        <v>811</v>
      </c>
      <c r="AN274" s="217" t="s">
        <v>811</v>
      </c>
      <c r="AO274" s="217" t="s">
        <v>811</v>
      </c>
      <c r="AP274" s="217" t="s">
        <v>811</v>
      </c>
      <c r="AQ274" s="217" t="s">
        <v>811</v>
      </c>
      <c r="AR274" s="217" t="s">
        <v>811</v>
      </c>
      <c r="AS274" s="217" t="s">
        <v>811</v>
      </c>
    </row>
    <row r="275" spans="1:45">
      <c r="A275" s="216">
        <v>21</v>
      </c>
      <c r="B275" s="216">
        <v>222900</v>
      </c>
      <c r="C275" s="216">
        <v>1249</v>
      </c>
      <c r="D275" s="216">
        <v>263</v>
      </c>
      <c r="E275" s="216" t="s">
        <v>1268</v>
      </c>
      <c r="F275" s="217">
        <v>0</v>
      </c>
      <c r="G275" s="217"/>
      <c r="H275" s="217"/>
      <c r="I275" s="217"/>
      <c r="J275" s="217"/>
      <c r="K275" s="217"/>
      <c r="L275" s="217"/>
      <c r="M275" s="217"/>
      <c r="N275" s="217">
        <v>0</v>
      </c>
      <c r="O275" s="217"/>
      <c r="P275" s="217"/>
      <c r="Q275" s="217"/>
      <c r="R275" s="217"/>
      <c r="S275" s="217"/>
      <c r="T275" s="217"/>
      <c r="U275" s="217"/>
      <c r="V275" s="217">
        <v>0</v>
      </c>
      <c r="W275" s="217"/>
      <c r="X275" s="217"/>
      <c r="Y275" s="217"/>
      <c r="Z275" s="217"/>
      <c r="AA275" s="217"/>
      <c r="AB275" s="217"/>
      <c r="AC275" s="217"/>
      <c r="AD275" s="217" t="s">
        <v>811</v>
      </c>
      <c r="AE275" s="217" t="s">
        <v>811</v>
      </c>
      <c r="AF275" s="217" t="s">
        <v>811</v>
      </c>
      <c r="AG275" s="217" t="s">
        <v>811</v>
      </c>
      <c r="AH275" s="217" t="s">
        <v>811</v>
      </c>
      <c r="AI275" s="217" t="s">
        <v>811</v>
      </c>
      <c r="AJ275" s="217" t="s">
        <v>811</v>
      </c>
      <c r="AK275" s="217" t="s">
        <v>811</v>
      </c>
      <c r="AL275" s="217" t="s">
        <v>811</v>
      </c>
      <c r="AM275" s="217" t="s">
        <v>811</v>
      </c>
      <c r="AN275" s="217" t="s">
        <v>811</v>
      </c>
      <c r="AO275" s="217" t="s">
        <v>811</v>
      </c>
      <c r="AP275" s="217" t="s">
        <v>811</v>
      </c>
      <c r="AQ275" s="217" t="s">
        <v>811</v>
      </c>
      <c r="AR275" s="217" t="s">
        <v>811</v>
      </c>
      <c r="AS275" s="217" t="s">
        <v>811</v>
      </c>
    </row>
    <row r="276" spans="1:45">
      <c r="A276" s="216">
        <v>21</v>
      </c>
      <c r="B276" s="216">
        <v>222900</v>
      </c>
      <c r="C276" s="216">
        <v>1250</v>
      </c>
      <c r="D276" s="216">
        <v>264</v>
      </c>
      <c r="E276" s="216" t="s">
        <v>1269</v>
      </c>
      <c r="F276" s="217">
        <v>0</v>
      </c>
      <c r="G276" s="217"/>
      <c r="H276" s="217"/>
      <c r="I276" s="217"/>
      <c r="J276" s="217"/>
      <c r="K276" s="217"/>
      <c r="L276" s="217"/>
      <c r="M276" s="217"/>
      <c r="N276" s="217">
        <v>0</v>
      </c>
      <c r="O276" s="217"/>
      <c r="P276" s="217"/>
      <c r="Q276" s="217"/>
      <c r="R276" s="217"/>
      <c r="S276" s="217"/>
      <c r="T276" s="217"/>
      <c r="U276" s="217"/>
      <c r="V276" s="217">
        <v>0</v>
      </c>
      <c r="W276" s="217"/>
      <c r="X276" s="217"/>
      <c r="Y276" s="217"/>
      <c r="Z276" s="217"/>
      <c r="AA276" s="217"/>
      <c r="AB276" s="217"/>
      <c r="AC276" s="217"/>
      <c r="AD276" s="217" t="s">
        <v>811</v>
      </c>
      <c r="AE276" s="217" t="s">
        <v>811</v>
      </c>
      <c r="AF276" s="217" t="s">
        <v>811</v>
      </c>
      <c r="AG276" s="217" t="s">
        <v>811</v>
      </c>
      <c r="AH276" s="217" t="s">
        <v>811</v>
      </c>
      <c r="AI276" s="217" t="s">
        <v>811</v>
      </c>
      <c r="AJ276" s="217" t="s">
        <v>811</v>
      </c>
      <c r="AK276" s="217" t="s">
        <v>811</v>
      </c>
      <c r="AL276" s="217" t="s">
        <v>811</v>
      </c>
      <c r="AM276" s="217" t="s">
        <v>811</v>
      </c>
      <c r="AN276" s="217" t="s">
        <v>811</v>
      </c>
      <c r="AO276" s="217" t="s">
        <v>811</v>
      </c>
      <c r="AP276" s="217" t="s">
        <v>811</v>
      </c>
      <c r="AQ276" s="217" t="s">
        <v>811</v>
      </c>
      <c r="AR276" s="217" t="s">
        <v>811</v>
      </c>
      <c r="AS276" s="217" t="s">
        <v>811</v>
      </c>
    </row>
    <row r="277" spans="1:45">
      <c r="A277" s="216">
        <v>21</v>
      </c>
      <c r="B277" s="216">
        <v>222900</v>
      </c>
      <c r="C277" s="216">
        <v>1251</v>
      </c>
      <c r="D277" s="216">
        <v>265</v>
      </c>
      <c r="E277" s="216" t="s">
        <v>1270</v>
      </c>
      <c r="F277" s="217">
        <v>0</v>
      </c>
      <c r="G277" s="217"/>
      <c r="H277" s="217"/>
      <c r="I277" s="217"/>
      <c r="J277" s="217"/>
      <c r="K277" s="217"/>
      <c r="L277" s="217"/>
      <c r="M277" s="217"/>
      <c r="N277" s="217">
        <v>0</v>
      </c>
      <c r="O277" s="217"/>
      <c r="P277" s="217"/>
      <c r="Q277" s="217"/>
      <c r="R277" s="217"/>
      <c r="S277" s="217"/>
      <c r="T277" s="217"/>
      <c r="U277" s="217"/>
      <c r="V277" s="217">
        <v>0</v>
      </c>
      <c r="W277" s="217"/>
      <c r="X277" s="217"/>
      <c r="Y277" s="217"/>
      <c r="Z277" s="217"/>
      <c r="AA277" s="217"/>
      <c r="AB277" s="217"/>
      <c r="AC277" s="217"/>
      <c r="AD277" s="217" t="s">
        <v>811</v>
      </c>
      <c r="AE277" s="217" t="s">
        <v>811</v>
      </c>
      <c r="AF277" s="217" t="s">
        <v>811</v>
      </c>
      <c r="AG277" s="217" t="s">
        <v>811</v>
      </c>
      <c r="AH277" s="217" t="s">
        <v>811</v>
      </c>
      <c r="AI277" s="217" t="s">
        <v>811</v>
      </c>
      <c r="AJ277" s="217" t="s">
        <v>811</v>
      </c>
      <c r="AK277" s="217" t="s">
        <v>811</v>
      </c>
      <c r="AL277" s="217" t="s">
        <v>811</v>
      </c>
      <c r="AM277" s="217" t="s">
        <v>811</v>
      </c>
      <c r="AN277" s="217" t="s">
        <v>811</v>
      </c>
      <c r="AO277" s="217" t="s">
        <v>811</v>
      </c>
      <c r="AP277" s="217" t="s">
        <v>811</v>
      </c>
      <c r="AQ277" s="217" t="s">
        <v>811</v>
      </c>
      <c r="AR277" s="217" t="s">
        <v>811</v>
      </c>
      <c r="AS277" s="217" t="s">
        <v>811</v>
      </c>
    </row>
    <row r="278" spans="1:45">
      <c r="A278" s="216">
        <v>21</v>
      </c>
      <c r="B278" s="216">
        <v>222900</v>
      </c>
      <c r="C278" s="216">
        <v>1252</v>
      </c>
      <c r="D278" s="216">
        <v>266</v>
      </c>
      <c r="E278" s="216" t="s">
        <v>1271</v>
      </c>
      <c r="F278" s="217">
        <v>0</v>
      </c>
      <c r="G278" s="217"/>
      <c r="H278" s="217"/>
      <c r="I278" s="217"/>
      <c r="J278" s="217"/>
      <c r="K278" s="217"/>
      <c r="L278" s="217"/>
      <c r="M278" s="217"/>
      <c r="N278" s="217">
        <v>0</v>
      </c>
      <c r="O278" s="217"/>
      <c r="P278" s="217"/>
      <c r="Q278" s="217"/>
      <c r="R278" s="217"/>
      <c r="S278" s="217"/>
      <c r="T278" s="217"/>
      <c r="U278" s="217"/>
      <c r="V278" s="217">
        <v>0</v>
      </c>
      <c r="W278" s="217"/>
      <c r="X278" s="217"/>
      <c r="Y278" s="217"/>
      <c r="Z278" s="217"/>
      <c r="AA278" s="217"/>
      <c r="AB278" s="217"/>
      <c r="AC278" s="217"/>
      <c r="AD278" s="217" t="s">
        <v>811</v>
      </c>
      <c r="AE278" s="217" t="s">
        <v>811</v>
      </c>
      <c r="AF278" s="217" t="s">
        <v>811</v>
      </c>
      <c r="AG278" s="217" t="s">
        <v>811</v>
      </c>
      <c r="AH278" s="217" t="s">
        <v>811</v>
      </c>
      <c r="AI278" s="217" t="s">
        <v>811</v>
      </c>
      <c r="AJ278" s="217" t="s">
        <v>811</v>
      </c>
      <c r="AK278" s="217" t="s">
        <v>811</v>
      </c>
      <c r="AL278" s="217" t="s">
        <v>811</v>
      </c>
      <c r="AM278" s="217" t="s">
        <v>811</v>
      </c>
      <c r="AN278" s="217" t="s">
        <v>811</v>
      </c>
      <c r="AO278" s="217" t="s">
        <v>811</v>
      </c>
      <c r="AP278" s="217" t="s">
        <v>811</v>
      </c>
      <c r="AQ278" s="217" t="s">
        <v>811</v>
      </c>
      <c r="AR278" s="217" t="s">
        <v>811</v>
      </c>
      <c r="AS278" s="217" t="s">
        <v>811</v>
      </c>
    </row>
    <row r="279" spans="1:45">
      <c r="A279" s="216">
        <v>21</v>
      </c>
      <c r="B279" s="216">
        <v>222900</v>
      </c>
      <c r="C279" s="216">
        <v>1253</v>
      </c>
      <c r="D279" s="216">
        <v>267</v>
      </c>
      <c r="E279" s="216" t="s">
        <v>1272</v>
      </c>
      <c r="F279" s="217">
        <v>0</v>
      </c>
      <c r="G279" s="217"/>
      <c r="H279" s="217"/>
      <c r="I279" s="217"/>
      <c r="J279" s="217"/>
      <c r="K279" s="217"/>
      <c r="L279" s="217"/>
      <c r="M279" s="217"/>
      <c r="N279" s="217">
        <v>0</v>
      </c>
      <c r="O279" s="217"/>
      <c r="P279" s="217"/>
      <c r="Q279" s="217"/>
      <c r="R279" s="217"/>
      <c r="S279" s="217"/>
      <c r="T279" s="217"/>
      <c r="U279" s="217"/>
      <c r="V279" s="217">
        <v>0</v>
      </c>
      <c r="W279" s="217"/>
      <c r="X279" s="217"/>
      <c r="Y279" s="217"/>
      <c r="Z279" s="217"/>
      <c r="AA279" s="217"/>
      <c r="AB279" s="217"/>
      <c r="AC279" s="217"/>
      <c r="AD279" s="217" t="s">
        <v>811</v>
      </c>
      <c r="AE279" s="217" t="s">
        <v>811</v>
      </c>
      <c r="AF279" s="217" t="s">
        <v>811</v>
      </c>
      <c r="AG279" s="217" t="s">
        <v>811</v>
      </c>
      <c r="AH279" s="217" t="s">
        <v>811</v>
      </c>
      <c r="AI279" s="217" t="s">
        <v>811</v>
      </c>
      <c r="AJ279" s="217" t="s">
        <v>811</v>
      </c>
      <c r="AK279" s="217" t="s">
        <v>811</v>
      </c>
      <c r="AL279" s="217" t="s">
        <v>811</v>
      </c>
      <c r="AM279" s="217" t="s">
        <v>811</v>
      </c>
      <c r="AN279" s="217" t="s">
        <v>811</v>
      </c>
      <c r="AO279" s="217" t="s">
        <v>811</v>
      </c>
      <c r="AP279" s="217" t="s">
        <v>811</v>
      </c>
      <c r="AQ279" s="217" t="s">
        <v>811</v>
      </c>
      <c r="AR279" s="217" t="s">
        <v>811</v>
      </c>
      <c r="AS279" s="217" t="s">
        <v>811</v>
      </c>
    </row>
    <row r="280" spans="1:45">
      <c r="A280" s="216">
        <v>21</v>
      </c>
      <c r="B280" s="216">
        <v>222900</v>
      </c>
      <c r="C280" s="216">
        <v>1254</v>
      </c>
      <c r="D280" s="216">
        <v>268</v>
      </c>
      <c r="E280" s="216" t="s">
        <v>1273</v>
      </c>
      <c r="F280" s="217">
        <v>0</v>
      </c>
      <c r="G280" s="217"/>
      <c r="H280" s="217"/>
      <c r="I280" s="217"/>
      <c r="J280" s="217"/>
      <c r="K280" s="217"/>
      <c r="L280" s="217"/>
      <c r="M280" s="217"/>
      <c r="N280" s="217">
        <v>0</v>
      </c>
      <c r="O280" s="217"/>
      <c r="P280" s="217"/>
      <c r="Q280" s="217"/>
      <c r="R280" s="217"/>
      <c r="S280" s="217"/>
      <c r="T280" s="217"/>
      <c r="U280" s="217"/>
      <c r="V280" s="217">
        <v>0</v>
      </c>
      <c r="W280" s="217"/>
      <c r="X280" s="217"/>
      <c r="Y280" s="217"/>
      <c r="Z280" s="217"/>
      <c r="AA280" s="217"/>
      <c r="AB280" s="217"/>
      <c r="AC280" s="217"/>
      <c r="AD280" s="217" t="s">
        <v>811</v>
      </c>
      <c r="AE280" s="217" t="s">
        <v>811</v>
      </c>
      <c r="AF280" s="217" t="s">
        <v>811</v>
      </c>
      <c r="AG280" s="217" t="s">
        <v>811</v>
      </c>
      <c r="AH280" s="217" t="s">
        <v>811</v>
      </c>
      <c r="AI280" s="217" t="s">
        <v>811</v>
      </c>
      <c r="AJ280" s="217" t="s">
        <v>811</v>
      </c>
      <c r="AK280" s="217" t="s">
        <v>811</v>
      </c>
      <c r="AL280" s="217" t="s">
        <v>811</v>
      </c>
      <c r="AM280" s="217" t="s">
        <v>811</v>
      </c>
      <c r="AN280" s="217" t="s">
        <v>811</v>
      </c>
      <c r="AO280" s="217" t="s">
        <v>811</v>
      </c>
      <c r="AP280" s="217" t="s">
        <v>811</v>
      </c>
      <c r="AQ280" s="217" t="s">
        <v>811</v>
      </c>
      <c r="AR280" s="217" t="s">
        <v>811</v>
      </c>
      <c r="AS280" s="217" t="s">
        <v>811</v>
      </c>
    </row>
    <row r="281" spans="1:45">
      <c r="A281" s="216">
        <v>21</v>
      </c>
      <c r="B281" s="216">
        <v>222900</v>
      </c>
      <c r="C281" s="216">
        <v>1256</v>
      </c>
      <c r="D281" s="216">
        <v>269</v>
      </c>
      <c r="E281" s="216" t="s">
        <v>1274</v>
      </c>
      <c r="F281" s="217">
        <v>0</v>
      </c>
      <c r="G281" s="217"/>
      <c r="H281" s="217"/>
      <c r="I281" s="217"/>
      <c r="J281" s="217"/>
      <c r="K281" s="217"/>
      <c r="L281" s="217"/>
      <c r="M281" s="217"/>
      <c r="N281" s="217">
        <v>0</v>
      </c>
      <c r="O281" s="217"/>
      <c r="P281" s="217"/>
      <c r="Q281" s="217"/>
      <c r="R281" s="217"/>
      <c r="S281" s="217"/>
      <c r="T281" s="217"/>
      <c r="U281" s="217"/>
      <c r="V281" s="217">
        <v>0</v>
      </c>
      <c r="W281" s="217"/>
      <c r="X281" s="217"/>
      <c r="Y281" s="217"/>
      <c r="Z281" s="217"/>
      <c r="AA281" s="217"/>
      <c r="AB281" s="217"/>
      <c r="AC281" s="217"/>
      <c r="AD281" s="217" t="s">
        <v>811</v>
      </c>
      <c r="AE281" s="217" t="s">
        <v>811</v>
      </c>
      <c r="AF281" s="217" t="s">
        <v>811</v>
      </c>
      <c r="AG281" s="217" t="s">
        <v>811</v>
      </c>
      <c r="AH281" s="217" t="s">
        <v>811</v>
      </c>
      <c r="AI281" s="217" t="s">
        <v>811</v>
      </c>
      <c r="AJ281" s="217" t="s">
        <v>811</v>
      </c>
      <c r="AK281" s="217" t="s">
        <v>811</v>
      </c>
      <c r="AL281" s="217" t="s">
        <v>811</v>
      </c>
      <c r="AM281" s="217" t="s">
        <v>811</v>
      </c>
      <c r="AN281" s="217" t="s">
        <v>811</v>
      </c>
      <c r="AO281" s="217" t="s">
        <v>811</v>
      </c>
      <c r="AP281" s="217" t="s">
        <v>811</v>
      </c>
      <c r="AQ281" s="217" t="s">
        <v>811</v>
      </c>
      <c r="AR281" s="217" t="s">
        <v>811</v>
      </c>
      <c r="AS281" s="217" t="s">
        <v>811</v>
      </c>
    </row>
    <row r="282" spans="1:45">
      <c r="A282" s="216">
        <v>21</v>
      </c>
      <c r="B282" s="216">
        <v>222900</v>
      </c>
      <c r="C282" s="216">
        <v>1257</v>
      </c>
      <c r="D282" s="216">
        <v>270</v>
      </c>
      <c r="E282" s="216" t="s">
        <v>1275</v>
      </c>
      <c r="F282" s="217">
        <v>0</v>
      </c>
      <c r="G282" s="217"/>
      <c r="H282" s="217"/>
      <c r="I282" s="217"/>
      <c r="J282" s="217"/>
      <c r="K282" s="217"/>
      <c r="L282" s="217"/>
      <c r="M282" s="217"/>
      <c r="N282" s="217">
        <v>0</v>
      </c>
      <c r="O282" s="217"/>
      <c r="P282" s="217"/>
      <c r="Q282" s="217"/>
      <c r="R282" s="217"/>
      <c r="S282" s="217"/>
      <c r="T282" s="217"/>
      <c r="U282" s="217"/>
      <c r="V282" s="217">
        <v>0</v>
      </c>
      <c r="W282" s="217"/>
      <c r="X282" s="217"/>
      <c r="Y282" s="217"/>
      <c r="Z282" s="217"/>
      <c r="AA282" s="217"/>
      <c r="AB282" s="217"/>
      <c r="AC282" s="217"/>
      <c r="AD282" s="217" t="s">
        <v>811</v>
      </c>
      <c r="AE282" s="217" t="s">
        <v>811</v>
      </c>
      <c r="AF282" s="217" t="s">
        <v>811</v>
      </c>
      <c r="AG282" s="217" t="s">
        <v>811</v>
      </c>
      <c r="AH282" s="217" t="s">
        <v>811</v>
      </c>
      <c r="AI282" s="217" t="s">
        <v>811</v>
      </c>
      <c r="AJ282" s="217" t="s">
        <v>811</v>
      </c>
      <c r="AK282" s="217" t="s">
        <v>811</v>
      </c>
      <c r="AL282" s="217" t="s">
        <v>811</v>
      </c>
      <c r="AM282" s="217" t="s">
        <v>811</v>
      </c>
      <c r="AN282" s="217" t="s">
        <v>811</v>
      </c>
      <c r="AO282" s="217" t="s">
        <v>811</v>
      </c>
      <c r="AP282" s="217" t="s">
        <v>811</v>
      </c>
      <c r="AQ282" s="217" t="s">
        <v>811</v>
      </c>
      <c r="AR282" s="217" t="s">
        <v>811</v>
      </c>
      <c r="AS282" s="217" t="s">
        <v>811</v>
      </c>
    </row>
    <row r="283" spans="1:45">
      <c r="A283" s="216">
        <v>21</v>
      </c>
      <c r="B283" s="216">
        <v>222900</v>
      </c>
      <c r="C283" s="216">
        <v>1258</v>
      </c>
      <c r="D283" s="216">
        <v>271</v>
      </c>
      <c r="E283" s="216" t="s">
        <v>1276</v>
      </c>
      <c r="F283" s="217">
        <v>0</v>
      </c>
      <c r="G283" s="217"/>
      <c r="H283" s="217"/>
      <c r="I283" s="217"/>
      <c r="J283" s="217"/>
      <c r="K283" s="217"/>
      <c r="L283" s="217"/>
      <c r="M283" s="217"/>
      <c r="N283" s="217">
        <v>0</v>
      </c>
      <c r="O283" s="217"/>
      <c r="P283" s="217"/>
      <c r="Q283" s="217"/>
      <c r="R283" s="217"/>
      <c r="S283" s="217"/>
      <c r="T283" s="217"/>
      <c r="U283" s="217"/>
      <c r="V283" s="217">
        <v>0</v>
      </c>
      <c r="W283" s="217"/>
      <c r="X283" s="217"/>
      <c r="Y283" s="217"/>
      <c r="Z283" s="217"/>
      <c r="AA283" s="217"/>
      <c r="AB283" s="217"/>
      <c r="AC283" s="217"/>
      <c r="AD283" s="217" t="s">
        <v>811</v>
      </c>
      <c r="AE283" s="217" t="s">
        <v>811</v>
      </c>
      <c r="AF283" s="217" t="s">
        <v>811</v>
      </c>
      <c r="AG283" s="217" t="s">
        <v>811</v>
      </c>
      <c r="AH283" s="217" t="s">
        <v>811</v>
      </c>
      <c r="AI283" s="217" t="s">
        <v>811</v>
      </c>
      <c r="AJ283" s="217" t="s">
        <v>811</v>
      </c>
      <c r="AK283" s="217" t="s">
        <v>811</v>
      </c>
      <c r="AL283" s="217" t="s">
        <v>811</v>
      </c>
      <c r="AM283" s="217" t="s">
        <v>811</v>
      </c>
      <c r="AN283" s="217" t="s">
        <v>811</v>
      </c>
      <c r="AO283" s="217" t="s">
        <v>811</v>
      </c>
      <c r="AP283" s="217" t="s">
        <v>811</v>
      </c>
      <c r="AQ283" s="217" t="s">
        <v>811</v>
      </c>
      <c r="AR283" s="217" t="s">
        <v>811</v>
      </c>
      <c r="AS283" s="217" t="s">
        <v>811</v>
      </c>
    </row>
    <row r="284" spans="1:45">
      <c r="A284" s="216">
        <v>21</v>
      </c>
      <c r="B284" s="216">
        <v>222900</v>
      </c>
      <c r="C284" s="216">
        <v>1259</v>
      </c>
      <c r="D284" s="216">
        <v>272</v>
      </c>
      <c r="E284" s="216" t="s">
        <v>1277</v>
      </c>
      <c r="F284" s="217">
        <v>0</v>
      </c>
      <c r="G284" s="217"/>
      <c r="H284" s="217"/>
      <c r="I284" s="217"/>
      <c r="J284" s="217"/>
      <c r="K284" s="217"/>
      <c r="L284" s="217"/>
      <c r="M284" s="217"/>
      <c r="N284" s="217">
        <v>0</v>
      </c>
      <c r="O284" s="217"/>
      <c r="P284" s="217"/>
      <c r="Q284" s="217"/>
      <c r="R284" s="217"/>
      <c r="S284" s="217"/>
      <c r="T284" s="217"/>
      <c r="U284" s="217"/>
      <c r="V284" s="217">
        <v>0</v>
      </c>
      <c r="W284" s="217"/>
      <c r="X284" s="217"/>
      <c r="Y284" s="217"/>
      <c r="Z284" s="217"/>
      <c r="AA284" s="217"/>
      <c r="AB284" s="217"/>
      <c r="AC284" s="217"/>
      <c r="AD284" s="217" t="s">
        <v>811</v>
      </c>
      <c r="AE284" s="217" t="s">
        <v>811</v>
      </c>
      <c r="AF284" s="217" t="s">
        <v>811</v>
      </c>
      <c r="AG284" s="217" t="s">
        <v>811</v>
      </c>
      <c r="AH284" s="217" t="s">
        <v>811</v>
      </c>
      <c r="AI284" s="217" t="s">
        <v>811</v>
      </c>
      <c r="AJ284" s="217" t="s">
        <v>811</v>
      </c>
      <c r="AK284" s="217" t="s">
        <v>811</v>
      </c>
      <c r="AL284" s="217" t="s">
        <v>811</v>
      </c>
      <c r="AM284" s="217" t="s">
        <v>811</v>
      </c>
      <c r="AN284" s="217" t="s">
        <v>811</v>
      </c>
      <c r="AO284" s="217" t="s">
        <v>811</v>
      </c>
      <c r="AP284" s="217" t="s">
        <v>811</v>
      </c>
      <c r="AQ284" s="217" t="s">
        <v>811</v>
      </c>
      <c r="AR284" s="217" t="s">
        <v>811</v>
      </c>
      <c r="AS284" s="217" t="s">
        <v>811</v>
      </c>
    </row>
    <row r="285" spans="1:45">
      <c r="A285" s="216">
        <v>21</v>
      </c>
      <c r="B285" s="216">
        <v>222900</v>
      </c>
      <c r="C285" s="216">
        <v>1260</v>
      </c>
      <c r="D285" s="216">
        <v>273</v>
      </c>
      <c r="E285" s="216" t="s">
        <v>1278</v>
      </c>
      <c r="F285" s="217">
        <v>0</v>
      </c>
      <c r="G285" s="217"/>
      <c r="H285" s="217"/>
      <c r="I285" s="217"/>
      <c r="J285" s="217"/>
      <c r="K285" s="217"/>
      <c r="L285" s="217"/>
      <c r="M285" s="217"/>
      <c r="N285" s="217">
        <v>0</v>
      </c>
      <c r="O285" s="217"/>
      <c r="P285" s="217"/>
      <c r="Q285" s="217"/>
      <c r="R285" s="217"/>
      <c r="S285" s="217"/>
      <c r="T285" s="217"/>
      <c r="U285" s="217"/>
      <c r="V285" s="217">
        <v>0</v>
      </c>
      <c r="W285" s="217"/>
      <c r="X285" s="217"/>
      <c r="Y285" s="217"/>
      <c r="Z285" s="217"/>
      <c r="AA285" s="217"/>
      <c r="AB285" s="217"/>
      <c r="AC285" s="217"/>
      <c r="AD285" s="217" t="s">
        <v>811</v>
      </c>
      <c r="AE285" s="217" t="s">
        <v>811</v>
      </c>
      <c r="AF285" s="217" t="s">
        <v>811</v>
      </c>
      <c r="AG285" s="217" t="s">
        <v>811</v>
      </c>
      <c r="AH285" s="217" t="s">
        <v>811</v>
      </c>
      <c r="AI285" s="217" t="s">
        <v>811</v>
      </c>
      <c r="AJ285" s="217" t="s">
        <v>811</v>
      </c>
      <c r="AK285" s="217" t="s">
        <v>811</v>
      </c>
      <c r="AL285" s="217" t="s">
        <v>811</v>
      </c>
      <c r="AM285" s="217" t="s">
        <v>811</v>
      </c>
      <c r="AN285" s="217" t="s">
        <v>811</v>
      </c>
      <c r="AO285" s="217" t="s">
        <v>811</v>
      </c>
      <c r="AP285" s="217" t="s">
        <v>811</v>
      </c>
      <c r="AQ285" s="217" t="s">
        <v>811</v>
      </c>
      <c r="AR285" s="217" t="s">
        <v>811</v>
      </c>
      <c r="AS285" s="217" t="s">
        <v>811</v>
      </c>
    </row>
    <row r="286" spans="1:45">
      <c r="A286" s="216">
        <v>21</v>
      </c>
      <c r="B286" s="216">
        <v>222900</v>
      </c>
      <c r="C286" s="216">
        <v>1261</v>
      </c>
      <c r="D286" s="216">
        <v>274</v>
      </c>
      <c r="E286" s="216" t="s">
        <v>1279</v>
      </c>
      <c r="F286" s="217">
        <v>0</v>
      </c>
      <c r="G286" s="217"/>
      <c r="H286" s="217"/>
      <c r="I286" s="217"/>
      <c r="J286" s="217"/>
      <c r="K286" s="217"/>
      <c r="L286" s="217"/>
      <c r="M286" s="217"/>
      <c r="N286" s="217">
        <v>0</v>
      </c>
      <c r="O286" s="217"/>
      <c r="P286" s="217"/>
      <c r="Q286" s="217"/>
      <c r="R286" s="217"/>
      <c r="S286" s="217"/>
      <c r="T286" s="217"/>
      <c r="U286" s="217"/>
      <c r="V286" s="217">
        <v>0</v>
      </c>
      <c r="W286" s="217"/>
      <c r="X286" s="217"/>
      <c r="Y286" s="217"/>
      <c r="Z286" s="217"/>
      <c r="AA286" s="217"/>
      <c r="AB286" s="217"/>
      <c r="AC286" s="217"/>
      <c r="AD286" s="217" t="s">
        <v>811</v>
      </c>
      <c r="AE286" s="217" t="s">
        <v>811</v>
      </c>
      <c r="AF286" s="217" t="s">
        <v>811</v>
      </c>
      <c r="AG286" s="217" t="s">
        <v>811</v>
      </c>
      <c r="AH286" s="217" t="s">
        <v>811</v>
      </c>
      <c r="AI286" s="217" t="s">
        <v>811</v>
      </c>
      <c r="AJ286" s="217" t="s">
        <v>811</v>
      </c>
      <c r="AK286" s="217" t="s">
        <v>811</v>
      </c>
      <c r="AL286" s="217" t="s">
        <v>811</v>
      </c>
      <c r="AM286" s="217" t="s">
        <v>811</v>
      </c>
      <c r="AN286" s="217" t="s">
        <v>811</v>
      </c>
      <c r="AO286" s="217" t="s">
        <v>811</v>
      </c>
      <c r="AP286" s="217" t="s">
        <v>811</v>
      </c>
      <c r="AQ286" s="217" t="s">
        <v>811</v>
      </c>
      <c r="AR286" s="217" t="s">
        <v>811</v>
      </c>
      <c r="AS286" s="217" t="s">
        <v>811</v>
      </c>
    </row>
    <row r="287" spans="1:45">
      <c r="A287" s="216">
        <v>21</v>
      </c>
      <c r="B287" s="216">
        <v>222900</v>
      </c>
      <c r="C287" s="216">
        <v>1262</v>
      </c>
      <c r="D287" s="216">
        <v>275</v>
      </c>
      <c r="E287" s="216" t="s">
        <v>1280</v>
      </c>
      <c r="F287" s="217">
        <v>0</v>
      </c>
      <c r="G287" s="217"/>
      <c r="H287" s="217"/>
      <c r="I287" s="217"/>
      <c r="J287" s="217"/>
      <c r="K287" s="217"/>
      <c r="L287" s="217"/>
      <c r="M287" s="217"/>
      <c r="N287" s="217">
        <v>0</v>
      </c>
      <c r="O287" s="217"/>
      <c r="P287" s="217"/>
      <c r="Q287" s="217"/>
      <c r="R287" s="217"/>
      <c r="S287" s="217"/>
      <c r="T287" s="217"/>
      <c r="U287" s="217"/>
      <c r="V287" s="217">
        <v>0</v>
      </c>
      <c r="W287" s="217"/>
      <c r="X287" s="217"/>
      <c r="Y287" s="217"/>
      <c r="Z287" s="217"/>
      <c r="AA287" s="217"/>
      <c r="AB287" s="217"/>
      <c r="AC287" s="217"/>
      <c r="AD287" s="217" t="s">
        <v>811</v>
      </c>
      <c r="AE287" s="217" t="s">
        <v>811</v>
      </c>
      <c r="AF287" s="217" t="s">
        <v>811</v>
      </c>
      <c r="AG287" s="217" t="s">
        <v>811</v>
      </c>
      <c r="AH287" s="217" t="s">
        <v>811</v>
      </c>
      <c r="AI287" s="217" t="s">
        <v>811</v>
      </c>
      <c r="AJ287" s="217" t="s">
        <v>811</v>
      </c>
      <c r="AK287" s="217" t="s">
        <v>811</v>
      </c>
      <c r="AL287" s="217" t="s">
        <v>811</v>
      </c>
      <c r="AM287" s="217" t="s">
        <v>811</v>
      </c>
      <c r="AN287" s="217" t="s">
        <v>811</v>
      </c>
      <c r="AO287" s="217" t="s">
        <v>811</v>
      </c>
      <c r="AP287" s="217" t="s">
        <v>811</v>
      </c>
      <c r="AQ287" s="217" t="s">
        <v>811</v>
      </c>
      <c r="AR287" s="217" t="s">
        <v>811</v>
      </c>
      <c r="AS287" s="217" t="s">
        <v>811</v>
      </c>
    </row>
    <row r="288" spans="1:45">
      <c r="A288" s="216">
        <v>21</v>
      </c>
      <c r="B288" s="216">
        <v>222900</v>
      </c>
      <c r="C288" s="216">
        <v>1263</v>
      </c>
      <c r="D288" s="216">
        <v>276</v>
      </c>
      <c r="E288" s="216" t="s">
        <v>1281</v>
      </c>
      <c r="F288" s="217">
        <v>0</v>
      </c>
      <c r="G288" s="217"/>
      <c r="H288" s="217"/>
      <c r="I288" s="217"/>
      <c r="J288" s="217"/>
      <c r="K288" s="217"/>
      <c r="L288" s="217"/>
      <c r="M288" s="217"/>
      <c r="N288" s="217">
        <v>0</v>
      </c>
      <c r="O288" s="217"/>
      <c r="P288" s="217"/>
      <c r="Q288" s="217"/>
      <c r="R288" s="217"/>
      <c r="S288" s="217"/>
      <c r="T288" s="217"/>
      <c r="U288" s="217"/>
      <c r="V288" s="217">
        <v>0</v>
      </c>
      <c r="W288" s="217"/>
      <c r="X288" s="217"/>
      <c r="Y288" s="217"/>
      <c r="Z288" s="217"/>
      <c r="AA288" s="217"/>
      <c r="AB288" s="217"/>
      <c r="AC288" s="217"/>
      <c r="AD288" s="217" t="s">
        <v>811</v>
      </c>
      <c r="AE288" s="217" t="s">
        <v>811</v>
      </c>
      <c r="AF288" s="217" t="s">
        <v>811</v>
      </c>
      <c r="AG288" s="217" t="s">
        <v>811</v>
      </c>
      <c r="AH288" s="217" t="s">
        <v>811</v>
      </c>
      <c r="AI288" s="217" t="s">
        <v>811</v>
      </c>
      <c r="AJ288" s="217" t="s">
        <v>811</v>
      </c>
      <c r="AK288" s="217" t="s">
        <v>811</v>
      </c>
      <c r="AL288" s="217" t="s">
        <v>811</v>
      </c>
      <c r="AM288" s="217" t="s">
        <v>811</v>
      </c>
      <c r="AN288" s="217" t="s">
        <v>811</v>
      </c>
      <c r="AO288" s="217" t="s">
        <v>811</v>
      </c>
      <c r="AP288" s="217" t="s">
        <v>811</v>
      </c>
      <c r="AQ288" s="217" t="s">
        <v>811</v>
      </c>
      <c r="AR288" s="217" t="s">
        <v>811</v>
      </c>
      <c r="AS288" s="217" t="s">
        <v>811</v>
      </c>
    </row>
    <row r="289" spans="1:45">
      <c r="A289" s="214"/>
      <c r="B289" s="214"/>
      <c r="C289" s="214"/>
      <c r="D289" s="214">
        <v>277</v>
      </c>
      <c r="E289" s="214"/>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t="s">
        <v>811</v>
      </c>
      <c r="AE289" s="215" t="s">
        <v>811</v>
      </c>
      <c r="AF289" s="215" t="s">
        <v>811</v>
      </c>
      <c r="AG289" s="215" t="s">
        <v>811</v>
      </c>
      <c r="AH289" s="215" t="s">
        <v>811</v>
      </c>
      <c r="AI289" s="215" t="s">
        <v>811</v>
      </c>
      <c r="AJ289" s="215" t="s">
        <v>811</v>
      </c>
      <c r="AK289" s="215" t="s">
        <v>811</v>
      </c>
      <c r="AL289" s="215" t="s">
        <v>811</v>
      </c>
      <c r="AM289" s="215" t="s">
        <v>811</v>
      </c>
      <c r="AN289" s="215" t="s">
        <v>811</v>
      </c>
      <c r="AO289" s="215" t="s">
        <v>811</v>
      </c>
      <c r="AP289" s="215" t="s">
        <v>811</v>
      </c>
      <c r="AQ289" s="215" t="s">
        <v>811</v>
      </c>
      <c r="AR289" s="215" t="s">
        <v>811</v>
      </c>
      <c r="AS289" s="215" t="s">
        <v>811</v>
      </c>
    </row>
    <row r="290" spans="1:45">
      <c r="A290" s="214">
        <v>20</v>
      </c>
      <c r="B290" s="214">
        <v>223100</v>
      </c>
      <c r="C290" s="214"/>
      <c r="D290" s="214">
        <v>278</v>
      </c>
      <c r="E290" s="214" t="s">
        <v>1282</v>
      </c>
      <c r="F290" s="215">
        <v>826.4</v>
      </c>
      <c r="G290" s="215">
        <v>0</v>
      </c>
      <c r="H290" s="215">
        <v>0</v>
      </c>
      <c r="I290" s="215">
        <v>0</v>
      </c>
      <c r="J290" s="215">
        <v>700</v>
      </c>
      <c r="K290" s="215">
        <v>40</v>
      </c>
      <c r="L290" s="215">
        <v>86.4</v>
      </c>
      <c r="M290" s="215">
        <v>0</v>
      </c>
      <c r="N290" s="215">
        <v>1006.9</v>
      </c>
      <c r="O290" s="215">
        <v>0</v>
      </c>
      <c r="P290" s="215">
        <v>0</v>
      </c>
      <c r="Q290" s="215">
        <v>0</v>
      </c>
      <c r="R290" s="215">
        <v>920.5</v>
      </c>
      <c r="S290" s="215">
        <v>0</v>
      </c>
      <c r="T290" s="215">
        <v>86.4</v>
      </c>
      <c r="U290" s="215">
        <v>0</v>
      </c>
      <c r="V290" s="215">
        <v>946.86999999999989</v>
      </c>
      <c r="W290" s="215">
        <v>0</v>
      </c>
      <c r="X290" s="215">
        <v>0</v>
      </c>
      <c r="Y290" s="215">
        <v>0</v>
      </c>
      <c r="Z290" s="215">
        <v>865.56</v>
      </c>
      <c r="AA290" s="215">
        <v>0</v>
      </c>
      <c r="AB290" s="215">
        <v>81.31</v>
      </c>
      <c r="AC290" s="215">
        <v>0</v>
      </c>
      <c r="AD290" s="215">
        <v>-60.030000000000086</v>
      </c>
      <c r="AE290" s="215" t="s">
        <v>811</v>
      </c>
      <c r="AF290" s="215" t="s">
        <v>811</v>
      </c>
      <c r="AG290" s="215" t="s">
        <v>811</v>
      </c>
      <c r="AH290" s="215">
        <v>-54.940000000000055</v>
      </c>
      <c r="AI290" s="215" t="s">
        <v>811</v>
      </c>
      <c r="AJ290" s="215">
        <v>-5.0900000000000034</v>
      </c>
      <c r="AK290" s="215" t="s">
        <v>811</v>
      </c>
      <c r="AL290" s="215">
        <v>94.038136855695683</v>
      </c>
      <c r="AM290" s="215" t="s">
        <v>811</v>
      </c>
      <c r="AN290" s="215" t="s">
        <v>811</v>
      </c>
      <c r="AO290" s="215" t="s">
        <v>811</v>
      </c>
      <c r="AP290" s="215">
        <v>94.031504617055944</v>
      </c>
      <c r="AQ290" s="215" t="s">
        <v>811</v>
      </c>
      <c r="AR290" s="215">
        <v>94.108796296296291</v>
      </c>
      <c r="AS290" s="215" t="s">
        <v>811</v>
      </c>
    </row>
    <row r="291" spans="1:45">
      <c r="A291" s="214">
        <v>22</v>
      </c>
      <c r="B291" s="214">
        <v>223100</v>
      </c>
      <c r="C291" s="214"/>
      <c r="D291" s="214">
        <v>279</v>
      </c>
      <c r="E291" s="214" t="s">
        <v>1055</v>
      </c>
      <c r="F291" s="215">
        <v>740</v>
      </c>
      <c r="G291" s="215">
        <v>0</v>
      </c>
      <c r="H291" s="215">
        <v>0</v>
      </c>
      <c r="I291" s="215">
        <v>0</v>
      </c>
      <c r="J291" s="215">
        <v>700</v>
      </c>
      <c r="K291" s="215">
        <v>40</v>
      </c>
      <c r="L291" s="215">
        <v>0</v>
      </c>
      <c r="M291" s="215">
        <v>0</v>
      </c>
      <c r="N291" s="215">
        <v>920.5</v>
      </c>
      <c r="O291" s="215">
        <v>0</v>
      </c>
      <c r="P291" s="215">
        <v>0</v>
      </c>
      <c r="Q291" s="215">
        <v>0</v>
      </c>
      <c r="R291" s="215">
        <v>920.5</v>
      </c>
      <c r="S291" s="215">
        <v>0</v>
      </c>
      <c r="T291" s="215">
        <v>0</v>
      </c>
      <c r="U291" s="215">
        <v>0</v>
      </c>
      <c r="V291" s="215">
        <v>865.56</v>
      </c>
      <c r="W291" s="215">
        <v>0</v>
      </c>
      <c r="X291" s="215">
        <v>0</v>
      </c>
      <c r="Y291" s="215">
        <v>0</v>
      </c>
      <c r="Z291" s="215">
        <v>865.56</v>
      </c>
      <c r="AA291" s="215">
        <v>0</v>
      </c>
      <c r="AB291" s="215">
        <v>0</v>
      </c>
      <c r="AC291" s="215">
        <v>0</v>
      </c>
      <c r="AD291" s="215">
        <v>-54.940000000000055</v>
      </c>
      <c r="AE291" s="215" t="s">
        <v>811</v>
      </c>
      <c r="AF291" s="215" t="s">
        <v>811</v>
      </c>
      <c r="AG291" s="215" t="s">
        <v>811</v>
      </c>
      <c r="AH291" s="215">
        <v>-54.940000000000055</v>
      </c>
      <c r="AI291" s="215" t="s">
        <v>811</v>
      </c>
      <c r="AJ291" s="215" t="s">
        <v>811</v>
      </c>
      <c r="AK291" s="215" t="s">
        <v>811</v>
      </c>
      <c r="AL291" s="215">
        <v>94.031504617055944</v>
      </c>
      <c r="AM291" s="215" t="s">
        <v>811</v>
      </c>
      <c r="AN291" s="215" t="s">
        <v>811</v>
      </c>
      <c r="AO291" s="215" t="s">
        <v>811</v>
      </c>
      <c r="AP291" s="215">
        <v>94.031504617055944</v>
      </c>
      <c r="AQ291" s="215" t="s">
        <v>811</v>
      </c>
      <c r="AR291" s="215" t="s">
        <v>811</v>
      </c>
      <c r="AS291" s="215" t="s">
        <v>811</v>
      </c>
    </row>
    <row r="292" spans="1:45">
      <c r="A292" s="214">
        <v>21</v>
      </c>
      <c r="B292" s="214">
        <v>223100</v>
      </c>
      <c r="C292" s="214"/>
      <c r="D292" s="214">
        <v>280</v>
      </c>
      <c r="E292" s="214" t="s">
        <v>1056</v>
      </c>
      <c r="F292" s="215">
        <v>86.4</v>
      </c>
      <c r="G292" s="215">
        <v>0</v>
      </c>
      <c r="H292" s="215">
        <v>0</v>
      </c>
      <c r="I292" s="215">
        <v>0</v>
      </c>
      <c r="J292" s="215">
        <v>0</v>
      </c>
      <c r="K292" s="215">
        <v>0</v>
      </c>
      <c r="L292" s="215">
        <v>86.4</v>
      </c>
      <c r="M292" s="215">
        <v>0</v>
      </c>
      <c r="N292" s="215">
        <v>86.4</v>
      </c>
      <c r="O292" s="215">
        <v>0</v>
      </c>
      <c r="P292" s="215">
        <v>0</v>
      </c>
      <c r="Q292" s="215">
        <v>0</v>
      </c>
      <c r="R292" s="215">
        <v>0</v>
      </c>
      <c r="S292" s="215">
        <v>0</v>
      </c>
      <c r="T292" s="215">
        <v>86.4</v>
      </c>
      <c r="U292" s="215">
        <v>0</v>
      </c>
      <c r="V292" s="215">
        <v>81.31</v>
      </c>
      <c r="W292" s="215">
        <v>0</v>
      </c>
      <c r="X292" s="215">
        <v>0</v>
      </c>
      <c r="Y292" s="215">
        <v>0</v>
      </c>
      <c r="Z292" s="215">
        <v>0</v>
      </c>
      <c r="AA292" s="215">
        <v>0</v>
      </c>
      <c r="AB292" s="215">
        <v>81.31</v>
      </c>
      <c r="AC292" s="215">
        <v>0</v>
      </c>
      <c r="AD292" s="215">
        <v>-5.0900000000000034</v>
      </c>
      <c r="AE292" s="215" t="s">
        <v>811</v>
      </c>
      <c r="AF292" s="215" t="s">
        <v>811</v>
      </c>
      <c r="AG292" s="215" t="s">
        <v>811</v>
      </c>
      <c r="AH292" s="215" t="s">
        <v>811</v>
      </c>
      <c r="AI292" s="215" t="s">
        <v>811</v>
      </c>
      <c r="AJ292" s="215">
        <v>-5.0900000000000034</v>
      </c>
      <c r="AK292" s="215" t="s">
        <v>811</v>
      </c>
      <c r="AL292" s="215">
        <v>94.108796296296291</v>
      </c>
      <c r="AM292" s="215" t="s">
        <v>811</v>
      </c>
      <c r="AN292" s="215" t="s">
        <v>811</v>
      </c>
      <c r="AO292" s="215" t="s">
        <v>811</v>
      </c>
      <c r="AP292" s="215" t="s">
        <v>811</v>
      </c>
      <c r="AQ292" s="215" t="s">
        <v>811</v>
      </c>
      <c r="AR292" s="215">
        <v>94.108796296296291</v>
      </c>
      <c r="AS292" s="215" t="s">
        <v>811</v>
      </c>
    </row>
    <row r="293" spans="1:45">
      <c r="A293" s="216">
        <v>22</v>
      </c>
      <c r="B293" s="216">
        <v>223100</v>
      </c>
      <c r="C293" s="216">
        <v>1264</v>
      </c>
      <c r="D293" s="216">
        <v>281</v>
      </c>
      <c r="E293" s="216" t="s">
        <v>1081</v>
      </c>
      <c r="F293" s="217">
        <v>740</v>
      </c>
      <c r="G293" s="217"/>
      <c r="H293" s="217"/>
      <c r="I293" s="217"/>
      <c r="J293" s="217">
        <v>700</v>
      </c>
      <c r="K293" s="217">
        <v>40</v>
      </c>
      <c r="L293" s="217"/>
      <c r="M293" s="217"/>
      <c r="N293" s="217">
        <v>920.5</v>
      </c>
      <c r="O293" s="217"/>
      <c r="P293" s="217"/>
      <c r="Q293" s="217"/>
      <c r="R293" s="217">
        <v>920.5</v>
      </c>
      <c r="S293" s="217"/>
      <c r="T293" s="217"/>
      <c r="U293" s="217"/>
      <c r="V293" s="217">
        <v>865.56</v>
      </c>
      <c r="W293" s="217"/>
      <c r="X293" s="217"/>
      <c r="Y293" s="217"/>
      <c r="Z293" s="217">
        <v>865.56</v>
      </c>
      <c r="AA293" s="217"/>
      <c r="AB293" s="217"/>
      <c r="AC293" s="217"/>
      <c r="AD293" s="217">
        <v>-54.940000000000055</v>
      </c>
      <c r="AE293" s="217" t="s">
        <v>811</v>
      </c>
      <c r="AF293" s="217" t="s">
        <v>811</v>
      </c>
      <c r="AG293" s="217" t="s">
        <v>811</v>
      </c>
      <c r="AH293" s="217">
        <v>-54.940000000000055</v>
      </c>
      <c r="AI293" s="217" t="s">
        <v>811</v>
      </c>
      <c r="AJ293" s="217" t="s">
        <v>811</v>
      </c>
      <c r="AK293" s="217" t="s">
        <v>811</v>
      </c>
      <c r="AL293" s="217">
        <v>94.031504617055944</v>
      </c>
      <c r="AM293" s="217" t="s">
        <v>811</v>
      </c>
      <c r="AN293" s="217" t="s">
        <v>811</v>
      </c>
      <c r="AO293" s="217" t="s">
        <v>811</v>
      </c>
      <c r="AP293" s="217">
        <v>94.031504617055944</v>
      </c>
      <c r="AQ293" s="217" t="s">
        <v>811</v>
      </c>
      <c r="AR293" s="217" t="s">
        <v>811</v>
      </c>
      <c r="AS293" s="217" t="s">
        <v>811</v>
      </c>
    </row>
    <row r="294" spans="1:45">
      <c r="A294" s="216">
        <v>21</v>
      </c>
      <c r="B294" s="216">
        <v>223100</v>
      </c>
      <c r="C294" s="216">
        <v>1265</v>
      </c>
      <c r="D294" s="216">
        <v>282</v>
      </c>
      <c r="E294" s="216" t="s">
        <v>1283</v>
      </c>
      <c r="F294" s="217">
        <v>0</v>
      </c>
      <c r="G294" s="217"/>
      <c r="H294" s="217"/>
      <c r="I294" s="217"/>
      <c r="J294" s="217"/>
      <c r="K294" s="217"/>
      <c r="L294" s="217"/>
      <c r="M294" s="217"/>
      <c r="N294" s="217">
        <v>0</v>
      </c>
      <c r="O294" s="217"/>
      <c r="P294" s="217"/>
      <c r="Q294" s="217"/>
      <c r="R294" s="217"/>
      <c r="S294" s="217"/>
      <c r="T294" s="217"/>
      <c r="U294" s="217"/>
      <c r="V294" s="217">
        <v>0</v>
      </c>
      <c r="W294" s="217"/>
      <c r="X294" s="217"/>
      <c r="Y294" s="217"/>
      <c r="Z294" s="217"/>
      <c r="AA294" s="217"/>
      <c r="AB294" s="217"/>
      <c r="AC294" s="217"/>
      <c r="AD294" s="217" t="s">
        <v>811</v>
      </c>
      <c r="AE294" s="217" t="s">
        <v>811</v>
      </c>
      <c r="AF294" s="217" t="s">
        <v>811</v>
      </c>
      <c r="AG294" s="217" t="s">
        <v>811</v>
      </c>
      <c r="AH294" s="217" t="s">
        <v>811</v>
      </c>
      <c r="AI294" s="217" t="s">
        <v>811</v>
      </c>
      <c r="AJ294" s="217" t="s">
        <v>811</v>
      </c>
      <c r="AK294" s="217" t="s">
        <v>811</v>
      </c>
      <c r="AL294" s="217" t="s">
        <v>811</v>
      </c>
      <c r="AM294" s="217" t="s">
        <v>811</v>
      </c>
      <c r="AN294" s="217" t="s">
        <v>811</v>
      </c>
      <c r="AO294" s="217" t="s">
        <v>811</v>
      </c>
      <c r="AP294" s="217" t="s">
        <v>811</v>
      </c>
      <c r="AQ294" s="217" t="s">
        <v>811</v>
      </c>
      <c r="AR294" s="217" t="s">
        <v>811</v>
      </c>
      <c r="AS294" s="217" t="s">
        <v>811</v>
      </c>
    </row>
    <row r="295" spans="1:45">
      <c r="A295" s="216">
        <v>21</v>
      </c>
      <c r="B295" s="216">
        <v>223100</v>
      </c>
      <c r="C295" s="216">
        <v>1266</v>
      </c>
      <c r="D295" s="216">
        <v>283</v>
      </c>
      <c r="E295" s="216" t="s">
        <v>1284</v>
      </c>
      <c r="F295" s="217">
        <v>0</v>
      </c>
      <c r="G295" s="217"/>
      <c r="H295" s="217"/>
      <c r="I295" s="217"/>
      <c r="J295" s="217"/>
      <c r="K295" s="217"/>
      <c r="L295" s="217"/>
      <c r="M295" s="217"/>
      <c r="N295" s="217">
        <v>0</v>
      </c>
      <c r="O295" s="217"/>
      <c r="P295" s="217"/>
      <c r="Q295" s="217"/>
      <c r="R295" s="217"/>
      <c r="S295" s="217"/>
      <c r="T295" s="217"/>
      <c r="U295" s="217"/>
      <c r="V295" s="217">
        <v>0</v>
      </c>
      <c r="W295" s="217"/>
      <c r="X295" s="217"/>
      <c r="Y295" s="217"/>
      <c r="Z295" s="217"/>
      <c r="AA295" s="217"/>
      <c r="AB295" s="217"/>
      <c r="AC295" s="217"/>
      <c r="AD295" s="217" t="s">
        <v>811</v>
      </c>
      <c r="AE295" s="217" t="s">
        <v>811</v>
      </c>
      <c r="AF295" s="217" t="s">
        <v>811</v>
      </c>
      <c r="AG295" s="217" t="s">
        <v>811</v>
      </c>
      <c r="AH295" s="217" t="s">
        <v>811</v>
      </c>
      <c r="AI295" s="217" t="s">
        <v>811</v>
      </c>
      <c r="AJ295" s="217" t="s">
        <v>811</v>
      </c>
      <c r="AK295" s="217" t="s">
        <v>811</v>
      </c>
      <c r="AL295" s="217" t="s">
        <v>811</v>
      </c>
      <c r="AM295" s="217" t="s">
        <v>811</v>
      </c>
      <c r="AN295" s="217" t="s">
        <v>811</v>
      </c>
      <c r="AO295" s="217" t="s">
        <v>811</v>
      </c>
      <c r="AP295" s="217" t="s">
        <v>811</v>
      </c>
      <c r="AQ295" s="217" t="s">
        <v>811</v>
      </c>
      <c r="AR295" s="217" t="s">
        <v>811</v>
      </c>
      <c r="AS295" s="217" t="s">
        <v>811</v>
      </c>
    </row>
    <row r="296" spans="1:45">
      <c r="A296" s="216">
        <v>21</v>
      </c>
      <c r="B296" s="216">
        <v>223100</v>
      </c>
      <c r="C296" s="216">
        <v>1267</v>
      </c>
      <c r="D296" s="216">
        <v>284</v>
      </c>
      <c r="E296" s="216" t="s">
        <v>1285</v>
      </c>
      <c r="F296" s="217">
        <v>0</v>
      </c>
      <c r="G296" s="217"/>
      <c r="H296" s="217"/>
      <c r="I296" s="217"/>
      <c r="J296" s="217"/>
      <c r="K296" s="217"/>
      <c r="L296" s="217"/>
      <c r="M296" s="217"/>
      <c r="N296" s="217">
        <v>0</v>
      </c>
      <c r="O296" s="217"/>
      <c r="P296" s="217"/>
      <c r="Q296" s="217"/>
      <c r="R296" s="217"/>
      <c r="S296" s="217"/>
      <c r="T296" s="217"/>
      <c r="U296" s="217"/>
      <c r="V296" s="217">
        <v>0</v>
      </c>
      <c r="W296" s="217"/>
      <c r="X296" s="217"/>
      <c r="Y296" s="217"/>
      <c r="Z296" s="217"/>
      <c r="AA296" s="217"/>
      <c r="AB296" s="217"/>
      <c r="AC296" s="217"/>
      <c r="AD296" s="217" t="s">
        <v>811</v>
      </c>
      <c r="AE296" s="217" t="s">
        <v>811</v>
      </c>
      <c r="AF296" s="217" t="s">
        <v>811</v>
      </c>
      <c r="AG296" s="217" t="s">
        <v>811</v>
      </c>
      <c r="AH296" s="217" t="s">
        <v>811</v>
      </c>
      <c r="AI296" s="217" t="s">
        <v>811</v>
      </c>
      <c r="AJ296" s="217" t="s">
        <v>811</v>
      </c>
      <c r="AK296" s="217" t="s">
        <v>811</v>
      </c>
      <c r="AL296" s="217" t="s">
        <v>811</v>
      </c>
      <c r="AM296" s="217" t="s">
        <v>811</v>
      </c>
      <c r="AN296" s="217" t="s">
        <v>811</v>
      </c>
      <c r="AO296" s="217" t="s">
        <v>811</v>
      </c>
      <c r="AP296" s="217" t="s">
        <v>811</v>
      </c>
      <c r="AQ296" s="217" t="s">
        <v>811</v>
      </c>
      <c r="AR296" s="217" t="s">
        <v>811</v>
      </c>
      <c r="AS296" s="217" t="s">
        <v>811</v>
      </c>
    </row>
    <row r="297" spans="1:45">
      <c r="A297" s="216">
        <v>21</v>
      </c>
      <c r="B297" s="216">
        <v>223100</v>
      </c>
      <c r="C297" s="216">
        <v>1268</v>
      </c>
      <c r="D297" s="216">
        <v>285</v>
      </c>
      <c r="E297" s="216" t="s">
        <v>1286</v>
      </c>
      <c r="F297" s="217">
        <v>0</v>
      </c>
      <c r="G297" s="217"/>
      <c r="H297" s="217"/>
      <c r="I297" s="217"/>
      <c r="J297" s="217"/>
      <c r="K297" s="217"/>
      <c r="L297" s="217"/>
      <c r="M297" s="217"/>
      <c r="N297" s="217">
        <v>0</v>
      </c>
      <c r="O297" s="217"/>
      <c r="P297" s="217"/>
      <c r="Q297" s="217"/>
      <c r="R297" s="217"/>
      <c r="S297" s="217"/>
      <c r="T297" s="217"/>
      <c r="U297" s="217"/>
      <c r="V297" s="217">
        <v>0</v>
      </c>
      <c r="W297" s="217"/>
      <c r="X297" s="217"/>
      <c r="Y297" s="217"/>
      <c r="Z297" s="217"/>
      <c r="AA297" s="217"/>
      <c r="AB297" s="217"/>
      <c r="AC297" s="217"/>
      <c r="AD297" s="217" t="s">
        <v>811</v>
      </c>
      <c r="AE297" s="217" t="s">
        <v>811</v>
      </c>
      <c r="AF297" s="217" t="s">
        <v>811</v>
      </c>
      <c r="AG297" s="217" t="s">
        <v>811</v>
      </c>
      <c r="AH297" s="217" t="s">
        <v>811</v>
      </c>
      <c r="AI297" s="217" t="s">
        <v>811</v>
      </c>
      <c r="AJ297" s="217" t="s">
        <v>811</v>
      </c>
      <c r="AK297" s="217" t="s">
        <v>811</v>
      </c>
      <c r="AL297" s="217" t="s">
        <v>811</v>
      </c>
      <c r="AM297" s="217" t="s">
        <v>811</v>
      </c>
      <c r="AN297" s="217" t="s">
        <v>811</v>
      </c>
      <c r="AO297" s="217" t="s">
        <v>811</v>
      </c>
      <c r="AP297" s="217" t="s">
        <v>811</v>
      </c>
      <c r="AQ297" s="217" t="s">
        <v>811</v>
      </c>
      <c r="AR297" s="217" t="s">
        <v>811</v>
      </c>
      <c r="AS297" s="217" t="s">
        <v>811</v>
      </c>
    </row>
    <row r="298" spans="1:45">
      <c r="A298" s="216">
        <v>21</v>
      </c>
      <c r="B298" s="216">
        <v>223100</v>
      </c>
      <c r="C298" s="216">
        <v>1269</v>
      </c>
      <c r="D298" s="216">
        <v>286</v>
      </c>
      <c r="E298" s="216" t="s">
        <v>1287</v>
      </c>
      <c r="F298" s="217">
        <v>0</v>
      </c>
      <c r="G298" s="217"/>
      <c r="H298" s="217"/>
      <c r="I298" s="217"/>
      <c r="J298" s="217"/>
      <c r="K298" s="217"/>
      <c r="L298" s="217"/>
      <c r="M298" s="217"/>
      <c r="N298" s="217">
        <v>0</v>
      </c>
      <c r="O298" s="217"/>
      <c r="P298" s="217"/>
      <c r="Q298" s="217"/>
      <c r="R298" s="217"/>
      <c r="S298" s="217"/>
      <c r="T298" s="217"/>
      <c r="U298" s="217"/>
      <c r="V298" s="217">
        <v>0</v>
      </c>
      <c r="W298" s="217"/>
      <c r="X298" s="217"/>
      <c r="Y298" s="217"/>
      <c r="Z298" s="217"/>
      <c r="AA298" s="217"/>
      <c r="AB298" s="217"/>
      <c r="AC298" s="217"/>
      <c r="AD298" s="217" t="s">
        <v>811</v>
      </c>
      <c r="AE298" s="217" t="s">
        <v>811</v>
      </c>
      <c r="AF298" s="217" t="s">
        <v>811</v>
      </c>
      <c r="AG298" s="217" t="s">
        <v>811</v>
      </c>
      <c r="AH298" s="217" t="s">
        <v>811</v>
      </c>
      <c r="AI298" s="217" t="s">
        <v>811</v>
      </c>
      <c r="AJ298" s="217" t="s">
        <v>811</v>
      </c>
      <c r="AK298" s="217" t="s">
        <v>811</v>
      </c>
      <c r="AL298" s="217" t="s">
        <v>811</v>
      </c>
      <c r="AM298" s="217" t="s">
        <v>811</v>
      </c>
      <c r="AN298" s="217" t="s">
        <v>811</v>
      </c>
      <c r="AO298" s="217" t="s">
        <v>811</v>
      </c>
      <c r="AP298" s="217" t="s">
        <v>811</v>
      </c>
      <c r="AQ298" s="217" t="s">
        <v>811</v>
      </c>
      <c r="AR298" s="217" t="s">
        <v>811</v>
      </c>
      <c r="AS298" s="217" t="s">
        <v>811</v>
      </c>
    </row>
    <row r="299" spans="1:45">
      <c r="A299" s="216">
        <v>21</v>
      </c>
      <c r="B299" s="216">
        <v>223100</v>
      </c>
      <c r="C299" s="216">
        <v>1270</v>
      </c>
      <c r="D299" s="216">
        <v>287</v>
      </c>
      <c r="E299" s="216" t="s">
        <v>1288</v>
      </c>
      <c r="F299" s="217">
        <v>0</v>
      </c>
      <c r="G299" s="217"/>
      <c r="H299" s="217"/>
      <c r="I299" s="217"/>
      <c r="J299" s="217"/>
      <c r="K299" s="217"/>
      <c r="L299" s="217"/>
      <c r="M299" s="217"/>
      <c r="N299" s="217">
        <v>0</v>
      </c>
      <c r="O299" s="217"/>
      <c r="P299" s="217"/>
      <c r="Q299" s="217"/>
      <c r="R299" s="217"/>
      <c r="S299" s="217"/>
      <c r="T299" s="217"/>
      <c r="U299" s="217"/>
      <c r="V299" s="217">
        <v>0</v>
      </c>
      <c r="W299" s="217"/>
      <c r="X299" s="217"/>
      <c r="Y299" s="217"/>
      <c r="Z299" s="217"/>
      <c r="AA299" s="217"/>
      <c r="AB299" s="217"/>
      <c r="AC299" s="217"/>
      <c r="AD299" s="217" t="s">
        <v>811</v>
      </c>
      <c r="AE299" s="217" t="s">
        <v>811</v>
      </c>
      <c r="AF299" s="217" t="s">
        <v>811</v>
      </c>
      <c r="AG299" s="217" t="s">
        <v>811</v>
      </c>
      <c r="AH299" s="217" t="s">
        <v>811</v>
      </c>
      <c r="AI299" s="217" t="s">
        <v>811</v>
      </c>
      <c r="AJ299" s="217" t="s">
        <v>811</v>
      </c>
      <c r="AK299" s="217" t="s">
        <v>811</v>
      </c>
      <c r="AL299" s="217" t="s">
        <v>811</v>
      </c>
      <c r="AM299" s="217" t="s">
        <v>811</v>
      </c>
      <c r="AN299" s="217" t="s">
        <v>811</v>
      </c>
      <c r="AO299" s="217" t="s">
        <v>811</v>
      </c>
      <c r="AP299" s="217" t="s">
        <v>811</v>
      </c>
      <c r="AQ299" s="217" t="s">
        <v>811</v>
      </c>
      <c r="AR299" s="217" t="s">
        <v>811</v>
      </c>
      <c r="AS299" s="217" t="s">
        <v>811</v>
      </c>
    </row>
    <row r="300" spans="1:45">
      <c r="A300" s="216">
        <v>21</v>
      </c>
      <c r="B300" s="216">
        <v>223100</v>
      </c>
      <c r="C300" s="216">
        <v>1284</v>
      </c>
      <c r="D300" s="216">
        <v>288</v>
      </c>
      <c r="E300" s="216" t="s">
        <v>1282</v>
      </c>
      <c r="F300" s="217">
        <v>0</v>
      </c>
      <c r="G300" s="217"/>
      <c r="H300" s="217"/>
      <c r="I300" s="217"/>
      <c r="J300" s="217"/>
      <c r="K300" s="217"/>
      <c r="L300" s="217"/>
      <c r="M300" s="217"/>
      <c r="N300" s="217">
        <v>0</v>
      </c>
      <c r="O300" s="217"/>
      <c r="P300" s="217"/>
      <c r="Q300" s="217"/>
      <c r="R300" s="217"/>
      <c r="S300" s="217"/>
      <c r="T300" s="217"/>
      <c r="U300" s="217"/>
      <c r="V300" s="217">
        <v>0</v>
      </c>
      <c r="W300" s="217"/>
      <c r="X300" s="217"/>
      <c r="Y300" s="217"/>
      <c r="Z300" s="217"/>
      <c r="AA300" s="217"/>
      <c r="AB300" s="217"/>
      <c r="AC300" s="217"/>
      <c r="AD300" s="217" t="s">
        <v>811</v>
      </c>
      <c r="AE300" s="217" t="s">
        <v>811</v>
      </c>
      <c r="AF300" s="217" t="s">
        <v>811</v>
      </c>
      <c r="AG300" s="217" t="s">
        <v>811</v>
      </c>
      <c r="AH300" s="217" t="s">
        <v>811</v>
      </c>
      <c r="AI300" s="217" t="s">
        <v>811</v>
      </c>
      <c r="AJ300" s="217" t="s">
        <v>811</v>
      </c>
      <c r="AK300" s="217" t="s">
        <v>811</v>
      </c>
      <c r="AL300" s="217" t="s">
        <v>811</v>
      </c>
      <c r="AM300" s="217" t="s">
        <v>811</v>
      </c>
      <c r="AN300" s="217" t="s">
        <v>811</v>
      </c>
      <c r="AO300" s="217" t="s">
        <v>811</v>
      </c>
      <c r="AP300" s="217" t="s">
        <v>811</v>
      </c>
      <c r="AQ300" s="217" t="s">
        <v>811</v>
      </c>
      <c r="AR300" s="217" t="s">
        <v>811</v>
      </c>
      <c r="AS300" s="217" t="s">
        <v>811</v>
      </c>
    </row>
    <row r="301" spans="1:45">
      <c r="A301" s="216">
        <v>21</v>
      </c>
      <c r="B301" s="216">
        <v>223100</v>
      </c>
      <c r="C301" s="216">
        <v>1271</v>
      </c>
      <c r="D301" s="216">
        <v>289</v>
      </c>
      <c r="E301" s="216" t="s">
        <v>1289</v>
      </c>
      <c r="F301" s="217">
        <v>0</v>
      </c>
      <c r="G301" s="217"/>
      <c r="H301" s="217"/>
      <c r="I301" s="217"/>
      <c r="J301" s="217"/>
      <c r="K301" s="217"/>
      <c r="L301" s="217"/>
      <c r="M301" s="217"/>
      <c r="N301" s="217">
        <v>0</v>
      </c>
      <c r="O301" s="217"/>
      <c r="P301" s="217"/>
      <c r="Q301" s="217"/>
      <c r="R301" s="217"/>
      <c r="S301" s="217"/>
      <c r="T301" s="217"/>
      <c r="U301" s="217"/>
      <c r="V301" s="217">
        <v>0</v>
      </c>
      <c r="W301" s="217"/>
      <c r="X301" s="217"/>
      <c r="Y301" s="217"/>
      <c r="Z301" s="217"/>
      <c r="AA301" s="217"/>
      <c r="AB301" s="217"/>
      <c r="AC301" s="217"/>
      <c r="AD301" s="217" t="s">
        <v>811</v>
      </c>
      <c r="AE301" s="217" t="s">
        <v>811</v>
      </c>
      <c r="AF301" s="217" t="s">
        <v>811</v>
      </c>
      <c r="AG301" s="217" t="s">
        <v>811</v>
      </c>
      <c r="AH301" s="217" t="s">
        <v>811</v>
      </c>
      <c r="AI301" s="217" t="s">
        <v>811</v>
      </c>
      <c r="AJ301" s="217" t="s">
        <v>811</v>
      </c>
      <c r="AK301" s="217" t="s">
        <v>811</v>
      </c>
      <c r="AL301" s="217" t="s">
        <v>811</v>
      </c>
      <c r="AM301" s="217" t="s">
        <v>811</v>
      </c>
      <c r="AN301" s="217" t="s">
        <v>811</v>
      </c>
      <c r="AO301" s="217" t="s">
        <v>811</v>
      </c>
      <c r="AP301" s="217" t="s">
        <v>811</v>
      </c>
      <c r="AQ301" s="217" t="s">
        <v>811</v>
      </c>
      <c r="AR301" s="217" t="s">
        <v>811</v>
      </c>
      <c r="AS301" s="217" t="s">
        <v>811</v>
      </c>
    </row>
    <row r="302" spans="1:45">
      <c r="A302" s="216">
        <v>21</v>
      </c>
      <c r="B302" s="216">
        <v>223100</v>
      </c>
      <c r="C302" s="216">
        <v>1272</v>
      </c>
      <c r="D302" s="216">
        <v>290</v>
      </c>
      <c r="E302" s="216" t="s">
        <v>1290</v>
      </c>
      <c r="F302" s="217">
        <v>0</v>
      </c>
      <c r="G302" s="217"/>
      <c r="H302" s="217"/>
      <c r="I302" s="217"/>
      <c r="J302" s="217"/>
      <c r="K302" s="217"/>
      <c r="L302" s="217"/>
      <c r="M302" s="217"/>
      <c r="N302" s="217">
        <v>0</v>
      </c>
      <c r="O302" s="217"/>
      <c r="P302" s="217"/>
      <c r="Q302" s="217"/>
      <c r="R302" s="217"/>
      <c r="S302" s="217"/>
      <c r="T302" s="217"/>
      <c r="U302" s="217"/>
      <c r="V302" s="217">
        <v>0</v>
      </c>
      <c r="W302" s="217"/>
      <c r="X302" s="217"/>
      <c r="Y302" s="217"/>
      <c r="Z302" s="217"/>
      <c r="AA302" s="217"/>
      <c r="AB302" s="217"/>
      <c r="AC302" s="217"/>
      <c r="AD302" s="217" t="s">
        <v>811</v>
      </c>
      <c r="AE302" s="217" t="s">
        <v>811</v>
      </c>
      <c r="AF302" s="217" t="s">
        <v>811</v>
      </c>
      <c r="AG302" s="217" t="s">
        <v>811</v>
      </c>
      <c r="AH302" s="217" t="s">
        <v>811</v>
      </c>
      <c r="AI302" s="217" t="s">
        <v>811</v>
      </c>
      <c r="AJ302" s="217" t="s">
        <v>811</v>
      </c>
      <c r="AK302" s="217" t="s">
        <v>811</v>
      </c>
      <c r="AL302" s="217" t="s">
        <v>811</v>
      </c>
      <c r="AM302" s="217" t="s">
        <v>811</v>
      </c>
      <c r="AN302" s="217" t="s">
        <v>811</v>
      </c>
      <c r="AO302" s="217" t="s">
        <v>811</v>
      </c>
      <c r="AP302" s="217" t="s">
        <v>811</v>
      </c>
      <c r="AQ302" s="217" t="s">
        <v>811</v>
      </c>
      <c r="AR302" s="217" t="s">
        <v>811</v>
      </c>
      <c r="AS302" s="217" t="s">
        <v>811</v>
      </c>
    </row>
    <row r="303" spans="1:45">
      <c r="A303" s="216">
        <v>21</v>
      </c>
      <c r="B303" s="216">
        <v>223100</v>
      </c>
      <c r="C303" s="216">
        <v>1273</v>
      </c>
      <c r="D303" s="216">
        <v>291</v>
      </c>
      <c r="E303" s="216" t="s">
        <v>1291</v>
      </c>
      <c r="F303" s="217">
        <v>0</v>
      </c>
      <c r="G303" s="217"/>
      <c r="H303" s="217"/>
      <c r="I303" s="217"/>
      <c r="J303" s="217"/>
      <c r="K303" s="217"/>
      <c r="L303" s="217"/>
      <c r="M303" s="217"/>
      <c r="N303" s="217">
        <v>0</v>
      </c>
      <c r="O303" s="217"/>
      <c r="P303" s="217"/>
      <c r="Q303" s="217"/>
      <c r="R303" s="217"/>
      <c r="S303" s="217"/>
      <c r="T303" s="217"/>
      <c r="U303" s="217"/>
      <c r="V303" s="217">
        <v>0</v>
      </c>
      <c r="W303" s="217"/>
      <c r="X303" s="217"/>
      <c r="Y303" s="217"/>
      <c r="Z303" s="217"/>
      <c r="AA303" s="217"/>
      <c r="AB303" s="217"/>
      <c r="AC303" s="217"/>
      <c r="AD303" s="217" t="s">
        <v>811</v>
      </c>
      <c r="AE303" s="217" t="s">
        <v>811</v>
      </c>
      <c r="AF303" s="217" t="s">
        <v>811</v>
      </c>
      <c r="AG303" s="217" t="s">
        <v>811</v>
      </c>
      <c r="AH303" s="217" t="s">
        <v>811</v>
      </c>
      <c r="AI303" s="217" t="s">
        <v>811</v>
      </c>
      <c r="AJ303" s="217" t="s">
        <v>811</v>
      </c>
      <c r="AK303" s="217" t="s">
        <v>811</v>
      </c>
      <c r="AL303" s="217" t="s">
        <v>811</v>
      </c>
      <c r="AM303" s="217" t="s">
        <v>811</v>
      </c>
      <c r="AN303" s="217" t="s">
        <v>811</v>
      </c>
      <c r="AO303" s="217" t="s">
        <v>811</v>
      </c>
      <c r="AP303" s="217" t="s">
        <v>811</v>
      </c>
      <c r="AQ303" s="217" t="s">
        <v>811</v>
      </c>
      <c r="AR303" s="217" t="s">
        <v>811</v>
      </c>
      <c r="AS303" s="217" t="s">
        <v>811</v>
      </c>
    </row>
    <row r="304" spans="1:45">
      <c r="A304" s="216">
        <v>21</v>
      </c>
      <c r="B304" s="216">
        <v>223100</v>
      </c>
      <c r="C304" s="216">
        <v>1274</v>
      </c>
      <c r="D304" s="216">
        <v>292</v>
      </c>
      <c r="E304" s="216" t="s">
        <v>1292</v>
      </c>
      <c r="F304" s="217">
        <v>0</v>
      </c>
      <c r="G304" s="217"/>
      <c r="H304" s="217"/>
      <c r="I304" s="217"/>
      <c r="J304" s="217"/>
      <c r="K304" s="217"/>
      <c r="L304" s="217"/>
      <c r="M304" s="217"/>
      <c r="N304" s="217">
        <v>0</v>
      </c>
      <c r="O304" s="217"/>
      <c r="P304" s="217"/>
      <c r="Q304" s="217"/>
      <c r="R304" s="217"/>
      <c r="S304" s="217"/>
      <c r="T304" s="217"/>
      <c r="U304" s="217"/>
      <c r="V304" s="217">
        <v>0</v>
      </c>
      <c r="W304" s="217"/>
      <c r="X304" s="217"/>
      <c r="Y304" s="217"/>
      <c r="Z304" s="217"/>
      <c r="AA304" s="217"/>
      <c r="AB304" s="217"/>
      <c r="AC304" s="217"/>
      <c r="AD304" s="217" t="s">
        <v>811</v>
      </c>
      <c r="AE304" s="217" t="s">
        <v>811</v>
      </c>
      <c r="AF304" s="217" t="s">
        <v>811</v>
      </c>
      <c r="AG304" s="217" t="s">
        <v>811</v>
      </c>
      <c r="AH304" s="217" t="s">
        <v>811</v>
      </c>
      <c r="AI304" s="217" t="s">
        <v>811</v>
      </c>
      <c r="AJ304" s="217" t="s">
        <v>811</v>
      </c>
      <c r="AK304" s="217" t="s">
        <v>811</v>
      </c>
      <c r="AL304" s="217" t="s">
        <v>811</v>
      </c>
      <c r="AM304" s="217" t="s">
        <v>811</v>
      </c>
      <c r="AN304" s="217" t="s">
        <v>811</v>
      </c>
      <c r="AO304" s="217" t="s">
        <v>811</v>
      </c>
      <c r="AP304" s="217" t="s">
        <v>811</v>
      </c>
      <c r="AQ304" s="217" t="s">
        <v>811</v>
      </c>
      <c r="AR304" s="217" t="s">
        <v>811</v>
      </c>
      <c r="AS304" s="217" t="s">
        <v>811</v>
      </c>
    </row>
    <row r="305" spans="1:45">
      <c r="A305" s="216">
        <v>21</v>
      </c>
      <c r="B305" s="216">
        <v>223100</v>
      </c>
      <c r="C305" s="216">
        <v>1275</v>
      </c>
      <c r="D305" s="216">
        <v>293</v>
      </c>
      <c r="E305" s="216" t="s">
        <v>1293</v>
      </c>
      <c r="F305" s="217">
        <v>0</v>
      </c>
      <c r="G305" s="217"/>
      <c r="H305" s="217"/>
      <c r="I305" s="217"/>
      <c r="J305" s="217"/>
      <c r="K305" s="217"/>
      <c r="L305" s="217"/>
      <c r="M305" s="217"/>
      <c r="N305" s="217">
        <v>0</v>
      </c>
      <c r="O305" s="217"/>
      <c r="P305" s="217"/>
      <c r="Q305" s="217"/>
      <c r="R305" s="217"/>
      <c r="S305" s="217"/>
      <c r="T305" s="217"/>
      <c r="U305" s="217"/>
      <c r="V305" s="217">
        <v>0</v>
      </c>
      <c r="W305" s="217"/>
      <c r="X305" s="217"/>
      <c r="Y305" s="217"/>
      <c r="Z305" s="217"/>
      <c r="AA305" s="217"/>
      <c r="AB305" s="217"/>
      <c r="AC305" s="217"/>
      <c r="AD305" s="217" t="s">
        <v>811</v>
      </c>
      <c r="AE305" s="217" t="s">
        <v>811</v>
      </c>
      <c r="AF305" s="217" t="s">
        <v>811</v>
      </c>
      <c r="AG305" s="217" t="s">
        <v>811</v>
      </c>
      <c r="AH305" s="217" t="s">
        <v>811</v>
      </c>
      <c r="AI305" s="217" t="s">
        <v>811</v>
      </c>
      <c r="AJ305" s="217" t="s">
        <v>811</v>
      </c>
      <c r="AK305" s="217" t="s">
        <v>811</v>
      </c>
      <c r="AL305" s="217" t="s">
        <v>811</v>
      </c>
      <c r="AM305" s="217" t="s">
        <v>811</v>
      </c>
      <c r="AN305" s="217" t="s">
        <v>811</v>
      </c>
      <c r="AO305" s="217" t="s">
        <v>811</v>
      </c>
      <c r="AP305" s="217" t="s">
        <v>811</v>
      </c>
      <c r="AQ305" s="217" t="s">
        <v>811</v>
      </c>
      <c r="AR305" s="217" t="s">
        <v>811</v>
      </c>
      <c r="AS305" s="217" t="s">
        <v>811</v>
      </c>
    </row>
    <row r="306" spans="1:45">
      <c r="A306" s="216">
        <v>21</v>
      </c>
      <c r="B306" s="216">
        <v>223100</v>
      </c>
      <c r="C306" s="216">
        <v>1276</v>
      </c>
      <c r="D306" s="216">
        <v>294</v>
      </c>
      <c r="E306" s="216" t="s">
        <v>1294</v>
      </c>
      <c r="F306" s="217">
        <v>0</v>
      </c>
      <c r="G306" s="217"/>
      <c r="H306" s="217"/>
      <c r="I306" s="217"/>
      <c r="J306" s="217"/>
      <c r="K306" s="217"/>
      <c r="L306" s="217"/>
      <c r="M306" s="217"/>
      <c r="N306" s="217">
        <v>0</v>
      </c>
      <c r="O306" s="217"/>
      <c r="P306" s="217"/>
      <c r="Q306" s="217"/>
      <c r="R306" s="217"/>
      <c r="S306" s="217"/>
      <c r="T306" s="217"/>
      <c r="U306" s="217"/>
      <c r="V306" s="217">
        <v>0</v>
      </c>
      <c r="W306" s="217"/>
      <c r="X306" s="217"/>
      <c r="Y306" s="217"/>
      <c r="Z306" s="217"/>
      <c r="AA306" s="217"/>
      <c r="AB306" s="217"/>
      <c r="AC306" s="217"/>
      <c r="AD306" s="217" t="s">
        <v>811</v>
      </c>
      <c r="AE306" s="217" t="s">
        <v>811</v>
      </c>
      <c r="AF306" s="217" t="s">
        <v>811</v>
      </c>
      <c r="AG306" s="217" t="s">
        <v>811</v>
      </c>
      <c r="AH306" s="217" t="s">
        <v>811</v>
      </c>
      <c r="AI306" s="217" t="s">
        <v>811</v>
      </c>
      <c r="AJ306" s="217" t="s">
        <v>811</v>
      </c>
      <c r="AK306" s="217" t="s">
        <v>811</v>
      </c>
      <c r="AL306" s="217" t="s">
        <v>811</v>
      </c>
      <c r="AM306" s="217" t="s">
        <v>811</v>
      </c>
      <c r="AN306" s="217" t="s">
        <v>811</v>
      </c>
      <c r="AO306" s="217" t="s">
        <v>811</v>
      </c>
      <c r="AP306" s="217" t="s">
        <v>811</v>
      </c>
      <c r="AQ306" s="217" t="s">
        <v>811</v>
      </c>
      <c r="AR306" s="217" t="s">
        <v>811</v>
      </c>
      <c r="AS306" s="217" t="s">
        <v>811</v>
      </c>
    </row>
    <row r="307" spans="1:45">
      <c r="A307" s="216">
        <v>21</v>
      </c>
      <c r="B307" s="216">
        <v>223100</v>
      </c>
      <c r="C307" s="216">
        <v>1277</v>
      </c>
      <c r="D307" s="216">
        <v>295</v>
      </c>
      <c r="E307" s="216" t="s">
        <v>1295</v>
      </c>
      <c r="F307" s="217">
        <v>0</v>
      </c>
      <c r="G307" s="217"/>
      <c r="H307" s="217"/>
      <c r="I307" s="217"/>
      <c r="J307" s="217"/>
      <c r="K307" s="217"/>
      <c r="L307" s="217"/>
      <c r="M307" s="217"/>
      <c r="N307" s="217">
        <v>0</v>
      </c>
      <c r="O307" s="217"/>
      <c r="P307" s="217"/>
      <c r="Q307" s="217"/>
      <c r="R307" s="217"/>
      <c r="S307" s="217"/>
      <c r="T307" s="217"/>
      <c r="U307" s="217"/>
      <c r="V307" s="217">
        <v>0</v>
      </c>
      <c r="W307" s="217"/>
      <c r="X307" s="217"/>
      <c r="Y307" s="217"/>
      <c r="Z307" s="217"/>
      <c r="AA307" s="217"/>
      <c r="AB307" s="217"/>
      <c r="AC307" s="217"/>
      <c r="AD307" s="217" t="s">
        <v>811</v>
      </c>
      <c r="AE307" s="217" t="s">
        <v>811</v>
      </c>
      <c r="AF307" s="217" t="s">
        <v>811</v>
      </c>
      <c r="AG307" s="217" t="s">
        <v>811</v>
      </c>
      <c r="AH307" s="217" t="s">
        <v>811</v>
      </c>
      <c r="AI307" s="217" t="s">
        <v>811</v>
      </c>
      <c r="AJ307" s="217" t="s">
        <v>811</v>
      </c>
      <c r="AK307" s="217" t="s">
        <v>811</v>
      </c>
      <c r="AL307" s="217" t="s">
        <v>811</v>
      </c>
      <c r="AM307" s="217" t="s">
        <v>811</v>
      </c>
      <c r="AN307" s="217" t="s">
        <v>811</v>
      </c>
      <c r="AO307" s="217" t="s">
        <v>811</v>
      </c>
      <c r="AP307" s="217" t="s">
        <v>811</v>
      </c>
      <c r="AQ307" s="217" t="s">
        <v>811</v>
      </c>
      <c r="AR307" s="217" t="s">
        <v>811</v>
      </c>
      <c r="AS307" s="217" t="s">
        <v>811</v>
      </c>
    </row>
    <row r="308" spans="1:45">
      <c r="A308" s="216">
        <v>21</v>
      </c>
      <c r="B308" s="216">
        <v>223100</v>
      </c>
      <c r="C308" s="216">
        <v>1278</v>
      </c>
      <c r="D308" s="216">
        <v>296</v>
      </c>
      <c r="E308" s="216" t="s">
        <v>1296</v>
      </c>
      <c r="F308" s="217">
        <v>86.4</v>
      </c>
      <c r="G308" s="217"/>
      <c r="H308" s="217"/>
      <c r="I308" s="217"/>
      <c r="J308" s="217"/>
      <c r="K308" s="217"/>
      <c r="L308" s="217">
        <v>86.4</v>
      </c>
      <c r="M308" s="217"/>
      <c r="N308" s="217">
        <v>86.4</v>
      </c>
      <c r="O308" s="217"/>
      <c r="P308" s="217"/>
      <c r="Q308" s="217"/>
      <c r="R308" s="217"/>
      <c r="S308" s="217"/>
      <c r="T308" s="217">
        <v>86.4</v>
      </c>
      <c r="U308" s="217"/>
      <c r="V308" s="217">
        <v>81.31</v>
      </c>
      <c r="W308" s="217"/>
      <c r="X308" s="217"/>
      <c r="Y308" s="217"/>
      <c r="Z308" s="217"/>
      <c r="AA308" s="217"/>
      <c r="AB308" s="217">
        <v>81.31</v>
      </c>
      <c r="AC308" s="217"/>
      <c r="AD308" s="217">
        <v>-5.0900000000000034</v>
      </c>
      <c r="AE308" s="217" t="s">
        <v>811</v>
      </c>
      <c r="AF308" s="217" t="s">
        <v>811</v>
      </c>
      <c r="AG308" s="217" t="s">
        <v>811</v>
      </c>
      <c r="AH308" s="217" t="s">
        <v>811</v>
      </c>
      <c r="AI308" s="217" t="s">
        <v>811</v>
      </c>
      <c r="AJ308" s="217">
        <v>-5.0900000000000034</v>
      </c>
      <c r="AK308" s="217" t="s">
        <v>811</v>
      </c>
      <c r="AL308" s="217">
        <v>94.108796296296291</v>
      </c>
      <c r="AM308" s="217" t="s">
        <v>811</v>
      </c>
      <c r="AN308" s="217" t="s">
        <v>811</v>
      </c>
      <c r="AO308" s="217" t="s">
        <v>811</v>
      </c>
      <c r="AP308" s="217" t="s">
        <v>811</v>
      </c>
      <c r="AQ308" s="217" t="s">
        <v>811</v>
      </c>
      <c r="AR308" s="217">
        <v>94.108796296296291</v>
      </c>
      <c r="AS308" s="217" t="s">
        <v>811</v>
      </c>
    </row>
    <row r="309" spans="1:45">
      <c r="A309" s="216">
        <v>21</v>
      </c>
      <c r="B309" s="216">
        <v>223100</v>
      </c>
      <c r="C309" s="216">
        <v>1279</v>
      </c>
      <c r="D309" s="216">
        <v>297</v>
      </c>
      <c r="E309" s="216" t="s">
        <v>1297</v>
      </c>
      <c r="F309" s="217">
        <v>0</v>
      </c>
      <c r="G309" s="217"/>
      <c r="H309" s="217"/>
      <c r="I309" s="217"/>
      <c r="J309" s="217"/>
      <c r="K309" s="217"/>
      <c r="L309" s="217"/>
      <c r="M309" s="217"/>
      <c r="N309" s="217">
        <v>0</v>
      </c>
      <c r="O309" s="217"/>
      <c r="P309" s="217"/>
      <c r="Q309" s="217"/>
      <c r="R309" s="217"/>
      <c r="S309" s="217"/>
      <c r="T309" s="217"/>
      <c r="U309" s="217"/>
      <c r="V309" s="217">
        <v>0</v>
      </c>
      <c r="W309" s="217"/>
      <c r="X309" s="217"/>
      <c r="Y309" s="217"/>
      <c r="Z309" s="217"/>
      <c r="AA309" s="217"/>
      <c r="AB309" s="217"/>
      <c r="AC309" s="217"/>
      <c r="AD309" s="217" t="s">
        <v>811</v>
      </c>
      <c r="AE309" s="217" t="s">
        <v>811</v>
      </c>
      <c r="AF309" s="217" t="s">
        <v>811</v>
      </c>
      <c r="AG309" s="217" t="s">
        <v>811</v>
      </c>
      <c r="AH309" s="217" t="s">
        <v>811</v>
      </c>
      <c r="AI309" s="217" t="s">
        <v>811</v>
      </c>
      <c r="AJ309" s="217" t="s">
        <v>811</v>
      </c>
      <c r="AK309" s="217" t="s">
        <v>811</v>
      </c>
      <c r="AL309" s="217" t="s">
        <v>811</v>
      </c>
      <c r="AM309" s="217" t="s">
        <v>811</v>
      </c>
      <c r="AN309" s="217" t="s">
        <v>811</v>
      </c>
      <c r="AO309" s="217" t="s">
        <v>811</v>
      </c>
      <c r="AP309" s="217" t="s">
        <v>811</v>
      </c>
      <c r="AQ309" s="217" t="s">
        <v>811</v>
      </c>
      <c r="AR309" s="217" t="s">
        <v>811</v>
      </c>
      <c r="AS309" s="217" t="s">
        <v>811</v>
      </c>
    </row>
    <row r="310" spans="1:45">
      <c r="A310" s="216">
        <v>21</v>
      </c>
      <c r="B310" s="216">
        <v>223100</v>
      </c>
      <c r="C310" s="216">
        <v>1281</v>
      </c>
      <c r="D310" s="216">
        <v>298</v>
      </c>
      <c r="E310" s="216" t="s">
        <v>1298</v>
      </c>
      <c r="F310" s="217">
        <v>0</v>
      </c>
      <c r="G310" s="217"/>
      <c r="H310" s="217"/>
      <c r="I310" s="217"/>
      <c r="J310" s="217"/>
      <c r="K310" s="217"/>
      <c r="L310" s="217"/>
      <c r="M310" s="217"/>
      <c r="N310" s="217">
        <v>0</v>
      </c>
      <c r="O310" s="217"/>
      <c r="P310" s="217"/>
      <c r="Q310" s="217"/>
      <c r="R310" s="217"/>
      <c r="S310" s="217"/>
      <c r="T310" s="217"/>
      <c r="U310" s="217"/>
      <c r="V310" s="217">
        <v>0</v>
      </c>
      <c r="W310" s="217"/>
      <c r="X310" s="217"/>
      <c r="Y310" s="217"/>
      <c r="Z310" s="217"/>
      <c r="AA310" s="217"/>
      <c r="AB310" s="217"/>
      <c r="AC310" s="217"/>
      <c r="AD310" s="217" t="s">
        <v>811</v>
      </c>
      <c r="AE310" s="217" t="s">
        <v>811</v>
      </c>
      <c r="AF310" s="217" t="s">
        <v>811</v>
      </c>
      <c r="AG310" s="217" t="s">
        <v>811</v>
      </c>
      <c r="AH310" s="217" t="s">
        <v>811</v>
      </c>
      <c r="AI310" s="217" t="s">
        <v>811</v>
      </c>
      <c r="AJ310" s="217" t="s">
        <v>811</v>
      </c>
      <c r="AK310" s="217" t="s">
        <v>811</v>
      </c>
      <c r="AL310" s="217" t="s">
        <v>811</v>
      </c>
      <c r="AM310" s="217" t="s">
        <v>811</v>
      </c>
      <c r="AN310" s="217" t="s">
        <v>811</v>
      </c>
      <c r="AO310" s="217" t="s">
        <v>811</v>
      </c>
      <c r="AP310" s="217" t="s">
        <v>811</v>
      </c>
      <c r="AQ310" s="217" t="s">
        <v>811</v>
      </c>
      <c r="AR310" s="217" t="s">
        <v>811</v>
      </c>
      <c r="AS310" s="217" t="s">
        <v>811</v>
      </c>
    </row>
    <row r="311" spans="1:45">
      <c r="A311" s="216">
        <v>21</v>
      </c>
      <c r="B311" s="216">
        <v>223100</v>
      </c>
      <c r="C311" s="216">
        <v>1280</v>
      </c>
      <c r="D311" s="216">
        <v>299</v>
      </c>
      <c r="E311" s="216" t="s">
        <v>1299</v>
      </c>
      <c r="F311" s="217">
        <v>0</v>
      </c>
      <c r="G311" s="217"/>
      <c r="H311" s="217"/>
      <c r="I311" s="217"/>
      <c r="J311" s="217"/>
      <c r="K311" s="217"/>
      <c r="L311" s="217"/>
      <c r="M311" s="217"/>
      <c r="N311" s="217">
        <v>0</v>
      </c>
      <c r="O311" s="217"/>
      <c r="P311" s="217"/>
      <c r="Q311" s="217"/>
      <c r="R311" s="217"/>
      <c r="S311" s="217"/>
      <c r="T311" s="217"/>
      <c r="U311" s="217"/>
      <c r="V311" s="217">
        <v>0</v>
      </c>
      <c r="W311" s="217"/>
      <c r="X311" s="217"/>
      <c r="Y311" s="217"/>
      <c r="Z311" s="217"/>
      <c r="AA311" s="217"/>
      <c r="AB311" s="217"/>
      <c r="AC311" s="217"/>
      <c r="AD311" s="217" t="s">
        <v>811</v>
      </c>
      <c r="AE311" s="217" t="s">
        <v>811</v>
      </c>
      <c r="AF311" s="217" t="s">
        <v>811</v>
      </c>
      <c r="AG311" s="217" t="s">
        <v>811</v>
      </c>
      <c r="AH311" s="217" t="s">
        <v>811</v>
      </c>
      <c r="AI311" s="217" t="s">
        <v>811</v>
      </c>
      <c r="AJ311" s="217" t="s">
        <v>811</v>
      </c>
      <c r="AK311" s="217" t="s">
        <v>811</v>
      </c>
      <c r="AL311" s="217" t="s">
        <v>811</v>
      </c>
      <c r="AM311" s="217" t="s">
        <v>811</v>
      </c>
      <c r="AN311" s="217" t="s">
        <v>811</v>
      </c>
      <c r="AO311" s="217" t="s">
        <v>811</v>
      </c>
      <c r="AP311" s="217" t="s">
        <v>811</v>
      </c>
      <c r="AQ311" s="217" t="s">
        <v>811</v>
      </c>
      <c r="AR311" s="217" t="s">
        <v>811</v>
      </c>
      <c r="AS311" s="217" t="s">
        <v>811</v>
      </c>
    </row>
    <row r="312" spans="1:45">
      <c r="A312" s="216">
        <v>21</v>
      </c>
      <c r="B312" s="216">
        <v>223100</v>
      </c>
      <c r="C312" s="216">
        <v>1282</v>
      </c>
      <c r="D312" s="216">
        <v>300</v>
      </c>
      <c r="E312" s="216" t="s">
        <v>1300</v>
      </c>
      <c r="F312" s="217">
        <v>0</v>
      </c>
      <c r="G312" s="217"/>
      <c r="H312" s="217"/>
      <c r="I312" s="217"/>
      <c r="J312" s="217"/>
      <c r="K312" s="217"/>
      <c r="L312" s="217"/>
      <c r="M312" s="217"/>
      <c r="N312" s="217">
        <v>0</v>
      </c>
      <c r="O312" s="217"/>
      <c r="P312" s="217"/>
      <c r="Q312" s="217"/>
      <c r="R312" s="217"/>
      <c r="S312" s="217"/>
      <c r="T312" s="217"/>
      <c r="U312" s="217"/>
      <c r="V312" s="217">
        <v>0</v>
      </c>
      <c r="W312" s="217"/>
      <c r="X312" s="217"/>
      <c r="Y312" s="217"/>
      <c r="Z312" s="217"/>
      <c r="AA312" s="217"/>
      <c r="AB312" s="217"/>
      <c r="AC312" s="217"/>
      <c r="AD312" s="217" t="s">
        <v>811</v>
      </c>
      <c r="AE312" s="217" t="s">
        <v>811</v>
      </c>
      <c r="AF312" s="217" t="s">
        <v>811</v>
      </c>
      <c r="AG312" s="217" t="s">
        <v>811</v>
      </c>
      <c r="AH312" s="217" t="s">
        <v>811</v>
      </c>
      <c r="AI312" s="217" t="s">
        <v>811</v>
      </c>
      <c r="AJ312" s="217" t="s">
        <v>811</v>
      </c>
      <c r="AK312" s="217" t="s">
        <v>811</v>
      </c>
      <c r="AL312" s="217" t="s">
        <v>811</v>
      </c>
      <c r="AM312" s="217" t="s">
        <v>811</v>
      </c>
      <c r="AN312" s="217" t="s">
        <v>811</v>
      </c>
      <c r="AO312" s="217" t="s">
        <v>811</v>
      </c>
      <c r="AP312" s="217" t="s">
        <v>811</v>
      </c>
      <c r="AQ312" s="217" t="s">
        <v>811</v>
      </c>
      <c r="AR312" s="217" t="s">
        <v>811</v>
      </c>
      <c r="AS312" s="217" t="s">
        <v>811</v>
      </c>
    </row>
    <row r="313" spans="1:45">
      <c r="A313" s="216">
        <v>21</v>
      </c>
      <c r="B313" s="216">
        <v>223100</v>
      </c>
      <c r="C313" s="216">
        <v>1283</v>
      </c>
      <c r="D313" s="216">
        <v>301</v>
      </c>
      <c r="E313" s="216" t="s">
        <v>1301</v>
      </c>
      <c r="F313" s="217">
        <v>0</v>
      </c>
      <c r="G313" s="217"/>
      <c r="H313" s="217"/>
      <c r="I313" s="217"/>
      <c r="J313" s="217"/>
      <c r="K313" s="217"/>
      <c r="L313" s="217"/>
      <c r="M313" s="217"/>
      <c r="N313" s="217">
        <v>0</v>
      </c>
      <c r="O313" s="217"/>
      <c r="P313" s="217"/>
      <c r="Q313" s="217"/>
      <c r="R313" s="217"/>
      <c r="S313" s="217"/>
      <c r="T313" s="217"/>
      <c r="U313" s="217"/>
      <c r="V313" s="217">
        <v>0</v>
      </c>
      <c r="W313" s="217"/>
      <c r="X313" s="217"/>
      <c r="Y313" s="217"/>
      <c r="Z313" s="217"/>
      <c r="AA313" s="217"/>
      <c r="AB313" s="217"/>
      <c r="AC313" s="217"/>
      <c r="AD313" s="217" t="s">
        <v>811</v>
      </c>
      <c r="AE313" s="217" t="s">
        <v>811</v>
      </c>
      <c r="AF313" s="217" t="s">
        <v>811</v>
      </c>
      <c r="AG313" s="217" t="s">
        <v>811</v>
      </c>
      <c r="AH313" s="217" t="s">
        <v>811</v>
      </c>
      <c r="AI313" s="217" t="s">
        <v>811</v>
      </c>
      <c r="AJ313" s="217" t="s">
        <v>811</v>
      </c>
      <c r="AK313" s="217" t="s">
        <v>811</v>
      </c>
      <c r="AL313" s="217" t="s">
        <v>811</v>
      </c>
      <c r="AM313" s="217" t="s">
        <v>811</v>
      </c>
      <c r="AN313" s="217" t="s">
        <v>811</v>
      </c>
      <c r="AO313" s="217" t="s">
        <v>811</v>
      </c>
      <c r="AP313" s="217" t="s">
        <v>811</v>
      </c>
      <c r="AQ313" s="217" t="s">
        <v>811</v>
      </c>
      <c r="AR313" s="217" t="s">
        <v>811</v>
      </c>
      <c r="AS313" s="217" t="s">
        <v>811</v>
      </c>
    </row>
    <row r="314" spans="1:45">
      <c r="A314" s="216">
        <v>21</v>
      </c>
      <c r="B314" s="216">
        <v>223100</v>
      </c>
      <c r="C314" s="216">
        <v>1285</v>
      </c>
      <c r="D314" s="216">
        <v>302</v>
      </c>
      <c r="E314" s="216" t="s">
        <v>1302</v>
      </c>
      <c r="F314" s="217">
        <v>0</v>
      </c>
      <c r="G314" s="217"/>
      <c r="H314" s="217"/>
      <c r="I314" s="217"/>
      <c r="J314" s="217"/>
      <c r="K314" s="217"/>
      <c r="L314" s="217"/>
      <c r="M314" s="217"/>
      <c r="N314" s="217">
        <v>0</v>
      </c>
      <c r="O314" s="217"/>
      <c r="P314" s="217"/>
      <c r="Q314" s="217"/>
      <c r="R314" s="217"/>
      <c r="S314" s="217"/>
      <c r="T314" s="217"/>
      <c r="U314" s="217"/>
      <c r="V314" s="217">
        <v>0</v>
      </c>
      <c r="W314" s="217"/>
      <c r="X314" s="217"/>
      <c r="Y314" s="217"/>
      <c r="Z314" s="217"/>
      <c r="AA314" s="217"/>
      <c r="AB314" s="217"/>
      <c r="AC314" s="217"/>
      <c r="AD314" s="217" t="s">
        <v>811</v>
      </c>
      <c r="AE314" s="217" t="s">
        <v>811</v>
      </c>
      <c r="AF314" s="217" t="s">
        <v>811</v>
      </c>
      <c r="AG314" s="217" t="s">
        <v>811</v>
      </c>
      <c r="AH314" s="217" t="s">
        <v>811</v>
      </c>
      <c r="AI314" s="217" t="s">
        <v>811</v>
      </c>
      <c r="AJ314" s="217" t="s">
        <v>811</v>
      </c>
      <c r="AK314" s="217" t="s">
        <v>811</v>
      </c>
      <c r="AL314" s="217" t="s">
        <v>811</v>
      </c>
      <c r="AM314" s="217" t="s">
        <v>811</v>
      </c>
      <c r="AN314" s="217" t="s">
        <v>811</v>
      </c>
      <c r="AO314" s="217" t="s">
        <v>811</v>
      </c>
      <c r="AP314" s="217" t="s">
        <v>811</v>
      </c>
      <c r="AQ314" s="217" t="s">
        <v>811</v>
      </c>
      <c r="AR314" s="217" t="s">
        <v>811</v>
      </c>
      <c r="AS314" s="217" t="s">
        <v>811</v>
      </c>
    </row>
    <row r="315" spans="1:45">
      <c r="A315" s="216">
        <v>21</v>
      </c>
      <c r="B315" s="216">
        <v>223100</v>
      </c>
      <c r="C315" s="216">
        <v>1286</v>
      </c>
      <c r="D315" s="216">
        <v>303</v>
      </c>
      <c r="E315" s="216" t="s">
        <v>1303</v>
      </c>
      <c r="F315" s="217">
        <v>0</v>
      </c>
      <c r="G315" s="217"/>
      <c r="H315" s="217"/>
      <c r="I315" s="217"/>
      <c r="J315" s="217"/>
      <c r="K315" s="217"/>
      <c r="L315" s="217"/>
      <c r="M315" s="217"/>
      <c r="N315" s="217">
        <v>0</v>
      </c>
      <c r="O315" s="217"/>
      <c r="P315" s="217"/>
      <c r="Q315" s="217"/>
      <c r="R315" s="217"/>
      <c r="S315" s="217"/>
      <c r="T315" s="217"/>
      <c r="U315" s="217"/>
      <c r="V315" s="217">
        <v>0</v>
      </c>
      <c r="W315" s="217"/>
      <c r="X315" s="217"/>
      <c r="Y315" s="217"/>
      <c r="Z315" s="217"/>
      <c r="AA315" s="217"/>
      <c r="AB315" s="217"/>
      <c r="AC315" s="217"/>
      <c r="AD315" s="217" t="s">
        <v>811</v>
      </c>
      <c r="AE315" s="217" t="s">
        <v>811</v>
      </c>
      <c r="AF315" s="217" t="s">
        <v>811</v>
      </c>
      <c r="AG315" s="217" t="s">
        <v>811</v>
      </c>
      <c r="AH315" s="217" t="s">
        <v>811</v>
      </c>
      <c r="AI315" s="217" t="s">
        <v>811</v>
      </c>
      <c r="AJ315" s="217" t="s">
        <v>811</v>
      </c>
      <c r="AK315" s="217" t="s">
        <v>811</v>
      </c>
      <c r="AL315" s="217" t="s">
        <v>811</v>
      </c>
      <c r="AM315" s="217" t="s">
        <v>811</v>
      </c>
      <c r="AN315" s="217" t="s">
        <v>811</v>
      </c>
      <c r="AO315" s="217" t="s">
        <v>811</v>
      </c>
      <c r="AP315" s="217" t="s">
        <v>811</v>
      </c>
      <c r="AQ315" s="217" t="s">
        <v>811</v>
      </c>
      <c r="AR315" s="217" t="s">
        <v>811</v>
      </c>
      <c r="AS315" s="217" t="s">
        <v>811</v>
      </c>
    </row>
    <row r="316" spans="1:45">
      <c r="A316" s="216">
        <v>21</v>
      </c>
      <c r="B316" s="216">
        <v>223100</v>
      </c>
      <c r="C316" s="216">
        <v>1287</v>
      </c>
      <c r="D316" s="216">
        <v>304</v>
      </c>
      <c r="E316" s="216" t="s">
        <v>1304</v>
      </c>
      <c r="F316" s="217">
        <v>0</v>
      </c>
      <c r="G316" s="217"/>
      <c r="H316" s="217"/>
      <c r="I316" s="217"/>
      <c r="J316" s="217"/>
      <c r="K316" s="217"/>
      <c r="L316" s="217"/>
      <c r="M316" s="217"/>
      <c r="N316" s="217">
        <v>0</v>
      </c>
      <c r="O316" s="217"/>
      <c r="P316" s="217"/>
      <c r="Q316" s="217"/>
      <c r="R316" s="217"/>
      <c r="S316" s="217"/>
      <c r="T316" s="217"/>
      <c r="U316" s="217"/>
      <c r="V316" s="217">
        <v>0</v>
      </c>
      <c r="W316" s="217"/>
      <c r="X316" s="217"/>
      <c r="Y316" s="217"/>
      <c r="Z316" s="217"/>
      <c r="AA316" s="217"/>
      <c r="AB316" s="217"/>
      <c r="AC316" s="217"/>
      <c r="AD316" s="217" t="s">
        <v>811</v>
      </c>
      <c r="AE316" s="217" t="s">
        <v>811</v>
      </c>
      <c r="AF316" s="217" t="s">
        <v>811</v>
      </c>
      <c r="AG316" s="217" t="s">
        <v>811</v>
      </c>
      <c r="AH316" s="217" t="s">
        <v>811</v>
      </c>
      <c r="AI316" s="217" t="s">
        <v>811</v>
      </c>
      <c r="AJ316" s="217" t="s">
        <v>811</v>
      </c>
      <c r="AK316" s="217" t="s">
        <v>811</v>
      </c>
      <c r="AL316" s="217" t="s">
        <v>811</v>
      </c>
      <c r="AM316" s="217" t="s">
        <v>811</v>
      </c>
      <c r="AN316" s="217" t="s">
        <v>811</v>
      </c>
      <c r="AO316" s="217" t="s">
        <v>811</v>
      </c>
      <c r="AP316" s="217" t="s">
        <v>811</v>
      </c>
      <c r="AQ316" s="217" t="s">
        <v>811</v>
      </c>
      <c r="AR316" s="217" t="s">
        <v>811</v>
      </c>
      <c r="AS316" s="217" t="s">
        <v>811</v>
      </c>
    </row>
    <row r="317" spans="1:45">
      <c r="A317" s="216">
        <v>21</v>
      </c>
      <c r="B317" s="216">
        <v>223100</v>
      </c>
      <c r="C317" s="216">
        <v>1288</v>
      </c>
      <c r="D317" s="216">
        <v>305</v>
      </c>
      <c r="E317" s="216" t="s">
        <v>1305</v>
      </c>
      <c r="F317" s="217">
        <v>0</v>
      </c>
      <c r="G317" s="217"/>
      <c r="H317" s="217"/>
      <c r="I317" s="217"/>
      <c r="J317" s="217"/>
      <c r="K317" s="217"/>
      <c r="L317" s="217"/>
      <c r="M317" s="217"/>
      <c r="N317" s="217">
        <v>0</v>
      </c>
      <c r="O317" s="217"/>
      <c r="P317" s="217"/>
      <c r="Q317" s="217"/>
      <c r="R317" s="217"/>
      <c r="S317" s="217"/>
      <c r="T317" s="217"/>
      <c r="U317" s="217"/>
      <c r="V317" s="217">
        <v>0</v>
      </c>
      <c r="W317" s="217"/>
      <c r="X317" s="217"/>
      <c r="Y317" s="217"/>
      <c r="Z317" s="217"/>
      <c r="AA317" s="217"/>
      <c r="AB317" s="217"/>
      <c r="AC317" s="217"/>
      <c r="AD317" s="217" t="s">
        <v>811</v>
      </c>
      <c r="AE317" s="217" t="s">
        <v>811</v>
      </c>
      <c r="AF317" s="217" t="s">
        <v>811</v>
      </c>
      <c r="AG317" s="217" t="s">
        <v>811</v>
      </c>
      <c r="AH317" s="217" t="s">
        <v>811</v>
      </c>
      <c r="AI317" s="217" t="s">
        <v>811</v>
      </c>
      <c r="AJ317" s="217" t="s">
        <v>811</v>
      </c>
      <c r="AK317" s="217" t="s">
        <v>811</v>
      </c>
      <c r="AL317" s="217" t="s">
        <v>811</v>
      </c>
      <c r="AM317" s="217" t="s">
        <v>811</v>
      </c>
      <c r="AN317" s="217" t="s">
        <v>811</v>
      </c>
      <c r="AO317" s="217" t="s">
        <v>811</v>
      </c>
      <c r="AP317" s="217" t="s">
        <v>811</v>
      </c>
      <c r="AQ317" s="217" t="s">
        <v>811</v>
      </c>
      <c r="AR317" s="217" t="s">
        <v>811</v>
      </c>
      <c r="AS317" s="217" t="s">
        <v>811</v>
      </c>
    </row>
    <row r="318" spans="1:45">
      <c r="A318" s="216">
        <v>21</v>
      </c>
      <c r="B318" s="216">
        <v>223100</v>
      </c>
      <c r="C318" s="216">
        <v>1289</v>
      </c>
      <c r="D318" s="216">
        <v>306</v>
      </c>
      <c r="E318" s="216" t="s">
        <v>1306</v>
      </c>
      <c r="F318" s="217">
        <v>0</v>
      </c>
      <c r="G318" s="217"/>
      <c r="H318" s="217"/>
      <c r="I318" s="217"/>
      <c r="J318" s="217"/>
      <c r="K318" s="217"/>
      <c r="L318" s="217"/>
      <c r="M318" s="217"/>
      <c r="N318" s="217">
        <v>0</v>
      </c>
      <c r="O318" s="217"/>
      <c r="P318" s="217"/>
      <c r="Q318" s="217"/>
      <c r="R318" s="217"/>
      <c r="S318" s="217"/>
      <c r="T318" s="217"/>
      <c r="U318" s="217"/>
      <c r="V318" s="217">
        <v>0</v>
      </c>
      <c r="W318" s="217"/>
      <c r="X318" s="217"/>
      <c r="Y318" s="217"/>
      <c r="Z318" s="217"/>
      <c r="AA318" s="217"/>
      <c r="AB318" s="217"/>
      <c r="AC318" s="217"/>
      <c r="AD318" s="217" t="s">
        <v>811</v>
      </c>
      <c r="AE318" s="217" t="s">
        <v>811</v>
      </c>
      <c r="AF318" s="217" t="s">
        <v>811</v>
      </c>
      <c r="AG318" s="217" t="s">
        <v>811</v>
      </c>
      <c r="AH318" s="217" t="s">
        <v>811</v>
      </c>
      <c r="AI318" s="217" t="s">
        <v>811</v>
      </c>
      <c r="AJ318" s="217" t="s">
        <v>811</v>
      </c>
      <c r="AK318" s="217" t="s">
        <v>811</v>
      </c>
      <c r="AL318" s="217" t="s">
        <v>811</v>
      </c>
      <c r="AM318" s="217" t="s">
        <v>811</v>
      </c>
      <c r="AN318" s="217" t="s">
        <v>811</v>
      </c>
      <c r="AO318" s="217" t="s">
        <v>811</v>
      </c>
      <c r="AP318" s="217" t="s">
        <v>811</v>
      </c>
      <c r="AQ318" s="217" t="s">
        <v>811</v>
      </c>
      <c r="AR318" s="217" t="s">
        <v>811</v>
      </c>
      <c r="AS318" s="217" t="s">
        <v>811</v>
      </c>
    </row>
    <row r="319" spans="1:45">
      <c r="A319" s="214"/>
      <c r="B319" s="214"/>
      <c r="C319" s="214"/>
      <c r="D319" s="214">
        <v>307</v>
      </c>
      <c r="E319" s="214"/>
      <c r="F319" s="215"/>
      <c r="G319" s="215"/>
      <c r="H319" s="215"/>
      <c r="I319" s="215"/>
      <c r="J319" s="215"/>
      <c r="K319" s="215"/>
      <c r="L319" s="215"/>
      <c r="M319" s="215"/>
      <c r="N319" s="215"/>
      <c r="O319" s="215"/>
      <c r="P319" s="215"/>
      <c r="Q319" s="215"/>
      <c r="R319" s="215"/>
      <c r="S319" s="215"/>
      <c r="T319" s="215"/>
      <c r="U319" s="215"/>
      <c r="V319" s="215"/>
      <c r="W319" s="215"/>
      <c r="X319" s="215"/>
      <c r="Y319" s="215"/>
      <c r="Z319" s="215"/>
      <c r="AA319" s="215"/>
      <c r="AB319" s="215"/>
      <c r="AC319" s="215"/>
      <c r="AD319" s="215" t="s">
        <v>811</v>
      </c>
      <c r="AE319" s="215" t="s">
        <v>811</v>
      </c>
      <c r="AF319" s="215" t="s">
        <v>811</v>
      </c>
      <c r="AG319" s="215" t="s">
        <v>811</v>
      </c>
      <c r="AH319" s="215" t="s">
        <v>811</v>
      </c>
      <c r="AI319" s="215" t="s">
        <v>811</v>
      </c>
      <c r="AJ319" s="215" t="s">
        <v>811</v>
      </c>
      <c r="AK319" s="215" t="s">
        <v>811</v>
      </c>
      <c r="AL319" s="215" t="s">
        <v>811</v>
      </c>
      <c r="AM319" s="215" t="s">
        <v>811</v>
      </c>
      <c r="AN319" s="215" t="s">
        <v>811</v>
      </c>
      <c r="AO319" s="215" t="s">
        <v>811</v>
      </c>
      <c r="AP319" s="215" t="s">
        <v>811</v>
      </c>
      <c r="AQ319" s="215" t="s">
        <v>811</v>
      </c>
      <c r="AR319" s="215" t="s">
        <v>811</v>
      </c>
      <c r="AS319" s="215" t="s">
        <v>811</v>
      </c>
    </row>
    <row r="320" spans="1:45">
      <c r="A320" s="214">
        <v>20</v>
      </c>
      <c r="B320" s="214">
        <v>223400</v>
      </c>
      <c r="C320" s="214"/>
      <c r="D320" s="214">
        <v>308</v>
      </c>
      <c r="E320" s="214" t="s">
        <v>1307</v>
      </c>
      <c r="F320" s="215">
        <v>624.20000000000005</v>
      </c>
      <c r="G320" s="215">
        <v>0</v>
      </c>
      <c r="H320" s="215">
        <v>0</v>
      </c>
      <c r="I320" s="215">
        <v>0</v>
      </c>
      <c r="J320" s="215">
        <v>482</v>
      </c>
      <c r="K320" s="215">
        <v>30</v>
      </c>
      <c r="L320" s="215">
        <v>112.2</v>
      </c>
      <c r="M320" s="215">
        <v>0</v>
      </c>
      <c r="N320" s="215">
        <v>373.5</v>
      </c>
      <c r="O320" s="215">
        <v>0</v>
      </c>
      <c r="P320" s="215">
        <v>0</v>
      </c>
      <c r="Q320" s="215">
        <v>0</v>
      </c>
      <c r="R320" s="215">
        <v>231.3</v>
      </c>
      <c r="S320" s="215">
        <v>30</v>
      </c>
      <c r="T320" s="215">
        <v>112.2</v>
      </c>
      <c r="U320" s="215">
        <v>0</v>
      </c>
      <c r="V320" s="215">
        <v>253.3</v>
      </c>
      <c r="W320" s="215">
        <v>0</v>
      </c>
      <c r="X320" s="215">
        <v>0</v>
      </c>
      <c r="Y320" s="215">
        <v>0</v>
      </c>
      <c r="Z320" s="215">
        <v>223.3</v>
      </c>
      <c r="AA320" s="215">
        <v>30</v>
      </c>
      <c r="AB320" s="215">
        <v>0</v>
      </c>
      <c r="AC320" s="215">
        <v>0</v>
      </c>
      <c r="AD320" s="215">
        <v>-120.19999999999999</v>
      </c>
      <c r="AE320" s="215" t="s">
        <v>811</v>
      </c>
      <c r="AF320" s="215" t="s">
        <v>811</v>
      </c>
      <c r="AG320" s="215" t="s">
        <v>811</v>
      </c>
      <c r="AH320" s="215">
        <v>-8</v>
      </c>
      <c r="AI320" s="215" t="s">
        <v>811</v>
      </c>
      <c r="AJ320" s="215">
        <v>-112.2</v>
      </c>
      <c r="AK320" s="215" t="s">
        <v>811</v>
      </c>
      <c r="AL320" s="215">
        <v>67.817938420348071</v>
      </c>
      <c r="AM320" s="215" t="s">
        <v>811</v>
      </c>
      <c r="AN320" s="215" t="s">
        <v>811</v>
      </c>
      <c r="AO320" s="215" t="s">
        <v>811</v>
      </c>
      <c r="AP320" s="215">
        <v>96.541288370082142</v>
      </c>
      <c r="AQ320" s="215">
        <v>100</v>
      </c>
      <c r="AR320" s="215" t="s">
        <v>811</v>
      </c>
      <c r="AS320" s="215" t="s">
        <v>811</v>
      </c>
    </row>
    <row r="321" spans="1:45">
      <c r="A321" s="214">
        <v>22</v>
      </c>
      <c r="B321" s="214">
        <v>223400</v>
      </c>
      <c r="C321" s="214"/>
      <c r="D321" s="214">
        <v>309</v>
      </c>
      <c r="E321" s="214" t="s">
        <v>1055</v>
      </c>
      <c r="F321" s="215">
        <v>512</v>
      </c>
      <c r="G321" s="215">
        <v>0</v>
      </c>
      <c r="H321" s="215">
        <v>0</v>
      </c>
      <c r="I321" s="215">
        <v>0</v>
      </c>
      <c r="J321" s="215">
        <v>482</v>
      </c>
      <c r="K321" s="215">
        <v>30</v>
      </c>
      <c r="L321" s="215">
        <v>0</v>
      </c>
      <c r="M321" s="215">
        <v>0</v>
      </c>
      <c r="N321" s="215">
        <v>261.3</v>
      </c>
      <c r="O321" s="215">
        <v>0</v>
      </c>
      <c r="P321" s="215">
        <v>0</v>
      </c>
      <c r="Q321" s="215">
        <v>0</v>
      </c>
      <c r="R321" s="215">
        <v>231.3</v>
      </c>
      <c r="S321" s="215">
        <v>30</v>
      </c>
      <c r="T321" s="215">
        <v>0</v>
      </c>
      <c r="U321" s="215">
        <v>0</v>
      </c>
      <c r="V321" s="215">
        <v>253.3</v>
      </c>
      <c r="W321" s="215">
        <v>0</v>
      </c>
      <c r="X321" s="215">
        <v>0</v>
      </c>
      <c r="Y321" s="215">
        <v>0</v>
      </c>
      <c r="Z321" s="215">
        <v>223.3</v>
      </c>
      <c r="AA321" s="215">
        <v>30</v>
      </c>
      <c r="AB321" s="215">
        <v>0</v>
      </c>
      <c r="AC321" s="215">
        <v>0</v>
      </c>
      <c r="AD321" s="215">
        <v>-8</v>
      </c>
      <c r="AE321" s="215" t="s">
        <v>811</v>
      </c>
      <c r="AF321" s="215" t="s">
        <v>811</v>
      </c>
      <c r="AG321" s="215" t="s">
        <v>811</v>
      </c>
      <c r="AH321" s="215">
        <v>-8</v>
      </c>
      <c r="AI321" s="215" t="s">
        <v>811</v>
      </c>
      <c r="AJ321" s="215" t="s">
        <v>811</v>
      </c>
      <c r="AK321" s="215" t="s">
        <v>811</v>
      </c>
      <c r="AL321" s="215">
        <v>96.938384998086491</v>
      </c>
      <c r="AM321" s="215" t="s">
        <v>811</v>
      </c>
      <c r="AN321" s="215" t="s">
        <v>811</v>
      </c>
      <c r="AO321" s="215" t="s">
        <v>811</v>
      </c>
      <c r="AP321" s="215">
        <v>96.541288370082142</v>
      </c>
      <c r="AQ321" s="215">
        <v>100</v>
      </c>
      <c r="AR321" s="215" t="s">
        <v>811</v>
      </c>
      <c r="AS321" s="215" t="s">
        <v>811</v>
      </c>
    </row>
    <row r="322" spans="1:45">
      <c r="A322" s="214">
        <v>21</v>
      </c>
      <c r="B322" s="214">
        <v>223400</v>
      </c>
      <c r="C322" s="214"/>
      <c r="D322" s="214">
        <v>310</v>
      </c>
      <c r="E322" s="214" t="s">
        <v>1056</v>
      </c>
      <c r="F322" s="215">
        <v>112.2</v>
      </c>
      <c r="G322" s="215">
        <v>0</v>
      </c>
      <c r="H322" s="215">
        <v>0</v>
      </c>
      <c r="I322" s="215">
        <v>0</v>
      </c>
      <c r="J322" s="215">
        <v>0</v>
      </c>
      <c r="K322" s="215">
        <v>0</v>
      </c>
      <c r="L322" s="215">
        <v>112.2</v>
      </c>
      <c r="M322" s="215">
        <v>0</v>
      </c>
      <c r="N322" s="215">
        <v>112.2</v>
      </c>
      <c r="O322" s="215">
        <v>0</v>
      </c>
      <c r="P322" s="215">
        <v>0</v>
      </c>
      <c r="Q322" s="215">
        <v>0</v>
      </c>
      <c r="R322" s="215">
        <v>0</v>
      </c>
      <c r="S322" s="215">
        <v>0</v>
      </c>
      <c r="T322" s="215">
        <v>112.2</v>
      </c>
      <c r="U322" s="215">
        <v>0</v>
      </c>
      <c r="V322" s="215">
        <v>0</v>
      </c>
      <c r="W322" s="215">
        <v>0</v>
      </c>
      <c r="X322" s="215">
        <v>0</v>
      </c>
      <c r="Y322" s="215">
        <v>0</v>
      </c>
      <c r="Z322" s="215">
        <v>0</v>
      </c>
      <c r="AA322" s="215">
        <v>0</v>
      </c>
      <c r="AB322" s="215">
        <v>0</v>
      </c>
      <c r="AC322" s="215">
        <v>0</v>
      </c>
      <c r="AD322" s="215">
        <v>-112.2</v>
      </c>
      <c r="AE322" s="215" t="s">
        <v>811</v>
      </c>
      <c r="AF322" s="215" t="s">
        <v>811</v>
      </c>
      <c r="AG322" s="215" t="s">
        <v>811</v>
      </c>
      <c r="AH322" s="215" t="s">
        <v>811</v>
      </c>
      <c r="AI322" s="215" t="s">
        <v>811</v>
      </c>
      <c r="AJ322" s="215">
        <v>-112.2</v>
      </c>
      <c r="AK322" s="215" t="s">
        <v>811</v>
      </c>
      <c r="AL322" s="215" t="s">
        <v>811</v>
      </c>
      <c r="AM322" s="215" t="s">
        <v>811</v>
      </c>
      <c r="AN322" s="215" t="s">
        <v>811</v>
      </c>
      <c r="AO322" s="215" t="s">
        <v>811</v>
      </c>
      <c r="AP322" s="215" t="s">
        <v>811</v>
      </c>
      <c r="AQ322" s="215" t="s">
        <v>811</v>
      </c>
      <c r="AR322" s="215" t="s">
        <v>811</v>
      </c>
      <c r="AS322" s="215" t="s">
        <v>811</v>
      </c>
    </row>
    <row r="323" spans="1:45">
      <c r="A323" s="216">
        <v>22</v>
      </c>
      <c r="B323" s="216">
        <v>223400</v>
      </c>
      <c r="C323" s="216">
        <v>1290</v>
      </c>
      <c r="D323" s="216">
        <v>311</v>
      </c>
      <c r="E323" s="216" t="s">
        <v>1081</v>
      </c>
      <c r="F323" s="217">
        <v>512</v>
      </c>
      <c r="G323" s="217"/>
      <c r="H323" s="217"/>
      <c r="I323" s="217"/>
      <c r="J323" s="217">
        <v>482</v>
      </c>
      <c r="K323" s="217">
        <v>30</v>
      </c>
      <c r="L323" s="217"/>
      <c r="M323" s="217"/>
      <c r="N323" s="217">
        <v>261.3</v>
      </c>
      <c r="O323" s="217"/>
      <c r="P323" s="217"/>
      <c r="Q323" s="217"/>
      <c r="R323" s="217">
        <v>231.3</v>
      </c>
      <c r="S323" s="217">
        <v>30</v>
      </c>
      <c r="T323" s="217"/>
      <c r="U323" s="217"/>
      <c r="V323" s="217">
        <v>253.3</v>
      </c>
      <c r="W323" s="217"/>
      <c r="X323" s="217"/>
      <c r="Y323" s="217"/>
      <c r="Z323" s="217">
        <v>223.3</v>
      </c>
      <c r="AA323" s="217">
        <v>30</v>
      </c>
      <c r="AB323" s="217"/>
      <c r="AC323" s="217"/>
      <c r="AD323" s="217">
        <v>-8</v>
      </c>
      <c r="AE323" s="217" t="s">
        <v>811</v>
      </c>
      <c r="AF323" s="217" t="s">
        <v>811</v>
      </c>
      <c r="AG323" s="217" t="s">
        <v>811</v>
      </c>
      <c r="AH323" s="217">
        <v>-8</v>
      </c>
      <c r="AI323" s="217" t="s">
        <v>811</v>
      </c>
      <c r="AJ323" s="217" t="s">
        <v>811</v>
      </c>
      <c r="AK323" s="217" t="s">
        <v>811</v>
      </c>
      <c r="AL323" s="217">
        <v>96.938384998086491</v>
      </c>
      <c r="AM323" s="217" t="s">
        <v>811</v>
      </c>
      <c r="AN323" s="217" t="s">
        <v>811</v>
      </c>
      <c r="AO323" s="217" t="s">
        <v>811</v>
      </c>
      <c r="AP323" s="217">
        <v>96.541288370082142</v>
      </c>
      <c r="AQ323" s="217">
        <v>100</v>
      </c>
      <c r="AR323" s="217" t="s">
        <v>811</v>
      </c>
      <c r="AS323" s="217" t="s">
        <v>811</v>
      </c>
    </row>
    <row r="324" spans="1:45">
      <c r="A324" s="216">
        <v>21</v>
      </c>
      <c r="B324" s="216">
        <v>223400</v>
      </c>
      <c r="C324" s="216">
        <v>1291</v>
      </c>
      <c r="D324" s="216">
        <v>312</v>
      </c>
      <c r="E324" s="216" t="s">
        <v>1308</v>
      </c>
      <c r="F324" s="217">
        <v>0</v>
      </c>
      <c r="G324" s="217"/>
      <c r="H324" s="217"/>
      <c r="I324" s="217"/>
      <c r="J324" s="217"/>
      <c r="K324" s="217"/>
      <c r="L324" s="217"/>
      <c r="M324" s="217"/>
      <c r="N324" s="217">
        <v>0</v>
      </c>
      <c r="O324" s="217"/>
      <c r="P324" s="217"/>
      <c r="Q324" s="217"/>
      <c r="R324" s="217"/>
      <c r="S324" s="217"/>
      <c r="T324" s="217"/>
      <c r="U324" s="217"/>
      <c r="V324" s="217">
        <v>0</v>
      </c>
      <c r="W324" s="217"/>
      <c r="X324" s="217"/>
      <c r="Y324" s="217"/>
      <c r="Z324" s="217"/>
      <c r="AA324" s="217"/>
      <c r="AB324" s="217"/>
      <c r="AC324" s="217"/>
      <c r="AD324" s="217" t="s">
        <v>811</v>
      </c>
      <c r="AE324" s="217" t="s">
        <v>811</v>
      </c>
      <c r="AF324" s="217" t="s">
        <v>811</v>
      </c>
      <c r="AG324" s="217" t="s">
        <v>811</v>
      </c>
      <c r="AH324" s="217" t="s">
        <v>811</v>
      </c>
      <c r="AI324" s="217" t="s">
        <v>811</v>
      </c>
      <c r="AJ324" s="217" t="s">
        <v>811</v>
      </c>
      <c r="AK324" s="217" t="s">
        <v>811</v>
      </c>
      <c r="AL324" s="217" t="s">
        <v>811</v>
      </c>
      <c r="AM324" s="217" t="s">
        <v>811</v>
      </c>
      <c r="AN324" s="217" t="s">
        <v>811</v>
      </c>
      <c r="AO324" s="217" t="s">
        <v>811</v>
      </c>
      <c r="AP324" s="217" t="s">
        <v>811</v>
      </c>
      <c r="AQ324" s="217" t="s">
        <v>811</v>
      </c>
      <c r="AR324" s="217" t="s">
        <v>811</v>
      </c>
      <c r="AS324" s="217" t="s">
        <v>811</v>
      </c>
    </row>
    <row r="325" spans="1:45">
      <c r="A325" s="216">
        <v>21</v>
      </c>
      <c r="B325" s="216">
        <v>223400</v>
      </c>
      <c r="C325" s="216">
        <v>1292</v>
      </c>
      <c r="D325" s="216">
        <v>313</v>
      </c>
      <c r="E325" s="216" t="s">
        <v>1309</v>
      </c>
      <c r="F325" s="217">
        <v>0</v>
      </c>
      <c r="G325" s="217"/>
      <c r="H325" s="217"/>
      <c r="I325" s="217"/>
      <c r="J325" s="217"/>
      <c r="K325" s="217"/>
      <c r="L325" s="217"/>
      <c r="M325" s="217"/>
      <c r="N325" s="217">
        <v>0</v>
      </c>
      <c r="O325" s="217"/>
      <c r="P325" s="217"/>
      <c r="Q325" s="217"/>
      <c r="R325" s="217"/>
      <c r="S325" s="217"/>
      <c r="T325" s="217"/>
      <c r="U325" s="217"/>
      <c r="V325" s="217">
        <v>0</v>
      </c>
      <c r="W325" s="217"/>
      <c r="X325" s="217"/>
      <c r="Y325" s="217"/>
      <c r="Z325" s="217"/>
      <c r="AA325" s="217"/>
      <c r="AB325" s="217"/>
      <c r="AC325" s="217"/>
      <c r="AD325" s="217" t="s">
        <v>811</v>
      </c>
      <c r="AE325" s="217" t="s">
        <v>811</v>
      </c>
      <c r="AF325" s="217" t="s">
        <v>811</v>
      </c>
      <c r="AG325" s="217" t="s">
        <v>811</v>
      </c>
      <c r="AH325" s="217" t="s">
        <v>811</v>
      </c>
      <c r="AI325" s="217" t="s">
        <v>811</v>
      </c>
      <c r="AJ325" s="217" t="s">
        <v>811</v>
      </c>
      <c r="AK325" s="217" t="s">
        <v>811</v>
      </c>
      <c r="AL325" s="217" t="s">
        <v>811</v>
      </c>
      <c r="AM325" s="217" t="s">
        <v>811</v>
      </c>
      <c r="AN325" s="217" t="s">
        <v>811</v>
      </c>
      <c r="AO325" s="217" t="s">
        <v>811</v>
      </c>
      <c r="AP325" s="217" t="s">
        <v>811</v>
      </c>
      <c r="AQ325" s="217" t="s">
        <v>811</v>
      </c>
      <c r="AR325" s="217" t="s">
        <v>811</v>
      </c>
      <c r="AS325" s="217" t="s">
        <v>811</v>
      </c>
    </row>
    <row r="326" spans="1:45">
      <c r="A326" s="216">
        <v>21</v>
      </c>
      <c r="B326" s="216">
        <v>223400</v>
      </c>
      <c r="C326" s="216">
        <v>1293</v>
      </c>
      <c r="D326" s="216">
        <v>314</v>
      </c>
      <c r="E326" s="216" t="s">
        <v>1114</v>
      </c>
      <c r="F326" s="217">
        <v>0</v>
      </c>
      <c r="G326" s="217"/>
      <c r="H326" s="217"/>
      <c r="I326" s="217"/>
      <c r="J326" s="217"/>
      <c r="K326" s="217"/>
      <c r="L326" s="217"/>
      <c r="M326" s="217"/>
      <c r="N326" s="217">
        <v>0</v>
      </c>
      <c r="O326" s="217"/>
      <c r="P326" s="217"/>
      <c r="Q326" s="217"/>
      <c r="R326" s="217"/>
      <c r="S326" s="217"/>
      <c r="T326" s="217"/>
      <c r="U326" s="217"/>
      <c r="V326" s="217">
        <v>0</v>
      </c>
      <c r="W326" s="217"/>
      <c r="X326" s="217"/>
      <c r="Y326" s="217"/>
      <c r="Z326" s="217"/>
      <c r="AA326" s="217"/>
      <c r="AB326" s="217"/>
      <c r="AC326" s="217"/>
      <c r="AD326" s="217" t="s">
        <v>811</v>
      </c>
      <c r="AE326" s="217" t="s">
        <v>811</v>
      </c>
      <c r="AF326" s="217" t="s">
        <v>811</v>
      </c>
      <c r="AG326" s="217" t="s">
        <v>811</v>
      </c>
      <c r="AH326" s="217" t="s">
        <v>811</v>
      </c>
      <c r="AI326" s="217" t="s">
        <v>811</v>
      </c>
      <c r="AJ326" s="217" t="s">
        <v>811</v>
      </c>
      <c r="AK326" s="217" t="s">
        <v>811</v>
      </c>
      <c r="AL326" s="217" t="s">
        <v>811</v>
      </c>
      <c r="AM326" s="217" t="s">
        <v>811</v>
      </c>
      <c r="AN326" s="217" t="s">
        <v>811</v>
      </c>
      <c r="AO326" s="217" t="s">
        <v>811</v>
      </c>
      <c r="AP326" s="217" t="s">
        <v>811</v>
      </c>
      <c r="AQ326" s="217" t="s">
        <v>811</v>
      </c>
      <c r="AR326" s="217" t="s">
        <v>811</v>
      </c>
      <c r="AS326" s="217" t="s">
        <v>811</v>
      </c>
    </row>
    <row r="327" spans="1:45">
      <c r="A327" s="216">
        <v>21</v>
      </c>
      <c r="B327" s="216">
        <v>223400</v>
      </c>
      <c r="C327" s="216">
        <v>1294</v>
      </c>
      <c r="D327" s="216">
        <v>315</v>
      </c>
      <c r="E327" s="216" t="s">
        <v>1310</v>
      </c>
      <c r="F327" s="217">
        <v>0</v>
      </c>
      <c r="G327" s="217"/>
      <c r="H327" s="217"/>
      <c r="I327" s="217"/>
      <c r="J327" s="217"/>
      <c r="K327" s="217"/>
      <c r="L327" s="217"/>
      <c r="M327" s="217"/>
      <c r="N327" s="217">
        <v>0</v>
      </c>
      <c r="O327" s="217"/>
      <c r="P327" s="217"/>
      <c r="Q327" s="217"/>
      <c r="R327" s="217"/>
      <c r="S327" s="217"/>
      <c r="T327" s="217"/>
      <c r="U327" s="217"/>
      <c r="V327" s="217">
        <v>0</v>
      </c>
      <c r="W327" s="217"/>
      <c r="X327" s="217"/>
      <c r="Y327" s="217"/>
      <c r="Z327" s="217"/>
      <c r="AA327" s="217"/>
      <c r="AB327" s="217"/>
      <c r="AC327" s="217"/>
      <c r="AD327" s="217" t="s">
        <v>811</v>
      </c>
      <c r="AE327" s="217" t="s">
        <v>811</v>
      </c>
      <c r="AF327" s="217" t="s">
        <v>811</v>
      </c>
      <c r="AG327" s="217" t="s">
        <v>811</v>
      </c>
      <c r="AH327" s="217" t="s">
        <v>811</v>
      </c>
      <c r="AI327" s="217" t="s">
        <v>811</v>
      </c>
      <c r="AJ327" s="217" t="s">
        <v>811</v>
      </c>
      <c r="AK327" s="217" t="s">
        <v>811</v>
      </c>
      <c r="AL327" s="217" t="s">
        <v>811</v>
      </c>
      <c r="AM327" s="217" t="s">
        <v>811</v>
      </c>
      <c r="AN327" s="217" t="s">
        <v>811</v>
      </c>
      <c r="AO327" s="217" t="s">
        <v>811</v>
      </c>
      <c r="AP327" s="217" t="s">
        <v>811</v>
      </c>
      <c r="AQ327" s="217" t="s">
        <v>811</v>
      </c>
      <c r="AR327" s="217" t="s">
        <v>811</v>
      </c>
      <c r="AS327" s="217" t="s">
        <v>811</v>
      </c>
    </row>
    <row r="328" spans="1:45">
      <c r="A328" s="216">
        <v>21</v>
      </c>
      <c r="B328" s="216">
        <v>223400</v>
      </c>
      <c r="C328" s="216">
        <v>1295</v>
      </c>
      <c r="D328" s="216">
        <v>316</v>
      </c>
      <c r="E328" s="216" t="s">
        <v>1311</v>
      </c>
      <c r="F328" s="217">
        <v>0</v>
      </c>
      <c r="G328" s="217"/>
      <c r="H328" s="217"/>
      <c r="I328" s="217"/>
      <c r="J328" s="217"/>
      <c r="K328" s="217"/>
      <c r="L328" s="217"/>
      <c r="M328" s="217"/>
      <c r="N328" s="217">
        <v>0</v>
      </c>
      <c r="O328" s="217"/>
      <c r="P328" s="217"/>
      <c r="Q328" s="217"/>
      <c r="R328" s="217"/>
      <c r="S328" s="217"/>
      <c r="T328" s="217"/>
      <c r="U328" s="217"/>
      <c r="V328" s="217">
        <v>0</v>
      </c>
      <c r="W328" s="217"/>
      <c r="X328" s="217"/>
      <c r="Y328" s="217"/>
      <c r="Z328" s="217"/>
      <c r="AA328" s="217"/>
      <c r="AB328" s="217"/>
      <c r="AC328" s="217"/>
      <c r="AD328" s="217" t="s">
        <v>811</v>
      </c>
      <c r="AE328" s="217" t="s">
        <v>811</v>
      </c>
      <c r="AF328" s="217" t="s">
        <v>811</v>
      </c>
      <c r="AG328" s="217" t="s">
        <v>811</v>
      </c>
      <c r="AH328" s="217" t="s">
        <v>811</v>
      </c>
      <c r="AI328" s="217" t="s">
        <v>811</v>
      </c>
      <c r="AJ328" s="217" t="s">
        <v>811</v>
      </c>
      <c r="AK328" s="217" t="s">
        <v>811</v>
      </c>
      <c r="AL328" s="217" t="s">
        <v>811</v>
      </c>
      <c r="AM328" s="217" t="s">
        <v>811</v>
      </c>
      <c r="AN328" s="217" t="s">
        <v>811</v>
      </c>
      <c r="AO328" s="217" t="s">
        <v>811</v>
      </c>
      <c r="AP328" s="217" t="s">
        <v>811</v>
      </c>
      <c r="AQ328" s="217" t="s">
        <v>811</v>
      </c>
      <c r="AR328" s="217" t="s">
        <v>811</v>
      </c>
      <c r="AS328" s="217" t="s">
        <v>811</v>
      </c>
    </row>
    <row r="329" spans="1:45">
      <c r="A329" s="216">
        <v>21</v>
      </c>
      <c r="B329" s="216">
        <v>223400</v>
      </c>
      <c r="C329" s="216">
        <v>1296</v>
      </c>
      <c r="D329" s="216">
        <v>317</v>
      </c>
      <c r="E329" s="216" t="s">
        <v>1312</v>
      </c>
      <c r="F329" s="217">
        <v>0</v>
      </c>
      <c r="G329" s="217"/>
      <c r="H329" s="217"/>
      <c r="I329" s="217"/>
      <c r="J329" s="217"/>
      <c r="K329" s="217"/>
      <c r="L329" s="217"/>
      <c r="M329" s="217"/>
      <c r="N329" s="217">
        <v>0</v>
      </c>
      <c r="O329" s="217"/>
      <c r="P329" s="217"/>
      <c r="Q329" s="217"/>
      <c r="R329" s="217"/>
      <c r="S329" s="217"/>
      <c r="T329" s="217"/>
      <c r="U329" s="217"/>
      <c r="V329" s="217">
        <v>0</v>
      </c>
      <c r="W329" s="217"/>
      <c r="X329" s="217"/>
      <c r="Y329" s="217"/>
      <c r="Z329" s="217"/>
      <c r="AA329" s="217"/>
      <c r="AB329" s="217"/>
      <c r="AC329" s="217"/>
      <c r="AD329" s="217" t="s">
        <v>811</v>
      </c>
      <c r="AE329" s="217" t="s">
        <v>811</v>
      </c>
      <c r="AF329" s="217" t="s">
        <v>811</v>
      </c>
      <c r="AG329" s="217" t="s">
        <v>811</v>
      </c>
      <c r="AH329" s="217" t="s">
        <v>811</v>
      </c>
      <c r="AI329" s="217" t="s">
        <v>811</v>
      </c>
      <c r="AJ329" s="217" t="s">
        <v>811</v>
      </c>
      <c r="AK329" s="217" t="s">
        <v>811</v>
      </c>
      <c r="AL329" s="217" t="s">
        <v>811</v>
      </c>
      <c r="AM329" s="217" t="s">
        <v>811</v>
      </c>
      <c r="AN329" s="217" t="s">
        <v>811</v>
      </c>
      <c r="AO329" s="217" t="s">
        <v>811</v>
      </c>
      <c r="AP329" s="217" t="s">
        <v>811</v>
      </c>
      <c r="AQ329" s="217" t="s">
        <v>811</v>
      </c>
      <c r="AR329" s="217" t="s">
        <v>811</v>
      </c>
      <c r="AS329" s="217" t="s">
        <v>811</v>
      </c>
    </row>
    <row r="330" spans="1:45">
      <c r="A330" s="216">
        <v>21</v>
      </c>
      <c r="B330" s="216">
        <v>223400</v>
      </c>
      <c r="C330" s="216">
        <v>1297</v>
      </c>
      <c r="D330" s="216">
        <v>318</v>
      </c>
      <c r="E330" s="216" t="s">
        <v>1313</v>
      </c>
      <c r="F330" s="217">
        <v>0</v>
      </c>
      <c r="G330" s="217"/>
      <c r="H330" s="217"/>
      <c r="I330" s="217"/>
      <c r="J330" s="217"/>
      <c r="K330" s="217"/>
      <c r="L330" s="217"/>
      <c r="M330" s="217"/>
      <c r="N330" s="217">
        <v>0</v>
      </c>
      <c r="O330" s="217"/>
      <c r="P330" s="217"/>
      <c r="Q330" s="217"/>
      <c r="R330" s="217"/>
      <c r="S330" s="217"/>
      <c r="T330" s="217"/>
      <c r="U330" s="217"/>
      <c r="V330" s="217">
        <v>0</v>
      </c>
      <c r="W330" s="217"/>
      <c r="X330" s="217"/>
      <c r="Y330" s="217"/>
      <c r="Z330" s="217"/>
      <c r="AA330" s="217"/>
      <c r="AB330" s="217"/>
      <c r="AC330" s="217"/>
      <c r="AD330" s="217" t="s">
        <v>811</v>
      </c>
      <c r="AE330" s="217" t="s">
        <v>811</v>
      </c>
      <c r="AF330" s="217" t="s">
        <v>811</v>
      </c>
      <c r="AG330" s="217" t="s">
        <v>811</v>
      </c>
      <c r="AH330" s="217" t="s">
        <v>811</v>
      </c>
      <c r="AI330" s="217" t="s">
        <v>811</v>
      </c>
      <c r="AJ330" s="217" t="s">
        <v>811</v>
      </c>
      <c r="AK330" s="217" t="s">
        <v>811</v>
      </c>
      <c r="AL330" s="217" t="s">
        <v>811</v>
      </c>
      <c r="AM330" s="217" t="s">
        <v>811</v>
      </c>
      <c r="AN330" s="217" t="s">
        <v>811</v>
      </c>
      <c r="AO330" s="217" t="s">
        <v>811</v>
      </c>
      <c r="AP330" s="217" t="s">
        <v>811</v>
      </c>
      <c r="AQ330" s="217" t="s">
        <v>811</v>
      </c>
      <c r="AR330" s="217" t="s">
        <v>811</v>
      </c>
      <c r="AS330" s="217" t="s">
        <v>811</v>
      </c>
    </row>
    <row r="331" spans="1:45">
      <c r="A331" s="216">
        <v>21</v>
      </c>
      <c r="B331" s="216">
        <v>223400</v>
      </c>
      <c r="C331" s="216">
        <v>1298</v>
      </c>
      <c r="D331" s="216">
        <v>319</v>
      </c>
      <c r="E331" s="216" t="s">
        <v>1307</v>
      </c>
      <c r="F331" s="217">
        <v>0</v>
      </c>
      <c r="G331" s="217"/>
      <c r="H331" s="217"/>
      <c r="I331" s="217"/>
      <c r="J331" s="217"/>
      <c r="K331" s="217"/>
      <c r="L331" s="217"/>
      <c r="M331" s="217"/>
      <c r="N331" s="217">
        <v>0</v>
      </c>
      <c r="O331" s="217"/>
      <c r="P331" s="217"/>
      <c r="Q331" s="217"/>
      <c r="R331" s="217"/>
      <c r="S331" s="217"/>
      <c r="T331" s="217"/>
      <c r="U331" s="217"/>
      <c r="V331" s="217">
        <v>0</v>
      </c>
      <c r="W331" s="217"/>
      <c r="X331" s="217"/>
      <c r="Y331" s="217"/>
      <c r="Z331" s="217"/>
      <c r="AA331" s="217"/>
      <c r="AB331" s="217"/>
      <c r="AC331" s="217"/>
      <c r="AD331" s="217" t="s">
        <v>811</v>
      </c>
      <c r="AE331" s="217" t="s">
        <v>811</v>
      </c>
      <c r="AF331" s="217" t="s">
        <v>811</v>
      </c>
      <c r="AG331" s="217" t="s">
        <v>811</v>
      </c>
      <c r="AH331" s="217" t="s">
        <v>811</v>
      </c>
      <c r="AI331" s="217" t="s">
        <v>811</v>
      </c>
      <c r="AJ331" s="217" t="s">
        <v>811</v>
      </c>
      <c r="AK331" s="217" t="s">
        <v>811</v>
      </c>
      <c r="AL331" s="217" t="s">
        <v>811</v>
      </c>
      <c r="AM331" s="217" t="s">
        <v>811</v>
      </c>
      <c r="AN331" s="217" t="s">
        <v>811</v>
      </c>
      <c r="AO331" s="217" t="s">
        <v>811</v>
      </c>
      <c r="AP331" s="217" t="s">
        <v>811</v>
      </c>
      <c r="AQ331" s="217" t="s">
        <v>811</v>
      </c>
      <c r="AR331" s="217" t="s">
        <v>811</v>
      </c>
      <c r="AS331" s="217" t="s">
        <v>811</v>
      </c>
    </row>
    <row r="332" spans="1:45">
      <c r="A332" s="216">
        <v>21</v>
      </c>
      <c r="B332" s="216">
        <v>223400</v>
      </c>
      <c r="C332" s="216">
        <v>1299</v>
      </c>
      <c r="D332" s="216">
        <v>320</v>
      </c>
      <c r="E332" s="216" t="s">
        <v>1314</v>
      </c>
      <c r="F332" s="217">
        <v>0</v>
      </c>
      <c r="G332" s="217"/>
      <c r="H332" s="217"/>
      <c r="I332" s="217"/>
      <c r="J332" s="217"/>
      <c r="K332" s="217"/>
      <c r="L332" s="217"/>
      <c r="M332" s="217"/>
      <c r="N332" s="217">
        <v>0</v>
      </c>
      <c r="O332" s="217"/>
      <c r="P332" s="217"/>
      <c r="Q332" s="217"/>
      <c r="R332" s="217"/>
      <c r="S332" s="217"/>
      <c r="T332" s="217"/>
      <c r="U332" s="217"/>
      <c r="V332" s="217">
        <v>0</v>
      </c>
      <c r="W332" s="217"/>
      <c r="X332" s="217"/>
      <c r="Y332" s="217"/>
      <c r="Z332" s="217"/>
      <c r="AA332" s="217"/>
      <c r="AB332" s="217"/>
      <c r="AC332" s="217"/>
      <c r="AD332" s="217" t="s">
        <v>811</v>
      </c>
      <c r="AE332" s="217" t="s">
        <v>811</v>
      </c>
      <c r="AF332" s="217" t="s">
        <v>811</v>
      </c>
      <c r="AG332" s="217" t="s">
        <v>811</v>
      </c>
      <c r="AH332" s="217" t="s">
        <v>811</v>
      </c>
      <c r="AI332" s="217" t="s">
        <v>811</v>
      </c>
      <c r="AJ332" s="217" t="s">
        <v>811</v>
      </c>
      <c r="AK332" s="217" t="s">
        <v>811</v>
      </c>
      <c r="AL332" s="217" t="s">
        <v>811</v>
      </c>
      <c r="AM332" s="217" t="s">
        <v>811</v>
      </c>
      <c r="AN332" s="217" t="s">
        <v>811</v>
      </c>
      <c r="AO332" s="217" t="s">
        <v>811</v>
      </c>
      <c r="AP332" s="217" t="s">
        <v>811</v>
      </c>
      <c r="AQ332" s="217" t="s">
        <v>811</v>
      </c>
      <c r="AR332" s="217" t="s">
        <v>811</v>
      </c>
      <c r="AS332" s="217" t="s">
        <v>811</v>
      </c>
    </row>
    <row r="333" spans="1:45">
      <c r="A333" s="216">
        <v>21</v>
      </c>
      <c r="B333" s="216">
        <v>223400</v>
      </c>
      <c r="C333" s="216">
        <v>1300</v>
      </c>
      <c r="D333" s="216">
        <v>321</v>
      </c>
      <c r="E333" s="216" t="s">
        <v>1315</v>
      </c>
      <c r="F333" s="217">
        <v>0</v>
      </c>
      <c r="G333" s="217"/>
      <c r="H333" s="217"/>
      <c r="I333" s="217"/>
      <c r="J333" s="217"/>
      <c r="K333" s="217"/>
      <c r="L333" s="217"/>
      <c r="M333" s="217"/>
      <c r="N333" s="217">
        <v>0</v>
      </c>
      <c r="O333" s="217"/>
      <c r="P333" s="217"/>
      <c r="Q333" s="217"/>
      <c r="R333" s="217"/>
      <c r="S333" s="217"/>
      <c r="T333" s="217"/>
      <c r="U333" s="217"/>
      <c r="V333" s="217">
        <v>0</v>
      </c>
      <c r="W333" s="217"/>
      <c r="X333" s="217"/>
      <c r="Y333" s="217"/>
      <c r="Z333" s="217"/>
      <c r="AA333" s="217"/>
      <c r="AB333" s="217"/>
      <c r="AC333" s="217"/>
      <c r="AD333" s="217" t="s">
        <v>811</v>
      </c>
      <c r="AE333" s="217" t="s">
        <v>811</v>
      </c>
      <c r="AF333" s="217" t="s">
        <v>811</v>
      </c>
      <c r="AG333" s="217" t="s">
        <v>811</v>
      </c>
      <c r="AH333" s="217" t="s">
        <v>811</v>
      </c>
      <c r="AI333" s="217" t="s">
        <v>811</v>
      </c>
      <c r="AJ333" s="217" t="s">
        <v>811</v>
      </c>
      <c r="AK333" s="217" t="s">
        <v>811</v>
      </c>
      <c r="AL333" s="217" t="s">
        <v>811</v>
      </c>
      <c r="AM333" s="217" t="s">
        <v>811</v>
      </c>
      <c r="AN333" s="217" t="s">
        <v>811</v>
      </c>
      <c r="AO333" s="217" t="s">
        <v>811</v>
      </c>
      <c r="AP333" s="217" t="s">
        <v>811</v>
      </c>
      <c r="AQ333" s="217" t="s">
        <v>811</v>
      </c>
      <c r="AR333" s="217" t="s">
        <v>811</v>
      </c>
      <c r="AS333" s="217" t="s">
        <v>811</v>
      </c>
    </row>
    <row r="334" spans="1:45">
      <c r="A334" s="216">
        <v>21</v>
      </c>
      <c r="B334" s="216">
        <v>223400</v>
      </c>
      <c r="C334" s="216">
        <v>1301</v>
      </c>
      <c r="D334" s="216">
        <v>322</v>
      </c>
      <c r="E334" s="216" t="s">
        <v>1215</v>
      </c>
      <c r="F334" s="217">
        <v>0</v>
      </c>
      <c r="G334" s="217"/>
      <c r="H334" s="217"/>
      <c r="I334" s="217"/>
      <c r="J334" s="217"/>
      <c r="K334" s="217"/>
      <c r="L334" s="217"/>
      <c r="M334" s="217"/>
      <c r="N334" s="217">
        <v>0</v>
      </c>
      <c r="O334" s="217"/>
      <c r="P334" s="217"/>
      <c r="Q334" s="217"/>
      <c r="R334" s="217"/>
      <c r="S334" s="217"/>
      <c r="T334" s="217"/>
      <c r="U334" s="217"/>
      <c r="V334" s="217">
        <v>0</v>
      </c>
      <c r="W334" s="217"/>
      <c r="X334" s="217"/>
      <c r="Y334" s="217"/>
      <c r="Z334" s="217"/>
      <c r="AA334" s="217"/>
      <c r="AB334" s="217"/>
      <c r="AC334" s="217"/>
      <c r="AD334" s="217" t="s">
        <v>811</v>
      </c>
      <c r="AE334" s="217" t="s">
        <v>811</v>
      </c>
      <c r="AF334" s="217" t="s">
        <v>811</v>
      </c>
      <c r="AG334" s="217" t="s">
        <v>811</v>
      </c>
      <c r="AH334" s="217" t="s">
        <v>811</v>
      </c>
      <c r="AI334" s="217" t="s">
        <v>811</v>
      </c>
      <c r="AJ334" s="217" t="s">
        <v>811</v>
      </c>
      <c r="AK334" s="217" t="s">
        <v>811</v>
      </c>
      <c r="AL334" s="217" t="s">
        <v>811</v>
      </c>
      <c r="AM334" s="217" t="s">
        <v>811</v>
      </c>
      <c r="AN334" s="217" t="s">
        <v>811</v>
      </c>
      <c r="AO334" s="217" t="s">
        <v>811</v>
      </c>
      <c r="AP334" s="217" t="s">
        <v>811</v>
      </c>
      <c r="AQ334" s="217" t="s">
        <v>811</v>
      </c>
      <c r="AR334" s="217" t="s">
        <v>811</v>
      </c>
      <c r="AS334" s="217" t="s">
        <v>811</v>
      </c>
    </row>
    <row r="335" spans="1:45">
      <c r="A335" s="216">
        <v>21</v>
      </c>
      <c r="B335" s="216">
        <v>223400</v>
      </c>
      <c r="C335" s="216">
        <v>1302</v>
      </c>
      <c r="D335" s="216">
        <v>323</v>
      </c>
      <c r="E335" s="216" t="s">
        <v>1316</v>
      </c>
      <c r="F335" s="217">
        <v>0</v>
      </c>
      <c r="G335" s="217"/>
      <c r="H335" s="217"/>
      <c r="I335" s="217"/>
      <c r="J335" s="217"/>
      <c r="K335" s="217"/>
      <c r="L335" s="217"/>
      <c r="M335" s="217"/>
      <c r="N335" s="217">
        <v>0</v>
      </c>
      <c r="O335" s="217"/>
      <c r="P335" s="217"/>
      <c r="Q335" s="217"/>
      <c r="R335" s="217"/>
      <c r="S335" s="217"/>
      <c r="T335" s="217"/>
      <c r="U335" s="217"/>
      <c r="V335" s="217">
        <v>0</v>
      </c>
      <c r="W335" s="217"/>
      <c r="X335" s="217"/>
      <c r="Y335" s="217"/>
      <c r="Z335" s="217"/>
      <c r="AA335" s="217"/>
      <c r="AB335" s="217"/>
      <c r="AC335" s="217"/>
      <c r="AD335" s="217" t="s">
        <v>811</v>
      </c>
      <c r="AE335" s="217" t="s">
        <v>811</v>
      </c>
      <c r="AF335" s="217" t="s">
        <v>811</v>
      </c>
      <c r="AG335" s="217" t="s">
        <v>811</v>
      </c>
      <c r="AH335" s="217" t="s">
        <v>811</v>
      </c>
      <c r="AI335" s="217" t="s">
        <v>811</v>
      </c>
      <c r="AJ335" s="217" t="s">
        <v>811</v>
      </c>
      <c r="AK335" s="217" t="s">
        <v>811</v>
      </c>
      <c r="AL335" s="217" t="s">
        <v>811</v>
      </c>
      <c r="AM335" s="217" t="s">
        <v>811</v>
      </c>
      <c r="AN335" s="217" t="s">
        <v>811</v>
      </c>
      <c r="AO335" s="217" t="s">
        <v>811</v>
      </c>
      <c r="AP335" s="217" t="s">
        <v>811</v>
      </c>
      <c r="AQ335" s="217" t="s">
        <v>811</v>
      </c>
      <c r="AR335" s="217" t="s">
        <v>811</v>
      </c>
      <c r="AS335" s="217" t="s">
        <v>811</v>
      </c>
    </row>
    <row r="336" spans="1:45">
      <c r="A336" s="216">
        <v>21</v>
      </c>
      <c r="B336" s="216">
        <v>223400</v>
      </c>
      <c r="C336" s="216">
        <v>1303</v>
      </c>
      <c r="D336" s="216">
        <v>324</v>
      </c>
      <c r="E336" s="216" t="s">
        <v>1317</v>
      </c>
      <c r="F336" s="217">
        <v>0</v>
      </c>
      <c r="G336" s="217"/>
      <c r="H336" s="217"/>
      <c r="I336" s="217"/>
      <c r="J336" s="217"/>
      <c r="K336" s="217"/>
      <c r="L336" s="217"/>
      <c r="M336" s="217"/>
      <c r="N336" s="217">
        <v>0</v>
      </c>
      <c r="O336" s="217"/>
      <c r="P336" s="217"/>
      <c r="Q336" s="217"/>
      <c r="R336" s="217"/>
      <c r="S336" s="217"/>
      <c r="T336" s="217"/>
      <c r="U336" s="217"/>
      <c r="V336" s="217">
        <v>0</v>
      </c>
      <c r="W336" s="217"/>
      <c r="X336" s="217"/>
      <c r="Y336" s="217"/>
      <c r="Z336" s="217"/>
      <c r="AA336" s="217"/>
      <c r="AB336" s="217"/>
      <c r="AC336" s="217"/>
      <c r="AD336" s="217" t="s">
        <v>811</v>
      </c>
      <c r="AE336" s="217" t="s">
        <v>811</v>
      </c>
      <c r="AF336" s="217" t="s">
        <v>811</v>
      </c>
      <c r="AG336" s="217" t="s">
        <v>811</v>
      </c>
      <c r="AH336" s="217" t="s">
        <v>811</v>
      </c>
      <c r="AI336" s="217" t="s">
        <v>811</v>
      </c>
      <c r="AJ336" s="217" t="s">
        <v>811</v>
      </c>
      <c r="AK336" s="217" t="s">
        <v>811</v>
      </c>
      <c r="AL336" s="217" t="s">
        <v>811</v>
      </c>
      <c r="AM336" s="217" t="s">
        <v>811</v>
      </c>
      <c r="AN336" s="217" t="s">
        <v>811</v>
      </c>
      <c r="AO336" s="217" t="s">
        <v>811</v>
      </c>
      <c r="AP336" s="217" t="s">
        <v>811</v>
      </c>
      <c r="AQ336" s="217" t="s">
        <v>811</v>
      </c>
      <c r="AR336" s="217" t="s">
        <v>811</v>
      </c>
      <c r="AS336" s="217" t="s">
        <v>811</v>
      </c>
    </row>
    <row r="337" spans="1:45">
      <c r="A337" s="216">
        <v>21</v>
      </c>
      <c r="B337" s="216">
        <v>223400</v>
      </c>
      <c r="C337" s="216">
        <v>1304</v>
      </c>
      <c r="D337" s="216">
        <v>325</v>
      </c>
      <c r="E337" s="216" t="s">
        <v>1318</v>
      </c>
      <c r="F337" s="217">
        <v>0</v>
      </c>
      <c r="G337" s="217"/>
      <c r="H337" s="217"/>
      <c r="I337" s="217"/>
      <c r="J337" s="217"/>
      <c r="K337" s="217"/>
      <c r="L337" s="217"/>
      <c r="M337" s="217"/>
      <c r="N337" s="217">
        <v>0</v>
      </c>
      <c r="O337" s="217"/>
      <c r="P337" s="217"/>
      <c r="Q337" s="217"/>
      <c r="R337" s="217"/>
      <c r="S337" s="217"/>
      <c r="T337" s="217"/>
      <c r="U337" s="217"/>
      <c r="V337" s="217">
        <v>0</v>
      </c>
      <c r="W337" s="217"/>
      <c r="X337" s="217"/>
      <c r="Y337" s="217"/>
      <c r="Z337" s="217"/>
      <c r="AA337" s="217"/>
      <c r="AB337" s="217"/>
      <c r="AC337" s="217"/>
      <c r="AD337" s="217" t="s">
        <v>811</v>
      </c>
      <c r="AE337" s="217" t="s">
        <v>811</v>
      </c>
      <c r="AF337" s="217" t="s">
        <v>811</v>
      </c>
      <c r="AG337" s="217" t="s">
        <v>811</v>
      </c>
      <c r="AH337" s="217" t="s">
        <v>811</v>
      </c>
      <c r="AI337" s="217" t="s">
        <v>811</v>
      </c>
      <c r="AJ337" s="217" t="s">
        <v>811</v>
      </c>
      <c r="AK337" s="217" t="s">
        <v>811</v>
      </c>
      <c r="AL337" s="217" t="s">
        <v>811</v>
      </c>
      <c r="AM337" s="217" t="s">
        <v>811</v>
      </c>
      <c r="AN337" s="217" t="s">
        <v>811</v>
      </c>
      <c r="AO337" s="217" t="s">
        <v>811</v>
      </c>
      <c r="AP337" s="217" t="s">
        <v>811</v>
      </c>
      <c r="AQ337" s="217" t="s">
        <v>811</v>
      </c>
      <c r="AR337" s="217" t="s">
        <v>811</v>
      </c>
      <c r="AS337" s="217" t="s">
        <v>811</v>
      </c>
    </row>
    <row r="338" spans="1:45">
      <c r="A338" s="216">
        <v>21</v>
      </c>
      <c r="B338" s="216">
        <v>223400</v>
      </c>
      <c r="C338" s="216">
        <v>1305</v>
      </c>
      <c r="D338" s="216">
        <v>326</v>
      </c>
      <c r="E338" s="216" t="s">
        <v>1319</v>
      </c>
      <c r="F338" s="217">
        <v>0</v>
      </c>
      <c r="G338" s="217"/>
      <c r="H338" s="217"/>
      <c r="I338" s="217"/>
      <c r="J338" s="217"/>
      <c r="K338" s="217"/>
      <c r="L338" s="217"/>
      <c r="M338" s="217"/>
      <c r="N338" s="217">
        <v>0</v>
      </c>
      <c r="O338" s="217"/>
      <c r="P338" s="217"/>
      <c r="Q338" s="217"/>
      <c r="R338" s="217"/>
      <c r="S338" s="217"/>
      <c r="T338" s="217"/>
      <c r="U338" s="217"/>
      <c r="V338" s="217">
        <v>0</v>
      </c>
      <c r="W338" s="217"/>
      <c r="X338" s="217"/>
      <c r="Y338" s="217"/>
      <c r="Z338" s="217"/>
      <c r="AA338" s="217"/>
      <c r="AB338" s="217"/>
      <c r="AC338" s="217"/>
      <c r="AD338" s="217" t="s">
        <v>811</v>
      </c>
      <c r="AE338" s="217" t="s">
        <v>811</v>
      </c>
      <c r="AF338" s="217" t="s">
        <v>811</v>
      </c>
      <c r="AG338" s="217" t="s">
        <v>811</v>
      </c>
      <c r="AH338" s="217" t="s">
        <v>811</v>
      </c>
      <c r="AI338" s="217" t="s">
        <v>811</v>
      </c>
      <c r="AJ338" s="217" t="s">
        <v>811</v>
      </c>
      <c r="AK338" s="217" t="s">
        <v>811</v>
      </c>
      <c r="AL338" s="217" t="s">
        <v>811</v>
      </c>
      <c r="AM338" s="217" t="s">
        <v>811</v>
      </c>
      <c r="AN338" s="217" t="s">
        <v>811</v>
      </c>
      <c r="AO338" s="217" t="s">
        <v>811</v>
      </c>
      <c r="AP338" s="217" t="s">
        <v>811</v>
      </c>
      <c r="AQ338" s="217" t="s">
        <v>811</v>
      </c>
      <c r="AR338" s="217" t="s">
        <v>811</v>
      </c>
      <c r="AS338" s="217" t="s">
        <v>811</v>
      </c>
    </row>
    <row r="339" spans="1:45">
      <c r="A339" s="216">
        <v>21</v>
      </c>
      <c r="B339" s="216">
        <v>223400</v>
      </c>
      <c r="C339" s="216">
        <v>1306</v>
      </c>
      <c r="D339" s="216">
        <v>327</v>
      </c>
      <c r="E339" s="216" t="s">
        <v>1320</v>
      </c>
      <c r="F339" s="217">
        <v>0</v>
      </c>
      <c r="G339" s="217"/>
      <c r="H339" s="217"/>
      <c r="I339" s="217"/>
      <c r="J339" s="217"/>
      <c r="K339" s="217"/>
      <c r="L339" s="217"/>
      <c r="M339" s="217"/>
      <c r="N339" s="217">
        <v>0</v>
      </c>
      <c r="O339" s="217"/>
      <c r="P339" s="217"/>
      <c r="Q339" s="217"/>
      <c r="R339" s="217"/>
      <c r="S339" s="217"/>
      <c r="T339" s="217"/>
      <c r="U339" s="217"/>
      <c r="V339" s="217">
        <v>0</v>
      </c>
      <c r="W339" s="217"/>
      <c r="X339" s="217"/>
      <c r="Y339" s="217"/>
      <c r="Z339" s="217"/>
      <c r="AA339" s="217"/>
      <c r="AB339" s="217"/>
      <c r="AC339" s="217"/>
      <c r="AD339" s="217" t="s">
        <v>811</v>
      </c>
      <c r="AE339" s="217" t="s">
        <v>811</v>
      </c>
      <c r="AF339" s="217" t="s">
        <v>811</v>
      </c>
      <c r="AG339" s="217" t="s">
        <v>811</v>
      </c>
      <c r="AH339" s="217" t="s">
        <v>811</v>
      </c>
      <c r="AI339" s="217" t="s">
        <v>811</v>
      </c>
      <c r="AJ339" s="217" t="s">
        <v>811</v>
      </c>
      <c r="AK339" s="217" t="s">
        <v>811</v>
      </c>
      <c r="AL339" s="217" t="s">
        <v>811</v>
      </c>
      <c r="AM339" s="217" t="s">
        <v>811</v>
      </c>
      <c r="AN339" s="217" t="s">
        <v>811</v>
      </c>
      <c r="AO339" s="217" t="s">
        <v>811</v>
      </c>
      <c r="AP339" s="217" t="s">
        <v>811</v>
      </c>
      <c r="AQ339" s="217" t="s">
        <v>811</v>
      </c>
      <c r="AR339" s="217" t="s">
        <v>811</v>
      </c>
      <c r="AS339" s="217" t="s">
        <v>811</v>
      </c>
    </row>
    <row r="340" spans="1:45">
      <c r="A340" s="216">
        <v>21</v>
      </c>
      <c r="B340" s="216">
        <v>223400</v>
      </c>
      <c r="C340" s="216">
        <v>1307</v>
      </c>
      <c r="D340" s="216">
        <v>328</v>
      </c>
      <c r="E340" s="216" t="s">
        <v>1321</v>
      </c>
      <c r="F340" s="217">
        <v>0</v>
      </c>
      <c r="G340" s="217"/>
      <c r="H340" s="217"/>
      <c r="I340" s="217"/>
      <c r="J340" s="217"/>
      <c r="K340" s="217"/>
      <c r="L340" s="217"/>
      <c r="M340" s="217"/>
      <c r="N340" s="217">
        <v>0</v>
      </c>
      <c r="O340" s="217"/>
      <c r="P340" s="217"/>
      <c r="Q340" s="217"/>
      <c r="R340" s="217"/>
      <c r="S340" s="217"/>
      <c r="T340" s="217"/>
      <c r="U340" s="217"/>
      <c r="V340" s="217">
        <v>0</v>
      </c>
      <c r="W340" s="217"/>
      <c r="X340" s="217"/>
      <c r="Y340" s="217"/>
      <c r="Z340" s="217"/>
      <c r="AA340" s="217"/>
      <c r="AB340" s="217"/>
      <c r="AC340" s="217"/>
      <c r="AD340" s="217" t="s">
        <v>811</v>
      </c>
      <c r="AE340" s="217" t="s">
        <v>811</v>
      </c>
      <c r="AF340" s="217" t="s">
        <v>811</v>
      </c>
      <c r="AG340" s="217" t="s">
        <v>811</v>
      </c>
      <c r="AH340" s="217" t="s">
        <v>811</v>
      </c>
      <c r="AI340" s="217" t="s">
        <v>811</v>
      </c>
      <c r="AJ340" s="217" t="s">
        <v>811</v>
      </c>
      <c r="AK340" s="217" t="s">
        <v>811</v>
      </c>
      <c r="AL340" s="217" t="s">
        <v>811</v>
      </c>
      <c r="AM340" s="217" t="s">
        <v>811</v>
      </c>
      <c r="AN340" s="217" t="s">
        <v>811</v>
      </c>
      <c r="AO340" s="217" t="s">
        <v>811</v>
      </c>
      <c r="AP340" s="217" t="s">
        <v>811</v>
      </c>
      <c r="AQ340" s="217" t="s">
        <v>811</v>
      </c>
      <c r="AR340" s="217" t="s">
        <v>811</v>
      </c>
      <c r="AS340" s="217" t="s">
        <v>811</v>
      </c>
    </row>
    <row r="341" spans="1:45">
      <c r="A341" s="216">
        <v>21</v>
      </c>
      <c r="B341" s="216">
        <v>223400</v>
      </c>
      <c r="C341" s="216">
        <v>1308</v>
      </c>
      <c r="D341" s="216">
        <v>329</v>
      </c>
      <c r="E341" s="216" t="s">
        <v>1322</v>
      </c>
      <c r="F341" s="217">
        <v>0</v>
      </c>
      <c r="G341" s="217"/>
      <c r="H341" s="217"/>
      <c r="I341" s="217"/>
      <c r="J341" s="217"/>
      <c r="K341" s="217"/>
      <c r="L341" s="217"/>
      <c r="M341" s="217"/>
      <c r="N341" s="217">
        <v>0</v>
      </c>
      <c r="O341" s="217"/>
      <c r="P341" s="217"/>
      <c r="Q341" s="217"/>
      <c r="R341" s="217"/>
      <c r="S341" s="217"/>
      <c r="T341" s="217"/>
      <c r="U341" s="217"/>
      <c r="V341" s="217">
        <v>0</v>
      </c>
      <c r="W341" s="217"/>
      <c r="X341" s="217"/>
      <c r="Y341" s="217"/>
      <c r="Z341" s="217"/>
      <c r="AA341" s="217"/>
      <c r="AB341" s="217"/>
      <c r="AC341" s="217"/>
      <c r="AD341" s="217" t="s">
        <v>811</v>
      </c>
      <c r="AE341" s="217" t="s">
        <v>811</v>
      </c>
      <c r="AF341" s="217" t="s">
        <v>811</v>
      </c>
      <c r="AG341" s="217" t="s">
        <v>811</v>
      </c>
      <c r="AH341" s="217" t="s">
        <v>811</v>
      </c>
      <c r="AI341" s="217" t="s">
        <v>811</v>
      </c>
      <c r="AJ341" s="217" t="s">
        <v>811</v>
      </c>
      <c r="AK341" s="217" t="s">
        <v>811</v>
      </c>
      <c r="AL341" s="217" t="s">
        <v>811</v>
      </c>
      <c r="AM341" s="217" t="s">
        <v>811</v>
      </c>
      <c r="AN341" s="217" t="s">
        <v>811</v>
      </c>
      <c r="AO341" s="217" t="s">
        <v>811</v>
      </c>
      <c r="AP341" s="217" t="s">
        <v>811</v>
      </c>
      <c r="AQ341" s="217" t="s">
        <v>811</v>
      </c>
      <c r="AR341" s="217" t="s">
        <v>811</v>
      </c>
      <c r="AS341" s="217" t="s">
        <v>811</v>
      </c>
    </row>
    <row r="342" spans="1:45">
      <c r="A342" s="216">
        <v>21</v>
      </c>
      <c r="B342" s="216">
        <v>223400</v>
      </c>
      <c r="C342" s="216">
        <v>1309</v>
      </c>
      <c r="D342" s="216">
        <v>330</v>
      </c>
      <c r="E342" s="216" t="s">
        <v>1323</v>
      </c>
      <c r="F342" s="217">
        <v>0</v>
      </c>
      <c r="G342" s="217"/>
      <c r="H342" s="217"/>
      <c r="I342" s="217"/>
      <c r="J342" s="217"/>
      <c r="K342" s="217"/>
      <c r="L342" s="217"/>
      <c r="M342" s="217"/>
      <c r="N342" s="217">
        <v>0</v>
      </c>
      <c r="O342" s="217"/>
      <c r="P342" s="217"/>
      <c r="Q342" s="217"/>
      <c r="R342" s="217"/>
      <c r="S342" s="217"/>
      <c r="T342" s="217"/>
      <c r="U342" s="217"/>
      <c r="V342" s="217">
        <v>0</v>
      </c>
      <c r="W342" s="217"/>
      <c r="X342" s="217"/>
      <c r="Y342" s="217"/>
      <c r="Z342" s="217"/>
      <c r="AA342" s="217"/>
      <c r="AB342" s="217"/>
      <c r="AC342" s="217"/>
      <c r="AD342" s="217" t="s">
        <v>811</v>
      </c>
      <c r="AE342" s="217" t="s">
        <v>811</v>
      </c>
      <c r="AF342" s="217" t="s">
        <v>811</v>
      </c>
      <c r="AG342" s="217" t="s">
        <v>811</v>
      </c>
      <c r="AH342" s="217" t="s">
        <v>811</v>
      </c>
      <c r="AI342" s="217" t="s">
        <v>811</v>
      </c>
      <c r="AJ342" s="217" t="s">
        <v>811</v>
      </c>
      <c r="AK342" s="217" t="s">
        <v>811</v>
      </c>
      <c r="AL342" s="217" t="s">
        <v>811</v>
      </c>
      <c r="AM342" s="217" t="s">
        <v>811</v>
      </c>
      <c r="AN342" s="217" t="s">
        <v>811</v>
      </c>
      <c r="AO342" s="217" t="s">
        <v>811</v>
      </c>
      <c r="AP342" s="217" t="s">
        <v>811</v>
      </c>
      <c r="AQ342" s="217" t="s">
        <v>811</v>
      </c>
      <c r="AR342" s="217" t="s">
        <v>811</v>
      </c>
      <c r="AS342" s="217" t="s">
        <v>811</v>
      </c>
    </row>
    <row r="343" spans="1:45">
      <c r="A343" s="216">
        <v>21</v>
      </c>
      <c r="B343" s="216">
        <v>223400</v>
      </c>
      <c r="C343" s="216">
        <v>1310</v>
      </c>
      <c r="D343" s="216">
        <v>331</v>
      </c>
      <c r="E343" s="216" t="s">
        <v>1324</v>
      </c>
      <c r="F343" s="217">
        <v>0</v>
      </c>
      <c r="G343" s="217"/>
      <c r="H343" s="217"/>
      <c r="I343" s="217"/>
      <c r="J343" s="217"/>
      <c r="K343" s="217"/>
      <c r="L343" s="217"/>
      <c r="M343" s="217"/>
      <c r="N343" s="217">
        <v>0</v>
      </c>
      <c r="O343" s="217"/>
      <c r="P343" s="217"/>
      <c r="Q343" s="217"/>
      <c r="R343" s="217"/>
      <c r="S343" s="217"/>
      <c r="T343" s="217"/>
      <c r="U343" s="217"/>
      <c r="V343" s="217">
        <v>0</v>
      </c>
      <c r="W343" s="217"/>
      <c r="X343" s="217"/>
      <c r="Y343" s="217"/>
      <c r="Z343" s="217"/>
      <c r="AA343" s="217"/>
      <c r="AB343" s="217"/>
      <c r="AC343" s="217"/>
      <c r="AD343" s="217" t="s">
        <v>811</v>
      </c>
      <c r="AE343" s="217" t="s">
        <v>811</v>
      </c>
      <c r="AF343" s="217" t="s">
        <v>811</v>
      </c>
      <c r="AG343" s="217" t="s">
        <v>811</v>
      </c>
      <c r="AH343" s="217" t="s">
        <v>811</v>
      </c>
      <c r="AI343" s="217" t="s">
        <v>811</v>
      </c>
      <c r="AJ343" s="217" t="s">
        <v>811</v>
      </c>
      <c r="AK343" s="217" t="s">
        <v>811</v>
      </c>
      <c r="AL343" s="217" t="s">
        <v>811</v>
      </c>
      <c r="AM343" s="217" t="s">
        <v>811</v>
      </c>
      <c r="AN343" s="217" t="s">
        <v>811</v>
      </c>
      <c r="AO343" s="217" t="s">
        <v>811</v>
      </c>
      <c r="AP343" s="217" t="s">
        <v>811</v>
      </c>
      <c r="AQ343" s="217" t="s">
        <v>811</v>
      </c>
      <c r="AR343" s="217" t="s">
        <v>811</v>
      </c>
      <c r="AS343" s="217" t="s">
        <v>811</v>
      </c>
    </row>
    <row r="344" spans="1:45">
      <c r="A344" s="216">
        <v>21</v>
      </c>
      <c r="B344" s="216">
        <v>223400</v>
      </c>
      <c r="C344" s="216">
        <v>1311</v>
      </c>
      <c r="D344" s="216">
        <v>332</v>
      </c>
      <c r="E344" s="216" t="s">
        <v>1325</v>
      </c>
      <c r="F344" s="217">
        <v>0</v>
      </c>
      <c r="G344" s="217"/>
      <c r="H344" s="217"/>
      <c r="I344" s="217"/>
      <c r="J344" s="217"/>
      <c r="K344" s="217"/>
      <c r="L344" s="217"/>
      <c r="M344" s="217"/>
      <c r="N344" s="217">
        <v>0</v>
      </c>
      <c r="O344" s="217"/>
      <c r="P344" s="217"/>
      <c r="Q344" s="217"/>
      <c r="R344" s="217"/>
      <c r="S344" s="217"/>
      <c r="T344" s="217"/>
      <c r="U344" s="217"/>
      <c r="V344" s="217">
        <v>0</v>
      </c>
      <c r="W344" s="217"/>
      <c r="X344" s="217"/>
      <c r="Y344" s="217"/>
      <c r="Z344" s="217"/>
      <c r="AA344" s="217"/>
      <c r="AB344" s="217"/>
      <c r="AC344" s="217"/>
      <c r="AD344" s="217" t="s">
        <v>811</v>
      </c>
      <c r="AE344" s="217" t="s">
        <v>811</v>
      </c>
      <c r="AF344" s="217" t="s">
        <v>811</v>
      </c>
      <c r="AG344" s="217" t="s">
        <v>811</v>
      </c>
      <c r="AH344" s="217" t="s">
        <v>811</v>
      </c>
      <c r="AI344" s="217" t="s">
        <v>811</v>
      </c>
      <c r="AJ344" s="217" t="s">
        <v>811</v>
      </c>
      <c r="AK344" s="217" t="s">
        <v>811</v>
      </c>
      <c r="AL344" s="217" t="s">
        <v>811</v>
      </c>
      <c r="AM344" s="217" t="s">
        <v>811</v>
      </c>
      <c r="AN344" s="217" t="s">
        <v>811</v>
      </c>
      <c r="AO344" s="217" t="s">
        <v>811</v>
      </c>
      <c r="AP344" s="217" t="s">
        <v>811</v>
      </c>
      <c r="AQ344" s="217" t="s">
        <v>811</v>
      </c>
      <c r="AR344" s="217" t="s">
        <v>811</v>
      </c>
      <c r="AS344" s="217" t="s">
        <v>811</v>
      </c>
    </row>
    <row r="345" spans="1:45">
      <c r="A345" s="216">
        <v>21</v>
      </c>
      <c r="B345" s="216">
        <v>223400</v>
      </c>
      <c r="C345" s="216">
        <v>1312</v>
      </c>
      <c r="D345" s="216">
        <v>333</v>
      </c>
      <c r="E345" s="216" t="s">
        <v>1326</v>
      </c>
      <c r="F345" s="217">
        <v>112.2</v>
      </c>
      <c r="G345" s="217"/>
      <c r="H345" s="217"/>
      <c r="I345" s="217"/>
      <c r="J345" s="217"/>
      <c r="K345" s="217"/>
      <c r="L345" s="217">
        <v>112.2</v>
      </c>
      <c r="M345" s="217"/>
      <c r="N345" s="217">
        <v>112.2</v>
      </c>
      <c r="O345" s="217"/>
      <c r="P345" s="217"/>
      <c r="Q345" s="217"/>
      <c r="R345" s="217"/>
      <c r="S345" s="217"/>
      <c r="T345" s="217">
        <v>112.2</v>
      </c>
      <c r="U345" s="217"/>
      <c r="V345" s="217">
        <v>0</v>
      </c>
      <c r="W345" s="217"/>
      <c r="X345" s="217"/>
      <c r="Y345" s="217"/>
      <c r="Z345" s="217"/>
      <c r="AA345" s="217"/>
      <c r="AB345" s="217"/>
      <c r="AC345" s="217"/>
      <c r="AD345" s="217">
        <v>-112.2</v>
      </c>
      <c r="AE345" s="217" t="s">
        <v>811</v>
      </c>
      <c r="AF345" s="217" t="s">
        <v>811</v>
      </c>
      <c r="AG345" s="217" t="s">
        <v>811</v>
      </c>
      <c r="AH345" s="217" t="s">
        <v>811</v>
      </c>
      <c r="AI345" s="217" t="s">
        <v>811</v>
      </c>
      <c r="AJ345" s="217">
        <v>-112.2</v>
      </c>
      <c r="AK345" s="217" t="s">
        <v>811</v>
      </c>
      <c r="AL345" s="217" t="s">
        <v>811</v>
      </c>
      <c r="AM345" s="217" t="s">
        <v>811</v>
      </c>
      <c r="AN345" s="217" t="s">
        <v>811</v>
      </c>
      <c r="AO345" s="217" t="s">
        <v>811</v>
      </c>
      <c r="AP345" s="217" t="s">
        <v>811</v>
      </c>
      <c r="AQ345" s="217" t="s">
        <v>811</v>
      </c>
      <c r="AR345" s="217" t="s">
        <v>811</v>
      </c>
      <c r="AS345" s="217" t="s">
        <v>811</v>
      </c>
    </row>
    <row r="346" spans="1:45">
      <c r="A346" s="214"/>
      <c r="B346" s="214"/>
      <c r="C346" s="214"/>
      <c r="D346" s="214">
        <v>334</v>
      </c>
      <c r="E346" s="214"/>
      <c r="F346" s="215"/>
      <c r="G346" s="215"/>
      <c r="H346" s="215"/>
      <c r="I346" s="215"/>
      <c r="J346" s="215"/>
      <c r="K346" s="215"/>
      <c r="L346" s="215"/>
      <c r="M346" s="215"/>
      <c r="N346" s="215"/>
      <c r="O346" s="215"/>
      <c r="P346" s="215"/>
      <c r="Q346" s="215"/>
      <c r="R346" s="215"/>
      <c r="S346" s="215"/>
      <c r="T346" s="215"/>
      <c r="U346" s="215"/>
      <c r="V346" s="215"/>
      <c r="W346" s="215"/>
      <c r="X346" s="215"/>
      <c r="Y346" s="215"/>
      <c r="Z346" s="215"/>
      <c r="AA346" s="215"/>
      <c r="AB346" s="215"/>
      <c r="AC346" s="215"/>
      <c r="AD346" s="215" t="s">
        <v>811</v>
      </c>
      <c r="AE346" s="215" t="s">
        <v>811</v>
      </c>
      <c r="AF346" s="215" t="s">
        <v>811</v>
      </c>
      <c r="AG346" s="215" t="s">
        <v>811</v>
      </c>
      <c r="AH346" s="215" t="s">
        <v>811</v>
      </c>
      <c r="AI346" s="215" t="s">
        <v>811</v>
      </c>
      <c r="AJ346" s="215" t="s">
        <v>811</v>
      </c>
      <c r="AK346" s="215" t="s">
        <v>811</v>
      </c>
      <c r="AL346" s="215" t="s">
        <v>811</v>
      </c>
      <c r="AM346" s="215" t="s">
        <v>811</v>
      </c>
      <c r="AN346" s="215" t="s">
        <v>811</v>
      </c>
      <c r="AO346" s="215" t="s">
        <v>811</v>
      </c>
      <c r="AP346" s="215" t="s">
        <v>811</v>
      </c>
      <c r="AQ346" s="215" t="s">
        <v>811</v>
      </c>
      <c r="AR346" s="215" t="s">
        <v>811</v>
      </c>
      <c r="AS346" s="215" t="s">
        <v>811</v>
      </c>
    </row>
    <row r="347" spans="1:45">
      <c r="A347" s="214">
        <v>20</v>
      </c>
      <c r="B347" s="214">
        <v>223600</v>
      </c>
      <c r="C347" s="214"/>
      <c r="D347" s="214">
        <v>335</v>
      </c>
      <c r="E347" s="214" t="s">
        <v>1327</v>
      </c>
      <c r="F347" s="215">
        <v>1697.6</v>
      </c>
      <c r="G347" s="215">
        <v>0</v>
      </c>
      <c r="H347" s="215">
        <v>0</v>
      </c>
      <c r="I347" s="215">
        <v>0</v>
      </c>
      <c r="J347" s="215">
        <v>1066.3</v>
      </c>
      <c r="K347" s="215">
        <v>60</v>
      </c>
      <c r="L347" s="215">
        <v>571.30000000000007</v>
      </c>
      <c r="M347" s="215">
        <v>0</v>
      </c>
      <c r="N347" s="215">
        <v>1727.6</v>
      </c>
      <c r="O347" s="215">
        <v>0</v>
      </c>
      <c r="P347" s="215">
        <v>0</v>
      </c>
      <c r="Q347" s="215">
        <v>0</v>
      </c>
      <c r="R347" s="215">
        <v>1066.3</v>
      </c>
      <c r="S347" s="215">
        <v>90</v>
      </c>
      <c r="T347" s="215">
        <v>571.30000000000007</v>
      </c>
      <c r="U347" s="215">
        <v>0</v>
      </c>
      <c r="V347" s="215">
        <v>1499.96</v>
      </c>
      <c r="W347" s="215">
        <v>0</v>
      </c>
      <c r="X347" s="215">
        <v>0</v>
      </c>
      <c r="Y347" s="215">
        <v>0</v>
      </c>
      <c r="Z347" s="215">
        <v>858.65</v>
      </c>
      <c r="AA347" s="215">
        <v>90</v>
      </c>
      <c r="AB347" s="215">
        <v>551.30999999999995</v>
      </c>
      <c r="AC347" s="215">
        <v>0</v>
      </c>
      <c r="AD347" s="215">
        <v>-227.63999999999987</v>
      </c>
      <c r="AE347" s="215" t="s">
        <v>811</v>
      </c>
      <c r="AF347" s="215" t="s">
        <v>811</v>
      </c>
      <c r="AG347" s="215" t="s">
        <v>811</v>
      </c>
      <c r="AH347" s="215">
        <v>-207.64999999999998</v>
      </c>
      <c r="AI347" s="215" t="s">
        <v>811</v>
      </c>
      <c r="AJ347" s="215">
        <v>-19.990000000000123</v>
      </c>
      <c r="AK347" s="215" t="s">
        <v>811</v>
      </c>
      <c r="AL347" s="215">
        <v>86.823338735818481</v>
      </c>
      <c r="AM347" s="215" t="s">
        <v>811</v>
      </c>
      <c r="AN347" s="215" t="s">
        <v>811</v>
      </c>
      <c r="AO347" s="215" t="s">
        <v>811</v>
      </c>
      <c r="AP347" s="215">
        <v>80.526118353183904</v>
      </c>
      <c r="AQ347" s="215">
        <v>100</v>
      </c>
      <c r="AR347" s="215">
        <v>96.500962716611212</v>
      </c>
      <c r="AS347" s="215" t="s">
        <v>811</v>
      </c>
    </row>
    <row r="348" spans="1:45">
      <c r="A348" s="214">
        <v>22</v>
      </c>
      <c r="B348" s="214">
        <v>223600</v>
      </c>
      <c r="C348" s="214"/>
      <c r="D348" s="214">
        <v>336</v>
      </c>
      <c r="E348" s="214" t="s">
        <v>1055</v>
      </c>
      <c r="F348" s="215">
        <v>1126.3</v>
      </c>
      <c r="G348" s="215">
        <v>0</v>
      </c>
      <c r="H348" s="215">
        <v>0</v>
      </c>
      <c r="I348" s="215">
        <v>0</v>
      </c>
      <c r="J348" s="215">
        <v>1066.3</v>
      </c>
      <c r="K348" s="215">
        <v>60</v>
      </c>
      <c r="L348" s="215">
        <v>0</v>
      </c>
      <c r="M348" s="215">
        <v>0</v>
      </c>
      <c r="N348" s="215">
        <v>1156.3</v>
      </c>
      <c r="O348" s="215">
        <v>0</v>
      </c>
      <c r="P348" s="215">
        <v>0</v>
      </c>
      <c r="Q348" s="215">
        <v>0</v>
      </c>
      <c r="R348" s="215">
        <v>1066.3</v>
      </c>
      <c r="S348" s="215">
        <v>90</v>
      </c>
      <c r="T348" s="215">
        <v>0</v>
      </c>
      <c r="U348" s="215">
        <v>0</v>
      </c>
      <c r="V348" s="215">
        <v>948.65</v>
      </c>
      <c r="W348" s="215">
        <v>0</v>
      </c>
      <c r="X348" s="215">
        <v>0</v>
      </c>
      <c r="Y348" s="215">
        <v>0</v>
      </c>
      <c r="Z348" s="215">
        <v>858.65</v>
      </c>
      <c r="AA348" s="215">
        <v>90</v>
      </c>
      <c r="AB348" s="215">
        <v>0</v>
      </c>
      <c r="AC348" s="215">
        <v>0</v>
      </c>
      <c r="AD348" s="215">
        <v>-207.64999999999998</v>
      </c>
      <c r="AE348" s="215" t="s">
        <v>811</v>
      </c>
      <c r="AF348" s="215" t="s">
        <v>811</v>
      </c>
      <c r="AG348" s="215" t="s">
        <v>811</v>
      </c>
      <c r="AH348" s="215">
        <v>-207.64999999999998</v>
      </c>
      <c r="AI348" s="215" t="s">
        <v>811</v>
      </c>
      <c r="AJ348" s="215" t="s">
        <v>811</v>
      </c>
      <c r="AK348" s="215" t="s">
        <v>811</v>
      </c>
      <c r="AL348" s="215">
        <v>82.041857649398935</v>
      </c>
      <c r="AM348" s="215" t="s">
        <v>811</v>
      </c>
      <c r="AN348" s="215" t="s">
        <v>811</v>
      </c>
      <c r="AO348" s="215" t="s">
        <v>811</v>
      </c>
      <c r="AP348" s="215">
        <v>80.526118353183904</v>
      </c>
      <c r="AQ348" s="215">
        <v>100</v>
      </c>
      <c r="AR348" s="215" t="s">
        <v>811</v>
      </c>
      <c r="AS348" s="215" t="s">
        <v>811</v>
      </c>
    </row>
    <row r="349" spans="1:45">
      <c r="A349" s="214">
        <v>21</v>
      </c>
      <c r="B349" s="214">
        <v>223600</v>
      </c>
      <c r="C349" s="214"/>
      <c r="D349" s="214">
        <v>337</v>
      </c>
      <c r="E349" s="214" t="s">
        <v>1056</v>
      </c>
      <c r="F349" s="215">
        <v>571.30000000000007</v>
      </c>
      <c r="G349" s="215">
        <v>0</v>
      </c>
      <c r="H349" s="215">
        <v>0</v>
      </c>
      <c r="I349" s="215">
        <v>0</v>
      </c>
      <c r="J349" s="215">
        <v>0</v>
      </c>
      <c r="K349" s="215">
        <v>0</v>
      </c>
      <c r="L349" s="215">
        <v>571.30000000000007</v>
      </c>
      <c r="M349" s="215">
        <v>0</v>
      </c>
      <c r="N349" s="215">
        <v>571.30000000000007</v>
      </c>
      <c r="O349" s="215">
        <v>0</v>
      </c>
      <c r="P349" s="215">
        <v>0</v>
      </c>
      <c r="Q349" s="215">
        <v>0</v>
      </c>
      <c r="R349" s="215">
        <v>0</v>
      </c>
      <c r="S349" s="215">
        <v>0</v>
      </c>
      <c r="T349" s="215">
        <v>571.30000000000007</v>
      </c>
      <c r="U349" s="215">
        <v>0</v>
      </c>
      <c r="V349" s="215">
        <v>551.30999999999995</v>
      </c>
      <c r="W349" s="215">
        <v>0</v>
      </c>
      <c r="X349" s="215">
        <v>0</v>
      </c>
      <c r="Y349" s="215">
        <v>0</v>
      </c>
      <c r="Z349" s="215">
        <v>0</v>
      </c>
      <c r="AA349" s="215">
        <v>0</v>
      </c>
      <c r="AB349" s="215">
        <v>551.30999999999995</v>
      </c>
      <c r="AC349" s="215">
        <v>0</v>
      </c>
      <c r="AD349" s="215">
        <v>-19.990000000000123</v>
      </c>
      <c r="AE349" s="215" t="s">
        <v>811</v>
      </c>
      <c r="AF349" s="215" t="s">
        <v>811</v>
      </c>
      <c r="AG349" s="215" t="s">
        <v>811</v>
      </c>
      <c r="AH349" s="215" t="s">
        <v>811</v>
      </c>
      <c r="AI349" s="215" t="s">
        <v>811</v>
      </c>
      <c r="AJ349" s="215">
        <v>-19.990000000000123</v>
      </c>
      <c r="AK349" s="215" t="s">
        <v>811</v>
      </c>
      <c r="AL349" s="215">
        <v>96.500962716611212</v>
      </c>
      <c r="AM349" s="215" t="s">
        <v>811</v>
      </c>
      <c r="AN349" s="215" t="s">
        <v>811</v>
      </c>
      <c r="AO349" s="215" t="s">
        <v>811</v>
      </c>
      <c r="AP349" s="215" t="s">
        <v>811</v>
      </c>
      <c r="AQ349" s="215" t="s">
        <v>811</v>
      </c>
      <c r="AR349" s="215">
        <v>96.500962716611212</v>
      </c>
      <c r="AS349" s="215" t="s">
        <v>811</v>
      </c>
    </row>
    <row r="350" spans="1:45">
      <c r="A350" s="216">
        <v>22</v>
      </c>
      <c r="B350" s="216">
        <v>223600</v>
      </c>
      <c r="C350" s="216">
        <v>1313</v>
      </c>
      <c r="D350" s="216">
        <v>338</v>
      </c>
      <c r="E350" s="216" t="s">
        <v>1081</v>
      </c>
      <c r="F350" s="217">
        <v>1126.3</v>
      </c>
      <c r="G350" s="217"/>
      <c r="H350" s="217"/>
      <c r="I350" s="217"/>
      <c r="J350" s="217">
        <v>1066.3</v>
      </c>
      <c r="K350" s="217">
        <v>60</v>
      </c>
      <c r="L350" s="217"/>
      <c r="M350" s="217"/>
      <c r="N350" s="217">
        <v>1156.3</v>
      </c>
      <c r="O350" s="217"/>
      <c r="P350" s="217"/>
      <c r="Q350" s="217"/>
      <c r="R350" s="217">
        <v>1066.3</v>
      </c>
      <c r="S350" s="217">
        <v>90</v>
      </c>
      <c r="T350" s="217"/>
      <c r="U350" s="217"/>
      <c r="V350" s="217">
        <v>948.65</v>
      </c>
      <c r="W350" s="217"/>
      <c r="X350" s="217"/>
      <c r="Y350" s="217"/>
      <c r="Z350" s="217">
        <v>858.65</v>
      </c>
      <c r="AA350" s="217">
        <v>90</v>
      </c>
      <c r="AB350" s="217"/>
      <c r="AC350" s="217"/>
      <c r="AD350" s="217">
        <v>-207.64999999999998</v>
      </c>
      <c r="AE350" s="217" t="s">
        <v>811</v>
      </c>
      <c r="AF350" s="217" t="s">
        <v>811</v>
      </c>
      <c r="AG350" s="217" t="s">
        <v>811</v>
      </c>
      <c r="AH350" s="217">
        <v>-207.64999999999998</v>
      </c>
      <c r="AI350" s="217" t="s">
        <v>811</v>
      </c>
      <c r="AJ350" s="217" t="s">
        <v>811</v>
      </c>
      <c r="AK350" s="217" t="s">
        <v>811</v>
      </c>
      <c r="AL350" s="217">
        <v>82.041857649398935</v>
      </c>
      <c r="AM350" s="217" t="s">
        <v>811</v>
      </c>
      <c r="AN350" s="217" t="s">
        <v>811</v>
      </c>
      <c r="AO350" s="217" t="s">
        <v>811</v>
      </c>
      <c r="AP350" s="217">
        <v>80.526118353183904</v>
      </c>
      <c r="AQ350" s="217">
        <v>100</v>
      </c>
      <c r="AR350" s="217" t="s">
        <v>811</v>
      </c>
      <c r="AS350" s="217" t="s">
        <v>811</v>
      </c>
    </row>
    <row r="351" spans="1:45">
      <c r="A351" s="216">
        <v>21</v>
      </c>
      <c r="B351" s="216">
        <v>223600</v>
      </c>
      <c r="C351" s="216">
        <v>1314</v>
      </c>
      <c r="D351" s="216">
        <v>339</v>
      </c>
      <c r="E351" s="216" t="s">
        <v>1328</v>
      </c>
      <c r="F351" s="217">
        <v>0</v>
      </c>
      <c r="G351" s="217"/>
      <c r="H351" s="217"/>
      <c r="I351" s="217"/>
      <c r="J351" s="217"/>
      <c r="K351" s="217"/>
      <c r="L351" s="217"/>
      <c r="M351" s="217"/>
      <c r="N351" s="217">
        <v>0</v>
      </c>
      <c r="O351" s="217"/>
      <c r="P351" s="217"/>
      <c r="Q351" s="217"/>
      <c r="R351" s="217"/>
      <c r="S351" s="217"/>
      <c r="T351" s="217"/>
      <c r="U351" s="217"/>
      <c r="V351" s="217">
        <v>0</v>
      </c>
      <c r="W351" s="217"/>
      <c r="X351" s="217"/>
      <c r="Y351" s="217"/>
      <c r="Z351" s="217"/>
      <c r="AA351" s="217"/>
      <c r="AB351" s="217"/>
      <c r="AC351" s="217"/>
      <c r="AD351" s="217" t="s">
        <v>811</v>
      </c>
      <c r="AE351" s="217" t="s">
        <v>811</v>
      </c>
      <c r="AF351" s="217" t="s">
        <v>811</v>
      </c>
      <c r="AG351" s="217" t="s">
        <v>811</v>
      </c>
      <c r="AH351" s="217" t="s">
        <v>811</v>
      </c>
      <c r="AI351" s="217" t="s">
        <v>811</v>
      </c>
      <c r="AJ351" s="217" t="s">
        <v>811</v>
      </c>
      <c r="AK351" s="217" t="s">
        <v>811</v>
      </c>
      <c r="AL351" s="217" t="s">
        <v>811</v>
      </c>
      <c r="AM351" s="217" t="s">
        <v>811</v>
      </c>
      <c r="AN351" s="217" t="s">
        <v>811</v>
      </c>
      <c r="AO351" s="217" t="s">
        <v>811</v>
      </c>
      <c r="AP351" s="217" t="s">
        <v>811</v>
      </c>
      <c r="AQ351" s="217" t="s">
        <v>811</v>
      </c>
      <c r="AR351" s="217" t="s">
        <v>811</v>
      </c>
      <c r="AS351" s="217" t="s">
        <v>811</v>
      </c>
    </row>
    <row r="352" spans="1:45">
      <c r="A352" s="216">
        <v>21</v>
      </c>
      <c r="B352" s="216">
        <v>223600</v>
      </c>
      <c r="C352" s="216">
        <v>1315</v>
      </c>
      <c r="D352" s="216">
        <v>340</v>
      </c>
      <c r="E352" s="216" t="s">
        <v>1329</v>
      </c>
      <c r="F352" s="217">
        <v>0</v>
      </c>
      <c r="G352" s="217"/>
      <c r="H352" s="217"/>
      <c r="I352" s="217"/>
      <c r="J352" s="217"/>
      <c r="K352" s="217"/>
      <c r="L352" s="217"/>
      <c r="M352" s="217"/>
      <c r="N352" s="217">
        <v>0</v>
      </c>
      <c r="O352" s="217"/>
      <c r="P352" s="217"/>
      <c r="Q352" s="217"/>
      <c r="R352" s="217"/>
      <c r="S352" s="217"/>
      <c r="T352" s="217"/>
      <c r="U352" s="217"/>
      <c r="V352" s="217">
        <v>0</v>
      </c>
      <c r="W352" s="217"/>
      <c r="X352" s="217"/>
      <c r="Y352" s="217"/>
      <c r="Z352" s="217"/>
      <c r="AA352" s="217"/>
      <c r="AB352" s="217"/>
      <c r="AC352" s="217"/>
      <c r="AD352" s="217" t="s">
        <v>811</v>
      </c>
      <c r="AE352" s="217" t="s">
        <v>811</v>
      </c>
      <c r="AF352" s="217" t="s">
        <v>811</v>
      </c>
      <c r="AG352" s="217" t="s">
        <v>811</v>
      </c>
      <c r="AH352" s="217" t="s">
        <v>811</v>
      </c>
      <c r="AI352" s="217" t="s">
        <v>811</v>
      </c>
      <c r="AJ352" s="217" t="s">
        <v>811</v>
      </c>
      <c r="AK352" s="217" t="s">
        <v>811</v>
      </c>
      <c r="AL352" s="217" t="s">
        <v>811</v>
      </c>
      <c r="AM352" s="217" t="s">
        <v>811</v>
      </c>
      <c r="AN352" s="217" t="s">
        <v>811</v>
      </c>
      <c r="AO352" s="217" t="s">
        <v>811</v>
      </c>
      <c r="AP352" s="217" t="s">
        <v>811</v>
      </c>
      <c r="AQ352" s="217" t="s">
        <v>811</v>
      </c>
      <c r="AR352" s="217" t="s">
        <v>811</v>
      </c>
      <c r="AS352" s="217" t="s">
        <v>811</v>
      </c>
    </row>
    <row r="353" spans="1:45">
      <c r="A353" s="216">
        <v>21</v>
      </c>
      <c r="B353" s="216">
        <v>223600</v>
      </c>
      <c r="C353" s="216">
        <v>1316</v>
      </c>
      <c r="D353" s="216">
        <v>341</v>
      </c>
      <c r="E353" s="216" t="s">
        <v>1085</v>
      </c>
      <c r="F353" s="217">
        <v>140.1</v>
      </c>
      <c r="G353" s="217"/>
      <c r="H353" s="217"/>
      <c r="I353" s="217"/>
      <c r="J353" s="217"/>
      <c r="K353" s="217"/>
      <c r="L353" s="217">
        <v>140.1</v>
      </c>
      <c r="M353" s="217"/>
      <c r="N353" s="217">
        <v>140.1</v>
      </c>
      <c r="O353" s="217"/>
      <c r="P353" s="217"/>
      <c r="Q353" s="217"/>
      <c r="R353" s="217"/>
      <c r="S353" s="217"/>
      <c r="T353" s="217">
        <v>140.1</v>
      </c>
      <c r="U353" s="217"/>
      <c r="V353" s="217">
        <v>140.1</v>
      </c>
      <c r="W353" s="217"/>
      <c r="X353" s="217"/>
      <c r="Y353" s="217"/>
      <c r="Z353" s="217"/>
      <c r="AA353" s="217"/>
      <c r="AB353" s="217">
        <v>140.1</v>
      </c>
      <c r="AC353" s="217"/>
      <c r="AD353" s="217" t="s">
        <v>811</v>
      </c>
      <c r="AE353" s="217" t="s">
        <v>811</v>
      </c>
      <c r="AF353" s="217" t="s">
        <v>811</v>
      </c>
      <c r="AG353" s="217" t="s">
        <v>811</v>
      </c>
      <c r="AH353" s="217" t="s">
        <v>811</v>
      </c>
      <c r="AI353" s="217" t="s">
        <v>811</v>
      </c>
      <c r="AJ353" s="217" t="s">
        <v>811</v>
      </c>
      <c r="AK353" s="217" t="s">
        <v>811</v>
      </c>
      <c r="AL353" s="217">
        <v>100</v>
      </c>
      <c r="AM353" s="217" t="s">
        <v>811</v>
      </c>
      <c r="AN353" s="217" t="s">
        <v>811</v>
      </c>
      <c r="AO353" s="217" t="s">
        <v>811</v>
      </c>
      <c r="AP353" s="217" t="s">
        <v>811</v>
      </c>
      <c r="AQ353" s="217" t="s">
        <v>811</v>
      </c>
      <c r="AR353" s="217">
        <v>100</v>
      </c>
      <c r="AS353" s="217" t="s">
        <v>811</v>
      </c>
    </row>
    <row r="354" spans="1:45">
      <c r="A354" s="216">
        <v>21</v>
      </c>
      <c r="B354" s="216">
        <v>223600</v>
      </c>
      <c r="C354" s="216">
        <v>1317</v>
      </c>
      <c r="D354" s="216">
        <v>342</v>
      </c>
      <c r="E354" s="216" t="s">
        <v>1330</v>
      </c>
      <c r="F354" s="217">
        <v>0</v>
      </c>
      <c r="G354" s="217"/>
      <c r="H354" s="217"/>
      <c r="I354" s="217"/>
      <c r="J354" s="217"/>
      <c r="K354" s="217"/>
      <c r="L354" s="217"/>
      <c r="M354" s="217"/>
      <c r="N354" s="217">
        <v>0</v>
      </c>
      <c r="O354" s="217"/>
      <c r="P354" s="217"/>
      <c r="Q354" s="217"/>
      <c r="R354" s="217"/>
      <c r="S354" s="217"/>
      <c r="T354" s="217"/>
      <c r="U354" s="217"/>
      <c r="V354" s="217">
        <v>0</v>
      </c>
      <c r="W354" s="217"/>
      <c r="X354" s="217"/>
      <c r="Y354" s="217"/>
      <c r="Z354" s="217"/>
      <c r="AA354" s="217"/>
      <c r="AB354" s="217"/>
      <c r="AC354" s="217"/>
      <c r="AD354" s="217" t="s">
        <v>811</v>
      </c>
      <c r="AE354" s="217" t="s">
        <v>811</v>
      </c>
      <c r="AF354" s="217" t="s">
        <v>811</v>
      </c>
      <c r="AG354" s="217" t="s">
        <v>811</v>
      </c>
      <c r="AH354" s="217" t="s">
        <v>811</v>
      </c>
      <c r="AI354" s="217" t="s">
        <v>811</v>
      </c>
      <c r="AJ354" s="217" t="s">
        <v>811</v>
      </c>
      <c r="AK354" s="217" t="s">
        <v>811</v>
      </c>
      <c r="AL354" s="217" t="s">
        <v>811</v>
      </c>
      <c r="AM354" s="217" t="s">
        <v>811</v>
      </c>
      <c r="AN354" s="217" t="s">
        <v>811</v>
      </c>
      <c r="AO354" s="217" t="s">
        <v>811</v>
      </c>
      <c r="AP354" s="217" t="s">
        <v>811</v>
      </c>
      <c r="AQ354" s="217" t="s">
        <v>811</v>
      </c>
      <c r="AR354" s="217" t="s">
        <v>811</v>
      </c>
      <c r="AS354" s="217" t="s">
        <v>811</v>
      </c>
    </row>
    <row r="355" spans="1:45">
      <c r="A355" s="216">
        <v>21</v>
      </c>
      <c r="B355" s="216">
        <v>223600</v>
      </c>
      <c r="C355" s="216">
        <v>1318</v>
      </c>
      <c r="D355" s="216">
        <v>343</v>
      </c>
      <c r="E355" s="216" t="s">
        <v>1331</v>
      </c>
      <c r="F355" s="217">
        <v>0</v>
      </c>
      <c r="G355" s="217"/>
      <c r="H355" s="217"/>
      <c r="I355" s="217"/>
      <c r="J355" s="217"/>
      <c r="K355" s="217"/>
      <c r="L355" s="217"/>
      <c r="M355" s="217"/>
      <c r="N355" s="217">
        <v>0</v>
      </c>
      <c r="O355" s="217"/>
      <c r="P355" s="217"/>
      <c r="Q355" s="217"/>
      <c r="R355" s="217"/>
      <c r="S355" s="217"/>
      <c r="T355" s="217"/>
      <c r="U355" s="217"/>
      <c r="V355" s="217">
        <v>0</v>
      </c>
      <c r="W355" s="217"/>
      <c r="X355" s="217"/>
      <c r="Y355" s="217"/>
      <c r="Z355" s="217"/>
      <c r="AA355" s="217"/>
      <c r="AB355" s="217"/>
      <c r="AC355" s="217"/>
      <c r="AD355" s="217" t="s">
        <v>811</v>
      </c>
      <c r="AE355" s="217" t="s">
        <v>811</v>
      </c>
      <c r="AF355" s="217" t="s">
        <v>811</v>
      </c>
      <c r="AG355" s="217" t="s">
        <v>811</v>
      </c>
      <c r="AH355" s="217" t="s">
        <v>811</v>
      </c>
      <c r="AI355" s="217" t="s">
        <v>811</v>
      </c>
      <c r="AJ355" s="217" t="s">
        <v>811</v>
      </c>
      <c r="AK355" s="217" t="s">
        <v>811</v>
      </c>
      <c r="AL355" s="217" t="s">
        <v>811</v>
      </c>
      <c r="AM355" s="217" t="s">
        <v>811</v>
      </c>
      <c r="AN355" s="217" t="s">
        <v>811</v>
      </c>
      <c r="AO355" s="217" t="s">
        <v>811</v>
      </c>
      <c r="AP355" s="217" t="s">
        <v>811</v>
      </c>
      <c r="AQ355" s="217" t="s">
        <v>811</v>
      </c>
      <c r="AR355" s="217" t="s">
        <v>811</v>
      </c>
      <c r="AS355" s="217" t="s">
        <v>811</v>
      </c>
    </row>
    <row r="356" spans="1:45">
      <c r="A356" s="216">
        <v>21</v>
      </c>
      <c r="B356" s="216">
        <v>223600</v>
      </c>
      <c r="C356" s="216">
        <v>1319</v>
      </c>
      <c r="D356" s="216">
        <v>344</v>
      </c>
      <c r="E356" s="216" t="s">
        <v>1327</v>
      </c>
      <c r="F356" s="217">
        <v>101.2</v>
      </c>
      <c r="G356" s="217"/>
      <c r="H356" s="217"/>
      <c r="I356" s="217"/>
      <c r="J356" s="217"/>
      <c r="K356" s="217"/>
      <c r="L356" s="217">
        <v>101.2</v>
      </c>
      <c r="M356" s="217"/>
      <c r="N356" s="217">
        <v>101.2</v>
      </c>
      <c r="O356" s="217"/>
      <c r="P356" s="217"/>
      <c r="Q356" s="217"/>
      <c r="R356" s="217"/>
      <c r="S356" s="217"/>
      <c r="T356" s="217">
        <v>101.2</v>
      </c>
      <c r="U356" s="217"/>
      <c r="V356" s="217">
        <v>100.15</v>
      </c>
      <c r="W356" s="217"/>
      <c r="X356" s="217"/>
      <c r="Y356" s="217"/>
      <c r="Z356" s="217"/>
      <c r="AA356" s="217"/>
      <c r="AB356" s="217">
        <v>100.15</v>
      </c>
      <c r="AC356" s="217"/>
      <c r="AD356" s="217">
        <v>-1.0499999999999972</v>
      </c>
      <c r="AE356" s="217" t="s">
        <v>811</v>
      </c>
      <c r="AF356" s="217" t="s">
        <v>811</v>
      </c>
      <c r="AG356" s="217" t="s">
        <v>811</v>
      </c>
      <c r="AH356" s="217" t="s">
        <v>811</v>
      </c>
      <c r="AI356" s="217" t="s">
        <v>811</v>
      </c>
      <c r="AJ356" s="217">
        <v>-1.0499999999999972</v>
      </c>
      <c r="AK356" s="217" t="s">
        <v>811</v>
      </c>
      <c r="AL356" s="217">
        <v>98.962450592885375</v>
      </c>
      <c r="AM356" s="217" t="s">
        <v>811</v>
      </c>
      <c r="AN356" s="217" t="s">
        <v>811</v>
      </c>
      <c r="AO356" s="217" t="s">
        <v>811</v>
      </c>
      <c r="AP356" s="217" t="s">
        <v>811</v>
      </c>
      <c r="AQ356" s="217" t="s">
        <v>811</v>
      </c>
      <c r="AR356" s="217">
        <v>98.962450592885375</v>
      </c>
      <c r="AS356" s="217" t="s">
        <v>811</v>
      </c>
    </row>
    <row r="357" spans="1:45">
      <c r="A357" s="216">
        <v>21</v>
      </c>
      <c r="B357" s="216">
        <v>223600</v>
      </c>
      <c r="C357" s="216">
        <v>1320</v>
      </c>
      <c r="D357" s="216">
        <v>345</v>
      </c>
      <c r="E357" s="216" t="s">
        <v>1332</v>
      </c>
      <c r="F357" s="217">
        <v>0</v>
      </c>
      <c r="G357" s="217"/>
      <c r="H357" s="217"/>
      <c r="I357" s="217"/>
      <c r="J357" s="217"/>
      <c r="K357" s="217"/>
      <c r="L357" s="217"/>
      <c r="M357" s="217"/>
      <c r="N357" s="217">
        <v>0</v>
      </c>
      <c r="O357" s="217"/>
      <c r="P357" s="217"/>
      <c r="Q357" s="217"/>
      <c r="R357" s="217"/>
      <c r="S357" s="217"/>
      <c r="T357" s="217"/>
      <c r="U357" s="217"/>
      <c r="V357" s="217">
        <v>0</v>
      </c>
      <c r="W357" s="217"/>
      <c r="X357" s="217"/>
      <c r="Y357" s="217"/>
      <c r="Z357" s="217"/>
      <c r="AA357" s="217"/>
      <c r="AB357" s="217"/>
      <c r="AC357" s="217"/>
      <c r="AD357" s="217" t="s">
        <v>811</v>
      </c>
      <c r="AE357" s="217" t="s">
        <v>811</v>
      </c>
      <c r="AF357" s="217" t="s">
        <v>811</v>
      </c>
      <c r="AG357" s="217" t="s">
        <v>811</v>
      </c>
      <c r="AH357" s="217" t="s">
        <v>811</v>
      </c>
      <c r="AI357" s="217" t="s">
        <v>811</v>
      </c>
      <c r="AJ357" s="217" t="s">
        <v>811</v>
      </c>
      <c r="AK357" s="217" t="s">
        <v>811</v>
      </c>
      <c r="AL357" s="217" t="s">
        <v>811</v>
      </c>
      <c r="AM357" s="217" t="s">
        <v>811</v>
      </c>
      <c r="AN357" s="217" t="s">
        <v>811</v>
      </c>
      <c r="AO357" s="217" t="s">
        <v>811</v>
      </c>
      <c r="AP357" s="217" t="s">
        <v>811</v>
      </c>
      <c r="AQ357" s="217" t="s">
        <v>811</v>
      </c>
      <c r="AR357" s="217" t="s">
        <v>811</v>
      </c>
      <c r="AS357" s="217" t="s">
        <v>811</v>
      </c>
    </row>
    <row r="358" spans="1:45">
      <c r="A358" s="216">
        <v>21</v>
      </c>
      <c r="B358" s="216">
        <v>223600</v>
      </c>
      <c r="C358" s="216">
        <v>1321</v>
      </c>
      <c r="D358" s="216">
        <v>346</v>
      </c>
      <c r="E358" s="216" t="s">
        <v>1333</v>
      </c>
      <c r="F358" s="217">
        <v>117.4</v>
      </c>
      <c r="G358" s="217"/>
      <c r="H358" s="217"/>
      <c r="I358" s="217"/>
      <c r="J358" s="217"/>
      <c r="K358" s="217"/>
      <c r="L358" s="217">
        <v>117.4</v>
      </c>
      <c r="M358" s="217"/>
      <c r="N358" s="217">
        <v>117.4</v>
      </c>
      <c r="O358" s="217"/>
      <c r="P358" s="217"/>
      <c r="Q358" s="217"/>
      <c r="R358" s="217"/>
      <c r="S358" s="217"/>
      <c r="T358" s="217">
        <v>117.4</v>
      </c>
      <c r="U358" s="217"/>
      <c r="V358" s="217">
        <v>117.4</v>
      </c>
      <c r="W358" s="217"/>
      <c r="X358" s="217"/>
      <c r="Y358" s="217"/>
      <c r="Z358" s="217"/>
      <c r="AA358" s="217"/>
      <c r="AB358" s="217">
        <v>117.4</v>
      </c>
      <c r="AC358" s="217"/>
      <c r="AD358" s="217" t="s">
        <v>811</v>
      </c>
      <c r="AE358" s="217" t="s">
        <v>811</v>
      </c>
      <c r="AF358" s="217" t="s">
        <v>811</v>
      </c>
      <c r="AG358" s="217" t="s">
        <v>811</v>
      </c>
      <c r="AH358" s="217" t="s">
        <v>811</v>
      </c>
      <c r="AI358" s="217" t="s">
        <v>811</v>
      </c>
      <c r="AJ358" s="217" t="s">
        <v>811</v>
      </c>
      <c r="AK358" s="217" t="s">
        <v>811</v>
      </c>
      <c r="AL358" s="217">
        <v>100</v>
      </c>
      <c r="AM358" s="217" t="s">
        <v>811</v>
      </c>
      <c r="AN358" s="217" t="s">
        <v>811</v>
      </c>
      <c r="AO358" s="217" t="s">
        <v>811</v>
      </c>
      <c r="AP358" s="217" t="s">
        <v>811</v>
      </c>
      <c r="AQ358" s="217" t="s">
        <v>811</v>
      </c>
      <c r="AR358" s="217">
        <v>100</v>
      </c>
      <c r="AS358" s="217" t="s">
        <v>811</v>
      </c>
    </row>
    <row r="359" spans="1:45">
      <c r="A359" s="216">
        <v>21</v>
      </c>
      <c r="B359" s="216">
        <v>223600</v>
      </c>
      <c r="C359" s="216">
        <v>1322</v>
      </c>
      <c r="D359" s="216">
        <v>347</v>
      </c>
      <c r="E359" s="216" t="s">
        <v>1334</v>
      </c>
      <c r="F359" s="217">
        <v>0</v>
      </c>
      <c r="G359" s="217"/>
      <c r="H359" s="217"/>
      <c r="I359" s="217"/>
      <c r="J359" s="217"/>
      <c r="K359" s="217"/>
      <c r="L359" s="217"/>
      <c r="M359" s="217"/>
      <c r="N359" s="217">
        <v>0</v>
      </c>
      <c r="O359" s="217"/>
      <c r="P359" s="217"/>
      <c r="Q359" s="217"/>
      <c r="R359" s="217"/>
      <c r="S359" s="217"/>
      <c r="T359" s="217"/>
      <c r="U359" s="217"/>
      <c r="V359" s="217">
        <v>0</v>
      </c>
      <c r="W359" s="217"/>
      <c r="X359" s="217"/>
      <c r="Y359" s="217"/>
      <c r="Z359" s="217"/>
      <c r="AA359" s="217"/>
      <c r="AB359" s="217"/>
      <c r="AC359" s="217"/>
      <c r="AD359" s="217" t="s">
        <v>811</v>
      </c>
      <c r="AE359" s="217" t="s">
        <v>811</v>
      </c>
      <c r="AF359" s="217" t="s">
        <v>811</v>
      </c>
      <c r="AG359" s="217" t="s">
        <v>811</v>
      </c>
      <c r="AH359" s="217" t="s">
        <v>811</v>
      </c>
      <c r="AI359" s="217" t="s">
        <v>811</v>
      </c>
      <c r="AJ359" s="217" t="s">
        <v>811</v>
      </c>
      <c r="AK359" s="217" t="s">
        <v>811</v>
      </c>
      <c r="AL359" s="217" t="s">
        <v>811</v>
      </c>
      <c r="AM359" s="217" t="s">
        <v>811</v>
      </c>
      <c r="AN359" s="217" t="s">
        <v>811</v>
      </c>
      <c r="AO359" s="217" t="s">
        <v>811</v>
      </c>
      <c r="AP359" s="217" t="s">
        <v>811</v>
      </c>
      <c r="AQ359" s="217" t="s">
        <v>811</v>
      </c>
      <c r="AR359" s="217" t="s">
        <v>811</v>
      </c>
      <c r="AS359" s="217" t="s">
        <v>811</v>
      </c>
    </row>
    <row r="360" spans="1:45">
      <c r="A360" s="216">
        <v>21</v>
      </c>
      <c r="B360" s="216">
        <v>223600</v>
      </c>
      <c r="C360" s="216">
        <v>1323</v>
      </c>
      <c r="D360" s="216">
        <v>348</v>
      </c>
      <c r="E360" s="216" t="s">
        <v>1335</v>
      </c>
      <c r="F360" s="217">
        <v>0</v>
      </c>
      <c r="G360" s="217"/>
      <c r="H360" s="217"/>
      <c r="I360" s="217"/>
      <c r="J360" s="217"/>
      <c r="K360" s="217"/>
      <c r="L360" s="217"/>
      <c r="M360" s="217"/>
      <c r="N360" s="217">
        <v>0</v>
      </c>
      <c r="O360" s="217"/>
      <c r="P360" s="217"/>
      <c r="Q360" s="217"/>
      <c r="R360" s="217"/>
      <c r="S360" s="217"/>
      <c r="T360" s="217"/>
      <c r="U360" s="217"/>
      <c r="V360" s="217">
        <v>0</v>
      </c>
      <c r="W360" s="217"/>
      <c r="X360" s="217"/>
      <c r="Y360" s="217"/>
      <c r="Z360" s="217"/>
      <c r="AA360" s="217"/>
      <c r="AB360" s="217"/>
      <c r="AC360" s="217"/>
      <c r="AD360" s="217" t="s">
        <v>811</v>
      </c>
      <c r="AE360" s="217" t="s">
        <v>811</v>
      </c>
      <c r="AF360" s="217" t="s">
        <v>811</v>
      </c>
      <c r="AG360" s="217" t="s">
        <v>811</v>
      </c>
      <c r="AH360" s="217" t="s">
        <v>811</v>
      </c>
      <c r="AI360" s="217" t="s">
        <v>811</v>
      </c>
      <c r="AJ360" s="217" t="s">
        <v>811</v>
      </c>
      <c r="AK360" s="217" t="s">
        <v>811</v>
      </c>
      <c r="AL360" s="217" t="s">
        <v>811</v>
      </c>
      <c r="AM360" s="217" t="s">
        <v>811</v>
      </c>
      <c r="AN360" s="217" t="s">
        <v>811</v>
      </c>
      <c r="AO360" s="217" t="s">
        <v>811</v>
      </c>
      <c r="AP360" s="217" t="s">
        <v>811</v>
      </c>
      <c r="AQ360" s="217" t="s">
        <v>811</v>
      </c>
      <c r="AR360" s="217" t="s">
        <v>811</v>
      </c>
      <c r="AS360" s="217" t="s">
        <v>811</v>
      </c>
    </row>
    <row r="361" spans="1:45">
      <c r="A361" s="216">
        <v>21</v>
      </c>
      <c r="B361" s="216">
        <v>223600</v>
      </c>
      <c r="C361" s="216">
        <v>1324</v>
      </c>
      <c r="D361" s="216">
        <v>349</v>
      </c>
      <c r="E361" s="216" t="s">
        <v>1336</v>
      </c>
      <c r="F361" s="217">
        <v>0</v>
      </c>
      <c r="G361" s="217"/>
      <c r="H361" s="217"/>
      <c r="I361" s="217"/>
      <c r="J361" s="217"/>
      <c r="K361" s="217"/>
      <c r="L361" s="217"/>
      <c r="M361" s="217"/>
      <c r="N361" s="217">
        <v>0</v>
      </c>
      <c r="O361" s="217"/>
      <c r="P361" s="217"/>
      <c r="Q361" s="217"/>
      <c r="R361" s="217"/>
      <c r="S361" s="217"/>
      <c r="T361" s="217"/>
      <c r="U361" s="217"/>
      <c r="V361" s="217">
        <v>0</v>
      </c>
      <c r="W361" s="217"/>
      <c r="X361" s="217"/>
      <c r="Y361" s="217"/>
      <c r="Z361" s="217"/>
      <c r="AA361" s="217"/>
      <c r="AB361" s="217"/>
      <c r="AC361" s="217"/>
      <c r="AD361" s="217" t="s">
        <v>811</v>
      </c>
      <c r="AE361" s="217" t="s">
        <v>811</v>
      </c>
      <c r="AF361" s="217" t="s">
        <v>811</v>
      </c>
      <c r="AG361" s="217" t="s">
        <v>811</v>
      </c>
      <c r="AH361" s="217" t="s">
        <v>811</v>
      </c>
      <c r="AI361" s="217" t="s">
        <v>811</v>
      </c>
      <c r="AJ361" s="217" t="s">
        <v>811</v>
      </c>
      <c r="AK361" s="217" t="s">
        <v>811</v>
      </c>
      <c r="AL361" s="217" t="s">
        <v>811</v>
      </c>
      <c r="AM361" s="217" t="s">
        <v>811</v>
      </c>
      <c r="AN361" s="217" t="s">
        <v>811</v>
      </c>
      <c r="AO361" s="217" t="s">
        <v>811</v>
      </c>
      <c r="AP361" s="217" t="s">
        <v>811</v>
      </c>
      <c r="AQ361" s="217" t="s">
        <v>811</v>
      </c>
      <c r="AR361" s="217" t="s">
        <v>811</v>
      </c>
      <c r="AS361" s="217" t="s">
        <v>811</v>
      </c>
    </row>
    <row r="362" spans="1:45">
      <c r="A362" s="216">
        <v>21</v>
      </c>
      <c r="B362" s="216">
        <v>223600</v>
      </c>
      <c r="C362" s="216">
        <v>1325</v>
      </c>
      <c r="D362" s="216">
        <v>350</v>
      </c>
      <c r="E362" s="216" t="s">
        <v>1337</v>
      </c>
      <c r="F362" s="217">
        <v>0</v>
      </c>
      <c r="G362" s="217"/>
      <c r="H362" s="217"/>
      <c r="I362" s="217"/>
      <c r="J362" s="217"/>
      <c r="K362" s="217"/>
      <c r="L362" s="217"/>
      <c r="M362" s="217"/>
      <c r="N362" s="217">
        <v>0</v>
      </c>
      <c r="O362" s="217"/>
      <c r="P362" s="217"/>
      <c r="Q362" s="217"/>
      <c r="R362" s="217"/>
      <c r="S362" s="217"/>
      <c r="T362" s="217"/>
      <c r="U362" s="217"/>
      <c r="V362" s="217">
        <v>0</v>
      </c>
      <c r="W362" s="217"/>
      <c r="X362" s="217"/>
      <c r="Y362" s="217"/>
      <c r="Z362" s="217"/>
      <c r="AA362" s="217"/>
      <c r="AB362" s="217"/>
      <c r="AC362" s="217"/>
      <c r="AD362" s="217" t="s">
        <v>811</v>
      </c>
      <c r="AE362" s="217" t="s">
        <v>811</v>
      </c>
      <c r="AF362" s="217" t="s">
        <v>811</v>
      </c>
      <c r="AG362" s="217" t="s">
        <v>811</v>
      </c>
      <c r="AH362" s="217" t="s">
        <v>811</v>
      </c>
      <c r="AI362" s="217" t="s">
        <v>811</v>
      </c>
      <c r="AJ362" s="217" t="s">
        <v>811</v>
      </c>
      <c r="AK362" s="217" t="s">
        <v>811</v>
      </c>
      <c r="AL362" s="217" t="s">
        <v>811</v>
      </c>
      <c r="AM362" s="217" t="s">
        <v>811</v>
      </c>
      <c r="AN362" s="217" t="s">
        <v>811</v>
      </c>
      <c r="AO362" s="217" t="s">
        <v>811</v>
      </c>
      <c r="AP362" s="217" t="s">
        <v>811</v>
      </c>
      <c r="AQ362" s="217" t="s">
        <v>811</v>
      </c>
      <c r="AR362" s="217" t="s">
        <v>811</v>
      </c>
      <c r="AS362" s="217" t="s">
        <v>811</v>
      </c>
    </row>
    <row r="363" spans="1:45">
      <c r="A363" s="216">
        <v>21</v>
      </c>
      <c r="B363" s="216">
        <v>223600</v>
      </c>
      <c r="C363" s="216">
        <v>1326</v>
      </c>
      <c r="D363" s="216">
        <v>351</v>
      </c>
      <c r="E363" s="216" t="s">
        <v>1338</v>
      </c>
      <c r="F363" s="217">
        <v>0</v>
      </c>
      <c r="G363" s="217"/>
      <c r="H363" s="217"/>
      <c r="I363" s="217"/>
      <c r="J363" s="217"/>
      <c r="K363" s="217"/>
      <c r="L363" s="217"/>
      <c r="M363" s="217"/>
      <c r="N363" s="217">
        <v>0</v>
      </c>
      <c r="O363" s="217"/>
      <c r="P363" s="217"/>
      <c r="Q363" s="217"/>
      <c r="R363" s="217"/>
      <c r="S363" s="217"/>
      <c r="T363" s="217"/>
      <c r="U363" s="217"/>
      <c r="V363" s="217">
        <v>0</v>
      </c>
      <c r="W363" s="217"/>
      <c r="X363" s="217"/>
      <c r="Y363" s="217"/>
      <c r="Z363" s="217"/>
      <c r="AA363" s="217"/>
      <c r="AB363" s="217"/>
      <c r="AC363" s="217"/>
      <c r="AD363" s="217" t="s">
        <v>811</v>
      </c>
      <c r="AE363" s="217" t="s">
        <v>811</v>
      </c>
      <c r="AF363" s="217" t="s">
        <v>811</v>
      </c>
      <c r="AG363" s="217" t="s">
        <v>811</v>
      </c>
      <c r="AH363" s="217" t="s">
        <v>811</v>
      </c>
      <c r="AI363" s="217" t="s">
        <v>811</v>
      </c>
      <c r="AJ363" s="217" t="s">
        <v>811</v>
      </c>
      <c r="AK363" s="217" t="s">
        <v>811</v>
      </c>
      <c r="AL363" s="217" t="s">
        <v>811</v>
      </c>
      <c r="AM363" s="217" t="s">
        <v>811</v>
      </c>
      <c r="AN363" s="217" t="s">
        <v>811</v>
      </c>
      <c r="AO363" s="217" t="s">
        <v>811</v>
      </c>
      <c r="AP363" s="217" t="s">
        <v>811</v>
      </c>
      <c r="AQ363" s="217" t="s">
        <v>811</v>
      </c>
      <c r="AR363" s="217" t="s">
        <v>811</v>
      </c>
      <c r="AS363" s="217" t="s">
        <v>811</v>
      </c>
    </row>
    <row r="364" spans="1:45">
      <c r="A364" s="216">
        <v>21</v>
      </c>
      <c r="B364" s="216">
        <v>223600</v>
      </c>
      <c r="C364" s="216">
        <v>1327</v>
      </c>
      <c r="D364" s="216">
        <v>352</v>
      </c>
      <c r="E364" s="216" t="s">
        <v>1339</v>
      </c>
      <c r="F364" s="217">
        <v>0</v>
      </c>
      <c r="G364" s="217"/>
      <c r="H364" s="217"/>
      <c r="I364" s="217"/>
      <c r="J364" s="217"/>
      <c r="K364" s="217"/>
      <c r="L364" s="217"/>
      <c r="M364" s="217"/>
      <c r="N364" s="217">
        <v>0</v>
      </c>
      <c r="O364" s="217"/>
      <c r="P364" s="217"/>
      <c r="Q364" s="217"/>
      <c r="R364" s="217"/>
      <c r="S364" s="217"/>
      <c r="T364" s="217"/>
      <c r="U364" s="217"/>
      <c r="V364" s="217">
        <v>0</v>
      </c>
      <c r="W364" s="217"/>
      <c r="X364" s="217"/>
      <c r="Y364" s="217"/>
      <c r="Z364" s="217"/>
      <c r="AA364" s="217"/>
      <c r="AB364" s="217"/>
      <c r="AC364" s="217"/>
      <c r="AD364" s="217" t="s">
        <v>811</v>
      </c>
      <c r="AE364" s="217" t="s">
        <v>811</v>
      </c>
      <c r="AF364" s="217" t="s">
        <v>811</v>
      </c>
      <c r="AG364" s="217" t="s">
        <v>811</v>
      </c>
      <c r="AH364" s="217" t="s">
        <v>811</v>
      </c>
      <c r="AI364" s="217" t="s">
        <v>811</v>
      </c>
      <c r="AJ364" s="217" t="s">
        <v>811</v>
      </c>
      <c r="AK364" s="217" t="s">
        <v>811</v>
      </c>
      <c r="AL364" s="217" t="s">
        <v>811</v>
      </c>
      <c r="AM364" s="217" t="s">
        <v>811</v>
      </c>
      <c r="AN364" s="217" t="s">
        <v>811</v>
      </c>
      <c r="AO364" s="217" t="s">
        <v>811</v>
      </c>
      <c r="AP364" s="217" t="s">
        <v>811</v>
      </c>
      <c r="AQ364" s="217" t="s">
        <v>811</v>
      </c>
      <c r="AR364" s="217" t="s">
        <v>811</v>
      </c>
      <c r="AS364" s="217" t="s">
        <v>811</v>
      </c>
    </row>
    <row r="365" spans="1:45">
      <c r="A365" s="216">
        <v>21</v>
      </c>
      <c r="B365" s="216">
        <v>223600</v>
      </c>
      <c r="C365" s="216">
        <v>1328</v>
      </c>
      <c r="D365" s="216">
        <v>353</v>
      </c>
      <c r="E365" s="216" t="s">
        <v>1340</v>
      </c>
      <c r="F365" s="217">
        <v>104.5</v>
      </c>
      <c r="G365" s="217"/>
      <c r="H365" s="217"/>
      <c r="I365" s="217"/>
      <c r="J365" s="217"/>
      <c r="K365" s="217"/>
      <c r="L365" s="217">
        <v>104.5</v>
      </c>
      <c r="M365" s="217"/>
      <c r="N365" s="217">
        <v>104.5</v>
      </c>
      <c r="O365" s="217"/>
      <c r="P365" s="217"/>
      <c r="Q365" s="217"/>
      <c r="R365" s="217"/>
      <c r="S365" s="217"/>
      <c r="T365" s="217">
        <v>104.5</v>
      </c>
      <c r="U365" s="217"/>
      <c r="V365" s="217">
        <v>88.43</v>
      </c>
      <c r="W365" s="217"/>
      <c r="X365" s="217"/>
      <c r="Y365" s="217"/>
      <c r="Z365" s="217"/>
      <c r="AA365" s="217"/>
      <c r="AB365" s="217">
        <v>88.43</v>
      </c>
      <c r="AC365" s="217"/>
      <c r="AD365" s="217">
        <v>-16.069999999999993</v>
      </c>
      <c r="AE365" s="217" t="s">
        <v>811</v>
      </c>
      <c r="AF365" s="217" t="s">
        <v>811</v>
      </c>
      <c r="AG365" s="217" t="s">
        <v>811</v>
      </c>
      <c r="AH365" s="217" t="s">
        <v>811</v>
      </c>
      <c r="AI365" s="217" t="s">
        <v>811</v>
      </c>
      <c r="AJ365" s="217">
        <v>-16.069999999999993</v>
      </c>
      <c r="AK365" s="217" t="s">
        <v>811</v>
      </c>
      <c r="AL365" s="217">
        <v>84.622009569377994</v>
      </c>
      <c r="AM365" s="217" t="s">
        <v>811</v>
      </c>
      <c r="AN365" s="217" t="s">
        <v>811</v>
      </c>
      <c r="AO365" s="217" t="s">
        <v>811</v>
      </c>
      <c r="AP365" s="217" t="s">
        <v>811</v>
      </c>
      <c r="AQ365" s="217" t="s">
        <v>811</v>
      </c>
      <c r="AR365" s="217">
        <v>84.622009569377994</v>
      </c>
      <c r="AS365" s="217" t="s">
        <v>811</v>
      </c>
    </row>
    <row r="366" spans="1:45">
      <c r="A366" s="216">
        <v>21</v>
      </c>
      <c r="B366" s="216">
        <v>223600</v>
      </c>
      <c r="C366" s="216">
        <v>1329</v>
      </c>
      <c r="D366" s="216">
        <v>354</v>
      </c>
      <c r="E366" s="216" t="s">
        <v>1341</v>
      </c>
      <c r="F366" s="217">
        <v>108.1</v>
      </c>
      <c r="G366" s="217"/>
      <c r="H366" s="217"/>
      <c r="I366" s="217"/>
      <c r="J366" s="217"/>
      <c r="K366" s="217"/>
      <c r="L366" s="217">
        <v>108.1</v>
      </c>
      <c r="M366" s="217"/>
      <c r="N366" s="217">
        <v>108.1</v>
      </c>
      <c r="O366" s="217"/>
      <c r="P366" s="217"/>
      <c r="Q366" s="217"/>
      <c r="R366" s="217"/>
      <c r="S366" s="217"/>
      <c r="T366" s="217">
        <v>108.1</v>
      </c>
      <c r="U366" s="217"/>
      <c r="V366" s="217">
        <v>105.23</v>
      </c>
      <c r="W366" s="217"/>
      <c r="X366" s="217"/>
      <c r="Y366" s="217"/>
      <c r="Z366" s="217"/>
      <c r="AA366" s="217"/>
      <c r="AB366" s="217">
        <v>105.23</v>
      </c>
      <c r="AC366" s="217"/>
      <c r="AD366" s="217">
        <v>-2.8699999999999903</v>
      </c>
      <c r="AE366" s="217" t="s">
        <v>811</v>
      </c>
      <c r="AF366" s="217" t="s">
        <v>811</v>
      </c>
      <c r="AG366" s="217" t="s">
        <v>811</v>
      </c>
      <c r="AH366" s="217" t="s">
        <v>811</v>
      </c>
      <c r="AI366" s="217" t="s">
        <v>811</v>
      </c>
      <c r="AJ366" s="217">
        <v>-2.8699999999999903</v>
      </c>
      <c r="AK366" s="217" t="s">
        <v>811</v>
      </c>
      <c r="AL366" s="217">
        <v>97.345050878815925</v>
      </c>
      <c r="AM366" s="217" t="s">
        <v>811</v>
      </c>
      <c r="AN366" s="217" t="s">
        <v>811</v>
      </c>
      <c r="AO366" s="217" t="s">
        <v>811</v>
      </c>
      <c r="AP366" s="217" t="s">
        <v>811</v>
      </c>
      <c r="AQ366" s="217" t="s">
        <v>811</v>
      </c>
      <c r="AR366" s="217">
        <v>97.345050878815925</v>
      </c>
      <c r="AS366" s="217" t="s">
        <v>811</v>
      </c>
    </row>
    <row r="367" spans="1:45">
      <c r="A367" s="216">
        <v>21</v>
      </c>
      <c r="B367" s="216">
        <v>223600</v>
      </c>
      <c r="C367" s="216">
        <v>1330</v>
      </c>
      <c r="D367" s="216">
        <v>355</v>
      </c>
      <c r="E367" s="216" t="s">
        <v>1342</v>
      </c>
      <c r="F367" s="217">
        <v>0</v>
      </c>
      <c r="G367" s="217"/>
      <c r="H367" s="217"/>
      <c r="I367" s="217"/>
      <c r="J367" s="217"/>
      <c r="K367" s="217"/>
      <c r="L367" s="217"/>
      <c r="M367" s="217"/>
      <c r="N367" s="217">
        <v>0</v>
      </c>
      <c r="O367" s="217"/>
      <c r="P367" s="217"/>
      <c r="Q367" s="217"/>
      <c r="R367" s="217"/>
      <c r="S367" s="217"/>
      <c r="T367" s="217"/>
      <c r="U367" s="217"/>
      <c r="V367" s="217">
        <v>0</v>
      </c>
      <c r="W367" s="217"/>
      <c r="X367" s="217"/>
      <c r="Y367" s="217"/>
      <c r="Z367" s="217"/>
      <c r="AA367" s="217"/>
      <c r="AB367" s="217"/>
      <c r="AC367" s="217"/>
      <c r="AD367" s="217" t="s">
        <v>811</v>
      </c>
      <c r="AE367" s="217" t="s">
        <v>811</v>
      </c>
      <c r="AF367" s="217" t="s">
        <v>811</v>
      </c>
      <c r="AG367" s="217" t="s">
        <v>811</v>
      </c>
      <c r="AH367" s="217" t="s">
        <v>811</v>
      </c>
      <c r="AI367" s="217" t="s">
        <v>811</v>
      </c>
      <c r="AJ367" s="217" t="s">
        <v>811</v>
      </c>
      <c r="AK367" s="217" t="s">
        <v>811</v>
      </c>
      <c r="AL367" s="217" t="s">
        <v>811</v>
      </c>
      <c r="AM367" s="217" t="s">
        <v>811</v>
      </c>
      <c r="AN367" s="217" t="s">
        <v>811</v>
      </c>
      <c r="AO367" s="217" t="s">
        <v>811</v>
      </c>
      <c r="AP367" s="217" t="s">
        <v>811</v>
      </c>
      <c r="AQ367" s="217" t="s">
        <v>811</v>
      </c>
      <c r="AR367" s="217" t="s">
        <v>811</v>
      </c>
      <c r="AS367" s="217" t="s">
        <v>811</v>
      </c>
    </row>
    <row r="368" spans="1:45">
      <c r="A368" s="216">
        <v>21</v>
      </c>
      <c r="B368" s="216">
        <v>223600</v>
      </c>
      <c r="C368" s="216">
        <v>1331</v>
      </c>
      <c r="D368" s="216">
        <v>356</v>
      </c>
      <c r="E368" s="216" t="s">
        <v>1343</v>
      </c>
      <c r="F368" s="217">
        <v>0</v>
      </c>
      <c r="G368" s="217"/>
      <c r="H368" s="217"/>
      <c r="I368" s="217"/>
      <c r="J368" s="217"/>
      <c r="K368" s="217"/>
      <c r="L368" s="217"/>
      <c r="M368" s="217"/>
      <c r="N368" s="217">
        <v>0</v>
      </c>
      <c r="O368" s="217"/>
      <c r="P368" s="217"/>
      <c r="Q368" s="217"/>
      <c r="R368" s="217"/>
      <c r="S368" s="217"/>
      <c r="T368" s="217"/>
      <c r="U368" s="217"/>
      <c r="V368" s="217">
        <v>0</v>
      </c>
      <c r="W368" s="217"/>
      <c r="X368" s="217"/>
      <c r="Y368" s="217"/>
      <c r="Z368" s="217"/>
      <c r="AA368" s="217"/>
      <c r="AB368" s="217"/>
      <c r="AC368" s="217"/>
      <c r="AD368" s="217" t="s">
        <v>811</v>
      </c>
      <c r="AE368" s="217" t="s">
        <v>811</v>
      </c>
      <c r="AF368" s="217" t="s">
        <v>811</v>
      </c>
      <c r="AG368" s="217" t="s">
        <v>811</v>
      </c>
      <c r="AH368" s="217" t="s">
        <v>811</v>
      </c>
      <c r="AI368" s="217" t="s">
        <v>811</v>
      </c>
      <c r="AJ368" s="217" t="s">
        <v>811</v>
      </c>
      <c r="AK368" s="217" t="s">
        <v>811</v>
      </c>
      <c r="AL368" s="217" t="s">
        <v>811</v>
      </c>
      <c r="AM368" s="217" t="s">
        <v>811</v>
      </c>
      <c r="AN368" s="217" t="s">
        <v>811</v>
      </c>
      <c r="AO368" s="217" t="s">
        <v>811</v>
      </c>
      <c r="AP368" s="217" t="s">
        <v>811</v>
      </c>
      <c r="AQ368" s="217" t="s">
        <v>811</v>
      </c>
      <c r="AR368" s="217" t="s">
        <v>811</v>
      </c>
      <c r="AS368" s="217" t="s">
        <v>811</v>
      </c>
    </row>
    <row r="369" spans="1:45">
      <c r="A369" s="216">
        <v>21</v>
      </c>
      <c r="B369" s="216">
        <v>223600</v>
      </c>
      <c r="C369" s="216">
        <v>1332</v>
      </c>
      <c r="D369" s="216">
        <v>357</v>
      </c>
      <c r="E369" s="216" t="s">
        <v>1344</v>
      </c>
      <c r="F369" s="217">
        <v>0</v>
      </c>
      <c r="G369" s="217"/>
      <c r="H369" s="217"/>
      <c r="I369" s="217"/>
      <c r="J369" s="217"/>
      <c r="K369" s="217"/>
      <c r="L369" s="217"/>
      <c r="M369" s="217"/>
      <c r="N369" s="217">
        <v>0</v>
      </c>
      <c r="O369" s="217"/>
      <c r="P369" s="217"/>
      <c r="Q369" s="217"/>
      <c r="R369" s="217"/>
      <c r="S369" s="217"/>
      <c r="T369" s="217"/>
      <c r="U369" s="217"/>
      <c r="V369" s="217">
        <v>0</v>
      </c>
      <c r="W369" s="217"/>
      <c r="X369" s="217"/>
      <c r="Y369" s="217"/>
      <c r="Z369" s="217"/>
      <c r="AA369" s="217"/>
      <c r="AB369" s="217"/>
      <c r="AC369" s="217"/>
      <c r="AD369" s="217" t="s">
        <v>811</v>
      </c>
      <c r="AE369" s="217" t="s">
        <v>811</v>
      </c>
      <c r="AF369" s="217" t="s">
        <v>811</v>
      </c>
      <c r="AG369" s="217" t="s">
        <v>811</v>
      </c>
      <c r="AH369" s="217" t="s">
        <v>811</v>
      </c>
      <c r="AI369" s="217" t="s">
        <v>811</v>
      </c>
      <c r="AJ369" s="217" t="s">
        <v>811</v>
      </c>
      <c r="AK369" s="217" t="s">
        <v>811</v>
      </c>
      <c r="AL369" s="217" t="s">
        <v>811</v>
      </c>
      <c r="AM369" s="217" t="s">
        <v>811</v>
      </c>
      <c r="AN369" s="217" t="s">
        <v>811</v>
      </c>
      <c r="AO369" s="217" t="s">
        <v>811</v>
      </c>
      <c r="AP369" s="217" t="s">
        <v>811</v>
      </c>
      <c r="AQ369" s="217" t="s">
        <v>811</v>
      </c>
      <c r="AR369" s="217" t="s">
        <v>811</v>
      </c>
      <c r="AS369" s="217" t="s">
        <v>811</v>
      </c>
    </row>
    <row r="370" spans="1:45">
      <c r="A370" s="216">
        <v>21</v>
      </c>
      <c r="B370" s="216">
        <v>223600</v>
      </c>
      <c r="C370" s="216">
        <v>1333</v>
      </c>
      <c r="D370" s="216">
        <v>358</v>
      </c>
      <c r="E370" s="216" t="s">
        <v>1345</v>
      </c>
      <c r="F370" s="217">
        <v>0</v>
      </c>
      <c r="G370" s="217"/>
      <c r="H370" s="217"/>
      <c r="I370" s="217"/>
      <c r="J370" s="217"/>
      <c r="K370" s="217"/>
      <c r="L370" s="217"/>
      <c r="M370" s="217"/>
      <c r="N370" s="217">
        <v>0</v>
      </c>
      <c r="O370" s="217"/>
      <c r="P370" s="217"/>
      <c r="Q370" s="217"/>
      <c r="R370" s="217"/>
      <c r="S370" s="217"/>
      <c r="T370" s="217"/>
      <c r="U370" s="217"/>
      <c r="V370" s="217">
        <v>0</v>
      </c>
      <c r="W370" s="217"/>
      <c r="X370" s="217"/>
      <c r="Y370" s="217"/>
      <c r="Z370" s="217"/>
      <c r="AA370" s="217"/>
      <c r="AB370" s="217"/>
      <c r="AC370" s="217"/>
      <c r="AD370" s="217" t="s">
        <v>811</v>
      </c>
      <c r="AE370" s="217" t="s">
        <v>811</v>
      </c>
      <c r="AF370" s="217" t="s">
        <v>811</v>
      </c>
      <c r="AG370" s="217" t="s">
        <v>811</v>
      </c>
      <c r="AH370" s="217" t="s">
        <v>811</v>
      </c>
      <c r="AI370" s="217" t="s">
        <v>811</v>
      </c>
      <c r="AJ370" s="217" t="s">
        <v>811</v>
      </c>
      <c r="AK370" s="217" t="s">
        <v>811</v>
      </c>
      <c r="AL370" s="217" t="s">
        <v>811</v>
      </c>
      <c r="AM370" s="217" t="s">
        <v>811</v>
      </c>
      <c r="AN370" s="217" t="s">
        <v>811</v>
      </c>
      <c r="AO370" s="217" t="s">
        <v>811</v>
      </c>
      <c r="AP370" s="217" t="s">
        <v>811</v>
      </c>
      <c r="AQ370" s="217" t="s">
        <v>811</v>
      </c>
      <c r="AR370" s="217" t="s">
        <v>811</v>
      </c>
      <c r="AS370" s="217" t="s">
        <v>811</v>
      </c>
    </row>
    <row r="371" spans="1:45">
      <c r="A371" s="216">
        <v>21</v>
      </c>
      <c r="B371" s="216">
        <v>223600</v>
      </c>
      <c r="C371" s="216">
        <v>1334</v>
      </c>
      <c r="D371" s="216">
        <v>359</v>
      </c>
      <c r="E371" s="216" t="s">
        <v>1346</v>
      </c>
      <c r="F371" s="217">
        <v>0</v>
      </c>
      <c r="G371" s="217"/>
      <c r="H371" s="217"/>
      <c r="I371" s="217"/>
      <c r="J371" s="217"/>
      <c r="K371" s="217"/>
      <c r="L371" s="217"/>
      <c r="M371" s="217"/>
      <c r="N371" s="217">
        <v>0</v>
      </c>
      <c r="O371" s="217"/>
      <c r="P371" s="217"/>
      <c r="Q371" s="217"/>
      <c r="R371" s="217"/>
      <c r="S371" s="217"/>
      <c r="T371" s="217"/>
      <c r="U371" s="217"/>
      <c r="V371" s="217">
        <v>0</v>
      </c>
      <c r="W371" s="217"/>
      <c r="X371" s="217"/>
      <c r="Y371" s="217"/>
      <c r="Z371" s="217"/>
      <c r="AA371" s="217"/>
      <c r="AB371" s="217"/>
      <c r="AC371" s="217"/>
      <c r="AD371" s="217" t="s">
        <v>811</v>
      </c>
      <c r="AE371" s="217" t="s">
        <v>811</v>
      </c>
      <c r="AF371" s="217" t="s">
        <v>811</v>
      </c>
      <c r="AG371" s="217" t="s">
        <v>811</v>
      </c>
      <c r="AH371" s="217" t="s">
        <v>811</v>
      </c>
      <c r="AI371" s="217" t="s">
        <v>811</v>
      </c>
      <c r="AJ371" s="217" t="s">
        <v>811</v>
      </c>
      <c r="AK371" s="217" t="s">
        <v>811</v>
      </c>
      <c r="AL371" s="217" t="s">
        <v>811</v>
      </c>
      <c r="AM371" s="217" t="s">
        <v>811</v>
      </c>
      <c r="AN371" s="217" t="s">
        <v>811</v>
      </c>
      <c r="AO371" s="217" t="s">
        <v>811</v>
      </c>
      <c r="AP371" s="217" t="s">
        <v>811</v>
      </c>
      <c r="AQ371" s="217" t="s">
        <v>811</v>
      </c>
      <c r="AR371" s="217" t="s">
        <v>811</v>
      </c>
      <c r="AS371" s="217" t="s">
        <v>811</v>
      </c>
    </row>
    <row r="372" spans="1:45">
      <c r="A372" s="216">
        <v>21</v>
      </c>
      <c r="B372" s="216">
        <v>223600</v>
      </c>
      <c r="C372" s="216">
        <v>1335</v>
      </c>
      <c r="D372" s="216">
        <v>360</v>
      </c>
      <c r="E372" s="216" t="s">
        <v>1347</v>
      </c>
      <c r="F372" s="217">
        <v>0</v>
      </c>
      <c r="G372" s="217"/>
      <c r="H372" s="217"/>
      <c r="I372" s="217"/>
      <c r="J372" s="217"/>
      <c r="K372" s="217"/>
      <c r="L372" s="217"/>
      <c r="M372" s="217"/>
      <c r="N372" s="217">
        <v>0</v>
      </c>
      <c r="O372" s="217"/>
      <c r="P372" s="217"/>
      <c r="Q372" s="217"/>
      <c r="R372" s="217"/>
      <c r="S372" s="217"/>
      <c r="T372" s="217"/>
      <c r="U372" s="217"/>
      <c r="V372" s="217">
        <v>0</v>
      </c>
      <c r="W372" s="217"/>
      <c r="X372" s="217"/>
      <c r="Y372" s="217"/>
      <c r="Z372" s="217"/>
      <c r="AA372" s="217"/>
      <c r="AB372" s="217"/>
      <c r="AC372" s="217"/>
      <c r="AD372" s="217" t="s">
        <v>811</v>
      </c>
      <c r="AE372" s="217" t="s">
        <v>811</v>
      </c>
      <c r="AF372" s="217" t="s">
        <v>811</v>
      </c>
      <c r="AG372" s="217" t="s">
        <v>811</v>
      </c>
      <c r="AH372" s="217" t="s">
        <v>811</v>
      </c>
      <c r="AI372" s="217" t="s">
        <v>811</v>
      </c>
      <c r="AJ372" s="217" t="s">
        <v>811</v>
      </c>
      <c r="AK372" s="217" t="s">
        <v>811</v>
      </c>
      <c r="AL372" s="217" t="s">
        <v>811</v>
      </c>
      <c r="AM372" s="217" t="s">
        <v>811</v>
      </c>
      <c r="AN372" s="217" t="s">
        <v>811</v>
      </c>
      <c r="AO372" s="217" t="s">
        <v>811</v>
      </c>
      <c r="AP372" s="217" t="s">
        <v>811</v>
      </c>
      <c r="AQ372" s="217" t="s">
        <v>811</v>
      </c>
      <c r="AR372" s="217" t="s">
        <v>811</v>
      </c>
      <c r="AS372" s="217" t="s">
        <v>811</v>
      </c>
    </row>
    <row r="373" spans="1:45">
      <c r="A373" s="216">
        <v>21</v>
      </c>
      <c r="B373" s="216">
        <v>223600</v>
      </c>
      <c r="C373" s="216">
        <v>1336</v>
      </c>
      <c r="D373" s="216">
        <v>361</v>
      </c>
      <c r="E373" s="216" t="s">
        <v>1348</v>
      </c>
      <c r="F373" s="217">
        <v>0</v>
      </c>
      <c r="G373" s="217"/>
      <c r="H373" s="217"/>
      <c r="I373" s="217"/>
      <c r="J373" s="217"/>
      <c r="K373" s="217"/>
      <c r="L373" s="217"/>
      <c r="M373" s="217"/>
      <c r="N373" s="217">
        <v>0</v>
      </c>
      <c r="O373" s="217"/>
      <c r="P373" s="217"/>
      <c r="Q373" s="217"/>
      <c r="R373" s="217"/>
      <c r="S373" s="217"/>
      <c r="T373" s="217"/>
      <c r="U373" s="217"/>
      <c r="V373" s="217">
        <v>0</v>
      </c>
      <c r="W373" s="217"/>
      <c r="X373" s="217"/>
      <c r="Y373" s="217"/>
      <c r="Z373" s="217"/>
      <c r="AA373" s="217"/>
      <c r="AB373" s="217"/>
      <c r="AC373" s="217"/>
      <c r="AD373" s="217" t="s">
        <v>811</v>
      </c>
      <c r="AE373" s="217" t="s">
        <v>811</v>
      </c>
      <c r="AF373" s="217" t="s">
        <v>811</v>
      </c>
      <c r="AG373" s="217" t="s">
        <v>811</v>
      </c>
      <c r="AH373" s="217" t="s">
        <v>811</v>
      </c>
      <c r="AI373" s="217" t="s">
        <v>811</v>
      </c>
      <c r="AJ373" s="217" t="s">
        <v>811</v>
      </c>
      <c r="AK373" s="217" t="s">
        <v>811</v>
      </c>
      <c r="AL373" s="217" t="s">
        <v>811</v>
      </c>
      <c r="AM373" s="217" t="s">
        <v>811</v>
      </c>
      <c r="AN373" s="217" t="s">
        <v>811</v>
      </c>
      <c r="AO373" s="217" t="s">
        <v>811</v>
      </c>
      <c r="AP373" s="217" t="s">
        <v>811</v>
      </c>
      <c r="AQ373" s="217" t="s">
        <v>811</v>
      </c>
      <c r="AR373" s="217" t="s">
        <v>811</v>
      </c>
      <c r="AS373" s="217" t="s">
        <v>811</v>
      </c>
    </row>
    <row r="374" spans="1:45">
      <c r="A374" s="216">
        <v>21</v>
      </c>
      <c r="B374" s="216">
        <v>223600</v>
      </c>
      <c r="C374" s="216">
        <v>1337</v>
      </c>
      <c r="D374" s="216">
        <v>362</v>
      </c>
      <c r="E374" s="216" t="s">
        <v>1349</v>
      </c>
      <c r="F374" s="217">
        <v>0</v>
      </c>
      <c r="G374" s="217"/>
      <c r="H374" s="217"/>
      <c r="I374" s="217"/>
      <c r="J374" s="217"/>
      <c r="K374" s="217"/>
      <c r="L374" s="217"/>
      <c r="M374" s="217"/>
      <c r="N374" s="217">
        <v>0</v>
      </c>
      <c r="O374" s="217"/>
      <c r="P374" s="217"/>
      <c r="Q374" s="217"/>
      <c r="R374" s="217"/>
      <c r="S374" s="217"/>
      <c r="T374" s="217"/>
      <c r="U374" s="217"/>
      <c r="V374" s="217">
        <v>0</v>
      </c>
      <c r="W374" s="217"/>
      <c r="X374" s="217"/>
      <c r="Y374" s="217"/>
      <c r="Z374" s="217"/>
      <c r="AA374" s="217"/>
      <c r="AB374" s="217"/>
      <c r="AC374" s="217"/>
      <c r="AD374" s="217" t="s">
        <v>811</v>
      </c>
      <c r="AE374" s="217" t="s">
        <v>811</v>
      </c>
      <c r="AF374" s="217" t="s">
        <v>811</v>
      </c>
      <c r="AG374" s="217" t="s">
        <v>811</v>
      </c>
      <c r="AH374" s="217" t="s">
        <v>811</v>
      </c>
      <c r="AI374" s="217" t="s">
        <v>811</v>
      </c>
      <c r="AJ374" s="217" t="s">
        <v>811</v>
      </c>
      <c r="AK374" s="217" t="s">
        <v>811</v>
      </c>
      <c r="AL374" s="217" t="s">
        <v>811</v>
      </c>
      <c r="AM374" s="217" t="s">
        <v>811</v>
      </c>
      <c r="AN374" s="217" t="s">
        <v>811</v>
      </c>
      <c r="AO374" s="217" t="s">
        <v>811</v>
      </c>
      <c r="AP374" s="217" t="s">
        <v>811</v>
      </c>
      <c r="AQ374" s="217" t="s">
        <v>811</v>
      </c>
      <c r="AR374" s="217" t="s">
        <v>811</v>
      </c>
      <c r="AS374" s="217" t="s">
        <v>811</v>
      </c>
    </row>
    <row r="375" spans="1:45">
      <c r="A375" s="216">
        <v>21</v>
      </c>
      <c r="B375" s="216">
        <v>223600</v>
      </c>
      <c r="C375" s="216">
        <v>1338</v>
      </c>
      <c r="D375" s="216">
        <v>363</v>
      </c>
      <c r="E375" s="216" t="s">
        <v>1350</v>
      </c>
      <c r="F375" s="217">
        <v>0</v>
      </c>
      <c r="G375" s="217"/>
      <c r="H375" s="217"/>
      <c r="I375" s="217"/>
      <c r="J375" s="217"/>
      <c r="K375" s="217"/>
      <c r="L375" s="217"/>
      <c r="M375" s="217"/>
      <c r="N375" s="217">
        <v>0</v>
      </c>
      <c r="O375" s="217"/>
      <c r="P375" s="217"/>
      <c r="Q375" s="217"/>
      <c r="R375" s="217"/>
      <c r="S375" s="217"/>
      <c r="T375" s="217"/>
      <c r="U375" s="217"/>
      <c r="V375" s="217">
        <v>0</v>
      </c>
      <c r="W375" s="217"/>
      <c r="X375" s="217"/>
      <c r="Y375" s="217"/>
      <c r="Z375" s="217"/>
      <c r="AA375" s="217"/>
      <c r="AB375" s="217"/>
      <c r="AC375" s="217"/>
      <c r="AD375" s="217" t="s">
        <v>811</v>
      </c>
      <c r="AE375" s="217" t="s">
        <v>811</v>
      </c>
      <c r="AF375" s="217" t="s">
        <v>811</v>
      </c>
      <c r="AG375" s="217" t="s">
        <v>811</v>
      </c>
      <c r="AH375" s="217" t="s">
        <v>811</v>
      </c>
      <c r="AI375" s="217" t="s">
        <v>811</v>
      </c>
      <c r="AJ375" s="217" t="s">
        <v>811</v>
      </c>
      <c r="AK375" s="217" t="s">
        <v>811</v>
      </c>
      <c r="AL375" s="217" t="s">
        <v>811</v>
      </c>
      <c r="AM375" s="217" t="s">
        <v>811</v>
      </c>
      <c r="AN375" s="217" t="s">
        <v>811</v>
      </c>
      <c r="AO375" s="217" t="s">
        <v>811</v>
      </c>
      <c r="AP375" s="217" t="s">
        <v>811</v>
      </c>
      <c r="AQ375" s="217" t="s">
        <v>811</v>
      </c>
      <c r="AR375" s="217" t="s">
        <v>811</v>
      </c>
      <c r="AS375" s="217" t="s">
        <v>811</v>
      </c>
    </row>
    <row r="376" spans="1:45">
      <c r="A376" s="216">
        <v>21</v>
      </c>
      <c r="B376" s="216">
        <v>223600</v>
      </c>
      <c r="C376" s="216">
        <v>1339</v>
      </c>
      <c r="D376" s="216">
        <v>364</v>
      </c>
      <c r="E376" s="216" t="s">
        <v>1351</v>
      </c>
      <c r="F376" s="217">
        <v>0</v>
      </c>
      <c r="G376" s="217"/>
      <c r="H376" s="217"/>
      <c r="I376" s="217"/>
      <c r="J376" s="217"/>
      <c r="K376" s="217"/>
      <c r="L376" s="217"/>
      <c r="M376" s="217"/>
      <c r="N376" s="217">
        <v>0</v>
      </c>
      <c r="O376" s="217"/>
      <c r="P376" s="217"/>
      <c r="Q376" s="217"/>
      <c r="R376" s="217"/>
      <c r="S376" s="217"/>
      <c r="T376" s="217"/>
      <c r="U376" s="217"/>
      <c r="V376" s="217">
        <v>0</v>
      </c>
      <c r="W376" s="217"/>
      <c r="X376" s="217"/>
      <c r="Y376" s="217"/>
      <c r="Z376" s="217"/>
      <c r="AA376" s="217"/>
      <c r="AB376" s="217"/>
      <c r="AC376" s="217"/>
      <c r="AD376" s="217" t="s">
        <v>811</v>
      </c>
      <c r="AE376" s="217" t="s">
        <v>811</v>
      </c>
      <c r="AF376" s="217" t="s">
        <v>811</v>
      </c>
      <c r="AG376" s="217" t="s">
        <v>811</v>
      </c>
      <c r="AH376" s="217" t="s">
        <v>811</v>
      </c>
      <c r="AI376" s="217" t="s">
        <v>811</v>
      </c>
      <c r="AJ376" s="217" t="s">
        <v>811</v>
      </c>
      <c r="AK376" s="217" t="s">
        <v>811</v>
      </c>
      <c r="AL376" s="217" t="s">
        <v>811</v>
      </c>
      <c r="AM376" s="217" t="s">
        <v>811</v>
      </c>
      <c r="AN376" s="217" t="s">
        <v>811</v>
      </c>
      <c r="AO376" s="217" t="s">
        <v>811</v>
      </c>
      <c r="AP376" s="217" t="s">
        <v>811</v>
      </c>
      <c r="AQ376" s="217" t="s">
        <v>811</v>
      </c>
      <c r="AR376" s="217" t="s">
        <v>811</v>
      </c>
      <c r="AS376" s="217" t="s">
        <v>811</v>
      </c>
    </row>
    <row r="377" spans="1:45">
      <c r="A377" s="216">
        <v>21</v>
      </c>
      <c r="B377" s="216">
        <v>223600</v>
      </c>
      <c r="C377" s="216">
        <v>1340</v>
      </c>
      <c r="D377" s="216">
        <v>365</v>
      </c>
      <c r="E377" s="216" t="s">
        <v>1352</v>
      </c>
      <c r="F377" s="217">
        <v>0</v>
      </c>
      <c r="G377" s="217"/>
      <c r="H377" s="217"/>
      <c r="I377" s="217"/>
      <c r="J377" s="217"/>
      <c r="K377" s="217"/>
      <c r="L377" s="217"/>
      <c r="M377" s="217"/>
      <c r="N377" s="217">
        <v>0</v>
      </c>
      <c r="O377" s="217"/>
      <c r="P377" s="217"/>
      <c r="Q377" s="217"/>
      <c r="R377" s="217"/>
      <c r="S377" s="217"/>
      <c r="T377" s="217"/>
      <c r="U377" s="217"/>
      <c r="V377" s="217">
        <v>0</v>
      </c>
      <c r="W377" s="217"/>
      <c r="X377" s="217"/>
      <c r="Y377" s="217"/>
      <c r="Z377" s="217"/>
      <c r="AA377" s="217"/>
      <c r="AB377" s="217"/>
      <c r="AC377" s="217"/>
      <c r="AD377" s="217" t="s">
        <v>811</v>
      </c>
      <c r="AE377" s="217" t="s">
        <v>811</v>
      </c>
      <c r="AF377" s="217" t="s">
        <v>811</v>
      </c>
      <c r="AG377" s="217" t="s">
        <v>811</v>
      </c>
      <c r="AH377" s="217" t="s">
        <v>811</v>
      </c>
      <c r="AI377" s="217" t="s">
        <v>811</v>
      </c>
      <c r="AJ377" s="217" t="s">
        <v>811</v>
      </c>
      <c r="AK377" s="217" t="s">
        <v>811</v>
      </c>
      <c r="AL377" s="217" t="s">
        <v>811</v>
      </c>
      <c r="AM377" s="217" t="s">
        <v>811</v>
      </c>
      <c r="AN377" s="217" t="s">
        <v>811</v>
      </c>
      <c r="AO377" s="217" t="s">
        <v>811</v>
      </c>
      <c r="AP377" s="217" t="s">
        <v>811</v>
      </c>
      <c r="AQ377" s="217" t="s">
        <v>811</v>
      </c>
      <c r="AR377" s="217" t="s">
        <v>811</v>
      </c>
      <c r="AS377" s="217" t="s">
        <v>811</v>
      </c>
    </row>
    <row r="378" spans="1:45">
      <c r="A378" s="216">
        <v>21</v>
      </c>
      <c r="B378" s="216">
        <v>223600</v>
      </c>
      <c r="C378" s="216">
        <v>1341</v>
      </c>
      <c r="D378" s="216">
        <v>366</v>
      </c>
      <c r="E378" s="216" t="s">
        <v>1353</v>
      </c>
      <c r="F378" s="217">
        <v>0</v>
      </c>
      <c r="G378" s="217"/>
      <c r="H378" s="217"/>
      <c r="I378" s="217"/>
      <c r="J378" s="217"/>
      <c r="K378" s="217"/>
      <c r="L378" s="217"/>
      <c r="M378" s="217"/>
      <c r="N378" s="217">
        <v>0</v>
      </c>
      <c r="O378" s="217"/>
      <c r="P378" s="217"/>
      <c r="Q378" s="217"/>
      <c r="R378" s="217"/>
      <c r="S378" s="217"/>
      <c r="T378" s="217"/>
      <c r="U378" s="217"/>
      <c r="V378" s="217">
        <v>0</v>
      </c>
      <c r="W378" s="217"/>
      <c r="X378" s="217"/>
      <c r="Y378" s="217"/>
      <c r="Z378" s="217"/>
      <c r="AA378" s="217"/>
      <c r="AB378" s="217"/>
      <c r="AC378" s="217"/>
      <c r="AD378" s="217" t="s">
        <v>811</v>
      </c>
      <c r="AE378" s="217" t="s">
        <v>811</v>
      </c>
      <c r="AF378" s="217" t="s">
        <v>811</v>
      </c>
      <c r="AG378" s="217" t="s">
        <v>811</v>
      </c>
      <c r="AH378" s="217" t="s">
        <v>811</v>
      </c>
      <c r="AI378" s="217" t="s">
        <v>811</v>
      </c>
      <c r="AJ378" s="217" t="s">
        <v>811</v>
      </c>
      <c r="AK378" s="217" t="s">
        <v>811</v>
      </c>
      <c r="AL378" s="217" t="s">
        <v>811</v>
      </c>
      <c r="AM378" s="217" t="s">
        <v>811</v>
      </c>
      <c r="AN378" s="217" t="s">
        <v>811</v>
      </c>
      <c r="AO378" s="217" t="s">
        <v>811</v>
      </c>
      <c r="AP378" s="217" t="s">
        <v>811</v>
      </c>
      <c r="AQ378" s="217" t="s">
        <v>811</v>
      </c>
      <c r="AR378" s="217" t="s">
        <v>811</v>
      </c>
      <c r="AS378" s="217" t="s">
        <v>811</v>
      </c>
    </row>
    <row r="379" spans="1:45">
      <c r="A379" s="214"/>
      <c r="B379" s="214"/>
      <c r="C379" s="214"/>
      <c r="D379" s="214">
        <v>367</v>
      </c>
      <c r="E379" s="214"/>
      <c r="F379" s="215"/>
      <c r="G379" s="215"/>
      <c r="H379" s="215"/>
      <c r="I379" s="215"/>
      <c r="J379" s="215"/>
      <c r="K379" s="215"/>
      <c r="L379" s="215"/>
      <c r="M379" s="215"/>
      <c r="N379" s="215"/>
      <c r="O379" s="215"/>
      <c r="P379" s="215"/>
      <c r="Q379" s="215"/>
      <c r="R379" s="215"/>
      <c r="S379" s="215"/>
      <c r="T379" s="215"/>
      <c r="U379" s="215"/>
      <c r="V379" s="215"/>
      <c r="W379" s="215"/>
      <c r="X379" s="215"/>
      <c r="Y379" s="215"/>
      <c r="Z379" s="215"/>
      <c r="AA379" s="215"/>
      <c r="AB379" s="215"/>
      <c r="AC379" s="215"/>
      <c r="AD379" s="215" t="s">
        <v>811</v>
      </c>
      <c r="AE379" s="215" t="s">
        <v>811</v>
      </c>
      <c r="AF379" s="215" t="s">
        <v>811</v>
      </c>
      <c r="AG379" s="215" t="s">
        <v>811</v>
      </c>
      <c r="AH379" s="215" t="s">
        <v>811</v>
      </c>
      <c r="AI379" s="215" t="s">
        <v>811</v>
      </c>
      <c r="AJ379" s="215" t="s">
        <v>811</v>
      </c>
      <c r="AK379" s="215" t="s">
        <v>811</v>
      </c>
      <c r="AL379" s="215" t="s">
        <v>811</v>
      </c>
      <c r="AM379" s="215" t="s">
        <v>811</v>
      </c>
      <c r="AN379" s="215" t="s">
        <v>811</v>
      </c>
      <c r="AO379" s="215" t="s">
        <v>811</v>
      </c>
      <c r="AP379" s="215" t="s">
        <v>811</v>
      </c>
      <c r="AQ379" s="215" t="s">
        <v>811</v>
      </c>
      <c r="AR379" s="215" t="s">
        <v>811</v>
      </c>
      <c r="AS379" s="215" t="s">
        <v>811</v>
      </c>
    </row>
    <row r="380" spans="1:45">
      <c r="A380" s="214">
        <v>20</v>
      </c>
      <c r="B380" s="214">
        <v>223800</v>
      </c>
      <c r="C380" s="214"/>
      <c r="D380" s="214">
        <v>368</v>
      </c>
      <c r="E380" s="214" t="s">
        <v>1354</v>
      </c>
      <c r="F380" s="215">
        <v>52061.3</v>
      </c>
      <c r="G380" s="215">
        <v>0</v>
      </c>
      <c r="H380" s="215">
        <v>0</v>
      </c>
      <c r="I380" s="215">
        <v>51600.9</v>
      </c>
      <c r="J380" s="215">
        <v>460.4</v>
      </c>
      <c r="K380" s="215">
        <v>0</v>
      </c>
      <c r="L380" s="215">
        <v>0</v>
      </c>
      <c r="M380" s="215">
        <v>0</v>
      </c>
      <c r="N380" s="215">
        <v>51829.3</v>
      </c>
      <c r="O380" s="215">
        <v>0</v>
      </c>
      <c r="P380" s="215">
        <v>0</v>
      </c>
      <c r="Q380" s="215">
        <v>51600.9</v>
      </c>
      <c r="R380" s="215">
        <v>228.4</v>
      </c>
      <c r="S380" s="215">
        <v>0</v>
      </c>
      <c r="T380" s="215">
        <v>0</v>
      </c>
      <c r="U380" s="215">
        <v>0</v>
      </c>
      <c r="V380" s="215">
        <v>49225.58</v>
      </c>
      <c r="W380" s="215">
        <v>0</v>
      </c>
      <c r="X380" s="215">
        <v>0</v>
      </c>
      <c r="Y380" s="215">
        <v>48997.760000000002</v>
      </c>
      <c r="Z380" s="215">
        <v>227.82</v>
      </c>
      <c r="AA380" s="215">
        <v>0</v>
      </c>
      <c r="AB380" s="215">
        <v>0</v>
      </c>
      <c r="AC380" s="215">
        <v>0</v>
      </c>
      <c r="AD380" s="215">
        <v>-2603.7200000000012</v>
      </c>
      <c r="AE380" s="215" t="s">
        <v>811</v>
      </c>
      <c r="AF380" s="215" t="s">
        <v>811</v>
      </c>
      <c r="AG380" s="215">
        <v>-2603.1399999999994</v>
      </c>
      <c r="AH380" s="215">
        <v>-0.58000000000001251</v>
      </c>
      <c r="AI380" s="215" t="s">
        <v>811</v>
      </c>
      <c r="AJ380" s="215" t="s">
        <v>811</v>
      </c>
      <c r="AK380" s="215" t="s">
        <v>811</v>
      </c>
      <c r="AL380" s="215">
        <v>94.976355073288659</v>
      </c>
      <c r="AM380" s="215" t="s">
        <v>811</v>
      </c>
      <c r="AN380" s="215" t="s">
        <v>811</v>
      </c>
      <c r="AO380" s="215">
        <v>94.95524302870686</v>
      </c>
      <c r="AP380" s="215">
        <v>99.746059544658479</v>
      </c>
      <c r="AQ380" s="215" t="s">
        <v>811</v>
      </c>
      <c r="AR380" s="215" t="s">
        <v>811</v>
      </c>
      <c r="AS380" s="215" t="s">
        <v>811</v>
      </c>
    </row>
    <row r="381" spans="1:45">
      <c r="A381" s="214">
        <v>22</v>
      </c>
      <c r="B381" s="214">
        <v>223800</v>
      </c>
      <c r="C381" s="214"/>
      <c r="D381" s="214">
        <v>369</v>
      </c>
      <c r="E381" s="214" t="s">
        <v>1055</v>
      </c>
      <c r="F381" s="215">
        <v>52061.3</v>
      </c>
      <c r="G381" s="215">
        <v>0</v>
      </c>
      <c r="H381" s="215">
        <v>0</v>
      </c>
      <c r="I381" s="215">
        <v>51600.9</v>
      </c>
      <c r="J381" s="215">
        <v>460.4</v>
      </c>
      <c r="K381" s="215">
        <v>0</v>
      </c>
      <c r="L381" s="215">
        <v>0</v>
      </c>
      <c r="M381" s="215">
        <v>0</v>
      </c>
      <c r="N381" s="215">
        <v>51829.3</v>
      </c>
      <c r="O381" s="215">
        <v>0</v>
      </c>
      <c r="P381" s="215">
        <v>0</v>
      </c>
      <c r="Q381" s="215">
        <v>51600.9</v>
      </c>
      <c r="R381" s="215">
        <v>228.4</v>
      </c>
      <c r="S381" s="215">
        <v>0</v>
      </c>
      <c r="T381" s="215">
        <v>0</v>
      </c>
      <c r="U381" s="215">
        <v>0</v>
      </c>
      <c r="V381" s="215">
        <v>49225.58</v>
      </c>
      <c r="W381" s="215">
        <v>0</v>
      </c>
      <c r="X381" s="215">
        <v>0</v>
      </c>
      <c r="Y381" s="215">
        <v>48997.760000000002</v>
      </c>
      <c r="Z381" s="215">
        <v>227.82</v>
      </c>
      <c r="AA381" s="215">
        <v>0</v>
      </c>
      <c r="AB381" s="215">
        <v>0</v>
      </c>
      <c r="AC381" s="215">
        <v>0</v>
      </c>
      <c r="AD381" s="215">
        <v>-2603.7200000000012</v>
      </c>
      <c r="AE381" s="215" t="s">
        <v>811</v>
      </c>
      <c r="AF381" s="215" t="s">
        <v>811</v>
      </c>
      <c r="AG381" s="215">
        <v>-2603.1399999999994</v>
      </c>
      <c r="AH381" s="215">
        <v>-0.58000000000001251</v>
      </c>
      <c r="AI381" s="215" t="s">
        <v>811</v>
      </c>
      <c r="AJ381" s="215" t="s">
        <v>811</v>
      </c>
      <c r="AK381" s="215" t="s">
        <v>811</v>
      </c>
      <c r="AL381" s="215">
        <v>94.976355073288659</v>
      </c>
      <c r="AM381" s="215" t="s">
        <v>811</v>
      </c>
      <c r="AN381" s="215" t="s">
        <v>811</v>
      </c>
      <c r="AO381" s="215">
        <v>94.95524302870686</v>
      </c>
      <c r="AP381" s="215">
        <v>99.746059544658479</v>
      </c>
      <c r="AQ381" s="215" t="s">
        <v>811</v>
      </c>
      <c r="AR381" s="215" t="s">
        <v>811</v>
      </c>
      <c r="AS381" s="215" t="s">
        <v>811</v>
      </c>
    </row>
    <row r="382" spans="1:45">
      <c r="A382" s="214">
        <v>21</v>
      </c>
      <c r="B382" s="214">
        <v>223800</v>
      </c>
      <c r="C382" s="214"/>
      <c r="D382" s="214">
        <v>370</v>
      </c>
      <c r="E382" s="214" t="s">
        <v>1056</v>
      </c>
      <c r="F382" s="215">
        <v>0</v>
      </c>
      <c r="G382" s="215">
        <v>0</v>
      </c>
      <c r="H382" s="215">
        <v>0</v>
      </c>
      <c r="I382" s="215">
        <v>0</v>
      </c>
      <c r="J382" s="215">
        <v>0</v>
      </c>
      <c r="K382" s="215">
        <v>0</v>
      </c>
      <c r="L382" s="215">
        <v>0</v>
      </c>
      <c r="M382" s="215">
        <v>0</v>
      </c>
      <c r="N382" s="215">
        <v>0</v>
      </c>
      <c r="O382" s="215">
        <v>0</v>
      </c>
      <c r="P382" s="215">
        <v>0</v>
      </c>
      <c r="Q382" s="215">
        <v>0</v>
      </c>
      <c r="R382" s="215">
        <v>0</v>
      </c>
      <c r="S382" s="215">
        <v>0</v>
      </c>
      <c r="T382" s="215">
        <v>0</v>
      </c>
      <c r="U382" s="215">
        <v>0</v>
      </c>
      <c r="V382" s="215">
        <v>0</v>
      </c>
      <c r="W382" s="215">
        <v>0</v>
      </c>
      <c r="X382" s="215">
        <v>0</v>
      </c>
      <c r="Y382" s="215">
        <v>0</v>
      </c>
      <c r="Z382" s="215">
        <v>0</v>
      </c>
      <c r="AA382" s="215">
        <v>0</v>
      </c>
      <c r="AB382" s="215">
        <v>0</v>
      </c>
      <c r="AC382" s="215">
        <v>0</v>
      </c>
      <c r="AD382" s="215" t="s">
        <v>811</v>
      </c>
      <c r="AE382" s="215" t="s">
        <v>811</v>
      </c>
      <c r="AF382" s="215" t="s">
        <v>811</v>
      </c>
      <c r="AG382" s="215" t="s">
        <v>811</v>
      </c>
      <c r="AH382" s="215" t="s">
        <v>811</v>
      </c>
      <c r="AI382" s="215" t="s">
        <v>811</v>
      </c>
      <c r="AJ382" s="215" t="s">
        <v>811</v>
      </c>
      <c r="AK382" s="215" t="s">
        <v>811</v>
      </c>
      <c r="AL382" s="215" t="s">
        <v>811</v>
      </c>
      <c r="AM382" s="215" t="s">
        <v>811</v>
      </c>
      <c r="AN382" s="215" t="s">
        <v>811</v>
      </c>
      <c r="AO382" s="215" t="s">
        <v>811</v>
      </c>
      <c r="AP382" s="215" t="s">
        <v>811</v>
      </c>
      <c r="AQ382" s="215" t="s">
        <v>811</v>
      </c>
      <c r="AR382" s="215" t="s">
        <v>811</v>
      </c>
      <c r="AS382" s="215" t="s">
        <v>811</v>
      </c>
    </row>
    <row r="383" spans="1:45">
      <c r="A383" s="216">
        <v>22</v>
      </c>
      <c r="B383" s="216">
        <v>223800</v>
      </c>
      <c r="C383" s="216">
        <v>1342</v>
      </c>
      <c r="D383" s="216">
        <v>371</v>
      </c>
      <c r="E383" s="216" t="s">
        <v>1081</v>
      </c>
      <c r="F383" s="217">
        <v>52061.3</v>
      </c>
      <c r="G383" s="217"/>
      <c r="H383" s="217"/>
      <c r="I383" s="217">
        <v>51600.9</v>
      </c>
      <c r="J383" s="217">
        <v>460.4</v>
      </c>
      <c r="K383" s="217"/>
      <c r="L383" s="217"/>
      <c r="M383" s="217"/>
      <c r="N383" s="217">
        <v>51829.3</v>
      </c>
      <c r="O383" s="217"/>
      <c r="P383" s="217"/>
      <c r="Q383" s="217">
        <v>51600.9</v>
      </c>
      <c r="R383" s="217">
        <v>228.4</v>
      </c>
      <c r="S383" s="217"/>
      <c r="T383" s="217"/>
      <c r="U383" s="217"/>
      <c r="V383" s="217">
        <v>49225.58</v>
      </c>
      <c r="W383" s="217"/>
      <c r="X383" s="217"/>
      <c r="Y383" s="217">
        <v>48997.760000000002</v>
      </c>
      <c r="Z383" s="217">
        <v>227.82</v>
      </c>
      <c r="AA383" s="217"/>
      <c r="AB383" s="217"/>
      <c r="AC383" s="217"/>
      <c r="AD383" s="217">
        <v>-2603.7200000000012</v>
      </c>
      <c r="AE383" s="217" t="s">
        <v>811</v>
      </c>
      <c r="AF383" s="217" t="s">
        <v>811</v>
      </c>
      <c r="AG383" s="217">
        <v>-2603.1399999999994</v>
      </c>
      <c r="AH383" s="217">
        <v>-0.58000000000001251</v>
      </c>
      <c r="AI383" s="217" t="s">
        <v>811</v>
      </c>
      <c r="AJ383" s="217" t="s">
        <v>811</v>
      </c>
      <c r="AK383" s="217" t="s">
        <v>811</v>
      </c>
      <c r="AL383" s="217">
        <v>94.976355073288659</v>
      </c>
      <c r="AM383" s="217" t="s">
        <v>811</v>
      </c>
      <c r="AN383" s="217" t="s">
        <v>811</v>
      </c>
      <c r="AO383" s="217">
        <v>94.95524302870686</v>
      </c>
      <c r="AP383" s="217">
        <v>99.746059544658479</v>
      </c>
      <c r="AQ383" s="217" t="s">
        <v>811</v>
      </c>
      <c r="AR383" s="217" t="s">
        <v>811</v>
      </c>
      <c r="AS383" s="217" t="s">
        <v>811</v>
      </c>
    </row>
    <row r="384" spans="1:45">
      <c r="A384" s="216">
        <v>21</v>
      </c>
      <c r="B384" s="216">
        <v>223800</v>
      </c>
      <c r="C384" s="216">
        <v>1343</v>
      </c>
      <c r="D384" s="216">
        <v>372</v>
      </c>
      <c r="E384" s="216" t="s">
        <v>1355</v>
      </c>
      <c r="F384" s="217">
        <v>0</v>
      </c>
      <c r="G384" s="217"/>
      <c r="H384" s="217"/>
      <c r="I384" s="217"/>
      <c r="J384" s="217"/>
      <c r="K384" s="217"/>
      <c r="L384" s="217"/>
      <c r="M384" s="217"/>
      <c r="N384" s="217">
        <v>0</v>
      </c>
      <c r="O384" s="217"/>
      <c r="P384" s="217"/>
      <c r="Q384" s="217"/>
      <c r="R384" s="217"/>
      <c r="S384" s="217"/>
      <c r="T384" s="217"/>
      <c r="U384" s="217"/>
      <c r="V384" s="217">
        <v>0</v>
      </c>
      <c r="W384" s="217"/>
      <c r="X384" s="217"/>
      <c r="Y384" s="217"/>
      <c r="Z384" s="217"/>
      <c r="AA384" s="217"/>
      <c r="AB384" s="217"/>
      <c r="AC384" s="217"/>
      <c r="AD384" s="217" t="s">
        <v>811</v>
      </c>
      <c r="AE384" s="217" t="s">
        <v>811</v>
      </c>
      <c r="AF384" s="217" t="s">
        <v>811</v>
      </c>
      <c r="AG384" s="217" t="s">
        <v>811</v>
      </c>
      <c r="AH384" s="217" t="s">
        <v>811</v>
      </c>
      <c r="AI384" s="217" t="s">
        <v>811</v>
      </c>
      <c r="AJ384" s="217" t="s">
        <v>811</v>
      </c>
      <c r="AK384" s="217" t="s">
        <v>811</v>
      </c>
      <c r="AL384" s="217" t="s">
        <v>811</v>
      </c>
      <c r="AM384" s="217" t="s">
        <v>811</v>
      </c>
      <c r="AN384" s="217" t="s">
        <v>811</v>
      </c>
      <c r="AO384" s="217" t="s">
        <v>811</v>
      </c>
      <c r="AP384" s="217" t="s">
        <v>811</v>
      </c>
      <c r="AQ384" s="217" t="s">
        <v>811</v>
      </c>
      <c r="AR384" s="217" t="s">
        <v>811</v>
      </c>
      <c r="AS384" s="217" t="s">
        <v>811</v>
      </c>
    </row>
    <row r="385" spans="1:45">
      <c r="A385" s="216">
        <v>21</v>
      </c>
      <c r="B385" s="216">
        <v>223800</v>
      </c>
      <c r="C385" s="216">
        <v>1344</v>
      </c>
      <c r="D385" s="216">
        <v>373</v>
      </c>
      <c r="E385" s="216" t="s">
        <v>1287</v>
      </c>
      <c r="F385" s="217">
        <v>0</v>
      </c>
      <c r="G385" s="217"/>
      <c r="H385" s="217"/>
      <c r="I385" s="217"/>
      <c r="J385" s="217"/>
      <c r="K385" s="217"/>
      <c r="L385" s="217"/>
      <c r="M385" s="217"/>
      <c r="N385" s="217">
        <v>0</v>
      </c>
      <c r="O385" s="217"/>
      <c r="P385" s="217"/>
      <c r="Q385" s="217"/>
      <c r="R385" s="217"/>
      <c r="S385" s="217"/>
      <c r="T385" s="217"/>
      <c r="U385" s="217"/>
      <c r="V385" s="217">
        <v>0</v>
      </c>
      <c r="W385" s="217"/>
      <c r="X385" s="217"/>
      <c r="Y385" s="217"/>
      <c r="Z385" s="217"/>
      <c r="AA385" s="217"/>
      <c r="AB385" s="217"/>
      <c r="AC385" s="217"/>
      <c r="AD385" s="217" t="s">
        <v>811</v>
      </c>
      <c r="AE385" s="217" t="s">
        <v>811</v>
      </c>
      <c r="AF385" s="217" t="s">
        <v>811</v>
      </c>
      <c r="AG385" s="217" t="s">
        <v>811</v>
      </c>
      <c r="AH385" s="217" t="s">
        <v>811</v>
      </c>
      <c r="AI385" s="217" t="s">
        <v>811</v>
      </c>
      <c r="AJ385" s="217" t="s">
        <v>811</v>
      </c>
      <c r="AK385" s="217" t="s">
        <v>811</v>
      </c>
      <c r="AL385" s="217" t="s">
        <v>811</v>
      </c>
      <c r="AM385" s="217" t="s">
        <v>811</v>
      </c>
      <c r="AN385" s="217" t="s">
        <v>811</v>
      </c>
      <c r="AO385" s="217" t="s">
        <v>811</v>
      </c>
      <c r="AP385" s="217" t="s">
        <v>811</v>
      </c>
      <c r="AQ385" s="217" t="s">
        <v>811</v>
      </c>
      <c r="AR385" s="217" t="s">
        <v>811</v>
      </c>
      <c r="AS385" s="217" t="s">
        <v>811</v>
      </c>
    </row>
    <row r="386" spans="1:45">
      <c r="A386" s="216">
        <v>21</v>
      </c>
      <c r="B386" s="216">
        <v>223800</v>
      </c>
      <c r="C386" s="216">
        <v>1345</v>
      </c>
      <c r="D386" s="216">
        <v>374</v>
      </c>
      <c r="E386" s="216" t="s">
        <v>1356</v>
      </c>
      <c r="F386" s="217">
        <v>0</v>
      </c>
      <c r="G386" s="217"/>
      <c r="H386" s="217"/>
      <c r="I386" s="217"/>
      <c r="J386" s="217"/>
      <c r="K386" s="217"/>
      <c r="L386" s="217"/>
      <c r="M386" s="217"/>
      <c r="N386" s="217">
        <v>0</v>
      </c>
      <c r="O386" s="217"/>
      <c r="P386" s="217"/>
      <c r="Q386" s="217"/>
      <c r="R386" s="217"/>
      <c r="S386" s="217"/>
      <c r="T386" s="217"/>
      <c r="U386" s="217"/>
      <c r="V386" s="217">
        <v>0</v>
      </c>
      <c r="W386" s="217"/>
      <c r="X386" s="217"/>
      <c r="Y386" s="217"/>
      <c r="Z386" s="217"/>
      <c r="AA386" s="217"/>
      <c r="AB386" s="217"/>
      <c r="AC386" s="217"/>
      <c r="AD386" s="217" t="s">
        <v>811</v>
      </c>
      <c r="AE386" s="217" t="s">
        <v>811</v>
      </c>
      <c r="AF386" s="217" t="s">
        <v>811</v>
      </c>
      <c r="AG386" s="217" t="s">
        <v>811</v>
      </c>
      <c r="AH386" s="217" t="s">
        <v>811</v>
      </c>
      <c r="AI386" s="217" t="s">
        <v>811</v>
      </c>
      <c r="AJ386" s="217" t="s">
        <v>811</v>
      </c>
      <c r="AK386" s="217" t="s">
        <v>811</v>
      </c>
      <c r="AL386" s="217" t="s">
        <v>811</v>
      </c>
      <c r="AM386" s="217" t="s">
        <v>811</v>
      </c>
      <c r="AN386" s="217" t="s">
        <v>811</v>
      </c>
      <c r="AO386" s="217" t="s">
        <v>811</v>
      </c>
      <c r="AP386" s="217" t="s">
        <v>811</v>
      </c>
      <c r="AQ386" s="217" t="s">
        <v>811</v>
      </c>
      <c r="AR386" s="217" t="s">
        <v>811</v>
      </c>
      <c r="AS386" s="217" t="s">
        <v>811</v>
      </c>
    </row>
    <row r="387" spans="1:45">
      <c r="A387" s="216">
        <v>21</v>
      </c>
      <c r="B387" s="216">
        <v>223800</v>
      </c>
      <c r="C387" s="216">
        <v>1346</v>
      </c>
      <c r="D387" s="216">
        <v>375</v>
      </c>
      <c r="E387" s="216" t="s">
        <v>1357</v>
      </c>
      <c r="F387" s="217">
        <v>0</v>
      </c>
      <c r="G387" s="217"/>
      <c r="H387" s="217"/>
      <c r="I387" s="217"/>
      <c r="J387" s="217"/>
      <c r="K387" s="217"/>
      <c r="L387" s="217"/>
      <c r="M387" s="217"/>
      <c r="N387" s="217">
        <v>0</v>
      </c>
      <c r="O387" s="217"/>
      <c r="P387" s="217"/>
      <c r="Q387" s="217"/>
      <c r="R387" s="217"/>
      <c r="S387" s="217"/>
      <c r="T387" s="217"/>
      <c r="U387" s="217"/>
      <c r="V387" s="217">
        <v>0</v>
      </c>
      <c r="W387" s="217"/>
      <c r="X387" s="217"/>
      <c r="Y387" s="217"/>
      <c r="Z387" s="217"/>
      <c r="AA387" s="217"/>
      <c r="AB387" s="217"/>
      <c r="AC387" s="217"/>
      <c r="AD387" s="217" t="s">
        <v>811</v>
      </c>
      <c r="AE387" s="217" t="s">
        <v>811</v>
      </c>
      <c r="AF387" s="217" t="s">
        <v>811</v>
      </c>
      <c r="AG387" s="217" t="s">
        <v>811</v>
      </c>
      <c r="AH387" s="217" t="s">
        <v>811</v>
      </c>
      <c r="AI387" s="217" t="s">
        <v>811</v>
      </c>
      <c r="AJ387" s="217" t="s">
        <v>811</v>
      </c>
      <c r="AK387" s="217" t="s">
        <v>811</v>
      </c>
      <c r="AL387" s="217" t="s">
        <v>811</v>
      </c>
      <c r="AM387" s="217" t="s">
        <v>811</v>
      </c>
      <c r="AN387" s="217" t="s">
        <v>811</v>
      </c>
      <c r="AO387" s="217" t="s">
        <v>811</v>
      </c>
      <c r="AP387" s="217" t="s">
        <v>811</v>
      </c>
      <c r="AQ387" s="217" t="s">
        <v>811</v>
      </c>
      <c r="AR387" s="217" t="s">
        <v>811</v>
      </c>
      <c r="AS387" s="217" t="s">
        <v>811</v>
      </c>
    </row>
    <row r="388" spans="1:45">
      <c r="A388" s="216">
        <v>21</v>
      </c>
      <c r="B388" s="216">
        <v>223800</v>
      </c>
      <c r="C388" s="216">
        <v>1347</v>
      </c>
      <c r="D388" s="216">
        <v>376</v>
      </c>
      <c r="E388" s="216" t="s">
        <v>1358</v>
      </c>
      <c r="F388" s="217">
        <v>0</v>
      </c>
      <c r="G388" s="217"/>
      <c r="H388" s="217"/>
      <c r="I388" s="217"/>
      <c r="J388" s="217"/>
      <c r="K388" s="217"/>
      <c r="L388" s="217"/>
      <c r="M388" s="217"/>
      <c r="N388" s="217">
        <v>0</v>
      </c>
      <c r="O388" s="217"/>
      <c r="P388" s="217"/>
      <c r="Q388" s="217"/>
      <c r="R388" s="217"/>
      <c r="S388" s="217"/>
      <c r="T388" s="217"/>
      <c r="U388" s="217"/>
      <c r="V388" s="217">
        <v>0</v>
      </c>
      <c r="W388" s="217"/>
      <c r="X388" s="217"/>
      <c r="Y388" s="217"/>
      <c r="Z388" s="217"/>
      <c r="AA388" s="217"/>
      <c r="AB388" s="217"/>
      <c r="AC388" s="217"/>
      <c r="AD388" s="217" t="s">
        <v>811</v>
      </c>
      <c r="AE388" s="217" t="s">
        <v>811</v>
      </c>
      <c r="AF388" s="217" t="s">
        <v>811</v>
      </c>
      <c r="AG388" s="217" t="s">
        <v>811</v>
      </c>
      <c r="AH388" s="217" t="s">
        <v>811</v>
      </c>
      <c r="AI388" s="217" t="s">
        <v>811</v>
      </c>
      <c r="AJ388" s="217" t="s">
        <v>811</v>
      </c>
      <c r="AK388" s="217" t="s">
        <v>811</v>
      </c>
      <c r="AL388" s="217" t="s">
        <v>811</v>
      </c>
      <c r="AM388" s="217" t="s">
        <v>811</v>
      </c>
      <c r="AN388" s="217" t="s">
        <v>811</v>
      </c>
      <c r="AO388" s="217" t="s">
        <v>811</v>
      </c>
      <c r="AP388" s="217" t="s">
        <v>811</v>
      </c>
      <c r="AQ388" s="217" t="s">
        <v>811</v>
      </c>
      <c r="AR388" s="217" t="s">
        <v>811</v>
      </c>
      <c r="AS388" s="217" t="s">
        <v>811</v>
      </c>
    </row>
    <row r="389" spans="1:45">
      <c r="A389" s="216">
        <v>21</v>
      </c>
      <c r="B389" s="216">
        <v>223800</v>
      </c>
      <c r="C389" s="216">
        <v>1348</v>
      </c>
      <c r="D389" s="216">
        <v>377</v>
      </c>
      <c r="E389" s="216" t="s">
        <v>1359</v>
      </c>
      <c r="F389" s="217">
        <v>0</v>
      </c>
      <c r="G389" s="217"/>
      <c r="H389" s="217"/>
      <c r="I389" s="217"/>
      <c r="J389" s="217"/>
      <c r="K389" s="217"/>
      <c r="L389" s="217"/>
      <c r="M389" s="217"/>
      <c r="N389" s="217">
        <v>0</v>
      </c>
      <c r="O389" s="217"/>
      <c r="P389" s="217"/>
      <c r="Q389" s="217"/>
      <c r="R389" s="217"/>
      <c r="S389" s="217"/>
      <c r="T389" s="217"/>
      <c r="U389" s="217"/>
      <c r="V389" s="217">
        <v>0</v>
      </c>
      <c r="W389" s="217"/>
      <c r="X389" s="217"/>
      <c r="Y389" s="217"/>
      <c r="Z389" s="217"/>
      <c r="AA389" s="217"/>
      <c r="AB389" s="217"/>
      <c r="AC389" s="217"/>
      <c r="AD389" s="217" t="s">
        <v>811</v>
      </c>
      <c r="AE389" s="217" t="s">
        <v>811</v>
      </c>
      <c r="AF389" s="217" t="s">
        <v>811</v>
      </c>
      <c r="AG389" s="217" t="s">
        <v>811</v>
      </c>
      <c r="AH389" s="217" t="s">
        <v>811</v>
      </c>
      <c r="AI389" s="217" t="s">
        <v>811</v>
      </c>
      <c r="AJ389" s="217" t="s">
        <v>811</v>
      </c>
      <c r="AK389" s="217" t="s">
        <v>811</v>
      </c>
      <c r="AL389" s="217" t="s">
        <v>811</v>
      </c>
      <c r="AM389" s="217" t="s">
        <v>811</v>
      </c>
      <c r="AN389" s="217" t="s">
        <v>811</v>
      </c>
      <c r="AO389" s="217" t="s">
        <v>811</v>
      </c>
      <c r="AP389" s="217" t="s">
        <v>811</v>
      </c>
      <c r="AQ389" s="217" t="s">
        <v>811</v>
      </c>
      <c r="AR389" s="217" t="s">
        <v>811</v>
      </c>
      <c r="AS389" s="217" t="s">
        <v>811</v>
      </c>
    </row>
    <row r="390" spans="1:45">
      <c r="A390" s="216">
        <v>21</v>
      </c>
      <c r="B390" s="216">
        <v>223800</v>
      </c>
      <c r="C390" s="216">
        <v>1349</v>
      </c>
      <c r="D390" s="216">
        <v>378</v>
      </c>
      <c r="E390" s="216" t="s">
        <v>1360</v>
      </c>
      <c r="F390" s="217">
        <v>0</v>
      </c>
      <c r="G390" s="217"/>
      <c r="H390" s="217"/>
      <c r="I390" s="217"/>
      <c r="J390" s="217"/>
      <c r="K390" s="217"/>
      <c r="L390" s="217"/>
      <c r="M390" s="217"/>
      <c r="N390" s="217">
        <v>0</v>
      </c>
      <c r="O390" s="217"/>
      <c r="P390" s="217"/>
      <c r="Q390" s="217"/>
      <c r="R390" s="217"/>
      <c r="S390" s="217"/>
      <c r="T390" s="217"/>
      <c r="U390" s="217"/>
      <c r="V390" s="217">
        <v>0</v>
      </c>
      <c r="W390" s="217"/>
      <c r="X390" s="217"/>
      <c r="Y390" s="217"/>
      <c r="Z390" s="217"/>
      <c r="AA390" s="217"/>
      <c r="AB390" s="217"/>
      <c r="AC390" s="217"/>
      <c r="AD390" s="217" t="s">
        <v>811</v>
      </c>
      <c r="AE390" s="217" t="s">
        <v>811</v>
      </c>
      <c r="AF390" s="217" t="s">
        <v>811</v>
      </c>
      <c r="AG390" s="217" t="s">
        <v>811</v>
      </c>
      <c r="AH390" s="217" t="s">
        <v>811</v>
      </c>
      <c r="AI390" s="217" t="s">
        <v>811</v>
      </c>
      <c r="AJ390" s="217" t="s">
        <v>811</v>
      </c>
      <c r="AK390" s="217" t="s">
        <v>811</v>
      </c>
      <c r="AL390" s="217" t="s">
        <v>811</v>
      </c>
      <c r="AM390" s="217" t="s">
        <v>811</v>
      </c>
      <c r="AN390" s="217" t="s">
        <v>811</v>
      </c>
      <c r="AO390" s="217" t="s">
        <v>811</v>
      </c>
      <c r="AP390" s="217" t="s">
        <v>811</v>
      </c>
      <c r="AQ390" s="217" t="s">
        <v>811</v>
      </c>
      <c r="AR390" s="217" t="s">
        <v>811</v>
      </c>
      <c r="AS390" s="217" t="s">
        <v>811</v>
      </c>
    </row>
    <row r="391" spans="1:45">
      <c r="A391" s="216">
        <v>21</v>
      </c>
      <c r="B391" s="216">
        <v>223800</v>
      </c>
      <c r="C391" s="216">
        <v>1350</v>
      </c>
      <c r="D391" s="216">
        <v>379</v>
      </c>
      <c r="E391" s="216" t="s">
        <v>1361</v>
      </c>
      <c r="F391" s="217">
        <v>0</v>
      </c>
      <c r="G391" s="217"/>
      <c r="H391" s="217"/>
      <c r="I391" s="217"/>
      <c r="J391" s="217"/>
      <c r="K391" s="217"/>
      <c r="L391" s="217"/>
      <c r="M391" s="217"/>
      <c r="N391" s="217">
        <v>0</v>
      </c>
      <c r="O391" s="217"/>
      <c r="P391" s="217"/>
      <c r="Q391" s="217"/>
      <c r="R391" s="217"/>
      <c r="S391" s="217"/>
      <c r="T391" s="217"/>
      <c r="U391" s="217"/>
      <c r="V391" s="217">
        <v>0</v>
      </c>
      <c r="W391" s="217"/>
      <c r="X391" s="217"/>
      <c r="Y391" s="217"/>
      <c r="Z391" s="217"/>
      <c r="AA391" s="217"/>
      <c r="AB391" s="217"/>
      <c r="AC391" s="217"/>
      <c r="AD391" s="217" t="s">
        <v>811</v>
      </c>
      <c r="AE391" s="217" t="s">
        <v>811</v>
      </c>
      <c r="AF391" s="217" t="s">
        <v>811</v>
      </c>
      <c r="AG391" s="217" t="s">
        <v>811</v>
      </c>
      <c r="AH391" s="217" t="s">
        <v>811</v>
      </c>
      <c r="AI391" s="217" t="s">
        <v>811</v>
      </c>
      <c r="AJ391" s="217" t="s">
        <v>811</v>
      </c>
      <c r="AK391" s="217" t="s">
        <v>811</v>
      </c>
      <c r="AL391" s="217" t="s">
        <v>811</v>
      </c>
      <c r="AM391" s="217" t="s">
        <v>811</v>
      </c>
      <c r="AN391" s="217" t="s">
        <v>811</v>
      </c>
      <c r="AO391" s="217" t="s">
        <v>811</v>
      </c>
      <c r="AP391" s="217" t="s">
        <v>811</v>
      </c>
      <c r="AQ391" s="217" t="s">
        <v>811</v>
      </c>
      <c r="AR391" s="217" t="s">
        <v>811</v>
      </c>
      <c r="AS391" s="217" t="s">
        <v>811</v>
      </c>
    </row>
    <row r="392" spans="1:45">
      <c r="A392" s="216">
        <v>21</v>
      </c>
      <c r="B392" s="216">
        <v>223800</v>
      </c>
      <c r="C392" s="216">
        <v>1351</v>
      </c>
      <c r="D392" s="216">
        <v>380</v>
      </c>
      <c r="E392" s="216" t="s">
        <v>1362</v>
      </c>
      <c r="F392" s="217">
        <v>0</v>
      </c>
      <c r="G392" s="217"/>
      <c r="H392" s="217"/>
      <c r="I392" s="217"/>
      <c r="J392" s="217"/>
      <c r="K392" s="217"/>
      <c r="L392" s="217"/>
      <c r="M392" s="217"/>
      <c r="N392" s="217">
        <v>0</v>
      </c>
      <c r="O392" s="217"/>
      <c r="P392" s="217"/>
      <c r="Q392" s="217"/>
      <c r="R392" s="217"/>
      <c r="S392" s="217"/>
      <c r="T392" s="217"/>
      <c r="U392" s="217"/>
      <c r="V392" s="217">
        <v>0</v>
      </c>
      <c r="W392" s="217"/>
      <c r="X392" s="217"/>
      <c r="Y392" s="217"/>
      <c r="Z392" s="217"/>
      <c r="AA392" s="217"/>
      <c r="AB392" s="217"/>
      <c r="AC392" s="217"/>
      <c r="AD392" s="217" t="s">
        <v>811</v>
      </c>
      <c r="AE392" s="217" t="s">
        <v>811</v>
      </c>
      <c r="AF392" s="217" t="s">
        <v>811</v>
      </c>
      <c r="AG392" s="217" t="s">
        <v>811</v>
      </c>
      <c r="AH392" s="217" t="s">
        <v>811</v>
      </c>
      <c r="AI392" s="217" t="s">
        <v>811</v>
      </c>
      <c r="AJ392" s="217" t="s">
        <v>811</v>
      </c>
      <c r="AK392" s="217" t="s">
        <v>811</v>
      </c>
      <c r="AL392" s="217" t="s">
        <v>811</v>
      </c>
      <c r="AM392" s="217" t="s">
        <v>811</v>
      </c>
      <c r="AN392" s="217" t="s">
        <v>811</v>
      </c>
      <c r="AO392" s="217" t="s">
        <v>811</v>
      </c>
      <c r="AP392" s="217" t="s">
        <v>811</v>
      </c>
      <c r="AQ392" s="217" t="s">
        <v>811</v>
      </c>
      <c r="AR392" s="217" t="s">
        <v>811</v>
      </c>
      <c r="AS392" s="217" t="s">
        <v>811</v>
      </c>
    </row>
    <row r="393" spans="1:45">
      <c r="A393" s="216">
        <v>21</v>
      </c>
      <c r="B393" s="216">
        <v>223800</v>
      </c>
      <c r="C393" s="216">
        <v>1352</v>
      </c>
      <c r="D393" s="216">
        <v>381</v>
      </c>
      <c r="E393" s="216" t="s">
        <v>1363</v>
      </c>
      <c r="F393" s="217">
        <v>0</v>
      </c>
      <c r="G393" s="217"/>
      <c r="H393" s="217"/>
      <c r="I393" s="217"/>
      <c r="J393" s="217"/>
      <c r="K393" s="217"/>
      <c r="L393" s="217"/>
      <c r="M393" s="217"/>
      <c r="N393" s="217">
        <v>0</v>
      </c>
      <c r="O393" s="217"/>
      <c r="P393" s="217"/>
      <c r="Q393" s="217"/>
      <c r="R393" s="217"/>
      <c r="S393" s="217"/>
      <c r="T393" s="217"/>
      <c r="U393" s="217"/>
      <c r="V393" s="217">
        <v>0</v>
      </c>
      <c r="W393" s="217"/>
      <c r="X393" s="217"/>
      <c r="Y393" s="217"/>
      <c r="Z393" s="217"/>
      <c r="AA393" s="217"/>
      <c r="AB393" s="217"/>
      <c r="AC393" s="217"/>
      <c r="AD393" s="217" t="s">
        <v>811</v>
      </c>
      <c r="AE393" s="217" t="s">
        <v>811</v>
      </c>
      <c r="AF393" s="217" t="s">
        <v>811</v>
      </c>
      <c r="AG393" s="217" t="s">
        <v>811</v>
      </c>
      <c r="AH393" s="217" t="s">
        <v>811</v>
      </c>
      <c r="AI393" s="217" t="s">
        <v>811</v>
      </c>
      <c r="AJ393" s="217" t="s">
        <v>811</v>
      </c>
      <c r="AK393" s="217" t="s">
        <v>811</v>
      </c>
      <c r="AL393" s="217" t="s">
        <v>811</v>
      </c>
      <c r="AM393" s="217" t="s">
        <v>811</v>
      </c>
      <c r="AN393" s="217" t="s">
        <v>811</v>
      </c>
      <c r="AO393" s="217" t="s">
        <v>811</v>
      </c>
      <c r="AP393" s="217" t="s">
        <v>811</v>
      </c>
      <c r="AQ393" s="217" t="s">
        <v>811</v>
      </c>
      <c r="AR393" s="217" t="s">
        <v>811</v>
      </c>
      <c r="AS393" s="217" t="s">
        <v>811</v>
      </c>
    </row>
    <row r="394" spans="1:45">
      <c r="A394" s="216">
        <v>21</v>
      </c>
      <c r="B394" s="216">
        <v>223800</v>
      </c>
      <c r="C394" s="216">
        <v>1353</v>
      </c>
      <c r="D394" s="216">
        <v>382</v>
      </c>
      <c r="E394" s="216" t="s">
        <v>1364</v>
      </c>
      <c r="F394" s="217">
        <v>0</v>
      </c>
      <c r="G394" s="217"/>
      <c r="H394" s="217"/>
      <c r="I394" s="217"/>
      <c r="J394" s="217"/>
      <c r="K394" s="217"/>
      <c r="L394" s="217"/>
      <c r="M394" s="217"/>
      <c r="N394" s="217">
        <v>0</v>
      </c>
      <c r="O394" s="217"/>
      <c r="P394" s="217"/>
      <c r="Q394" s="217"/>
      <c r="R394" s="217"/>
      <c r="S394" s="217"/>
      <c r="T394" s="217"/>
      <c r="U394" s="217"/>
      <c r="V394" s="217">
        <v>0</v>
      </c>
      <c r="W394" s="217"/>
      <c r="X394" s="217"/>
      <c r="Y394" s="217"/>
      <c r="Z394" s="217"/>
      <c r="AA394" s="217"/>
      <c r="AB394" s="217"/>
      <c r="AC394" s="217"/>
      <c r="AD394" s="217" t="s">
        <v>811</v>
      </c>
      <c r="AE394" s="217" t="s">
        <v>811</v>
      </c>
      <c r="AF394" s="217" t="s">
        <v>811</v>
      </c>
      <c r="AG394" s="217" t="s">
        <v>811</v>
      </c>
      <c r="AH394" s="217" t="s">
        <v>811</v>
      </c>
      <c r="AI394" s="217" t="s">
        <v>811</v>
      </c>
      <c r="AJ394" s="217" t="s">
        <v>811</v>
      </c>
      <c r="AK394" s="217" t="s">
        <v>811</v>
      </c>
      <c r="AL394" s="217" t="s">
        <v>811</v>
      </c>
      <c r="AM394" s="217" t="s">
        <v>811</v>
      </c>
      <c r="AN394" s="217" t="s">
        <v>811</v>
      </c>
      <c r="AO394" s="217" t="s">
        <v>811</v>
      </c>
      <c r="AP394" s="217" t="s">
        <v>811</v>
      </c>
      <c r="AQ394" s="217" t="s">
        <v>811</v>
      </c>
      <c r="AR394" s="217" t="s">
        <v>811</v>
      </c>
      <c r="AS394" s="217" t="s">
        <v>811</v>
      </c>
    </row>
    <row r="395" spans="1:45">
      <c r="A395" s="214"/>
      <c r="B395" s="214"/>
      <c r="C395" s="214"/>
      <c r="D395" s="214">
        <v>383</v>
      </c>
      <c r="E395" s="214"/>
      <c r="F395" s="215"/>
      <c r="G395" s="215"/>
      <c r="H395" s="215"/>
      <c r="I395" s="215"/>
      <c r="J395" s="215"/>
      <c r="K395" s="215"/>
      <c r="L395" s="215"/>
      <c r="M395" s="215"/>
      <c r="N395" s="215"/>
      <c r="O395" s="215"/>
      <c r="P395" s="215"/>
      <c r="Q395" s="215"/>
      <c r="R395" s="215"/>
      <c r="S395" s="215"/>
      <c r="T395" s="215"/>
      <c r="U395" s="215"/>
      <c r="V395" s="215"/>
      <c r="W395" s="215"/>
      <c r="X395" s="215"/>
      <c r="Y395" s="215"/>
      <c r="Z395" s="215"/>
      <c r="AA395" s="215"/>
      <c r="AB395" s="215"/>
      <c r="AC395" s="215"/>
      <c r="AD395" s="215" t="s">
        <v>811</v>
      </c>
      <c r="AE395" s="215" t="s">
        <v>811</v>
      </c>
      <c r="AF395" s="215" t="s">
        <v>811</v>
      </c>
      <c r="AG395" s="215" t="s">
        <v>811</v>
      </c>
      <c r="AH395" s="215" t="s">
        <v>811</v>
      </c>
      <c r="AI395" s="215" t="s">
        <v>811</v>
      </c>
      <c r="AJ395" s="215" t="s">
        <v>811</v>
      </c>
      <c r="AK395" s="215" t="s">
        <v>811</v>
      </c>
      <c r="AL395" s="215" t="s">
        <v>811</v>
      </c>
      <c r="AM395" s="215" t="s">
        <v>811</v>
      </c>
      <c r="AN395" s="215" t="s">
        <v>811</v>
      </c>
      <c r="AO395" s="215" t="s">
        <v>811</v>
      </c>
      <c r="AP395" s="215" t="s">
        <v>811</v>
      </c>
      <c r="AQ395" s="215" t="s">
        <v>811</v>
      </c>
      <c r="AR395" s="215" t="s">
        <v>811</v>
      </c>
      <c r="AS395" s="215" t="s">
        <v>811</v>
      </c>
    </row>
    <row r="396" spans="1:45">
      <c r="A396" s="214">
        <v>20</v>
      </c>
      <c r="B396" s="214">
        <v>224100</v>
      </c>
      <c r="C396" s="214"/>
      <c r="D396" s="214">
        <v>384</v>
      </c>
      <c r="E396" s="214" t="s">
        <v>1365</v>
      </c>
      <c r="F396" s="215">
        <v>636.1</v>
      </c>
      <c r="G396" s="215">
        <v>0</v>
      </c>
      <c r="H396" s="215">
        <v>0</v>
      </c>
      <c r="I396" s="215">
        <v>0</v>
      </c>
      <c r="J396" s="215">
        <v>396.8</v>
      </c>
      <c r="K396" s="215">
        <v>40</v>
      </c>
      <c r="L396" s="215">
        <v>199.3</v>
      </c>
      <c r="M396" s="215">
        <v>0</v>
      </c>
      <c r="N396" s="215">
        <v>943.7</v>
      </c>
      <c r="O396" s="215">
        <v>0</v>
      </c>
      <c r="P396" s="215">
        <v>0</v>
      </c>
      <c r="Q396" s="215">
        <v>0</v>
      </c>
      <c r="R396" s="215">
        <v>662.9</v>
      </c>
      <c r="S396" s="215">
        <v>40</v>
      </c>
      <c r="T396" s="215">
        <v>240.8</v>
      </c>
      <c r="U396" s="215">
        <v>0</v>
      </c>
      <c r="V396" s="215">
        <v>883.69999999999993</v>
      </c>
      <c r="W396" s="215">
        <v>0</v>
      </c>
      <c r="X396" s="215">
        <v>0</v>
      </c>
      <c r="Y396" s="215">
        <v>0</v>
      </c>
      <c r="Z396" s="215">
        <v>644.41</v>
      </c>
      <c r="AA396" s="215">
        <v>0</v>
      </c>
      <c r="AB396" s="215">
        <v>239.29</v>
      </c>
      <c r="AC396" s="215">
        <v>0</v>
      </c>
      <c r="AD396" s="215">
        <v>-60.000000000000114</v>
      </c>
      <c r="AE396" s="215" t="s">
        <v>811</v>
      </c>
      <c r="AF396" s="215" t="s">
        <v>811</v>
      </c>
      <c r="AG396" s="215" t="s">
        <v>811</v>
      </c>
      <c r="AH396" s="215">
        <v>-18.490000000000009</v>
      </c>
      <c r="AI396" s="215">
        <v>-40</v>
      </c>
      <c r="AJ396" s="215">
        <v>-1.5100000000000193</v>
      </c>
      <c r="AK396" s="215" t="s">
        <v>811</v>
      </c>
      <c r="AL396" s="215">
        <v>93.642047260782007</v>
      </c>
      <c r="AM396" s="215" t="s">
        <v>811</v>
      </c>
      <c r="AN396" s="215" t="s">
        <v>811</v>
      </c>
      <c r="AO396" s="215" t="s">
        <v>811</v>
      </c>
      <c r="AP396" s="215">
        <v>97.210740684869506</v>
      </c>
      <c r="AQ396" s="215" t="s">
        <v>811</v>
      </c>
      <c r="AR396" s="215">
        <v>99.372923588039868</v>
      </c>
      <c r="AS396" s="215" t="s">
        <v>811</v>
      </c>
    </row>
    <row r="397" spans="1:45">
      <c r="A397" s="214">
        <v>22</v>
      </c>
      <c r="B397" s="214">
        <v>224100</v>
      </c>
      <c r="C397" s="214"/>
      <c r="D397" s="214">
        <v>385</v>
      </c>
      <c r="E397" s="214" t="s">
        <v>1055</v>
      </c>
      <c r="F397" s="215">
        <v>436.8</v>
      </c>
      <c r="G397" s="215">
        <v>0</v>
      </c>
      <c r="H397" s="215">
        <v>0</v>
      </c>
      <c r="I397" s="215">
        <v>0</v>
      </c>
      <c r="J397" s="215">
        <v>396.8</v>
      </c>
      <c r="K397" s="215">
        <v>40</v>
      </c>
      <c r="L397" s="215">
        <v>0</v>
      </c>
      <c r="M397" s="215">
        <v>0</v>
      </c>
      <c r="N397" s="215">
        <v>702.9</v>
      </c>
      <c r="O397" s="215">
        <v>0</v>
      </c>
      <c r="P397" s="215">
        <v>0</v>
      </c>
      <c r="Q397" s="215">
        <v>0</v>
      </c>
      <c r="R397" s="215">
        <v>662.9</v>
      </c>
      <c r="S397" s="215">
        <v>40</v>
      </c>
      <c r="T397" s="215">
        <v>0</v>
      </c>
      <c r="U397" s="215">
        <v>0</v>
      </c>
      <c r="V397" s="215">
        <v>644.41</v>
      </c>
      <c r="W397" s="215">
        <v>0</v>
      </c>
      <c r="X397" s="215">
        <v>0</v>
      </c>
      <c r="Y397" s="215">
        <v>0</v>
      </c>
      <c r="Z397" s="215">
        <v>644.41</v>
      </c>
      <c r="AA397" s="215">
        <v>0</v>
      </c>
      <c r="AB397" s="215">
        <v>0</v>
      </c>
      <c r="AC397" s="215">
        <v>0</v>
      </c>
      <c r="AD397" s="215">
        <v>-58.490000000000009</v>
      </c>
      <c r="AE397" s="215" t="s">
        <v>811</v>
      </c>
      <c r="AF397" s="215" t="s">
        <v>811</v>
      </c>
      <c r="AG397" s="215" t="s">
        <v>811</v>
      </c>
      <c r="AH397" s="215">
        <v>-18.490000000000009</v>
      </c>
      <c r="AI397" s="215">
        <v>-40</v>
      </c>
      <c r="AJ397" s="215" t="s">
        <v>811</v>
      </c>
      <c r="AK397" s="215" t="s">
        <v>811</v>
      </c>
      <c r="AL397" s="215">
        <v>91.678759425238297</v>
      </c>
      <c r="AM397" s="215" t="s">
        <v>811</v>
      </c>
      <c r="AN397" s="215" t="s">
        <v>811</v>
      </c>
      <c r="AO397" s="215" t="s">
        <v>811</v>
      </c>
      <c r="AP397" s="215">
        <v>97.210740684869506</v>
      </c>
      <c r="AQ397" s="215" t="s">
        <v>811</v>
      </c>
      <c r="AR397" s="215" t="s">
        <v>811</v>
      </c>
      <c r="AS397" s="215" t="s">
        <v>811</v>
      </c>
    </row>
    <row r="398" spans="1:45">
      <c r="A398" s="214">
        <v>21</v>
      </c>
      <c r="B398" s="214">
        <v>224100</v>
      </c>
      <c r="C398" s="214"/>
      <c r="D398" s="214">
        <v>386</v>
      </c>
      <c r="E398" s="214" t="s">
        <v>1056</v>
      </c>
      <c r="F398" s="215">
        <v>199.3</v>
      </c>
      <c r="G398" s="215">
        <v>0</v>
      </c>
      <c r="H398" s="215">
        <v>0</v>
      </c>
      <c r="I398" s="215">
        <v>0</v>
      </c>
      <c r="J398" s="215">
        <v>0</v>
      </c>
      <c r="K398" s="215">
        <v>0</v>
      </c>
      <c r="L398" s="215">
        <v>199.3</v>
      </c>
      <c r="M398" s="215">
        <v>0</v>
      </c>
      <c r="N398" s="215">
        <v>240.8</v>
      </c>
      <c r="O398" s="215">
        <v>0</v>
      </c>
      <c r="P398" s="215">
        <v>0</v>
      </c>
      <c r="Q398" s="215">
        <v>0</v>
      </c>
      <c r="R398" s="215">
        <v>0</v>
      </c>
      <c r="S398" s="215">
        <v>0</v>
      </c>
      <c r="T398" s="215">
        <v>240.8</v>
      </c>
      <c r="U398" s="215">
        <v>0</v>
      </c>
      <c r="V398" s="215">
        <v>239.29</v>
      </c>
      <c r="W398" s="215">
        <v>0</v>
      </c>
      <c r="X398" s="215">
        <v>0</v>
      </c>
      <c r="Y398" s="215">
        <v>0</v>
      </c>
      <c r="Z398" s="215">
        <v>0</v>
      </c>
      <c r="AA398" s="215">
        <v>0</v>
      </c>
      <c r="AB398" s="215">
        <v>239.29</v>
      </c>
      <c r="AC398" s="215">
        <v>0</v>
      </c>
      <c r="AD398" s="215">
        <v>-1.5100000000000193</v>
      </c>
      <c r="AE398" s="215" t="s">
        <v>811</v>
      </c>
      <c r="AF398" s="215" t="s">
        <v>811</v>
      </c>
      <c r="AG398" s="215" t="s">
        <v>811</v>
      </c>
      <c r="AH398" s="215" t="s">
        <v>811</v>
      </c>
      <c r="AI398" s="215" t="s">
        <v>811</v>
      </c>
      <c r="AJ398" s="215">
        <v>-1.5100000000000193</v>
      </c>
      <c r="AK398" s="215" t="s">
        <v>811</v>
      </c>
      <c r="AL398" s="215">
        <v>99.372923588039868</v>
      </c>
      <c r="AM398" s="215" t="s">
        <v>811</v>
      </c>
      <c r="AN398" s="215" t="s">
        <v>811</v>
      </c>
      <c r="AO398" s="215" t="s">
        <v>811</v>
      </c>
      <c r="AP398" s="215" t="s">
        <v>811</v>
      </c>
      <c r="AQ398" s="215" t="s">
        <v>811</v>
      </c>
      <c r="AR398" s="215">
        <v>99.372923588039868</v>
      </c>
      <c r="AS398" s="215" t="s">
        <v>811</v>
      </c>
    </row>
    <row r="399" spans="1:45">
      <c r="A399" s="216">
        <v>22</v>
      </c>
      <c r="B399" s="216">
        <v>224100</v>
      </c>
      <c r="C399" s="216">
        <v>1354</v>
      </c>
      <c r="D399" s="216">
        <v>387</v>
      </c>
      <c r="E399" s="216" t="s">
        <v>1081</v>
      </c>
      <c r="F399" s="217">
        <v>436.8</v>
      </c>
      <c r="G399" s="217"/>
      <c r="H399" s="217"/>
      <c r="I399" s="217"/>
      <c r="J399" s="217">
        <v>396.8</v>
      </c>
      <c r="K399" s="217">
        <v>40</v>
      </c>
      <c r="L399" s="217"/>
      <c r="M399" s="217"/>
      <c r="N399" s="217">
        <v>702.9</v>
      </c>
      <c r="O399" s="217"/>
      <c r="P399" s="217"/>
      <c r="Q399" s="217"/>
      <c r="R399" s="217">
        <v>662.9</v>
      </c>
      <c r="S399" s="217">
        <v>40</v>
      </c>
      <c r="T399" s="217"/>
      <c r="U399" s="217"/>
      <c r="V399" s="217">
        <v>644.41</v>
      </c>
      <c r="W399" s="217"/>
      <c r="X399" s="217"/>
      <c r="Y399" s="217"/>
      <c r="Z399" s="217">
        <v>644.41</v>
      </c>
      <c r="AA399" s="217"/>
      <c r="AB399" s="217"/>
      <c r="AC399" s="217"/>
      <c r="AD399" s="217">
        <v>-58.490000000000009</v>
      </c>
      <c r="AE399" s="217" t="s">
        <v>811</v>
      </c>
      <c r="AF399" s="217" t="s">
        <v>811</v>
      </c>
      <c r="AG399" s="217" t="s">
        <v>811</v>
      </c>
      <c r="AH399" s="217">
        <v>-18.490000000000009</v>
      </c>
      <c r="AI399" s="217">
        <v>-40</v>
      </c>
      <c r="AJ399" s="217" t="s">
        <v>811</v>
      </c>
      <c r="AK399" s="217" t="s">
        <v>811</v>
      </c>
      <c r="AL399" s="217">
        <v>91.678759425238297</v>
      </c>
      <c r="AM399" s="217" t="s">
        <v>811</v>
      </c>
      <c r="AN399" s="217" t="s">
        <v>811</v>
      </c>
      <c r="AO399" s="217" t="s">
        <v>811</v>
      </c>
      <c r="AP399" s="217">
        <v>97.210740684869506</v>
      </c>
      <c r="AQ399" s="217" t="s">
        <v>811</v>
      </c>
      <c r="AR399" s="217" t="s">
        <v>811</v>
      </c>
      <c r="AS399" s="217" t="s">
        <v>811</v>
      </c>
    </row>
    <row r="400" spans="1:45">
      <c r="A400" s="216">
        <v>21</v>
      </c>
      <c r="B400" s="216">
        <v>224100</v>
      </c>
      <c r="C400" s="216">
        <v>1355</v>
      </c>
      <c r="D400" s="216">
        <v>388</v>
      </c>
      <c r="E400" s="216" t="s">
        <v>1366</v>
      </c>
      <c r="F400" s="217">
        <v>0</v>
      </c>
      <c r="G400" s="217"/>
      <c r="H400" s="217"/>
      <c r="I400" s="217"/>
      <c r="J400" s="217"/>
      <c r="K400" s="217"/>
      <c r="L400" s="217"/>
      <c r="M400" s="217"/>
      <c r="N400" s="217">
        <v>0</v>
      </c>
      <c r="O400" s="217"/>
      <c r="P400" s="217"/>
      <c r="Q400" s="217"/>
      <c r="R400" s="217"/>
      <c r="S400" s="217"/>
      <c r="T400" s="217"/>
      <c r="U400" s="217"/>
      <c r="V400" s="217">
        <v>0</v>
      </c>
      <c r="W400" s="217"/>
      <c r="X400" s="217"/>
      <c r="Y400" s="217"/>
      <c r="Z400" s="217"/>
      <c r="AA400" s="217"/>
      <c r="AB400" s="217"/>
      <c r="AC400" s="217"/>
      <c r="AD400" s="217" t="s">
        <v>811</v>
      </c>
      <c r="AE400" s="217" t="s">
        <v>811</v>
      </c>
      <c r="AF400" s="217" t="s">
        <v>811</v>
      </c>
      <c r="AG400" s="217" t="s">
        <v>811</v>
      </c>
      <c r="AH400" s="217" t="s">
        <v>811</v>
      </c>
      <c r="AI400" s="217" t="s">
        <v>811</v>
      </c>
      <c r="AJ400" s="217" t="s">
        <v>811</v>
      </c>
      <c r="AK400" s="217" t="s">
        <v>811</v>
      </c>
      <c r="AL400" s="217" t="s">
        <v>811</v>
      </c>
      <c r="AM400" s="217" t="s">
        <v>811</v>
      </c>
      <c r="AN400" s="217" t="s">
        <v>811</v>
      </c>
      <c r="AO400" s="217" t="s">
        <v>811</v>
      </c>
      <c r="AP400" s="217" t="s">
        <v>811</v>
      </c>
      <c r="AQ400" s="217" t="s">
        <v>811</v>
      </c>
      <c r="AR400" s="217" t="s">
        <v>811</v>
      </c>
      <c r="AS400" s="217" t="s">
        <v>811</v>
      </c>
    </row>
    <row r="401" spans="1:45">
      <c r="A401" s="216">
        <v>21</v>
      </c>
      <c r="B401" s="216">
        <v>224100</v>
      </c>
      <c r="C401" s="216">
        <v>1356</v>
      </c>
      <c r="D401" s="216">
        <v>389</v>
      </c>
      <c r="E401" s="216" t="s">
        <v>1367</v>
      </c>
      <c r="F401" s="217">
        <v>0</v>
      </c>
      <c r="G401" s="217"/>
      <c r="H401" s="217"/>
      <c r="I401" s="217"/>
      <c r="J401" s="217"/>
      <c r="K401" s="217"/>
      <c r="L401" s="217"/>
      <c r="M401" s="217"/>
      <c r="N401" s="217">
        <v>0</v>
      </c>
      <c r="O401" s="217"/>
      <c r="P401" s="217"/>
      <c r="Q401" s="217"/>
      <c r="R401" s="217"/>
      <c r="S401" s="217"/>
      <c r="T401" s="217"/>
      <c r="U401" s="217"/>
      <c r="V401" s="217">
        <v>0</v>
      </c>
      <c r="W401" s="217"/>
      <c r="X401" s="217"/>
      <c r="Y401" s="217"/>
      <c r="Z401" s="217"/>
      <c r="AA401" s="217"/>
      <c r="AB401" s="217"/>
      <c r="AC401" s="217"/>
      <c r="AD401" s="217" t="s">
        <v>811</v>
      </c>
      <c r="AE401" s="217" t="s">
        <v>811</v>
      </c>
      <c r="AF401" s="217" t="s">
        <v>811</v>
      </c>
      <c r="AG401" s="217" t="s">
        <v>811</v>
      </c>
      <c r="AH401" s="217" t="s">
        <v>811</v>
      </c>
      <c r="AI401" s="217" t="s">
        <v>811</v>
      </c>
      <c r="AJ401" s="217" t="s">
        <v>811</v>
      </c>
      <c r="AK401" s="217" t="s">
        <v>811</v>
      </c>
      <c r="AL401" s="217" t="s">
        <v>811</v>
      </c>
      <c r="AM401" s="217" t="s">
        <v>811</v>
      </c>
      <c r="AN401" s="217" t="s">
        <v>811</v>
      </c>
      <c r="AO401" s="217" t="s">
        <v>811</v>
      </c>
      <c r="AP401" s="217" t="s">
        <v>811</v>
      </c>
      <c r="AQ401" s="217" t="s">
        <v>811</v>
      </c>
      <c r="AR401" s="217" t="s">
        <v>811</v>
      </c>
      <c r="AS401" s="217" t="s">
        <v>811</v>
      </c>
    </row>
    <row r="402" spans="1:45">
      <c r="A402" s="216">
        <v>21</v>
      </c>
      <c r="B402" s="216">
        <v>224100</v>
      </c>
      <c r="C402" s="216">
        <v>1357</v>
      </c>
      <c r="D402" s="216">
        <v>390</v>
      </c>
      <c r="E402" s="216" t="s">
        <v>1368</v>
      </c>
      <c r="F402" s="217">
        <v>0</v>
      </c>
      <c r="G402" s="217"/>
      <c r="H402" s="217"/>
      <c r="I402" s="217"/>
      <c r="J402" s="217"/>
      <c r="K402" s="217"/>
      <c r="L402" s="217"/>
      <c r="M402" s="217"/>
      <c r="N402" s="217">
        <v>0</v>
      </c>
      <c r="O402" s="217"/>
      <c r="P402" s="217"/>
      <c r="Q402" s="217"/>
      <c r="R402" s="217"/>
      <c r="S402" s="217"/>
      <c r="T402" s="217"/>
      <c r="U402" s="217"/>
      <c r="V402" s="217">
        <v>0</v>
      </c>
      <c r="W402" s="217"/>
      <c r="X402" s="217"/>
      <c r="Y402" s="217"/>
      <c r="Z402" s="217"/>
      <c r="AA402" s="217"/>
      <c r="AB402" s="217"/>
      <c r="AC402" s="217"/>
      <c r="AD402" s="217" t="s">
        <v>811</v>
      </c>
      <c r="AE402" s="217" t="s">
        <v>811</v>
      </c>
      <c r="AF402" s="217" t="s">
        <v>811</v>
      </c>
      <c r="AG402" s="217" t="s">
        <v>811</v>
      </c>
      <c r="AH402" s="217" t="s">
        <v>811</v>
      </c>
      <c r="AI402" s="217" t="s">
        <v>811</v>
      </c>
      <c r="AJ402" s="217" t="s">
        <v>811</v>
      </c>
      <c r="AK402" s="217" t="s">
        <v>811</v>
      </c>
      <c r="AL402" s="217" t="s">
        <v>811</v>
      </c>
      <c r="AM402" s="217" t="s">
        <v>811</v>
      </c>
      <c r="AN402" s="217" t="s">
        <v>811</v>
      </c>
      <c r="AO402" s="217" t="s">
        <v>811</v>
      </c>
      <c r="AP402" s="217" t="s">
        <v>811</v>
      </c>
      <c r="AQ402" s="217" t="s">
        <v>811</v>
      </c>
      <c r="AR402" s="217" t="s">
        <v>811</v>
      </c>
      <c r="AS402" s="217" t="s">
        <v>811</v>
      </c>
    </row>
    <row r="403" spans="1:45">
      <c r="A403" s="216">
        <v>21</v>
      </c>
      <c r="B403" s="216">
        <v>224100</v>
      </c>
      <c r="C403" s="216">
        <v>1358</v>
      </c>
      <c r="D403" s="216">
        <v>391</v>
      </c>
      <c r="E403" s="216" t="s">
        <v>1369</v>
      </c>
      <c r="F403" s="217">
        <v>0</v>
      </c>
      <c r="G403" s="217"/>
      <c r="H403" s="217"/>
      <c r="I403" s="217"/>
      <c r="J403" s="217"/>
      <c r="K403" s="217"/>
      <c r="L403" s="217"/>
      <c r="M403" s="217"/>
      <c r="N403" s="217">
        <v>0</v>
      </c>
      <c r="O403" s="217"/>
      <c r="P403" s="217"/>
      <c r="Q403" s="217"/>
      <c r="R403" s="217"/>
      <c r="S403" s="217"/>
      <c r="T403" s="217"/>
      <c r="U403" s="217"/>
      <c r="V403" s="217">
        <v>0</v>
      </c>
      <c r="W403" s="217"/>
      <c r="X403" s="217"/>
      <c r="Y403" s="217"/>
      <c r="Z403" s="217"/>
      <c r="AA403" s="217"/>
      <c r="AB403" s="217"/>
      <c r="AC403" s="217"/>
      <c r="AD403" s="217" t="s">
        <v>811</v>
      </c>
      <c r="AE403" s="217" t="s">
        <v>811</v>
      </c>
      <c r="AF403" s="217" t="s">
        <v>811</v>
      </c>
      <c r="AG403" s="217" t="s">
        <v>811</v>
      </c>
      <c r="AH403" s="217" t="s">
        <v>811</v>
      </c>
      <c r="AI403" s="217" t="s">
        <v>811</v>
      </c>
      <c r="AJ403" s="217" t="s">
        <v>811</v>
      </c>
      <c r="AK403" s="217" t="s">
        <v>811</v>
      </c>
      <c r="AL403" s="217" t="s">
        <v>811</v>
      </c>
      <c r="AM403" s="217" t="s">
        <v>811</v>
      </c>
      <c r="AN403" s="217" t="s">
        <v>811</v>
      </c>
      <c r="AO403" s="217" t="s">
        <v>811</v>
      </c>
      <c r="AP403" s="217" t="s">
        <v>811</v>
      </c>
      <c r="AQ403" s="217" t="s">
        <v>811</v>
      </c>
      <c r="AR403" s="217" t="s">
        <v>811</v>
      </c>
      <c r="AS403" s="217" t="s">
        <v>811</v>
      </c>
    </row>
    <row r="404" spans="1:45">
      <c r="A404" s="216">
        <v>21</v>
      </c>
      <c r="B404" s="216">
        <v>224100</v>
      </c>
      <c r="C404" s="216">
        <v>1359</v>
      </c>
      <c r="D404" s="216">
        <v>392</v>
      </c>
      <c r="E404" s="216" t="s">
        <v>1370</v>
      </c>
      <c r="F404" s="217">
        <v>0</v>
      </c>
      <c r="G404" s="217"/>
      <c r="H404" s="217"/>
      <c r="I404" s="217"/>
      <c r="J404" s="217"/>
      <c r="K404" s="217"/>
      <c r="L404" s="217"/>
      <c r="M404" s="217"/>
      <c r="N404" s="217">
        <v>0</v>
      </c>
      <c r="O404" s="217"/>
      <c r="P404" s="217"/>
      <c r="Q404" s="217"/>
      <c r="R404" s="217"/>
      <c r="S404" s="217"/>
      <c r="T404" s="217"/>
      <c r="U404" s="217"/>
      <c r="V404" s="217">
        <v>0</v>
      </c>
      <c r="W404" s="217"/>
      <c r="X404" s="217"/>
      <c r="Y404" s="217"/>
      <c r="Z404" s="217"/>
      <c r="AA404" s="217"/>
      <c r="AB404" s="217"/>
      <c r="AC404" s="217"/>
      <c r="AD404" s="217" t="s">
        <v>811</v>
      </c>
      <c r="AE404" s="217" t="s">
        <v>811</v>
      </c>
      <c r="AF404" s="217" t="s">
        <v>811</v>
      </c>
      <c r="AG404" s="217" t="s">
        <v>811</v>
      </c>
      <c r="AH404" s="217" t="s">
        <v>811</v>
      </c>
      <c r="AI404" s="217" t="s">
        <v>811</v>
      </c>
      <c r="AJ404" s="217" t="s">
        <v>811</v>
      </c>
      <c r="AK404" s="217" t="s">
        <v>811</v>
      </c>
      <c r="AL404" s="217" t="s">
        <v>811</v>
      </c>
      <c r="AM404" s="217" t="s">
        <v>811</v>
      </c>
      <c r="AN404" s="217" t="s">
        <v>811</v>
      </c>
      <c r="AO404" s="217" t="s">
        <v>811</v>
      </c>
      <c r="AP404" s="217" t="s">
        <v>811</v>
      </c>
      <c r="AQ404" s="217" t="s">
        <v>811</v>
      </c>
      <c r="AR404" s="217" t="s">
        <v>811</v>
      </c>
      <c r="AS404" s="217" t="s">
        <v>811</v>
      </c>
    </row>
    <row r="405" spans="1:45">
      <c r="A405" s="216">
        <v>21</v>
      </c>
      <c r="B405" s="216">
        <v>224100</v>
      </c>
      <c r="C405" s="216">
        <v>1360</v>
      </c>
      <c r="D405" s="216">
        <v>393</v>
      </c>
      <c r="E405" s="216" t="s">
        <v>1371</v>
      </c>
      <c r="F405" s="217">
        <v>0</v>
      </c>
      <c r="G405" s="217"/>
      <c r="H405" s="217"/>
      <c r="I405" s="217"/>
      <c r="J405" s="217"/>
      <c r="K405" s="217"/>
      <c r="L405" s="217"/>
      <c r="M405" s="217"/>
      <c r="N405" s="217">
        <v>0</v>
      </c>
      <c r="O405" s="217"/>
      <c r="P405" s="217"/>
      <c r="Q405" s="217"/>
      <c r="R405" s="217"/>
      <c r="S405" s="217"/>
      <c r="T405" s="217"/>
      <c r="U405" s="217"/>
      <c r="V405" s="217">
        <v>0</v>
      </c>
      <c r="W405" s="217"/>
      <c r="X405" s="217"/>
      <c r="Y405" s="217"/>
      <c r="Z405" s="217"/>
      <c r="AA405" s="217"/>
      <c r="AB405" s="217"/>
      <c r="AC405" s="217"/>
      <c r="AD405" s="217" t="s">
        <v>811</v>
      </c>
      <c r="AE405" s="217" t="s">
        <v>811</v>
      </c>
      <c r="AF405" s="217" t="s">
        <v>811</v>
      </c>
      <c r="AG405" s="217" t="s">
        <v>811</v>
      </c>
      <c r="AH405" s="217" t="s">
        <v>811</v>
      </c>
      <c r="AI405" s="217" t="s">
        <v>811</v>
      </c>
      <c r="AJ405" s="217" t="s">
        <v>811</v>
      </c>
      <c r="AK405" s="217" t="s">
        <v>811</v>
      </c>
      <c r="AL405" s="217" t="s">
        <v>811</v>
      </c>
      <c r="AM405" s="217" t="s">
        <v>811</v>
      </c>
      <c r="AN405" s="217" t="s">
        <v>811</v>
      </c>
      <c r="AO405" s="217" t="s">
        <v>811</v>
      </c>
      <c r="AP405" s="217" t="s">
        <v>811</v>
      </c>
      <c r="AQ405" s="217" t="s">
        <v>811</v>
      </c>
      <c r="AR405" s="217" t="s">
        <v>811</v>
      </c>
      <c r="AS405" s="217" t="s">
        <v>811</v>
      </c>
    </row>
    <row r="406" spans="1:45">
      <c r="A406" s="216">
        <v>21</v>
      </c>
      <c r="B406" s="216">
        <v>224100</v>
      </c>
      <c r="C406" s="216">
        <v>1361</v>
      </c>
      <c r="D406" s="216">
        <v>394</v>
      </c>
      <c r="E406" s="216" t="s">
        <v>1372</v>
      </c>
      <c r="F406" s="217">
        <v>0</v>
      </c>
      <c r="G406" s="217"/>
      <c r="H406" s="217"/>
      <c r="I406" s="217"/>
      <c r="J406" s="217"/>
      <c r="K406" s="217"/>
      <c r="L406" s="217"/>
      <c r="M406" s="217"/>
      <c r="N406" s="217">
        <v>0</v>
      </c>
      <c r="O406" s="217"/>
      <c r="P406" s="217"/>
      <c r="Q406" s="217"/>
      <c r="R406" s="217"/>
      <c r="S406" s="217"/>
      <c r="T406" s="217"/>
      <c r="U406" s="217"/>
      <c r="V406" s="217">
        <v>0</v>
      </c>
      <c r="W406" s="217"/>
      <c r="X406" s="217"/>
      <c r="Y406" s="217"/>
      <c r="Z406" s="217"/>
      <c r="AA406" s="217"/>
      <c r="AB406" s="217"/>
      <c r="AC406" s="217"/>
      <c r="AD406" s="217" t="s">
        <v>811</v>
      </c>
      <c r="AE406" s="217" t="s">
        <v>811</v>
      </c>
      <c r="AF406" s="217" t="s">
        <v>811</v>
      </c>
      <c r="AG406" s="217" t="s">
        <v>811</v>
      </c>
      <c r="AH406" s="217" t="s">
        <v>811</v>
      </c>
      <c r="AI406" s="217" t="s">
        <v>811</v>
      </c>
      <c r="AJ406" s="217" t="s">
        <v>811</v>
      </c>
      <c r="AK406" s="217" t="s">
        <v>811</v>
      </c>
      <c r="AL406" s="217" t="s">
        <v>811</v>
      </c>
      <c r="AM406" s="217" t="s">
        <v>811</v>
      </c>
      <c r="AN406" s="217" t="s">
        <v>811</v>
      </c>
      <c r="AO406" s="217" t="s">
        <v>811</v>
      </c>
      <c r="AP406" s="217" t="s">
        <v>811</v>
      </c>
      <c r="AQ406" s="217" t="s">
        <v>811</v>
      </c>
      <c r="AR406" s="217" t="s">
        <v>811</v>
      </c>
      <c r="AS406" s="217" t="s">
        <v>811</v>
      </c>
    </row>
    <row r="407" spans="1:45">
      <c r="A407" s="216">
        <v>21</v>
      </c>
      <c r="B407" s="216">
        <v>224100</v>
      </c>
      <c r="C407" s="216">
        <v>1362</v>
      </c>
      <c r="D407" s="216">
        <v>395</v>
      </c>
      <c r="E407" s="216" t="s">
        <v>1373</v>
      </c>
      <c r="F407" s="217">
        <v>0</v>
      </c>
      <c r="G407" s="217"/>
      <c r="H407" s="217"/>
      <c r="I407" s="217"/>
      <c r="J407" s="217"/>
      <c r="K407" s="217"/>
      <c r="L407" s="217"/>
      <c r="M407" s="217"/>
      <c r="N407" s="217">
        <v>0</v>
      </c>
      <c r="O407" s="217"/>
      <c r="P407" s="217"/>
      <c r="Q407" s="217"/>
      <c r="R407" s="217"/>
      <c r="S407" s="217"/>
      <c r="T407" s="217"/>
      <c r="U407" s="217"/>
      <c r="V407" s="217">
        <v>0</v>
      </c>
      <c r="W407" s="217"/>
      <c r="X407" s="217"/>
      <c r="Y407" s="217"/>
      <c r="Z407" s="217"/>
      <c r="AA407" s="217"/>
      <c r="AB407" s="217"/>
      <c r="AC407" s="217"/>
      <c r="AD407" s="217" t="s">
        <v>811</v>
      </c>
      <c r="AE407" s="217" t="s">
        <v>811</v>
      </c>
      <c r="AF407" s="217" t="s">
        <v>811</v>
      </c>
      <c r="AG407" s="217" t="s">
        <v>811</v>
      </c>
      <c r="AH407" s="217" t="s">
        <v>811</v>
      </c>
      <c r="AI407" s="217" t="s">
        <v>811</v>
      </c>
      <c r="AJ407" s="217" t="s">
        <v>811</v>
      </c>
      <c r="AK407" s="217" t="s">
        <v>811</v>
      </c>
      <c r="AL407" s="217" t="s">
        <v>811</v>
      </c>
      <c r="AM407" s="217" t="s">
        <v>811</v>
      </c>
      <c r="AN407" s="217" t="s">
        <v>811</v>
      </c>
      <c r="AO407" s="217" t="s">
        <v>811</v>
      </c>
      <c r="AP407" s="217" t="s">
        <v>811</v>
      </c>
      <c r="AQ407" s="217" t="s">
        <v>811</v>
      </c>
      <c r="AR407" s="217" t="s">
        <v>811</v>
      </c>
      <c r="AS407" s="217" t="s">
        <v>811</v>
      </c>
    </row>
    <row r="408" spans="1:45">
      <c r="A408" s="216">
        <v>21</v>
      </c>
      <c r="B408" s="216">
        <v>224100</v>
      </c>
      <c r="C408" s="216">
        <v>1363</v>
      </c>
      <c r="D408" s="216">
        <v>396</v>
      </c>
      <c r="E408" s="216" t="s">
        <v>1374</v>
      </c>
      <c r="F408" s="217">
        <v>0</v>
      </c>
      <c r="G408" s="217"/>
      <c r="H408" s="217"/>
      <c r="I408" s="217"/>
      <c r="J408" s="217"/>
      <c r="K408" s="217"/>
      <c r="L408" s="217"/>
      <c r="M408" s="217"/>
      <c r="N408" s="217">
        <v>0</v>
      </c>
      <c r="O408" s="217"/>
      <c r="P408" s="217"/>
      <c r="Q408" s="217"/>
      <c r="R408" s="217"/>
      <c r="S408" s="217"/>
      <c r="T408" s="217"/>
      <c r="U408" s="217"/>
      <c r="V408" s="217">
        <v>0</v>
      </c>
      <c r="W408" s="217"/>
      <c r="X408" s="217"/>
      <c r="Y408" s="217"/>
      <c r="Z408" s="217"/>
      <c r="AA408" s="217"/>
      <c r="AB408" s="217"/>
      <c r="AC408" s="217"/>
      <c r="AD408" s="217" t="s">
        <v>811</v>
      </c>
      <c r="AE408" s="217" t="s">
        <v>811</v>
      </c>
      <c r="AF408" s="217" t="s">
        <v>811</v>
      </c>
      <c r="AG408" s="217" t="s">
        <v>811</v>
      </c>
      <c r="AH408" s="217" t="s">
        <v>811</v>
      </c>
      <c r="AI408" s="217" t="s">
        <v>811</v>
      </c>
      <c r="AJ408" s="217" t="s">
        <v>811</v>
      </c>
      <c r="AK408" s="217" t="s">
        <v>811</v>
      </c>
      <c r="AL408" s="217" t="s">
        <v>811</v>
      </c>
      <c r="AM408" s="217" t="s">
        <v>811</v>
      </c>
      <c r="AN408" s="217" t="s">
        <v>811</v>
      </c>
      <c r="AO408" s="217" t="s">
        <v>811</v>
      </c>
      <c r="AP408" s="217" t="s">
        <v>811</v>
      </c>
      <c r="AQ408" s="217" t="s">
        <v>811</v>
      </c>
      <c r="AR408" s="217" t="s">
        <v>811</v>
      </c>
      <c r="AS408" s="217" t="s">
        <v>811</v>
      </c>
    </row>
    <row r="409" spans="1:45">
      <c r="A409" s="216">
        <v>21</v>
      </c>
      <c r="B409" s="216">
        <v>224100</v>
      </c>
      <c r="C409" s="216">
        <v>1364</v>
      </c>
      <c r="D409" s="216">
        <v>397</v>
      </c>
      <c r="E409" s="216" t="s">
        <v>1375</v>
      </c>
      <c r="F409" s="217">
        <v>0</v>
      </c>
      <c r="G409" s="217"/>
      <c r="H409" s="217"/>
      <c r="I409" s="217"/>
      <c r="J409" s="217"/>
      <c r="K409" s="217"/>
      <c r="L409" s="217"/>
      <c r="M409" s="217"/>
      <c r="N409" s="217">
        <v>0</v>
      </c>
      <c r="O409" s="217"/>
      <c r="P409" s="217"/>
      <c r="Q409" s="217"/>
      <c r="R409" s="217"/>
      <c r="S409" s="217"/>
      <c r="T409" s="217"/>
      <c r="U409" s="217"/>
      <c r="V409" s="217">
        <v>0</v>
      </c>
      <c r="W409" s="217"/>
      <c r="X409" s="217"/>
      <c r="Y409" s="217"/>
      <c r="Z409" s="217"/>
      <c r="AA409" s="217"/>
      <c r="AB409" s="217"/>
      <c r="AC409" s="217"/>
      <c r="AD409" s="217" t="s">
        <v>811</v>
      </c>
      <c r="AE409" s="217" t="s">
        <v>811</v>
      </c>
      <c r="AF409" s="217" t="s">
        <v>811</v>
      </c>
      <c r="AG409" s="217" t="s">
        <v>811</v>
      </c>
      <c r="AH409" s="217" t="s">
        <v>811</v>
      </c>
      <c r="AI409" s="217" t="s">
        <v>811</v>
      </c>
      <c r="AJ409" s="217" t="s">
        <v>811</v>
      </c>
      <c r="AK409" s="217" t="s">
        <v>811</v>
      </c>
      <c r="AL409" s="217" t="s">
        <v>811</v>
      </c>
      <c r="AM409" s="217" t="s">
        <v>811</v>
      </c>
      <c r="AN409" s="217" t="s">
        <v>811</v>
      </c>
      <c r="AO409" s="217" t="s">
        <v>811</v>
      </c>
      <c r="AP409" s="217" t="s">
        <v>811</v>
      </c>
      <c r="AQ409" s="217" t="s">
        <v>811</v>
      </c>
      <c r="AR409" s="217" t="s">
        <v>811</v>
      </c>
      <c r="AS409" s="217" t="s">
        <v>811</v>
      </c>
    </row>
    <row r="410" spans="1:45">
      <c r="A410" s="216">
        <v>21</v>
      </c>
      <c r="B410" s="216">
        <v>224100</v>
      </c>
      <c r="C410" s="216">
        <v>1365</v>
      </c>
      <c r="D410" s="216">
        <v>398</v>
      </c>
      <c r="E410" s="216" t="s">
        <v>1376</v>
      </c>
      <c r="F410" s="217">
        <v>0</v>
      </c>
      <c r="G410" s="217"/>
      <c r="H410" s="217"/>
      <c r="I410" s="217"/>
      <c r="J410" s="217"/>
      <c r="K410" s="217"/>
      <c r="L410" s="217"/>
      <c r="M410" s="217"/>
      <c r="N410" s="217">
        <v>0</v>
      </c>
      <c r="O410" s="217"/>
      <c r="P410" s="217"/>
      <c r="Q410" s="217"/>
      <c r="R410" s="217"/>
      <c r="S410" s="217"/>
      <c r="T410" s="217"/>
      <c r="U410" s="217"/>
      <c r="V410" s="217">
        <v>0</v>
      </c>
      <c r="W410" s="217"/>
      <c r="X410" s="217"/>
      <c r="Y410" s="217"/>
      <c r="Z410" s="217"/>
      <c r="AA410" s="217"/>
      <c r="AB410" s="217"/>
      <c r="AC410" s="217"/>
      <c r="AD410" s="217" t="s">
        <v>811</v>
      </c>
      <c r="AE410" s="217" t="s">
        <v>811</v>
      </c>
      <c r="AF410" s="217" t="s">
        <v>811</v>
      </c>
      <c r="AG410" s="217" t="s">
        <v>811</v>
      </c>
      <c r="AH410" s="217" t="s">
        <v>811</v>
      </c>
      <c r="AI410" s="217" t="s">
        <v>811</v>
      </c>
      <c r="AJ410" s="217" t="s">
        <v>811</v>
      </c>
      <c r="AK410" s="217" t="s">
        <v>811</v>
      </c>
      <c r="AL410" s="217" t="s">
        <v>811</v>
      </c>
      <c r="AM410" s="217" t="s">
        <v>811</v>
      </c>
      <c r="AN410" s="217" t="s">
        <v>811</v>
      </c>
      <c r="AO410" s="217" t="s">
        <v>811</v>
      </c>
      <c r="AP410" s="217" t="s">
        <v>811</v>
      </c>
      <c r="AQ410" s="217" t="s">
        <v>811</v>
      </c>
      <c r="AR410" s="217" t="s">
        <v>811</v>
      </c>
      <c r="AS410" s="217" t="s">
        <v>811</v>
      </c>
    </row>
    <row r="411" spans="1:45">
      <c r="A411" s="216">
        <v>21</v>
      </c>
      <c r="B411" s="216">
        <v>224100</v>
      </c>
      <c r="C411" s="216">
        <v>1366</v>
      </c>
      <c r="D411" s="216">
        <v>399</v>
      </c>
      <c r="E411" s="216" t="s">
        <v>1377</v>
      </c>
      <c r="F411" s="217">
        <v>0</v>
      </c>
      <c r="G411" s="217"/>
      <c r="H411" s="217"/>
      <c r="I411" s="217"/>
      <c r="J411" s="217"/>
      <c r="K411" s="217"/>
      <c r="L411" s="217"/>
      <c r="M411" s="217"/>
      <c r="N411" s="217">
        <v>0</v>
      </c>
      <c r="O411" s="217"/>
      <c r="P411" s="217"/>
      <c r="Q411" s="217"/>
      <c r="R411" s="217"/>
      <c r="S411" s="217"/>
      <c r="T411" s="217"/>
      <c r="U411" s="217"/>
      <c r="V411" s="217">
        <v>0</v>
      </c>
      <c r="W411" s="217"/>
      <c r="X411" s="217"/>
      <c r="Y411" s="217"/>
      <c r="Z411" s="217"/>
      <c r="AA411" s="217"/>
      <c r="AB411" s="217"/>
      <c r="AC411" s="217"/>
      <c r="AD411" s="217" t="s">
        <v>811</v>
      </c>
      <c r="AE411" s="217" t="s">
        <v>811</v>
      </c>
      <c r="AF411" s="217" t="s">
        <v>811</v>
      </c>
      <c r="AG411" s="217" t="s">
        <v>811</v>
      </c>
      <c r="AH411" s="217" t="s">
        <v>811</v>
      </c>
      <c r="AI411" s="217" t="s">
        <v>811</v>
      </c>
      <c r="AJ411" s="217" t="s">
        <v>811</v>
      </c>
      <c r="AK411" s="217" t="s">
        <v>811</v>
      </c>
      <c r="AL411" s="217" t="s">
        <v>811</v>
      </c>
      <c r="AM411" s="217" t="s">
        <v>811</v>
      </c>
      <c r="AN411" s="217" t="s">
        <v>811</v>
      </c>
      <c r="AO411" s="217" t="s">
        <v>811</v>
      </c>
      <c r="AP411" s="217" t="s">
        <v>811</v>
      </c>
      <c r="AQ411" s="217" t="s">
        <v>811</v>
      </c>
      <c r="AR411" s="217" t="s">
        <v>811</v>
      </c>
      <c r="AS411" s="217" t="s">
        <v>811</v>
      </c>
    </row>
    <row r="412" spans="1:45">
      <c r="A412" s="216">
        <v>21</v>
      </c>
      <c r="B412" s="216">
        <v>224100</v>
      </c>
      <c r="C412" s="216">
        <v>1375</v>
      </c>
      <c r="D412" s="216">
        <v>400</v>
      </c>
      <c r="E412" s="216" t="s">
        <v>1378</v>
      </c>
      <c r="F412" s="217">
        <v>0</v>
      </c>
      <c r="G412" s="217"/>
      <c r="H412" s="217"/>
      <c r="I412" s="217"/>
      <c r="J412" s="217"/>
      <c r="K412" s="217"/>
      <c r="L412" s="217"/>
      <c r="M412" s="217"/>
      <c r="N412" s="217">
        <v>0</v>
      </c>
      <c r="O412" s="217"/>
      <c r="P412" s="217"/>
      <c r="Q412" s="217"/>
      <c r="R412" s="217"/>
      <c r="S412" s="217"/>
      <c r="T412" s="217"/>
      <c r="U412" s="217"/>
      <c r="V412" s="217">
        <v>0</v>
      </c>
      <c r="W412" s="217"/>
      <c r="X412" s="217"/>
      <c r="Y412" s="217"/>
      <c r="Z412" s="217"/>
      <c r="AA412" s="217"/>
      <c r="AB412" s="217"/>
      <c r="AC412" s="217"/>
      <c r="AD412" s="217" t="s">
        <v>811</v>
      </c>
      <c r="AE412" s="217" t="s">
        <v>811</v>
      </c>
      <c r="AF412" s="217" t="s">
        <v>811</v>
      </c>
      <c r="AG412" s="217" t="s">
        <v>811</v>
      </c>
      <c r="AH412" s="217" t="s">
        <v>811</v>
      </c>
      <c r="AI412" s="217" t="s">
        <v>811</v>
      </c>
      <c r="AJ412" s="217" t="s">
        <v>811</v>
      </c>
      <c r="AK412" s="217" t="s">
        <v>811</v>
      </c>
      <c r="AL412" s="217" t="s">
        <v>811</v>
      </c>
      <c r="AM412" s="217" t="s">
        <v>811</v>
      </c>
      <c r="AN412" s="217" t="s">
        <v>811</v>
      </c>
      <c r="AO412" s="217" t="s">
        <v>811</v>
      </c>
      <c r="AP412" s="217" t="s">
        <v>811</v>
      </c>
      <c r="AQ412" s="217" t="s">
        <v>811</v>
      </c>
      <c r="AR412" s="217" t="s">
        <v>811</v>
      </c>
      <c r="AS412" s="217" t="s">
        <v>811</v>
      </c>
    </row>
    <row r="413" spans="1:45">
      <c r="A413" s="216">
        <v>21</v>
      </c>
      <c r="B413" s="216">
        <v>224100</v>
      </c>
      <c r="C413" s="216">
        <v>1376</v>
      </c>
      <c r="D413" s="216">
        <v>401</v>
      </c>
      <c r="E413" s="216" t="s">
        <v>1365</v>
      </c>
      <c r="F413" s="217">
        <v>199.3</v>
      </c>
      <c r="G413" s="217"/>
      <c r="H413" s="217"/>
      <c r="I413" s="217"/>
      <c r="J413" s="217"/>
      <c r="K413" s="217"/>
      <c r="L413" s="217">
        <v>199.3</v>
      </c>
      <c r="M413" s="217"/>
      <c r="N413" s="217">
        <v>240.8</v>
      </c>
      <c r="O413" s="217"/>
      <c r="P413" s="217"/>
      <c r="Q413" s="217"/>
      <c r="R413" s="217"/>
      <c r="S413" s="217"/>
      <c r="T413" s="217">
        <v>240.8</v>
      </c>
      <c r="U413" s="217"/>
      <c r="V413" s="217">
        <v>239.29</v>
      </c>
      <c r="W413" s="217"/>
      <c r="X413" s="217"/>
      <c r="Y413" s="217"/>
      <c r="Z413" s="217"/>
      <c r="AA413" s="217"/>
      <c r="AB413" s="217">
        <v>239.29</v>
      </c>
      <c r="AC413" s="217"/>
      <c r="AD413" s="217">
        <v>-1.5100000000000193</v>
      </c>
      <c r="AE413" s="217" t="s">
        <v>811</v>
      </c>
      <c r="AF413" s="217" t="s">
        <v>811</v>
      </c>
      <c r="AG413" s="217" t="s">
        <v>811</v>
      </c>
      <c r="AH413" s="217" t="s">
        <v>811</v>
      </c>
      <c r="AI413" s="217" t="s">
        <v>811</v>
      </c>
      <c r="AJ413" s="217">
        <v>-1.5100000000000193</v>
      </c>
      <c r="AK413" s="217" t="s">
        <v>811</v>
      </c>
      <c r="AL413" s="217">
        <v>99.372923588039868</v>
      </c>
      <c r="AM413" s="217" t="s">
        <v>811</v>
      </c>
      <c r="AN413" s="217" t="s">
        <v>811</v>
      </c>
      <c r="AO413" s="217" t="s">
        <v>811</v>
      </c>
      <c r="AP413" s="217" t="s">
        <v>811</v>
      </c>
      <c r="AQ413" s="217" t="s">
        <v>811</v>
      </c>
      <c r="AR413" s="217">
        <v>99.372923588039868</v>
      </c>
      <c r="AS413" s="217" t="s">
        <v>811</v>
      </c>
    </row>
    <row r="414" spans="1:45">
      <c r="A414" s="216">
        <v>21</v>
      </c>
      <c r="B414" s="216">
        <v>224100</v>
      </c>
      <c r="C414" s="216">
        <v>1367</v>
      </c>
      <c r="D414" s="216">
        <v>402</v>
      </c>
      <c r="E414" s="216" t="s">
        <v>1379</v>
      </c>
      <c r="F414" s="217">
        <v>0</v>
      </c>
      <c r="G414" s="217"/>
      <c r="H414" s="217"/>
      <c r="I414" s="217"/>
      <c r="J414" s="217"/>
      <c r="K414" s="217"/>
      <c r="L414" s="217"/>
      <c r="M414" s="217"/>
      <c r="N414" s="217">
        <v>0</v>
      </c>
      <c r="O414" s="217"/>
      <c r="P414" s="217"/>
      <c r="Q414" s="217"/>
      <c r="R414" s="217"/>
      <c r="S414" s="217"/>
      <c r="T414" s="217"/>
      <c r="U414" s="217"/>
      <c r="V414" s="217">
        <v>0</v>
      </c>
      <c r="W414" s="217"/>
      <c r="X414" s="217"/>
      <c r="Y414" s="217"/>
      <c r="Z414" s="217"/>
      <c r="AA414" s="217"/>
      <c r="AB414" s="217"/>
      <c r="AC414" s="217"/>
      <c r="AD414" s="217" t="s">
        <v>811</v>
      </c>
      <c r="AE414" s="217" t="s">
        <v>811</v>
      </c>
      <c r="AF414" s="217" t="s">
        <v>811</v>
      </c>
      <c r="AG414" s="217" t="s">
        <v>811</v>
      </c>
      <c r="AH414" s="217" t="s">
        <v>811</v>
      </c>
      <c r="AI414" s="217" t="s">
        <v>811</v>
      </c>
      <c r="AJ414" s="217" t="s">
        <v>811</v>
      </c>
      <c r="AK414" s="217" t="s">
        <v>811</v>
      </c>
      <c r="AL414" s="217" t="s">
        <v>811</v>
      </c>
      <c r="AM414" s="217" t="s">
        <v>811</v>
      </c>
      <c r="AN414" s="217" t="s">
        <v>811</v>
      </c>
      <c r="AO414" s="217" t="s">
        <v>811</v>
      </c>
      <c r="AP414" s="217" t="s">
        <v>811</v>
      </c>
      <c r="AQ414" s="217" t="s">
        <v>811</v>
      </c>
      <c r="AR414" s="217" t="s">
        <v>811</v>
      </c>
      <c r="AS414" s="217" t="s">
        <v>811</v>
      </c>
    </row>
    <row r="415" spans="1:45">
      <c r="A415" s="216">
        <v>21</v>
      </c>
      <c r="B415" s="216">
        <v>224100</v>
      </c>
      <c r="C415" s="216">
        <v>1368</v>
      </c>
      <c r="D415" s="216">
        <v>403</v>
      </c>
      <c r="E415" s="216" t="s">
        <v>1380</v>
      </c>
      <c r="F415" s="217">
        <v>0</v>
      </c>
      <c r="G415" s="217"/>
      <c r="H415" s="217"/>
      <c r="I415" s="217"/>
      <c r="J415" s="217"/>
      <c r="K415" s="217"/>
      <c r="L415" s="217"/>
      <c r="M415" s="217"/>
      <c r="N415" s="217">
        <v>0</v>
      </c>
      <c r="O415" s="217"/>
      <c r="P415" s="217"/>
      <c r="Q415" s="217"/>
      <c r="R415" s="217"/>
      <c r="S415" s="217"/>
      <c r="T415" s="217"/>
      <c r="U415" s="217"/>
      <c r="V415" s="217">
        <v>0</v>
      </c>
      <c r="W415" s="217"/>
      <c r="X415" s="217"/>
      <c r="Y415" s="217"/>
      <c r="Z415" s="217"/>
      <c r="AA415" s="217"/>
      <c r="AB415" s="217"/>
      <c r="AC415" s="217"/>
      <c r="AD415" s="217" t="s">
        <v>811</v>
      </c>
      <c r="AE415" s="217" t="s">
        <v>811</v>
      </c>
      <c r="AF415" s="217" t="s">
        <v>811</v>
      </c>
      <c r="AG415" s="217" t="s">
        <v>811</v>
      </c>
      <c r="AH415" s="217" t="s">
        <v>811</v>
      </c>
      <c r="AI415" s="217" t="s">
        <v>811</v>
      </c>
      <c r="AJ415" s="217" t="s">
        <v>811</v>
      </c>
      <c r="AK415" s="217" t="s">
        <v>811</v>
      </c>
      <c r="AL415" s="217" t="s">
        <v>811</v>
      </c>
      <c r="AM415" s="217" t="s">
        <v>811</v>
      </c>
      <c r="AN415" s="217" t="s">
        <v>811</v>
      </c>
      <c r="AO415" s="217" t="s">
        <v>811</v>
      </c>
      <c r="AP415" s="217" t="s">
        <v>811</v>
      </c>
      <c r="AQ415" s="217" t="s">
        <v>811</v>
      </c>
      <c r="AR415" s="217" t="s">
        <v>811</v>
      </c>
      <c r="AS415" s="217" t="s">
        <v>811</v>
      </c>
    </row>
    <row r="416" spans="1:45">
      <c r="A416" s="216">
        <v>21</v>
      </c>
      <c r="B416" s="216">
        <v>224100</v>
      </c>
      <c r="C416" s="216">
        <v>1369</v>
      </c>
      <c r="D416" s="216">
        <v>404</v>
      </c>
      <c r="E416" s="216" t="s">
        <v>1381</v>
      </c>
      <c r="F416" s="217">
        <v>0</v>
      </c>
      <c r="G416" s="217"/>
      <c r="H416" s="217"/>
      <c r="I416" s="217"/>
      <c r="J416" s="217"/>
      <c r="K416" s="217"/>
      <c r="L416" s="217"/>
      <c r="M416" s="217"/>
      <c r="N416" s="217">
        <v>0</v>
      </c>
      <c r="O416" s="217"/>
      <c r="P416" s="217"/>
      <c r="Q416" s="217"/>
      <c r="R416" s="217"/>
      <c r="S416" s="217"/>
      <c r="T416" s="217"/>
      <c r="U416" s="217"/>
      <c r="V416" s="217">
        <v>0</v>
      </c>
      <c r="W416" s="217"/>
      <c r="X416" s="217"/>
      <c r="Y416" s="217"/>
      <c r="Z416" s="217"/>
      <c r="AA416" s="217"/>
      <c r="AB416" s="217"/>
      <c r="AC416" s="217"/>
      <c r="AD416" s="217" t="s">
        <v>811</v>
      </c>
      <c r="AE416" s="217" t="s">
        <v>811</v>
      </c>
      <c r="AF416" s="217" t="s">
        <v>811</v>
      </c>
      <c r="AG416" s="217" t="s">
        <v>811</v>
      </c>
      <c r="AH416" s="217" t="s">
        <v>811</v>
      </c>
      <c r="AI416" s="217" t="s">
        <v>811</v>
      </c>
      <c r="AJ416" s="217" t="s">
        <v>811</v>
      </c>
      <c r="AK416" s="217" t="s">
        <v>811</v>
      </c>
      <c r="AL416" s="217" t="s">
        <v>811</v>
      </c>
      <c r="AM416" s="217" t="s">
        <v>811</v>
      </c>
      <c r="AN416" s="217" t="s">
        <v>811</v>
      </c>
      <c r="AO416" s="217" t="s">
        <v>811</v>
      </c>
      <c r="AP416" s="217" t="s">
        <v>811</v>
      </c>
      <c r="AQ416" s="217" t="s">
        <v>811</v>
      </c>
      <c r="AR416" s="217" t="s">
        <v>811</v>
      </c>
      <c r="AS416" s="217" t="s">
        <v>811</v>
      </c>
    </row>
    <row r="417" spans="1:45">
      <c r="A417" s="216">
        <v>21</v>
      </c>
      <c r="B417" s="216">
        <v>224100</v>
      </c>
      <c r="C417" s="216">
        <v>1370</v>
      </c>
      <c r="D417" s="216">
        <v>405</v>
      </c>
      <c r="E417" s="216" t="s">
        <v>1382</v>
      </c>
      <c r="F417" s="217">
        <v>0</v>
      </c>
      <c r="G417" s="217"/>
      <c r="H417" s="217"/>
      <c r="I417" s="217"/>
      <c r="J417" s="217"/>
      <c r="K417" s="217"/>
      <c r="L417" s="217"/>
      <c r="M417" s="217"/>
      <c r="N417" s="217">
        <v>0</v>
      </c>
      <c r="O417" s="217"/>
      <c r="P417" s="217"/>
      <c r="Q417" s="217"/>
      <c r="R417" s="217"/>
      <c r="S417" s="217"/>
      <c r="T417" s="217"/>
      <c r="U417" s="217"/>
      <c r="V417" s="217">
        <v>0</v>
      </c>
      <c r="W417" s="217"/>
      <c r="X417" s="217"/>
      <c r="Y417" s="217"/>
      <c r="Z417" s="217"/>
      <c r="AA417" s="217"/>
      <c r="AB417" s="217"/>
      <c r="AC417" s="217"/>
      <c r="AD417" s="217" t="s">
        <v>811</v>
      </c>
      <c r="AE417" s="217" t="s">
        <v>811</v>
      </c>
      <c r="AF417" s="217" t="s">
        <v>811</v>
      </c>
      <c r="AG417" s="217" t="s">
        <v>811</v>
      </c>
      <c r="AH417" s="217" t="s">
        <v>811</v>
      </c>
      <c r="AI417" s="217" t="s">
        <v>811</v>
      </c>
      <c r="AJ417" s="217" t="s">
        <v>811</v>
      </c>
      <c r="AK417" s="217" t="s">
        <v>811</v>
      </c>
      <c r="AL417" s="217" t="s">
        <v>811</v>
      </c>
      <c r="AM417" s="217" t="s">
        <v>811</v>
      </c>
      <c r="AN417" s="217" t="s">
        <v>811</v>
      </c>
      <c r="AO417" s="217" t="s">
        <v>811</v>
      </c>
      <c r="AP417" s="217" t="s">
        <v>811</v>
      </c>
      <c r="AQ417" s="217" t="s">
        <v>811</v>
      </c>
      <c r="AR417" s="217" t="s">
        <v>811</v>
      </c>
      <c r="AS417" s="217" t="s">
        <v>811</v>
      </c>
    </row>
    <row r="418" spans="1:45">
      <c r="A418" s="216">
        <v>21</v>
      </c>
      <c r="B418" s="216">
        <v>224100</v>
      </c>
      <c r="C418" s="216">
        <v>1371</v>
      </c>
      <c r="D418" s="216">
        <v>406</v>
      </c>
      <c r="E418" s="216" t="s">
        <v>1383</v>
      </c>
      <c r="F418" s="217">
        <v>0</v>
      </c>
      <c r="G418" s="217"/>
      <c r="H418" s="217"/>
      <c r="I418" s="217"/>
      <c r="J418" s="217"/>
      <c r="K418" s="217"/>
      <c r="L418" s="217"/>
      <c r="M418" s="217"/>
      <c r="N418" s="217">
        <v>0</v>
      </c>
      <c r="O418" s="217"/>
      <c r="P418" s="217"/>
      <c r="Q418" s="217"/>
      <c r="R418" s="217"/>
      <c r="S418" s="217"/>
      <c r="T418" s="217"/>
      <c r="U418" s="217"/>
      <c r="V418" s="217">
        <v>0</v>
      </c>
      <c r="W418" s="217"/>
      <c r="X418" s="217"/>
      <c r="Y418" s="217"/>
      <c r="Z418" s="217"/>
      <c r="AA418" s="217"/>
      <c r="AB418" s="217"/>
      <c r="AC418" s="217"/>
      <c r="AD418" s="217" t="s">
        <v>811</v>
      </c>
      <c r="AE418" s="217" t="s">
        <v>811</v>
      </c>
      <c r="AF418" s="217" t="s">
        <v>811</v>
      </c>
      <c r="AG418" s="217" t="s">
        <v>811</v>
      </c>
      <c r="AH418" s="217" t="s">
        <v>811</v>
      </c>
      <c r="AI418" s="217" t="s">
        <v>811</v>
      </c>
      <c r="AJ418" s="217" t="s">
        <v>811</v>
      </c>
      <c r="AK418" s="217" t="s">
        <v>811</v>
      </c>
      <c r="AL418" s="217" t="s">
        <v>811</v>
      </c>
      <c r="AM418" s="217" t="s">
        <v>811</v>
      </c>
      <c r="AN418" s="217" t="s">
        <v>811</v>
      </c>
      <c r="AO418" s="217" t="s">
        <v>811</v>
      </c>
      <c r="AP418" s="217" t="s">
        <v>811</v>
      </c>
      <c r="AQ418" s="217" t="s">
        <v>811</v>
      </c>
      <c r="AR418" s="217" t="s">
        <v>811</v>
      </c>
      <c r="AS418" s="217" t="s">
        <v>811</v>
      </c>
    </row>
    <row r="419" spans="1:45">
      <c r="A419" s="216">
        <v>21</v>
      </c>
      <c r="B419" s="216">
        <v>224100</v>
      </c>
      <c r="C419" s="216">
        <v>1372</v>
      </c>
      <c r="D419" s="216">
        <v>407</v>
      </c>
      <c r="E419" s="216" t="s">
        <v>1384</v>
      </c>
      <c r="F419" s="217">
        <v>0</v>
      </c>
      <c r="G419" s="217"/>
      <c r="H419" s="217"/>
      <c r="I419" s="217"/>
      <c r="J419" s="217"/>
      <c r="K419" s="217"/>
      <c r="L419" s="217"/>
      <c r="M419" s="217"/>
      <c r="N419" s="217">
        <v>0</v>
      </c>
      <c r="O419" s="217"/>
      <c r="P419" s="217"/>
      <c r="Q419" s="217"/>
      <c r="R419" s="217"/>
      <c r="S419" s="217"/>
      <c r="T419" s="217"/>
      <c r="U419" s="217"/>
      <c r="V419" s="217">
        <v>0</v>
      </c>
      <c r="W419" s="217"/>
      <c r="X419" s="217"/>
      <c r="Y419" s="217"/>
      <c r="Z419" s="217"/>
      <c r="AA419" s="217"/>
      <c r="AB419" s="217"/>
      <c r="AC419" s="217"/>
      <c r="AD419" s="217" t="s">
        <v>811</v>
      </c>
      <c r="AE419" s="217" t="s">
        <v>811</v>
      </c>
      <c r="AF419" s="217" t="s">
        <v>811</v>
      </c>
      <c r="AG419" s="217" t="s">
        <v>811</v>
      </c>
      <c r="AH419" s="217" t="s">
        <v>811</v>
      </c>
      <c r="AI419" s="217" t="s">
        <v>811</v>
      </c>
      <c r="AJ419" s="217" t="s">
        <v>811</v>
      </c>
      <c r="AK419" s="217" t="s">
        <v>811</v>
      </c>
      <c r="AL419" s="217" t="s">
        <v>811</v>
      </c>
      <c r="AM419" s="217" t="s">
        <v>811</v>
      </c>
      <c r="AN419" s="217" t="s">
        <v>811</v>
      </c>
      <c r="AO419" s="217" t="s">
        <v>811</v>
      </c>
      <c r="AP419" s="217" t="s">
        <v>811</v>
      </c>
      <c r="AQ419" s="217" t="s">
        <v>811</v>
      </c>
      <c r="AR419" s="217" t="s">
        <v>811</v>
      </c>
      <c r="AS419" s="217" t="s">
        <v>811</v>
      </c>
    </row>
    <row r="420" spans="1:45">
      <c r="A420" s="216">
        <v>21</v>
      </c>
      <c r="B420" s="216">
        <v>224100</v>
      </c>
      <c r="C420" s="216">
        <v>1373</v>
      </c>
      <c r="D420" s="216">
        <v>408</v>
      </c>
      <c r="E420" s="216" t="s">
        <v>1385</v>
      </c>
      <c r="F420" s="217">
        <v>0</v>
      </c>
      <c r="G420" s="217"/>
      <c r="H420" s="217"/>
      <c r="I420" s="217"/>
      <c r="J420" s="217"/>
      <c r="K420" s="217"/>
      <c r="L420" s="217"/>
      <c r="M420" s="217"/>
      <c r="N420" s="217">
        <v>0</v>
      </c>
      <c r="O420" s="217"/>
      <c r="P420" s="217"/>
      <c r="Q420" s="217"/>
      <c r="R420" s="217"/>
      <c r="S420" s="217"/>
      <c r="T420" s="217"/>
      <c r="U420" s="217"/>
      <c r="V420" s="217">
        <v>0</v>
      </c>
      <c r="W420" s="217"/>
      <c r="X420" s="217"/>
      <c r="Y420" s="217"/>
      <c r="Z420" s="217"/>
      <c r="AA420" s="217"/>
      <c r="AB420" s="217"/>
      <c r="AC420" s="217"/>
      <c r="AD420" s="217" t="s">
        <v>811</v>
      </c>
      <c r="AE420" s="217" t="s">
        <v>811</v>
      </c>
      <c r="AF420" s="217" t="s">
        <v>811</v>
      </c>
      <c r="AG420" s="217" t="s">
        <v>811</v>
      </c>
      <c r="AH420" s="217" t="s">
        <v>811</v>
      </c>
      <c r="AI420" s="217" t="s">
        <v>811</v>
      </c>
      <c r="AJ420" s="217" t="s">
        <v>811</v>
      </c>
      <c r="AK420" s="217" t="s">
        <v>811</v>
      </c>
      <c r="AL420" s="217" t="s">
        <v>811</v>
      </c>
      <c r="AM420" s="217" t="s">
        <v>811</v>
      </c>
      <c r="AN420" s="217" t="s">
        <v>811</v>
      </c>
      <c r="AO420" s="217" t="s">
        <v>811</v>
      </c>
      <c r="AP420" s="217" t="s">
        <v>811</v>
      </c>
      <c r="AQ420" s="217" t="s">
        <v>811</v>
      </c>
      <c r="AR420" s="217" t="s">
        <v>811</v>
      </c>
      <c r="AS420" s="217" t="s">
        <v>811</v>
      </c>
    </row>
    <row r="421" spans="1:45">
      <c r="A421" s="216">
        <v>21</v>
      </c>
      <c r="B421" s="216">
        <v>224100</v>
      </c>
      <c r="C421" s="216">
        <v>1374</v>
      </c>
      <c r="D421" s="216">
        <v>409</v>
      </c>
      <c r="E421" s="216" t="s">
        <v>1386</v>
      </c>
      <c r="F421" s="217">
        <v>0</v>
      </c>
      <c r="G421" s="217"/>
      <c r="H421" s="217"/>
      <c r="I421" s="217"/>
      <c r="J421" s="217"/>
      <c r="K421" s="217"/>
      <c r="L421" s="217"/>
      <c r="M421" s="217"/>
      <c r="N421" s="217">
        <v>0</v>
      </c>
      <c r="O421" s="217"/>
      <c r="P421" s="217"/>
      <c r="Q421" s="217"/>
      <c r="R421" s="217"/>
      <c r="S421" s="217"/>
      <c r="T421" s="217"/>
      <c r="U421" s="217"/>
      <c r="V421" s="217">
        <v>0</v>
      </c>
      <c r="W421" s="217"/>
      <c r="X421" s="217"/>
      <c r="Y421" s="217"/>
      <c r="Z421" s="217"/>
      <c r="AA421" s="217"/>
      <c r="AB421" s="217"/>
      <c r="AC421" s="217"/>
      <c r="AD421" s="217" t="s">
        <v>811</v>
      </c>
      <c r="AE421" s="217" t="s">
        <v>811</v>
      </c>
      <c r="AF421" s="217" t="s">
        <v>811</v>
      </c>
      <c r="AG421" s="217" t="s">
        <v>811</v>
      </c>
      <c r="AH421" s="217" t="s">
        <v>811</v>
      </c>
      <c r="AI421" s="217" t="s">
        <v>811</v>
      </c>
      <c r="AJ421" s="217" t="s">
        <v>811</v>
      </c>
      <c r="AK421" s="217" t="s">
        <v>811</v>
      </c>
      <c r="AL421" s="217" t="s">
        <v>811</v>
      </c>
      <c r="AM421" s="217" t="s">
        <v>811</v>
      </c>
      <c r="AN421" s="217" t="s">
        <v>811</v>
      </c>
      <c r="AO421" s="217" t="s">
        <v>811</v>
      </c>
      <c r="AP421" s="217" t="s">
        <v>811</v>
      </c>
      <c r="AQ421" s="217" t="s">
        <v>811</v>
      </c>
      <c r="AR421" s="217" t="s">
        <v>811</v>
      </c>
      <c r="AS421" s="217" t="s">
        <v>811</v>
      </c>
    </row>
    <row r="422" spans="1:45">
      <c r="A422" s="216">
        <v>21</v>
      </c>
      <c r="B422" s="216">
        <v>224100</v>
      </c>
      <c r="C422" s="216">
        <v>1377</v>
      </c>
      <c r="D422" s="216">
        <v>410</v>
      </c>
      <c r="E422" s="216" t="s">
        <v>1387</v>
      </c>
      <c r="F422" s="217">
        <v>0</v>
      </c>
      <c r="G422" s="217"/>
      <c r="H422" s="217"/>
      <c r="I422" s="217"/>
      <c r="J422" s="217"/>
      <c r="K422" s="217"/>
      <c r="L422" s="217"/>
      <c r="M422" s="217"/>
      <c r="N422" s="217">
        <v>0</v>
      </c>
      <c r="O422" s="217"/>
      <c r="P422" s="217"/>
      <c r="Q422" s="217"/>
      <c r="R422" s="217"/>
      <c r="S422" s="217"/>
      <c r="T422" s="217"/>
      <c r="U422" s="217"/>
      <c r="V422" s="217">
        <v>0</v>
      </c>
      <c r="W422" s="217"/>
      <c r="X422" s="217"/>
      <c r="Y422" s="217"/>
      <c r="Z422" s="217"/>
      <c r="AA422" s="217"/>
      <c r="AB422" s="217"/>
      <c r="AC422" s="217"/>
      <c r="AD422" s="217" t="s">
        <v>811</v>
      </c>
      <c r="AE422" s="217" t="s">
        <v>811</v>
      </c>
      <c r="AF422" s="217" t="s">
        <v>811</v>
      </c>
      <c r="AG422" s="217" t="s">
        <v>811</v>
      </c>
      <c r="AH422" s="217" t="s">
        <v>811</v>
      </c>
      <c r="AI422" s="217" t="s">
        <v>811</v>
      </c>
      <c r="AJ422" s="217" t="s">
        <v>811</v>
      </c>
      <c r="AK422" s="217" t="s">
        <v>811</v>
      </c>
      <c r="AL422" s="217" t="s">
        <v>811</v>
      </c>
      <c r="AM422" s="217" t="s">
        <v>811</v>
      </c>
      <c r="AN422" s="217" t="s">
        <v>811</v>
      </c>
      <c r="AO422" s="217" t="s">
        <v>811</v>
      </c>
      <c r="AP422" s="217" t="s">
        <v>811</v>
      </c>
      <c r="AQ422" s="217" t="s">
        <v>811</v>
      </c>
      <c r="AR422" s="217" t="s">
        <v>811</v>
      </c>
      <c r="AS422" s="217" t="s">
        <v>811</v>
      </c>
    </row>
    <row r="423" spans="1:45">
      <c r="A423" s="216">
        <v>21</v>
      </c>
      <c r="B423" s="216">
        <v>224100</v>
      </c>
      <c r="C423" s="216">
        <v>1378</v>
      </c>
      <c r="D423" s="216">
        <v>411</v>
      </c>
      <c r="E423" s="216" t="s">
        <v>1388</v>
      </c>
      <c r="F423" s="217">
        <v>0</v>
      </c>
      <c r="G423" s="217"/>
      <c r="H423" s="217"/>
      <c r="I423" s="217"/>
      <c r="J423" s="217"/>
      <c r="K423" s="217"/>
      <c r="L423" s="217"/>
      <c r="M423" s="217"/>
      <c r="N423" s="217">
        <v>0</v>
      </c>
      <c r="O423" s="217"/>
      <c r="P423" s="217"/>
      <c r="Q423" s="217"/>
      <c r="R423" s="217"/>
      <c r="S423" s="217"/>
      <c r="T423" s="217"/>
      <c r="U423" s="217"/>
      <c r="V423" s="217">
        <v>0</v>
      </c>
      <c r="W423" s="217"/>
      <c r="X423" s="217"/>
      <c r="Y423" s="217"/>
      <c r="Z423" s="217"/>
      <c r="AA423" s="217"/>
      <c r="AB423" s="217"/>
      <c r="AC423" s="217"/>
      <c r="AD423" s="217" t="s">
        <v>811</v>
      </c>
      <c r="AE423" s="217" t="s">
        <v>811</v>
      </c>
      <c r="AF423" s="217" t="s">
        <v>811</v>
      </c>
      <c r="AG423" s="217" t="s">
        <v>811</v>
      </c>
      <c r="AH423" s="217" t="s">
        <v>811</v>
      </c>
      <c r="AI423" s="217" t="s">
        <v>811</v>
      </c>
      <c r="AJ423" s="217" t="s">
        <v>811</v>
      </c>
      <c r="AK423" s="217" t="s">
        <v>811</v>
      </c>
      <c r="AL423" s="217" t="s">
        <v>811</v>
      </c>
      <c r="AM423" s="217" t="s">
        <v>811</v>
      </c>
      <c r="AN423" s="217" t="s">
        <v>811</v>
      </c>
      <c r="AO423" s="217" t="s">
        <v>811</v>
      </c>
      <c r="AP423" s="217" t="s">
        <v>811</v>
      </c>
      <c r="AQ423" s="217" t="s">
        <v>811</v>
      </c>
      <c r="AR423" s="217" t="s">
        <v>811</v>
      </c>
      <c r="AS423" s="217" t="s">
        <v>811</v>
      </c>
    </row>
    <row r="424" spans="1:45">
      <c r="A424" s="216">
        <v>21</v>
      </c>
      <c r="B424" s="216">
        <v>224100</v>
      </c>
      <c r="C424" s="216">
        <v>1379</v>
      </c>
      <c r="D424" s="216">
        <v>412</v>
      </c>
      <c r="E424" s="216" t="s">
        <v>1389</v>
      </c>
      <c r="F424" s="217">
        <v>0</v>
      </c>
      <c r="G424" s="217"/>
      <c r="H424" s="217"/>
      <c r="I424" s="217"/>
      <c r="J424" s="217"/>
      <c r="K424" s="217"/>
      <c r="L424" s="217"/>
      <c r="M424" s="217"/>
      <c r="N424" s="217">
        <v>0</v>
      </c>
      <c r="O424" s="217"/>
      <c r="P424" s="217"/>
      <c r="Q424" s="217"/>
      <c r="R424" s="217"/>
      <c r="S424" s="217"/>
      <c r="T424" s="217"/>
      <c r="U424" s="217"/>
      <c r="V424" s="217">
        <v>0</v>
      </c>
      <c r="W424" s="217"/>
      <c r="X424" s="217"/>
      <c r="Y424" s="217"/>
      <c r="Z424" s="217"/>
      <c r="AA424" s="217"/>
      <c r="AB424" s="217"/>
      <c r="AC424" s="217"/>
      <c r="AD424" s="217" t="s">
        <v>811</v>
      </c>
      <c r="AE424" s="217" t="s">
        <v>811</v>
      </c>
      <c r="AF424" s="217" t="s">
        <v>811</v>
      </c>
      <c r="AG424" s="217" t="s">
        <v>811</v>
      </c>
      <c r="AH424" s="217" t="s">
        <v>811</v>
      </c>
      <c r="AI424" s="217" t="s">
        <v>811</v>
      </c>
      <c r="AJ424" s="217" t="s">
        <v>811</v>
      </c>
      <c r="AK424" s="217" t="s">
        <v>811</v>
      </c>
      <c r="AL424" s="217" t="s">
        <v>811</v>
      </c>
      <c r="AM424" s="217" t="s">
        <v>811</v>
      </c>
      <c r="AN424" s="217" t="s">
        <v>811</v>
      </c>
      <c r="AO424" s="217" t="s">
        <v>811</v>
      </c>
      <c r="AP424" s="217" t="s">
        <v>811</v>
      </c>
      <c r="AQ424" s="217" t="s">
        <v>811</v>
      </c>
      <c r="AR424" s="217" t="s">
        <v>811</v>
      </c>
      <c r="AS424" s="217" t="s">
        <v>811</v>
      </c>
    </row>
    <row r="425" spans="1:45">
      <c r="A425" s="216">
        <v>21</v>
      </c>
      <c r="B425" s="216">
        <v>224100</v>
      </c>
      <c r="C425" s="216">
        <v>1381</v>
      </c>
      <c r="D425" s="216">
        <v>413</v>
      </c>
      <c r="E425" s="216" t="s">
        <v>1390</v>
      </c>
      <c r="F425" s="217">
        <v>0</v>
      </c>
      <c r="G425" s="217"/>
      <c r="H425" s="217"/>
      <c r="I425" s="217"/>
      <c r="J425" s="217"/>
      <c r="K425" s="217"/>
      <c r="L425" s="217"/>
      <c r="M425" s="217"/>
      <c r="N425" s="217">
        <v>0</v>
      </c>
      <c r="O425" s="217"/>
      <c r="P425" s="217"/>
      <c r="Q425" s="217"/>
      <c r="R425" s="217"/>
      <c r="S425" s="217"/>
      <c r="T425" s="217"/>
      <c r="U425" s="217"/>
      <c r="V425" s="217">
        <v>0</v>
      </c>
      <c r="W425" s="217"/>
      <c r="X425" s="217"/>
      <c r="Y425" s="217"/>
      <c r="Z425" s="217"/>
      <c r="AA425" s="217"/>
      <c r="AB425" s="217"/>
      <c r="AC425" s="217"/>
      <c r="AD425" s="217" t="s">
        <v>811</v>
      </c>
      <c r="AE425" s="217" t="s">
        <v>811</v>
      </c>
      <c r="AF425" s="217" t="s">
        <v>811</v>
      </c>
      <c r="AG425" s="217" t="s">
        <v>811</v>
      </c>
      <c r="AH425" s="217" t="s">
        <v>811</v>
      </c>
      <c r="AI425" s="217" t="s">
        <v>811</v>
      </c>
      <c r="AJ425" s="217" t="s">
        <v>811</v>
      </c>
      <c r="AK425" s="217" t="s">
        <v>811</v>
      </c>
      <c r="AL425" s="217" t="s">
        <v>811</v>
      </c>
      <c r="AM425" s="217" t="s">
        <v>811</v>
      </c>
      <c r="AN425" s="217" t="s">
        <v>811</v>
      </c>
      <c r="AO425" s="217" t="s">
        <v>811</v>
      </c>
      <c r="AP425" s="217" t="s">
        <v>811</v>
      </c>
      <c r="AQ425" s="217" t="s">
        <v>811</v>
      </c>
      <c r="AR425" s="217" t="s">
        <v>811</v>
      </c>
      <c r="AS425" s="217" t="s">
        <v>811</v>
      </c>
    </row>
    <row r="426" spans="1:45">
      <c r="A426" s="216">
        <v>21</v>
      </c>
      <c r="B426" s="216">
        <v>224100</v>
      </c>
      <c r="C426" s="216">
        <v>1380</v>
      </c>
      <c r="D426" s="216">
        <v>414</v>
      </c>
      <c r="E426" s="216" t="s">
        <v>1391</v>
      </c>
      <c r="F426" s="217">
        <v>0</v>
      </c>
      <c r="G426" s="217"/>
      <c r="H426" s="217"/>
      <c r="I426" s="217"/>
      <c r="J426" s="217"/>
      <c r="K426" s="217"/>
      <c r="L426" s="217"/>
      <c r="M426" s="217"/>
      <c r="N426" s="217">
        <v>0</v>
      </c>
      <c r="O426" s="217"/>
      <c r="P426" s="217"/>
      <c r="Q426" s="217"/>
      <c r="R426" s="217"/>
      <c r="S426" s="217"/>
      <c r="T426" s="217"/>
      <c r="U426" s="217"/>
      <c r="V426" s="217">
        <v>0</v>
      </c>
      <c r="W426" s="217"/>
      <c r="X426" s="217"/>
      <c r="Y426" s="217"/>
      <c r="Z426" s="217"/>
      <c r="AA426" s="217"/>
      <c r="AB426" s="217"/>
      <c r="AC426" s="217"/>
      <c r="AD426" s="217" t="s">
        <v>811</v>
      </c>
      <c r="AE426" s="217" t="s">
        <v>811</v>
      </c>
      <c r="AF426" s="217" t="s">
        <v>811</v>
      </c>
      <c r="AG426" s="217" t="s">
        <v>811</v>
      </c>
      <c r="AH426" s="217" t="s">
        <v>811</v>
      </c>
      <c r="AI426" s="217" t="s">
        <v>811</v>
      </c>
      <c r="AJ426" s="217" t="s">
        <v>811</v>
      </c>
      <c r="AK426" s="217" t="s">
        <v>811</v>
      </c>
      <c r="AL426" s="217" t="s">
        <v>811</v>
      </c>
      <c r="AM426" s="217" t="s">
        <v>811</v>
      </c>
      <c r="AN426" s="217" t="s">
        <v>811</v>
      </c>
      <c r="AO426" s="217" t="s">
        <v>811</v>
      </c>
      <c r="AP426" s="217" t="s">
        <v>811</v>
      </c>
      <c r="AQ426" s="217" t="s">
        <v>811</v>
      </c>
      <c r="AR426" s="217" t="s">
        <v>811</v>
      </c>
      <c r="AS426" s="217" t="s">
        <v>811</v>
      </c>
    </row>
    <row r="427" spans="1:45">
      <c r="A427" s="216">
        <v>21</v>
      </c>
      <c r="B427" s="216">
        <v>224100</v>
      </c>
      <c r="C427" s="216">
        <v>1382</v>
      </c>
      <c r="D427" s="216">
        <v>415</v>
      </c>
      <c r="E427" s="216" t="s">
        <v>1392</v>
      </c>
      <c r="F427" s="217">
        <v>0</v>
      </c>
      <c r="G427" s="217"/>
      <c r="H427" s="217"/>
      <c r="I427" s="217"/>
      <c r="J427" s="217"/>
      <c r="K427" s="217"/>
      <c r="L427" s="217"/>
      <c r="M427" s="217"/>
      <c r="N427" s="217">
        <v>0</v>
      </c>
      <c r="O427" s="217"/>
      <c r="P427" s="217"/>
      <c r="Q427" s="217"/>
      <c r="R427" s="217"/>
      <c r="S427" s="217"/>
      <c r="T427" s="217"/>
      <c r="U427" s="217"/>
      <c r="V427" s="217">
        <v>0</v>
      </c>
      <c r="W427" s="217"/>
      <c r="X427" s="217"/>
      <c r="Y427" s="217"/>
      <c r="Z427" s="217"/>
      <c r="AA427" s="217"/>
      <c r="AB427" s="217"/>
      <c r="AC427" s="217"/>
      <c r="AD427" s="217" t="s">
        <v>811</v>
      </c>
      <c r="AE427" s="217" t="s">
        <v>811</v>
      </c>
      <c r="AF427" s="217" t="s">
        <v>811</v>
      </c>
      <c r="AG427" s="217" t="s">
        <v>811</v>
      </c>
      <c r="AH427" s="217" t="s">
        <v>811</v>
      </c>
      <c r="AI427" s="217" t="s">
        <v>811</v>
      </c>
      <c r="AJ427" s="217" t="s">
        <v>811</v>
      </c>
      <c r="AK427" s="217" t="s">
        <v>811</v>
      </c>
      <c r="AL427" s="217" t="s">
        <v>811</v>
      </c>
      <c r="AM427" s="217" t="s">
        <v>811</v>
      </c>
      <c r="AN427" s="217" t="s">
        <v>811</v>
      </c>
      <c r="AO427" s="217" t="s">
        <v>811</v>
      </c>
      <c r="AP427" s="217" t="s">
        <v>811</v>
      </c>
      <c r="AQ427" s="217" t="s">
        <v>811</v>
      </c>
      <c r="AR427" s="217" t="s">
        <v>811</v>
      </c>
      <c r="AS427" s="217" t="s">
        <v>811</v>
      </c>
    </row>
    <row r="428" spans="1:45">
      <c r="A428" s="216">
        <v>21</v>
      </c>
      <c r="B428" s="216">
        <v>224100</v>
      </c>
      <c r="C428" s="216">
        <v>1383</v>
      </c>
      <c r="D428" s="216">
        <v>416</v>
      </c>
      <c r="E428" s="216" t="s">
        <v>1326</v>
      </c>
      <c r="F428" s="217">
        <v>0</v>
      </c>
      <c r="G428" s="217"/>
      <c r="H428" s="217"/>
      <c r="I428" s="217"/>
      <c r="J428" s="217"/>
      <c r="K428" s="217"/>
      <c r="L428" s="217"/>
      <c r="M428" s="217"/>
      <c r="N428" s="217">
        <v>0</v>
      </c>
      <c r="O428" s="217"/>
      <c r="P428" s="217"/>
      <c r="Q428" s="217"/>
      <c r="R428" s="217"/>
      <c r="S428" s="217"/>
      <c r="T428" s="217"/>
      <c r="U428" s="217"/>
      <c r="V428" s="217">
        <v>0</v>
      </c>
      <c r="W428" s="217"/>
      <c r="X428" s="217"/>
      <c r="Y428" s="217"/>
      <c r="Z428" s="217"/>
      <c r="AA428" s="217"/>
      <c r="AB428" s="217"/>
      <c r="AC428" s="217"/>
      <c r="AD428" s="217" t="s">
        <v>811</v>
      </c>
      <c r="AE428" s="217" t="s">
        <v>811</v>
      </c>
      <c r="AF428" s="217" t="s">
        <v>811</v>
      </c>
      <c r="AG428" s="217" t="s">
        <v>811</v>
      </c>
      <c r="AH428" s="217" t="s">
        <v>811</v>
      </c>
      <c r="AI428" s="217" t="s">
        <v>811</v>
      </c>
      <c r="AJ428" s="217" t="s">
        <v>811</v>
      </c>
      <c r="AK428" s="217" t="s">
        <v>811</v>
      </c>
      <c r="AL428" s="217" t="s">
        <v>811</v>
      </c>
      <c r="AM428" s="217" t="s">
        <v>811</v>
      </c>
      <c r="AN428" s="217" t="s">
        <v>811</v>
      </c>
      <c r="AO428" s="217" t="s">
        <v>811</v>
      </c>
      <c r="AP428" s="217" t="s">
        <v>811</v>
      </c>
      <c r="AQ428" s="217" t="s">
        <v>811</v>
      </c>
      <c r="AR428" s="217" t="s">
        <v>811</v>
      </c>
      <c r="AS428" s="217" t="s">
        <v>811</v>
      </c>
    </row>
    <row r="429" spans="1:45">
      <c r="A429" s="216">
        <v>21</v>
      </c>
      <c r="B429" s="216">
        <v>224100</v>
      </c>
      <c r="C429" s="216">
        <v>1384</v>
      </c>
      <c r="D429" s="216">
        <v>417</v>
      </c>
      <c r="E429" s="216" t="s">
        <v>1393</v>
      </c>
      <c r="F429" s="217">
        <v>0</v>
      </c>
      <c r="G429" s="217"/>
      <c r="H429" s="217"/>
      <c r="I429" s="217"/>
      <c r="J429" s="217"/>
      <c r="K429" s="217"/>
      <c r="L429" s="217"/>
      <c r="M429" s="217"/>
      <c r="N429" s="217">
        <v>0</v>
      </c>
      <c r="O429" s="217"/>
      <c r="P429" s="217"/>
      <c r="Q429" s="217"/>
      <c r="R429" s="217"/>
      <c r="S429" s="217"/>
      <c r="T429" s="217"/>
      <c r="U429" s="217"/>
      <c r="V429" s="217">
        <v>0</v>
      </c>
      <c r="W429" s="217"/>
      <c r="X429" s="217"/>
      <c r="Y429" s="217"/>
      <c r="Z429" s="217"/>
      <c r="AA429" s="217"/>
      <c r="AB429" s="217"/>
      <c r="AC429" s="217"/>
      <c r="AD429" s="217" t="s">
        <v>811</v>
      </c>
      <c r="AE429" s="217" t="s">
        <v>811</v>
      </c>
      <c r="AF429" s="217" t="s">
        <v>811</v>
      </c>
      <c r="AG429" s="217" t="s">
        <v>811</v>
      </c>
      <c r="AH429" s="217" t="s">
        <v>811</v>
      </c>
      <c r="AI429" s="217" t="s">
        <v>811</v>
      </c>
      <c r="AJ429" s="217" t="s">
        <v>811</v>
      </c>
      <c r="AK429" s="217" t="s">
        <v>811</v>
      </c>
      <c r="AL429" s="217" t="s">
        <v>811</v>
      </c>
      <c r="AM429" s="217" t="s">
        <v>811</v>
      </c>
      <c r="AN429" s="217" t="s">
        <v>811</v>
      </c>
      <c r="AO429" s="217" t="s">
        <v>811</v>
      </c>
      <c r="AP429" s="217" t="s">
        <v>811</v>
      </c>
      <c r="AQ429" s="217" t="s">
        <v>811</v>
      </c>
      <c r="AR429" s="217" t="s">
        <v>811</v>
      </c>
      <c r="AS429" s="217" t="s">
        <v>811</v>
      </c>
    </row>
    <row r="430" spans="1:45">
      <c r="A430" s="216">
        <v>21</v>
      </c>
      <c r="B430" s="216">
        <v>224100</v>
      </c>
      <c r="C430" s="216">
        <v>1385</v>
      </c>
      <c r="D430" s="216">
        <v>418</v>
      </c>
      <c r="E430" s="216" t="s">
        <v>1394</v>
      </c>
      <c r="F430" s="217">
        <v>0</v>
      </c>
      <c r="G430" s="217"/>
      <c r="H430" s="217"/>
      <c r="I430" s="217"/>
      <c r="J430" s="217"/>
      <c r="K430" s="217"/>
      <c r="L430" s="217"/>
      <c r="M430" s="217"/>
      <c r="N430" s="217">
        <v>0</v>
      </c>
      <c r="O430" s="217"/>
      <c r="P430" s="217"/>
      <c r="Q430" s="217"/>
      <c r="R430" s="217"/>
      <c r="S430" s="217"/>
      <c r="T430" s="217"/>
      <c r="U430" s="217"/>
      <c r="V430" s="217">
        <v>0</v>
      </c>
      <c r="W430" s="217"/>
      <c r="X430" s="217"/>
      <c r="Y430" s="217"/>
      <c r="Z430" s="217"/>
      <c r="AA430" s="217"/>
      <c r="AB430" s="217"/>
      <c r="AC430" s="217"/>
      <c r="AD430" s="217" t="s">
        <v>811</v>
      </c>
      <c r="AE430" s="217" t="s">
        <v>811</v>
      </c>
      <c r="AF430" s="217" t="s">
        <v>811</v>
      </c>
      <c r="AG430" s="217" t="s">
        <v>811</v>
      </c>
      <c r="AH430" s="217" t="s">
        <v>811</v>
      </c>
      <c r="AI430" s="217" t="s">
        <v>811</v>
      </c>
      <c r="AJ430" s="217" t="s">
        <v>811</v>
      </c>
      <c r="AK430" s="217" t="s">
        <v>811</v>
      </c>
      <c r="AL430" s="217" t="s">
        <v>811</v>
      </c>
      <c r="AM430" s="217" t="s">
        <v>811</v>
      </c>
      <c r="AN430" s="217" t="s">
        <v>811</v>
      </c>
      <c r="AO430" s="217" t="s">
        <v>811</v>
      </c>
      <c r="AP430" s="217" t="s">
        <v>811</v>
      </c>
      <c r="AQ430" s="217" t="s">
        <v>811</v>
      </c>
      <c r="AR430" s="217" t="s">
        <v>811</v>
      </c>
      <c r="AS430" s="217" t="s">
        <v>811</v>
      </c>
    </row>
    <row r="431" spans="1:45">
      <c r="A431" s="216">
        <v>21</v>
      </c>
      <c r="B431" s="216">
        <v>224100</v>
      </c>
      <c r="C431" s="216">
        <v>1386</v>
      </c>
      <c r="D431" s="216">
        <v>419</v>
      </c>
      <c r="E431" s="216" t="s">
        <v>1395</v>
      </c>
      <c r="F431" s="217">
        <v>0</v>
      </c>
      <c r="G431" s="217"/>
      <c r="H431" s="217"/>
      <c r="I431" s="217"/>
      <c r="J431" s="217"/>
      <c r="K431" s="217"/>
      <c r="L431" s="217"/>
      <c r="M431" s="217"/>
      <c r="N431" s="217">
        <v>0</v>
      </c>
      <c r="O431" s="217"/>
      <c r="P431" s="217"/>
      <c r="Q431" s="217"/>
      <c r="R431" s="217"/>
      <c r="S431" s="217"/>
      <c r="T431" s="217"/>
      <c r="U431" s="217"/>
      <c r="V431" s="217">
        <v>0</v>
      </c>
      <c r="W431" s="217"/>
      <c r="X431" s="217"/>
      <c r="Y431" s="217"/>
      <c r="Z431" s="217"/>
      <c r="AA431" s="217"/>
      <c r="AB431" s="217"/>
      <c r="AC431" s="217"/>
      <c r="AD431" s="217" t="s">
        <v>811</v>
      </c>
      <c r="AE431" s="217" t="s">
        <v>811</v>
      </c>
      <c r="AF431" s="217" t="s">
        <v>811</v>
      </c>
      <c r="AG431" s="217" t="s">
        <v>811</v>
      </c>
      <c r="AH431" s="217" t="s">
        <v>811</v>
      </c>
      <c r="AI431" s="217" t="s">
        <v>811</v>
      </c>
      <c r="AJ431" s="217" t="s">
        <v>811</v>
      </c>
      <c r="AK431" s="217" t="s">
        <v>811</v>
      </c>
      <c r="AL431" s="217" t="s">
        <v>811</v>
      </c>
      <c r="AM431" s="217" t="s">
        <v>811</v>
      </c>
      <c r="AN431" s="217" t="s">
        <v>811</v>
      </c>
      <c r="AO431" s="217" t="s">
        <v>811</v>
      </c>
      <c r="AP431" s="217" t="s">
        <v>811</v>
      </c>
      <c r="AQ431" s="217" t="s">
        <v>811</v>
      </c>
      <c r="AR431" s="217" t="s">
        <v>811</v>
      </c>
      <c r="AS431" s="217" t="s">
        <v>811</v>
      </c>
    </row>
    <row r="432" spans="1:45">
      <c r="A432" s="214"/>
      <c r="B432" s="214"/>
      <c r="C432" s="214"/>
      <c r="D432" s="214">
        <v>420</v>
      </c>
      <c r="E432" s="214"/>
      <c r="F432" s="215"/>
      <c r="G432" s="215"/>
      <c r="H432" s="215"/>
      <c r="I432" s="215"/>
      <c r="J432" s="215"/>
      <c r="K432" s="215"/>
      <c r="L432" s="215"/>
      <c r="M432" s="215"/>
      <c r="N432" s="215"/>
      <c r="O432" s="215"/>
      <c r="P432" s="215"/>
      <c r="Q432" s="215"/>
      <c r="R432" s="215"/>
      <c r="S432" s="215"/>
      <c r="T432" s="215"/>
      <c r="U432" s="215"/>
      <c r="V432" s="215"/>
      <c r="W432" s="215"/>
      <c r="X432" s="215"/>
      <c r="Y432" s="215"/>
      <c r="Z432" s="215"/>
      <c r="AA432" s="215"/>
      <c r="AB432" s="215"/>
      <c r="AC432" s="215"/>
      <c r="AD432" s="215" t="s">
        <v>811</v>
      </c>
      <c r="AE432" s="215" t="s">
        <v>811</v>
      </c>
      <c r="AF432" s="215" t="s">
        <v>811</v>
      </c>
      <c r="AG432" s="215" t="s">
        <v>811</v>
      </c>
      <c r="AH432" s="215" t="s">
        <v>811</v>
      </c>
      <c r="AI432" s="215" t="s">
        <v>811</v>
      </c>
      <c r="AJ432" s="215" t="s">
        <v>811</v>
      </c>
      <c r="AK432" s="215" t="s">
        <v>811</v>
      </c>
      <c r="AL432" s="215" t="s">
        <v>811</v>
      </c>
      <c r="AM432" s="215" t="s">
        <v>811</v>
      </c>
      <c r="AN432" s="215" t="s">
        <v>811</v>
      </c>
      <c r="AO432" s="215" t="s">
        <v>811</v>
      </c>
      <c r="AP432" s="215" t="s">
        <v>811</v>
      </c>
      <c r="AQ432" s="215" t="s">
        <v>811</v>
      </c>
      <c r="AR432" s="215" t="s">
        <v>811</v>
      </c>
      <c r="AS432" s="215" t="s">
        <v>811</v>
      </c>
    </row>
    <row r="433" spans="1:45">
      <c r="A433" s="214">
        <v>20</v>
      </c>
      <c r="B433" s="214">
        <v>224300</v>
      </c>
      <c r="C433" s="214"/>
      <c r="D433" s="214">
        <v>421</v>
      </c>
      <c r="E433" s="214" t="s">
        <v>1396</v>
      </c>
      <c r="F433" s="215">
        <v>1677</v>
      </c>
      <c r="G433" s="215">
        <v>0</v>
      </c>
      <c r="H433" s="215">
        <v>0</v>
      </c>
      <c r="I433" s="215">
        <v>0</v>
      </c>
      <c r="J433" s="215">
        <v>1600</v>
      </c>
      <c r="K433" s="215">
        <v>0</v>
      </c>
      <c r="L433" s="215">
        <v>77</v>
      </c>
      <c r="M433" s="215">
        <v>0</v>
      </c>
      <c r="N433" s="215">
        <v>1127</v>
      </c>
      <c r="O433" s="215">
        <v>0</v>
      </c>
      <c r="P433" s="215">
        <v>0</v>
      </c>
      <c r="Q433" s="215">
        <v>0</v>
      </c>
      <c r="R433" s="215">
        <v>1050</v>
      </c>
      <c r="S433" s="215">
        <v>0</v>
      </c>
      <c r="T433" s="215">
        <v>77</v>
      </c>
      <c r="U433" s="215">
        <v>0</v>
      </c>
      <c r="V433" s="215">
        <v>989.39</v>
      </c>
      <c r="W433" s="215">
        <v>0</v>
      </c>
      <c r="X433" s="215">
        <v>0</v>
      </c>
      <c r="Y433" s="215">
        <v>0</v>
      </c>
      <c r="Z433" s="215">
        <v>912.39</v>
      </c>
      <c r="AA433" s="215">
        <v>0</v>
      </c>
      <c r="AB433" s="215">
        <v>77</v>
      </c>
      <c r="AC433" s="215">
        <v>0</v>
      </c>
      <c r="AD433" s="215">
        <v>-137.61000000000001</v>
      </c>
      <c r="AE433" s="215" t="s">
        <v>811</v>
      </c>
      <c r="AF433" s="215" t="s">
        <v>811</v>
      </c>
      <c r="AG433" s="215" t="s">
        <v>811</v>
      </c>
      <c r="AH433" s="215">
        <v>-137.61000000000001</v>
      </c>
      <c r="AI433" s="215" t="s">
        <v>811</v>
      </c>
      <c r="AJ433" s="215" t="s">
        <v>811</v>
      </c>
      <c r="AK433" s="215" t="s">
        <v>811</v>
      </c>
      <c r="AL433" s="215">
        <v>87.789707187222703</v>
      </c>
      <c r="AM433" s="215" t="s">
        <v>811</v>
      </c>
      <c r="AN433" s="215" t="s">
        <v>811</v>
      </c>
      <c r="AO433" s="215" t="s">
        <v>811</v>
      </c>
      <c r="AP433" s="215">
        <v>86.894285714285715</v>
      </c>
      <c r="AQ433" s="215" t="s">
        <v>811</v>
      </c>
      <c r="AR433" s="215">
        <v>100</v>
      </c>
      <c r="AS433" s="215" t="s">
        <v>811</v>
      </c>
    </row>
    <row r="434" spans="1:45">
      <c r="A434" s="214">
        <v>22</v>
      </c>
      <c r="B434" s="214">
        <v>224300</v>
      </c>
      <c r="C434" s="214"/>
      <c r="D434" s="214">
        <v>422</v>
      </c>
      <c r="E434" s="214" t="s">
        <v>1055</v>
      </c>
      <c r="F434" s="215">
        <v>1600</v>
      </c>
      <c r="G434" s="215">
        <v>0</v>
      </c>
      <c r="H434" s="215">
        <v>0</v>
      </c>
      <c r="I434" s="215">
        <v>0</v>
      </c>
      <c r="J434" s="215">
        <v>1600</v>
      </c>
      <c r="K434" s="215">
        <v>0</v>
      </c>
      <c r="L434" s="215">
        <v>0</v>
      </c>
      <c r="M434" s="215">
        <v>0</v>
      </c>
      <c r="N434" s="215">
        <v>1050</v>
      </c>
      <c r="O434" s="215">
        <v>0</v>
      </c>
      <c r="P434" s="215">
        <v>0</v>
      </c>
      <c r="Q434" s="215">
        <v>0</v>
      </c>
      <c r="R434" s="215">
        <v>1050</v>
      </c>
      <c r="S434" s="215">
        <v>0</v>
      </c>
      <c r="T434" s="215">
        <v>0</v>
      </c>
      <c r="U434" s="215">
        <v>0</v>
      </c>
      <c r="V434" s="215">
        <v>912.39</v>
      </c>
      <c r="W434" s="215">
        <v>0</v>
      </c>
      <c r="X434" s="215">
        <v>0</v>
      </c>
      <c r="Y434" s="215">
        <v>0</v>
      </c>
      <c r="Z434" s="215">
        <v>912.39</v>
      </c>
      <c r="AA434" s="215">
        <v>0</v>
      </c>
      <c r="AB434" s="215">
        <v>0</v>
      </c>
      <c r="AC434" s="215">
        <v>0</v>
      </c>
      <c r="AD434" s="215">
        <v>-137.61000000000001</v>
      </c>
      <c r="AE434" s="215" t="s">
        <v>811</v>
      </c>
      <c r="AF434" s="215" t="s">
        <v>811</v>
      </c>
      <c r="AG434" s="215" t="s">
        <v>811</v>
      </c>
      <c r="AH434" s="215">
        <v>-137.61000000000001</v>
      </c>
      <c r="AI434" s="215" t="s">
        <v>811</v>
      </c>
      <c r="AJ434" s="215" t="s">
        <v>811</v>
      </c>
      <c r="AK434" s="215" t="s">
        <v>811</v>
      </c>
      <c r="AL434" s="215">
        <v>86.894285714285715</v>
      </c>
      <c r="AM434" s="215" t="s">
        <v>811</v>
      </c>
      <c r="AN434" s="215" t="s">
        <v>811</v>
      </c>
      <c r="AO434" s="215" t="s">
        <v>811</v>
      </c>
      <c r="AP434" s="215">
        <v>86.894285714285715</v>
      </c>
      <c r="AQ434" s="215" t="s">
        <v>811</v>
      </c>
      <c r="AR434" s="215" t="s">
        <v>811</v>
      </c>
      <c r="AS434" s="215" t="s">
        <v>811</v>
      </c>
    </row>
    <row r="435" spans="1:45">
      <c r="A435" s="214">
        <v>21</v>
      </c>
      <c r="B435" s="214">
        <v>224300</v>
      </c>
      <c r="C435" s="214"/>
      <c r="D435" s="214">
        <v>423</v>
      </c>
      <c r="E435" s="214" t="s">
        <v>1056</v>
      </c>
      <c r="F435" s="215">
        <v>77</v>
      </c>
      <c r="G435" s="215">
        <v>0</v>
      </c>
      <c r="H435" s="215">
        <v>0</v>
      </c>
      <c r="I435" s="215">
        <v>0</v>
      </c>
      <c r="J435" s="215">
        <v>0</v>
      </c>
      <c r="K435" s="215">
        <v>0</v>
      </c>
      <c r="L435" s="215">
        <v>77</v>
      </c>
      <c r="M435" s="215">
        <v>0</v>
      </c>
      <c r="N435" s="215">
        <v>77</v>
      </c>
      <c r="O435" s="215">
        <v>0</v>
      </c>
      <c r="P435" s="215">
        <v>0</v>
      </c>
      <c r="Q435" s="215">
        <v>0</v>
      </c>
      <c r="R435" s="215">
        <v>0</v>
      </c>
      <c r="S435" s="215">
        <v>0</v>
      </c>
      <c r="T435" s="215">
        <v>77</v>
      </c>
      <c r="U435" s="215">
        <v>0</v>
      </c>
      <c r="V435" s="215">
        <v>77</v>
      </c>
      <c r="W435" s="215">
        <v>0</v>
      </c>
      <c r="X435" s="215">
        <v>0</v>
      </c>
      <c r="Y435" s="215">
        <v>0</v>
      </c>
      <c r="Z435" s="215">
        <v>0</v>
      </c>
      <c r="AA435" s="215">
        <v>0</v>
      </c>
      <c r="AB435" s="215">
        <v>77</v>
      </c>
      <c r="AC435" s="215">
        <v>0</v>
      </c>
      <c r="AD435" s="215" t="s">
        <v>811</v>
      </c>
      <c r="AE435" s="215" t="s">
        <v>811</v>
      </c>
      <c r="AF435" s="215" t="s">
        <v>811</v>
      </c>
      <c r="AG435" s="215" t="s">
        <v>811</v>
      </c>
      <c r="AH435" s="215" t="s">
        <v>811</v>
      </c>
      <c r="AI435" s="215" t="s">
        <v>811</v>
      </c>
      <c r="AJ435" s="215" t="s">
        <v>811</v>
      </c>
      <c r="AK435" s="215" t="s">
        <v>811</v>
      </c>
      <c r="AL435" s="215">
        <v>100</v>
      </c>
      <c r="AM435" s="215" t="s">
        <v>811</v>
      </c>
      <c r="AN435" s="215" t="s">
        <v>811</v>
      </c>
      <c r="AO435" s="215" t="s">
        <v>811</v>
      </c>
      <c r="AP435" s="215" t="s">
        <v>811</v>
      </c>
      <c r="AQ435" s="215" t="s">
        <v>811</v>
      </c>
      <c r="AR435" s="215">
        <v>100</v>
      </c>
      <c r="AS435" s="215" t="s">
        <v>811</v>
      </c>
    </row>
    <row r="436" spans="1:45">
      <c r="A436" s="216">
        <v>22</v>
      </c>
      <c r="B436" s="216">
        <v>224300</v>
      </c>
      <c r="C436" s="216">
        <v>1387</v>
      </c>
      <c r="D436" s="216">
        <v>424</v>
      </c>
      <c r="E436" s="216" t="s">
        <v>1081</v>
      </c>
      <c r="F436" s="217">
        <v>1600</v>
      </c>
      <c r="G436" s="217"/>
      <c r="H436" s="217"/>
      <c r="I436" s="217"/>
      <c r="J436" s="217">
        <v>1600</v>
      </c>
      <c r="K436" s="217"/>
      <c r="L436" s="217"/>
      <c r="M436" s="217"/>
      <c r="N436" s="217">
        <v>1050</v>
      </c>
      <c r="O436" s="217"/>
      <c r="P436" s="217"/>
      <c r="Q436" s="217"/>
      <c r="R436" s="217">
        <v>1050</v>
      </c>
      <c r="S436" s="217"/>
      <c r="T436" s="217"/>
      <c r="U436" s="217"/>
      <c r="V436" s="217">
        <v>912.39</v>
      </c>
      <c r="W436" s="217"/>
      <c r="X436" s="217"/>
      <c r="Y436" s="217"/>
      <c r="Z436" s="217">
        <v>912.39</v>
      </c>
      <c r="AA436" s="217"/>
      <c r="AB436" s="217"/>
      <c r="AC436" s="217"/>
      <c r="AD436" s="217">
        <v>-137.61000000000001</v>
      </c>
      <c r="AE436" s="217" t="s">
        <v>811</v>
      </c>
      <c r="AF436" s="217" t="s">
        <v>811</v>
      </c>
      <c r="AG436" s="217" t="s">
        <v>811</v>
      </c>
      <c r="AH436" s="217">
        <v>-137.61000000000001</v>
      </c>
      <c r="AI436" s="217" t="s">
        <v>811</v>
      </c>
      <c r="AJ436" s="217" t="s">
        <v>811</v>
      </c>
      <c r="AK436" s="217" t="s">
        <v>811</v>
      </c>
      <c r="AL436" s="217">
        <v>86.894285714285715</v>
      </c>
      <c r="AM436" s="217" t="s">
        <v>811</v>
      </c>
      <c r="AN436" s="217" t="s">
        <v>811</v>
      </c>
      <c r="AO436" s="217" t="s">
        <v>811</v>
      </c>
      <c r="AP436" s="217">
        <v>86.894285714285715</v>
      </c>
      <c r="AQ436" s="217" t="s">
        <v>811</v>
      </c>
      <c r="AR436" s="217" t="s">
        <v>811</v>
      </c>
      <c r="AS436" s="217" t="s">
        <v>811</v>
      </c>
    </row>
    <row r="437" spans="1:45">
      <c r="A437" s="216">
        <v>21</v>
      </c>
      <c r="B437" s="216">
        <v>224300</v>
      </c>
      <c r="C437" s="216">
        <v>1388</v>
      </c>
      <c r="D437" s="216">
        <v>425</v>
      </c>
      <c r="E437" s="216" t="s">
        <v>1397</v>
      </c>
      <c r="F437" s="217">
        <v>0</v>
      </c>
      <c r="G437" s="217"/>
      <c r="H437" s="217"/>
      <c r="I437" s="217"/>
      <c r="J437" s="217"/>
      <c r="K437" s="217"/>
      <c r="L437" s="217"/>
      <c r="M437" s="217"/>
      <c r="N437" s="217">
        <v>0</v>
      </c>
      <c r="O437" s="217"/>
      <c r="P437" s="217"/>
      <c r="Q437" s="217"/>
      <c r="R437" s="217"/>
      <c r="S437" s="217"/>
      <c r="T437" s="217"/>
      <c r="U437" s="217"/>
      <c r="V437" s="217">
        <v>0</v>
      </c>
      <c r="W437" s="217"/>
      <c r="X437" s="217"/>
      <c r="Y437" s="217"/>
      <c r="Z437" s="217"/>
      <c r="AA437" s="217"/>
      <c r="AB437" s="217"/>
      <c r="AC437" s="217"/>
      <c r="AD437" s="217" t="s">
        <v>811</v>
      </c>
      <c r="AE437" s="217" t="s">
        <v>811</v>
      </c>
      <c r="AF437" s="217" t="s">
        <v>811</v>
      </c>
      <c r="AG437" s="217" t="s">
        <v>811</v>
      </c>
      <c r="AH437" s="217" t="s">
        <v>811</v>
      </c>
      <c r="AI437" s="217" t="s">
        <v>811</v>
      </c>
      <c r="AJ437" s="217" t="s">
        <v>811</v>
      </c>
      <c r="AK437" s="217" t="s">
        <v>811</v>
      </c>
      <c r="AL437" s="217" t="s">
        <v>811</v>
      </c>
      <c r="AM437" s="217" t="s">
        <v>811</v>
      </c>
      <c r="AN437" s="217" t="s">
        <v>811</v>
      </c>
      <c r="AO437" s="217" t="s">
        <v>811</v>
      </c>
      <c r="AP437" s="217" t="s">
        <v>811</v>
      </c>
      <c r="AQ437" s="217" t="s">
        <v>811</v>
      </c>
      <c r="AR437" s="217" t="s">
        <v>811</v>
      </c>
      <c r="AS437" s="217" t="s">
        <v>811</v>
      </c>
    </row>
    <row r="438" spans="1:45">
      <c r="A438" s="216">
        <v>21</v>
      </c>
      <c r="B438" s="216">
        <v>224300</v>
      </c>
      <c r="C438" s="216">
        <v>1389</v>
      </c>
      <c r="D438" s="216">
        <v>426</v>
      </c>
      <c r="E438" s="216" t="s">
        <v>1398</v>
      </c>
      <c r="F438" s="217">
        <v>0</v>
      </c>
      <c r="G438" s="217"/>
      <c r="H438" s="217"/>
      <c r="I438" s="217"/>
      <c r="J438" s="217"/>
      <c r="K438" s="217"/>
      <c r="L438" s="217"/>
      <c r="M438" s="217"/>
      <c r="N438" s="217">
        <v>0</v>
      </c>
      <c r="O438" s="217"/>
      <c r="P438" s="217"/>
      <c r="Q438" s="217"/>
      <c r="R438" s="217"/>
      <c r="S438" s="217"/>
      <c r="T438" s="217"/>
      <c r="U438" s="217"/>
      <c r="V438" s="217">
        <v>0</v>
      </c>
      <c r="W438" s="217"/>
      <c r="X438" s="217"/>
      <c r="Y438" s="217"/>
      <c r="Z438" s="217"/>
      <c r="AA438" s="217"/>
      <c r="AB438" s="217"/>
      <c r="AC438" s="217"/>
      <c r="AD438" s="217" t="s">
        <v>811</v>
      </c>
      <c r="AE438" s="217" t="s">
        <v>811</v>
      </c>
      <c r="AF438" s="217" t="s">
        <v>811</v>
      </c>
      <c r="AG438" s="217" t="s">
        <v>811</v>
      </c>
      <c r="AH438" s="217" t="s">
        <v>811</v>
      </c>
      <c r="AI438" s="217" t="s">
        <v>811</v>
      </c>
      <c r="AJ438" s="217" t="s">
        <v>811</v>
      </c>
      <c r="AK438" s="217" t="s">
        <v>811</v>
      </c>
      <c r="AL438" s="217" t="s">
        <v>811</v>
      </c>
      <c r="AM438" s="217" t="s">
        <v>811</v>
      </c>
      <c r="AN438" s="217" t="s">
        <v>811</v>
      </c>
      <c r="AO438" s="217" t="s">
        <v>811</v>
      </c>
      <c r="AP438" s="217" t="s">
        <v>811</v>
      </c>
      <c r="AQ438" s="217" t="s">
        <v>811</v>
      </c>
      <c r="AR438" s="217" t="s">
        <v>811</v>
      </c>
      <c r="AS438" s="217" t="s">
        <v>811</v>
      </c>
    </row>
    <row r="439" spans="1:45">
      <c r="A439" s="216">
        <v>21</v>
      </c>
      <c r="B439" s="216">
        <v>224300</v>
      </c>
      <c r="C439" s="216">
        <v>1392</v>
      </c>
      <c r="D439" s="216">
        <v>427</v>
      </c>
      <c r="E439" s="216" t="s">
        <v>1399</v>
      </c>
      <c r="F439" s="217">
        <v>0</v>
      </c>
      <c r="G439" s="217"/>
      <c r="H439" s="217"/>
      <c r="I439" s="217"/>
      <c r="J439" s="217"/>
      <c r="K439" s="217"/>
      <c r="L439" s="217"/>
      <c r="M439" s="217"/>
      <c r="N439" s="217">
        <v>0</v>
      </c>
      <c r="O439" s="217"/>
      <c r="P439" s="217"/>
      <c r="Q439" s="217"/>
      <c r="R439" s="217"/>
      <c r="S439" s="217"/>
      <c r="T439" s="217"/>
      <c r="U439" s="217"/>
      <c r="V439" s="217">
        <v>0</v>
      </c>
      <c r="W439" s="217"/>
      <c r="X439" s="217"/>
      <c r="Y439" s="217"/>
      <c r="Z439" s="217"/>
      <c r="AA439" s="217"/>
      <c r="AB439" s="217"/>
      <c r="AC439" s="217"/>
      <c r="AD439" s="217" t="s">
        <v>811</v>
      </c>
      <c r="AE439" s="217" t="s">
        <v>811</v>
      </c>
      <c r="AF439" s="217" t="s">
        <v>811</v>
      </c>
      <c r="AG439" s="217" t="s">
        <v>811</v>
      </c>
      <c r="AH439" s="217" t="s">
        <v>811</v>
      </c>
      <c r="AI439" s="217" t="s">
        <v>811</v>
      </c>
      <c r="AJ439" s="217" t="s">
        <v>811</v>
      </c>
      <c r="AK439" s="217" t="s">
        <v>811</v>
      </c>
      <c r="AL439" s="217" t="s">
        <v>811</v>
      </c>
      <c r="AM439" s="217" t="s">
        <v>811</v>
      </c>
      <c r="AN439" s="217" t="s">
        <v>811</v>
      </c>
      <c r="AO439" s="217" t="s">
        <v>811</v>
      </c>
      <c r="AP439" s="217" t="s">
        <v>811</v>
      </c>
      <c r="AQ439" s="217" t="s">
        <v>811</v>
      </c>
      <c r="AR439" s="217" t="s">
        <v>811</v>
      </c>
      <c r="AS439" s="217" t="s">
        <v>811</v>
      </c>
    </row>
    <row r="440" spans="1:45">
      <c r="A440" s="216">
        <v>21</v>
      </c>
      <c r="B440" s="216">
        <v>224300</v>
      </c>
      <c r="C440" s="216">
        <v>1390</v>
      </c>
      <c r="D440" s="216">
        <v>428</v>
      </c>
      <c r="E440" s="216" t="s">
        <v>1400</v>
      </c>
      <c r="F440" s="217">
        <v>0</v>
      </c>
      <c r="G440" s="217"/>
      <c r="H440" s="217"/>
      <c r="I440" s="217"/>
      <c r="J440" s="217"/>
      <c r="K440" s="217"/>
      <c r="L440" s="217"/>
      <c r="M440" s="217"/>
      <c r="N440" s="217">
        <v>0</v>
      </c>
      <c r="O440" s="217"/>
      <c r="P440" s="217"/>
      <c r="Q440" s="217"/>
      <c r="R440" s="217"/>
      <c r="S440" s="217"/>
      <c r="T440" s="217"/>
      <c r="U440" s="217"/>
      <c r="V440" s="217">
        <v>0</v>
      </c>
      <c r="W440" s="217"/>
      <c r="X440" s="217"/>
      <c r="Y440" s="217"/>
      <c r="Z440" s="217"/>
      <c r="AA440" s="217"/>
      <c r="AB440" s="217"/>
      <c r="AC440" s="217"/>
      <c r="AD440" s="217" t="s">
        <v>811</v>
      </c>
      <c r="AE440" s="217" t="s">
        <v>811</v>
      </c>
      <c r="AF440" s="217" t="s">
        <v>811</v>
      </c>
      <c r="AG440" s="217" t="s">
        <v>811</v>
      </c>
      <c r="AH440" s="217" t="s">
        <v>811</v>
      </c>
      <c r="AI440" s="217" t="s">
        <v>811</v>
      </c>
      <c r="AJ440" s="217" t="s">
        <v>811</v>
      </c>
      <c r="AK440" s="217" t="s">
        <v>811</v>
      </c>
      <c r="AL440" s="217" t="s">
        <v>811</v>
      </c>
      <c r="AM440" s="217" t="s">
        <v>811</v>
      </c>
      <c r="AN440" s="217" t="s">
        <v>811</v>
      </c>
      <c r="AO440" s="217" t="s">
        <v>811</v>
      </c>
      <c r="AP440" s="217" t="s">
        <v>811</v>
      </c>
      <c r="AQ440" s="217" t="s">
        <v>811</v>
      </c>
      <c r="AR440" s="217" t="s">
        <v>811</v>
      </c>
      <c r="AS440" s="217" t="s">
        <v>811</v>
      </c>
    </row>
    <row r="441" spans="1:45">
      <c r="A441" s="216">
        <v>21</v>
      </c>
      <c r="B441" s="216">
        <v>224300</v>
      </c>
      <c r="C441" s="216">
        <v>1391</v>
      </c>
      <c r="D441" s="216">
        <v>429</v>
      </c>
      <c r="E441" s="216" t="s">
        <v>1401</v>
      </c>
      <c r="F441" s="217">
        <v>0</v>
      </c>
      <c r="G441" s="217"/>
      <c r="H441" s="217"/>
      <c r="I441" s="217"/>
      <c r="J441" s="217"/>
      <c r="K441" s="217"/>
      <c r="L441" s="217"/>
      <c r="M441" s="217"/>
      <c r="N441" s="217">
        <v>0</v>
      </c>
      <c r="O441" s="217"/>
      <c r="P441" s="217"/>
      <c r="Q441" s="217"/>
      <c r="R441" s="217"/>
      <c r="S441" s="217"/>
      <c r="T441" s="217"/>
      <c r="U441" s="217"/>
      <c r="V441" s="217">
        <v>0</v>
      </c>
      <c r="W441" s="217"/>
      <c r="X441" s="217"/>
      <c r="Y441" s="217"/>
      <c r="Z441" s="217"/>
      <c r="AA441" s="217"/>
      <c r="AB441" s="217"/>
      <c r="AC441" s="217"/>
      <c r="AD441" s="217" t="s">
        <v>811</v>
      </c>
      <c r="AE441" s="217" t="s">
        <v>811</v>
      </c>
      <c r="AF441" s="217" t="s">
        <v>811</v>
      </c>
      <c r="AG441" s="217" t="s">
        <v>811</v>
      </c>
      <c r="AH441" s="217" t="s">
        <v>811</v>
      </c>
      <c r="AI441" s="217" t="s">
        <v>811</v>
      </c>
      <c r="AJ441" s="217" t="s">
        <v>811</v>
      </c>
      <c r="AK441" s="217" t="s">
        <v>811</v>
      </c>
      <c r="AL441" s="217" t="s">
        <v>811</v>
      </c>
      <c r="AM441" s="217" t="s">
        <v>811</v>
      </c>
      <c r="AN441" s="217" t="s">
        <v>811</v>
      </c>
      <c r="AO441" s="217" t="s">
        <v>811</v>
      </c>
      <c r="AP441" s="217" t="s">
        <v>811</v>
      </c>
      <c r="AQ441" s="217" t="s">
        <v>811</v>
      </c>
      <c r="AR441" s="217" t="s">
        <v>811</v>
      </c>
      <c r="AS441" s="217" t="s">
        <v>811</v>
      </c>
    </row>
    <row r="442" spans="1:45">
      <c r="A442" s="216">
        <v>21</v>
      </c>
      <c r="B442" s="216">
        <v>224300</v>
      </c>
      <c r="C442" s="216">
        <v>1393</v>
      </c>
      <c r="D442" s="216">
        <v>430</v>
      </c>
      <c r="E442" s="216" t="s">
        <v>1402</v>
      </c>
      <c r="F442" s="217">
        <v>0</v>
      </c>
      <c r="G442" s="217"/>
      <c r="H442" s="217"/>
      <c r="I442" s="217"/>
      <c r="J442" s="217"/>
      <c r="K442" s="217"/>
      <c r="L442" s="217"/>
      <c r="M442" s="217"/>
      <c r="N442" s="217">
        <v>0</v>
      </c>
      <c r="O442" s="217"/>
      <c r="P442" s="217"/>
      <c r="Q442" s="217"/>
      <c r="R442" s="217"/>
      <c r="S442" s="217"/>
      <c r="T442" s="217"/>
      <c r="U442" s="217"/>
      <c r="V442" s="217">
        <v>0</v>
      </c>
      <c r="W442" s="217"/>
      <c r="X442" s="217"/>
      <c r="Y442" s="217"/>
      <c r="Z442" s="217"/>
      <c r="AA442" s="217"/>
      <c r="AB442" s="217"/>
      <c r="AC442" s="217"/>
      <c r="AD442" s="217" t="s">
        <v>811</v>
      </c>
      <c r="AE442" s="217" t="s">
        <v>811</v>
      </c>
      <c r="AF442" s="217" t="s">
        <v>811</v>
      </c>
      <c r="AG442" s="217" t="s">
        <v>811</v>
      </c>
      <c r="AH442" s="217" t="s">
        <v>811</v>
      </c>
      <c r="AI442" s="217" t="s">
        <v>811</v>
      </c>
      <c r="AJ442" s="217" t="s">
        <v>811</v>
      </c>
      <c r="AK442" s="217" t="s">
        <v>811</v>
      </c>
      <c r="AL442" s="217" t="s">
        <v>811</v>
      </c>
      <c r="AM442" s="217" t="s">
        <v>811</v>
      </c>
      <c r="AN442" s="217" t="s">
        <v>811</v>
      </c>
      <c r="AO442" s="217" t="s">
        <v>811</v>
      </c>
      <c r="AP442" s="217" t="s">
        <v>811</v>
      </c>
      <c r="AQ442" s="217" t="s">
        <v>811</v>
      </c>
      <c r="AR442" s="217" t="s">
        <v>811</v>
      </c>
      <c r="AS442" s="217" t="s">
        <v>811</v>
      </c>
    </row>
    <row r="443" spans="1:45">
      <c r="A443" s="216">
        <v>21</v>
      </c>
      <c r="B443" s="216">
        <v>224300</v>
      </c>
      <c r="C443" s="216">
        <v>1394</v>
      </c>
      <c r="D443" s="216">
        <v>431</v>
      </c>
      <c r="E443" s="216" t="s">
        <v>1403</v>
      </c>
      <c r="F443" s="217">
        <v>0</v>
      </c>
      <c r="G443" s="217"/>
      <c r="H443" s="217"/>
      <c r="I443" s="217"/>
      <c r="J443" s="217"/>
      <c r="K443" s="217"/>
      <c r="L443" s="217"/>
      <c r="M443" s="217"/>
      <c r="N443" s="217">
        <v>0</v>
      </c>
      <c r="O443" s="217"/>
      <c r="P443" s="217"/>
      <c r="Q443" s="217"/>
      <c r="R443" s="217"/>
      <c r="S443" s="217"/>
      <c r="T443" s="217"/>
      <c r="U443" s="217"/>
      <c r="V443" s="217">
        <v>0</v>
      </c>
      <c r="W443" s="217"/>
      <c r="X443" s="217"/>
      <c r="Y443" s="217"/>
      <c r="Z443" s="217"/>
      <c r="AA443" s="217"/>
      <c r="AB443" s="217"/>
      <c r="AC443" s="217"/>
      <c r="AD443" s="217" t="s">
        <v>811</v>
      </c>
      <c r="AE443" s="217" t="s">
        <v>811</v>
      </c>
      <c r="AF443" s="217" t="s">
        <v>811</v>
      </c>
      <c r="AG443" s="217" t="s">
        <v>811</v>
      </c>
      <c r="AH443" s="217" t="s">
        <v>811</v>
      </c>
      <c r="AI443" s="217" t="s">
        <v>811</v>
      </c>
      <c r="AJ443" s="217" t="s">
        <v>811</v>
      </c>
      <c r="AK443" s="217" t="s">
        <v>811</v>
      </c>
      <c r="AL443" s="217" t="s">
        <v>811</v>
      </c>
      <c r="AM443" s="217" t="s">
        <v>811</v>
      </c>
      <c r="AN443" s="217" t="s">
        <v>811</v>
      </c>
      <c r="AO443" s="217" t="s">
        <v>811</v>
      </c>
      <c r="AP443" s="217" t="s">
        <v>811</v>
      </c>
      <c r="AQ443" s="217" t="s">
        <v>811</v>
      </c>
      <c r="AR443" s="217" t="s">
        <v>811</v>
      </c>
      <c r="AS443" s="217" t="s">
        <v>811</v>
      </c>
    </row>
    <row r="444" spans="1:45">
      <c r="A444" s="216">
        <v>21</v>
      </c>
      <c r="B444" s="216">
        <v>224300</v>
      </c>
      <c r="C444" s="216">
        <v>1395</v>
      </c>
      <c r="D444" s="216">
        <v>432</v>
      </c>
      <c r="E444" s="216" t="s">
        <v>1404</v>
      </c>
      <c r="F444" s="217">
        <v>0</v>
      </c>
      <c r="G444" s="217"/>
      <c r="H444" s="217"/>
      <c r="I444" s="217"/>
      <c r="J444" s="217"/>
      <c r="K444" s="217"/>
      <c r="L444" s="217"/>
      <c r="M444" s="217"/>
      <c r="N444" s="217">
        <v>0</v>
      </c>
      <c r="O444" s="217"/>
      <c r="P444" s="217"/>
      <c r="Q444" s="217"/>
      <c r="R444" s="217"/>
      <c r="S444" s="217"/>
      <c r="T444" s="217"/>
      <c r="U444" s="217"/>
      <c r="V444" s="217">
        <v>0</v>
      </c>
      <c r="W444" s="217"/>
      <c r="X444" s="217"/>
      <c r="Y444" s="217"/>
      <c r="Z444" s="217"/>
      <c r="AA444" s="217"/>
      <c r="AB444" s="217"/>
      <c r="AC444" s="217"/>
      <c r="AD444" s="217" t="s">
        <v>811</v>
      </c>
      <c r="AE444" s="217" t="s">
        <v>811</v>
      </c>
      <c r="AF444" s="217" t="s">
        <v>811</v>
      </c>
      <c r="AG444" s="217" t="s">
        <v>811</v>
      </c>
      <c r="AH444" s="217" t="s">
        <v>811</v>
      </c>
      <c r="AI444" s="217" t="s">
        <v>811</v>
      </c>
      <c r="AJ444" s="217" t="s">
        <v>811</v>
      </c>
      <c r="AK444" s="217" t="s">
        <v>811</v>
      </c>
      <c r="AL444" s="217" t="s">
        <v>811</v>
      </c>
      <c r="AM444" s="217" t="s">
        <v>811</v>
      </c>
      <c r="AN444" s="217" t="s">
        <v>811</v>
      </c>
      <c r="AO444" s="217" t="s">
        <v>811</v>
      </c>
      <c r="AP444" s="217" t="s">
        <v>811</v>
      </c>
      <c r="AQ444" s="217" t="s">
        <v>811</v>
      </c>
      <c r="AR444" s="217" t="s">
        <v>811</v>
      </c>
      <c r="AS444" s="217" t="s">
        <v>811</v>
      </c>
    </row>
    <row r="445" spans="1:45">
      <c r="A445" s="216">
        <v>21</v>
      </c>
      <c r="B445" s="216">
        <v>224300</v>
      </c>
      <c r="C445" s="216">
        <v>1410</v>
      </c>
      <c r="D445" s="216">
        <v>433</v>
      </c>
      <c r="E445" s="216" t="s">
        <v>1396</v>
      </c>
      <c r="F445" s="217">
        <v>77</v>
      </c>
      <c r="G445" s="217"/>
      <c r="H445" s="217"/>
      <c r="I445" s="217"/>
      <c r="J445" s="217"/>
      <c r="K445" s="217"/>
      <c r="L445" s="217">
        <v>77</v>
      </c>
      <c r="M445" s="217"/>
      <c r="N445" s="217">
        <v>77</v>
      </c>
      <c r="O445" s="217"/>
      <c r="P445" s="217"/>
      <c r="Q445" s="217"/>
      <c r="R445" s="217"/>
      <c r="S445" s="217"/>
      <c r="T445" s="217">
        <v>77</v>
      </c>
      <c r="U445" s="217"/>
      <c r="V445" s="217">
        <v>77</v>
      </c>
      <c r="W445" s="217"/>
      <c r="X445" s="217"/>
      <c r="Y445" s="217"/>
      <c r="Z445" s="217"/>
      <c r="AA445" s="217"/>
      <c r="AB445" s="217">
        <v>77</v>
      </c>
      <c r="AC445" s="217"/>
      <c r="AD445" s="217" t="s">
        <v>811</v>
      </c>
      <c r="AE445" s="217" t="s">
        <v>811</v>
      </c>
      <c r="AF445" s="217" t="s">
        <v>811</v>
      </c>
      <c r="AG445" s="217" t="s">
        <v>811</v>
      </c>
      <c r="AH445" s="217" t="s">
        <v>811</v>
      </c>
      <c r="AI445" s="217" t="s">
        <v>811</v>
      </c>
      <c r="AJ445" s="217" t="s">
        <v>811</v>
      </c>
      <c r="AK445" s="217" t="s">
        <v>811</v>
      </c>
      <c r="AL445" s="217">
        <v>100</v>
      </c>
      <c r="AM445" s="217" t="s">
        <v>811</v>
      </c>
      <c r="AN445" s="217" t="s">
        <v>811</v>
      </c>
      <c r="AO445" s="217" t="s">
        <v>811</v>
      </c>
      <c r="AP445" s="217" t="s">
        <v>811</v>
      </c>
      <c r="AQ445" s="217" t="s">
        <v>811</v>
      </c>
      <c r="AR445" s="217">
        <v>100</v>
      </c>
      <c r="AS445" s="217" t="s">
        <v>811</v>
      </c>
    </row>
    <row r="446" spans="1:45">
      <c r="A446" s="216">
        <v>21</v>
      </c>
      <c r="B446" s="216">
        <v>224300</v>
      </c>
      <c r="C446" s="216">
        <v>1396</v>
      </c>
      <c r="D446" s="216">
        <v>434</v>
      </c>
      <c r="E446" s="216" t="s">
        <v>1405</v>
      </c>
      <c r="F446" s="217">
        <v>0</v>
      </c>
      <c r="G446" s="217"/>
      <c r="H446" s="217"/>
      <c r="I446" s="217"/>
      <c r="J446" s="217"/>
      <c r="K446" s="217"/>
      <c r="L446" s="217"/>
      <c r="M446" s="217"/>
      <c r="N446" s="217">
        <v>0</v>
      </c>
      <c r="O446" s="217"/>
      <c r="P446" s="217"/>
      <c r="Q446" s="217"/>
      <c r="R446" s="217"/>
      <c r="S446" s="217"/>
      <c r="T446" s="217"/>
      <c r="U446" s="217"/>
      <c r="V446" s="217">
        <v>0</v>
      </c>
      <c r="W446" s="217"/>
      <c r="X446" s="217"/>
      <c r="Y446" s="217"/>
      <c r="Z446" s="217"/>
      <c r="AA446" s="217"/>
      <c r="AB446" s="217"/>
      <c r="AC446" s="217"/>
      <c r="AD446" s="217" t="s">
        <v>811</v>
      </c>
      <c r="AE446" s="217" t="s">
        <v>811</v>
      </c>
      <c r="AF446" s="217" t="s">
        <v>811</v>
      </c>
      <c r="AG446" s="217" t="s">
        <v>811</v>
      </c>
      <c r="AH446" s="217" t="s">
        <v>811</v>
      </c>
      <c r="AI446" s="217" t="s">
        <v>811</v>
      </c>
      <c r="AJ446" s="217" t="s">
        <v>811</v>
      </c>
      <c r="AK446" s="217" t="s">
        <v>811</v>
      </c>
      <c r="AL446" s="217" t="s">
        <v>811</v>
      </c>
      <c r="AM446" s="217" t="s">
        <v>811</v>
      </c>
      <c r="AN446" s="217" t="s">
        <v>811</v>
      </c>
      <c r="AO446" s="217" t="s">
        <v>811</v>
      </c>
      <c r="AP446" s="217" t="s">
        <v>811</v>
      </c>
      <c r="AQ446" s="217" t="s">
        <v>811</v>
      </c>
      <c r="AR446" s="217" t="s">
        <v>811</v>
      </c>
      <c r="AS446" s="217" t="s">
        <v>811</v>
      </c>
    </row>
    <row r="447" spans="1:45">
      <c r="A447" s="216">
        <v>21</v>
      </c>
      <c r="B447" s="216">
        <v>224300</v>
      </c>
      <c r="C447" s="216">
        <v>1397</v>
      </c>
      <c r="D447" s="216">
        <v>435</v>
      </c>
      <c r="E447" s="216" t="s">
        <v>1406</v>
      </c>
      <c r="F447" s="217">
        <v>0</v>
      </c>
      <c r="G447" s="217"/>
      <c r="H447" s="217"/>
      <c r="I447" s="217"/>
      <c r="J447" s="217"/>
      <c r="K447" s="217"/>
      <c r="L447" s="217"/>
      <c r="M447" s="217"/>
      <c r="N447" s="217">
        <v>0</v>
      </c>
      <c r="O447" s="217"/>
      <c r="P447" s="217"/>
      <c r="Q447" s="217"/>
      <c r="R447" s="217"/>
      <c r="S447" s="217"/>
      <c r="T447" s="217"/>
      <c r="U447" s="217"/>
      <c r="V447" s="217">
        <v>0</v>
      </c>
      <c r="W447" s="217"/>
      <c r="X447" s="217"/>
      <c r="Y447" s="217"/>
      <c r="Z447" s="217"/>
      <c r="AA447" s="217"/>
      <c r="AB447" s="217"/>
      <c r="AC447" s="217"/>
      <c r="AD447" s="217" t="s">
        <v>811</v>
      </c>
      <c r="AE447" s="217" t="s">
        <v>811</v>
      </c>
      <c r="AF447" s="217" t="s">
        <v>811</v>
      </c>
      <c r="AG447" s="217" t="s">
        <v>811</v>
      </c>
      <c r="AH447" s="217" t="s">
        <v>811</v>
      </c>
      <c r="AI447" s="217" t="s">
        <v>811</v>
      </c>
      <c r="AJ447" s="217" t="s">
        <v>811</v>
      </c>
      <c r="AK447" s="217" t="s">
        <v>811</v>
      </c>
      <c r="AL447" s="217" t="s">
        <v>811</v>
      </c>
      <c r="AM447" s="217" t="s">
        <v>811</v>
      </c>
      <c r="AN447" s="217" t="s">
        <v>811</v>
      </c>
      <c r="AO447" s="217" t="s">
        <v>811</v>
      </c>
      <c r="AP447" s="217" t="s">
        <v>811</v>
      </c>
      <c r="AQ447" s="217" t="s">
        <v>811</v>
      </c>
      <c r="AR447" s="217" t="s">
        <v>811</v>
      </c>
      <c r="AS447" s="217" t="s">
        <v>811</v>
      </c>
    </row>
    <row r="448" spans="1:45">
      <c r="A448" s="216">
        <v>21</v>
      </c>
      <c r="B448" s="216">
        <v>224300</v>
      </c>
      <c r="C448" s="216">
        <v>1398</v>
      </c>
      <c r="D448" s="216">
        <v>436</v>
      </c>
      <c r="E448" s="216" t="s">
        <v>1407</v>
      </c>
      <c r="F448" s="217">
        <v>0</v>
      </c>
      <c r="G448" s="217"/>
      <c r="H448" s="217"/>
      <c r="I448" s="217"/>
      <c r="J448" s="217"/>
      <c r="K448" s="217"/>
      <c r="L448" s="217"/>
      <c r="M448" s="217"/>
      <c r="N448" s="217">
        <v>0</v>
      </c>
      <c r="O448" s="217"/>
      <c r="P448" s="217"/>
      <c r="Q448" s="217"/>
      <c r="R448" s="217"/>
      <c r="S448" s="217"/>
      <c r="T448" s="217"/>
      <c r="U448" s="217"/>
      <c r="V448" s="217">
        <v>0</v>
      </c>
      <c r="W448" s="217"/>
      <c r="X448" s="217"/>
      <c r="Y448" s="217"/>
      <c r="Z448" s="217"/>
      <c r="AA448" s="217"/>
      <c r="AB448" s="217"/>
      <c r="AC448" s="217"/>
      <c r="AD448" s="217" t="s">
        <v>811</v>
      </c>
      <c r="AE448" s="217" t="s">
        <v>811</v>
      </c>
      <c r="AF448" s="217" t="s">
        <v>811</v>
      </c>
      <c r="AG448" s="217" t="s">
        <v>811</v>
      </c>
      <c r="AH448" s="217" t="s">
        <v>811</v>
      </c>
      <c r="AI448" s="217" t="s">
        <v>811</v>
      </c>
      <c r="AJ448" s="217" t="s">
        <v>811</v>
      </c>
      <c r="AK448" s="217" t="s">
        <v>811</v>
      </c>
      <c r="AL448" s="217" t="s">
        <v>811</v>
      </c>
      <c r="AM448" s="217" t="s">
        <v>811</v>
      </c>
      <c r="AN448" s="217" t="s">
        <v>811</v>
      </c>
      <c r="AO448" s="217" t="s">
        <v>811</v>
      </c>
      <c r="AP448" s="217" t="s">
        <v>811</v>
      </c>
      <c r="AQ448" s="217" t="s">
        <v>811</v>
      </c>
      <c r="AR448" s="217" t="s">
        <v>811</v>
      </c>
      <c r="AS448" s="217" t="s">
        <v>811</v>
      </c>
    </row>
    <row r="449" spans="1:45">
      <c r="A449" s="216">
        <v>21</v>
      </c>
      <c r="B449" s="216">
        <v>224300</v>
      </c>
      <c r="C449" s="216">
        <v>1399</v>
      </c>
      <c r="D449" s="216">
        <v>437</v>
      </c>
      <c r="E449" s="216" t="s">
        <v>1408</v>
      </c>
      <c r="F449" s="217">
        <v>0</v>
      </c>
      <c r="G449" s="217"/>
      <c r="H449" s="217"/>
      <c r="I449" s="217"/>
      <c r="J449" s="217"/>
      <c r="K449" s="217"/>
      <c r="L449" s="217"/>
      <c r="M449" s="217"/>
      <c r="N449" s="217">
        <v>0</v>
      </c>
      <c r="O449" s="217"/>
      <c r="P449" s="217"/>
      <c r="Q449" s="217"/>
      <c r="R449" s="217"/>
      <c r="S449" s="217"/>
      <c r="T449" s="217"/>
      <c r="U449" s="217"/>
      <c r="V449" s="217">
        <v>0</v>
      </c>
      <c r="W449" s="217"/>
      <c r="X449" s="217"/>
      <c r="Y449" s="217"/>
      <c r="Z449" s="217"/>
      <c r="AA449" s="217"/>
      <c r="AB449" s="217"/>
      <c r="AC449" s="217"/>
      <c r="AD449" s="217" t="s">
        <v>811</v>
      </c>
      <c r="AE449" s="217" t="s">
        <v>811</v>
      </c>
      <c r="AF449" s="217" t="s">
        <v>811</v>
      </c>
      <c r="AG449" s="217" t="s">
        <v>811</v>
      </c>
      <c r="AH449" s="217" t="s">
        <v>811</v>
      </c>
      <c r="AI449" s="217" t="s">
        <v>811</v>
      </c>
      <c r="AJ449" s="217" t="s">
        <v>811</v>
      </c>
      <c r="AK449" s="217" t="s">
        <v>811</v>
      </c>
      <c r="AL449" s="217" t="s">
        <v>811</v>
      </c>
      <c r="AM449" s="217" t="s">
        <v>811</v>
      </c>
      <c r="AN449" s="217" t="s">
        <v>811</v>
      </c>
      <c r="AO449" s="217" t="s">
        <v>811</v>
      </c>
      <c r="AP449" s="217" t="s">
        <v>811</v>
      </c>
      <c r="AQ449" s="217" t="s">
        <v>811</v>
      </c>
      <c r="AR449" s="217" t="s">
        <v>811</v>
      </c>
      <c r="AS449" s="217" t="s">
        <v>811</v>
      </c>
    </row>
    <row r="450" spans="1:45">
      <c r="A450" s="216">
        <v>21</v>
      </c>
      <c r="B450" s="216">
        <v>224300</v>
      </c>
      <c r="C450" s="216">
        <v>1400</v>
      </c>
      <c r="D450" s="216">
        <v>438</v>
      </c>
      <c r="E450" s="216" t="s">
        <v>1409</v>
      </c>
      <c r="F450" s="217">
        <v>0</v>
      </c>
      <c r="G450" s="217"/>
      <c r="H450" s="217"/>
      <c r="I450" s="217"/>
      <c r="J450" s="217"/>
      <c r="K450" s="217"/>
      <c r="L450" s="217"/>
      <c r="M450" s="217"/>
      <c r="N450" s="217">
        <v>0</v>
      </c>
      <c r="O450" s="217"/>
      <c r="P450" s="217"/>
      <c r="Q450" s="217"/>
      <c r="R450" s="217"/>
      <c r="S450" s="217"/>
      <c r="T450" s="217"/>
      <c r="U450" s="217"/>
      <c r="V450" s="217">
        <v>0</v>
      </c>
      <c r="W450" s="217"/>
      <c r="X450" s="217"/>
      <c r="Y450" s="217"/>
      <c r="Z450" s="217"/>
      <c r="AA450" s="217"/>
      <c r="AB450" s="217"/>
      <c r="AC450" s="217"/>
      <c r="AD450" s="217" t="s">
        <v>811</v>
      </c>
      <c r="AE450" s="217" t="s">
        <v>811</v>
      </c>
      <c r="AF450" s="217" t="s">
        <v>811</v>
      </c>
      <c r="AG450" s="217" t="s">
        <v>811</v>
      </c>
      <c r="AH450" s="217" t="s">
        <v>811</v>
      </c>
      <c r="AI450" s="217" t="s">
        <v>811</v>
      </c>
      <c r="AJ450" s="217" t="s">
        <v>811</v>
      </c>
      <c r="AK450" s="217" t="s">
        <v>811</v>
      </c>
      <c r="AL450" s="217" t="s">
        <v>811</v>
      </c>
      <c r="AM450" s="217" t="s">
        <v>811</v>
      </c>
      <c r="AN450" s="217" t="s">
        <v>811</v>
      </c>
      <c r="AO450" s="217" t="s">
        <v>811</v>
      </c>
      <c r="AP450" s="217" t="s">
        <v>811</v>
      </c>
      <c r="AQ450" s="217" t="s">
        <v>811</v>
      </c>
      <c r="AR450" s="217" t="s">
        <v>811</v>
      </c>
      <c r="AS450" s="217" t="s">
        <v>811</v>
      </c>
    </row>
    <row r="451" spans="1:45">
      <c r="A451" s="216">
        <v>21</v>
      </c>
      <c r="B451" s="216">
        <v>224300</v>
      </c>
      <c r="C451" s="216">
        <v>1401</v>
      </c>
      <c r="D451" s="216">
        <v>439</v>
      </c>
      <c r="E451" s="216" t="s">
        <v>1410</v>
      </c>
      <c r="F451" s="217">
        <v>0</v>
      </c>
      <c r="G451" s="217"/>
      <c r="H451" s="217"/>
      <c r="I451" s="217"/>
      <c r="J451" s="217"/>
      <c r="K451" s="217"/>
      <c r="L451" s="217"/>
      <c r="M451" s="217"/>
      <c r="N451" s="217">
        <v>0</v>
      </c>
      <c r="O451" s="217"/>
      <c r="P451" s="217"/>
      <c r="Q451" s="217"/>
      <c r="R451" s="217"/>
      <c r="S451" s="217"/>
      <c r="T451" s="217"/>
      <c r="U451" s="217"/>
      <c r="V451" s="217">
        <v>0</v>
      </c>
      <c r="W451" s="217"/>
      <c r="X451" s="217"/>
      <c r="Y451" s="217"/>
      <c r="Z451" s="217"/>
      <c r="AA451" s="217"/>
      <c r="AB451" s="217"/>
      <c r="AC451" s="217"/>
      <c r="AD451" s="217" t="s">
        <v>811</v>
      </c>
      <c r="AE451" s="217" t="s">
        <v>811</v>
      </c>
      <c r="AF451" s="217" t="s">
        <v>811</v>
      </c>
      <c r="AG451" s="217" t="s">
        <v>811</v>
      </c>
      <c r="AH451" s="217" t="s">
        <v>811</v>
      </c>
      <c r="AI451" s="217" t="s">
        <v>811</v>
      </c>
      <c r="AJ451" s="217" t="s">
        <v>811</v>
      </c>
      <c r="AK451" s="217" t="s">
        <v>811</v>
      </c>
      <c r="AL451" s="217" t="s">
        <v>811</v>
      </c>
      <c r="AM451" s="217" t="s">
        <v>811</v>
      </c>
      <c r="AN451" s="217" t="s">
        <v>811</v>
      </c>
      <c r="AO451" s="217" t="s">
        <v>811</v>
      </c>
      <c r="AP451" s="217" t="s">
        <v>811</v>
      </c>
      <c r="AQ451" s="217" t="s">
        <v>811</v>
      </c>
      <c r="AR451" s="217" t="s">
        <v>811</v>
      </c>
      <c r="AS451" s="217" t="s">
        <v>811</v>
      </c>
    </row>
    <row r="452" spans="1:45">
      <c r="A452" s="216">
        <v>21</v>
      </c>
      <c r="B452" s="216">
        <v>224300</v>
      </c>
      <c r="C452" s="216">
        <v>1402</v>
      </c>
      <c r="D452" s="216">
        <v>440</v>
      </c>
      <c r="E452" s="216" t="s">
        <v>1411</v>
      </c>
      <c r="F452" s="217">
        <v>0</v>
      </c>
      <c r="G452" s="217"/>
      <c r="H452" s="217"/>
      <c r="I452" s="217"/>
      <c r="J452" s="217"/>
      <c r="K452" s="217"/>
      <c r="L452" s="217"/>
      <c r="M452" s="217"/>
      <c r="N452" s="217">
        <v>0</v>
      </c>
      <c r="O452" s="217"/>
      <c r="P452" s="217"/>
      <c r="Q452" s="217"/>
      <c r="R452" s="217"/>
      <c r="S452" s="217"/>
      <c r="T452" s="217"/>
      <c r="U452" s="217"/>
      <c r="V452" s="217">
        <v>0</v>
      </c>
      <c r="W452" s="217"/>
      <c r="X452" s="217"/>
      <c r="Y452" s="217"/>
      <c r="Z452" s="217"/>
      <c r="AA452" s="217"/>
      <c r="AB452" s="217"/>
      <c r="AC452" s="217"/>
      <c r="AD452" s="217" t="s">
        <v>811</v>
      </c>
      <c r="AE452" s="217" t="s">
        <v>811</v>
      </c>
      <c r="AF452" s="217" t="s">
        <v>811</v>
      </c>
      <c r="AG452" s="217" t="s">
        <v>811</v>
      </c>
      <c r="AH452" s="217" t="s">
        <v>811</v>
      </c>
      <c r="AI452" s="217" t="s">
        <v>811</v>
      </c>
      <c r="AJ452" s="217" t="s">
        <v>811</v>
      </c>
      <c r="AK452" s="217" t="s">
        <v>811</v>
      </c>
      <c r="AL452" s="217" t="s">
        <v>811</v>
      </c>
      <c r="AM452" s="217" t="s">
        <v>811</v>
      </c>
      <c r="AN452" s="217" t="s">
        <v>811</v>
      </c>
      <c r="AO452" s="217" t="s">
        <v>811</v>
      </c>
      <c r="AP452" s="217" t="s">
        <v>811</v>
      </c>
      <c r="AQ452" s="217" t="s">
        <v>811</v>
      </c>
      <c r="AR452" s="217" t="s">
        <v>811</v>
      </c>
      <c r="AS452" s="217" t="s">
        <v>811</v>
      </c>
    </row>
    <row r="453" spans="1:45">
      <c r="A453" s="216">
        <v>21</v>
      </c>
      <c r="B453" s="216">
        <v>224300</v>
      </c>
      <c r="C453" s="216">
        <v>1403</v>
      </c>
      <c r="D453" s="216">
        <v>441</v>
      </c>
      <c r="E453" s="216" t="s">
        <v>1412</v>
      </c>
      <c r="F453" s="217">
        <v>0</v>
      </c>
      <c r="G453" s="217"/>
      <c r="H453" s="217"/>
      <c r="I453" s="217"/>
      <c r="J453" s="217"/>
      <c r="K453" s="217"/>
      <c r="L453" s="217"/>
      <c r="M453" s="217"/>
      <c r="N453" s="217">
        <v>0</v>
      </c>
      <c r="O453" s="217"/>
      <c r="P453" s="217"/>
      <c r="Q453" s="217"/>
      <c r="R453" s="217"/>
      <c r="S453" s="217"/>
      <c r="T453" s="217"/>
      <c r="U453" s="217"/>
      <c r="V453" s="217">
        <v>0</v>
      </c>
      <c r="W453" s="217"/>
      <c r="X453" s="217"/>
      <c r="Y453" s="217"/>
      <c r="Z453" s="217"/>
      <c r="AA453" s="217"/>
      <c r="AB453" s="217"/>
      <c r="AC453" s="217"/>
      <c r="AD453" s="217" t="s">
        <v>811</v>
      </c>
      <c r="AE453" s="217" t="s">
        <v>811</v>
      </c>
      <c r="AF453" s="217" t="s">
        <v>811</v>
      </c>
      <c r="AG453" s="217" t="s">
        <v>811</v>
      </c>
      <c r="AH453" s="217" t="s">
        <v>811</v>
      </c>
      <c r="AI453" s="217" t="s">
        <v>811</v>
      </c>
      <c r="AJ453" s="217" t="s">
        <v>811</v>
      </c>
      <c r="AK453" s="217" t="s">
        <v>811</v>
      </c>
      <c r="AL453" s="217" t="s">
        <v>811</v>
      </c>
      <c r="AM453" s="217" t="s">
        <v>811</v>
      </c>
      <c r="AN453" s="217" t="s">
        <v>811</v>
      </c>
      <c r="AO453" s="217" t="s">
        <v>811</v>
      </c>
      <c r="AP453" s="217" t="s">
        <v>811</v>
      </c>
      <c r="AQ453" s="217" t="s">
        <v>811</v>
      </c>
      <c r="AR453" s="217" t="s">
        <v>811</v>
      </c>
      <c r="AS453" s="217" t="s">
        <v>811</v>
      </c>
    </row>
    <row r="454" spans="1:45">
      <c r="A454" s="216">
        <v>21</v>
      </c>
      <c r="B454" s="216">
        <v>224300</v>
      </c>
      <c r="C454" s="216">
        <v>1404</v>
      </c>
      <c r="D454" s="216">
        <v>442</v>
      </c>
      <c r="E454" s="216" t="s">
        <v>1413</v>
      </c>
      <c r="F454" s="217">
        <v>0</v>
      </c>
      <c r="G454" s="217"/>
      <c r="H454" s="217"/>
      <c r="I454" s="217"/>
      <c r="J454" s="217"/>
      <c r="K454" s="217"/>
      <c r="L454" s="217"/>
      <c r="M454" s="217"/>
      <c r="N454" s="217">
        <v>0</v>
      </c>
      <c r="O454" s="217"/>
      <c r="P454" s="217"/>
      <c r="Q454" s="217"/>
      <c r="R454" s="217"/>
      <c r="S454" s="217"/>
      <c r="T454" s="217"/>
      <c r="U454" s="217"/>
      <c r="V454" s="217">
        <v>0</v>
      </c>
      <c r="W454" s="217"/>
      <c r="X454" s="217"/>
      <c r="Y454" s="217"/>
      <c r="Z454" s="217"/>
      <c r="AA454" s="217"/>
      <c r="AB454" s="217"/>
      <c r="AC454" s="217"/>
      <c r="AD454" s="217" t="s">
        <v>811</v>
      </c>
      <c r="AE454" s="217" t="s">
        <v>811</v>
      </c>
      <c r="AF454" s="217" t="s">
        <v>811</v>
      </c>
      <c r="AG454" s="217" t="s">
        <v>811</v>
      </c>
      <c r="AH454" s="217" t="s">
        <v>811</v>
      </c>
      <c r="AI454" s="217" t="s">
        <v>811</v>
      </c>
      <c r="AJ454" s="217" t="s">
        <v>811</v>
      </c>
      <c r="AK454" s="217" t="s">
        <v>811</v>
      </c>
      <c r="AL454" s="217" t="s">
        <v>811</v>
      </c>
      <c r="AM454" s="217" t="s">
        <v>811</v>
      </c>
      <c r="AN454" s="217" t="s">
        <v>811</v>
      </c>
      <c r="AO454" s="217" t="s">
        <v>811</v>
      </c>
      <c r="AP454" s="217" t="s">
        <v>811</v>
      </c>
      <c r="AQ454" s="217" t="s">
        <v>811</v>
      </c>
      <c r="AR454" s="217" t="s">
        <v>811</v>
      </c>
      <c r="AS454" s="217" t="s">
        <v>811</v>
      </c>
    </row>
    <row r="455" spans="1:45">
      <c r="A455" s="216">
        <v>21</v>
      </c>
      <c r="B455" s="216">
        <v>224300</v>
      </c>
      <c r="C455" s="216">
        <v>1405</v>
      </c>
      <c r="D455" s="216">
        <v>443</v>
      </c>
      <c r="E455" s="216" t="s">
        <v>1414</v>
      </c>
      <c r="F455" s="217">
        <v>0</v>
      </c>
      <c r="G455" s="217"/>
      <c r="H455" s="217"/>
      <c r="I455" s="217"/>
      <c r="J455" s="217"/>
      <c r="K455" s="217"/>
      <c r="L455" s="217"/>
      <c r="M455" s="217"/>
      <c r="N455" s="217">
        <v>0</v>
      </c>
      <c r="O455" s="217"/>
      <c r="P455" s="217"/>
      <c r="Q455" s="217"/>
      <c r="R455" s="217"/>
      <c r="S455" s="217"/>
      <c r="T455" s="217"/>
      <c r="U455" s="217"/>
      <c r="V455" s="217">
        <v>0</v>
      </c>
      <c r="W455" s="217"/>
      <c r="X455" s="217"/>
      <c r="Y455" s="217"/>
      <c r="Z455" s="217"/>
      <c r="AA455" s="217"/>
      <c r="AB455" s="217"/>
      <c r="AC455" s="217"/>
      <c r="AD455" s="217" t="s">
        <v>811</v>
      </c>
      <c r="AE455" s="217" t="s">
        <v>811</v>
      </c>
      <c r="AF455" s="217" t="s">
        <v>811</v>
      </c>
      <c r="AG455" s="217" t="s">
        <v>811</v>
      </c>
      <c r="AH455" s="217" t="s">
        <v>811</v>
      </c>
      <c r="AI455" s="217" t="s">
        <v>811</v>
      </c>
      <c r="AJ455" s="217" t="s">
        <v>811</v>
      </c>
      <c r="AK455" s="217" t="s">
        <v>811</v>
      </c>
      <c r="AL455" s="217" t="s">
        <v>811</v>
      </c>
      <c r="AM455" s="217" t="s">
        <v>811</v>
      </c>
      <c r="AN455" s="217" t="s">
        <v>811</v>
      </c>
      <c r="AO455" s="217" t="s">
        <v>811</v>
      </c>
      <c r="AP455" s="217" t="s">
        <v>811</v>
      </c>
      <c r="AQ455" s="217" t="s">
        <v>811</v>
      </c>
      <c r="AR455" s="217" t="s">
        <v>811</v>
      </c>
      <c r="AS455" s="217" t="s">
        <v>811</v>
      </c>
    </row>
    <row r="456" spans="1:45">
      <c r="A456" s="216">
        <v>21</v>
      </c>
      <c r="B456" s="216">
        <v>224300</v>
      </c>
      <c r="C456" s="216">
        <v>1406</v>
      </c>
      <c r="D456" s="216">
        <v>444</v>
      </c>
      <c r="E456" s="216" t="s">
        <v>1415</v>
      </c>
      <c r="F456" s="217">
        <v>0</v>
      </c>
      <c r="G456" s="217"/>
      <c r="H456" s="217"/>
      <c r="I456" s="217"/>
      <c r="J456" s="217"/>
      <c r="K456" s="217"/>
      <c r="L456" s="217"/>
      <c r="M456" s="217"/>
      <c r="N456" s="217">
        <v>0</v>
      </c>
      <c r="O456" s="217"/>
      <c r="P456" s="217"/>
      <c r="Q456" s="217"/>
      <c r="R456" s="217"/>
      <c r="S456" s="217"/>
      <c r="T456" s="217"/>
      <c r="U456" s="217"/>
      <c r="V456" s="217">
        <v>0</v>
      </c>
      <c r="W456" s="217"/>
      <c r="X456" s="217"/>
      <c r="Y456" s="217"/>
      <c r="Z456" s="217"/>
      <c r="AA456" s="217"/>
      <c r="AB456" s="217"/>
      <c r="AC456" s="217"/>
      <c r="AD456" s="217" t="s">
        <v>811</v>
      </c>
      <c r="AE456" s="217" t="s">
        <v>811</v>
      </c>
      <c r="AF456" s="217" t="s">
        <v>811</v>
      </c>
      <c r="AG456" s="217" t="s">
        <v>811</v>
      </c>
      <c r="AH456" s="217" t="s">
        <v>811</v>
      </c>
      <c r="AI456" s="217" t="s">
        <v>811</v>
      </c>
      <c r="AJ456" s="217" t="s">
        <v>811</v>
      </c>
      <c r="AK456" s="217" t="s">
        <v>811</v>
      </c>
      <c r="AL456" s="217" t="s">
        <v>811</v>
      </c>
      <c r="AM456" s="217" t="s">
        <v>811</v>
      </c>
      <c r="AN456" s="217" t="s">
        <v>811</v>
      </c>
      <c r="AO456" s="217" t="s">
        <v>811</v>
      </c>
      <c r="AP456" s="217" t="s">
        <v>811</v>
      </c>
      <c r="AQ456" s="217" t="s">
        <v>811</v>
      </c>
      <c r="AR456" s="217" t="s">
        <v>811</v>
      </c>
      <c r="AS456" s="217" t="s">
        <v>811</v>
      </c>
    </row>
    <row r="457" spans="1:45">
      <c r="A457" s="216">
        <v>21</v>
      </c>
      <c r="B457" s="216">
        <v>224300</v>
      </c>
      <c r="C457" s="216">
        <v>1407</v>
      </c>
      <c r="D457" s="216">
        <v>445</v>
      </c>
      <c r="E457" s="216" t="s">
        <v>1416</v>
      </c>
      <c r="F457" s="217">
        <v>0</v>
      </c>
      <c r="G457" s="217"/>
      <c r="H457" s="217"/>
      <c r="I457" s="217"/>
      <c r="J457" s="217"/>
      <c r="K457" s="217"/>
      <c r="L457" s="217"/>
      <c r="M457" s="217"/>
      <c r="N457" s="217">
        <v>0</v>
      </c>
      <c r="O457" s="217"/>
      <c r="P457" s="217"/>
      <c r="Q457" s="217"/>
      <c r="R457" s="217"/>
      <c r="S457" s="217"/>
      <c r="T457" s="217"/>
      <c r="U457" s="217"/>
      <c r="V457" s="217">
        <v>0</v>
      </c>
      <c r="W457" s="217"/>
      <c r="X457" s="217"/>
      <c r="Y457" s="217"/>
      <c r="Z457" s="217"/>
      <c r="AA457" s="217"/>
      <c r="AB457" s="217"/>
      <c r="AC457" s="217"/>
      <c r="AD457" s="217" t="s">
        <v>811</v>
      </c>
      <c r="AE457" s="217" t="s">
        <v>811</v>
      </c>
      <c r="AF457" s="217" t="s">
        <v>811</v>
      </c>
      <c r="AG457" s="217" t="s">
        <v>811</v>
      </c>
      <c r="AH457" s="217" t="s">
        <v>811</v>
      </c>
      <c r="AI457" s="217" t="s">
        <v>811</v>
      </c>
      <c r="AJ457" s="217" t="s">
        <v>811</v>
      </c>
      <c r="AK457" s="217" t="s">
        <v>811</v>
      </c>
      <c r="AL457" s="217" t="s">
        <v>811</v>
      </c>
      <c r="AM457" s="217" t="s">
        <v>811</v>
      </c>
      <c r="AN457" s="217" t="s">
        <v>811</v>
      </c>
      <c r="AO457" s="217" t="s">
        <v>811</v>
      </c>
      <c r="AP457" s="217" t="s">
        <v>811</v>
      </c>
      <c r="AQ457" s="217" t="s">
        <v>811</v>
      </c>
      <c r="AR457" s="217" t="s">
        <v>811</v>
      </c>
      <c r="AS457" s="217" t="s">
        <v>811</v>
      </c>
    </row>
    <row r="458" spans="1:45">
      <c r="A458" s="216">
        <v>21</v>
      </c>
      <c r="B458" s="216">
        <v>224300</v>
      </c>
      <c r="C458" s="216">
        <v>1408</v>
      </c>
      <c r="D458" s="216">
        <v>446</v>
      </c>
      <c r="E458" s="216" t="s">
        <v>1417</v>
      </c>
      <c r="F458" s="217">
        <v>0</v>
      </c>
      <c r="G458" s="217"/>
      <c r="H458" s="217"/>
      <c r="I458" s="217"/>
      <c r="J458" s="217"/>
      <c r="K458" s="217"/>
      <c r="L458" s="217"/>
      <c r="M458" s="217"/>
      <c r="N458" s="217">
        <v>0</v>
      </c>
      <c r="O458" s="217"/>
      <c r="P458" s="217"/>
      <c r="Q458" s="217"/>
      <c r="R458" s="217"/>
      <c r="S458" s="217"/>
      <c r="T458" s="217"/>
      <c r="U458" s="217"/>
      <c r="V458" s="217">
        <v>0</v>
      </c>
      <c r="W458" s="217"/>
      <c r="X458" s="217"/>
      <c r="Y458" s="217"/>
      <c r="Z458" s="217"/>
      <c r="AA458" s="217"/>
      <c r="AB458" s="217"/>
      <c r="AC458" s="217"/>
      <c r="AD458" s="217" t="s">
        <v>811</v>
      </c>
      <c r="AE458" s="217" t="s">
        <v>811</v>
      </c>
      <c r="AF458" s="217" t="s">
        <v>811</v>
      </c>
      <c r="AG458" s="217" t="s">
        <v>811</v>
      </c>
      <c r="AH458" s="217" t="s">
        <v>811</v>
      </c>
      <c r="AI458" s="217" t="s">
        <v>811</v>
      </c>
      <c r="AJ458" s="217" t="s">
        <v>811</v>
      </c>
      <c r="AK458" s="217" t="s">
        <v>811</v>
      </c>
      <c r="AL458" s="217" t="s">
        <v>811</v>
      </c>
      <c r="AM458" s="217" t="s">
        <v>811</v>
      </c>
      <c r="AN458" s="217" t="s">
        <v>811</v>
      </c>
      <c r="AO458" s="217" t="s">
        <v>811</v>
      </c>
      <c r="AP458" s="217" t="s">
        <v>811</v>
      </c>
      <c r="AQ458" s="217" t="s">
        <v>811</v>
      </c>
      <c r="AR458" s="217" t="s">
        <v>811</v>
      </c>
      <c r="AS458" s="217" t="s">
        <v>811</v>
      </c>
    </row>
    <row r="459" spans="1:45">
      <c r="A459" s="216">
        <v>21</v>
      </c>
      <c r="B459" s="216">
        <v>224300</v>
      </c>
      <c r="C459" s="216">
        <v>1409</v>
      </c>
      <c r="D459" s="216">
        <v>447</v>
      </c>
      <c r="E459" s="216" t="s">
        <v>1418</v>
      </c>
      <c r="F459" s="217">
        <v>0</v>
      </c>
      <c r="G459" s="217"/>
      <c r="H459" s="217"/>
      <c r="I459" s="217"/>
      <c r="J459" s="217"/>
      <c r="K459" s="217"/>
      <c r="L459" s="217"/>
      <c r="M459" s="217"/>
      <c r="N459" s="217">
        <v>0</v>
      </c>
      <c r="O459" s="217"/>
      <c r="P459" s="217"/>
      <c r="Q459" s="217"/>
      <c r="R459" s="217"/>
      <c r="S459" s="217"/>
      <c r="T459" s="217"/>
      <c r="U459" s="217"/>
      <c r="V459" s="217">
        <v>0</v>
      </c>
      <c r="W459" s="217"/>
      <c r="X459" s="217"/>
      <c r="Y459" s="217"/>
      <c r="Z459" s="217"/>
      <c r="AA459" s="217"/>
      <c r="AB459" s="217"/>
      <c r="AC459" s="217"/>
      <c r="AD459" s="217" t="s">
        <v>811</v>
      </c>
      <c r="AE459" s="217" t="s">
        <v>811</v>
      </c>
      <c r="AF459" s="217" t="s">
        <v>811</v>
      </c>
      <c r="AG459" s="217" t="s">
        <v>811</v>
      </c>
      <c r="AH459" s="217" t="s">
        <v>811</v>
      </c>
      <c r="AI459" s="217" t="s">
        <v>811</v>
      </c>
      <c r="AJ459" s="217" t="s">
        <v>811</v>
      </c>
      <c r="AK459" s="217" t="s">
        <v>811</v>
      </c>
      <c r="AL459" s="217" t="s">
        <v>811</v>
      </c>
      <c r="AM459" s="217" t="s">
        <v>811</v>
      </c>
      <c r="AN459" s="217" t="s">
        <v>811</v>
      </c>
      <c r="AO459" s="217" t="s">
        <v>811</v>
      </c>
      <c r="AP459" s="217" t="s">
        <v>811</v>
      </c>
      <c r="AQ459" s="217" t="s">
        <v>811</v>
      </c>
      <c r="AR459" s="217" t="s">
        <v>811</v>
      </c>
      <c r="AS459" s="217" t="s">
        <v>811</v>
      </c>
    </row>
    <row r="460" spans="1:45">
      <c r="A460" s="216">
        <v>21</v>
      </c>
      <c r="B460" s="216">
        <v>224300</v>
      </c>
      <c r="C460" s="216">
        <v>1411</v>
      </c>
      <c r="D460" s="216">
        <v>448</v>
      </c>
      <c r="E460" s="216" t="s">
        <v>1419</v>
      </c>
      <c r="F460" s="217">
        <v>0</v>
      </c>
      <c r="G460" s="217"/>
      <c r="H460" s="217"/>
      <c r="I460" s="217"/>
      <c r="J460" s="217"/>
      <c r="K460" s="217"/>
      <c r="L460" s="217"/>
      <c r="M460" s="217"/>
      <c r="N460" s="217">
        <v>0</v>
      </c>
      <c r="O460" s="217"/>
      <c r="P460" s="217"/>
      <c r="Q460" s="217"/>
      <c r="R460" s="217"/>
      <c r="S460" s="217"/>
      <c r="T460" s="217"/>
      <c r="U460" s="217"/>
      <c r="V460" s="217">
        <v>0</v>
      </c>
      <c r="W460" s="217"/>
      <c r="X460" s="217"/>
      <c r="Y460" s="217"/>
      <c r="Z460" s="217"/>
      <c r="AA460" s="217"/>
      <c r="AB460" s="217"/>
      <c r="AC460" s="217"/>
      <c r="AD460" s="217" t="s">
        <v>811</v>
      </c>
      <c r="AE460" s="217" t="s">
        <v>811</v>
      </c>
      <c r="AF460" s="217" t="s">
        <v>811</v>
      </c>
      <c r="AG460" s="217" t="s">
        <v>811</v>
      </c>
      <c r="AH460" s="217" t="s">
        <v>811</v>
      </c>
      <c r="AI460" s="217" t="s">
        <v>811</v>
      </c>
      <c r="AJ460" s="217" t="s">
        <v>811</v>
      </c>
      <c r="AK460" s="217" t="s">
        <v>811</v>
      </c>
      <c r="AL460" s="217" t="s">
        <v>811</v>
      </c>
      <c r="AM460" s="217" t="s">
        <v>811</v>
      </c>
      <c r="AN460" s="217" t="s">
        <v>811</v>
      </c>
      <c r="AO460" s="217" t="s">
        <v>811</v>
      </c>
      <c r="AP460" s="217" t="s">
        <v>811</v>
      </c>
      <c r="AQ460" s="217" t="s">
        <v>811</v>
      </c>
      <c r="AR460" s="217" t="s">
        <v>811</v>
      </c>
      <c r="AS460" s="217" t="s">
        <v>811</v>
      </c>
    </row>
    <row r="461" spans="1:45">
      <c r="A461" s="216">
        <v>21</v>
      </c>
      <c r="B461" s="216">
        <v>224300</v>
      </c>
      <c r="C461" s="216">
        <v>1412</v>
      </c>
      <c r="D461" s="216">
        <v>449</v>
      </c>
      <c r="E461" s="216" t="s">
        <v>1420</v>
      </c>
      <c r="F461" s="217">
        <v>0</v>
      </c>
      <c r="G461" s="217"/>
      <c r="H461" s="217"/>
      <c r="I461" s="217"/>
      <c r="J461" s="217"/>
      <c r="K461" s="217"/>
      <c r="L461" s="217"/>
      <c r="M461" s="217"/>
      <c r="N461" s="217">
        <v>0</v>
      </c>
      <c r="O461" s="217"/>
      <c r="P461" s="217"/>
      <c r="Q461" s="217"/>
      <c r="R461" s="217"/>
      <c r="S461" s="217"/>
      <c r="T461" s="217"/>
      <c r="U461" s="217"/>
      <c r="V461" s="217">
        <v>0</v>
      </c>
      <c r="W461" s="217"/>
      <c r="X461" s="217"/>
      <c r="Y461" s="217"/>
      <c r="Z461" s="217"/>
      <c r="AA461" s="217"/>
      <c r="AB461" s="217"/>
      <c r="AC461" s="217"/>
      <c r="AD461" s="217" t="s">
        <v>811</v>
      </c>
      <c r="AE461" s="217" t="s">
        <v>811</v>
      </c>
      <c r="AF461" s="217" t="s">
        <v>811</v>
      </c>
      <c r="AG461" s="217" t="s">
        <v>811</v>
      </c>
      <c r="AH461" s="217" t="s">
        <v>811</v>
      </c>
      <c r="AI461" s="217" t="s">
        <v>811</v>
      </c>
      <c r="AJ461" s="217" t="s">
        <v>811</v>
      </c>
      <c r="AK461" s="217" t="s">
        <v>811</v>
      </c>
      <c r="AL461" s="217" t="s">
        <v>811</v>
      </c>
      <c r="AM461" s="217" t="s">
        <v>811</v>
      </c>
      <c r="AN461" s="217" t="s">
        <v>811</v>
      </c>
      <c r="AO461" s="217" t="s">
        <v>811</v>
      </c>
      <c r="AP461" s="217" t="s">
        <v>811</v>
      </c>
      <c r="AQ461" s="217" t="s">
        <v>811</v>
      </c>
      <c r="AR461" s="217" t="s">
        <v>811</v>
      </c>
      <c r="AS461" s="217" t="s">
        <v>811</v>
      </c>
    </row>
    <row r="462" spans="1:45">
      <c r="A462" s="216">
        <v>21</v>
      </c>
      <c r="B462" s="216">
        <v>224300</v>
      </c>
      <c r="C462" s="216">
        <v>1413</v>
      </c>
      <c r="D462" s="216">
        <v>450</v>
      </c>
      <c r="E462" s="216" t="s">
        <v>1421</v>
      </c>
      <c r="F462" s="217">
        <v>0</v>
      </c>
      <c r="G462" s="217"/>
      <c r="H462" s="217"/>
      <c r="I462" s="217"/>
      <c r="J462" s="217"/>
      <c r="K462" s="217"/>
      <c r="L462" s="217"/>
      <c r="M462" s="217"/>
      <c r="N462" s="217">
        <v>0</v>
      </c>
      <c r="O462" s="217"/>
      <c r="P462" s="217"/>
      <c r="Q462" s="217"/>
      <c r="R462" s="217"/>
      <c r="S462" s="217"/>
      <c r="T462" s="217"/>
      <c r="U462" s="217"/>
      <c r="V462" s="217">
        <v>0</v>
      </c>
      <c r="W462" s="217"/>
      <c r="X462" s="217"/>
      <c r="Y462" s="217"/>
      <c r="Z462" s="217"/>
      <c r="AA462" s="217"/>
      <c r="AB462" s="217"/>
      <c r="AC462" s="217"/>
      <c r="AD462" s="217" t="s">
        <v>811</v>
      </c>
      <c r="AE462" s="217" t="s">
        <v>811</v>
      </c>
      <c r="AF462" s="217" t="s">
        <v>811</v>
      </c>
      <c r="AG462" s="217" t="s">
        <v>811</v>
      </c>
      <c r="AH462" s="217" t="s">
        <v>811</v>
      </c>
      <c r="AI462" s="217" t="s">
        <v>811</v>
      </c>
      <c r="AJ462" s="217" t="s">
        <v>811</v>
      </c>
      <c r="AK462" s="217" t="s">
        <v>811</v>
      </c>
      <c r="AL462" s="217" t="s">
        <v>811</v>
      </c>
      <c r="AM462" s="217" t="s">
        <v>811</v>
      </c>
      <c r="AN462" s="217" t="s">
        <v>811</v>
      </c>
      <c r="AO462" s="217" t="s">
        <v>811</v>
      </c>
      <c r="AP462" s="217" t="s">
        <v>811</v>
      </c>
      <c r="AQ462" s="217" t="s">
        <v>811</v>
      </c>
      <c r="AR462" s="217" t="s">
        <v>811</v>
      </c>
      <c r="AS462" s="217" t="s">
        <v>811</v>
      </c>
    </row>
    <row r="463" spans="1:45">
      <c r="A463" s="216">
        <v>21</v>
      </c>
      <c r="B463" s="216">
        <v>224300</v>
      </c>
      <c r="C463" s="216">
        <v>1414</v>
      </c>
      <c r="D463" s="216">
        <v>451</v>
      </c>
      <c r="E463" s="216" t="s">
        <v>1422</v>
      </c>
      <c r="F463" s="217">
        <v>0</v>
      </c>
      <c r="G463" s="217"/>
      <c r="H463" s="217"/>
      <c r="I463" s="217"/>
      <c r="J463" s="217"/>
      <c r="K463" s="217"/>
      <c r="L463" s="217"/>
      <c r="M463" s="217"/>
      <c r="N463" s="217">
        <v>0</v>
      </c>
      <c r="O463" s="217"/>
      <c r="P463" s="217"/>
      <c r="Q463" s="217"/>
      <c r="R463" s="217"/>
      <c r="S463" s="217"/>
      <c r="T463" s="217"/>
      <c r="U463" s="217"/>
      <c r="V463" s="217">
        <v>0</v>
      </c>
      <c r="W463" s="217"/>
      <c r="X463" s="217"/>
      <c r="Y463" s="217"/>
      <c r="Z463" s="217"/>
      <c r="AA463" s="217"/>
      <c r="AB463" s="217"/>
      <c r="AC463" s="217"/>
      <c r="AD463" s="217" t="s">
        <v>811</v>
      </c>
      <c r="AE463" s="217" t="s">
        <v>811</v>
      </c>
      <c r="AF463" s="217" t="s">
        <v>811</v>
      </c>
      <c r="AG463" s="217" t="s">
        <v>811</v>
      </c>
      <c r="AH463" s="217" t="s">
        <v>811</v>
      </c>
      <c r="AI463" s="217" t="s">
        <v>811</v>
      </c>
      <c r="AJ463" s="217" t="s">
        <v>811</v>
      </c>
      <c r="AK463" s="217" t="s">
        <v>811</v>
      </c>
      <c r="AL463" s="217" t="s">
        <v>811</v>
      </c>
      <c r="AM463" s="217" t="s">
        <v>811</v>
      </c>
      <c r="AN463" s="217" t="s">
        <v>811</v>
      </c>
      <c r="AO463" s="217" t="s">
        <v>811</v>
      </c>
      <c r="AP463" s="217" t="s">
        <v>811</v>
      </c>
      <c r="AQ463" s="217" t="s">
        <v>811</v>
      </c>
      <c r="AR463" s="217" t="s">
        <v>811</v>
      </c>
      <c r="AS463" s="217" t="s">
        <v>811</v>
      </c>
    </row>
    <row r="464" spans="1:45">
      <c r="A464" s="216">
        <v>21</v>
      </c>
      <c r="B464" s="216">
        <v>224300</v>
      </c>
      <c r="C464" s="216">
        <v>1415</v>
      </c>
      <c r="D464" s="216">
        <v>452</v>
      </c>
      <c r="E464" s="216" t="s">
        <v>1423</v>
      </c>
      <c r="F464" s="217">
        <v>0</v>
      </c>
      <c r="G464" s="217"/>
      <c r="H464" s="217"/>
      <c r="I464" s="217"/>
      <c r="J464" s="217"/>
      <c r="K464" s="217"/>
      <c r="L464" s="217"/>
      <c r="M464" s="217"/>
      <c r="N464" s="217">
        <v>0</v>
      </c>
      <c r="O464" s="217"/>
      <c r="P464" s="217"/>
      <c r="Q464" s="217"/>
      <c r="R464" s="217"/>
      <c r="S464" s="217"/>
      <c r="T464" s="217"/>
      <c r="U464" s="217"/>
      <c r="V464" s="217">
        <v>0</v>
      </c>
      <c r="W464" s="217"/>
      <c r="X464" s="217"/>
      <c r="Y464" s="217"/>
      <c r="Z464" s="217"/>
      <c r="AA464" s="217"/>
      <c r="AB464" s="217"/>
      <c r="AC464" s="217"/>
      <c r="AD464" s="217" t="s">
        <v>811</v>
      </c>
      <c r="AE464" s="217" t="s">
        <v>811</v>
      </c>
      <c r="AF464" s="217" t="s">
        <v>811</v>
      </c>
      <c r="AG464" s="217" t="s">
        <v>811</v>
      </c>
      <c r="AH464" s="217" t="s">
        <v>811</v>
      </c>
      <c r="AI464" s="217" t="s">
        <v>811</v>
      </c>
      <c r="AJ464" s="217" t="s">
        <v>811</v>
      </c>
      <c r="AK464" s="217" t="s">
        <v>811</v>
      </c>
      <c r="AL464" s="217" t="s">
        <v>811</v>
      </c>
      <c r="AM464" s="217" t="s">
        <v>811</v>
      </c>
      <c r="AN464" s="217" t="s">
        <v>811</v>
      </c>
      <c r="AO464" s="217" t="s">
        <v>811</v>
      </c>
      <c r="AP464" s="217" t="s">
        <v>811</v>
      </c>
      <c r="AQ464" s="217" t="s">
        <v>811</v>
      </c>
      <c r="AR464" s="217" t="s">
        <v>811</v>
      </c>
      <c r="AS464" s="217" t="s">
        <v>811</v>
      </c>
    </row>
    <row r="465" spans="1:45">
      <c r="A465" s="216">
        <v>21</v>
      </c>
      <c r="B465" s="216">
        <v>224300</v>
      </c>
      <c r="C465" s="216">
        <v>1416</v>
      </c>
      <c r="D465" s="216">
        <v>453</v>
      </c>
      <c r="E465" s="216" t="s">
        <v>1424</v>
      </c>
      <c r="F465" s="217">
        <v>0</v>
      </c>
      <c r="G465" s="217"/>
      <c r="H465" s="217"/>
      <c r="I465" s="217"/>
      <c r="J465" s="217"/>
      <c r="K465" s="217"/>
      <c r="L465" s="217"/>
      <c r="M465" s="217"/>
      <c r="N465" s="217">
        <v>0</v>
      </c>
      <c r="O465" s="217"/>
      <c r="P465" s="217"/>
      <c r="Q465" s="217"/>
      <c r="R465" s="217"/>
      <c r="S465" s="217"/>
      <c r="T465" s="217"/>
      <c r="U465" s="217"/>
      <c r="V465" s="217">
        <v>0</v>
      </c>
      <c r="W465" s="217"/>
      <c r="X465" s="217"/>
      <c r="Y465" s="217"/>
      <c r="Z465" s="217"/>
      <c r="AA465" s="217"/>
      <c r="AB465" s="217"/>
      <c r="AC465" s="217"/>
      <c r="AD465" s="217" t="s">
        <v>811</v>
      </c>
      <c r="AE465" s="217" t="s">
        <v>811</v>
      </c>
      <c r="AF465" s="217" t="s">
        <v>811</v>
      </c>
      <c r="AG465" s="217" t="s">
        <v>811</v>
      </c>
      <c r="AH465" s="217" t="s">
        <v>811</v>
      </c>
      <c r="AI465" s="217" t="s">
        <v>811</v>
      </c>
      <c r="AJ465" s="217" t="s">
        <v>811</v>
      </c>
      <c r="AK465" s="217" t="s">
        <v>811</v>
      </c>
      <c r="AL465" s="217" t="s">
        <v>811</v>
      </c>
      <c r="AM465" s="217" t="s">
        <v>811</v>
      </c>
      <c r="AN465" s="217" t="s">
        <v>811</v>
      </c>
      <c r="AO465" s="217" t="s">
        <v>811</v>
      </c>
      <c r="AP465" s="217" t="s">
        <v>811</v>
      </c>
      <c r="AQ465" s="217" t="s">
        <v>811</v>
      </c>
      <c r="AR465" s="217" t="s">
        <v>811</v>
      </c>
      <c r="AS465" s="217" t="s">
        <v>811</v>
      </c>
    </row>
    <row r="466" spans="1:45">
      <c r="A466" s="216">
        <v>21</v>
      </c>
      <c r="B466" s="216">
        <v>224300</v>
      </c>
      <c r="C466" s="216">
        <v>1417</v>
      </c>
      <c r="D466" s="216">
        <v>454</v>
      </c>
      <c r="E466" s="216" t="s">
        <v>1425</v>
      </c>
      <c r="F466" s="217">
        <v>0</v>
      </c>
      <c r="G466" s="217"/>
      <c r="H466" s="217"/>
      <c r="I466" s="217"/>
      <c r="J466" s="217"/>
      <c r="K466" s="217"/>
      <c r="L466" s="217"/>
      <c r="M466" s="217"/>
      <c r="N466" s="217">
        <v>0</v>
      </c>
      <c r="O466" s="217"/>
      <c r="P466" s="217"/>
      <c r="Q466" s="217"/>
      <c r="R466" s="217"/>
      <c r="S466" s="217"/>
      <c r="T466" s="217"/>
      <c r="U466" s="217"/>
      <c r="V466" s="217">
        <v>0</v>
      </c>
      <c r="W466" s="217"/>
      <c r="X466" s="217"/>
      <c r="Y466" s="217"/>
      <c r="Z466" s="217"/>
      <c r="AA466" s="217"/>
      <c r="AB466" s="217"/>
      <c r="AC466" s="217"/>
      <c r="AD466" s="217" t="s">
        <v>811</v>
      </c>
      <c r="AE466" s="217" t="s">
        <v>811</v>
      </c>
      <c r="AF466" s="217" t="s">
        <v>811</v>
      </c>
      <c r="AG466" s="217" t="s">
        <v>811</v>
      </c>
      <c r="AH466" s="217" t="s">
        <v>811</v>
      </c>
      <c r="AI466" s="217" t="s">
        <v>811</v>
      </c>
      <c r="AJ466" s="217" t="s">
        <v>811</v>
      </c>
      <c r="AK466" s="217" t="s">
        <v>811</v>
      </c>
      <c r="AL466" s="217" t="s">
        <v>811</v>
      </c>
      <c r="AM466" s="217" t="s">
        <v>811</v>
      </c>
      <c r="AN466" s="217" t="s">
        <v>811</v>
      </c>
      <c r="AO466" s="217" t="s">
        <v>811</v>
      </c>
      <c r="AP466" s="217" t="s">
        <v>811</v>
      </c>
      <c r="AQ466" s="217" t="s">
        <v>811</v>
      </c>
      <c r="AR466" s="217" t="s">
        <v>811</v>
      </c>
      <c r="AS466" s="217" t="s">
        <v>811</v>
      </c>
    </row>
    <row r="467" spans="1:45">
      <c r="A467" s="216">
        <v>21</v>
      </c>
      <c r="B467" s="216">
        <v>224300</v>
      </c>
      <c r="C467" s="216">
        <v>1418</v>
      </c>
      <c r="D467" s="216">
        <v>455</v>
      </c>
      <c r="E467" s="216" t="s">
        <v>1426</v>
      </c>
      <c r="F467" s="217">
        <v>0</v>
      </c>
      <c r="G467" s="217"/>
      <c r="H467" s="217"/>
      <c r="I467" s="217"/>
      <c r="J467" s="217"/>
      <c r="K467" s="217"/>
      <c r="L467" s="217"/>
      <c r="M467" s="217"/>
      <c r="N467" s="217">
        <v>0</v>
      </c>
      <c r="O467" s="217"/>
      <c r="P467" s="217"/>
      <c r="Q467" s="217"/>
      <c r="R467" s="217"/>
      <c r="S467" s="217"/>
      <c r="T467" s="217"/>
      <c r="U467" s="217"/>
      <c r="V467" s="217">
        <v>0</v>
      </c>
      <c r="W467" s="217"/>
      <c r="X467" s="217"/>
      <c r="Y467" s="217"/>
      <c r="Z467" s="217"/>
      <c r="AA467" s="217"/>
      <c r="AB467" s="217"/>
      <c r="AC467" s="217"/>
      <c r="AD467" s="217" t="s">
        <v>811</v>
      </c>
      <c r="AE467" s="217" t="s">
        <v>811</v>
      </c>
      <c r="AF467" s="217" t="s">
        <v>811</v>
      </c>
      <c r="AG467" s="217" t="s">
        <v>811</v>
      </c>
      <c r="AH467" s="217" t="s">
        <v>811</v>
      </c>
      <c r="AI467" s="217" t="s">
        <v>811</v>
      </c>
      <c r="AJ467" s="217" t="s">
        <v>811</v>
      </c>
      <c r="AK467" s="217" t="s">
        <v>811</v>
      </c>
      <c r="AL467" s="217" t="s">
        <v>811</v>
      </c>
      <c r="AM467" s="217" t="s">
        <v>811</v>
      </c>
      <c r="AN467" s="217" t="s">
        <v>811</v>
      </c>
      <c r="AO467" s="217" t="s">
        <v>811</v>
      </c>
      <c r="AP467" s="217" t="s">
        <v>811</v>
      </c>
      <c r="AQ467" s="217" t="s">
        <v>811</v>
      </c>
      <c r="AR467" s="217" t="s">
        <v>811</v>
      </c>
      <c r="AS467" s="217" t="s">
        <v>811</v>
      </c>
    </row>
    <row r="468" spans="1:45">
      <c r="A468" s="216">
        <v>21</v>
      </c>
      <c r="B468" s="216">
        <v>224300</v>
      </c>
      <c r="C468" s="216">
        <v>1419</v>
      </c>
      <c r="D468" s="216">
        <v>456</v>
      </c>
      <c r="E468" s="216" t="s">
        <v>1427</v>
      </c>
      <c r="F468" s="217">
        <v>0</v>
      </c>
      <c r="G468" s="217"/>
      <c r="H468" s="217"/>
      <c r="I468" s="217"/>
      <c r="J468" s="217"/>
      <c r="K468" s="217"/>
      <c r="L468" s="217"/>
      <c r="M468" s="217"/>
      <c r="N468" s="217">
        <v>0</v>
      </c>
      <c r="O468" s="217"/>
      <c r="P468" s="217"/>
      <c r="Q468" s="217"/>
      <c r="R468" s="217"/>
      <c r="S468" s="217"/>
      <c r="T468" s="217"/>
      <c r="U468" s="217"/>
      <c r="V468" s="217">
        <v>0</v>
      </c>
      <c r="W468" s="217"/>
      <c r="X468" s="217"/>
      <c r="Y468" s="217"/>
      <c r="Z468" s="217"/>
      <c r="AA468" s="217"/>
      <c r="AB468" s="217"/>
      <c r="AC468" s="217"/>
      <c r="AD468" s="217" t="s">
        <v>811</v>
      </c>
      <c r="AE468" s="217" t="s">
        <v>811</v>
      </c>
      <c r="AF468" s="217" t="s">
        <v>811</v>
      </c>
      <c r="AG468" s="217" t="s">
        <v>811</v>
      </c>
      <c r="AH468" s="217" t="s">
        <v>811</v>
      </c>
      <c r="AI468" s="217" t="s">
        <v>811</v>
      </c>
      <c r="AJ468" s="217" t="s">
        <v>811</v>
      </c>
      <c r="AK468" s="217" t="s">
        <v>811</v>
      </c>
      <c r="AL468" s="217" t="s">
        <v>811</v>
      </c>
      <c r="AM468" s="217" t="s">
        <v>811</v>
      </c>
      <c r="AN468" s="217" t="s">
        <v>811</v>
      </c>
      <c r="AO468" s="217" t="s">
        <v>811</v>
      </c>
      <c r="AP468" s="217" t="s">
        <v>811</v>
      </c>
      <c r="AQ468" s="217" t="s">
        <v>811</v>
      </c>
      <c r="AR468" s="217" t="s">
        <v>811</v>
      </c>
      <c r="AS468" s="217" t="s">
        <v>811</v>
      </c>
    </row>
    <row r="469" spans="1:45">
      <c r="A469" s="216">
        <v>21</v>
      </c>
      <c r="B469" s="216">
        <v>224300</v>
      </c>
      <c r="C469" s="216">
        <v>1420</v>
      </c>
      <c r="D469" s="216">
        <v>457</v>
      </c>
      <c r="E469" s="216" t="s">
        <v>1428</v>
      </c>
      <c r="F469" s="217">
        <v>0</v>
      </c>
      <c r="G469" s="217"/>
      <c r="H469" s="217"/>
      <c r="I469" s="217"/>
      <c r="J469" s="217"/>
      <c r="K469" s="217"/>
      <c r="L469" s="217"/>
      <c r="M469" s="217"/>
      <c r="N469" s="217">
        <v>0</v>
      </c>
      <c r="O469" s="217"/>
      <c r="P469" s="217"/>
      <c r="Q469" s="217"/>
      <c r="R469" s="217"/>
      <c r="S469" s="217"/>
      <c r="T469" s="217"/>
      <c r="U469" s="217"/>
      <c r="V469" s="217">
        <v>0</v>
      </c>
      <c r="W469" s="217"/>
      <c r="X469" s="217"/>
      <c r="Y469" s="217"/>
      <c r="Z469" s="217"/>
      <c r="AA469" s="217"/>
      <c r="AB469" s="217"/>
      <c r="AC469" s="217"/>
      <c r="AD469" s="217" t="s">
        <v>811</v>
      </c>
      <c r="AE469" s="217" t="s">
        <v>811</v>
      </c>
      <c r="AF469" s="217" t="s">
        <v>811</v>
      </c>
      <c r="AG469" s="217" t="s">
        <v>811</v>
      </c>
      <c r="AH469" s="217" t="s">
        <v>811</v>
      </c>
      <c r="AI469" s="217" t="s">
        <v>811</v>
      </c>
      <c r="AJ469" s="217" t="s">
        <v>811</v>
      </c>
      <c r="AK469" s="217" t="s">
        <v>811</v>
      </c>
      <c r="AL469" s="217" t="s">
        <v>811</v>
      </c>
      <c r="AM469" s="217" t="s">
        <v>811</v>
      </c>
      <c r="AN469" s="217" t="s">
        <v>811</v>
      </c>
      <c r="AO469" s="217" t="s">
        <v>811</v>
      </c>
      <c r="AP469" s="217" t="s">
        <v>811</v>
      </c>
      <c r="AQ469" s="217" t="s">
        <v>811</v>
      </c>
      <c r="AR469" s="217" t="s">
        <v>811</v>
      </c>
      <c r="AS469" s="217" t="s">
        <v>811</v>
      </c>
    </row>
    <row r="470" spans="1:45">
      <c r="A470" s="214"/>
      <c r="B470" s="214"/>
      <c r="C470" s="214"/>
      <c r="D470" s="214">
        <v>458</v>
      </c>
      <c r="E470" s="214"/>
      <c r="F470" s="215"/>
      <c r="G470" s="215"/>
      <c r="H470" s="215"/>
      <c r="I470" s="215"/>
      <c r="J470" s="215"/>
      <c r="K470" s="215"/>
      <c r="L470" s="215"/>
      <c r="M470" s="215"/>
      <c r="N470" s="215"/>
      <c r="O470" s="215"/>
      <c r="P470" s="215"/>
      <c r="Q470" s="215"/>
      <c r="R470" s="215"/>
      <c r="S470" s="215"/>
      <c r="T470" s="215"/>
      <c r="U470" s="215"/>
      <c r="V470" s="215"/>
      <c r="W470" s="215"/>
      <c r="X470" s="215"/>
      <c r="Y470" s="215"/>
      <c r="Z470" s="215"/>
      <c r="AA470" s="215"/>
      <c r="AB470" s="215"/>
      <c r="AC470" s="215"/>
      <c r="AD470" s="215" t="s">
        <v>811</v>
      </c>
      <c r="AE470" s="215" t="s">
        <v>811</v>
      </c>
      <c r="AF470" s="215" t="s">
        <v>811</v>
      </c>
      <c r="AG470" s="215" t="s">
        <v>811</v>
      </c>
      <c r="AH470" s="215" t="s">
        <v>811</v>
      </c>
      <c r="AI470" s="215" t="s">
        <v>811</v>
      </c>
      <c r="AJ470" s="215" t="s">
        <v>811</v>
      </c>
      <c r="AK470" s="215" t="s">
        <v>811</v>
      </c>
      <c r="AL470" s="215" t="s">
        <v>811</v>
      </c>
      <c r="AM470" s="215" t="s">
        <v>811</v>
      </c>
      <c r="AN470" s="215" t="s">
        <v>811</v>
      </c>
      <c r="AO470" s="215" t="s">
        <v>811</v>
      </c>
      <c r="AP470" s="215" t="s">
        <v>811</v>
      </c>
      <c r="AQ470" s="215" t="s">
        <v>811</v>
      </c>
      <c r="AR470" s="215" t="s">
        <v>811</v>
      </c>
      <c r="AS470" s="215" t="s">
        <v>811</v>
      </c>
    </row>
    <row r="471" spans="1:45">
      <c r="A471" s="214">
        <v>20</v>
      </c>
      <c r="B471" s="214">
        <v>224500</v>
      </c>
      <c r="C471" s="214"/>
      <c r="D471" s="214">
        <v>459</v>
      </c>
      <c r="E471" s="214" t="s">
        <v>1429</v>
      </c>
      <c r="F471" s="215">
        <v>706.9</v>
      </c>
      <c r="G471" s="215">
        <v>0</v>
      </c>
      <c r="H471" s="215">
        <v>0</v>
      </c>
      <c r="I471" s="215">
        <v>0</v>
      </c>
      <c r="J471" s="215">
        <v>576.6</v>
      </c>
      <c r="K471" s="215">
        <v>30</v>
      </c>
      <c r="L471" s="215">
        <v>100.3</v>
      </c>
      <c r="M471" s="215">
        <v>0</v>
      </c>
      <c r="N471" s="215">
        <v>764.9</v>
      </c>
      <c r="O471" s="215">
        <v>0</v>
      </c>
      <c r="P471" s="215">
        <v>0</v>
      </c>
      <c r="Q471" s="215">
        <v>0</v>
      </c>
      <c r="R471" s="215">
        <v>664.6</v>
      </c>
      <c r="S471" s="215">
        <v>0</v>
      </c>
      <c r="T471" s="215">
        <v>100.3</v>
      </c>
      <c r="U471" s="215">
        <v>0</v>
      </c>
      <c r="V471" s="215">
        <v>751.19999999999993</v>
      </c>
      <c r="W471" s="215">
        <v>0</v>
      </c>
      <c r="X471" s="215">
        <v>0</v>
      </c>
      <c r="Y471" s="215">
        <v>0</v>
      </c>
      <c r="Z471" s="215">
        <v>663.78</v>
      </c>
      <c r="AA471" s="215">
        <v>0</v>
      </c>
      <c r="AB471" s="215">
        <v>87.42</v>
      </c>
      <c r="AC471" s="215">
        <v>0</v>
      </c>
      <c r="AD471" s="215">
        <v>-13.700000000000045</v>
      </c>
      <c r="AE471" s="215" t="s">
        <v>811</v>
      </c>
      <c r="AF471" s="215" t="s">
        <v>811</v>
      </c>
      <c r="AG471" s="215" t="s">
        <v>811</v>
      </c>
      <c r="AH471" s="215">
        <v>-0.82000000000005002</v>
      </c>
      <c r="AI471" s="215" t="s">
        <v>811</v>
      </c>
      <c r="AJ471" s="215">
        <v>-12.879999999999995</v>
      </c>
      <c r="AK471" s="215" t="s">
        <v>811</v>
      </c>
      <c r="AL471" s="215">
        <v>98.208916198195837</v>
      </c>
      <c r="AM471" s="215" t="s">
        <v>811</v>
      </c>
      <c r="AN471" s="215" t="s">
        <v>811</v>
      </c>
      <c r="AO471" s="215" t="s">
        <v>811</v>
      </c>
      <c r="AP471" s="215">
        <v>99.87661751429431</v>
      </c>
      <c r="AQ471" s="215" t="s">
        <v>811</v>
      </c>
      <c r="AR471" s="215">
        <v>87.158524426719836</v>
      </c>
      <c r="AS471" s="215" t="s">
        <v>811</v>
      </c>
    </row>
    <row r="472" spans="1:45">
      <c r="A472" s="214">
        <v>22</v>
      </c>
      <c r="B472" s="214">
        <v>224500</v>
      </c>
      <c r="C472" s="214"/>
      <c r="D472" s="214">
        <v>460</v>
      </c>
      <c r="E472" s="214" t="s">
        <v>1055</v>
      </c>
      <c r="F472" s="215">
        <v>606.6</v>
      </c>
      <c r="G472" s="215">
        <v>0</v>
      </c>
      <c r="H472" s="215">
        <v>0</v>
      </c>
      <c r="I472" s="215">
        <v>0</v>
      </c>
      <c r="J472" s="215">
        <v>576.6</v>
      </c>
      <c r="K472" s="215">
        <v>30</v>
      </c>
      <c r="L472" s="215">
        <v>0</v>
      </c>
      <c r="M472" s="215">
        <v>0</v>
      </c>
      <c r="N472" s="215">
        <v>664.6</v>
      </c>
      <c r="O472" s="215">
        <v>0</v>
      </c>
      <c r="P472" s="215">
        <v>0</v>
      </c>
      <c r="Q472" s="215">
        <v>0</v>
      </c>
      <c r="R472" s="215">
        <v>664.6</v>
      </c>
      <c r="S472" s="215">
        <v>0</v>
      </c>
      <c r="T472" s="215">
        <v>0</v>
      </c>
      <c r="U472" s="215">
        <v>0</v>
      </c>
      <c r="V472" s="215">
        <v>663.78</v>
      </c>
      <c r="W472" s="215">
        <v>0</v>
      </c>
      <c r="X472" s="215">
        <v>0</v>
      </c>
      <c r="Y472" s="215">
        <v>0</v>
      </c>
      <c r="Z472" s="215">
        <v>663.78</v>
      </c>
      <c r="AA472" s="215">
        <v>0</v>
      </c>
      <c r="AB472" s="215">
        <v>0</v>
      </c>
      <c r="AC472" s="215">
        <v>0</v>
      </c>
      <c r="AD472" s="215">
        <v>-0.82000000000005002</v>
      </c>
      <c r="AE472" s="215" t="s">
        <v>811</v>
      </c>
      <c r="AF472" s="215" t="s">
        <v>811</v>
      </c>
      <c r="AG472" s="215" t="s">
        <v>811</v>
      </c>
      <c r="AH472" s="215">
        <v>-0.82000000000005002</v>
      </c>
      <c r="AI472" s="215" t="s">
        <v>811</v>
      </c>
      <c r="AJ472" s="215" t="s">
        <v>811</v>
      </c>
      <c r="AK472" s="215" t="s">
        <v>811</v>
      </c>
      <c r="AL472" s="215">
        <v>99.87661751429431</v>
      </c>
      <c r="AM472" s="215" t="s">
        <v>811</v>
      </c>
      <c r="AN472" s="215" t="s">
        <v>811</v>
      </c>
      <c r="AO472" s="215" t="s">
        <v>811</v>
      </c>
      <c r="AP472" s="215">
        <v>99.87661751429431</v>
      </c>
      <c r="AQ472" s="215" t="s">
        <v>811</v>
      </c>
      <c r="AR472" s="215" t="s">
        <v>811</v>
      </c>
      <c r="AS472" s="215" t="s">
        <v>811</v>
      </c>
    </row>
    <row r="473" spans="1:45">
      <c r="A473" s="214">
        <v>21</v>
      </c>
      <c r="B473" s="214">
        <v>224500</v>
      </c>
      <c r="C473" s="214"/>
      <c r="D473" s="214">
        <v>461</v>
      </c>
      <c r="E473" s="214" t="s">
        <v>1056</v>
      </c>
      <c r="F473" s="215">
        <v>100.3</v>
      </c>
      <c r="G473" s="215">
        <v>0</v>
      </c>
      <c r="H473" s="215">
        <v>0</v>
      </c>
      <c r="I473" s="215">
        <v>0</v>
      </c>
      <c r="J473" s="215">
        <v>0</v>
      </c>
      <c r="K473" s="215">
        <v>0</v>
      </c>
      <c r="L473" s="215">
        <v>100.3</v>
      </c>
      <c r="M473" s="215">
        <v>0</v>
      </c>
      <c r="N473" s="215">
        <v>100.3</v>
      </c>
      <c r="O473" s="215">
        <v>0</v>
      </c>
      <c r="P473" s="215">
        <v>0</v>
      </c>
      <c r="Q473" s="215">
        <v>0</v>
      </c>
      <c r="R473" s="215">
        <v>0</v>
      </c>
      <c r="S473" s="215">
        <v>0</v>
      </c>
      <c r="T473" s="215">
        <v>100.3</v>
      </c>
      <c r="U473" s="215">
        <v>0</v>
      </c>
      <c r="V473" s="215">
        <v>87.42</v>
      </c>
      <c r="W473" s="215">
        <v>0</v>
      </c>
      <c r="X473" s="215">
        <v>0</v>
      </c>
      <c r="Y473" s="215">
        <v>0</v>
      </c>
      <c r="Z473" s="215">
        <v>0</v>
      </c>
      <c r="AA473" s="215">
        <v>0</v>
      </c>
      <c r="AB473" s="215">
        <v>87.42</v>
      </c>
      <c r="AC473" s="215">
        <v>0</v>
      </c>
      <c r="AD473" s="215">
        <v>-12.879999999999995</v>
      </c>
      <c r="AE473" s="215" t="s">
        <v>811</v>
      </c>
      <c r="AF473" s="215" t="s">
        <v>811</v>
      </c>
      <c r="AG473" s="215" t="s">
        <v>811</v>
      </c>
      <c r="AH473" s="215" t="s">
        <v>811</v>
      </c>
      <c r="AI473" s="215" t="s">
        <v>811</v>
      </c>
      <c r="AJ473" s="215">
        <v>-12.879999999999995</v>
      </c>
      <c r="AK473" s="215" t="s">
        <v>811</v>
      </c>
      <c r="AL473" s="215">
        <v>87.158524426719836</v>
      </c>
      <c r="AM473" s="215" t="s">
        <v>811</v>
      </c>
      <c r="AN473" s="215" t="s">
        <v>811</v>
      </c>
      <c r="AO473" s="215" t="s">
        <v>811</v>
      </c>
      <c r="AP473" s="215" t="s">
        <v>811</v>
      </c>
      <c r="AQ473" s="215" t="s">
        <v>811</v>
      </c>
      <c r="AR473" s="215">
        <v>87.158524426719836</v>
      </c>
      <c r="AS473" s="215" t="s">
        <v>811</v>
      </c>
    </row>
    <row r="474" spans="1:45">
      <c r="A474" s="216">
        <v>22</v>
      </c>
      <c r="B474" s="216">
        <v>224500</v>
      </c>
      <c r="C474" s="216">
        <v>1421</v>
      </c>
      <c r="D474" s="216">
        <v>462</v>
      </c>
      <c r="E474" s="216" t="s">
        <v>1081</v>
      </c>
      <c r="F474" s="217">
        <v>606.6</v>
      </c>
      <c r="G474" s="217"/>
      <c r="H474" s="217"/>
      <c r="I474" s="217"/>
      <c r="J474" s="217">
        <v>576.6</v>
      </c>
      <c r="K474" s="217">
        <v>30</v>
      </c>
      <c r="L474" s="217"/>
      <c r="M474" s="217"/>
      <c r="N474" s="217">
        <v>664.6</v>
      </c>
      <c r="O474" s="217"/>
      <c r="P474" s="217"/>
      <c r="Q474" s="217"/>
      <c r="R474" s="217">
        <v>664.6</v>
      </c>
      <c r="S474" s="217"/>
      <c r="T474" s="217"/>
      <c r="U474" s="217"/>
      <c r="V474" s="217">
        <v>663.78</v>
      </c>
      <c r="W474" s="217"/>
      <c r="X474" s="217"/>
      <c r="Y474" s="217"/>
      <c r="Z474" s="217">
        <v>663.78</v>
      </c>
      <c r="AA474" s="217"/>
      <c r="AB474" s="217"/>
      <c r="AC474" s="217"/>
      <c r="AD474" s="217">
        <v>-0.82000000000005002</v>
      </c>
      <c r="AE474" s="217" t="s">
        <v>811</v>
      </c>
      <c r="AF474" s="217" t="s">
        <v>811</v>
      </c>
      <c r="AG474" s="217" t="s">
        <v>811</v>
      </c>
      <c r="AH474" s="217">
        <v>-0.82000000000005002</v>
      </c>
      <c r="AI474" s="217" t="s">
        <v>811</v>
      </c>
      <c r="AJ474" s="217" t="s">
        <v>811</v>
      </c>
      <c r="AK474" s="217" t="s">
        <v>811</v>
      </c>
      <c r="AL474" s="217">
        <v>99.87661751429431</v>
      </c>
      <c r="AM474" s="217" t="s">
        <v>811</v>
      </c>
      <c r="AN474" s="217" t="s">
        <v>811</v>
      </c>
      <c r="AO474" s="217" t="s">
        <v>811</v>
      </c>
      <c r="AP474" s="217">
        <v>99.87661751429431</v>
      </c>
      <c r="AQ474" s="217" t="s">
        <v>811</v>
      </c>
      <c r="AR474" s="217" t="s">
        <v>811</v>
      </c>
      <c r="AS474" s="217" t="s">
        <v>811</v>
      </c>
    </row>
    <row r="475" spans="1:45">
      <c r="A475" s="216">
        <v>21</v>
      </c>
      <c r="B475" s="216">
        <v>224500</v>
      </c>
      <c r="C475" s="216">
        <v>1422</v>
      </c>
      <c r="D475" s="216">
        <v>463</v>
      </c>
      <c r="E475" s="216" t="s">
        <v>1366</v>
      </c>
      <c r="F475" s="217">
        <v>0</v>
      </c>
      <c r="G475" s="217"/>
      <c r="H475" s="217"/>
      <c r="I475" s="217"/>
      <c r="J475" s="217"/>
      <c r="K475" s="217"/>
      <c r="L475" s="217"/>
      <c r="M475" s="217"/>
      <c r="N475" s="217">
        <v>0</v>
      </c>
      <c r="O475" s="217"/>
      <c r="P475" s="217"/>
      <c r="Q475" s="217"/>
      <c r="R475" s="217"/>
      <c r="S475" s="217"/>
      <c r="T475" s="217"/>
      <c r="U475" s="217"/>
      <c r="V475" s="217">
        <v>0</v>
      </c>
      <c r="W475" s="217"/>
      <c r="X475" s="217"/>
      <c r="Y475" s="217"/>
      <c r="Z475" s="217"/>
      <c r="AA475" s="217"/>
      <c r="AB475" s="217"/>
      <c r="AC475" s="217"/>
      <c r="AD475" s="217" t="s">
        <v>811</v>
      </c>
      <c r="AE475" s="217" t="s">
        <v>811</v>
      </c>
      <c r="AF475" s="217" t="s">
        <v>811</v>
      </c>
      <c r="AG475" s="217" t="s">
        <v>811</v>
      </c>
      <c r="AH475" s="217" t="s">
        <v>811</v>
      </c>
      <c r="AI475" s="217" t="s">
        <v>811</v>
      </c>
      <c r="AJ475" s="217" t="s">
        <v>811</v>
      </c>
      <c r="AK475" s="217" t="s">
        <v>811</v>
      </c>
      <c r="AL475" s="217" t="s">
        <v>811</v>
      </c>
      <c r="AM475" s="217" t="s">
        <v>811</v>
      </c>
      <c r="AN475" s="217" t="s">
        <v>811</v>
      </c>
      <c r="AO475" s="217" t="s">
        <v>811</v>
      </c>
      <c r="AP475" s="217" t="s">
        <v>811</v>
      </c>
      <c r="AQ475" s="217" t="s">
        <v>811</v>
      </c>
      <c r="AR475" s="217" t="s">
        <v>811</v>
      </c>
      <c r="AS475" s="217" t="s">
        <v>811</v>
      </c>
    </row>
    <row r="476" spans="1:45">
      <c r="A476" s="216">
        <v>21</v>
      </c>
      <c r="B476" s="216">
        <v>224500</v>
      </c>
      <c r="C476" s="216">
        <v>1423</v>
      </c>
      <c r="D476" s="216">
        <v>464</v>
      </c>
      <c r="E476" s="216" t="s">
        <v>1430</v>
      </c>
      <c r="F476" s="217">
        <v>0</v>
      </c>
      <c r="G476" s="217"/>
      <c r="H476" s="217"/>
      <c r="I476" s="217"/>
      <c r="J476" s="217"/>
      <c r="K476" s="217"/>
      <c r="L476" s="217"/>
      <c r="M476" s="217"/>
      <c r="N476" s="217">
        <v>0</v>
      </c>
      <c r="O476" s="217"/>
      <c r="P476" s="217"/>
      <c r="Q476" s="217"/>
      <c r="R476" s="217"/>
      <c r="S476" s="217"/>
      <c r="T476" s="217"/>
      <c r="U476" s="217"/>
      <c r="V476" s="217">
        <v>0</v>
      </c>
      <c r="W476" s="217"/>
      <c r="X476" s="217"/>
      <c r="Y476" s="217"/>
      <c r="Z476" s="217"/>
      <c r="AA476" s="217"/>
      <c r="AB476" s="217"/>
      <c r="AC476" s="217"/>
      <c r="AD476" s="217" t="s">
        <v>811</v>
      </c>
      <c r="AE476" s="217" t="s">
        <v>811</v>
      </c>
      <c r="AF476" s="217" t="s">
        <v>811</v>
      </c>
      <c r="AG476" s="217" t="s">
        <v>811</v>
      </c>
      <c r="AH476" s="217" t="s">
        <v>811</v>
      </c>
      <c r="AI476" s="217" t="s">
        <v>811</v>
      </c>
      <c r="AJ476" s="217" t="s">
        <v>811</v>
      </c>
      <c r="AK476" s="217" t="s">
        <v>811</v>
      </c>
      <c r="AL476" s="217" t="s">
        <v>811</v>
      </c>
      <c r="AM476" s="217" t="s">
        <v>811</v>
      </c>
      <c r="AN476" s="217" t="s">
        <v>811</v>
      </c>
      <c r="AO476" s="217" t="s">
        <v>811</v>
      </c>
      <c r="AP476" s="217" t="s">
        <v>811</v>
      </c>
      <c r="AQ476" s="217" t="s">
        <v>811</v>
      </c>
      <c r="AR476" s="217" t="s">
        <v>811</v>
      </c>
      <c r="AS476" s="217" t="s">
        <v>811</v>
      </c>
    </row>
    <row r="477" spans="1:45">
      <c r="A477" s="216">
        <v>21</v>
      </c>
      <c r="B477" s="216">
        <v>224500</v>
      </c>
      <c r="C477" s="216">
        <v>1424</v>
      </c>
      <c r="D477" s="216">
        <v>465</v>
      </c>
      <c r="E477" s="216" t="s">
        <v>1431</v>
      </c>
      <c r="F477" s="217">
        <v>0</v>
      </c>
      <c r="G477" s="217"/>
      <c r="H477" s="217"/>
      <c r="I477" s="217"/>
      <c r="J477" s="217"/>
      <c r="K477" s="217"/>
      <c r="L477" s="217"/>
      <c r="M477" s="217"/>
      <c r="N477" s="217">
        <v>0</v>
      </c>
      <c r="O477" s="217"/>
      <c r="P477" s="217"/>
      <c r="Q477" s="217"/>
      <c r="R477" s="217"/>
      <c r="S477" s="217"/>
      <c r="T477" s="217"/>
      <c r="U477" s="217"/>
      <c r="V477" s="217">
        <v>0</v>
      </c>
      <c r="W477" s="217"/>
      <c r="X477" s="217"/>
      <c r="Y477" s="217"/>
      <c r="Z477" s="217"/>
      <c r="AA477" s="217"/>
      <c r="AB477" s="217"/>
      <c r="AC477" s="217"/>
      <c r="AD477" s="217" t="s">
        <v>811</v>
      </c>
      <c r="AE477" s="217" t="s">
        <v>811</v>
      </c>
      <c r="AF477" s="217" t="s">
        <v>811</v>
      </c>
      <c r="AG477" s="217" t="s">
        <v>811</v>
      </c>
      <c r="AH477" s="217" t="s">
        <v>811</v>
      </c>
      <c r="AI477" s="217" t="s">
        <v>811</v>
      </c>
      <c r="AJ477" s="217" t="s">
        <v>811</v>
      </c>
      <c r="AK477" s="217" t="s">
        <v>811</v>
      </c>
      <c r="AL477" s="217" t="s">
        <v>811</v>
      </c>
      <c r="AM477" s="217" t="s">
        <v>811</v>
      </c>
      <c r="AN477" s="217" t="s">
        <v>811</v>
      </c>
      <c r="AO477" s="217" t="s">
        <v>811</v>
      </c>
      <c r="AP477" s="217" t="s">
        <v>811</v>
      </c>
      <c r="AQ477" s="217" t="s">
        <v>811</v>
      </c>
      <c r="AR477" s="217" t="s">
        <v>811</v>
      </c>
      <c r="AS477" s="217" t="s">
        <v>811</v>
      </c>
    </row>
    <row r="478" spans="1:45">
      <c r="A478" s="216">
        <v>21</v>
      </c>
      <c r="B478" s="216">
        <v>224500</v>
      </c>
      <c r="C478" s="216">
        <v>1425</v>
      </c>
      <c r="D478" s="216">
        <v>466</v>
      </c>
      <c r="E478" s="216" t="s">
        <v>1432</v>
      </c>
      <c r="F478" s="217">
        <v>0</v>
      </c>
      <c r="G478" s="217"/>
      <c r="H478" s="217"/>
      <c r="I478" s="217"/>
      <c r="J478" s="217"/>
      <c r="K478" s="217"/>
      <c r="L478" s="217"/>
      <c r="M478" s="217"/>
      <c r="N478" s="217">
        <v>0</v>
      </c>
      <c r="O478" s="217"/>
      <c r="P478" s="217"/>
      <c r="Q478" s="217"/>
      <c r="R478" s="217"/>
      <c r="S478" s="217"/>
      <c r="T478" s="217"/>
      <c r="U478" s="217"/>
      <c r="V478" s="217">
        <v>0</v>
      </c>
      <c r="W478" s="217"/>
      <c r="X478" s="217"/>
      <c r="Y478" s="217"/>
      <c r="Z478" s="217"/>
      <c r="AA478" s="217"/>
      <c r="AB478" s="217"/>
      <c r="AC478" s="217"/>
      <c r="AD478" s="217" t="s">
        <v>811</v>
      </c>
      <c r="AE478" s="217" t="s">
        <v>811</v>
      </c>
      <c r="AF478" s="217" t="s">
        <v>811</v>
      </c>
      <c r="AG478" s="217" t="s">
        <v>811</v>
      </c>
      <c r="AH478" s="217" t="s">
        <v>811</v>
      </c>
      <c r="AI478" s="217" t="s">
        <v>811</v>
      </c>
      <c r="AJ478" s="217" t="s">
        <v>811</v>
      </c>
      <c r="AK478" s="217" t="s">
        <v>811</v>
      </c>
      <c r="AL478" s="217" t="s">
        <v>811</v>
      </c>
      <c r="AM478" s="217" t="s">
        <v>811</v>
      </c>
      <c r="AN478" s="217" t="s">
        <v>811</v>
      </c>
      <c r="AO478" s="217" t="s">
        <v>811</v>
      </c>
      <c r="AP478" s="217" t="s">
        <v>811</v>
      </c>
      <c r="AQ478" s="217" t="s">
        <v>811</v>
      </c>
      <c r="AR478" s="217" t="s">
        <v>811</v>
      </c>
      <c r="AS478" s="217" t="s">
        <v>811</v>
      </c>
    </row>
    <row r="479" spans="1:45">
      <c r="A479" s="216">
        <v>21</v>
      </c>
      <c r="B479" s="216">
        <v>224500</v>
      </c>
      <c r="C479" s="216">
        <v>1426</v>
      </c>
      <c r="D479" s="216">
        <v>467</v>
      </c>
      <c r="E479" s="216" t="s">
        <v>1433</v>
      </c>
      <c r="F479" s="217">
        <v>0</v>
      </c>
      <c r="G479" s="217"/>
      <c r="H479" s="217"/>
      <c r="I479" s="217"/>
      <c r="J479" s="217"/>
      <c r="K479" s="217"/>
      <c r="L479" s="217"/>
      <c r="M479" s="217"/>
      <c r="N479" s="217">
        <v>0</v>
      </c>
      <c r="O479" s="217"/>
      <c r="P479" s="217"/>
      <c r="Q479" s="217"/>
      <c r="R479" s="217"/>
      <c r="S479" s="217"/>
      <c r="T479" s="217"/>
      <c r="U479" s="217"/>
      <c r="V479" s="217">
        <v>0</v>
      </c>
      <c r="W479" s="217"/>
      <c r="X479" s="217"/>
      <c r="Y479" s="217"/>
      <c r="Z479" s="217"/>
      <c r="AA479" s="217"/>
      <c r="AB479" s="217"/>
      <c r="AC479" s="217"/>
      <c r="AD479" s="217" t="s">
        <v>811</v>
      </c>
      <c r="AE479" s="217" t="s">
        <v>811</v>
      </c>
      <c r="AF479" s="217" t="s">
        <v>811</v>
      </c>
      <c r="AG479" s="217" t="s">
        <v>811</v>
      </c>
      <c r="AH479" s="217" t="s">
        <v>811</v>
      </c>
      <c r="AI479" s="217" t="s">
        <v>811</v>
      </c>
      <c r="AJ479" s="217" t="s">
        <v>811</v>
      </c>
      <c r="AK479" s="217" t="s">
        <v>811</v>
      </c>
      <c r="AL479" s="217" t="s">
        <v>811</v>
      </c>
      <c r="AM479" s="217" t="s">
        <v>811</v>
      </c>
      <c r="AN479" s="217" t="s">
        <v>811</v>
      </c>
      <c r="AO479" s="217" t="s">
        <v>811</v>
      </c>
      <c r="AP479" s="217" t="s">
        <v>811</v>
      </c>
      <c r="AQ479" s="217" t="s">
        <v>811</v>
      </c>
      <c r="AR479" s="217" t="s">
        <v>811</v>
      </c>
      <c r="AS479" s="217" t="s">
        <v>811</v>
      </c>
    </row>
    <row r="480" spans="1:45">
      <c r="A480" s="216">
        <v>21</v>
      </c>
      <c r="B480" s="216">
        <v>224500</v>
      </c>
      <c r="C480" s="216">
        <v>1427</v>
      </c>
      <c r="D480" s="216">
        <v>468</v>
      </c>
      <c r="E480" s="216" t="s">
        <v>1434</v>
      </c>
      <c r="F480" s="217">
        <v>0</v>
      </c>
      <c r="G480" s="217"/>
      <c r="H480" s="217"/>
      <c r="I480" s="217"/>
      <c r="J480" s="217"/>
      <c r="K480" s="217"/>
      <c r="L480" s="217"/>
      <c r="M480" s="217"/>
      <c r="N480" s="217">
        <v>0</v>
      </c>
      <c r="O480" s="217"/>
      <c r="P480" s="217"/>
      <c r="Q480" s="217"/>
      <c r="R480" s="217"/>
      <c r="S480" s="217"/>
      <c r="T480" s="217"/>
      <c r="U480" s="217"/>
      <c r="V480" s="217">
        <v>0</v>
      </c>
      <c r="W480" s="217"/>
      <c r="X480" s="217"/>
      <c r="Y480" s="217"/>
      <c r="Z480" s="217"/>
      <c r="AA480" s="217"/>
      <c r="AB480" s="217"/>
      <c r="AC480" s="217"/>
      <c r="AD480" s="217" t="s">
        <v>811</v>
      </c>
      <c r="AE480" s="217" t="s">
        <v>811</v>
      </c>
      <c r="AF480" s="217" t="s">
        <v>811</v>
      </c>
      <c r="AG480" s="217" t="s">
        <v>811</v>
      </c>
      <c r="AH480" s="217" t="s">
        <v>811</v>
      </c>
      <c r="AI480" s="217" t="s">
        <v>811</v>
      </c>
      <c r="AJ480" s="217" t="s">
        <v>811</v>
      </c>
      <c r="AK480" s="217" t="s">
        <v>811</v>
      </c>
      <c r="AL480" s="217" t="s">
        <v>811</v>
      </c>
      <c r="AM480" s="217" t="s">
        <v>811</v>
      </c>
      <c r="AN480" s="217" t="s">
        <v>811</v>
      </c>
      <c r="AO480" s="217" t="s">
        <v>811</v>
      </c>
      <c r="AP480" s="217" t="s">
        <v>811</v>
      </c>
      <c r="AQ480" s="217" t="s">
        <v>811</v>
      </c>
      <c r="AR480" s="217" t="s">
        <v>811</v>
      </c>
      <c r="AS480" s="217" t="s">
        <v>811</v>
      </c>
    </row>
    <row r="481" spans="1:45">
      <c r="A481" s="216">
        <v>21</v>
      </c>
      <c r="B481" s="216">
        <v>224500</v>
      </c>
      <c r="C481" s="216">
        <v>1428</v>
      </c>
      <c r="D481" s="216">
        <v>469</v>
      </c>
      <c r="E481" s="216" t="s">
        <v>1288</v>
      </c>
      <c r="F481" s="217">
        <v>0</v>
      </c>
      <c r="G481" s="217"/>
      <c r="H481" s="217"/>
      <c r="I481" s="217"/>
      <c r="J481" s="217"/>
      <c r="K481" s="217"/>
      <c r="L481" s="217"/>
      <c r="M481" s="217"/>
      <c r="N481" s="217">
        <v>0</v>
      </c>
      <c r="O481" s="217"/>
      <c r="P481" s="217"/>
      <c r="Q481" s="217"/>
      <c r="R481" s="217"/>
      <c r="S481" s="217"/>
      <c r="T481" s="217"/>
      <c r="U481" s="217"/>
      <c r="V481" s="217">
        <v>0</v>
      </c>
      <c r="W481" s="217"/>
      <c r="X481" s="217"/>
      <c r="Y481" s="217"/>
      <c r="Z481" s="217"/>
      <c r="AA481" s="217"/>
      <c r="AB481" s="217"/>
      <c r="AC481" s="217"/>
      <c r="AD481" s="217" t="s">
        <v>811</v>
      </c>
      <c r="AE481" s="217" t="s">
        <v>811</v>
      </c>
      <c r="AF481" s="217" t="s">
        <v>811</v>
      </c>
      <c r="AG481" s="217" t="s">
        <v>811</v>
      </c>
      <c r="AH481" s="217" t="s">
        <v>811</v>
      </c>
      <c r="AI481" s="217" t="s">
        <v>811</v>
      </c>
      <c r="AJ481" s="217" t="s">
        <v>811</v>
      </c>
      <c r="AK481" s="217" t="s">
        <v>811</v>
      </c>
      <c r="AL481" s="217" t="s">
        <v>811</v>
      </c>
      <c r="AM481" s="217" t="s">
        <v>811</v>
      </c>
      <c r="AN481" s="217" t="s">
        <v>811</v>
      </c>
      <c r="AO481" s="217" t="s">
        <v>811</v>
      </c>
      <c r="AP481" s="217" t="s">
        <v>811</v>
      </c>
      <c r="AQ481" s="217" t="s">
        <v>811</v>
      </c>
      <c r="AR481" s="217" t="s">
        <v>811</v>
      </c>
      <c r="AS481" s="217" t="s">
        <v>811</v>
      </c>
    </row>
    <row r="482" spans="1:45">
      <c r="A482" s="216">
        <v>21</v>
      </c>
      <c r="B482" s="216">
        <v>224500</v>
      </c>
      <c r="C482" s="216">
        <v>1429</v>
      </c>
      <c r="D482" s="216">
        <v>470</v>
      </c>
      <c r="E482" s="216" t="s">
        <v>1435</v>
      </c>
      <c r="F482" s="217">
        <v>0</v>
      </c>
      <c r="G482" s="217"/>
      <c r="H482" s="217"/>
      <c r="I482" s="217"/>
      <c r="J482" s="217"/>
      <c r="K482" s="217"/>
      <c r="L482" s="217"/>
      <c r="M482" s="217"/>
      <c r="N482" s="217">
        <v>0</v>
      </c>
      <c r="O482" s="217"/>
      <c r="P482" s="217"/>
      <c r="Q482" s="217"/>
      <c r="R482" s="217"/>
      <c r="S482" s="217"/>
      <c r="T482" s="217"/>
      <c r="U482" s="217"/>
      <c r="V482" s="217">
        <v>0</v>
      </c>
      <c r="W482" s="217"/>
      <c r="X482" s="217"/>
      <c r="Y482" s="217"/>
      <c r="Z482" s="217"/>
      <c r="AA482" s="217"/>
      <c r="AB482" s="217"/>
      <c r="AC482" s="217"/>
      <c r="AD482" s="217" t="s">
        <v>811</v>
      </c>
      <c r="AE482" s="217" t="s">
        <v>811</v>
      </c>
      <c r="AF482" s="217" t="s">
        <v>811</v>
      </c>
      <c r="AG482" s="217" t="s">
        <v>811</v>
      </c>
      <c r="AH482" s="217" t="s">
        <v>811</v>
      </c>
      <c r="AI482" s="217" t="s">
        <v>811</v>
      </c>
      <c r="AJ482" s="217" t="s">
        <v>811</v>
      </c>
      <c r="AK482" s="217" t="s">
        <v>811</v>
      </c>
      <c r="AL482" s="217" t="s">
        <v>811</v>
      </c>
      <c r="AM482" s="217" t="s">
        <v>811</v>
      </c>
      <c r="AN482" s="217" t="s">
        <v>811</v>
      </c>
      <c r="AO482" s="217" t="s">
        <v>811</v>
      </c>
      <c r="AP482" s="217" t="s">
        <v>811</v>
      </c>
      <c r="AQ482" s="217" t="s">
        <v>811</v>
      </c>
      <c r="AR482" s="217" t="s">
        <v>811</v>
      </c>
      <c r="AS482" s="217" t="s">
        <v>811</v>
      </c>
    </row>
    <row r="483" spans="1:45">
      <c r="A483" s="216">
        <v>21</v>
      </c>
      <c r="B483" s="216">
        <v>224500</v>
      </c>
      <c r="C483" s="216">
        <v>1430</v>
      </c>
      <c r="D483" s="216">
        <v>471</v>
      </c>
      <c r="E483" s="216" t="s">
        <v>1436</v>
      </c>
      <c r="F483" s="217">
        <v>0</v>
      </c>
      <c r="G483" s="217"/>
      <c r="H483" s="217"/>
      <c r="I483" s="217"/>
      <c r="J483" s="217"/>
      <c r="K483" s="217"/>
      <c r="L483" s="217"/>
      <c r="M483" s="217"/>
      <c r="N483" s="217">
        <v>0</v>
      </c>
      <c r="O483" s="217"/>
      <c r="P483" s="217"/>
      <c r="Q483" s="217"/>
      <c r="R483" s="217"/>
      <c r="S483" s="217"/>
      <c r="T483" s="217"/>
      <c r="U483" s="217"/>
      <c r="V483" s="217">
        <v>0</v>
      </c>
      <c r="W483" s="217"/>
      <c r="X483" s="217"/>
      <c r="Y483" s="217"/>
      <c r="Z483" s="217"/>
      <c r="AA483" s="217"/>
      <c r="AB483" s="217"/>
      <c r="AC483" s="217"/>
      <c r="AD483" s="217" t="s">
        <v>811</v>
      </c>
      <c r="AE483" s="217" t="s">
        <v>811</v>
      </c>
      <c r="AF483" s="217" t="s">
        <v>811</v>
      </c>
      <c r="AG483" s="217" t="s">
        <v>811</v>
      </c>
      <c r="AH483" s="217" t="s">
        <v>811</v>
      </c>
      <c r="AI483" s="217" t="s">
        <v>811</v>
      </c>
      <c r="AJ483" s="217" t="s">
        <v>811</v>
      </c>
      <c r="AK483" s="217" t="s">
        <v>811</v>
      </c>
      <c r="AL483" s="217" t="s">
        <v>811</v>
      </c>
      <c r="AM483" s="217" t="s">
        <v>811</v>
      </c>
      <c r="AN483" s="217" t="s">
        <v>811</v>
      </c>
      <c r="AO483" s="217" t="s">
        <v>811</v>
      </c>
      <c r="AP483" s="217" t="s">
        <v>811</v>
      </c>
      <c r="AQ483" s="217" t="s">
        <v>811</v>
      </c>
      <c r="AR483" s="217" t="s">
        <v>811</v>
      </c>
      <c r="AS483" s="217" t="s">
        <v>811</v>
      </c>
    </row>
    <row r="484" spans="1:45">
      <c r="A484" s="216">
        <v>21</v>
      </c>
      <c r="B484" s="216">
        <v>224500</v>
      </c>
      <c r="C484" s="216">
        <v>1431</v>
      </c>
      <c r="D484" s="216">
        <v>472</v>
      </c>
      <c r="E484" s="216" t="s">
        <v>1437</v>
      </c>
      <c r="F484" s="217">
        <v>0</v>
      </c>
      <c r="G484" s="217"/>
      <c r="H484" s="217"/>
      <c r="I484" s="217"/>
      <c r="J484" s="217"/>
      <c r="K484" s="217"/>
      <c r="L484" s="217"/>
      <c r="M484" s="217"/>
      <c r="N484" s="217">
        <v>0</v>
      </c>
      <c r="O484" s="217"/>
      <c r="P484" s="217"/>
      <c r="Q484" s="217"/>
      <c r="R484" s="217"/>
      <c r="S484" s="217"/>
      <c r="T484" s="217"/>
      <c r="U484" s="217"/>
      <c r="V484" s="217">
        <v>0</v>
      </c>
      <c r="W484" s="217"/>
      <c r="X484" s="217"/>
      <c r="Y484" s="217"/>
      <c r="Z484" s="217"/>
      <c r="AA484" s="217"/>
      <c r="AB484" s="217"/>
      <c r="AC484" s="217"/>
      <c r="AD484" s="217" t="s">
        <v>811</v>
      </c>
      <c r="AE484" s="217" t="s">
        <v>811</v>
      </c>
      <c r="AF484" s="217" t="s">
        <v>811</v>
      </c>
      <c r="AG484" s="217" t="s">
        <v>811</v>
      </c>
      <c r="AH484" s="217" t="s">
        <v>811</v>
      </c>
      <c r="AI484" s="217" t="s">
        <v>811</v>
      </c>
      <c r="AJ484" s="217" t="s">
        <v>811</v>
      </c>
      <c r="AK484" s="217" t="s">
        <v>811</v>
      </c>
      <c r="AL484" s="217" t="s">
        <v>811</v>
      </c>
      <c r="AM484" s="217" t="s">
        <v>811</v>
      </c>
      <c r="AN484" s="217" t="s">
        <v>811</v>
      </c>
      <c r="AO484" s="217" t="s">
        <v>811</v>
      </c>
      <c r="AP484" s="217" t="s">
        <v>811</v>
      </c>
      <c r="AQ484" s="217" t="s">
        <v>811</v>
      </c>
      <c r="AR484" s="217" t="s">
        <v>811</v>
      </c>
      <c r="AS484" s="217" t="s">
        <v>811</v>
      </c>
    </row>
    <row r="485" spans="1:45">
      <c r="A485" s="216">
        <v>21</v>
      </c>
      <c r="B485" s="216">
        <v>224500</v>
      </c>
      <c r="C485" s="216">
        <v>1432</v>
      </c>
      <c r="D485" s="216">
        <v>473</v>
      </c>
      <c r="E485" s="216" t="s">
        <v>1438</v>
      </c>
      <c r="F485" s="217">
        <v>0</v>
      </c>
      <c r="G485" s="217"/>
      <c r="H485" s="217"/>
      <c r="I485" s="217"/>
      <c r="J485" s="217"/>
      <c r="K485" s="217"/>
      <c r="L485" s="217"/>
      <c r="M485" s="217"/>
      <c r="N485" s="217">
        <v>0</v>
      </c>
      <c r="O485" s="217"/>
      <c r="P485" s="217"/>
      <c r="Q485" s="217"/>
      <c r="R485" s="217"/>
      <c r="S485" s="217"/>
      <c r="T485" s="217"/>
      <c r="U485" s="217"/>
      <c r="V485" s="217">
        <v>0</v>
      </c>
      <c r="W485" s="217"/>
      <c r="X485" s="217"/>
      <c r="Y485" s="217"/>
      <c r="Z485" s="217"/>
      <c r="AA485" s="217"/>
      <c r="AB485" s="217"/>
      <c r="AC485" s="217"/>
      <c r="AD485" s="217" t="s">
        <v>811</v>
      </c>
      <c r="AE485" s="217" t="s">
        <v>811</v>
      </c>
      <c r="AF485" s="217" t="s">
        <v>811</v>
      </c>
      <c r="AG485" s="217" t="s">
        <v>811</v>
      </c>
      <c r="AH485" s="217" t="s">
        <v>811</v>
      </c>
      <c r="AI485" s="217" t="s">
        <v>811</v>
      </c>
      <c r="AJ485" s="217" t="s">
        <v>811</v>
      </c>
      <c r="AK485" s="217" t="s">
        <v>811</v>
      </c>
      <c r="AL485" s="217" t="s">
        <v>811</v>
      </c>
      <c r="AM485" s="217" t="s">
        <v>811</v>
      </c>
      <c r="AN485" s="217" t="s">
        <v>811</v>
      </c>
      <c r="AO485" s="217" t="s">
        <v>811</v>
      </c>
      <c r="AP485" s="217" t="s">
        <v>811</v>
      </c>
      <c r="AQ485" s="217" t="s">
        <v>811</v>
      </c>
      <c r="AR485" s="217" t="s">
        <v>811</v>
      </c>
      <c r="AS485" s="217" t="s">
        <v>811</v>
      </c>
    </row>
    <row r="486" spans="1:45">
      <c r="A486" s="216">
        <v>21</v>
      </c>
      <c r="B486" s="216">
        <v>224500</v>
      </c>
      <c r="C486" s="216">
        <v>1444</v>
      </c>
      <c r="D486" s="216">
        <v>474</v>
      </c>
      <c r="E486" s="216" t="s">
        <v>1429</v>
      </c>
      <c r="F486" s="217">
        <v>100.3</v>
      </c>
      <c r="G486" s="217"/>
      <c r="H486" s="217"/>
      <c r="I486" s="217"/>
      <c r="J486" s="217"/>
      <c r="K486" s="217"/>
      <c r="L486" s="217">
        <v>100.3</v>
      </c>
      <c r="M486" s="217"/>
      <c r="N486" s="217">
        <v>100.3</v>
      </c>
      <c r="O486" s="217"/>
      <c r="P486" s="217"/>
      <c r="Q486" s="217"/>
      <c r="R486" s="217"/>
      <c r="S486" s="217"/>
      <c r="T486" s="217">
        <v>100.3</v>
      </c>
      <c r="U486" s="217"/>
      <c r="V486" s="217">
        <v>87.42</v>
      </c>
      <c r="W486" s="217"/>
      <c r="X486" s="217"/>
      <c r="Y486" s="217"/>
      <c r="Z486" s="217"/>
      <c r="AA486" s="217"/>
      <c r="AB486" s="217">
        <v>87.42</v>
      </c>
      <c r="AC486" s="217"/>
      <c r="AD486" s="217">
        <v>-12.879999999999995</v>
      </c>
      <c r="AE486" s="217" t="s">
        <v>811</v>
      </c>
      <c r="AF486" s="217" t="s">
        <v>811</v>
      </c>
      <c r="AG486" s="217" t="s">
        <v>811</v>
      </c>
      <c r="AH486" s="217" t="s">
        <v>811</v>
      </c>
      <c r="AI486" s="217" t="s">
        <v>811</v>
      </c>
      <c r="AJ486" s="217">
        <v>-12.879999999999995</v>
      </c>
      <c r="AK486" s="217" t="s">
        <v>811</v>
      </c>
      <c r="AL486" s="217">
        <v>87.158524426719836</v>
      </c>
      <c r="AM486" s="217" t="s">
        <v>811</v>
      </c>
      <c r="AN486" s="217" t="s">
        <v>811</v>
      </c>
      <c r="AO486" s="217" t="s">
        <v>811</v>
      </c>
      <c r="AP486" s="217" t="s">
        <v>811</v>
      </c>
      <c r="AQ486" s="217" t="s">
        <v>811</v>
      </c>
      <c r="AR486" s="217">
        <v>87.158524426719836</v>
      </c>
      <c r="AS486" s="217" t="s">
        <v>811</v>
      </c>
    </row>
    <row r="487" spans="1:45">
      <c r="A487" s="216">
        <v>21</v>
      </c>
      <c r="B487" s="216">
        <v>224500</v>
      </c>
      <c r="C487" s="216">
        <v>1433</v>
      </c>
      <c r="D487" s="216">
        <v>475</v>
      </c>
      <c r="E487" s="216" t="s">
        <v>1439</v>
      </c>
      <c r="F487" s="217">
        <v>0</v>
      </c>
      <c r="G487" s="217"/>
      <c r="H487" s="217"/>
      <c r="I487" s="217"/>
      <c r="J487" s="217"/>
      <c r="K487" s="217"/>
      <c r="L487" s="217"/>
      <c r="M487" s="217"/>
      <c r="N487" s="217">
        <v>0</v>
      </c>
      <c r="O487" s="217"/>
      <c r="P487" s="217"/>
      <c r="Q487" s="217"/>
      <c r="R487" s="217"/>
      <c r="S487" s="217"/>
      <c r="T487" s="217"/>
      <c r="U487" s="217"/>
      <c r="V487" s="217">
        <v>0</v>
      </c>
      <c r="W487" s="217"/>
      <c r="X487" s="217"/>
      <c r="Y487" s="217"/>
      <c r="Z487" s="217"/>
      <c r="AA487" s="217"/>
      <c r="AB487" s="217"/>
      <c r="AC487" s="217"/>
      <c r="AD487" s="217" t="s">
        <v>811</v>
      </c>
      <c r="AE487" s="217" t="s">
        <v>811</v>
      </c>
      <c r="AF487" s="217" t="s">
        <v>811</v>
      </c>
      <c r="AG487" s="217" t="s">
        <v>811</v>
      </c>
      <c r="AH487" s="217" t="s">
        <v>811</v>
      </c>
      <c r="AI487" s="217" t="s">
        <v>811</v>
      </c>
      <c r="AJ487" s="217" t="s">
        <v>811</v>
      </c>
      <c r="AK487" s="217" t="s">
        <v>811</v>
      </c>
      <c r="AL487" s="217" t="s">
        <v>811</v>
      </c>
      <c r="AM487" s="217" t="s">
        <v>811</v>
      </c>
      <c r="AN487" s="217" t="s">
        <v>811</v>
      </c>
      <c r="AO487" s="217" t="s">
        <v>811</v>
      </c>
      <c r="AP487" s="217" t="s">
        <v>811</v>
      </c>
      <c r="AQ487" s="217" t="s">
        <v>811</v>
      </c>
      <c r="AR487" s="217" t="s">
        <v>811</v>
      </c>
      <c r="AS487" s="217" t="s">
        <v>811</v>
      </c>
    </row>
    <row r="488" spans="1:45">
      <c r="A488" s="216">
        <v>21</v>
      </c>
      <c r="B488" s="216">
        <v>224500</v>
      </c>
      <c r="C488" s="216">
        <v>1434</v>
      </c>
      <c r="D488" s="216">
        <v>476</v>
      </c>
      <c r="E488" s="216" t="s">
        <v>1440</v>
      </c>
      <c r="F488" s="217">
        <v>0</v>
      </c>
      <c r="G488" s="217"/>
      <c r="H488" s="217"/>
      <c r="I488" s="217"/>
      <c r="J488" s="217"/>
      <c r="K488" s="217"/>
      <c r="L488" s="217"/>
      <c r="M488" s="217"/>
      <c r="N488" s="217">
        <v>0</v>
      </c>
      <c r="O488" s="217"/>
      <c r="P488" s="217"/>
      <c r="Q488" s="217"/>
      <c r="R488" s="217"/>
      <c r="S488" s="217"/>
      <c r="T488" s="217"/>
      <c r="U488" s="217"/>
      <c r="V488" s="217">
        <v>0</v>
      </c>
      <c r="W488" s="217"/>
      <c r="X488" s="217"/>
      <c r="Y488" s="217"/>
      <c r="Z488" s="217"/>
      <c r="AA488" s="217"/>
      <c r="AB488" s="217"/>
      <c r="AC488" s="217"/>
      <c r="AD488" s="217" t="s">
        <v>811</v>
      </c>
      <c r="AE488" s="217" t="s">
        <v>811</v>
      </c>
      <c r="AF488" s="217" t="s">
        <v>811</v>
      </c>
      <c r="AG488" s="217" t="s">
        <v>811</v>
      </c>
      <c r="AH488" s="217" t="s">
        <v>811</v>
      </c>
      <c r="AI488" s="217" t="s">
        <v>811</v>
      </c>
      <c r="AJ488" s="217" t="s">
        <v>811</v>
      </c>
      <c r="AK488" s="217" t="s">
        <v>811</v>
      </c>
      <c r="AL488" s="217" t="s">
        <v>811</v>
      </c>
      <c r="AM488" s="217" t="s">
        <v>811</v>
      </c>
      <c r="AN488" s="217" t="s">
        <v>811</v>
      </c>
      <c r="AO488" s="217" t="s">
        <v>811</v>
      </c>
      <c r="AP488" s="217" t="s">
        <v>811</v>
      </c>
      <c r="AQ488" s="217" t="s">
        <v>811</v>
      </c>
      <c r="AR488" s="217" t="s">
        <v>811</v>
      </c>
      <c r="AS488" s="217" t="s">
        <v>811</v>
      </c>
    </row>
    <row r="489" spans="1:45">
      <c r="A489" s="216">
        <v>21</v>
      </c>
      <c r="B489" s="216">
        <v>224500</v>
      </c>
      <c r="C489" s="216">
        <v>1436</v>
      </c>
      <c r="D489" s="216">
        <v>477</v>
      </c>
      <c r="E489" s="216" t="s">
        <v>1441</v>
      </c>
      <c r="F489" s="217">
        <v>0</v>
      </c>
      <c r="G489" s="217"/>
      <c r="H489" s="217"/>
      <c r="I489" s="217"/>
      <c r="J489" s="217"/>
      <c r="K489" s="217"/>
      <c r="L489" s="217"/>
      <c r="M489" s="217"/>
      <c r="N489" s="217">
        <v>0</v>
      </c>
      <c r="O489" s="217"/>
      <c r="P489" s="217"/>
      <c r="Q489" s="217"/>
      <c r="R489" s="217"/>
      <c r="S489" s="217"/>
      <c r="T489" s="217"/>
      <c r="U489" s="217"/>
      <c r="V489" s="217">
        <v>0</v>
      </c>
      <c r="W489" s="217"/>
      <c r="X489" s="217"/>
      <c r="Y489" s="217"/>
      <c r="Z489" s="217"/>
      <c r="AA489" s="217"/>
      <c r="AB489" s="217"/>
      <c r="AC489" s="217"/>
      <c r="AD489" s="217" t="s">
        <v>811</v>
      </c>
      <c r="AE489" s="217" t="s">
        <v>811</v>
      </c>
      <c r="AF489" s="217" t="s">
        <v>811</v>
      </c>
      <c r="AG489" s="217" t="s">
        <v>811</v>
      </c>
      <c r="AH489" s="217" t="s">
        <v>811</v>
      </c>
      <c r="AI489" s="217" t="s">
        <v>811</v>
      </c>
      <c r="AJ489" s="217" t="s">
        <v>811</v>
      </c>
      <c r="AK489" s="217" t="s">
        <v>811</v>
      </c>
      <c r="AL489" s="217" t="s">
        <v>811</v>
      </c>
      <c r="AM489" s="217" t="s">
        <v>811</v>
      </c>
      <c r="AN489" s="217" t="s">
        <v>811</v>
      </c>
      <c r="AO489" s="217" t="s">
        <v>811</v>
      </c>
      <c r="AP489" s="217" t="s">
        <v>811</v>
      </c>
      <c r="AQ489" s="217" t="s">
        <v>811</v>
      </c>
      <c r="AR489" s="217" t="s">
        <v>811</v>
      </c>
      <c r="AS489" s="217" t="s">
        <v>811</v>
      </c>
    </row>
    <row r="490" spans="1:45">
      <c r="A490" s="216">
        <v>21</v>
      </c>
      <c r="B490" s="216">
        <v>224500</v>
      </c>
      <c r="C490" s="216">
        <v>1435</v>
      </c>
      <c r="D490" s="216">
        <v>478</v>
      </c>
      <c r="E490" s="216" t="s">
        <v>1442</v>
      </c>
      <c r="F490" s="217">
        <v>0</v>
      </c>
      <c r="G490" s="217"/>
      <c r="H490" s="217"/>
      <c r="I490" s="217"/>
      <c r="J490" s="217"/>
      <c r="K490" s="217"/>
      <c r="L490" s="217"/>
      <c r="M490" s="217"/>
      <c r="N490" s="217">
        <v>0</v>
      </c>
      <c r="O490" s="217"/>
      <c r="P490" s="217"/>
      <c r="Q490" s="217"/>
      <c r="R490" s="217"/>
      <c r="S490" s="217"/>
      <c r="T490" s="217"/>
      <c r="U490" s="217"/>
      <c r="V490" s="217">
        <v>0</v>
      </c>
      <c r="W490" s="217"/>
      <c r="X490" s="217"/>
      <c r="Y490" s="217"/>
      <c r="Z490" s="217"/>
      <c r="AA490" s="217"/>
      <c r="AB490" s="217"/>
      <c r="AC490" s="217"/>
      <c r="AD490" s="217" t="s">
        <v>811</v>
      </c>
      <c r="AE490" s="217" t="s">
        <v>811</v>
      </c>
      <c r="AF490" s="217" t="s">
        <v>811</v>
      </c>
      <c r="AG490" s="217" t="s">
        <v>811</v>
      </c>
      <c r="AH490" s="217" t="s">
        <v>811</v>
      </c>
      <c r="AI490" s="217" t="s">
        <v>811</v>
      </c>
      <c r="AJ490" s="217" t="s">
        <v>811</v>
      </c>
      <c r="AK490" s="217" t="s">
        <v>811</v>
      </c>
      <c r="AL490" s="217" t="s">
        <v>811</v>
      </c>
      <c r="AM490" s="217" t="s">
        <v>811</v>
      </c>
      <c r="AN490" s="217" t="s">
        <v>811</v>
      </c>
      <c r="AO490" s="217" t="s">
        <v>811</v>
      </c>
      <c r="AP490" s="217" t="s">
        <v>811</v>
      </c>
      <c r="AQ490" s="217" t="s">
        <v>811</v>
      </c>
      <c r="AR490" s="217" t="s">
        <v>811</v>
      </c>
      <c r="AS490" s="217" t="s">
        <v>811</v>
      </c>
    </row>
    <row r="491" spans="1:45">
      <c r="A491" s="216">
        <v>21</v>
      </c>
      <c r="B491" s="216">
        <v>224500</v>
      </c>
      <c r="C491" s="216">
        <v>1437</v>
      </c>
      <c r="D491" s="216">
        <v>479</v>
      </c>
      <c r="E491" s="216" t="s">
        <v>1443</v>
      </c>
      <c r="F491" s="217">
        <v>0</v>
      </c>
      <c r="G491" s="217"/>
      <c r="H491" s="217"/>
      <c r="I491" s="217"/>
      <c r="J491" s="217"/>
      <c r="K491" s="217"/>
      <c r="L491" s="217"/>
      <c r="M491" s="217"/>
      <c r="N491" s="217">
        <v>0</v>
      </c>
      <c r="O491" s="217"/>
      <c r="P491" s="217"/>
      <c r="Q491" s="217"/>
      <c r="R491" s="217"/>
      <c r="S491" s="217"/>
      <c r="T491" s="217"/>
      <c r="U491" s="217"/>
      <c r="V491" s="217">
        <v>0</v>
      </c>
      <c r="W491" s="217"/>
      <c r="X491" s="217"/>
      <c r="Y491" s="217"/>
      <c r="Z491" s="217"/>
      <c r="AA491" s="217"/>
      <c r="AB491" s="217"/>
      <c r="AC491" s="217"/>
      <c r="AD491" s="217" t="s">
        <v>811</v>
      </c>
      <c r="AE491" s="217" t="s">
        <v>811</v>
      </c>
      <c r="AF491" s="217" t="s">
        <v>811</v>
      </c>
      <c r="AG491" s="217" t="s">
        <v>811</v>
      </c>
      <c r="AH491" s="217" t="s">
        <v>811</v>
      </c>
      <c r="AI491" s="217" t="s">
        <v>811</v>
      </c>
      <c r="AJ491" s="217" t="s">
        <v>811</v>
      </c>
      <c r="AK491" s="217" t="s">
        <v>811</v>
      </c>
      <c r="AL491" s="217" t="s">
        <v>811</v>
      </c>
      <c r="AM491" s="217" t="s">
        <v>811</v>
      </c>
      <c r="AN491" s="217" t="s">
        <v>811</v>
      </c>
      <c r="AO491" s="217" t="s">
        <v>811</v>
      </c>
      <c r="AP491" s="217" t="s">
        <v>811</v>
      </c>
      <c r="AQ491" s="217" t="s">
        <v>811</v>
      </c>
      <c r="AR491" s="217" t="s">
        <v>811</v>
      </c>
      <c r="AS491" s="217" t="s">
        <v>811</v>
      </c>
    </row>
    <row r="492" spans="1:45">
      <c r="A492" s="216">
        <v>21</v>
      </c>
      <c r="B492" s="216">
        <v>224500</v>
      </c>
      <c r="C492" s="216">
        <v>1438</v>
      </c>
      <c r="D492" s="216">
        <v>480</v>
      </c>
      <c r="E492" s="216" t="s">
        <v>1412</v>
      </c>
      <c r="F492" s="217">
        <v>0</v>
      </c>
      <c r="G492" s="217"/>
      <c r="H492" s="217"/>
      <c r="I492" s="217"/>
      <c r="J492" s="217"/>
      <c r="K492" s="217"/>
      <c r="L492" s="217"/>
      <c r="M492" s="217"/>
      <c r="N492" s="217">
        <v>0</v>
      </c>
      <c r="O492" s="217"/>
      <c r="P492" s="217"/>
      <c r="Q492" s="217"/>
      <c r="R492" s="217"/>
      <c r="S492" s="217"/>
      <c r="T492" s="217"/>
      <c r="U492" s="217"/>
      <c r="V492" s="217">
        <v>0</v>
      </c>
      <c r="W492" s="217"/>
      <c r="X492" s="217"/>
      <c r="Y492" s="217"/>
      <c r="Z492" s="217"/>
      <c r="AA492" s="217"/>
      <c r="AB492" s="217"/>
      <c r="AC492" s="217"/>
      <c r="AD492" s="217" t="s">
        <v>811</v>
      </c>
      <c r="AE492" s="217" t="s">
        <v>811</v>
      </c>
      <c r="AF492" s="217" t="s">
        <v>811</v>
      </c>
      <c r="AG492" s="217" t="s">
        <v>811</v>
      </c>
      <c r="AH492" s="217" t="s">
        <v>811</v>
      </c>
      <c r="AI492" s="217" t="s">
        <v>811</v>
      </c>
      <c r="AJ492" s="217" t="s">
        <v>811</v>
      </c>
      <c r="AK492" s="217" t="s">
        <v>811</v>
      </c>
      <c r="AL492" s="217" t="s">
        <v>811</v>
      </c>
      <c r="AM492" s="217" t="s">
        <v>811</v>
      </c>
      <c r="AN492" s="217" t="s">
        <v>811</v>
      </c>
      <c r="AO492" s="217" t="s">
        <v>811</v>
      </c>
      <c r="AP492" s="217" t="s">
        <v>811</v>
      </c>
      <c r="AQ492" s="217" t="s">
        <v>811</v>
      </c>
      <c r="AR492" s="217" t="s">
        <v>811</v>
      </c>
      <c r="AS492" s="217" t="s">
        <v>811</v>
      </c>
    </row>
    <row r="493" spans="1:45">
      <c r="A493" s="216">
        <v>21</v>
      </c>
      <c r="B493" s="216">
        <v>224500</v>
      </c>
      <c r="C493" s="216">
        <v>1439</v>
      </c>
      <c r="D493" s="216">
        <v>481</v>
      </c>
      <c r="E493" s="216" t="s">
        <v>1444</v>
      </c>
      <c r="F493" s="217">
        <v>0</v>
      </c>
      <c r="G493" s="217"/>
      <c r="H493" s="217"/>
      <c r="I493" s="217"/>
      <c r="J493" s="217"/>
      <c r="K493" s="217"/>
      <c r="L493" s="217"/>
      <c r="M493" s="217"/>
      <c r="N493" s="217">
        <v>0</v>
      </c>
      <c r="O493" s="217"/>
      <c r="P493" s="217"/>
      <c r="Q493" s="217"/>
      <c r="R493" s="217"/>
      <c r="S493" s="217"/>
      <c r="T493" s="217"/>
      <c r="U493" s="217"/>
      <c r="V493" s="217">
        <v>0</v>
      </c>
      <c r="W493" s="217"/>
      <c r="X493" s="217"/>
      <c r="Y493" s="217"/>
      <c r="Z493" s="217"/>
      <c r="AA493" s="217"/>
      <c r="AB493" s="217"/>
      <c r="AC493" s="217"/>
      <c r="AD493" s="217" t="s">
        <v>811</v>
      </c>
      <c r="AE493" s="217" t="s">
        <v>811</v>
      </c>
      <c r="AF493" s="217" t="s">
        <v>811</v>
      </c>
      <c r="AG493" s="217" t="s">
        <v>811</v>
      </c>
      <c r="AH493" s="217" t="s">
        <v>811</v>
      </c>
      <c r="AI493" s="217" t="s">
        <v>811</v>
      </c>
      <c r="AJ493" s="217" t="s">
        <v>811</v>
      </c>
      <c r="AK493" s="217" t="s">
        <v>811</v>
      </c>
      <c r="AL493" s="217" t="s">
        <v>811</v>
      </c>
      <c r="AM493" s="217" t="s">
        <v>811</v>
      </c>
      <c r="AN493" s="217" t="s">
        <v>811</v>
      </c>
      <c r="AO493" s="217" t="s">
        <v>811</v>
      </c>
      <c r="AP493" s="217" t="s">
        <v>811</v>
      </c>
      <c r="AQ493" s="217" t="s">
        <v>811</v>
      </c>
      <c r="AR493" s="217" t="s">
        <v>811</v>
      </c>
      <c r="AS493" s="217" t="s">
        <v>811</v>
      </c>
    </row>
    <row r="494" spans="1:45">
      <c r="A494" s="216">
        <v>21</v>
      </c>
      <c r="B494" s="216">
        <v>224500</v>
      </c>
      <c r="C494" s="216">
        <v>1440</v>
      </c>
      <c r="D494" s="216">
        <v>482</v>
      </c>
      <c r="E494" s="216" t="s">
        <v>1445</v>
      </c>
      <c r="F494" s="217">
        <v>0</v>
      </c>
      <c r="G494" s="217"/>
      <c r="H494" s="217"/>
      <c r="I494" s="217"/>
      <c r="J494" s="217"/>
      <c r="K494" s="217"/>
      <c r="L494" s="217"/>
      <c r="M494" s="217"/>
      <c r="N494" s="217">
        <v>0</v>
      </c>
      <c r="O494" s="217"/>
      <c r="P494" s="217"/>
      <c r="Q494" s="217"/>
      <c r="R494" s="217"/>
      <c r="S494" s="217"/>
      <c r="T494" s="217"/>
      <c r="U494" s="217"/>
      <c r="V494" s="217">
        <v>0</v>
      </c>
      <c r="W494" s="217"/>
      <c r="X494" s="217"/>
      <c r="Y494" s="217"/>
      <c r="Z494" s="217"/>
      <c r="AA494" s="217"/>
      <c r="AB494" s="217"/>
      <c r="AC494" s="217"/>
      <c r="AD494" s="217" t="s">
        <v>811</v>
      </c>
      <c r="AE494" s="217" t="s">
        <v>811</v>
      </c>
      <c r="AF494" s="217" t="s">
        <v>811</v>
      </c>
      <c r="AG494" s="217" t="s">
        <v>811</v>
      </c>
      <c r="AH494" s="217" t="s">
        <v>811</v>
      </c>
      <c r="AI494" s="217" t="s">
        <v>811</v>
      </c>
      <c r="AJ494" s="217" t="s">
        <v>811</v>
      </c>
      <c r="AK494" s="217" t="s">
        <v>811</v>
      </c>
      <c r="AL494" s="217" t="s">
        <v>811</v>
      </c>
      <c r="AM494" s="217" t="s">
        <v>811</v>
      </c>
      <c r="AN494" s="217" t="s">
        <v>811</v>
      </c>
      <c r="AO494" s="217" t="s">
        <v>811</v>
      </c>
      <c r="AP494" s="217" t="s">
        <v>811</v>
      </c>
      <c r="AQ494" s="217" t="s">
        <v>811</v>
      </c>
      <c r="AR494" s="217" t="s">
        <v>811</v>
      </c>
      <c r="AS494" s="217" t="s">
        <v>811</v>
      </c>
    </row>
    <row r="495" spans="1:45">
      <c r="A495" s="216">
        <v>21</v>
      </c>
      <c r="B495" s="216">
        <v>224500</v>
      </c>
      <c r="C495" s="216">
        <v>1441</v>
      </c>
      <c r="D495" s="216">
        <v>483</v>
      </c>
      <c r="E495" s="216" t="s">
        <v>1446</v>
      </c>
      <c r="F495" s="217">
        <v>0</v>
      </c>
      <c r="G495" s="217"/>
      <c r="H495" s="217"/>
      <c r="I495" s="217"/>
      <c r="J495" s="217"/>
      <c r="K495" s="217"/>
      <c r="L495" s="217"/>
      <c r="M495" s="217"/>
      <c r="N495" s="217">
        <v>0</v>
      </c>
      <c r="O495" s="217"/>
      <c r="P495" s="217"/>
      <c r="Q495" s="217"/>
      <c r="R495" s="217"/>
      <c r="S495" s="217"/>
      <c r="T495" s="217"/>
      <c r="U495" s="217"/>
      <c r="V495" s="217">
        <v>0</v>
      </c>
      <c r="W495" s="217"/>
      <c r="X495" s="217"/>
      <c r="Y495" s="217"/>
      <c r="Z495" s="217"/>
      <c r="AA495" s="217"/>
      <c r="AB495" s="217"/>
      <c r="AC495" s="217"/>
      <c r="AD495" s="217" t="s">
        <v>811</v>
      </c>
      <c r="AE495" s="217" t="s">
        <v>811</v>
      </c>
      <c r="AF495" s="217" t="s">
        <v>811</v>
      </c>
      <c r="AG495" s="217" t="s">
        <v>811</v>
      </c>
      <c r="AH495" s="217" t="s">
        <v>811</v>
      </c>
      <c r="AI495" s="217" t="s">
        <v>811</v>
      </c>
      <c r="AJ495" s="217" t="s">
        <v>811</v>
      </c>
      <c r="AK495" s="217" t="s">
        <v>811</v>
      </c>
      <c r="AL495" s="217" t="s">
        <v>811</v>
      </c>
      <c r="AM495" s="217" t="s">
        <v>811</v>
      </c>
      <c r="AN495" s="217" t="s">
        <v>811</v>
      </c>
      <c r="AO495" s="217" t="s">
        <v>811</v>
      </c>
      <c r="AP495" s="217" t="s">
        <v>811</v>
      </c>
      <c r="AQ495" s="217" t="s">
        <v>811</v>
      </c>
      <c r="AR495" s="217" t="s">
        <v>811</v>
      </c>
      <c r="AS495" s="217" t="s">
        <v>811</v>
      </c>
    </row>
    <row r="496" spans="1:45">
      <c r="A496" s="216">
        <v>21</v>
      </c>
      <c r="B496" s="216">
        <v>224500</v>
      </c>
      <c r="C496" s="216">
        <v>1445</v>
      </c>
      <c r="D496" s="216">
        <v>484</v>
      </c>
      <c r="E496" s="216" t="s">
        <v>1447</v>
      </c>
      <c r="F496" s="217">
        <v>0</v>
      </c>
      <c r="G496" s="217"/>
      <c r="H496" s="217"/>
      <c r="I496" s="217"/>
      <c r="J496" s="217"/>
      <c r="K496" s="217"/>
      <c r="L496" s="217"/>
      <c r="M496" s="217"/>
      <c r="N496" s="217">
        <v>0</v>
      </c>
      <c r="O496" s="217"/>
      <c r="P496" s="217"/>
      <c r="Q496" s="217"/>
      <c r="R496" s="217"/>
      <c r="S496" s="217"/>
      <c r="T496" s="217"/>
      <c r="U496" s="217"/>
      <c r="V496" s="217">
        <v>0</v>
      </c>
      <c r="W496" s="217"/>
      <c r="X496" s="217"/>
      <c r="Y496" s="217"/>
      <c r="Z496" s="217"/>
      <c r="AA496" s="217"/>
      <c r="AB496" s="217"/>
      <c r="AC496" s="217"/>
      <c r="AD496" s="217" t="s">
        <v>811</v>
      </c>
      <c r="AE496" s="217" t="s">
        <v>811</v>
      </c>
      <c r="AF496" s="217" t="s">
        <v>811</v>
      </c>
      <c r="AG496" s="217" t="s">
        <v>811</v>
      </c>
      <c r="AH496" s="217" t="s">
        <v>811</v>
      </c>
      <c r="AI496" s="217" t="s">
        <v>811</v>
      </c>
      <c r="AJ496" s="217" t="s">
        <v>811</v>
      </c>
      <c r="AK496" s="217" t="s">
        <v>811</v>
      </c>
      <c r="AL496" s="217" t="s">
        <v>811</v>
      </c>
      <c r="AM496" s="217" t="s">
        <v>811</v>
      </c>
      <c r="AN496" s="217" t="s">
        <v>811</v>
      </c>
      <c r="AO496" s="217" t="s">
        <v>811</v>
      </c>
      <c r="AP496" s="217" t="s">
        <v>811</v>
      </c>
      <c r="AQ496" s="217" t="s">
        <v>811</v>
      </c>
      <c r="AR496" s="217" t="s">
        <v>811</v>
      </c>
      <c r="AS496" s="217" t="s">
        <v>811</v>
      </c>
    </row>
    <row r="497" spans="1:45">
      <c r="A497" s="216">
        <v>21</v>
      </c>
      <c r="B497" s="216">
        <v>224500</v>
      </c>
      <c r="C497" s="216">
        <v>1446</v>
      </c>
      <c r="D497" s="216">
        <v>485</v>
      </c>
      <c r="E497" s="216" t="s">
        <v>1448</v>
      </c>
      <c r="F497" s="217">
        <v>0</v>
      </c>
      <c r="G497" s="217"/>
      <c r="H497" s="217"/>
      <c r="I497" s="217"/>
      <c r="J497" s="217"/>
      <c r="K497" s="217"/>
      <c r="L497" s="217"/>
      <c r="M497" s="217"/>
      <c r="N497" s="217">
        <v>0</v>
      </c>
      <c r="O497" s="217"/>
      <c r="P497" s="217"/>
      <c r="Q497" s="217"/>
      <c r="R497" s="217"/>
      <c r="S497" s="217"/>
      <c r="T497" s="217"/>
      <c r="U497" s="217"/>
      <c r="V497" s="217">
        <v>0</v>
      </c>
      <c r="W497" s="217"/>
      <c r="X497" s="217"/>
      <c r="Y497" s="217"/>
      <c r="Z497" s="217"/>
      <c r="AA497" s="217"/>
      <c r="AB497" s="217"/>
      <c r="AC497" s="217"/>
      <c r="AD497" s="217" t="s">
        <v>811</v>
      </c>
      <c r="AE497" s="217" t="s">
        <v>811</v>
      </c>
      <c r="AF497" s="217" t="s">
        <v>811</v>
      </c>
      <c r="AG497" s="217" t="s">
        <v>811</v>
      </c>
      <c r="AH497" s="217" t="s">
        <v>811</v>
      </c>
      <c r="AI497" s="217" t="s">
        <v>811</v>
      </c>
      <c r="AJ497" s="217" t="s">
        <v>811</v>
      </c>
      <c r="AK497" s="217" t="s">
        <v>811</v>
      </c>
      <c r="AL497" s="217" t="s">
        <v>811</v>
      </c>
      <c r="AM497" s="217" t="s">
        <v>811</v>
      </c>
      <c r="AN497" s="217" t="s">
        <v>811</v>
      </c>
      <c r="AO497" s="217" t="s">
        <v>811</v>
      </c>
      <c r="AP497" s="217" t="s">
        <v>811</v>
      </c>
      <c r="AQ497" s="217" t="s">
        <v>811</v>
      </c>
      <c r="AR497" s="217" t="s">
        <v>811</v>
      </c>
      <c r="AS497" s="217" t="s">
        <v>811</v>
      </c>
    </row>
    <row r="498" spans="1:45">
      <c r="A498" s="216">
        <v>21</v>
      </c>
      <c r="B498" s="216">
        <v>224500</v>
      </c>
      <c r="C498" s="216">
        <v>1442</v>
      </c>
      <c r="D498" s="216">
        <v>486</v>
      </c>
      <c r="E498" s="216" t="s">
        <v>1449</v>
      </c>
      <c r="F498" s="217">
        <v>0</v>
      </c>
      <c r="G498" s="217"/>
      <c r="H498" s="217"/>
      <c r="I498" s="217"/>
      <c r="J498" s="217"/>
      <c r="K498" s="217"/>
      <c r="L498" s="217"/>
      <c r="M498" s="217"/>
      <c r="N498" s="217">
        <v>0</v>
      </c>
      <c r="O498" s="217"/>
      <c r="P498" s="217"/>
      <c r="Q498" s="217"/>
      <c r="R498" s="217"/>
      <c r="S498" s="217"/>
      <c r="T498" s="217"/>
      <c r="U498" s="217"/>
      <c r="V498" s="217">
        <v>0</v>
      </c>
      <c r="W498" s="217"/>
      <c r="X498" s="217"/>
      <c r="Y498" s="217"/>
      <c r="Z498" s="217"/>
      <c r="AA498" s="217"/>
      <c r="AB498" s="217"/>
      <c r="AC498" s="217"/>
      <c r="AD498" s="217" t="s">
        <v>811</v>
      </c>
      <c r="AE498" s="217" t="s">
        <v>811</v>
      </c>
      <c r="AF498" s="217" t="s">
        <v>811</v>
      </c>
      <c r="AG498" s="217" t="s">
        <v>811</v>
      </c>
      <c r="AH498" s="217" t="s">
        <v>811</v>
      </c>
      <c r="AI498" s="217" t="s">
        <v>811</v>
      </c>
      <c r="AJ498" s="217" t="s">
        <v>811</v>
      </c>
      <c r="AK498" s="217" t="s">
        <v>811</v>
      </c>
      <c r="AL498" s="217" t="s">
        <v>811</v>
      </c>
      <c r="AM498" s="217" t="s">
        <v>811</v>
      </c>
      <c r="AN498" s="217" t="s">
        <v>811</v>
      </c>
      <c r="AO498" s="217" t="s">
        <v>811</v>
      </c>
      <c r="AP498" s="217" t="s">
        <v>811</v>
      </c>
      <c r="AQ498" s="217" t="s">
        <v>811</v>
      </c>
      <c r="AR498" s="217" t="s">
        <v>811</v>
      </c>
      <c r="AS498" s="217" t="s">
        <v>811</v>
      </c>
    </row>
    <row r="499" spans="1:45">
      <c r="A499" s="216">
        <v>21</v>
      </c>
      <c r="B499" s="216">
        <v>224500</v>
      </c>
      <c r="C499" s="216">
        <v>1443</v>
      </c>
      <c r="D499" s="216">
        <v>487</v>
      </c>
      <c r="E499" s="216" t="s">
        <v>1450</v>
      </c>
      <c r="F499" s="217">
        <v>0</v>
      </c>
      <c r="G499" s="217"/>
      <c r="H499" s="217"/>
      <c r="I499" s="217"/>
      <c r="J499" s="217"/>
      <c r="K499" s="217"/>
      <c r="L499" s="217"/>
      <c r="M499" s="217"/>
      <c r="N499" s="217">
        <v>0</v>
      </c>
      <c r="O499" s="217"/>
      <c r="P499" s="217"/>
      <c r="Q499" s="217"/>
      <c r="R499" s="217"/>
      <c r="S499" s="217"/>
      <c r="T499" s="217"/>
      <c r="U499" s="217"/>
      <c r="V499" s="217">
        <v>0</v>
      </c>
      <c r="W499" s="217"/>
      <c r="X499" s="217"/>
      <c r="Y499" s="217"/>
      <c r="Z499" s="217"/>
      <c r="AA499" s="217"/>
      <c r="AB499" s="217"/>
      <c r="AC499" s="217"/>
      <c r="AD499" s="217" t="s">
        <v>811</v>
      </c>
      <c r="AE499" s="217" t="s">
        <v>811</v>
      </c>
      <c r="AF499" s="217" t="s">
        <v>811</v>
      </c>
      <c r="AG499" s="217" t="s">
        <v>811</v>
      </c>
      <c r="AH499" s="217" t="s">
        <v>811</v>
      </c>
      <c r="AI499" s="217" t="s">
        <v>811</v>
      </c>
      <c r="AJ499" s="217" t="s">
        <v>811</v>
      </c>
      <c r="AK499" s="217" t="s">
        <v>811</v>
      </c>
      <c r="AL499" s="217" t="s">
        <v>811</v>
      </c>
      <c r="AM499" s="217" t="s">
        <v>811</v>
      </c>
      <c r="AN499" s="217" t="s">
        <v>811</v>
      </c>
      <c r="AO499" s="217" t="s">
        <v>811</v>
      </c>
      <c r="AP499" s="217" t="s">
        <v>811</v>
      </c>
      <c r="AQ499" s="217" t="s">
        <v>811</v>
      </c>
      <c r="AR499" s="217" t="s">
        <v>811</v>
      </c>
      <c r="AS499" s="217" t="s">
        <v>811</v>
      </c>
    </row>
    <row r="500" spans="1:45">
      <c r="A500" s="216">
        <v>21</v>
      </c>
      <c r="B500" s="216">
        <v>224500</v>
      </c>
      <c r="C500" s="216">
        <v>1447</v>
      </c>
      <c r="D500" s="216">
        <v>488</v>
      </c>
      <c r="E500" s="216" t="s">
        <v>1451</v>
      </c>
      <c r="F500" s="217">
        <v>0</v>
      </c>
      <c r="G500" s="217"/>
      <c r="H500" s="217"/>
      <c r="I500" s="217"/>
      <c r="J500" s="217"/>
      <c r="K500" s="217"/>
      <c r="L500" s="217"/>
      <c r="M500" s="217"/>
      <c r="N500" s="217">
        <v>0</v>
      </c>
      <c r="O500" s="217"/>
      <c r="P500" s="217"/>
      <c r="Q500" s="217"/>
      <c r="R500" s="217"/>
      <c r="S500" s="217"/>
      <c r="T500" s="217"/>
      <c r="U500" s="217"/>
      <c r="V500" s="217">
        <v>0</v>
      </c>
      <c r="W500" s="217"/>
      <c r="X500" s="217"/>
      <c r="Y500" s="217"/>
      <c r="Z500" s="217"/>
      <c r="AA500" s="217"/>
      <c r="AB500" s="217"/>
      <c r="AC500" s="217"/>
      <c r="AD500" s="217" t="s">
        <v>811</v>
      </c>
      <c r="AE500" s="217" t="s">
        <v>811</v>
      </c>
      <c r="AF500" s="217" t="s">
        <v>811</v>
      </c>
      <c r="AG500" s="217" t="s">
        <v>811</v>
      </c>
      <c r="AH500" s="217" t="s">
        <v>811</v>
      </c>
      <c r="AI500" s="217" t="s">
        <v>811</v>
      </c>
      <c r="AJ500" s="217" t="s">
        <v>811</v>
      </c>
      <c r="AK500" s="217" t="s">
        <v>811</v>
      </c>
      <c r="AL500" s="217" t="s">
        <v>811</v>
      </c>
      <c r="AM500" s="217" t="s">
        <v>811</v>
      </c>
      <c r="AN500" s="217" t="s">
        <v>811</v>
      </c>
      <c r="AO500" s="217" t="s">
        <v>811</v>
      </c>
      <c r="AP500" s="217" t="s">
        <v>811</v>
      </c>
      <c r="AQ500" s="217" t="s">
        <v>811</v>
      </c>
      <c r="AR500" s="217" t="s">
        <v>811</v>
      </c>
      <c r="AS500" s="217" t="s">
        <v>811</v>
      </c>
    </row>
    <row r="501" spans="1:45">
      <c r="A501" s="216">
        <v>21</v>
      </c>
      <c r="B501" s="216">
        <v>224500</v>
      </c>
      <c r="C501" s="216">
        <v>1448</v>
      </c>
      <c r="D501" s="216">
        <v>489</v>
      </c>
      <c r="E501" s="216" t="s">
        <v>1452</v>
      </c>
      <c r="F501" s="217">
        <v>0</v>
      </c>
      <c r="G501" s="217"/>
      <c r="H501" s="217"/>
      <c r="I501" s="217"/>
      <c r="J501" s="217"/>
      <c r="K501" s="217"/>
      <c r="L501" s="217"/>
      <c r="M501" s="217"/>
      <c r="N501" s="217">
        <v>0</v>
      </c>
      <c r="O501" s="217"/>
      <c r="P501" s="217"/>
      <c r="Q501" s="217"/>
      <c r="R501" s="217"/>
      <c r="S501" s="217"/>
      <c r="T501" s="217"/>
      <c r="U501" s="217"/>
      <c r="V501" s="217">
        <v>0</v>
      </c>
      <c r="W501" s="217"/>
      <c r="X501" s="217"/>
      <c r="Y501" s="217"/>
      <c r="Z501" s="217"/>
      <c r="AA501" s="217"/>
      <c r="AB501" s="217"/>
      <c r="AC501" s="217"/>
      <c r="AD501" s="217" t="s">
        <v>811</v>
      </c>
      <c r="AE501" s="217" t="s">
        <v>811</v>
      </c>
      <c r="AF501" s="217" t="s">
        <v>811</v>
      </c>
      <c r="AG501" s="217" t="s">
        <v>811</v>
      </c>
      <c r="AH501" s="217" t="s">
        <v>811</v>
      </c>
      <c r="AI501" s="217" t="s">
        <v>811</v>
      </c>
      <c r="AJ501" s="217" t="s">
        <v>811</v>
      </c>
      <c r="AK501" s="217" t="s">
        <v>811</v>
      </c>
      <c r="AL501" s="217" t="s">
        <v>811</v>
      </c>
      <c r="AM501" s="217" t="s">
        <v>811</v>
      </c>
      <c r="AN501" s="217" t="s">
        <v>811</v>
      </c>
      <c r="AO501" s="217" t="s">
        <v>811</v>
      </c>
      <c r="AP501" s="217" t="s">
        <v>811</v>
      </c>
      <c r="AQ501" s="217" t="s">
        <v>811</v>
      </c>
      <c r="AR501" s="217" t="s">
        <v>811</v>
      </c>
      <c r="AS501" s="217" t="s">
        <v>811</v>
      </c>
    </row>
    <row r="502" spans="1:45">
      <c r="A502" s="216">
        <v>21</v>
      </c>
      <c r="B502" s="216">
        <v>224500</v>
      </c>
      <c r="C502" s="216">
        <v>1449</v>
      </c>
      <c r="D502" s="216">
        <v>490</v>
      </c>
      <c r="E502" s="216" t="s">
        <v>1453</v>
      </c>
      <c r="F502" s="217">
        <v>0</v>
      </c>
      <c r="G502" s="217"/>
      <c r="H502" s="217"/>
      <c r="I502" s="217"/>
      <c r="J502" s="217"/>
      <c r="K502" s="217"/>
      <c r="L502" s="217"/>
      <c r="M502" s="217"/>
      <c r="N502" s="217">
        <v>0</v>
      </c>
      <c r="O502" s="217"/>
      <c r="P502" s="217"/>
      <c r="Q502" s="217"/>
      <c r="R502" s="217"/>
      <c r="S502" s="217"/>
      <c r="T502" s="217"/>
      <c r="U502" s="217"/>
      <c r="V502" s="217">
        <v>0</v>
      </c>
      <c r="W502" s="217"/>
      <c r="X502" s="217"/>
      <c r="Y502" s="217"/>
      <c r="Z502" s="217"/>
      <c r="AA502" s="217"/>
      <c r="AB502" s="217"/>
      <c r="AC502" s="217"/>
      <c r="AD502" s="217" t="s">
        <v>811</v>
      </c>
      <c r="AE502" s="217" t="s">
        <v>811</v>
      </c>
      <c r="AF502" s="217" t="s">
        <v>811</v>
      </c>
      <c r="AG502" s="217" t="s">
        <v>811</v>
      </c>
      <c r="AH502" s="217" t="s">
        <v>811</v>
      </c>
      <c r="AI502" s="217" t="s">
        <v>811</v>
      </c>
      <c r="AJ502" s="217" t="s">
        <v>811</v>
      </c>
      <c r="AK502" s="217" t="s">
        <v>811</v>
      </c>
      <c r="AL502" s="217" t="s">
        <v>811</v>
      </c>
      <c r="AM502" s="217" t="s">
        <v>811</v>
      </c>
      <c r="AN502" s="217" t="s">
        <v>811</v>
      </c>
      <c r="AO502" s="217" t="s">
        <v>811</v>
      </c>
      <c r="AP502" s="217" t="s">
        <v>811</v>
      </c>
      <c r="AQ502" s="217" t="s">
        <v>811</v>
      </c>
      <c r="AR502" s="217" t="s">
        <v>811</v>
      </c>
      <c r="AS502" s="217" t="s">
        <v>811</v>
      </c>
    </row>
    <row r="503" spans="1:45">
      <c r="A503" s="216">
        <v>21</v>
      </c>
      <c r="B503" s="216">
        <v>224500</v>
      </c>
      <c r="C503" s="216">
        <v>1450</v>
      </c>
      <c r="D503" s="216">
        <v>491</v>
      </c>
      <c r="E503" s="216" t="s">
        <v>1454</v>
      </c>
      <c r="F503" s="217">
        <v>0</v>
      </c>
      <c r="G503" s="217"/>
      <c r="H503" s="217"/>
      <c r="I503" s="217"/>
      <c r="J503" s="217"/>
      <c r="K503" s="217"/>
      <c r="L503" s="217"/>
      <c r="M503" s="217"/>
      <c r="N503" s="217">
        <v>0</v>
      </c>
      <c r="O503" s="217"/>
      <c r="P503" s="217"/>
      <c r="Q503" s="217"/>
      <c r="R503" s="217"/>
      <c r="S503" s="217"/>
      <c r="T503" s="217"/>
      <c r="U503" s="217"/>
      <c r="V503" s="217">
        <v>0</v>
      </c>
      <c r="W503" s="217"/>
      <c r="X503" s="217"/>
      <c r="Y503" s="217"/>
      <c r="Z503" s="217"/>
      <c r="AA503" s="217"/>
      <c r="AB503" s="217"/>
      <c r="AC503" s="217"/>
      <c r="AD503" s="217" t="s">
        <v>811</v>
      </c>
      <c r="AE503" s="217" t="s">
        <v>811</v>
      </c>
      <c r="AF503" s="217" t="s">
        <v>811</v>
      </c>
      <c r="AG503" s="217" t="s">
        <v>811</v>
      </c>
      <c r="AH503" s="217" t="s">
        <v>811</v>
      </c>
      <c r="AI503" s="217" t="s">
        <v>811</v>
      </c>
      <c r="AJ503" s="217" t="s">
        <v>811</v>
      </c>
      <c r="AK503" s="217" t="s">
        <v>811</v>
      </c>
      <c r="AL503" s="217" t="s">
        <v>811</v>
      </c>
      <c r="AM503" s="217" t="s">
        <v>811</v>
      </c>
      <c r="AN503" s="217" t="s">
        <v>811</v>
      </c>
      <c r="AO503" s="217" t="s">
        <v>811</v>
      </c>
      <c r="AP503" s="217" t="s">
        <v>811</v>
      </c>
      <c r="AQ503" s="217" t="s">
        <v>811</v>
      </c>
      <c r="AR503" s="217" t="s">
        <v>811</v>
      </c>
      <c r="AS503" s="217" t="s">
        <v>811</v>
      </c>
    </row>
    <row r="504" spans="1:45">
      <c r="A504" s="216">
        <v>21</v>
      </c>
      <c r="B504" s="216">
        <v>224500</v>
      </c>
      <c r="C504" s="216">
        <v>1451</v>
      </c>
      <c r="D504" s="216">
        <v>492</v>
      </c>
      <c r="E504" s="216" t="s">
        <v>1455</v>
      </c>
      <c r="F504" s="217">
        <v>0</v>
      </c>
      <c r="G504" s="217"/>
      <c r="H504" s="217"/>
      <c r="I504" s="217"/>
      <c r="J504" s="217"/>
      <c r="K504" s="217"/>
      <c r="L504" s="217"/>
      <c r="M504" s="217"/>
      <c r="N504" s="217">
        <v>0</v>
      </c>
      <c r="O504" s="217"/>
      <c r="P504" s="217"/>
      <c r="Q504" s="217"/>
      <c r="R504" s="217"/>
      <c r="S504" s="217"/>
      <c r="T504" s="217"/>
      <c r="U504" s="217"/>
      <c r="V504" s="217">
        <v>0</v>
      </c>
      <c r="W504" s="217"/>
      <c r="X504" s="217"/>
      <c r="Y504" s="217"/>
      <c r="Z504" s="217"/>
      <c r="AA504" s="217"/>
      <c r="AB504" s="217"/>
      <c r="AC504" s="217"/>
      <c r="AD504" s="217" t="s">
        <v>811</v>
      </c>
      <c r="AE504" s="217" t="s">
        <v>811</v>
      </c>
      <c r="AF504" s="217" t="s">
        <v>811</v>
      </c>
      <c r="AG504" s="217" t="s">
        <v>811</v>
      </c>
      <c r="AH504" s="217" t="s">
        <v>811</v>
      </c>
      <c r="AI504" s="217" t="s">
        <v>811</v>
      </c>
      <c r="AJ504" s="217" t="s">
        <v>811</v>
      </c>
      <c r="AK504" s="217" t="s">
        <v>811</v>
      </c>
      <c r="AL504" s="217" t="s">
        <v>811</v>
      </c>
      <c r="AM504" s="217" t="s">
        <v>811</v>
      </c>
      <c r="AN504" s="217" t="s">
        <v>811</v>
      </c>
      <c r="AO504" s="217" t="s">
        <v>811</v>
      </c>
      <c r="AP504" s="217" t="s">
        <v>811</v>
      </c>
      <c r="AQ504" s="217" t="s">
        <v>811</v>
      </c>
      <c r="AR504" s="217" t="s">
        <v>811</v>
      </c>
      <c r="AS504" s="217" t="s">
        <v>811</v>
      </c>
    </row>
    <row r="505" spans="1:45">
      <c r="A505" s="216">
        <v>21</v>
      </c>
      <c r="B505" s="216">
        <v>224500</v>
      </c>
      <c r="C505" s="216">
        <v>1452</v>
      </c>
      <c r="D505" s="216">
        <v>493</v>
      </c>
      <c r="E505" s="216" t="s">
        <v>1456</v>
      </c>
      <c r="F505" s="217">
        <v>0</v>
      </c>
      <c r="G505" s="217"/>
      <c r="H505" s="217"/>
      <c r="I505" s="217"/>
      <c r="J505" s="217"/>
      <c r="K505" s="217"/>
      <c r="L505" s="217"/>
      <c r="M505" s="217"/>
      <c r="N505" s="217">
        <v>0</v>
      </c>
      <c r="O505" s="217"/>
      <c r="P505" s="217"/>
      <c r="Q505" s="217"/>
      <c r="R505" s="217"/>
      <c r="S505" s="217"/>
      <c r="T505" s="217"/>
      <c r="U505" s="217"/>
      <c r="V505" s="217">
        <v>0</v>
      </c>
      <c r="W505" s="217"/>
      <c r="X505" s="217"/>
      <c r="Y505" s="217"/>
      <c r="Z505" s="217"/>
      <c r="AA505" s="217"/>
      <c r="AB505" s="217"/>
      <c r="AC505" s="217"/>
      <c r="AD505" s="217" t="s">
        <v>811</v>
      </c>
      <c r="AE505" s="217" t="s">
        <v>811</v>
      </c>
      <c r="AF505" s="217" t="s">
        <v>811</v>
      </c>
      <c r="AG505" s="217" t="s">
        <v>811</v>
      </c>
      <c r="AH505" s="217" t="s">
        <v>811</v>
      </c>
      <c r="AI505" s="217" t="s">
        <v>811</v>
      </c>
      <c r="AJ505" s="217" t="s">
        <v>811</v>
      </c>
      <c r="AK505" s="217" t="s">
        <v>811</v>
      </c>
      <c r="AL505" s="217" t="s">
        <v>811</v>
      </c>
      <c r="AM505" s="217" t="s">
        <v>811</v>
      </c>
      <c r="AN505" s="217" t="s">
        <v>811</v>
      </c>
      <c r="AO505" s="217" t="s">
        <v>811</v>
      </c>
      <c r="AP505" s="217" t="s">
        <v>811</v>
      </c>
      <c r="AQ505" s="217" t="s">
        <v>811</v>
      </c>
      <c r="AR505" s="217" t="s">
        <v>811</v>
      </c>
      <c r="AS505" s="217" t="s">
        <v>811</v>
      </c>
    </row>
    <row r="506" spans="1:45">
      <c r="A506" s="216">
        <v>21</v>
      </c>
      <c r="B506" s="216">
        <v>224500</v>
      </c>
      <c r="C506" s="216">
        <v>1453</v>
      </c>
      <c r="D506" s="216">
        <v>494</v>
      </c>
      <c r="E506" s="216" t="s">
        <v>1457</v>
      </c>
      <c r="F506" s="217">
        <v>0</v>
      </c>
      <c r="G506" s="217"/>
      <c r="H506" s="217"/>
      <c r="I506" s="217"/>
      <c r="J506" s="217"/>
      <c r="K506" s="217"/>
      <c r="L506" s="217"/>
      <c r="M506" s="217"/>
      <c r="N506" s="217">
        <v>0</v>
      </c>
      <c r="O506" s="217"/>
      <c r="P506" s="217"/>
      <c r="Q506" s="217"/>
      <c r="R506" s="217"/>
      <c r="S506" s="217"/>
      <c r="T506" s="217"/>
      <c r="U506" s="217"/>
      <c r="V506" s="217">
        <v>0</v>
      </c>
      <c r="W506" s="217"/>
      <c r="X506" s="217"/>
      <c r="Y506" s="217"/>
      <c r="Z506" s="217"/>
      <c r="AA506" s="217"/>
      <c r="AB506" s="217"/>
      <c r="AC506" s="217"/>
      <c r="AD506" s="217" t="s">
        <v>811</v>
      </c>
      <c r="AE506" s="217" t="s">
        <v>811</v>
      </c>
      <c r="AF506" s="217" t="s">
        <v>811</v>
      </c>
      <c r="AG506" s="217" t="s">
        <v>811</v>
      </c>
      <c r="AH506" s="217" t="s">
        <v>811</v>
      </c>
      <c r="AI506" s="217" t="s">
        <v>811</v>
      </c>
      <c r="AJ506" s="217" t="s">
        <v>811</v>
      </c>
      <c r="AK506" s="217" t="s">
        <v>811</v>
      </c>
      <c r="AL506" s="217" t="s">
        <v>811</v>
      </c>
      <c r="AM506" s="217" t="s">
        <v>811</v>
      </c>
      <c r="AN506" s="217" t="s">
        <v>811</v>
      </c>
      <c r="AO506" s="217" t="s">
        <v>811</v>
      </c>
      <c r="AP506" s="217" t="s">
        <v>811</v>
      </c>
      <c r="AQ506" s="217" t="s">
        <v>811</v>
      </c>
      <c r="AR506" s="217" t="s">
        <v>811</v>
      </c>
      <c r="AS506" s="217" t="s">
        <v>811</v>
      </c>
    </row>
    <row r="507" spans="1:45">
      <c r="A507" s="216">
        <v>21</v>
      </c>
      <c r="B507" s="216">
        <v>224500</v>
      </c>
      <c r="C507" s="216">
        <v>1454</v>
      </c>
      <c r="D507" s="216">
        <v>495</v>
      </c>
      <c r="E507" s="216" t="s">
        <v>1458</v>
      </c>
      <c r="F507" s="217">
        <v>0</v>
      </c>
      <c r="G507" s="217"/>
      <c r="H507" s="217"/>
      <c r="I507" s="217"/>
      <c r="J507" s="217"/>
      <c r="K507" s="217"/>
      <c r="L507" s="217"/>
      <c r="M507" s="217"/>
      <c r="N507" s="217">
        <v>0</v>
      </c>
      <c r="O507" s="217"/>
      <c r="P507" s="217"/>
      <c r="Q507" s="217"/>
      <c r="R507" s="217"/>
      <c r="S507" s="217"/>
      <c r="T507" s="217"/>
      <c r="U507" s="217"/>
      <c r="V507" s="217">
        <v>0</v>
      </c>
      <c r="W507" s="217"/>
      <c r="X507" s="217"/>
      <c r="Y507" s="217"/>
      <c r="Z507" s="217"/>
      <c r="AA507" s="217"/>
      <c r="AB507" s="217"/>
      <c r="AC507" s="217"/>
      <c r="AD507" s="217" t="s">
        <v>811</v>
      </c>
      <c r="AE507" s="217" t="s">
        <v>811</v>
      </c>
      <c r="AF507" s="217" t="s">
        <v>811</v>
      </c>
      <c r="AG507" s="217" t="s">
        <v>811</v>
      </c>
      <c r="AH507" s="217" t="s">
        <v>811</v>
      </c>
      <c r="AI507" s="217" t="s">
        <v>811</v>
      </c>
      <c r="AJ507" s="217" t="s">
        <v>811</v>
      </c>
      <c r="AK507" s="217" t="s">
        <v>811</v>
      </c>
      <c r="AL507" s="217" t="s">
        <v>811</v>
      </c>
      <c r="AM507" s="217" t="s">
        <v>811</v>
      </c>
      <c r="AN507" s="217" t="s">
        <v>811</v>
      </c>
      <c r="AO507" s="217" t="s">
        <v>811</v>
      </c>
      <c r="AP507" s="217" t="s">
        <v>811</v>
      </c>
      <c r="AQ507" s="217" t="s">
        <v>811</v>
      </c>
      <c r="AR507" s="217" t="s">
        <v>811</v>
      </c>
      <c r="AS507" s="217" t="s">
        <v>811</v>
      </c>
    </row>
    <row r="508" spans="1:45">
      <c r="A508" s="216">
        <v>21</v>
      </c>
      <c r="B508" s="216">
        <v>224500</v>
      </c>
      <c r="C508" s="216">
        <v>1455</v>
      </c>
      <c r="D508" s="216">
        <v>496</v>
      </c>
      <c r="E508" s="216" t="s">
        <v>1228</v>
      </c>
      <c r="F508" s="217">
        <v>0</v>
      </c>
      <c r="G508" s="217"/>
      <c r="H508" s="217"/>
      <c r="I508" s="217"/>
      <c r="J508" s="217"/>
      <c r="K508" s="217"/>
      <c r="L508" s="217"/>
      <c r="M508" s="217"/>
      <c r="N508" s="217">
        <v>0</v>
      </c>
      <c r="O508" s="217"/>
      <c r="P508" s="217"/>
      <c r="Q508" s="217"/>
      <c r="R508" s="217"/>
      <c r="S508" s="217"/>
      <c r="T508" s="217"/>
      <c r="U508" s="217"/>
      <c r="V508" s="217">
        <v>0</v>
      </c>
      <c r="W508" s="217"/>
      <c r="X508" s="217"/>
      <c r="Y508" s="217"/>
      <c r="Z508" s="217"/>
      <c r="AA508" s="217"/>
      <c r="AB508" s="217"/>
      <c r="AC508" s="217"/>
      <c r="AD508" s="217" t="s">
        <v>811</v>
      </c>
      <c r="AE508" s="217" t="s">
        <v>811</v>
      </c>
      <c r="AF508" s="217" t="s">
        <v>811</v>
      </c>
      <c r="AG508" s="217" t="s">
        <v>811</v>
      </c>
      <c r="AH508" s="217" t="s">
        <v>811</v>
      </c>
      <c r="AI508" s="217" t="s">
        <v>811</v>
      </c>
      <c r="AJ508" s="217" t="s">
        <v>811</v>
      </c>
      <c r="AK508" s="217" t="s">
        <v>811</v>
      </c>
      <c r="AL508" s="217" t="s">
        <v>811</v>
      </c>
      <c r="AM508" s="217" t="s">
        <v>811</v>
      </c>
      <c r="AN508" s="217" t="s">
        <v>811</v>
      </c>
      <c r="AO508" s="217" t="s">
        <v>811</v>
      </c>
      <c r="AP508" s="217" t="s">
        <v>811</v>
      </c>
      <c r="AQ508" s="217" t="s">
        <v>811</v>
      </c>
      <c r="AR508" s="217" t="s">
        <v>811</v>
      </c>
      <c r="AS508" s="217" t="s">
        <v>811</v>
      </c>
    </row>
    <row r="509" spans="1:45">
      <c r="A509" s="216">
        <v>21</v>
      </c>
      <c r="B509" s="216">
        <v>224500</v>
      </c>
      <c r="C509" s="216">
        <v>1456</v>
      </c>
      <c r="D509" s="216">
        <v>497</v>
      </c>
      <c r="E509" s="216" t="s">
        <v>1459</v>
      </c>
      <c r="F509" s="217">
        <v>0</v>
      </c>
      <c r="G509" s="217"/>
      <c r="H509" s="217"/>
      <c r="I509" s="217"/>
      <c r="J509" s="217"/>
      <c r="K509" s="217"/>
      <c r="L509" s="217"/>
      <c r="M509" s="217"/>
      <c r="N509" s="217">
        <v>0</v>
      </c>
      <c r="O509" s="217"/>
      <c r="P509" s="217"/>
      <c r="Q509" s="217"/>
      <c r="R509" s="217"/>
      <c r="S509" s="217"/>
      <c r="T509" s="217"/>
      <c r="U509" s="217"/>
      <c r="V509" s="217">
        <v>0</v>
      </c>
      <c r="W509" s="217"/>
      <c r="X509" s="217"/>
      <c r="Y509" s="217"/>
      <c r="Z509" s="217"/>
      <c r="AA509" s="217"/>
      <c r="AB509" s="217"/>
      <c r="AC509" s="217"/>
      <c r="AD509" s="217" t="s">
        <v>811</v>
      </c>
      <c r="AE509" s="217" t="s">
        <v>811</v>
      </c>
      <c r="AF509" s="217" t="s">
        <v>811</v>
      </c>
      <c r="AG509" s="217" t="s">
        <v>811</v>
      </c>
      <c r="AH509" s="217" t="s">
        <v>811</v>
      </c>
      <c r="AI509" s="217" t="s">
        <v>811</v>
      </c>
      <c r="AJ509" s="217" t="s">
        <v>811</v>
      </c>
      <c r="AK509" s="217" t="s">
        <v>811</v>
      </c>
      <c r="AL509" s="217" t="s">
        <v>811</v>
      </c>
      <c r="AM509" s="217" t="s">
        <v>811</v>
      </c>
      <c r="AN509" s="217" t="s">
        <v>811</v>
      </c>
      <c r="AO509" s="217" t="s">
        <v>811</v>
      </c>
      <c r="AP509" s="217" t="s">
        <v>811</v>
      </c>
      <c r="AQ509" s="217" t="s">
        <v>811</v>
      </c>
      <c r="AR509" s="217" t="s">
        <v>811</v>
      </c>
      <c r="AS509" s="217" t="s">
        <v>811</v>
      </c>
    </row>
    <row r="510" spans="1:45">
      <c r="A510" s="216">
        <v>21</v>
      </c>
      <c r="B510" s="216">
        <v>224500</v>
      </c>
      <c r="C510" s="216">
        <v>1457</v>
      </c>
      <c r="D510" s="216">
        <v>498</v>
      </c>
      <c r="E510" s="216" t="s">
        <v>1460</v>
      </c>
      <c r="F510" s="217">
        <v>0</v>
      </c>
      <c r="G510" s="217"/>
      <c r="H510" s="217"/>
      <c r="I510" s="217"/>
      <c r="J510" s="217"/>
      <c r="K510" s="217"/>
      <c r="L510" s="217"/>
      <c r="M510" s="217"/>
      <c r="N510" s="217">
        <v>0</v>
      </c>
      <c r="O510" s="217"/>
      <c r="P510" s="217"/>
      <c r="Q510" s="217"/>
      <c r="R510" s="217"/>
      <c r="S510" s="217"/>
      <c r="T510" s="217"/>
      <c r="U510" s="217"/>
      <c r="V510" s="217">
        <v>0</v>
      </c>
      <c r="W510" s="217"/>
      <c r="X510" s="217"/>
      <c r="Y510" s="217"/>
      <c r="Z510" s="217"/>
      <c r="AA510" s="217"/>
      <c r="AB510" s="217"/>
      <c r="AC510" s="217"/>
      <c r="AD510" s="217" t="s">
        <v>811</v>
      </c>
      <c r="AE510" s="217" t="s">
        <v>811</v>
      </c>
      <c r="AF510" s="217" t="s">
        <v>811</v>
      </c>
      <c r="AG510" s="217" t="s">
        <v>811</v>
      </c>
      <c r="AH510" s="217" t="s">
        <v>811</v>
      </c>
      <c r="AI510" s="217" t="s">
        <v>811</v>
      </c>
      <c r="AJ510" s="217" t="s">
        <v>811</v>
      </c>
      <c r="AK510" s="217" t="s">
        <v>811</v>
      </c>
      <c r="AL510" s="217" t="s">
        <v>811</v>
      </c>
      <c r="AM510" s="217" t="s">
        <v>811</v>
      </c>
      <c r="AN510" s="217" t="s">
        <v>811</v>
      </c>
      <c r="AO510" s="217" t="s">
        <v>811</v>
      </c>
      <c r="AP510" s="217" t="s">
        <v>811</v>
      </c>
      <c r="AQ510" s="217" t="s">
        <v>811</v>
      </c>
      <c r="AR510" s="217" t="s">
        <v>811</v>
      </c>
      <c r="AS510" s="217" t="s">
        <v>811</v>
      </c>
    </row>
    <row r="511" spans="1:45">
      <c r="A511" s="216">
        <v>21</v>
      </c>
      <c r="B511" s="216">
        <v>224500</v>
      </c>
      <c r="C511" s="216">
        <v>1458</v>
      </c>
      <c r="D511" s="216">
        <v>499</v>
      </c>
      <c r="E511" s="216" t="s">
        <v>1461</v>
      </c>
      <c r="F511" s="217">
        <v>0</v>
      </c>
      <c r="G511" s="217"/>
      <c r="H511" s="217"/>
      <c r="I511" s="217"/>
      <c r="J511" s="217"/>
      <c r="K511" s="217"/>
      <c r="L511" s="217"/>
      <c r="M511" s="217"/>
      <c r="N511" s="217">
        <v>0</v>
      </c>
      <c r="O511" s="217"/>
      <c r="P511" s="217"/>
      <c r="Q511" s="217"/>
      <c r="R511" s="217"/>
      <c r="S511" s="217"/>
      <c r="T511" s="217"/>
      <c r="U511" s="217"/>
      <c r="V511" s="217">
        <v>0</v>
      </c>
      <c r="W511" s="217"/>
      <c r="X511" s="217"/>
      <c r="Y511" s="217"/>
      <c r="Z511" s="217"/>
      <c r="AA511" s="217"/>
      <c r="AB511" s="217"/>
      <c r="AC511" s="217"/>
      <c r="AD511" s="217" t="s">
        <v>811</v>
      </c>
      <c r="AE511" s="217" t="s">
        <v>811</v>
      </c>
      <c r="AF511" s="217" t="s">
        <v>811</v>
      </c>
      <c r="AG511" s="217" t="s">
        <v>811</v>
      </c>
      <c r="AH511" s="217" t="s">
        <v>811</v>
      </c>
      <c r="AI511" s="217" t="s">
        <v>811</v>
      </c>
      <c r="AJ511" s="217" t="s">
        <v>811</v>
      </c>
      <c r="AK511" s="217" t="s">
        <v>811</v>
      </c>
      <c r="AL511" s="217" t="s">
        <v>811</v>
      </c>
      <c r="AM511" s="217" t="s">
        <v>811</v>
      </c>
      <c r="AN511" s="217" t="s">
        <v>811</v>
      </c>
      <c r="AO511" s="217" t="s">
        <v>811</v>
      </c>
      <c r="AP511" s="217" t="s">
        <v>811</v>
      </c>
      <c r="AQ511" s="217" t="s">
        <v>811</v>
      </c>
      <c r="AR511" s="217" t="s">
        <v>811</v>
      </c>
      <c r="AS511" s="217" t="s">
        <v>811</v>
      </c>
    </row>
    <row r="512" spans="1:45">
      <c r="A512" s="216">
        <v>21</v>
      </c>
      <c r="B512" s="216">
        <v>224500</v>
      </c>
      <c r="C512" s="216">
        <v>1459</v>
      </c>
      <c r="D512" s="216">
        <v>500</v>
      </c>
      <c r="E512" s="216" t="s">
        <v>1462</v>
      </c>
      <c r="F512" s="217">
        <v>0</v>
      </c>
      <c r="G512" s="217"/>
      <c r="H512" s="217"/>
      <c r="I512" s="217"/>
      <c r="J512" s="217"/>
      <c r="K512" s="217"/>
      <c r="L512" s="217"/>
      <c r="M512" s="217"/>
      <c r="N512" s="217">
        <v>0</v>
      </c>
      <c r="O512" s="217"/>
      <c r="P512" s="217"/>
      <c r="Q512" s="217"/>
      <c r="R512" s="217"/>
      <c r="S512" s="217"/>
      <c r="T512" s="217"/>
      <c r="U512" s="217"/>
      <c r="V512" s="217">
        <v>0</v>
      </c>
      <c r="W512" s="217"/>
      <c r="X512" s="217"/>
      <c r="Y512" s="217"/>
      <c r="Z512" s="217"/>
      <c r="AA512" s="217"/>
      <c r="AB512" s="217"/>
      <c r="AC512" s="217"/>
      <c r="AD512" s="217" t="s">
        <v>811</v>
      </c>
      <c r="AE512" s="217" t="s">
        <v>811</v>
      </c>
      <c r="AF512" s="217" t="s">
        <v>811</v>
      </c>
      <c r="AG512" s="217" t="s">
        <v>811</v>
      </c>
      <c r="AH512" s="217" t="s">
        <v>811</v>
      </c>
      <c r="AI512" s="217" t="s">
        <v>811</v>
      </c>
      <c r="AJ512" s="217" t="s">
        <v>811</v>
      </c>
      <c r="AK512" s="217" t="s">
        <v>811</v>
      </c>
      <c r="AL512" s="217" t="s">
        <v>811</v>
      </c>
      <c r="AM512" s="217" t="s">
        <v>811</v>
      </c>
      <c r="AN512" s="217" t="s">
        <v>811</v>
      </c>
      <c r="AO512" s="217" t="s">
        <v>811</v>
      </c>
      <c r="AP512" s="217" t="s">
        <v>811</v>
      </c>
      <c r="AQ512" s="217" t="s">
        <v>811</v>
      </c>
      <c r="AR512" s="217" t="s">
        <v>811</v>
      </c>
      <c r="AS512" s="217" t="s">
        <v>811</v>
      </c>
    </row>
    <row r="513" spans="1:45">
      <c r="A513" s="216">
        <v>21</v>
      </c>
      <c r="B513" s="216">
        <v>224500</v>
      </c>
      <c r="C513" s="216">
        <v>1460</v>
      </c>
      <c r="D513" s="216">
        <v>501</v>
      </c>
      <c r="E513" s="216" t="s">
        <v>1463</v>
      </c>
      <c r="F513" s="217">
        <v>0</v>
      </c>
      <c r="G513" s="217"/>
      <c r="H513" s="217"/>
      <c r="I513" s="217"/>
      <c r="J513" s="217"/>
      <c r="K513" s="217"/>
      <c r="L513" s="217"/>
      <c r="M513" s="217"/>
      <c r="N513" s="217">
        <v>0</v>
      </c>
      <c r="O513" s="217"/>
      <c r="P513" s="217"/>
      <c r="Q513" s="217"/>
      <c r="R513" s="217"/>
      <c r="S513" s="217"/>
      <c r="T513" s="217"/>
      <c r="U513" s="217"/>
      <c r="V513" s="217">
        <v>0</v>
      </c>
      <c r="W513" s="217"/>
      <c r="X513" s="217"/>
      <c r="Y513" s="217"/>
      <c r="Z513" s="217"/>
      <c r="AA513" s="217"/>
      <c r="AB513" s="217"/>
      <c r="AC513" s="217"/>
      <c r="AD513" s="217" t="s">
        <v>811</v>
      </c>
      <c r="AE513" s="217" t="s">
        <v>811</v>
      </c>
      <c r="AF513" s="217" t="s">
        <v>811</v>
      </c>
      <c r="AG513" s="217" t="s">
        <v>811</v>
      </c>
      <c r="AH513" s="217" t="s">
        <v>811</v>
      </c>
      <c r="AI513" s="217" t="s">
        <v>811</v>
      </c>
      <c r="AJ513" s="217" t="s">
        <v>811</v>
      </c>
      <c r="AK513" s="217" t="s">
        <v>811</v>
      </c>
      <c r="AL513" s="217" t="s">
        <v>811</v>
      </c>
      <c r="AM513" s="217" t="s">
        <v>811</v>
      </c>
      <c r="AN513" s="217" t="s">
        <v>811</v>
      </c>
      <c r="AO513" s="217" t="s">
        <v>811</v>
      </c>
      <c r="AP513" s="217" t="s">
        <v>811</v>
      </c>
      <c r="AQ513" s="217" t="s">
        <v>811</v>
      </c>
      <c r="AR513" s="217" t="s">
        <v>811</v>
      </c>
      <c r="AS513" s="217" t="s">
        <v>811</v>
      </c>
    </row>
    <row r="514" spans="1:45">
      <c r="A514" s="216">
        <v>21</v>
      </c>
      <c r="B514" s="216">
        <v>224500</v>
      </c>
      <c r="C514" s="216">
        <v>1461</v>
      </c>
      <c r="D514" s="216">
        <v>502</v>
      </c>
      <c r="E514" s="216" t="s">
        <v>1464</v>
      </c>
      <c r="F514" s="217">
        <v>0</v>
      </c>
      <c r="G514" s="217"/>
      <c r="H514" s="217"/>
      <c r="I514" s="217"/>
      <c r="J514" s="217"/>
      <c r="K514" s="217"/>
      <c r="L514" s="217"/>
      <c r="M514" s="217"/>
      <c r="N514" s="217">
        <v>0</v>
      </c>
      <c r="O514" s="217"/>
      <c r="P514" s="217"/>
      <c r="Q514" s="217"/>
      <c r="R514" s="217"/>
      <c r="S514" s="217"/>
      <c r="T514" s="217"/>
      <c r="U514" s="217"/>
      <c r="V514" s="217">
        <v>0</v>
      </c>
      <c r="W514" s="217"/>
      <c r="X514" s="217"/>
      <c r="Y514" s="217"/>
      <c r="Z514" s="217"/>
      <c r="AA514" s="217"/>
      <c r="AB514" s="217"/>
      <c r="AC514" s="217"/>
      <c r="AD514" s="217" t="s">
        <v>811</v>
      </c>
      <c r="AE514" s="217" t="s">
        <v>811</v>
      </c>
      <c r="AF514" s="217" t="s">
        <v>811</v>
      </c>
      <c r="AG514" s="217" t="s">
        <v>811</v>
      </c>
      <c r="AH514" s="217" t="s">
        <v>811</v>
      </c>
      <c r="AI514" s="217" t="s">
        <v>811</v>
      </c>
      <c r="AJ514" s="217" t="s">
        <v>811</v>
      </c>
      <c r="AK514" s="217" t="s">
        <v>811</v>
      </c>
      <c r="AL514" s="217" t="s">
        <v>811</v>
      </c>
      <c r="AM514" s="217" t="s">
        <v>811</v>
      </c>
      <c r="AN514" s="217" t="s">
        <v>811</v>
      </c>
      <c r="AO514" s="217" t="s">
        <v>811</v>
      </c>
      <c r="AP514" s="217" t="s">
        <v>811</v>
      </c>
      <c r="AQ514" s="217" t="s">
        <v>811</v>
      </c>
      <c r="AR514" s="217" t="s">
        <v>811</v>
      </c>
      <c r="AS514" s="217" t="s">
        <v>811</v>
      </c>
    </row>
    <row r="515" spans="1:45">
      <c r="A515" s="214"/>
      <c r="B515" s="214"/>
      <c r="C515" s="214"/>
      <c r="D515" s="214">
        <v>503</v>
      </c>
      <c r="E515" s="214"/>
      <c r="F515" s="215"/>
      <c r="G515" s="215"/>
      <c r="H515" s="215"/>
      <c r="I515" s="215"/>
      <c r="J515" s="215"/>
      <c r="K515" s="215"/>
      <c r="L515" s="215"/>
      <c r="M515" s="215"/>
      <c r="N515" s="215"/>
      <c r="O515" s="215"/>
      <c r="P515" s="215"/>
      <c r="Q515" s="215"/>
      <c r="R515" s="215"/>
      <c r="S515" s="215"/>
      <c r="T515" s="215"/>
      <c r="U515" s="215"/>
      <c r="V515" s="215"/>
      <c r="W515" s="215"/>
      <c r="X515" s="215"/>
      <c r="Y515" s="215"/>
      <c r="Z515" s="215"/>
      <c r="AA515" s="215"/>
      <c r="AB515" s="215"/>
      <c r="AC515" s="215"/>
      <c r="AD515" s="215" t="s">
        <v>811</v>
      </c>
      <c r="AE515" s="215" t="s">
        <v>811</v>
      </c>
      <c r="AF515" s="215" t="s">
        <v>811</v>
      </c>
      <c r="AG515" s="215" t="s">
        <v>811</v>
      </c>
      <c r="AH515" s="215" t="s">
        <v>811</v>
      </c>
      <c r="AI515" s="215" t="s">
        <v>811</v>
      </c>
      <c r="AJ515" s="215" t="s">
        <v>811</v>
      </c>
      <c r="AK515" s="215" t="s">
        <v>811</v>
      </c>
      <c r="AL515" s="215" t="s">
        <v>811</v>
      </c>
      <c r="AM515" s="215" t="s">
        <v>811</v>
      </c>
      <c r="AN515" s="215" t="s">
        <v>811</v>
      </c>
      <c r="AO515" s="215" t="s">
        <v>811</v>
      </c>
      <c r="AP515" s="215" t="s">
        <v>811</v>
      </c>
      <c r="AQ515" s="215" t="s">
        <v>811</v>
      </c>
      <c r="AR515" s="215" t="s">
        <v>811</v>
      </c>
      <c r="AS515" s="215" t="s">
        <v>811</v>
      </c>
    </row>
    <row r="516" spans="1:45">
      <c r="A516" s="214">
        <v>20</v>
      </c>
      <c r="B516" s="214">
        <v>224800</v>
      </c>
      <c r="C516" s="214"/>
      <c r="D516" s="214">
        <v>504</v>
      </c>
      <c r="E516" s="214" t="s">
        <v>1465</v>
      </c>
      <c r="F516" s="215">
        <v>702.59999999999991</v>
      </c>
      <c r="G516" s="215">
        <v>0</v>
      </c>
      <c r="H516" s="215">
        <v>0</v>
      </c>
      <c r="I516" s="215">
        <v>0</v>
      </c>
      <c r="J516" s="215">
        <v>384.9</v>
      </c>
      <c r="K516" s="215">
        <v>40</v>
      </c>
      <c r="L516" s="215">
        <v>277.7</v>
      </c>
      <c r="M516" s="215">
        <v>0</v>
      </c>
      <c r="N516" s="215">
        <v>741</v>
      </c>
      <c r="O516" s="215">
        <v>0</v>
      </c>
      <c r="P516" s="215">
        <v>0</v>
      </c>
      <c r="Q516" s="215">
        <v>0</v>
      </c>
      <c r="R516" s="215">
        <v>440.1</v>
      </c>
      <c r="S516" s="215">
        <v>0</v>
      </c>
      <c r="T516" s="215">
        <v>300.89999999999998</v>
      </c>
      <c r="U516" s="215">
        <v>0</v>
      </c>
      <c r="V516" s="215">
        <v>702.44</v>
      </c>
      <c r="W516" s="215">
        <v>0</v>
      </c>
      <c r="X516" s="215">
        <v>0</v>
      </c>
      <c r="Y516" s="215">
        <v>0</v>
      </c>
      <c r="Z516" s="215">
        <v>440.07</v>
      </c>
      <c r="AA516" s="215">
        <v>0</v>
      </c>
      <c r="AB516" s="215">
        <v>262.37</v>
      </c>
      <c r="AC516" s="215">
        <v>0</v>
      </c>
      <c r="AD516" s="215">
        <v>-38.559999999999945</v>
      </c>
      <c r="AE516" s="215" t="s">
        <v>811</v>
      </c>
      <c r="AF516" s="215" t="s">
        <v>811</v>
      </c>
      <c r="AG516" s="215" t="s">
        <v>811</v>
      </c>
      <c r="AH516" s="215">
        <v>-3.0000000000029559E-2</v>
      </c>
      <c r="AI516" s="215" t="s">
        <v>811</v>
      </c>
      <c r="AJ516" s="215">
        <v>-38.529999999999973</v>
      </c>
      <c r="AK516" s="215" t="s">
        <v>811</v>
      </c>
      <c r="AL516" s="215">
        <v>94.796221322537122</v>
      </c>
      <c r="AM516" s="215" t="s">
        <v>811</v>
      </c>
      <c r="AN516" s="215" t="s">
        <v>811</v>
      </c>
      <c r="AO516" s="215" t="s">
        <v>811</v>
      </c>
      <c r="AP516" s="215">
        <v>99.993183367416492</v>
      </c>
      <c r="AQ516" s="215" t="s">
        <v>811</v>
      </c>
      <c r="AR516" s="215">
        <v>87.195081422399483</v>
      </c>
      <c r="AS516" s="215" t="s">
        <v>811</v>
      </c>
    </row>
    <row r="517" spans="1:45">
      <c r="A517" s="214">
        <v>22</v>
      </c>
      <c r="B517" s="214">
        <v>224800</v>
      </c>
      <c r="C517" s="214"/>
      <c r="D517" s="214">
        <v>505</v>
      </c>
      <c r="E517" s="214" t="s">
        <v>1055</v>
      </c>
      <c r="F517" s="215">
        <v>424.9</v>
      </c>
      <c r="G517" s="215">
        <v>0</v>
      </c>
      <c r="H517" s="215">
        <v>0</v>
      </c>
      <c r="I517" s="215">
        <v>0</v>
      </c>
      <c r="J517" s="215">
        <v>384.9</v>
      </c>
      <c r="K517" s="215">
        <v>40</v>
      </c>
      <c r="L517" s="215">
        <v>0</v>
      </c>
      <c r="M517" s="215">
        <v>0</v>
      </c>
      <c r="N517" s="215">
        <v>440.1</v>
      </c>
      <c r="O517" s="215">
        <v>0</v>
      </c>
      <c r="P517" s="215">
        <v>0</v>
      </c>
      <c r="Q517" s="215">
        <v>0</v>
      </c>
      <c r="R517" s="215">
        <v>440.1</v>
      </c>
      <c r="S517" s="215">
        <v>0</v>
      </c>
      <c r="T517" s="215">
        <v>0</v>
      </c>
      <c r="U517" s="215">
        <v>0</v>
      </c>
      <c r="V517" s="215">
        <v>440.07</v>
      </c>
      <c r="W517" s="215">
        <v>0</v>
      </c>
      <c r="X517" s="215">
        <v>0</v>
      </c>
      <c r="Y517" s="215">
        <v>0</v>
      </c>
      <c r="Z517" s="215">
        <v>440.07</v>
      </c>
      <c r="AA517" s="215">
        <v>0</v>
      </c>
      <c r="AB517" s="215">
        <v>0</v>
      </c>
      <c r="AC517" s="215">
        <v>0</v>
      </c>
      <c r="AD517" s="215">
        <v>-3.0000000000029559E-2</v>
      </c>
      <c r="AE517" s="215" t="s">
        <v>811</v>
      </c>
      <c r="AF517" s="215" t="s">
        <v>811</v>
      </c>
      <c r="AG517" s="215" t="s">
        <v>811</v>
      </c>
      <c r="AH517" s="215">
        <v>-3.0000000000029559E-2</v>
      </c>
      <c r="AI517" s="215" t="s">
        <v>811</v>
      </c>
      <c r="AJ517" s="215" t="s">
        <v>811</v>
      </c>
      <c r="AK517" s="215" t="s">
        <v>811</v>
      </c>
      <c r="AL517" s="215">
        <v>99.993183367416492</v>
      </c>
      <c r="AM517" s="215" t="s">
        <v>811</v>
      </c>
      <c r="AN517" s="215" t="s">
        <v>811</v>
      </c>
      <c r="AO517" s="215" t="s">
        <v>811</v>
      </c>
      <c r="AP517" s="215">
        <v>99.993183367416492</v>
      </c>
      <c r="AQ517" s="215" t="s">
        <v>811</v>
      </c>
      <c r="AR517" s="215" t="s">
        <v>811</v>
      </c>
      <c r="AS517" s="215" t="s">
        <v>811</v>
      </c>
    </row>
    <row r="518" spans="1:45">
      <c r="A518" s="214">
        <v>21</v>
      </c>
      <c r="B518" s="214">
        <v>224800</v>
      </c>
      <c r="C518" s="214"/>
      <c r="D518" s="214">
        <v>506</v>
      </c>
      <c r="E518" s="214" t="s">
        <v>1056</v>
      </c>
      <c r="F518" s="215">
        <v>277.7</v>
      </c>
      <c r="G518" s="215">
        <v>0</v>
      </c>
      <c r="H518" s="215">
        <v>0</v>
      </c>
      <c r="I518" s="215">
        <v>0</v>
      </c>
      <c r="J518" s="215">
        <v>0</v>
      </c>
      <c r="K518" s="215">
        <v>0</v>
      </c>
      <c r="L518" s="215">
        <v>277.7</v>
      </c>
      <c r="M518" s="215">
        <v>0</v>
      </c>
      <c r="N518" s="215">
        <v>300.89999999999998</v>
      </c>
      <c r="O518" s="215">
        <v>0</v>
      </c>
      <c r="P518" s="215">
        <v>0</v>
      </c>
      <c r="Q518" s="215">
        <v>0</v>
      </c>
      <c r="R518" s="215">
        <v>0</v>
      </c>
      <c r="S518" s="215">
        <v>0</v>
      </c>
      <c r="T518" s="215">
        <v>300.89999999999998</v>
      </c>
      <c r="U518" s="215">
        <v>0</v>
      </c>
      <c r="V518" s="215">
        <v>262.37</v>
      </c>
      <c r="W518" s="215">
        <v>0</v>
      </c>
      <c r="X518" s="215">
        <v>0</v>
      </c>
      <c r="Y518" s="215">
        <v>0</v>
      </c>
      <c r="Z518" s="215">
        <v>0</v>
      </c>
      <c r="AA518" s="215">
        <v>0</v>
      </c>
      <c r="AB518" s="215">
        <v>262.37</v>
      </c>
      <c r="AC518" s="215">
        <v>0</v>
      </c>
      <c r="AD518" s="215">
        <v>-38.529999999999973</v>
      </c>
      <c r="AE518" s="215" t="s">
        <v>811</v>
      </c>
      <c r="AF518" s="215" t="s">
        <v>811</v>
      </c>
      <c r="AG518" s="215" t="s">
        <v>811</v>
      </c>
      <c r="AH518" s="215" t="s">
        <v>811</v>
      </c>
      <c r="AI518" s="215" t="s">
        <v>811</v>
      </c>
      <c r="AJ518" s="215">
        <v>-38.529999999999973</v>
      </c>
      <c r="AK518" s="215" t="s">
        <v>811</v>
      </c>
      <c r="AL518" s="215">
        <v>87.195081422399483</v>
      </c>
      <c r="AM518" s="215" t="s">
        <v>811</v>
      </c>
      <c r="AN518" s="215" t="s">
        <v>811</v>
      </c>
      <c r="AO518" s="215" t="s">
        <v>811</v>
      </c>
      <c r="AP518" s="215" t="s">
        <v>811</v>
      </c>
      <c r="AQ518" s="215" t="s">
        <v>811</v>
      </c>
      <c r="AR518" s="215">
        <v>87.195081422399483</v>
      </c>
      <c r="AS518" s="215" t="s">
        <v>811</v>
      </c>
    </row>
    <row r="519" spans="1:45">
      <c r="A519" s="216">
        <v>22</v>
      </c>
      <c r="B519" s="216">
        <v>224800</v>
      </c>
      <c r="C519" s="216">
        <v>1462</v>
      </c>
      <c r="D519" s="216">
        <v>507</v>
      </c>
      <c r="E519" s="216" t="s">
        <v>1081</v>
      </c>
      <c r="F519" s="217">
        <v>424.9</v>
      </c>
      <c r="G519" s="217"/>
      <c r="H519" s="217"/>
      <c r="I519" s="217"/>
      <c r="J519" s="217">
        <v>384.9</v>
      </c>
      <c r="K519" s="217">
        <v>40</v>
      </c>
      <c r="L519" s="217"/>
      <c r="M519" s="217"/>
      <c r="N519" s="217">
        <v>440.1</v>
      </c>
      <c r="O519" s="217"/>
      <c r="P519" s="217"/>
      <c r="Q519" s="217"/>
      <c r="R519" s="217">
        <v>440.1</v>
      </c>
      <c r="S519" s="217"/>
      <c r="T519" s="217"/>
      <c r="U519" s="217"/>
      <c r="V519" s="217">
        <v>440.07</v>
      </c>
      <c r="W519" s="217"/>
      <c r="X519" s="217"/>
      <c r="Y519" s="217"/>
      <c r="Z519" s="217">
        <v>440.07</v>
      </c>
      <c r="AA519" s="217"/>
      <c r="AB519" s="217"/>
      <c r="AC519" s="217"/>
      <c r="AD519" s="217">
        <v>-3.0000000000029559E-2</v>
      </c>
      <c r="AE519" s="217" t="s">
        <v>811</v>
      </c>
      <c r="AF519" s="217" t="s">
        <v>811</v>
      </c>
      <c r="AG519" s="217" t="s">
        <v>811</v>
      </c>
      <c r="AH519" s="217">
        <v>-3.0000000000029559E-2</v>
      </c>
      <c r="AI519" s="217" t="s">
        <v>811</v>
      </c>
      <c r="AJ519" s="217" t="s">
        <v>811</v>
      </c>
      <c r="AK519" s="217" t="s">
        <v>811</v>
      </c>
      <c r="AL519" s="217">
        <v>99.993183367416492</v>
      </c>
      <c r="AM519" s="217" t="s">
        <v>811</v>
      </c>
      <c r="AN519" s="217" t="s">
        <v>811</v>
      </c>
      <c r="AO519" s="217" t="s">
        <v>811</v>
      </c>
      <c r="AP519" s="217">
        <v>99.993183367416492</v>
      </c>
      <c r="AQ519" s="217" t="s">
        <v>811</v>
      </c>
      <c r="AR519" s="217" t="s">
        <v>811</v>
      </c>
      <c r="AS519" s="217" t="s">
        <v>811</v>
      </c>
    </row>
    <row r="520" spans="1:45">
      <c r="A520" s="216">
        <v>21</v>
      </c>
      <c r="B520" s="216">
        <v>224800</v>
      </c>
      <c r="C520" s="216">
        <v>1463</v>
      </c>
      <c r="D520" s="216">
        <v>508</v>
      </c>
      <c r="E520" s="216" t="s">
        <v>1466</v>
      </c>
      <c r="F520" s="217">
        <v>0</v>
      </c>
      <c r="G520" s="217"/>
      <c r="H520" s="217"/>
      <c r="I520" s="217"/>
      <c r="J520" s="217"/>
      <c r="K520" s="217"/>
      <c r="L520" s="217"/>
      <c r="M520" s="217"/>
      <c r="N520" s="217">
        <v>0</v>
      </c>
      <c r="O520" s="217"/>
      <c r="P520" s="217"/>
      <c r="Q520" s="217"/>
      <c r="R520" s="217"/>
      <c r="S520" s="217"/>
      <c r="T520" s="217"/>
      <c r="U520" s="217"/>
      <c r="V520" s="217">
        <v>0</v>
      </c>
      <c r="W520" s="217"/>
      <c r="X520" s="217"/>
      <c r="Y520" s="217"/>
      <c r="Z520" s="217"/>
      <c r="AA520" s="217"/>
      <c r="AB520" s="217"/>
      <c r="AC520" s="217"/>
      <c r="AD520" s="217" t="s">
        <v>811</v>
      </c>
      <c r="AE520" s="217" t="s">
        <v>811</v>
      </c>
      <c r="AF520" s="217" t="s">
        <v>811</v>
      </c>
      <c r="AG520" s="217" t="s">
        <v>811</v>
      </c>
      <c r="AH520" s="217" t="s">
        <v>811</v>
      </c>
      <c r="AI520" s="217" t="s">
        <v>811</v>
      </c>
      <c r="AJ520" s="217" t="s">
        <v>811</v>
      </c>
      <c r="AK520" s="217" t="s">
        <v>811</v>
      </c>
      <c r="AL520" s="217" t="s">
        <v>811</v>
      </c>
      <c r="AM520" s="217" t="s">
        <v>811</v>
      </c>
      <c r="AN520" s="217" t="s">
        <v>811</v>
      </c>
      <c r="AO520" s="217" t="s">
        <v>811</v>
      </c>
      <c r="AP520" s="217" t="s">
        <v>811</v>
      </c>
      <c r="AQ520" s="217" t="s">
        <v>811</v>
      </c>
      <c r="AR520" s="217" t="s">
        <v>811</v>
      </c>
      <c r="AS520" s="217" t="s">
        <v>811</v>
      </c>
    </row>
    <row r="521" spans="1:45">
      <c r="A521" s="216">
        <v>21</v>
      </c>
      <c r="B521" s="216">
        <v>224800</v>
      </c>
      <c r="C521" s="216">
        <v>1464</v>
      </c>
      <c r="D521" s="216">
        <v>509</v>
      </c>
      <c r="E521" s="216" t="s">
        <v>1467</v>
      </c>
      <c r="F521" s="217">
        <v>0</v>
      </c>
      <c r="G521" s="217"/>
      <c r="H521" s="217"/>
      <c r="I521" s="217"/>
      <c r="J521" s="217"/>
      <c r="K521" s="217"/>
      <c r="L521" s="217"/>
      <c r="M521" s="217"/>
      <c r="N521" s="217">
        <v>0</v>
      </c>
      <c r="O521" s="217"/>
      <c r="P521" s="217"/>
      <c r="Q521" s="217"/>
      <c r="R521" s="217"/>
      <c r="S521" s="217"/>
      <c r="T521" s="217"/>
      <c r="U521" s="217"/>
      <c r="V521" s="217">
        <v>0</v>
      </c>
      <c r="W521" s="217"/>
      <c r="X521" s="217"/>
      <c r="Y521" s="217"/>
      <c r="Z521" s="217"/>
      <c r="AA521" s="217"/>
      <c r="AB521" s="217"/>
      <c r="AC521" s="217"/>
      <c r="AD521" s="217" t="s">
        <v>811</v>
      </c>
      <c r="AE521" s="217" t="s">
        <v>811</v>
      </c>
      <c r="AF521" s="217" t="s">
        <v>811</v>
      </c>
      <c r="AG521" s="217" t="s">
        <v>811</v>
      </c>
      <c r="AH521" s="217" t="s">
        <v>811</v>
      </c>
      <c r="AI521" s="217" t="s">
        <v>811</v>
      </c>
      <c r="AJ521" s="217" t="s">
        <v>811</v>
      </c>
      <c r="AK521" s="217" t="s">
        <v>811</v>
      </c>
      <c r="AL521" s="217" t="s">
        <v>811</v>
      </c>
      <c r="AM521" s="217" t="s">
        <v>811</v>
      </c>
      <c r="AN521" s="217" t="s">
        <v>811</v>
      </c>
      <c r="AO521" s="217" t="s">
        <v>811</v>
      </c>
      <c r="AP521" s="217" t="s">
        <v>811</v>
      </c>
      <c r="AQ521" s="217" t="s">
        <v>811</v>
      </c>
      <c r="AR521" s="217" t="s">
        <v>811</v>
      </c>
      <c r="AS521" s="217" t="s">
        <v>811</v>
      </c>
    </row>
    <row r="522" spans="1:45">
      <c r="A522" s="216">
        <v>21</v>
      </c>
      <c r="B522" s="216">
        <v>224800</v>
      </c>
      <c r="C522" s="216">
        <v>1465</v>
      </c>
      <c r="D522" s="216">
        <v>510</v>
      </c>
      <c r="E522" s="216" t="s">
        <v>1468</v>
      </c>
      <c r="F522" s="217">
        <v>0</v>
      </c>
      <c r="G522" s="217"/>
      <c r="H522" s="217"/>
      <c r="I522" s="217"/>
      <c r="J522" s="217"/>
      <c r="K522" s="217"/>
      <c r="L522" s="217"/>
      <c r="M522" s="217"/>
      <c r="N522" s="217">
        <v>0</v>
      </c>
      <c r="O522" s="217"/>
      <c r="P522" s="217"/>
      <c r="Q522" s="217"/>
      <c r="R522" s="217"/>
      <c r="S522" s="217"/>
      <c r="T522" s="217"/>
      <c r="U522" s="217"/>
      <c r="V522" s="217">
        <v>0</v>
      </c>
      <c r="W522" s="217"/>
      <c r="X522" s="217"/>
      <c r="Y522" s="217"/>
      <c r="Z522" s="217"/>
      <c r="AA522" s="217"/>
      <c r="AB522" s="217"/>
      <c r="AC522" s="217"/>
      <c r="AD522" s="217" t="s">
        <v>811</v>
      </c>
      <c r="AE522" s="217" t="s">
        <v>811</v>
      </c>
      <c r="AF522" s="217" t="s">
        <v>811</v>
      </c>
      <c r="AG522" s="217" t="s">
        <v>811</v>
      </c>
      <c r="AH522" s="217" t="s">
        <v>811</v>
      </c>
      <c r="AI522" s="217" t="s">
        <v>811</v>
      </c>
      <c r="AJ522" s="217" t="s">
        <v>811</v>
      </c>
      <c r="AK522" s="217" t="s">
        <v>811</v>
      </c>
      <c r="AL522" s="217" t="s">
        <v>811</v>
      </c>
      <c r="AM522" s="217" t="s">
        <v>811</v>
      </c>
      <c r="AN522" s="217" t="s">
        <v>811</v>
      </c>
      <c r="AO522" s="217" t="s">
        <v>811</v>
      </c>
      <c r="AP522" s="217" t="s">
        <v>811</v>
      </c>
      <c r="AQ522" s="217" t="s">
        <v>811</v>
      </c>
      <c r="AR522" s="217" t="s">
        <v>811</v>
      </c>
      <c r="AS522" s="217" t="s">
        <v>811</v>
      </c>
    </row>
    <row r="523" spans="1:45">
      <c r="A523" s="216">
        <v>21</v>
      </c>
      <c r="B523" s="216">
        <v>224800</v>
      </c>
      <c r="C523" s="216">
        <v>1466</v>
      </c>
      <c r="D523" s="216">
        <v>511</v>
      </c>
      <c r="E523" s="216" t="s">
        <v>1469</v>
      </c>
      <c r="F523" s="217">
        <v>0</v>
      </c>
      <c r="G523" s="217"/>
      <c r="H523" s="217"/>
      <c r="I523" s="217"/>
      <c r="J523" s="217"/>
      <c r="K523" s="217"/>
      <c r="L523" s="217"/>
      <c r="M523" s="217"/>
      <c r="N523" s="217">
        <v>0</v>
      </c>
      <c r="O523" s="217"/>
      <c r="P523" s="217"/>
      <c r="Q523" s="217"/>
      <c r="R523" s="217"/>
      <c r="S523" s="217"/>
      <c r="T523" s="217"/>
      <c r="U523" s="217"/>
      <c r="V523" s="217">
        <v>0</v>
      </c>
      <c r="W523" s="217"/>
      <c r="X523" s="217"/>
      <c r="Y523" s="217"/>
      <c r="Z523" s="217"/>
      <c r="AA523" s="217"/>
      <c r="AB523" s="217"/>
      <c r="AC523" s="217"/>
      <c r="AD523" s="217" t="s">
        <v>811</v>
      </c>
      <c r="AE523" s="217" t="s">
        <v>811</v>
      </c>
      <c r="AF523" s="217" t="s">
        <v>811</v>
      </c>
      <c r="AG523" s="217" t="s">
        <v>811</v>
      </c>
      <c r="AH523" s="217" t="s">
        <v>811</v>
      </c>
      <c r="AI523" s="217" t="s">
        <v>811</v>
      </c>
      <c r="AJ523" s="217" t="s">
        <v>811</v>
      </c>
      <c r="AK523" s="217" t="s">
        <v>811</v>
      </c>
      <c r="AL523" s="217" t="s">
        <v>811</v>
      </c>
      <c r="AM523" s="217" t="s">
        <v>811</v>
      </c>
      <c r="AN523" s="217" t="s">
        <v>811</v>
      </c>
      <c r="AO523" s="217" t="s">
        <v>811</v>
      </c>
      <c r="AP523" s="217" t="s">
        <v>811</v>
      </c>
      <c r="AQ523" s="217" t="s">
        <v>811</v>
      </c>
      <c r="AR523" s="217" t="s">
        <v>811</v>
      </c>
      <c r="AS523" s="217" t="s">
        <v>811</v>
      </c>
    </row>
    <row r="524" spans="1:45">
      <c r="A524" s="216">
        <v>21</v>
      </c>
      <c r="B524" s="216">
        <v>224800</v>
      </c>
      <c r="C524" s="216">
        <v>1467</v>
      </c>
      <c r="D524" s="216">
        <v>512</v>
      </c>
      <c r="E524" s="216" t="s">
        <v>1470</v>
      </c>
      <c r="F524" s="217">
        <v>0</v>
      </c>
      <c r="G524" s="217"/>
      <c r="H524" s="217"/>
      <c r="I524" s="217"/>
      <c r="J524" s="217"/>
      <c r="K524" s="217"/>
      <c r="L524" s="217"/>
      <c r="M524" s="217"/>
      <c r="N524" s="217">
        <v>0</v>
      </c>
      <c r="O524" s="217"/>
      <c r="P524" s="217"/>
      <c r="Q524" s="217"/>
      <c r="R524" s="217"/>
      <c r="S524" s="217"/>
      <c r="T524" s="217"/>
      <c r="U524" s="217"/>
      <c r="V524" s="217">
        <v>0</v>
      </c>
      <c r="W524" s="217"/>
      <c r="X524" s="217"/>
      <c r="Y524" s="217"/>
      <c r="Z524" s="217"/>
      <c r="AA524" s="217"/>
      <c r="AB524" s="217"/>
      <c r="AC524" s="217"/>
      <c r="AD524" s="217" t="s">
        <v>811</v>
      </c>
      <c r="AE524" s="217" t="s">
        <v>811</v>
      </c>
      <c r="AF524" s="217" t="s">
        <v>811</v>
      </c>
      <c r="AG524" s="217" t="s">
        <v>811</v>
      </c>
      <c r="AH524" s="217" t="s">
        <v>811</v>
      </c>
      <c r="AI524" s="217" t="s">
        <v>811</v>
      </c>
      <c r="AJ524" s="217" t="s">
        <v>811</v>
      </c>
      <c r="AK524" s="217" t="s">
        <v>811</v>
      </c>
      <c r="AL524" s="217" t="s">
        <v>811</v>
      </c>
      <c r="AM524" s="217" t="s">
        <v>811</v>
      </c>
      <c r="AN524" s="217" t="s">
        <v>811</v>
      </c>
      <c r="AO524" s="217" t="s">
        <v>811</v>
      </c>
      <c r="AP524" s="217" t="s">
        <v>811</v>
      </c>
      <c r="AQ524" s="217" t="s">
        <v>811</v>
      </c>
      <c r="AR524" s="217" t="s">
        <v>811</v>
      </c>
      <c r="AS524" s="217" t="s">
        <v>811</v>
      </c>
    </row>
    <row r="525" spans="1:45">
      <c r="A525" s="216">
        <v>21</v>
      </c>
      <c r="B525" s="216">
        <v>224800</v>
      </c>
      <c r="C525" s="216">
        <v>1468</v>
      </c>
      <c r="D525" s="216">
        <v>513</v>
      </c>
      <c r="E525" s="216" t="s">
        <v>1471</v>
      </c>
      <c r="F525" s="217">
        <v>0</v>
      </c>
      <c r="G525" s="217"/>
      <c r="H525" s="217"/>
      <c r="I525" s="217"/>
      <c r="J525" s="217"/>
      <c r="K525" s="217"/>
      <c r="L525" s="217"/>
      <c r="M525" s="217"/>
      <c r="N525" s="217">
        <v>0</v>
      </c>
      <c r="O525" s="217"/>
      <c r="P525" s="217"/>
      <c r="Q525" s="217"/>
      <c r="R525" s="217"/>
      <c r="S525" s="217"/>
      <c r="T525" s="217"/>
      <c r="U525" s="217"/>
      <c r="V525" s="217">
        <v>0</v>
      </c>
      <c r="W525" s="217"/>
      <c r="X525" s="217"/>
      <c r="Y525" s="217"/>
      <c r="Z525" s="217"/>
      <c r="AA525" s="217"/>
      <c r="AB525" s="217"/>
      <c r="AC525" s="217"/>
      <c r="AD525" s="217" t="s">
        <v>811</v>
      </c>
      <c r="AE525" s="217" t="s">
        <v>811</v>
      </c>
      <c r="AF525" s="217" t="s">
        <v>811</v>
      </c>
      <c r="AG525" s="217" t="s">
        <v>811</v>
      </c>
      <c r="AH525" s="217" t="s">
        <v>811</v>
      </c>
      <c r="AI525" s="217" t="s">
        <v>811</v>
      </c>
      <c r="AJ525" s="217" t="s">
        <v>811</v>
      </c>
      <c r="AK525" s="217" t="s">
        <v>811</v>
      </c>
      <c r="AL525" s="217" t="s">
        <v>811</v>
      </c>
      <c r="AM525" s="217" t="s">
        <v>811</v>
      </c>
      <c r="AN525" s="217" t="s">
        <v>811</v>
      </c>
      <c r="AO525" s="217" t="s">
        <v>811</v>
      </c>
      <c r="AP525" s="217" t="s">
        <v>811</v>
      </c>
      <c r="AQ525" s="217" t="s">
        <v>811</v>
      </c>
      <c r="AR525" s="217" t="s">
        <v>811</v>
      </c>
      <c r="AS525" s="217" t="s">
        <v>811</v>
      </c>
    </row>
    <row r="526" spans="1:45">
      <c r="A526" s="216">
        <v>21</v>
      </c>
      <c r="B526" s="216">
        <v>224800</v>
      </c>
      <c r="C526" s="216">
        <v>1469</v>
      </c>
      <c r="D526" s="216">
        <v>514</v>
      </c>
      <c r="E526" s="216" t="s">
        <v>1472</v>
      </c>
      <c r="F526" s="217">
        <v>99.8</v>
      </c>
      <c r="G526" s="217"/>
      <c r="H526" s="217"/>
      <c r="I526" s="217"/>
      <c r="J526" s="217"/>
      <c r="K526" s="217"/>
      <c r="L526" s="217">
        <v>99.8</v>
      </c>
      <c r="M526" s="217"/>
      <c r="N526" s="217">
        <v>99.8</v>
      </c>
      <c r="O526" s="217"/>
      <c r="P526" s="217"/>
      <c r="Q526" s="217"/>
      <c r="R526" s="217"/>
      <c r="S526" s="217"/>
      <c r="T526" s="217">
        <v>99.8</v>
      </c>
      <c r="U526" s="217"/>
      <c r="V526" s="217">
        <v>99.8</v>
      </c>
      <c r="W526" s="217"/>
      <c r="X526" s="217"/>
      <c r="Y526" s="217"/>
      <c r="Z526" s="217"/>
      <c r="AA526" s="217"/>
      <c r="AB526" s="217">
        <v>99.8</v>
      </c>
      <c r="AC526" s="217"/>
      <c r="AD526" s="217" t="s">
        <v>811</v>
      </c>
      <c r="AE526" s="217" t="s">
        <v>811</v>
      </c>
      <c r="AF526" s="217" t="s">
        <v>811</v>
      </c>
      <c r="AG526" s="217" t="s">
        <v>811</v>
      </c>
      <c r="AH526" s="217" t="s">
        <v>811</v>
      </c>
      <c r="AI526" s="217" t="s">
        <v>811</v>
      </c>
      <c r="AJ526" s="217" t="s">
        <v>811</v>
      </c>
      <c r="AK526" s="217" t="s">
        <v>811</v>
      </c>
      <c r="AL526" s="217">
        <v>100</v>
      </c>
      <c r="AM526" s="217" t="s">
        <v>811</v>
      </c>
      <c r="AN526" s="217" t="s">
        <v>811</v>
      </c>
      <c r="AO526" s="217" t="s">
        <v>811</v>
      </c>
      <c r="AP526" s="217" t="s">
        <v>811</v>
      </c>
      <c r="AQ526" s="217" t="s">
        <v>811</v>
      </c>
      <c r="AR526" s="217">
        <v>100</v>
      </c>
      <c r="AS526" s="217" t="s">
        <v>811</v>
      </c>
    </row>
    <row r="527" spans="1:45">
      <c r="A527" s="216">
        <v>21</v>
      </c>
      <c r="B527" s="216">
        <v>224800</v>
      </c>
      <c r="C527" s="216">
        <v>1470</v>
      </c>
      <c r="D527" s="216">
        <v>515</v>
      </c>
      <c r="E527" s="216" t="s">
        <v>1473</v>
      </c>
      <c r="F527" s="217">
        <v>83.1</v>
      </c>
      <c r="G527" s="217"/>
      <c r="H527" s="217"/>
      <c r="I527" s="217"/>
      <c r="J527" s="217"/>
      <c r="K527" s="217"/>
      <c r="L527" s="217">
        <v>83.1</v>
      </c>
      <c r="M527" s="217"/>
      <c r="N527" s="217">
        <v>83.1</v>
      </c>
      <c r="O527" s="217"/>
      <c r="P527" s="217"/>
      <c r="Q527" s="217"/>
      <c r="R527" s="217"/>
      <c r="S527" s="217"/>
      <c r="T527" s="217">
        <v>83.1</v>
      </c>
      <c r="U527" s="217"/>
      <c r="V527" s="217">
        <v>58.13</v>
      </c>
      <c r="W527" s="217"/>
      <c r="X527" s="217"/>
      <c r="Y527" s="217"/>
      <c r="Z527" s="217"/>
      <c r="AA527" s="217"/>
      <c r="AB527" s="217">
        <v>58.13</v>
      </c>
      <c r="AC527" s="217"/>
      <c r="AD527" s="217">
        <v>-24.969999999999992</v>
      </c>
      <c r="AE527" s="217" t="s">
        <v>811</v>
      </c>
      <c r="AF527" s="217" t="s">
        <v>811</v>
      </c>
      <c r="AG527" s="217" t="s">
        <v>811</v>
      </c>
      <c r="AH527" s="217" t="s">
        <v>811</v>
      </c>
      <c r="AI527" s="217" t="s">
        <v>811</v>
      </c>
      <c r="AJ527" s="217">
        <v>-24.969999999999992</v>
      </c>
      <c r="AK527" s="217" t="s">
        <v>811</v>
      </c>
      <c r="AL527" s="217">
        <v>69.951865222623354</v>
      </c>
      <c r="AM527" s="217" t="s">
        <v>811</v>
      </c>
      <c r="AN527" s="217" t="s">
        <v>811</v>
      </c>
      <c r="AO527" s="217" t="s">
        <v>811</v>
      </c>
      <c r="AP527" s="217" t="s">
        <v>811</v>
      </c>
      <c r="AQ527" s="217" t="s">
        <v>811</v>
      </c>
      <c r="AR527" s="217">
        <v>69.951865222623354</v>
      </c>
      <c r="AS527" s="217" t="s">
        <v>811</v>
      </c>
    </row>
    <row r="528" spans="1:45">
      <c r="A528" s="216">
        <v>21</v>
      </c>
      <c r="B528" s="216">
        <v>224800</v>
      </c>
      <c r="C528" s="216">
        <v>1471</v>
      </c>
      <c r="D528" s="216">
        <v>516</v>
      </c>
      <c r="E528" s="216" t="s">
        <v>1474</v>
      </c>
      <c r="F528" s="217">
        <v>0</v>
      </c>
      <c r="G528" s="217"/>
      <c r="H528" s="217"/>
      <c r="I528" s="217"/>
      <c r="J528" s="217"/>
      <c r="K528" s="217"/>
      <c r="L528" s="217"/>
      <c r="M528" s="217"/>
      <c r="N528" s="217">
        <v>0</v>
      </c>
      <c r="O528" s="217"/>
      <c r="P528" s="217"/>
      <c r="Q528" s="217"/>
      <c r="R528" s="217"/>
      <c r="S528" s="217"/>
      <c r="T528" s="217"/>
      <c r="U528" s="217"/>
      <c r="V528" s="217">
        <v>0</v>
      </c>
      <c r="W528" s="217"/>
      <c r="X528" s="217"/>
      <c r="Y528" s="217"/>
      <c r="Z528" s="217"/>
      <c r="AA528" s="217"/>
      <c r="AB528" s="217"/>
      <c r="AC528" s="217"/>
      <c r="AD528" s="217" t="s">
        <v>811</v>
      </c>
      <c r="AE528" s="217" t="s">
        <v>811</v>
      </c>
      <c r="AF528" s="217" t="s">
        <v>811</v>
      </c>
      <c r="AG528" s="217" t="s">
        <v>811</v>
      </c>
      <c r="AH528" s="217" t="s">
        <v>811</v>
      </c>
      <c r="AI528" s="217" t="s">
        <v>811</v>
      </c>
      <c r="AJ528" s="217" t="s">
        <v>811</v>
      </c>
      <c r="AK528" s="217" t="s">
        <v>811</v>
      </c>
      <c r="AL528" s="217" t="s">
        <v>811</v>
      </c>
      <c r="AM528" s="217" t="s">
        <v>811</v>
      </c>
      <c r="AN528" s="217" t="s">
        <v>811</v>
      </c>
      <c r="AO528" s="217" t="s">
        <v>811</v>
      </c>
      <c r="AP528" s="217" t="s">
        <v>811</v>
      </c>
      <c r="AQ528" s="217" t="s">
        <v>811</v>
      </c>
      <c r="AR528" s="217" t="s">
        <v>811</v>
      </c>
      <c r="AS528" s="217" t="s">
        <v>811</v>
      </c>
    </row>
    <row r="529" spans="1:45">
      <c r="A529" s="216">
        <v>21</v>
      </c>
      <c r="B529" s="216">
        <v>224800</v>
      </c>
      <c r="C529" s="216">
        <v>1472</v>
      </c>
      <c r="D529" s="216">
        <v>517</v>
      </c>
      <c r="E529" s="216" t="s">
        <v>1475</v>
      </c>
      <c r="F529" s="217">
        <v>0</v>
      </c>
      <c r="G529" s="217"/>
      <c r="H529" s="217"/>
      <c r="I529" s="217"/>
      <c r="J529" s="217"/>
      <c r="K529" s="217"/>
      <c r="L529" s="217"/>
      <c r="M529" s="217"/>
      <c r="N529" s="217">
        <v>0</v>
      </c>
      <c r="O529" s="217"/>
      <c r="P529" s="217"/>
      <c r="Q529" s="217"/>
      <c r="R529" s="217"/>
      <c r="S529" s="217"/>
      <c r="T529" s="217"/>
      <c r="U529" s="217"/>
      <c r="V529" s="217">
        <v>0</v>
      </c>
      <c r="W529" s="217"/>
      <c r="X529" s="217"/>
      <c r="Y529" s="217"/>
      <c r="Z529" s="217"/>
      <c r="AA529" s="217"/>
      <c r="AB529" s="217"/>
      <c r="AC529" s="217"/>
      <c r="AD529" s="217" t="s">
        <v>811</v>
      </c>
      <c r="AE529" s="217" t="s">
        <v>811</v>
      </c>
      <c r="AF529" s="217" t="s">
        <v>811</v>
      </c>
      <c r="AG529" s="217" t="s">
        <v>811</v>
      </c>
      <c r="AH529" s="217" t="s">
        <v>811</v>
      </c>
      <c r="AI529" s="217" t="s">
        <v>811</v>
      </c>
      <c r="AJ529" s="217" t="s">
        <v>811</v>
      </c>
      <c r="AK529" s="217" t="s">
        <v>811</v>
      </c>
      <c r="AL529" s="217" t="s">
        <v>811</v>
      </c>
      <c r="AM529" s="217" t="s">
        <v>811</v>
      </c>
      <c r="AN529" s="217" t="s">
        <v>811</v>
      </c>
      <c r="AO529" s="217" t="s">
        <v>811</v>
      </c>
      <c r="AP529" s="217" t="s">
        <v>811</v>
      </c>
      <c r="AQ529" s="217" t="s">
        <v>811</v>
      </c>
      <c r="AR529" s="217" t="s">
        <v>811</v>
      </c>
      <c r="AS529" s="217" t="s">
        <v>811</v>
      </c>
    </row>
    <row r="530" spans="1:45">
      <c r="A530" s="216">
        <v>21</v>
      </c>
      <c r="B530" s="216">
        <v>224800</v>
      </c>
      <c r="C530" s="216">
        <v>1477</v>
      </c>
      <c r="D530" s="216">
        <v>518</v>
      </c>
      <c r="E530" s="216" t="s">
        <v>1465</v>
      </c>
      <c r="F530" s="217">
        <v>94.8</v>
      </c>
      <c r="G530" s="217"/>
      <c r="H530" s="217"/>
      <c r="I530" s="217"/>
      <c r="J530" s="217"/>
      <c r="K530" s="217"/>
      <c r="L530" s="217">
        <v>94.8</v>
      </c>
      <c r="M530" s="217"/>
      <c r="N530" s="217">
        <v>118</v>
      </c>
      <c r="O530" s="217"/>
      <c r="P530" s="217"/>
      <c r="Q530" s="217"/>
      <c r="R530" s="217"/>
      <c r="S530" s="217"/>
      <c r="T530" s="217">
        <v>118</v>
      </c>
      <c r="U530" s="217"/>
      <c r="V530" s="217">
        <v>104.44</v>
      </c>
      <c r="W530" s="217"/>
      <c r="X530" s="217"/>
      <c r="Y530" s="217"/>
      <c r="Z530" s="217"/>
      <c r="AA530" s="217"/>
      <c r="AB530" s="217">
        <v>104.44</v>
      </c>
      <c r="AC530" s="217"/>
      <c r="AD530" s="217">
        <v>-13.560000000000002</v>
      </c>
      <c r="AE530" s="217" t="s">
        <v>811</v>
      </c>
      <c r="AF530" s="217" t="s">
        <v>811</v>
      </c>
      <c r="AG530" s="217" t="s">
        <v>811</v>
      </c>
      <c r="AH530" s="217" t="s">
        <v>811</v>
      </c>
      <c r="AI530" s="217" t="s">
        <v>811</v>
      </c>
      <c r="AJ530" s="217">
        <v>-13.560000000000002</v>
      </c>
      <c r="AK530" s="217" t="s">
        <v>811</v>
      </c>
      <c r="AL530" s="217">
        <v>88.508474576271183</v>
      </c>
      <c r="AM530" s="217" t="s">
        <v>811</v>
      </c>
      <c r="AN530" s="217" t="s">
        <v>811</v>
      </c>
      <c r="AO530" s="217" t="s">
        <v>811</v>
      </c>
      <c r="AP530" s="217" t="s">
        <v>811</v>
      </c>
      <c r="AQ530" s="217" t="s">
        <v>811</v>
      </c>
      <c r="AR530" s="217">
        <v>88.508474576271183</v>
      </c>
      <c r="AS530" s="217" t="s">
        <v>811</v>
      </c>
    </row>
    <row r="531" spans="1:45">
      <c r="A531" s="216">
        <v>21</v>
      </c>
      <c r="B531" s="216">
        <v>224800</v>
      </c>
      <c r="C531" s="216">
        <v>1473</v>
      </c>
      <c r="D531" s="216">
        <v>519</v>
      </c>
      <c r="E531" s="216" t="s">
        <v>1476</v>
      </c>
      <c r="F531" s="217">
        <v>0</v>
      </c>
      <c r="G531" s="217"/>
      <c r="H531" s="217"/>
      <c r="I531" s="217"/>
      <c r="J531" s="217"/>
      <c r="K531" s="217"/>
      <c r="L531" s="217"/>
      <c r="M531" s="217"/>
      <c r="N531" s="217">
        <v>0</v>
      </c>
      <c r="O531" s="217"/>
      <c r="P531" s="217"/>
      <c r="Q531" s="217"/>
      <c r="R531" s="217"/>
      <c r="S531" s="217"/>
      <c r="T531" s="217"/>
      <c r="U531" s="217"/>
      <c r="V531" s="217">
        <v>0</v>
      </c>
      <c r="W531" s="217"/>
      <c r="X531" s="217"/>
      <c r="Y531" s="217"/>
      <c r="Z531" s="217"/>
      <c r="AA531" s="217"/>
      <c r="AB531" s="217"/>
      <c r="AC531" s="217"/>
      <c r="AD531" s="217" t="s">
        <v>811</v>
      </c>
      <c r="AE531" s="217" t="s">
        <v>811</v>
      </c>
      <c r="AF531" s="217" t="s">
        <v>811</v>
      </c>
      <c r="AG531" s="217" t="s">
        <v>811</v>
      </c>
      <c r="AH531" s="217" t="s">
        <v>811</v>
      </c>
      <c r="AI531" s="217" t="s">
        <v>811</v>
      </c>
      <c r="AJ531" s="217" t="s">
        <v>811</v>
      </c>
      <c r="AK531" s="217" t="s">
        <v>811</v>
      </c>
      <c r="AL531" s="217" t="s">
        <v>811</v>
      </c>
      <c r="AM531" s="217" t="s">
        <v>811</v>
      </c>
      <c r="AN531" s="217" t="s">
        <v>811</v>
      </c>
      <c r="AO531" s="217" t="s">
        <v>811</v>
      </c>
      <c r="AP531" s="217" t="s">
        <v>811</v>
      </c>
      <c r="AQ531" s="217" t="s">
        <v>811</v>
      </c>
      <c r="AR531" s="217" t="s">
        <v>811</v>
      </c>
      <c r="AS531" s="217" t="s">
        <v>811</v>
      </c>
    </row>
    <row r="532" spans="1:45">
      <c r="A532" s="216">
        <v>21</v>
      </c>
      <c r="B532" s="216">
        <v>224800</v>
      </c>
      <c r="C532" s="216">
        <v>1474</v>
      </c>
      <c r="D532" s="216">
        <v>520</v>
      </c>
      <c r="E532" s="216" t="s">
        <v>1477</v>
      </c>
      <c r="F532" s="217">
        <v>0</v>
      </c>
      <c r="G532" s="217"/>
      <c r="H532" s="217"/>
      <c r="I532" s="217"/>
      <c r="J532" s="217"/>
      <c r="K532" s="217"/>
      <c r="L532" s="217"/>
      <c r="M532" s="217"/>
      <c r="N532" s="217">
        <v>0</v>
      </c>
      <c r="O532" s="217"/>
      <c r="P532" s="217"/>
      <c r="Q532" s="217"/>
      <c r="R532" s="217"/>
      <c r="S532" s="217"/>
      <c r="T532" s="217"/>
      <c r="U532" s="217"/>
      <c r="V532" s="217">
        <v>0</v>
      </c>
      <c r="W532" s="217"/>
      <c r="X532" s="217"/>
      <c r="Y532" s="217"/>
      <c r="Z532" s="217"/>
      <c r="AA532" s="217"/>
      <c r="AB532" s="217"/>
      <c r="AC532" s="217"/>
      <c r="AD532" s="217" t="s">
        <v>811</v>
      </c>
      <c r="AE532" s="217" t="s">
        <v>811</v>
      </c>
      <c r="AF532" s="217" t="s">
        <v>811</v>
      </c>
      <c r="AG532" s="217" t="s">
        <v>811</v>
      </c>
      <c r="AH532" s="217" t="s">
        <v>811</v>
      </c>
      <c r="AI532" s="217" t="s">
        <v>811</v>
      </c>
      <c r="AJ532" s="217" t="s">
        <v>811</v>
      </c>
      <c r="AK532" s="217" t="s">
        <v>811</v>
      </c>
      <c r="AL532" s="217" t="s">
        <v>811</v>
      </c>
      <c r="AM532" s="217" t="s">
        <v>811</v>
      </c>
      <c r="AN532" s="217" t="s">
        <v>811</v>
      </c>
      <c r="AO532" s="217" t="s">
        <v>811</v>
      </c>
      <c r="AP532" s="217" t="s">
        <v>811</v>
      </c>
      <c r="AQ532" s="217" t="s">
        <v>811</v>
      </c>
      <c r="AR532" s="217" t="s">
        <v>811</v>
      </c>
      <c r="AS532" s="217" t="s">
        <v>811</v>
      </c>
    </row>
    <row r="533" spans="1:45">
      <c r="A533" s="216">
        <v>21</v>
      </c>
      <c r="B533" s="216">
        <v>224800</v>
      </c>
      <c r="C533" s="216">
        <v>1475</v>
      </c>
      <c r="D533" s="216">
        <v>521</v>
      </c>
      <c r="E533" s="216" t="s">
        <v>1478</v>
      </c>
      <c r="F533" s="217">
        <v>0</v>
      </c>
      <c r="G533" s="217"/>
      <c r="H533" s="217"/>
      <c r="I533" s="217"/>
      <c r="J533" s="217"/>
      <c r="K533" s="217"/>
      <c r="L533" s="217"/>
      <c r="M533" s="217"/>
      <c r="N533" s="217">
        <v>0</v>
      </c>
      <c r="O533" s="217"/>
      <c r="P533" s="217"/>
      <c r="Q533" s="217"/>
      <c r="R533" s="217"/>
      <c r="S533" s="217"/>
      <c r="T533" s="217"/>
      <c r="U533" s="217"/>
      <c r="V533" s="217">
        <v>0</v>
      </c>
      <c r="W533" s="217"/>
      <c r="X533" s="217"/>
      <c r="Y533" s="217"/>
      <c r="Z533" s="217"/>
      <c r="AA533" s="217"/>
      <c r="AB533" s="217"/>
      <c r="AC533" s="217"/>
      <c r="AD533" s="217" t="s">
        <v>811</v>
      </c>
      <c r="AE533" s="217" t="s">
        <v>811</v>
      </c>
      <c r="AF533" s="217" t="s">
        <v>811</v>
      </c>
      <c r="AG533" s="217" t="s">
        <v>811</v>
      </c>
      <c r="AH533" s="217" t="s">
        <v>811</v>
      </c>
      <c r="AI533" s="217" t="s">
        <v>811</v>
      </c>
      <c r="AJ533" s="217" t="s">
        <v>811</v>
      </c>
      <c r="AK533" s="217" t="s">
        <v>811</v>
      </c>
      <c r="AL533" s="217" t="s">
        <v>811</v>
      </c>
      <c r="AM533" s="217" t="s">
        <v>811</v>
      </c>
      <c r="AN533" s="217" t="s">
        <v>811</v>
      </c>
      <c r="AO533" s="217" t="s">
        <v>811</v>
      </c>
      <c r="AP533" s="217" t="s">
        <v>811</v>
      </c>
      <c r="AQ533" s="217" t="s">
        <v>811</v>
      </c>
      <c r="AR533" s="217" t="s">
        <v>811</v>
      </c>
      <c r="AS533" s="217" t="s">
        <v>811</v>
      </c>
    </row>
    <row r="534" spans="1:45">
      <c r="A534" s="216">
        <v>21</v>
      </c>
      <c r="B534" s="216">
        <v>224800</v>
      </c>
      <c r="C534" s="216">
        <v>1476</v>
      </c>
      <c r="D534" s="216">
        <v>522</v>
      </c>
      <c r="E534" s="216" t="s">
        <v>1479</v>
      </c>
      <c r="F534" s="217">
        <v>0</v>
      </c>
      <c r="G534" s="217"/>
      <c r="H534" s="217"/>
      <c r="I534" s="217"/>
      <c r="J534" s="217"/>
      <c r="K534" s="217"/>
      <c r="L534" s="217"/>
      <c r="M534" s="217"/>
      <c r="N534" s="217">
        <v>0</v>
      </c>
      <c r="O534" s="217"/>
      <c r="P534" s="217"/>
      <c r="Q534" s="217"/>
      <c r="R534" s="217"/>
      <c r="S534" s="217"/>
      <c r="T534" s="217"/>
      <c r="U534" s="217"/>
      <c r="V534" s="217">
        <v>0</v>
      </c>
      <c r="W534" s="217"/>
      <c r="X534" s="217"/>
      <c r="Y534" s="217"/>
      <c r="Z534" s="217"/>
      <c r="AA534" s="217"/>
      <c r="AB534" s="217"/>
      <c r="AC534" s="217"/>
      <c r="AD534" s="217" t="s">
        <v>811</v>
      </c>
      <c r="AE534" s="217" t="s">
        <v>811</v>
      </c>
      <c r="AF534" s="217" t="s">
        <v>811</v>
      </c>
      <c r="AG534" s="217" t="s">
        <v>811</v>
      </c>
      <c r="AH534" s="217" t="s">
        <v>811</v>
      </c>
      <c r="AI534" s="217" t="s">
        <v>811</v>
      </c>
      <c r="AJ534" s="217" t="s">
        <v>811</v>
      </c>
      <c r="AK534" s="217" t="s">
        <v>811</v>
      </c>
      <c r="AL534" s="217" t="s">
        <v>811</v>
      </c>
      <c r="AM534" s="217" t="s">
        <v>811</v>
      </c>
      <c r="AN534" s="217" t="s">
        <v>811</v>
      </c>
      <c r="AO534" s="217" t="s">
        <v>811</v>
      </c>
      <c r="AP534" s="217" t="s">
        <v>811</v>
      </c>
      <c r="AQ534" s="217" t="s">
        <v>811</v>
      </c>
      <c r="AR534" s="217" t="s">
        <v>811</v>
      </c>
      <c r="AS534" s="217" t="s">
        <v>811</v>
      </c>
    </row>
    <row r="535" spans="1:45">
      <c r="A535" s="216">
        <v>21</v>
      </c>
      <c r="B535" s="216">
        <v>224800</v>
      </c>
      <c r="C535" s="216">
        <v>1478</v>
      </c>
      <c r="D535" s="216">
        <v>523</v>
      </c>
      <c r="E535" s="216" t="s">
        <v>1480</v>
      </c>
      <c r="F535" s="217">
        <v>0</v>
      </c>
      <c r="G535" s="217"/>
      <c r="H535" s="217"/>
      <c r="I535" s="217"/>
      <c r="J535" s="217"/>
      <c r="K535" s="217"/>
      <c r="L535" s="217"/>
      <c r="M535" s="217"/>
      <c r="N535" s="217">
        <v>0</v>
      </c>
      <c r="O535" s="217"/>
      <c r="P535" s="217"/>
      <c r="Q535" s="217"/>
      <c r="R535" s="217"/>
      <c r="S535" s="217"/>
      <c r="T535" s="217"/>
      <c r="U535" s="217"/>
      <c r="V535" s="217">
        <v>0</v>
      </c>
      <c r="W535" s="217"/>
      <c r="X535" s="217"/>
      <c r="Y535" s="217"/>
      <c r="Z535" s="217"/>
      <c r="AA535" s="217"/>
      <c r="AB535" s="217"/>
      <c r="AC535" s="217"/>
      <c r="AD535" s="217" t="s">
        <v>811</v>
      </c>
      <c r="AE535" s="217" t="s">
        <v>811</v>
      </c>
      <c r="AF535" s="217" t="s">
        <v>811</v>
      </c>
      <c r="AG535" s="217" t="s">
        <v>811</v>
      </c>
      <c r="AH535" s="217" t="s">
        <v>811</v>
      </c>
      <c r="AI535" s="217" t="s">
        <v>811</v>
      </c>
      <c r="AJ535" s="217" t="s">
        <v>811</v>
      </c>
      <c r="AK535" s="217" t="s">
        <v>811</v>
      </c>
      <c r="AL535" s="217" t="s">
        <v>811</v>
      </c>
      <c r="AM535" s="217" t="s">
        <v>811</v>
      </c>
      <c r="AN535" s="217" t="s">
        <v>811</v>
      </c>
      <c r="AO535" s="217" t="s">
        <v>811</v>
      </c>
      <c r="AP535" s="217" t="s">
        <v>811</v>
      </c>
      <c r="AQ535" s="217" t="s">
        <v>811</v>
      </c>
      <c r="AR535" s="217" t="s">
        <v>811</v>
      </c>
      <c r="AS535" s="217" t="s">
        <v>811</v>
      </c>
    </row>
    <row r="536" spans="1:45">
      <c r="A536" s="216">
        <v>21</v>
      </c>
      <c r="B536" s="216">
        <v>224800</v>
      </c>
      <c r="C536" s="216">
        <v>1479</v>
      </c>
      <c r="D536" s="216">
        <v>524</v>
      </c>
      <c r="E536" s="216" t="s">
        <v>1481</v>
      </c>
      <c r="F536" s="217">
        <v>0</v>
      </c>
      <c r="G536" s="217"/>
      <c r="H536" s="217"/>
      <c r="I536" s="217"/>
      <c r="J536" s="217"/>
      <c r="K536" s="217"/>
      <c r="L536" s="217"/>
      <c r="M536" s="217"/>
      <c r="N536" s="217">
        <v>0</v>
      </c>
      <c r="O536" s="217"/>
      <c r="P536" s="217"/>
      <c r="Q536" s="217"/>
      <c r="R536" s="217"/>
      <c r="S536" s="217"/>
      <c r="T536" s="217"/>
      <c r="U536" s="217"/>
      <c r="V536" s="217">
        <v>0</v>
      </c>
      <c r="W536" s="217"/>
      <c r="X536" s="217"/>
      <c r="Y536" s="217"/>
      <c r="Z536" s="217"/>
      <c r="AA536" s="217"/>
      <c r="AB536" s="217"/>
      <c r="AC536" s="217"/>
      <c r="AD536" s="217" t="s">
        <v>811</v>
      </c>
      <c r="AE536" s="217" t="s">
        <v>811</v>
      </c>
      <c r="AF536" s="217" t="s">
        <v>811</v>
      </c>
      <c r="AG536" s="217" t="s">
        <v>811</v>
      </c>
      <c r="AH536" s="217" t="s">
        <v>811</v>
      </c>
      <c r="AI536" s="217" t="s">
        <v>811</v>
      </c>
      <c r="AJ536" s="217" t="s">
        <v>811</v>
      </c>
      <c r="AK536" s="217" t="s">
        <v>811</v>
      </c>
      <c r="AL536" s="217" t="s">
        <v>811</v>
      </c>
      <c r="AM536" s="217" t="s">
        <v>811</v>
      </c>
      <c r="AN536" s="217" t="s">
        <v>811</v>
      </c>
      <c r="AO536" s="217" t="s">
        <v>811</v>
      </c>
      <c r="AP536" s="217" t="s">
        <v>811</v>
      </c>
      <c r="AQ536" s="217" t="s">
        <v>811</v>
      </c>
      <c r="AR536" s="217" t="s">
        <v>811</v>
      </c>
      <c r="AS536" s="217" t="s">
        <v>811</v>
      </c>
    </row>
    <row r="537" spans="1:45">
      <c r="A537" s="216">
        <v>21</v>
      </c>
      <c r="B537" s="216">
        <v>224800</v>
      </c>
      <c r="C537" s="216">
        <v>1480</v>
      </c>
      <c r="D537" s="216">
        <v>525</v>
      </c>
      <c r="E537" s="216" t="s">
        <v>1364</v>
      </c>
      <c r="F537" s="217">
        <v>0</v>
      </c>
      <c r="G537" s="217"/>
      <c r="H537" s="217"/>
      <c r="I537" s="217"/>
      <c r="J537" s="217"/>
      <c r="K537" s="217"/>
      <c r="L537" s="217"/>
      <c r="M537" s="217"/>
      <c r="N537" s="217">
        <v>0</v>
      </c>
      <c r="O537" s="217"/>
      <c r="P537" s="217"/>
      <c r="Q537" s="217"/>
      <c r="R537" s="217"/>
      <c r="S537" s="217"/>
      <c r="T537" s="217"/>
      <c r="U537" s="217"/>
      <c r="V537" s="217">
        <v>0</v>
      </c>
      <c r="W537" s="217"/>
      <c r="X537" s="217"/>
      <c r="Y537" s="217"/>
      <c r="Z537" s="217"/>
      <c r="AA537" s="217"/>
      <c r="AB537" s="217"/>
      <c r="AC537" s="217"/>
      <c r="AD537" s="217" t="s">
        <v>811</v>
      </c>
      <c r="AE537" s="217" t="s">
        <v>811</v>
      </c>
      <c r="AF537" s="217" t="s">
        <v>811</v>
      </c>
      <c r="AG537" s="217" t="s">
        <v>811</v>
      </c>
      <c r="AH537" s="217" t="s">
        <v>811</v>
      </c>
      <c r="AI537" s="217" t="s">
        <v>811</v>
      </c>
      <c r="AJ537" s="217" t="s">
        <v>811</v>
      </c>
      <c r="AK537" s="217" t="s">
        <v>811</v>
      </c>
      <c r="AL537" s="217" t="s">
        <v>811</v>
      </c>
      <c r="AM537" s="217" t="s">
        <v>811</v>
      </c>
      <c r="AN537" s="217" t="s">
        <v>811</v>
      </c>
      <c r="AO537" s="217" t="s">
        <v>811</v>
      </c>
      <c r="AP537" s="217" t="s">
        <v>811</v>
      </c>
      <c r="AQ537" s="217" t="s">
        <v>811</v>
      </c>
      <c r="AR537" s="217" t="s">
        <v>811</v>
      </c>
      <c r="AS537" s="217" t="s">
        <v>811</v>
      </c>
    </row>
    <row r="538" spans="1:45">
      <c r="A538" s="216">
        <v>21</v>
      </c>
      <c r="B538" s="216">
        <v>224800</v>
      </c>
      <c r="C538" s="216">
        <v>1481</v>
      </c>
      <c r="D538" s="216">
        <v>526</v>
      </c>
      <c r="E538" s="216" t="s">
        <v>1394</v>
      </c>
      <c r="F538" s="217">
        <v>0</v>
      </c>
      <c r="G538" s="217"/>
      <c r="H538" s="217"/>
      <c r="I538" s="217"/>
      <c r="J538" s="217"/>
      <c r="K538" s="217"/>
      <c r="L538" s="217"/>
      <c r="M538" s="217"/>
      <c r="N538" s="217">
        <v>0</v>
      </c>
      <c r="O538" s="217"/>
      <c r="P538" s="217"/>
      <c r="Q538" s="217"/>
      <c r="R538" s="217"/>
      <c r="S538" s="217"/>
      <c r="T538" s="217"/>
      <c r="U538" s="217"/>
      <c r="V538" s="217">
        <v>0</v>
      </c>
      <c r="W538" s="217"/>
      <c r="X538" s="217"/>
      <c r="Y538" s="217"/>
      <c r="Z538" s="217"/>
      <c r="AA538" s="217"/>
      <c r="AB538" s="217"/>
      <c r="AC538" s="217"/>
      <c r="AD538" s="217" t="s">
        <v>811</v>
      </c>
      <c r="AE538" s="217" t="s">
        <v>811</v>
      </c>
      <c r="AF538" s="217" t="s">
        <v>811</v>
      </c>
      <c r="AG538" s="217" t="s">
        <v>811</v>
      </c>
      <c r="AH538" s="217" t="s">
        <v>811</v>
      </c>
      <c r="AI538" s="217" t="s">
        <v>811</v>
      </c>
      <c r="AJ538" s="217" t="s">
        <v>811</v>
      </c>
      <c r="AK538" s="217" t="s">
        <v>811</v>
      </c>
      <c r="AL538" s="217" t="s">
        <v>811</v>
      </c>
      <c r="AM538" s="217" t="s">
        <v>811</v>
      </c>
      <c r="AN538" s="217" t="s">
        <v>811</v>
      </c>
      <c r="AO538" s="217" t="s">
        <v>811</v>
      </c>
      <c r="AP538" s="217" t="s">
        <v>811</v>
      </c>
      <c r="AQ538" s="217" t="s">
        <v>811</v>
      </c>
      <c r="AR538" s="217" t="s">
        <v>811</v>
      </c>
      <c r="AS538" s="217" t="s">
        <v>811</v>
      </c>
    </row>
    <row r="539" spans="1:45">
      <c r="A539" s="214"/>
      <c r="B539" s="214"/>
      <c r="C539" s="214"/>
      <c r="D539" s="214">
        <v>527</v>
      </c>
      <c r="E539" s="214"/>
      <c r="F539" s="215"/>
      <c r="G539" s="215"/>
      <c r="H539" s="215"/>
      <c r="I539" s="215"/>
      <c r="J539" s="215"/>
      <c r="K539" s="215"/>
      <c r="L539" s="215"/>
      <c r="M539" s="215"/>
      <c r="N539" s="215"/>
      <c r="O539" s="215"/>
      <c r="P539" s="215"/>
      <c r="Q539" s="215"/>
      <c r="R539" s="215"/>
      <c r="S539" s="215"/>
      <c r="T539" s="215"/>
      <c r="U539" s="215"/>
      <c r="V539" s="215"/>
      <c r="W539" s="215"/>
      <c r="X539" s="215"/>
      <c r="Y539" s="215"/>
      <c r="Z539" s="215"/>
      <c r="AA539" s="215"/>
      <c r="AB539" s="215"/>
      <c r="AC539" s="215"/>
      <c r="AD539" s="215" t="s">
        <v>811</v>
      </c>
      <c r="AE539" s="215" t="s">
        <v>811</v>
      </c>
      <c r="AF539" s="215" t="s">
        <v>811</v>
      </c>
      <c r="AG539" s="215" t="s">
        <v>811</v>
      </c>
      <c r="AH539" s="215" t="s">
        <v>811</v>
      </c>
      <c r="AI539" s="215" t="s">
        <v>811</v>
      </c>
      <c r="AJ539" s="215" t="s">
        <v>811</v>
      </c>
      <c r="AK539" s="215" t="s">
        <v>811</v>
      </c>
      <c r="AL539" s="215" t="s">
        <v>811</v>
      </c>
      <c r="AM539" s="215" t="s">
        <v>811</v>
      </c>
      <c r="AN539" s="215" t="s">
        <v>811</v>
      </c>
      <c r="AO539" s="215" t="s">
        <v>811</v>
      </c>
      <c r="AP539" s="215" t="s">
        <v>811</v>
      </c>
      <c r="AQ539" s="215" t="s">
        <v>811</v>
      </c>
      <c r="AR539" s="215" t="s">
        <v>811</v>
      </c>
      <c r="AS539" s="215" t="s">
        <v>811</v>
      </c>
    </row>
    <row r="540" spans="1:45">
      <c r="A540" s="214">
        <v>20</v>
      </c>
      <c r="B540" s="214">
        <v>225300</v>
      </c>
      <c r="C540" s="214"/>
      <c r="D540" s="214">
        <v>528</v>
      </c>
      <c r="E540" s="214" t="s">
        <v>1408</v>
      </c>
      <c r="F540" s="215">
        <v>1537.7</v>
      </c>
      <c r="G540" s="215">
        <v>0</v>
      </c>
      <c r="H540" s="215">
        <v>0</v>
      </c>
      <c r="I540" s="215">
        <v>0</v>
      </c>
      <c r="J540" s="215">
        <v>1190</v>
      </c>
      <c r="K540" s="215">
        <v>40</v>
      </c>
      <c r="L540" s="215">
        <v>307.7</v>
      </c>
      <c r="M540" s="215">
        <v>0</v>
      </c>
      <c r="N540" s="215">
        <v>2863.6</v>
      </c>
      <c r="O540" s="215">
        <v>0</v>
      </c>
      <c r="P540" s="215">
        <v>0</v>
      </c>
      <c r="Q540" s="215">
        <v>0</v>
      </c>
      <c r="R540" s="215">
        <v>2515.9</v>
      </c>
      <c r="S540" s="215">
        <v>40</v>
      </c>
      <c r="T540" s="215">
        <v>307.7</v>
      </c>
      <c r="U540" s="215">
        <v>0</v>
      </c>
      <c r="V540" s="215">
        <v>2743.06</v>
      </c>
      <c r="W540" s="215">
        <v>0</v>
      </c>
      <c r="X540" s="215">
        <v>0</v>
      </c>
      <c r="Y540" s="215">
        <v>0</v>
      </c>
      <c r="Z540" s="215">
        <v>2435.84</v>
      </c>
      <c r="AA540" s="215">
        <v>0</v>
      </c>
      <c r="AB540" s="215">
        <v>307.21999999999997</v>
      </c>
      <c r="AC540" s="215">
        <v>0</v>
      </c>
      <c r="AD540" s="215">
        <v>-120.53999999999996</v>
      </c>
      <c r="AE540" s="215" t="s">
        <v>811</v>
      </c>
      <c r="AF540" s="215" t="s">
        <v>811</v>
      </c>
      <c r="AG540" s="215" t="s">
        <v>811</v>
      </c>
      <c r="AH540" s="215">
        <v>-80.059999999999945</v>
      </c>
      <c r="AI540" s="215">
        <v>-40</v>
      </c>
      <c r="AJ540" s="215">
        <v>-0.48000000000001819</v>
      </c>
      <c r="AK540" s="215" t="s">
        <v>811</v>
      </c>
      <c r="AL540" s="215">
        <v>95.790613214136059</v>
      </c>
      <c r="AM540" s="215" t="s">
        <v>811</v>
      </c>
      <c r="AN540" s="215" t="s">
        <v>811</v>
      </c>
      <c r="AO540" s="215" t="s">
        <v>811</v>
      </c>
      <c r="AP540" s="215">
        <v>96.817838546842083</v>
      </c>
      <c r="AQ540" s="215" t="s">
        <v>811</v>
      </c>
      <c r="AR540" s="215">
        <v>99.844003899902503</v>
      </c>
      <c r="AS540" s="215" t="s">
        <v>811</v>
      </c>
    </row>
    <row r="541" spans="1:45">
      <c r="A541" s="214">
        <v>22</v>
      </c>
      <c r="B541" s="214">
        <v>225300</v>
      </c>
      <c r="C541" s="214"/>
      <c r="D541" s="214">
        <v>529</v>
      </c>
      <c r="E541" s="214" t="s">
        <v>1055</v>
      </c>
      <c r="F541" s="215">
        <v>1230</v>
      </c>
      <c r="G541" s="215">
        <v>0</v>
      </c>
      <c r="H541" s="215">
        <v>0</v>
      </c>
      <c r="I541" s="215">
        <v>0</v>
      </c>
      <c r="J541" s="215">
        <v>1190</v>
      </c>
      <c r="K541" s="215">
        <v>40</v>
      </c>
      <c r="L541" s="215">
        <v>0</v>
      </c>
      <c r="M541" s="215">
        <v>0</v>
      </c>
      <c r="N541" s="215">
        <v>2555.9</v>
      </c>
      <c r="O541" s="215">
        <v>0</v>
      </c>
      <c r="P541" s="215">
        <v>0</v>
      </c>
      <c r="Q541" s="215">
        <v>0</v>
      </c>
      <c r="R541" s="215">
        <v>2515.9</v>
      </c>
      <c r="S541" s="215">
        <v>40</v>
      </c>
      <c r="T541" s="215">
        <v>0</v>
      </c>
      <c r="U541" s="215">
        <v>0</v>
      </c>
      <c r="V541" s="215">
        <v>2435.84</v>
      </c>
      <c r="W541" s="215">
        <v>0</v>
      </c>
      <c r="X541" s="215">
        <v>0</v>
      </c>
      <c r="Y541" s="215">
        <v>0</v>
      </c>
      <c r="Z541" s="215">
        <v>2435.84</v>
      </c>
      <c r="AA541" s="215">
        <v>0</v>
      </c>
      <c r="AB541" s="215">
        <v>0</v>
      </c>
      <c r="AC541" s="215">
        <v>0</v>
      </c>
      <c r="AD541" s="215">
        <v>-120.05999999999995</v>
      </c>
      <c r="AE541" s="215" t="s">
        <v>811</v>
      </c>
      <c r="AF541" s="215" t="s">
        <v>811</v>
      </c>
      <c r="AG541" s="215" t="s">
        <v>811</v>
      </c>
      <c r="AH541" s="215">
        <v>-80.059999999999945</v>
      </c>
      <c r="AI541" s="215">
        <v>-40</v>
      </c>
      <c r="AJ541" s="215" t="s">
        <v>811</v>
      </c>
      <c r="AK541" s="215" t="s">
        <v>811</v>
      </c>
      <c r="AL541" s="215">
        <v>95.30263312336163</v>
      </c>
      <c r="AM541" s="215" t="s">
        <v>811</v>
      </c>
      <c r="AN541" s="215" t="s">
        <v>811</v>
      </c>
      <c r="AO541" s="215" t="s">
        <v>811</v>
      </c>
      <c r="AP541" s="215">
        <v>96.817838546842083</v>
      </c>
      <c r="AQ541" s="215" t="s">
        <v>811</v>
      </c>
      <c r="AR541" s="215" t="s">
        <v>811</v>
      </c>
      <c r="AS541" s="215" t="s">
        <v>811</v>
      </c>
    </row>
    <row r="542" spans="1:45">
      <c r="A542" s="214">
        <v>21</v>
      </c>
      <c r="B542" s="214">
        <v>225300</v>
      </c>
      <c r="C542" s="214"/>
      <c r="D542" s="214">
        <v>530</v>
      </c>
      <c r="E542" s="214" t="s">
        <v>1056</v>
      </c>
      <c r="F542" s="215">
        <v>307.7</v>
      </c>
      <c r="G542" s="215">
        <v>0</v>
      </c>
      <c r="H542" s="215">
        <v>0</v>
      </c>
      <c r="I542" s="215">
        <v>0</v>
      </c>
      <c r="J542" s="215">
        <v>0</v>
      </c>
      <c r="K542" s="215">
        <v>0</v>
      </c>
      <c r="L542" s="215">
        <v>307.7</v>
      </c>
      <c r="M542" s="215">
        <v>0</v>
      </c>
      <c r="N542" s="215">
        <v>307.7</v>
      </c>
      <c r="O542" s="215">
        <v>0</v>
      </c>
      <c r="P542" s="215">
        <v>0</v>
      </c>
      <c r="Q542" s="215">
        <v>0</v>
      </c>
      <c r="R542" s="215">
        <v>0</v>
      </c>
      <c r="S542" s="215">
        <v>0</v>
      </c>
      <c r="T542" s="215">
        <v>307.7</v>
      </c>
      <c r="U542" s="215">
        <v>0</v>
      </c>
      <c r="V542" s="215">
        <v>307.21999999999997</v>
      </c>
      <c r="W542" s="215">
        <v>0</v>
      </c>
      <c r="X542" s="215">
        <v>0</v>
      </c>
      <c r="Y542" s="215">
        <v>0</v>
      </c>
      <c r="Z542" s="215">
        <v>0</v>
      </c>
      <c r="AA542" s="215">
        <v>0</v>
      </c>
      <c r="AB542" s="215">
        <v>307.21999999999997</v>
      </c>
      <c r="AC542" s="215">
        <v>0</v>
      </c>
      <c r="AD542" s="215">
        <v>-0.48000000000001819</v>
      </c>
      <c r="AE542" s="215" t="s">
        <v>811</v>
      </c>
      <c r="AF542" s="215" t="s">
        <v>811</v>
      </c>
      <c r="AG542" s="215" t="s">
        <v>811</v>
      </c>
      <c r="AH542" s="215" t="s">
        <v>811</v>
      </c>
      <c r="AI542" s="215" t="s">
        <v>811</v>
      </c>
      <c r="AJ542" s="215">
        <v>-0.48000000000001819</v>
      </c>
      <c r="AK542" s="215" t="s">
        <v>811</v>
      </c>
      <c r="AL542" s="215">
        <v>99.844003899902503</v>
      </c>
      <c r="AM542" s="215" t="s">
        <v>811</v>
      </c>
      <c r="AN542" s="215" t="s">
        <v>811</v>
      </c>
      <c r="AO542" s="215" t="s">
        <v>811</v>
      </c>
      <c r="AP542" s="215" t="s">
        <v>811</v>
      </c>
      <c r="AQ542" s="215" t="s">
        <v>811</v>
      </c>
      <c r="AR542" s="215">
        <v>99.844003899902503</v>
      </c>
      <c r="AS542" s="215" t="s">
        <v>811</v>
      </c>
    </row>
    <row r="543" spans="1:45">
      <c r="A543" s="216">
        <v>22</v>
      </c>
      <c r="B543" s="216">
        <v>225300</v>
      </c>
      <c r="C543" s="216">
        <v>1482</v>
      </c>
      <c r="D543" s="216">
        <v>531</v>
      </c>
      <c r="E543" s="216" t="s">
        <v>1081</v>
      </c>
      <c r="F543" s="217">
        <v>1230</v>
      </c>
      <c r="G543" s="217"/>
      <c r="H543" s="217"/>
      <c r="I543" s="217"/>
      <c r="J543" s="217">
        <v>1190</v>
      </c>
      <c r="K543" s="217">
        <v>40</v>
      </c>
      <c r="L543" s="217"/>
      <c r="M543" s="217"/>
      <c r="N543" s="217">
        <v>2555.9</v>
      </c>
      <c r="O543" s="217"/>
      <c r="P543" s="217"/>
      <c r="Q543" s="217"/>
      <c r="R543" s="217">
        <v>2515.9</v>
      </c>
      <c r="S543" s="217">
        <v>40</v>
      </c>
      <c r="T543" s="217"/>
      <c r="U543" s="217"/>
      <c r="V543" s="217">
        <v>2435.84</v>
      </c>
      <c r="W543" s="217"/>
      <c r="X543" s="217"/>
      <c r="Y543" s="217"/>
      <c r="Z543" s="217">
        <v>2435.84</v>
      </c>
      <c r="AA543" s="217"/>
      <c r="AB543" s="217"/>
      <c r="AC543" s="217"/>
      <c r="AD543" s="217">
        <v>-120.05999999999995</v>
      </c>
      <c r="AE543" s="217" t="s">
        <v>811</v>
      </c>
      <c r="AF543" s="217" t="s">
        <v>811</v>
      </c>
      <c r="AG543" s="217" t="s">
        <v>811</v>
      </c>
      <c r="AH543" s="217">
        <v>-80.059999999999945</v>
      </c>
      <c r="AI543" s="217">
        <v>-40</v>
      </c>
      <c r="AJ543" s="217" t="s">
        <v>811</v>
      </c>
      <c r="AK543" s="217" t="s">
        <v>811</v>
      </c>
      <c r="AL543" s="217">
        <v>95.30263312336163</v>
      </c>
      <c r="AM543" s="217" t="s">
        <v>811</v>
      </c>
      <c r="AN543" s="217" t="s">
        <v>811</v>
      </c>
      <c r="AO543" s="217" t="s">
        <v>811</v>
      </c>
      <c r="AP543" s="217">
        <v>96.817838546842083</v>
      </c>
      <c r="AQ543" s="217" t="s">
        <v>811</v>
      </c>
      <c r="AR543" s="217" t="s">
        <v>811</v>
      </c>
      <c r="AS543" s="217" t="s">
        <v>811</v>
      </c>
    </row>
    <row r="544" spans="1:45">
      <c r="A544" s="216">
        <v>21</v>
      </c>
      <c r="B544" s="216">
        <v>225300</v>
      </c>
      <c r="C544" s="216">
        <v>1483</v>
      </c>
      <c r="D544" s="216">
        <v>532</v>
      </c>
      <c r="E544" s="216" t="s">
        <v>1482</v>
      </c>
      <c r="F544" s="217">
        <v>0</v>
      </c>
      <c r="G544" s="217"/>
      <c r="H544" s="217"/>
      <c r="I544" s="217"/>
      <c r="J544" s="217"/>
      <c r="K544" s="217"/>
      <c r="L544" s="217"/>
      <c r="M544" s="217"/>
      <c r="N544" s="217">
        <v>0</v>
      </c>
      <c r="O544" s="217"/>
      <c r="P544" s="217"/>
      <c r="Q544" s="217"/>
      <c r="R544" s="217"/>
      <c r="S544" s="217"/>
      <c r="T544" s="217"/>
      <c r="U544" s="217"/>
      <c r="V544" s="217">
        <v>0</v>
      </c>
      <c r="W544" s="217"/>
      <c r="X544" s="217"/>
      <c r="Y544" s="217"/>
      <c r="Z544" s="217"/>
      <c r="AA544" s="217"/>
      <c r="AB544" s="217"/>
      <c r="AC544" s="217"/>
      <c r="AD544" s="217" t="s">
        <v>811</v>
      </c>
      <c r="AE544" s="217" t="s">
        <v>811</v>
      </c>
      <c r="AF544" s="217" t="s">
        <v>811</v>
      </c>
      <c r="AG544" s="217" t="s">
        <v>811</v>
      </c>
      <c r="AH544" s="217" t="s">
        <v>811</v>
      </c>
      <c r="AI544" s="217" t="s">
        <v>811</v>
      </c>
      <c r="AJ544" s="217" t="s">
        <v>811</v>
      </c>
      <c r="AK544" s="217" t="s">
        <v>811</v>
      </c>
      <c r="AL544" s="217" t="s">
        <v>811</v>
      </c>
      <c r="AM544" s="217" t="s">
        <v>811</v>
      </c>
      <c r="AN544" s="217" t="s">
        <v>811</v>
      </c>
      <c r="AO544" s="217" t="s">
        <v>811</v>
      </c>
      <c r="AP544" s="217" t="s">
        <v>811</v>
      </c>
      <c r="AQ544" s="217" t="s">
        <v>811</v>
      </c>
      <c r="AR544" s="217" t="s">
        <v>811</v>
      </c>
      <c r="AS544" s="217" t="s">
        <v>811</v>
      </c>
    </row>
    <row r="545" spans="1:45">
      <c r="A545" s="216">
        <v>21</v>
      </c>
      <c r="B545" s="216">
        <v>225300</v>
      </c>
      <c r="C545" s="216">
        <v>1484</v>
      </c>
      <c r="D545" s="216">
        <v>533</v>
      </c>
      <c r="E545" s="216" t="s">
        <v>1483</v>
      </c>
      <c r="F545" s="217">
        <v>0</v>
      </c>
      <c r="G545" s="217"/>
      <c r="H545" s="217"/>
      <c r="I545" s="217"/>
      <c r="J545" s="217"/>
      <c r="K545" s="217"/>
      <c r="L545" s="217"/>
      <c r="M545" s="217"/>
      <c r="N545" s="217">
        <v>0</v>
      </c>
      <c r="O545" s="217"/>
      <c r="P545" s="217"/>
      <c r="Q545" s="217"/>
      <c r="R545" s="217"/>
      <c r="S545" s="217"/>
      <c r="T545" s="217"/>
      <c r="U545" s="217"/>
      <c r="V545" s="217">
        <v>0</v>
      </c>
      <c r="W545" s="217"/>
      <c r="X545" s="217"/>
      <c r="Y545" s="217"/>
      <c r="Z545" s="217"/>
      <c r="AA545" s="217"/>
      <c r="AB545" s="217"/>
      <c r="AC545" s="217"/>
      <c r="AD545" s="217" t="s">
        <v>811</v>
      </c>
      <c r="AE545" s="217" t="s">
        <v>811</v>
      </c>
      <c r="AF545" s="217" t="s">
        <v>811</v>
      </c>
      <c r="AG545" s="217" t="s">
        <v>811</v>
      </c>
      <c r="AH545" s="217" t="s">
        <v>811</v>
      </c>
      <c r="AI545" s="217" t="s">
        <v>811</v>
      </c>
      <c r="AJ545" s="217" t="s">
        <v>811</v>
      </c>
      <c r="AK545" s="217" t="s">
        <v>811</v>
      </c>
      <c r="AL545" s="217" t="s">
        <v>811</v>
      </c>
      <c r="AM545" s="217" t="s">
        <v>811</v>
      </c>
      <c r="AN545" s="217" t="s">
        <v>811</v>
      </c>
      <c r="AO545" s="217" t="s">
        <v>811</v>
      </c>
      <c r="AP545" s="217" t="s">
        <v>811</v>
      </c>
      <c r="AQ545" s="217" t="s">
        <v>811</v>
      </c>
      <c r="AR545" s="217" t="s">
        <v>811</v>
      </c>
      <c r="AS545" s="217" t="s">
        <v>811</v>
      </c>
    </row>
    <row r="546" spans="1:45">
      <c r="A546" s="216">
        <v>21</v>
      </c>
      <c r="B546" s="216">
        <v>225300</v>
      </c>
      <c r="C546" s="216">
        <v>1485</v>
      </c>
      <c r="D546" s="216">
        <v>534</v>
      </c>
      <c r="E546" s="216" t="s">
        <v>1484</v>
      </c>
      <c r="F546" s="217">
        <v>0</v>
      </c>
      <c r="G546" s="217"/>
      <c r="H546" s="217"/>
      <c r="I546" s="217"/>
      <c r="J546" s="217"/>
      <c r="K546" s="217"/>
      <c r="L546" s="217"/>
      <c r="M546" s="217"/>
      <c r="N546" s="217">
        <v>0</v>
      </c>
      <c r="O546" s="217"/>
      <c r="P546" s="217"/>
      <c r="Q546" s="217"/>
      <c r="R546" s="217"/>
      <c r="S546" s="217"/>
      <c r="T546" s="217"/>
      <c r="U546" s="217"/>
      <c r="V546" s="217">
        <v>0</v>
      </c>
      <c r="W546" s="217"/>
      <c r="X546" s="217"/>
      <c r="Y546" s="217"/>
      <c r="Z546" s="217"/>
      <c r="AA546" s="217"/>
      <c r="AB546" s="217"/>
      <c r="AC546" s="217"/>
      <c r="AD546" s="217" t="s">
        <v>811</v>
      </c>
      <c r="AE546" s="217" t="s">
        <v>811</v>
      </c>
      <c r="AF546" s="217" t="s">
        <v>811</v>
      </c>
      <c r="AG546" s="217" t="s">
        <v>811</v>
      </c>
      <c r="AH546" s="217" t="s">
        <v>811</v>
      </c>
      <c r="AI546" s="217" t="s">
        <v>811</v>
      </c>
      <c r="AJ546" s="217" t="s">
        <v>811</v>
      </c>
      <c r="AK546" s="217" t="s">
        <v>811</v>
      </c>
      <c r="AL546" s="217" t="s">
        <v>811</v>
      </c>
      <c r="AM546" s="217" t="s">
        <v>811</v>
      </c>
      <c r="AN546" s="217" t="s">
        <v>811</v>
      </c>
      <c r="AO546" s="217" t="s">
        <v>811</v>
      </c>
      <c r="AP546" s="217" t="s">
        <v>811</v>
      </c>
      <c r="AQ546" s="217" t="s">
        <v>811</v>
      </c>
      <c r="AR546" s="217" t="s">
        <v>811</v>
      </c>
      <c r="AS546" s="217" t="s">
        <v>811</v>
      </c>
    </row>
    <row r="547" spans="1:45">
      <c r="A547" s="216">
        <v>21</v>
      </c>
      <c r="B547" s="216">
        <v>225300</v>
      </c>
      <c r="C547" s="216">
        <v>1486</v>
      </c>
      <c r="D547" s="216">
        <v>535</v>
      </c>
      <c r="E547" s="216" t="s">
        <v>1485</v>
      </c>
      <c r="F547" s="217">
        <v>0</v>
      </c>
      <c r="G547" s="217"/>
      <c r="H547" s="217"/>
      <c r="I547" s="217"/>
      <c r="J547" s="217"/>
      <c r="K547" s="217"/>
      <c r="L547" s="217"/>
      <c r="M547" s="217"/>
      <c r="N547" s="217">
        <v>0</v>
      </c>
      <c r="O547" s="217"/>
      <c r="P547" s="217"/>
      <c r="Q547" s="217"/>
      <c r="R547" s="217"/>
      <c r="S547" s="217"/>
      <c r="T547" s="217"/>
      <c r="U547" s="217"/>
      <c r="V547" s="217">
        <v>0</v>
      </c>
      <c r="W547" s="217"/>
      <c r="X547" s="217"/>
      <c r="Y547" s="217"/>
      <c r="Z547" s="217"/>
      <c r="AA547" s="217"/>
      <c r="AB547" s="217"/>
      <c r="AC547" s="217"/>
      <c r="AD547" s="217" t="s">
        <v>811</v>
      </c>
      <c r="AE547" s="217" t="s">
        <v>811</v>
      </c>
      <c r="AF547" s="217" t="s">
        <v>811</v>
      </c>
      <c r="AG547" s="217" t="s">
        <v>811</v>
      </c>
      <c r="AH547" s="217" t="s">
        <v>811</v>
      </c>
      <c r="AI547" s="217" t="s">
        <v>811</v>
      </c>
      <c r="AJ547" s="217" t="s">
        <v>811</v>
      </c>
      <c r="AK547" s="217" t="s">
        <v>811</v>
      </c>
      <c r="AL547" s="217" t="s">
        <v>811</v>
      </c>
      <c r="AM547" s="217" t="s">
        <v>811</v>
      </c>
      <c r="AN547" s="217" t="s">
        <v>811</v>
      </c>
      <c r="AO547" s="217" t="s">
        <v>811</v>
      </c>
      <c r="AP547" s="217" t="s">
        <v>811</v>
      </c>
      <c r="AQ547" s="217" t="s">
        <v>811</v>
      </c>
      <c r="AR547" s="217" t="s">
        <v>811</v>
      </c>
      <c r="AS547" s="217" t="s">
        <v>811</v>
      </c>
    </row>
    <row r="548" spans="1:45">
      <c r="A548" s="216">
        <v>21</v>
      </c>
      <c r="B548" s="216">
        <v>225300</v>
      </c>
      <c r="C548" s="216">
        <v>1487</v>
      </c>
      <c r="D548" s="216">
        <v>536</v>
      </c>
      <c r="E548" s="216" t="s">
        <v>1486</v>
      </c>
      <c r="F548" s="217">
        <v>0</v>
      </c>
      <c r="G548" s="217"/>
      <c r="H548" s="217"/>
      <c r="I548" s="217"/>
      <c r="J548" s="217"/>
      <c r="K548" s="217"/>
      <c r="L548" s="217"/>
      <c r="M548" s="217"/>
      <c r="N548" s="217">
        <v>0</v>
      </c>
      <c r="O548" s="217"/>
      <c r="P548" s="217"/>
      <c r="Q548" s="217"/>
      <c r="R548" s="217"/>
      <c r="S548" s="217"/>
      <c r="T548" s="217"/>
      <c r="U548" s="217"/>
      <c r="V548" s="217">
        <v>0</v>
      </c>
      <c r="W548" s="217"/>
      <c r="X548" s="217"/>
      <c r="Y548" s="217"/>
      <c r="Z548" s="217"/>
      <c r="AA548" s="217"/>
      <c r="AB548" s="217"/>
      <c r="AC548" s="217"/>
      <c r="AD548" s="217" t="s">
        <v>811</v>
      </c>
      <c r="AE548" s="217" t="s">
        <v>811</v>
      </c>
      <c r="AF548" s="217" t="s">
        <v>811</v>
      </c>
      <c r="AG548" s="217" t="s">
        <v>811</v>
      </c>
      <c r="AH548" s="217" t="s">
        <v>811</v>
      </c>
      <c r="AI548" s="217" t="s">
        <v>811</v>
      </c>
      <c r="AJ548" s="217" t="s">
        <v>811</v>
      </c>
      <c r="AK548" s="217" t="s">
        <v>811</v>
      </c>
      <c r="AL548" s="217" t="s">
        <v>811</v>
      </c>
      <c r="AM548" s="217" t="s">
        <v>811</v>
      </c>
      <c r="AN548" s="217" t="s">
        <v>811</v>
      </c>
      <c r="AO548" s="217" t="s">
        <v>811</v>
      </c>
      <c r="AP548" s="217" t="s">
        <v>811</v>
      </c>
      <c r="AQ548" s="217" t="s">
        <v>811</v>
      </c>
      <c r="AR548" s="217" t="s">
        <v>811</v>
      </c>
      <c r="AS548" s="217" t="s">
        <v>811</v>
      </c>
    </row>
    <row r="549" spans="1:45">
      <c r="A549" s="216">
        <v>21</v>
      </c>
      <c r="B549" s="216">
        <v>225300</v>
      </c>
      <c r="C549" s="216">
        <v>1488</v>
      </c>
      <c r="D549" s="216">
        <v>537</v>
      </c>
      <c r="E549" s="216" t="s">
        <v>1487</v>
      </c>
      <c r="F549" s="217">
        <v>0</v>
      </c>
      <c r="G549" s="217"/>
      <c r="H549" s="217"/>
      <c r="I549" s="217"/>
      <c r="J549" s="217"/>
      <c r="K549" s="217"/>
      <c r="L549" s="217"/>
      <c r="M549" s="217"/>
      <c r="N549" s="217">
        <v>0</v>
      </c>
      <c r="O549" s="217"/>
      <c r="P549" s="217"/>
      <c r="Q549" s="217"/>
      <c r="R549" s="217"/>
      <c r="S549" s="217"/>
      <c r="T549" s="217"/>
      <c r="U549" s="217"/>
      <c r="V549" s="217">
        <v>0</v>
      </c>
      <c r="W549" s="217"/>
      <c r="X549" s="217"/>
      <c r="Y549" s="217"/>
      <c r="Z549" s="217"/>
      <c r="AA549" s="217"/>
      <c r="AB549" s="217"/>
      <c r="AC549" s="217"/>
      <c r="AD549" s="217" t="s">
        <v>811</v>
      </c>
      <c r="AE549" s="217" t="s">
        <v>811</v>
      </c>
      <c r="AF549" s="217" t="s">
        <v>811</v>
      </c>
      <c r="AG549" s="217" t="s">
        <v>811</v>
      </c>
      <c r="AH549" s="217" t="s">
        <v>811</v>
      </c>
      <c r="AI549" s="217" t="s">
        <v>811</v>
      </c>
      <c r="AJ549" s="217" t="s">
        <v>811</v>
      </c>
      <c r="AK549" s="217" t="s">
        <v>811</v>
      </c>
      <c r="AL549" s="217" t="s">
        <v>811</v>
      </c>
      <c r="AM549" s="217" t="s">
        <v>811</v>
      </c>
      <c r="AN549" s="217" t="s">
        <v>811</v>
      </c>
      <c r="AO549" s="217" t="s">
        <v>811</v>
      </c>
      <c r="AP549" s="217" t="s">
        <v>811</v>
      </c>
      <c r="AQ549" s="217" t="s">
        <v>811</v>
      </c>
      <c r="AR549" s="217" t="s">
        <v>811</v>
      </c>
      <c r="AS549" s="217" t="s">
        <v>811</v>
      </c>
    </row>
    <row r="550" spans="1:45">
      <c r="A550" s="216">
        <v>21</v>
      </c>
      <c r="B550" s="216">
        <v>225300</v>
      </c>
      <c r="C550" s="216">
        <v>1490</v>
      </c>
      <c r="D550" s="216">
        <v>538</v>
      </c>
      <c r="E550" s="216" t="s">
        <v>1488</v>
      </c>
      <c r="F550" s="217">
        <v>0</v>
      </c>
      <c r="G550" s="217"/>
      <c r="H550" s="217"/>
      <c r="I550" s="217"/>
      <c r="J550" s="217"/>
      <c r="K550" s="217"/>
      <c r="L550" s="217"/>
      <c r="M550" s="217"/>
      <c r="N550" s="217">
        <v>0</v>
      </c>
      <c r="O550" s="217"/>
      <c r="P550" s="217"/>
      <c r="Q550" s="217"/>
      <c r="R550" s="217"/>
      <c r="S550" s="217"/>
      <c r="T550" s="217"/>
      <c r="U550" s="217"/>
      <c r="V550" s="217">
        <v>0</v>
      </c>
      <c r="W550" s="217"/>
      <c r="X550" s="217"/>
      <c r="Y550" s="217"/>
      <c r="Z550" s="217"/>
      <c r="AA550" s="217"/>
      <c r="AB550" s="217"/>
      <c r="AC550" s="217"/>
      <c r="AD550" s="217" t="s">
        <v>811</v>
      </c>
      <c r="AE550" s="217" t="s">
        <v>811</v>
      </c>
      <c r="AF550" s="217" t="s">
        <v>811</v>
      </c>
      <c r="AG550" s="217" t="s">
        <v>811</v>
      </c>
      <c r="AH550" s="217" t="s">
        <v>811</v>
      </c>
      <c r="AI550" s="217" t="s">
        <v>811</v>
      </c>
      <c r="AJ550" s="217" t="s">
        <v>811</v>
      </c>
      <c r="AK550" s="217" t="s">
        <v>811</v>
      </c>
      <c r="AL550" s="217" t="s">
        <v>811</v>
      </c>
      <c r="AM550" s="217" t="s">
        <v>811</v>
      </c>
      <c r="AN550" s="217" t="s">
        <v>811</v>
      </c>
      <c r="AO550" s="217" t="s">
        <v>811</v>
      </c>
      <c r="AP550" s="217" t="s">
        <v>811</v>
      </c>
      <c r="AQ550" s="217" t="s">
        <v>811</v>
      </c>
      <c r="AR550" s="217" t="s">
        <v>811</v>
      </c>
      <c r="AS550" s="217" t="s">
        <v>811</v>
      </c>
    </row>
    <row r="551" spans="1:45">
      <c r="A551" s="216">
        <v>21</v>
      </c>
      <c r="B551" s="216">
        <v>225300</v>
      </c>
      <c r="C551" s="216">
        <v>1489</v>
      </c>
      <c r="D551" s="216">
        <v>539</v>
      </c>
      <c r="E551" s="216" t="s">
        <v>1489</v>
      </c>
      <c r="F551" s="217">
        <v>0</v>
      </c>
      <c r="G551" s="217"/>
      <c r="H551" s="217"/>
      <c r="I551" s="217"/>
      <c r="J551" s="217"/>
      <c r="K551" s="217"/>
      <c r="L551" s="217"/>
      <c r="M551" s="217"/>
      <c r="N551" s="217">
        <v>0</v>
      </c>
      <c r="O551" s="217"/>
      <c r="P551" s="217"/>
      <c r="Q551" s="217"/>
      <c r="R551" s="217"/>
      <c r="S551" s="217"/>
      <c r="T551" s="217"/>
      <c r="U551" s="217"/>
      <c r="V551" s="217">
        <v>0</v>
      </c>
      <c r="W551" s="217"/>
      <c r="X551" s="217"/>
      <c r="Y551" s="217"/>
      <c r="Z551" s="217"/>
      <c r="AA551" s="217"/>
      <c r="AB551" s="217"/>
      <c r="AC551" s="217"/>
      <c r="AD551" s="217" t="s">
        <v>811</v>
      </c>
      <c r="AE551" s="217" t="s">
        <v>811</v>
      </c>
      <c r="AF551" s="217" t="s">
        <v>811</v>
      </c>
      <c r="AG551" s="217" t="s">
        <v>811</v>
      </c>
      <c r="AH551" s="217" t="s">
        <v>811</v>
      </c>
      <c r="AI551" s="217" t="s">
        <v>811</v>
      </c>
      <c r="AJ551" s="217" t="s">
        <v>811</v>
      </c>
      <c r="AK551" s="217" t="s">
        <v>811</v>
      </c>
      <c r="AL551" s="217" t="s">
        <v>811</v>
      </c>
      <c r="AM551" s="217" t="s">
        <v>811</v>
      </c>
      <c r="AN551" s="217" t="s">
        <v>811</v>
      </c>
      <c r="AO551" s="217" t="s">
        <v>811</v>
      </c>
      <c r="AP551" s="217" t="s">
        <v>811</v>
      </c>
      <c r="AQ551" s="217" t="s">
        <v>811</v>
      </c>
      <c r="AR551" s="217" t="s">
        <v>811</v>
      </c>
      <c r="AS551" s="217" t="s">
        <v>811</v>
      </c>
    </row>
    <row r="552" spans="1:45">
      <c r="A552" s="216">
        <v>21</v>
      </c>
      <c r="B552" s="216">
        <v>225300</v>
      </c>
      <c r="C552" s="216">
        <v>1491</v>
      </c>
      <c r="D552" s="216">
        <v>540</v>
      </c>
      <c r="E552" s="216" t="s">
        <v>1490</v>
      </c>
      <c r="F552" s="217">
        <v>95.8</v>
      </c>
      <c r="G552" s="217"/>
      <c r="H552" s="217"/>
      <c r="I552" s="217"/>
      <c r="J552" s="217"/>
      <c r="K552" s="217"/>
      <c r="L552" s="217">
        <v>95.8</v>
      </c>
      <c r="M552" s="217"/>
      <c r="N552" s="217">
        <v>95.8</v>
      </c>
      <c r="O552" s="217"/>
      <c r="P552" s="217"/>
      <c r="Q552" s="217"/>
      <c r="R552" s="217"/>
      <c r="S552" s="217"/>
      <c r="T552" s="217">
        <v>95.8</v>
      </c>
      <c r="U552" s="217"/>
      <c r="V552" s="217">
        <v>95.78</v>
      </c>
      <c r="W552" s="217"/>
      <c r="X552" s="217"/>
      <c r="Y552" s="217"/>
      <c r="Z552" s="217"/>
      <c r="AA552" s="217"/>
      <c r="AB552" s="217">
        <v>95.78</v>
      </c>
      <c r="AC552" s="217"/>
      <c r="AD552" s="217">
        <v>-1.9999999999996021E-2</v>
      </c>
      <c r="AE552" s="217" t="s">
        <v>811</v>
      </c>
      <c r="AF552" s="217" t="s">
        <v>811</v>
      </c>
      <c r="AG552" s="217" t="s">
        <v>811</v>
      </c>
      <c r="AH552" s="217" t="s">
        <v>811</v>
      </c>
      <c r="AI552" s="217" t="s">
        <v>811</v>
      </c>
      <c r="AJ552" s="217">
        <v>-1.9999999999996021E-2</v>
      </c>
      <c r="AK552" s="217" t="s">
        <v>811</v>
      </c>
      <c r="AL552" s="217">
        <v>99.979123173277657</v>
      </c>
      <c r="AM552" s="217" t="s">
        <v>811</v>
      </c>
      <c r="AN552" s="217" t="s">
        <v>811</v>
      </c>
      <c r="AO552" s="217" t="s">
        <v>811</v>
      </c>
      <c r="AP552" s="217" t="s">
        <v>811</v>
      </c>
      <c r="AQ552" s="217" t="s">
        <v>811</v>
      </c>
      <c r="AR552" s="217">
        <v>99.979123173277657</v>
      </c>
      <c r="AS552" s="217" t="s">
        <v>811</v>
      </c>
    </row>
    <row r="553" spans="1:45">
      <c r="A553" s="216">
        <v>21</v>
      </c>
      <c r="B553" s="216">
        <v>225300</v>
      </c>
      <c r="C553" s="216">
        <v>1492</v>
      </c>
      <c r="D553" s="216">
        <v>541</v>
      </c>
      <c r="E553" s="216" t="s">
        <v>1491</v>
      </c>
      <c r="F553" s="217">
        <v>0</v>
      </c>
      <c r="G553" s="217"/>
      <c r="H553" s="217"/>
      <c r="I553" s="217"/>
      <c r="J553" s="217"/>
      <c r="K553" s="217"/>
      <c r="L553" s="217"/>
      <c r="M553" s="217"/>
      <c r="N553" s="217">
        <v>0</v>
      </c>
      <c r="O553" s="217"/>
      <c r="P553" s="217"/>
      <c r="Q553" s="217"/>
      <c r="R553" s="217"/>
      <c r="S553" s="217"/>
      <c r="T553" s="217"/>
      <c r="U553" s="217"/>
      <c r="V553" s="217">
        <v>0</v>
      </c>
      <c r="W553" s="217"/>
      <c r="X553" s="217"/>
      <c r="Y553" s="217"/>
      <c r="Z553" s="217"/>
      <c r="AA553" s="217"/>
      <c r="AB553" s="217"/>
      <c r="AC553" s="217"/>
      <c r="AD553" s="217" t="s">
        <v>811</v>
      </c>
      <c r="AE553" s="217" t="s">
        <v>811</v>
      </c>
      <c r="AF553" s="217" t="s">
        <v>811</v>
      </c>
      <c r="AG553" s="217" t="s">
        <v>811</v>
      </c>
      <c r="AH553" s="217" t="s">
        <v>811</v>
      </c>
      <c r="AI553" s="217" t="s">
        <v>811</v>
      </c>
      <c r="AJ553" s="217" t="s">
        <v>811</v>
      </c>
      <c r="AK553" s="217" t="s">
        <v>811</v>
      </c>
      <c r="AL553" s="217" t="s">
        <v>811</v>
      </c>
      <c r="AM553" s="217" t="s">
        <v>811</v>
      </c>
      <c r="AN553" s="217" t="s">
        <v>811</v>
      </c>
      <c r="AO553" s="217" t="s">
        <v>811</v>
      </c>
      <c r="AP553" s="217" t="s">
        <v>811</v>
      </c>
      <c r="AQ553" s="217" t="s">
        <v>811</v>
      </c>
      <c r="AR553" s="217" t="s">
        <v>811</v>
      </c>
      <c r="AS553" s="217" t="s">
        <v>811</v>
      </c>
    </row>
    <row r="554" spans="1:45">
      <c r="A554" s="216">
        <v>21</v>
      </c>
      <c r="B554" s="216">
        <v>225300</v>
      </c>
      <c r="C554" s="216">
        <v>1493</v>
      </c>
      <c r="D554" s="216">
        <v>542</v>
      </c>
      <c r="E554" s="216" t="s">
        <v>1492</v>
      </c>
      <c r="F554" s="217">
        <v>0</v>
      </c>
      <c r="G554" s="217"/>
      <c r="H554" s="217"/>
      <c r="I554" s="217"/>
      <c r="J554" s="217"/>
      <c r="K554" s="217"/>
      <c r="L554" s="217"/>
      <c r="M554" s="217"/>
      <c r="N554" s="217">
        <v>0</v>
      </c>
      <c r="O554" s="217"/>
      <c r="P554" s="217"/>
      <c r="Q554" s="217"/>
      <c r="R554" s="217"/>
      <c r="S554" s="217"/>
      <c r="T554" s="217"/>
      <c r="U554" s="217"/>
      <c r="V554" s="217">
        <v>0</v>
      </c>
      <c r="W554" s="217"/>
      <c r="X554" s="217"/>
      <c r="Y554" s="217"/>
      <c r="Z554" s="217"/>
      <c r="AA554" s="217"/>
      <c r="AB554" s="217"/>
      <c r="AC554" s="217"/>
      <c r="AD554" s="217" t="s">
        <v>811</v>
      </c>
      <c r="AE554" s="217" t="s">
        <v>811</v>
      </c>
      <c r="AF554" s="217" t="s">
        <v>811</v>
      </c>
      <c r="AG554" s="217" t="s">
        <v>811</v>
      </c>
      <c r="AH554" s="217" t="s">
        <v>811</v>
      </c>
      <c r="AI554" s="217" t="s">
        <v>811</v>
      </c>
      <c r="AJ554" s="217" t="s">
        <v>811</v>
      </c>
      <c r="AK554" s="217" t="s">
        <v>811</v>
      </c>
      <c r="AL554" s="217" t="s">
        <v>811</v>
      </c>
      <c r="AM554" s="217" t="s">
        <v>811</v>
      </c>
      <c r="AN554" s="217" t="s">
        <v>811</v>
      </c>
      <c r="AO554" s="217" t="s">
        <v>811</v>
      </c>
      <c r="AP554" s="217" t="s">
        <v>811</v>
      </c>
      <c r="AQ554" s="217" t="s">
        <v>811</v>
      </c>
      <c r="AR554" s="217" t="s">
        <v>811</v>
      </c>
      <c r="AS554" s="217" t="s">
        <v>811</v>
      </c>
    </row>
    <row r="555" spans="1:45">
      <c r="A555" s="216">
        <v>21</v>
      </c>
      <c r="B555" s="216">
        <v>225300</v>
      </c>
      <c r="C555" s="216">
        <v>1494</v>
      </c>
      <c r="D555" s="216">
        <v>543</v>
      </c>
      <c r="E555" s="216" t="s">
        <v>1493</v>
      </c>
      <c r="F555" s="217">
        <v>0</v>
      </c>
      <c r="G555" s="217"/>
      <c r="H555" s="217"/>
      <c r="I555" s="217"/>
      <c r="J555" s="217"/>
      <c r="K555" s="217"/>
      <c r="L555" s="217"/>
      <c r="M555" s="217"/>
      <c r="N555" s="217">
        <v>0</v>
      </c>
      <c r="O555" s="217"/>
      <c r="P555" s="217"/>
      <c r="Q555" s="217"/>
      <c r="R555" s="217"/>
      <c r="S555" s="217"/>
      <c r="T555" s="217"/>
      <c r="U555" s="217"/>
      <c r="V555" s="217">
        <v>0</v>
      </c>
      <c r="W555" s="217"/>
      <c r="X555" s="217"/>
      <c r="Y555" s="217"/>
      <c r="Z555" s="217"/>
      <c r="AA555" s="217"/>
      <c r="AB555" s="217"/>
      <c r="AC555" s="217"/>
      <c r="AD555" s="217" t="s">
        <v>811</v>
      </c>
      <c r="AE555" s="217" t="s">
        <v>811</v>
      </c>
      <c r="AF555" s="217" t="s">
        <v>811</v>
      </c>
      <c r="AG555" s="217" t="s">
        <v>811</v>
      </c>
      <c r="AH555" s="217" t="s">
        <v>811</v>
      </c>
      <c r="AI555" s="217" t="s">
        <v>811</v>
      </c>
      <c r="AJ555" s="217" t="s">
        <v>811</v>
      </c>
      <c r="AK555" s="217" t="s">
        <v>811</v>
      </c>
      <c r="AL555" s="217" t="s">
        <v>811</v>
      </c>
      <c r="AM555" s="217" t="s">
        <v>811</v>
      </c>
      <c r="AN555" s="217" t="s">
        <v>811</v>
      </c>
      <c r="AO555" s="217" t="s">
        <v>811</v>
      </c>
      <c r="AP555" s="217" t="s">
        <v>811</v>
      </c>
      <c r="AQ555" s="217" t="s">
        <v>811</v>
      </c>
      <c r="AR555" s="217" t="s">
        <v>811</v>
      </c>
      <c r="AS555" s="217" t="s">
        <v>811</v>
      </c>
    </row>
    <row r="556" spans="1:45">
      <c r="A556" s="216">
        <v>21</v>
      </c>
      <c r="B556" s="216">
        <v>225300</v>
      </c>
      <c r="C556" s="216">
        <v>1495</v>
      </c>
      <c r="D556" s="216">
        <v>544</v>
      </c>
      <c r="E556" s="216" t="s">
        <v>1494</v>
      </c>
      <c r="F556" s="217">
        <v>0</v>
      </c>
      <c r="G556" s="217"/>
      <c r="H556" s="217"/>
      <c r="I556" s="217"/>
      <c r="J556" s="217"/>
      <c r="K556" s="217"/>
      <c r="L556" s="217"/>
      <c r="M556" s="217"/>
      <c r="N556" s="217">
        <v>0</v>
      </c>
      <c r="O556" s="217"/>
      <c r="P556" s="217"/>
      <c r="Q556" s="217"/>
      <c r="R556" s="217"/>
      <c r="S556" s="217"/>
      <c r="T556" s="217"/>
      <c r="U556" s="217"/>
      <c r="V556" s="217">
        <v>0</v>
      </c>
      <c r="W556" s="217"/>
      <c r="X556" s="217"/>
      <c r="Y556" s="217"/>
      <c r="Z556" s="217"/>
      <c r="AA556" s="217"/>
      <c r="AB556" s="217"/>
      <c r="AC556" s="217"/>
      <c r="AD556" s="217" t="s">
        <v>811</v>
      </c>
      <c r="AE556" s="217" t="s">
        <v>811</v>
      </c>
      <c r="AF556" s="217" t="s">
        <v>811</v>
      </c>
      <c r="AG556" s="217" t="s">
        <v>811</v>
      </c>
      <c r="AH556" s="217" t="s">
        <v>811</v>
      </c>
      <c r="AI556" s="217" t="s">
        <v>811</v>
      </c>
      <c r="AJ556" s="217" t="s">
        <v>811</v>
      </c>
      <c r="AK556" s="217" t="s">
        <v>811</v>
      </c>
      <c r="AL556" s="217" t="s">
        <v>811</v>
      </c>
      <c r="AM556" s="217" t="s">
        <v>811</v>
      </c>
      <c r="AN556" s="217" t="s">
        <v>811</v>
      </c>
      <c r="AO556" s="217" t="s">
        <v>811</v>
      </c>
      <c r="AP556" s="217" t="s">
        <v>811</v>
      </c>
      <c r="AQ556" s="217" t="s">
        <v>811</v>
      </c>
      <c r="AR556" s="217" t="s">
        <v>811</v>
      </c>
      <c r="AS556" s="217" t="s">
        <v>811</v>
      </c>
    </row>
    <row r="557" spans="1:45">
      <c r="A557" s="216">
        <v>21</v>
      </c>
      <c r="B557" s="216">
        <v>225300</v>
      </c>
      <c r="C557" s="216">
        <v>1496</v>
      </c>
      <c r="D557" s="216">
        <v>545</v>
      </c>
      <c r="E557" s="216" t="s">
        <v>1495</v>
      </c>
      <c r="F557" s="217">
        <v>0</v>
      </c>
      <c r="G557" s="217"/>
      <c r="H557" s="217"/>
      <c r="I557" s="217"/>
      <c r="J557" s="217"/>
      <c r="K557" s="217"/>
      <c r="L557" s="217"/>
      <c r="M557" s="217"/>
      <c r="N557" s="217">
        <v>0</v>
      </c>
      <c r="O557" s="217"/>
      <c r="P557" s="217"/>
      <c r="Q557" s="217"/>
      <c r="R557" s="217"/>
      <c r="S557" s="217"/>
      <c r="T557" s="217"/>
      <c r="U557" s="217"/>
      <c r="V557" s="217">
        <v>0</v>
      </c>
      <c r="W557" s="217"/>
      <c r="X557" s="217"/>
      <c r="Y557" s="217"/>
      <c r="Z557" s="217"/>
      <c r="AA557" s="217"/>
      <c r="AB557" s="217"/>
      <c r="AC557" s="217"/>
      <c r="AD557" s="217" t="s">
        <v>811</v>
      </c>
      <c r="AE557" s="217" t="s">
        <v>811</v>
      </c>
      <c r="AF557" s="217" t="s">
        <v>811</v>
      </c>
      <c r="AG557" s="217" t="s">
        <v>811</v>
      </c>
      <c r="AH557" s="217" t="s">
        <v>811</v>
      </c>
      <c r="AI557" s="217" t="s">
        <v>811</v>
      </c>
      <c r="AJ557" s="217" t="s">
        <v>811</v>
      </c>
      <c r="AK557" s="217" t="s">
        <v>811</v>
      </c>
      <c r="AL557" s="217" t="s">
        <v>811</v>
      </c>
      <c r="AM557" s="217" t="s">
        <v>811</v>
      </c>
      <c r="AN557" s="217" t="s">
        <v>811</v>
      </c>
      <c r="AO557" s="217" t="s">
        <v>811</v>
      </c>
      <c r="AP557" s="217" t="s">
        <v>811</v>
      </c>
      <c r="AQ557" s="217" t="s">
        <v>811</v>
      </c>
      <c r="AR557" s="217" t="s">
        <v>811</v>
      </c>
      <c r="AS557" s="217" t="s">
        <v>811</v>
      </c>
    </row>
    <row r="558" spans="1:45">
      <c r="A558" s="216">
        <v>21</v>
      </c>
      <c r="B558" s="216">
        <v>225300</v>
      </c>
      <c r="C558" s="216">
        <v>1497</v>
      </c>
      <c r="D558" s="216">
        <v>546</v>
      </c>
      <c r="E558" s="216" t="s">
        <v>1496</v>
      </c>
      <c r="F558" s="217">
        <v>0</v>
      </c>
      <c r="G558" s="217"/>
      <c r="H558" s="217"/>
      <c r="I558" s="217"/>
      <c r="J558" s="217"/>
      <c r="K558" s="217"/>
      <c r="L558" s="217"/>
      <c r="M558" s="217"/>
      <c r="N558" s="217">
        <v>0</v>
      </c>
      <c r="O558" s="217"/>
      <c r="P558" s="217"/>
      <c r="Q558" s="217"/>
      <c r="R558" s="217"/>
      <c r="S558" s="217"/>
      <c r="T558" s="217"/>
      <c r="U558" s="217"/>
      <c r="V558" s="217">
        <v>0</v>
      </c>
      <c r="W558" s="217"/>
      <c r="X558" s="217"/>
      <c r="Y558" s="217"/>
      <c r="Z558" s="217"/>
      <c r="AA558" s="217"/>
      <c r="AB558" s="217"/>
      <c r="AC558" s="217"/>
      <c r="AD558" s="217" t="s">
        <v>811</v>
      </c>
      <c r="AE558" s="217" t="s">
        <v>811</v>
      </c>
      <c r="AF558" s="217" t="s">
        <v>811</v>
      </c>
      <c r="AG558" s="217" t="s">
        <v>811</v>
      </c>
      <c r="AH558" s="217" t="s">
        <v>811</v>
      </c>
      <c r="AI558" s="217" t="s">
        <v>811</v>
      </c>
      <c r="AJ558" s="217" t="s">
        <v>811</v>
      </c>
      <c r="AK558" s="217" t="s">
        <v>811</v>
      </c>
      <c r="AL558" s="217" t="s">
        <v>811</v>
      </c>
      <c r="AM558" s="217" t="s">
        <v>811</v>
      </c>
      <c r="AN558" s="217" t="s">
        <v>811</v>
      </c>
      <c r="AO558" s="217" t="s">
        <v>811</v>
      </c>
      <c r="AP558" s="217" t="s">
        <v>811</v>
      </c>
      <c r="AQ558" s="217" t="s">
        <v>811</v>
      </c>
      <c r="AR558" s="217" t="s">
        <v>811</v>
      </c>
      <c r="AS558" s="217" t="s">
        <v>811</v>
      </c>
    </row>
    <row r="559" spans="1:45">
      <c r="A559" s="216">
        <v>21</v>
      </c>
      <c r="B559" s="216">
        <v>225300</v>
      </c>
      <c r="C559" s="216">
        <v>1498</v>
      </c>
      <c r="D559" s="216">
        <v>547</v>
      </c>
      <c r="E559" s="216" t="s">
        <v>1497</v>
      </c>
      <c r="F559" s="217">
        <v>0</v>
      </c>
      <c r="G559" s="217"/>
      <c r="H559" s="217"/>
      <c r="I559" s="217"/>
      <c r="J559" s="217"/>
      <c r="K559" s="217"/>
      <c r="L559" s="217"/>
      <c r="M559" s="217"/>
      <c r="N559" s="217">
        <v>0</v>
      </c>
      <c r="O559" s="217"/>
      <c r="P559" s="217"/>
      <c r="Q559" s="217"/>
      <c r="R559" s="217"/>
      <c r="S559" s="217"/>
      <c r="T559" s="217"/>
      <c r="U559" s="217"/>
      <c r="V559" s="217">
        <v>0</v>
      </c>
      <c r="W559" s="217"/>
      <c r="X559" s="217"/>
      <c r="Y559" s="217"/>
      <c r="Z559" s="217"/>
      <c r="AA559" s="217"/>
      <c r="AB559" s="217"/>
      <c r="AC559" s="217"/>
      <c r="AD559" s="217" t="s">
        <v>811</v>
      </c>
      <c r="AE559" s="217" t="s">
        <v>811</v>
      </c>
      <c r="AF559" s="217" t="s">
        <v>811</v>
      </c>
      <c r="AG559" s="217" t="s">
        <v>811</v>
      </c>
      <c r="AH559" s="217" t="s">
        <v>811</v>
      </c>
      <c r="AI559" s="217" t="s">
        <v>811</v>
      </c>
      <c r="AJ559" s="217" t="s">
        <v>811</v>
      </c>
      <c r="AK559" s="217" t="s">
        <v>811</v>
      </c>
      <c r="AL559" s="217" t="s">
        <v>811</v>
      </c>
      <c r="AM559" s="217" t="s">
        <v>811</v>
      </c>
      <c r="AN559" s="217" t="s">
        <v>811</v>
      </c>
      <c r="AO559" s="217" t="s">
        <v>811</v>
      </c>
      <c r="AP559" s="217" t="s">
        <v>811</v>
      </c>
      <c r="AQ559" s="217" t="s">
        <v>811</v>
      </c>
      <c r="AR559" s="217" t="s">
        <v>811</v>
      </c>
      <c r="AS559" s="217" t="s">
        <v>811</v>
      </c>
    </row>
    <row r="560" spans="1:45">
      <c r="A560" s="216">
        <v>21</v>
      </c>
      <c r="B560" s="216">
        <v>225300</v>
      </c>
      <c r="C560" s="216">
        <v>1499</v>
      </c>
      <c r="D560" s="216">
        <v>548</v>
      </c>
      <c r="E560" s="216" t="s">
        <v>1243</v>
      </c>
      <c r="F560" s="217">
        <v>0</v>
      </c>
      <c r="G560" s="217"/>
      <c r="H560" s="217"/>
      <c r="I560" s="217"/>
      <c r="J560" s="217"/>
      <c r="K560" s="217"/>
      <c r="L560" s="217"/>
      <c r="M560" s="217"/>
      <c r="N560" s="217">
        <v>0</v>
      </c>
      <c r="O560" s="217"/>
      <c r="P560" s="217"/>
      <c r="Q560" s="217"/>
      <c r="R560" s="217"/>
      <c r="S560" s="217"/>
      <c r="T560" s="217"/>
      <c r="U560" s="217"/>
      <c r="V560" s="217">
        <v>0</v>
      </c>
      <c r="W560" s="217"/>
      <c r="X560" s="217"/>
      <c r="Y560" s="217"/>
      <c r="Z560" s="217"/>
      <c r="AA560" s="217"/>
      <c r="AB560" s="217"/>
      <c r="AC560" s="217"/>
      <c r="AD560" s="217" t="s">
        <v>811</v>
      </c>
      <c r="AE560" s="217" t="s">
        <v>811</v>
      </c>
      <c r="AF560" s="217" t="s">
        <v>811</v>
      </c>
      <c r="AG560" s="217" t="s">
        <v>811</v>
      </c>
      <c r="AH560" s="217" t="s">
        <v>811</v>
      </c>
      <c r="AI560" s="217" t="s">
        <v>811</v>
      </c>
      <c r="AJ560" s="217" t="s">
        <v>811</v>
      </c>
      <c r="AK560" s="217" t="s">
        <v>811</v>
      </c>
      <c r="AL560" s="217" t="s">
        <v>811</v>
      </c>
      <c r="AM560" s="217" t="s">
        <v>811</v>
      </c>
      <c r="AN560" s="217" t="s">
        <v>811</v>
      </c>
      <c r="AO560" s="217" t="s">
        <v>811</v>
      </c>
      <c r="AP560" s="217" t="s">
        <v>811</v>
      </c>
      <c r="AQ560" s="217" t="s">
        <v>811</v>
      </c>
      <c r="AR560" s="217" t="s">
        <v>811</v>
      </c>
      <c r="AS560" s="217" t="s">
        <v>811</v>
      </c>
    </row>
    <row r="561" spans="1:45">
      <c r="A561" s="216">
        <v>21</v>
      </c>
      <c r="B561" s="216">
        <v>225300</v>
      </c>
      <c r="C561" s="216">
        <v>1500</v>
      </c>
      <c r="D561" s="216">
        <v>549</v>
      </c>
      <c r="E561" s="216" t="s">
        <v>1498</v>
      </c>
      <c r="F561" s="217">
        <v>0</v>
      </c>
      <c r="G561" s="217"/>
      <c r="H561" s="217"/>
      <c r="I561" s="217"/>
      <c r="J561" s="217"/>
      <c r="K561" s="217"/>
      <c r="L561" s="217"/>
      <c r="M561" s="217"/>
      <c r="N561" s="217">
        <v>0</v>
      </c>
      <c r="O561" s="217"/>
      <c r="P561" s="217"/>
      <c r="Q561" s="217"/>
      <c r="R561" s="217"/>
      <c r="S561" s="217"/>
      <c r="T561" s="217"/>
      <c r="U561" s="217"/>
      <c r="V561" s="217">
        <v>0</v>
      </c>
      <c r="W561" s="217"/>
      <c r="X561" s="217"/>
      <c r="Y561" s="217"/>
      <c r="Z561" s="217"/>
      <c r="AA561" s="217"/>
      <c r="AB561" s="217"/>
      <c r="AC561" s="217"/>
      <c r="AD561" s="217" t="s">
        <v>811</v>
      </c>
      <c r="AE561" s="217" t="s">
        <v>811</v>
      </c>
      <c r="AF561" s="217" t="s">
        <v>811</v>
      </c>
      <c r="AG561" s="217" t="s">
        <v>811</v>
      </c>
      <c r="AH561" s="217" t="s">
        <v>811</v>
      </c>
      <c r="AI561" s="217" t="s">
        <v>811</v>
      </c>
      <c r="AJ561" s="217" t="s">
        <v>811</v>
      </c>
      <c r="AK561" s="217" t="s">
        <v>811</v>
      </c>
      <c r="AL561" s="217" t="s">
        <v>811</v>
      </c>
      <c r="AM561" s="217" t="s">
        <v>811</v>
      </c>
      <c r="AN561" s="217" t="s">
        <v>811</v>
      </c>
      <c r="AO561" s="217" t="s">
        <v>811</v>
      </c>
      <c r="AP561" s="217" t="s">
        <v>811</v>
      </c>
      <c r="AQ561" s="217" t="s">
        <v>811</v>
      </c>
      <c r="AR561" s="217" t="s">
        <v>811</v>
      </c>
      <c r="AS561" s="217" t="s">
        <v>811</v>
      </c>
    </row>
    <row r="562" spans="1:45">
      <c r="A562" s="216">
        <v>21</v>
      </c>
      <c r="B562" s="216">
        <v>225300</v>
      </c>
      <c r="C562" s="216">
        <v>1512</v>
      </c>
      <c r="D562" s="216">
        <v>550</v>
      </c>
      <c r="E562" s="216" t="s">
        <v>1408</v>
      </c>
      <c r="F562" s="217">
        <v>117.1</v>
      </c>
      <c r="G562" s="217"/>
      <c r="H562" s="217"/>
      <c r="I562" s="217"/>
      <c r="J562" s="217"/>
      <c r="K562" s="217"/>
      <c r="L562" s="217">
        <v>117.1</v>
      </c>
      <c r="M562" s="217"/>
      <c r="N562" s="217">
        <v>117.1</v>
      </c>
      <c r="O562" s="217"/>
      <c r="P562" s="217"/>
      <c r="Q562" s="217"/>
      <c r="R562" s="217"/>
      <c r="S562" s="217"/>
      <c r="T562" s="217">
        <v>117.1</v>
      </c>
      <c r="U562" s="217"/>
      <c r="V562" s="217">
        <v>116.67</v>
      </c>
      <c r="W562" s="217"/>
      <c r="X562" s="217"/>
      <c r="Y562" s="217"/>
      <c r="Z562" s="217"/>
      <c r="AA562" s="217"/>
      <c r="AB562" s="217">
        <v>116.67</v>
      </c>
      <c r="AC562" s="217"/>
      <c r="AD562" s="217">
        <v>-0.42999999999999261</v>
      </c>
      <c r="AE562" s="217" t="s">
        <v>811</v>
      </c>
      <c r="AF562" s="217" t="s">
        <v>811</v>
      </c>
      <c r="AG562" s="217" t="s">
        <v>811</v>
      </c>
      <c r="AH562" s="217" t="s">
        <v>811</v>
      </c>
      <c r="AI562" s="217" t="s">
        <v>811</v>
      </c>
      <c r="AJ562" s="217">
        <v>-0.42999999999999261</v>
      </c>
      <c r="AK562" s="217" t="s">
        <v>811</v>
      </c>
      <c r="AL562" s="217">
        <v>99.632792485055504</v>
      </c>
      <c r="AM562" s="217" t="s">
        <v>811</v>
      </c>
      <c r="AN562" s="217" t="s">
        <v>811</v>
      </c>
      <c r="AO562" s="217" t="s">
        <v>811</v>
      </c>
      <c r="AP562" s="217" t="s">
        <v>811</v>
      </c>
      <c r="AQ562" s="217" t="s">
        <v>811</v>
      </c>
      <c r="AR562" s="217">
        <v>99.632792485055504</v>
      </c>
      <c r="AS562" s="217" t="s">
        <v>811</v>
      </c>
    </row>
    <row r="563" spans="1:45">
      <c r="A563" s="216">
        <v>21</v>
      </c>
      <c r="B563" s="216">
        <v>225300</v>
      </c>
      <c r="C563" s="216">
        <v>1501</v>
      </c>
      <c r="D563" s="216">
        <v>551</v>
      </c>
      <c r="E563" s="216" t="s">
        <v>1499</v>
      </c>
      <c r="F563" s="217">
        <v>0</v>
      </c>
      <c r="G563" s="217"/>
      <c r="H563" s="217"/>
      <c r="I563" s="217"/>
      <c r="J563" s="217"/>
      <c r="K563" s="217"/>
      <c r="L563" s="217"/>
      <c r="M563" s="217"/>
      <c r="N563" s="217">
        <v>0</v>
      </c>
      <c r="O563" s="217"/>
      <c r="P563" s="217"/>
      <c r="Q563" s="217"/>
      <c r="R563" s="217"/>
      <c r="S563" s="217"/>
      <c r="T563" s="217"/>
      <c r="U563" s="217"/>
      <c r="V563" s="217">
        <v>0</v>
      </c>
      <c r="W563" s="217"/>
      <c r="X563" s="217"/>
      <c r="Y563" s="217"/>
      <c r="Z563" s="217"/>
      <c r="AA563" s="217"/>
      <c r="AB563" s="217"/>
      <c r="AC563" s="217"/>
      <c r="AD563" s="217" t="s">
        <v>811</v>
      </c>
      <c r="AE563" s="217" t="s">
        <v>811</v>
      </c>
      <c r="AF563" s="217" t="s">
        <v>811</v>
      </c>
      <c r="AG563" s="217" t="s">
        <v>811</v>
      </c>
      <c r="AH563" s="217" t="s">
        <v>811</v>
      </c>
      <c r="AI563" s="217" t="s">
        <v>811</v>
      </c>
      <c r="AJ563" s="217" t="s">
        <v>811</v>
      </c>
      <c r="AK563" s="217" t="s">
        <v>811</v>
      </c>
      <c r="AL563" s="217" t="s">
        <v>811</v>
      </c>
      <c r="AM563" s="217" t="s">
        <v>811</v>
      </c>
      <c r="AN563" s="217" t="s">
        <v>811</v>
      </c>
      <c r="AO563" s="217" t="s">
        <v>811</v>
      </c>
      <c r="AP563" s="217" t="s">
        <v>811</v>
      </c>
      <c r="AQ563" s="217" t="s">
        <v>811</v>
      </c>
      <c r="AR563" s="217" t="s">
        <v>811</v>
      </c>
      <c r="AS563" s="217" t="s">
        <v>811</v>
      </c>
    </row>
    <row r="564" spans="1:45">
      <c r="A564" s="216">
        <v>21</v>
      </c>
      <c r="B564" s="216">
        <v>225300</v>
      </c>
      <c r="C564" s="216">
        <v>1502</v>
      </c>
      <c r="D564" s="216">
        <v>552</v>
      </c>
      <c r="E564" s="216" t="s">
        <v>1500</v>
      </c>
      <c r="F564" s="217">
        <v>0</v>
      </c>
      <c r="G564" s="217"/>
      <c r="H564" s="217"/>
      <c r="I564" s="217"/>
      <c r="J564" s="217"/>
      <c r="K564" s="217"/>
      <c r="L564" s="217"/>
      <c r="M564" s="217"/>
      <c r="N564" s="217">
        <v>0</v>
      </c>
      <c r="O564" s="217"/>
      <c r="P564" s="217"/>
      <c r="Q564" s="217"/>
      <c r="R564" s="217"/>
      <c r="S564" s="217"/>
      <c r="T564" s="217"/>
      <c r="U564" s="217"/>
      <c r="V564" s="217">
        <v>0</v>
      </c>
      <c r="W564" s="217"/>
      <c r="X564" s="217"/>
      <c r="Y564" s="217"/>
      <c r="Z564" s="217"/>
      <c r="AA564" s="217"/>
      <c r="AB564" s="217"/>
      <c r="AC564" s="217"/>
      <c r="AD564" s="217" t="s">
        <v>811</v>
      </c>
      <c r="AE564" s="217" t="s">
        <v>811</v>
      </c>
      <c r="AF564" s="217" t="s">
        <v>811</v>
      </c>
      <c r="AG564" s="217" t="s">
        <v>811</v>
      </c>
      <c r="AH564" s="217" t="s">
        <v>811</v>
      </c>
      <c r="AI564" s="217" t="s">
        <v>811</v>
      </c>
      <c r="AJ564" s="217" t="s">
        <v>811</v>
      </c>
      <c r="AK564" s="217" t="s">
        <v>811</v>
      </c>
      <c r="AL564" s="217" t="s">
        <v>811</v>
      </c>
      <c r="AM564" s="217" t="s">
        <v>811</v>
      </c>
      <c r="AN564" s="217" t="s">
        <v>811</v>
      </c>
      <c r="AO564" s="217" t="s">
        <v>811</v>
      </c>
      <c r="AP564" s="217" t="s">
        <v>811</v>
      </c>
      <c r="AQ564" s="217" t="s">
        <v>811</v>
      </c>
      <c r="AR564" s="217" t="s">
        <v>811</v>
      </c>
      <c r="AS564" s="217" t="s">
        <v>811</v>
      </c>
    </row>
    <row r="565" spans="1:45">
      <c r="A565" s="216">
        <v>21</v>
      </c>
      <c r="B565" s="216">
        <v>225300</v>
      </c>
      <c r="C565" s="216">
        <v>1503</v>
      </c>
      <c r="D565" s="216">
        <v>553</v>
      </c>
      <c r="E565" s="216" t="s">
        <v>1501</v>
      </c>
      <c r="F565" s="217">
        <v>0</v>
      </c>
      <c r="G565" s="217"/>
      <c r="H565" s="217"/>
      <c r="I565" s="217"/>
      <c r="J565" s="217"/>
      <c r="K565" s="217"/>
      <c r="L565" s="217"/>
      <c r="M565" s="217"/>
      <c r="N565" s="217">
        <v>0</v>
      </c>
      <c r="O565" s="217"/>
      <c r="P565" s="217"/>
      <c r="Q565" s="217"/>
      <c r="R565" s="217"/>
      <c r="S565" s="217"/>
      <c r="T565" s="217"/>
      <c r="U565" s="217"/>
      <c r="V565" s="217">
        <v>0</v>
      </c>
      <c r="W565" s="217"/>
      <c r="X565" s="217"/>
      <c r="Y565" s="217"/>
      <c r="Z565" s="217"/>
      <c r="AA565" s="217"/>
      <c r="AB565" s="217"/>
      <c r="AC565" s="217"/>
      <c r="AD565" s="217" t="s">
        <v>811</v>
      </c>
      <c r="AE565" s="217" t="s">
        <v>811</v>
      </c>
      <c r="AF565" s="217" t="s">
        <v>811</v>
      </c>
      <c r="AG565" s="217" t="s">
        <v>811</v>
      </c>
      <c r="AH565" s="217" t="s">
        <v>811</v>
      </c>
      <c r="AI565" s="217" t="s">
        <v>811</v>
      </c>
      <c r="AJ565" s="217" t="s">
        <v>811</v>
      </c>
      <c r="AK565" s="217" t="s">
        <v>811</v>
      </c>
      <c r="AL565" s="217" t="s">
        <v>811</v>
      </c>
      <c r="AM565" s="217" t="s">
        <v>811</v>
      </c>
      <c r="AN565" s="217" t="s">
        <v>811</v>
      </c>
      <c r="AO565" s="217" t="s">
        <v>811</v>
      </c>
      <c r="AP565" s="217" t="s">
        <v>811</v>
      </c>
      <c r="AQ565" s="217" t="s">
        <v>811</v>
      </c>
      <c r="AR565" s="217" t="s">
        <v>811</v>
      </c>
      <c r="AS565" s="217" t="s">
        <v>811</v>
      </c>
    </row>
    <row r="566" spans="1:45">
      <c r="A566" s="216">
        <v>21</v>
      </c>
      <c r="B566" s="216">
        <v>225300</v>
      </c>
      <c r="C566" s="216">
        <v>1504</v>
      </c>
      <c r="D566" s="216">
        <v>554</v>
      </c>
      <c r="E566" s="216" t="s">
        <v>1502</v>
      </c>
      <c r="F566" s="217">
        <v>0</v>
      </c>
      <c r="G566" s="217"/>
      <c r="H566" s="217"/>
      <c r="I566" s="217"/>
      <c r="J566" s="217"/>
      <c r="K566" s="217"/>
      <c r="L566" s="217"/>
      <c r="M566" s="217"/>
      <c r="N566" s="217">
        <v>0</v>
      </c>
      <c r="O566" s="217"/>
      <c r="P566" s="217"/>
      <c r="Q566" s="217"/>
      <c r="R566" s="217"/>
      <c r="S566" s="217"/>
      <c r="T566" s="217"/>
      <c r="U566" s="217"/>
      <c r="V566" s="217">
        <v>0</v>
      </c>
      <c r="W566" s="217"/>
      <c r="X566" s="217"/>
      <c r="Y566" s="217"/>
      <c r="Z566" s="217"/>
      <c r="AA566" s="217"/>
      <c r="AB566" s="217"/>
      <c r="AC566" s="217"/>
      <c r="AD566" s="217" t="s">
        <v>811</v>
      </c>
      <c r="AE566" s="217" t="s">
        <v>811</v>
      </c>
      <c r="AF566" s="217" t="s">
        <v>811</v>
      </c>
      <c r="AG566" s="217" t="s">
        <v>811</v>
      </c>
      <c r="AH566" s="217" t="s">
        <v>811</v>
      </c>
      <c r="AI566" s="217" t="s">
        <v>811</v>
      </c>
      <c r="AJ566" s="217" t="s">
        <v>811</v>
      </c>
      <c r="AK566" s="217" t="s">
        <v>811</v>
      </c>
      <c r="AL566" s="217" t="s">
        <v>811</v>
      </c>
      <c r="AM566" s="217" t="s">
        <v>811</v>
      </c>
      <c r="AN566" s="217" t="s">
        <v>811</v>
      </c>
      <c r="AO566" s="217" t="s">
        <v>811</v>
      </c>
      <c r="AP566" s="217" t="s">
        <v>811</v>
      </c>
      <c r="AQ566" s="217" t="s">
        <v>811</v>
      </c>
      <c r="AR566" s="217" t="s">
        <v>811</v>
      </c>
      <c r="AS566" s="217" t="s">
        <v>811</v>
      </c>
    </row>
    <row r="567" spans="1:45">
      <c r="A567" s="216">
        <v>21</v>
      </c>
      <c r="B567" s="216">
        <v>225300</v>
      </c>
      <c r="C567" s="216">
        <v>1505</v>
      </c>
      <c r="D567" s="216">
        <v>555</v>
      </c>
      <c r="E567" s="216" t="s">
        <v>1503</v>
      </c>
      <c r="F567" s="217">
        <v>0</v>
      </c>
      <c r="G567" s="217"/>
      <c r="H567" s="217"/>
      <c r="I567" s="217"/>
      <c r="J567" s="217"/>
      <c r="K567" s="217"/>
      <c r="L567" s="217"/>
      <c r="M567" s="217"/>
      <c r="N567" s="217">
        <v>0</v>
      </c>
      <c r="O567" s="217"/>
      <c r="P567" s="217"/>
      <c r="Q567" s="217"/>
      <c r="R567" s="217"/>
      <c r="S567" s="217"/>
      <c r="T567" s="217"/>
      <c r="U567" s="217"/>
      <c r="V567" s="217">
        <v>0</v>
      </c>
      <c r="W567" s="217"/>
      <c r="X567" s="217"/>
      <c r="Y567" s="217"/>
      <c r="Z567" s="217"/>
      <c r="AA567" s="217"/>
      <c r="AB567" s="217"/>
      <c r="AC567" s="217"/>
      <c r="AD567" s="217" t="s">
        <v>811</v>
      </c>
      <c r="AE567" s="217" t="s">
        <v>811</v>
      </c>
      <c r="AF567" s="217" t="s">
        <v>811</v>
      </c>
      <c r="AG567" s="217" t="s">
        <v>811</v>
      </c>
      <c r="AH567" s="217" t="s">
        <v>811</v>
      </c>
      <c r="AI567" s="217" t="s">
        <v>811</v>
      </c>
      <c r="AJ567" s="217" t="s">
        <v>811</v>
      </c>
      <c r="AK567" s="217" t="s">
        <v>811</v>
      </c>
      <c r="AL567" s="217" t="s">
        <v>811</v>
      </c>
      <c r="AM567" s="217" t="s">
        <v>811</v>
      </c>
      <c r="AN567" s="217" t="s">
        <v>811</v>
      </c>
      <c r="AO567" s="217" t="s">
        <v>811</v>
      </c>
      <c r="AP567" s="217" t="s">
        <v>811</v>
      </c>
      <c r="AQ567" s="217" t="s">
        <v>811</v>
      </c>
      <c r="AR567" s="217" t="s">
        <v>811</v>
      </c>
      <c r="AS567" s="217" t="s">
        <v>811</v>
      </c>
    </row>
    <row r="568" spans="1:45">
      <c r="A568" s="216">
        <v>21</v>
      </c>
      <c r="B568" s="216">
        <v>225300</v>
      </c>
      <c r="C568" s="216">
        <v>1506</v>
      </c>
      <c r="D568" s="216">
        <v>556</v>
      </c>
      <c r="E568" s="216" t="s">
        <v>1504</v>
      </c>
      <c r="F568" s="217">
        <v>94.8</v>
      </c>
      <c r="G568" s="217"/>
      <c r="H568" s="217"/>
      <c r="I568" s="217"/>
      <c r="J568" s="217"/>
      <c r="K568" s="217"/>
      <c r="L568" s="217">
        <v>94.8</v>
      </c>
      <c r="M568" s="217"/>
      <c r="N568" s="217">
        <v>94.8</v>
      </c>
      <c r="O568" s="217"/>
      <c r="P568" s="217"/>
      <c r="Q568" s="217"/>
      <c r="R568" s="217"/>
      <c r="S568" s="217"/>
      <c r="T568" s="217">
        <v>94.8</v>
      </c>
      <c r="U568" s="217"/>
      <c r="V568" s="217">
        <v>94.77</v>
      </c>
      <c r="W568" s="217"/>
      <c r="X568" s="217"/>
      <c r="Y568" s="217"/>
      <c r="Z568" s="217"/>
      <c r="AA568" s="217"/>
      <c r="AB568" s="217">
        <v>94.77</v>
      </c>
      <c r="AC568" s="217"/>
      <c r="AD568" s="217">
        <v>-3.0000000000001137E-2</v>
      </c>
      <c r="AE568" s="217" t="s">
        <v>811</v>
      </c>
      <c r="AF568" s="217" t="s">
        <v>811</v>
      </c>
      <c r="AG568" s="217" t="s">
        <v>811</v>
      </c>
      <c r="AH568" s="217" t="s">
        <v>811</v>
      </c>
      <c r="AI568" s="217" t="s">
        <v>811</v>
      </c>
      <c r="AJ568" s="217">
        <v>-3.0000000000001137E-2</v>
      </c>
      <c r="AK568" s="217" t="s">
        <v>811</v>
      </c>
      <c r="AL568" s="217">
        <v>99.968354430379748</v>
      </c>
      <c r="AM568" s="217" t="s">
        <v>811</v>
      </c>
      <c r="AN568" s="217" t="s">
        <v>811</v>
      </c>
      <c r="AO568" s="217" t="s">
        <v>811</v>
      </c>
      <c r="AP568" s="217" t="s">
        <v>811</v>
      </c>
      <c r="AQ568" s="217" t="s">
        <v>811</v>
      </c>
      <c r="AR568" s="217">
        <v>99.968354430379748</v>
      </c>
      <c r="AS568" s="217" t="s">
        <v>811</v>
      </c>
    </row>
    <row r="569" spans="1:45">
      <c r="A569" s="216">
        <v>21</v>
      </c>
      <c r="B569" s="216">
        <v>225300</v>
      </c>
      <c r="C569" s="216">
        <v>1507</v>
      </c>
      <c r="D569" s="216">
        <v>557</v>
      </c>
      <c r="E569" s="216" t="s">
        <v>1505</v>
      </c>
      <c r="F569" s="217">
        <v>0</v>
      </c>
      <c r="G569" s="217"/>
      <c r="H569" s="217"/>
      <c r="I569" s="217"/>
      <c r="J569" s="217"/>
      <c r="K569" s="217"/>
      <c r="L569" s="217"/>
      <c r="M569" s="217"/>
      <c r="N569" s="217">
        <v>0</v>
      </c>
      <c r="O569" s="217"/>
      <c r="P569" s="217"/>
      <c r="Q569" s="217"/>
      <c r="R569" s="217"/>
      <c r="S569" s="217"/>
      <c r="T569" s="217"/>
      <c r="U569" s="217"/>
      <c r="V569" s="217">
        <v>0</v>
      </c>
      <c r="W569" s="217"/>
      <c r="X569" s="217"/>
      <c r="Y569" s="217"/>
      <c r="Z569" s="217"/>
      <c r="AA569" s="217"/>
      <c r="AB569" s="217"/>
      <c r="AC569" s="217"/>
      <c r="AD569" s="217" t="s">
        <v>811</v>
      </c>
      <c r="AE569" s="217" t="s">
        <v>811</v>
      </c>
      <c r="AF569" s="217" t="s">
        <v>811</v>
      </c>
      <c r="AG569" s="217" t="s">
        <v>811</v>
      </c>
      <c r="AH569" s="217" t="s">
        <v>811</v>
      </c>
      <c r="AI569" s="217" t="s">
        <v>811</v>
      </c>
      <c r="AJ569" s="217" t="s">
        <v>811</v>
      </c>
      <c r="AK569" s="217" t="s">
        <v>811</v>
      </c>
      <c r="AL569" s="217" t="s">
        <v>811</v>
      </c>
      <c r="AM569" s="217" t="s">
        <v>811</v>
      </c>
      <c r="AN569" s="217" t="s">
        <v>811</v>
      </c>
      <c r="AO569" s="217" t="s">
        <v>811</v>
      </c>
      <c r="AP569" s="217" t="s">
        <v>811</v>
      </c>
      <c r="AQ569" s="217" t="s">
        <v>811</v>
      </c>
      <c r="AR569" s="217" t="s">
        <v>811</v>
      </c>
      <c r="AS569" s="217" t="s">
        <v>811</v>
      </c>
    </row>
    <row r="570" spans="1:45">
      <c r="A570" s="216">
        <v>21</v>
      </c>
      <c r="B570" s="216">
        <v>225300</v>
      </c>
      <c r="C570" s="216">
        <v>1508</v>
      </c>
      <c r="D570" s="216">
        <v>558</v>
      </c>
      <c r="E570" s="216" t="s">
        <v>1506</v>
      </c>
      <c r="F570" s="217">
        <v>0</v>
      </c>
      <c r="G570" s="217"/>
      <c r="H570" s="217"/>
      <c r="I570" s="217"/>
      <c r="J570" s="217"/>
      <c r="K570" s="217"/>
      <c r="L570" s="217"/>
      <c r="M570" s="217"/>
      <c r="N570" s="217">
        <v>0</v>
      </c>
      <c r="O570" s="217"/>
      <c r="P570" s="217"/>
      <c r="Q570" s="217"/>
      <c r="R570" s="217"/>
      <c r="S570" s="217"/>
      <c r="T570" s="217"/>
      <c r="U570" s="217"/>
      <c r="V570" s="217">
        <v>0</v>
      </c>
      <c r="W570" s="217"/>
      <c r="X570" s="217"/>
      <c r="Y570" s="217"/>
      <c r="Z570" s="217"/>
      <c r="AA570" s="217"/>
      <c r="AB570" s="217"/>
      <c r="AC570" s="217"/>
      <c r="AD570" s="217" t="s">
        <v>811</v>
      </c>
      <c r="AE570" s="217" t="s">
        <v>811</v>
      </c>
      <c r="AF570" s="217" t="s">
        <v>811</v>
      </c>
      <c r="AG570" s="217" t="s">
        <v>811</v>
      </c>
      <c r="AH570" s="217" t="s">
        <v>811</v>
      </c>
      <c r="AI570" s="217" t="s">
        <v>811</v>
      </c>
      <c r="AJ570" s="217" t="s">
        <v>811</v>
      </c>
      <c r="AK570" s="217" t="s">
        <v>811</v>
      </c>
      <c r="AL570" s="217" t="s">
        <v>811</v>
      </c>
      <c r="AM570" s="217" t="s">
        <v>811</v>
      </c>
      <c r="AN570" s="217" t="s">
        <v>811</v>
      </c>
      <c r="AO570" s="217" t="s">
        <v>811</v>
      </c>
      <c r="AP570" s="217" t="s">
        <v>811</v>
      </c>
      <c r="AQ570" s="217" t="s">
        <v>811</v>
      </c>
      <c r="AR570" s="217" t="s">
        <v>811</v>
      </c>
      <c r="AS570" s="217" t="s">
        <v>811</v>
      </c>
    </row>
    <row r="571" spans="1:45">
      <c r="A571" s="216">
        <v>21</v>
      </c>
      <c r="B571" s="216">
        <v>225300</v>
      </c>
      <c r="C571" s="216">
        <v>1509</v>
      </c>
      <c r="D571" s="216">
        <v>559</v>
      </c>
      <c r="E571" s="216" t="s">
        <v>1507</v>
      </c>
      <c r="F571" s="217">
        <v>0</v>
      </c>
      <c r="G571" s="217"/>
      <c r="H571" s="217"/>
      <c r="I571" s="217"/>
      <c r="J571" s="217"/>
      <c r="K571" s="217"/>
      <c r="L571" s="217"/>
      <c r="M571" s="217"/>
      <c r="N571" s="217">
        <v>0</v>
      </c>
      <c r="O571" s="217"/>
      <c r="P571" s="217"/>
      <c r="Q571" s="217"/>
      <c r="R571" s="217"/>
      <c r="S571" s="217"/>
      <c r="T571" s="217"/>
      <c r="U571" s="217"/>
      <c r="V571" s="217">
        <v>0</v>
      </c>
      <c r="W571" s="217"/>
      <c r="X571" s="217"/>
      <c r="Y571" s="217"/>
      <c r="Z571" s="217"/>
      <c r="AA571" s="217"/>
      <c r="AB571" s="217"/>
      <c r="AC571" s="217"/>
      <c r="AD571" s="217" t="s">
        <v>811</v>
      </c>
      <c r="AE571" s="217" t="s">
        <v>811</v>
      </c>
      <c r="AF571" s="217" t="s">
        <v>811</v>
      </c>
      <c r="AG571" s="217" t="s">
        <v>811</v>
      </c>
      <c r="AH571" s="217" t="s">
        <v>811</v>
      </c>
      <c r="AI571" s="217" t="s">
        <v>811</v>
      </c>
      <c r="AJ571" s="217" t="s">
        <v>811</v>
      </c>
      <c r="AK571" s="217" t="s">
        <v>811</v>
      </c>
      <c r="AL571" s="217" t="s">
        <v>811</v>
      </c>
      <c r="AM571" s="217" t="s">
        <v>811</v>
      </c>
      <c r="AN571" s="217" t="s">
        <v>811</v>
      </c>
      <c r="AO571" s="217" t="s">
        <v>811</v>
      </c>
      <c r="AP571" s="217" t="s">
        <v>811</v>
      </c>
      <c r="AQ571" s="217" t="s">
        <v>811</v>
      </c>
      <c r="AR571" s="217" t="s">
        <v>811</v>
      </c>
      <c r="AS571" s="217" t="s">
        <v>811</v>
      </c>
    </row>
    <row r="572" spans="1:45">
      <c r="A572" s="216">
        <v>21</v>
      </c>
      <c r="B572" s="216">
        <v>225300</v>
      </c>
      <c r="C572" s="216">
        <v>1510</v>
      </c>
      <c r="D572" s="216">
        <v>560</v>
      </c>
      <c r="E572" s="216" t="s">
        <v>1508</v>
      </c>
      <c r="F572" s="217">
        <v>0</v>
      </c>
      <c r="G572" s="217"/>
      <c r="H572" s="217"/>
      <c r="I572" s="217"/>
      <c r="J572" s="217"/>
      <c r="K572" s="217"/>
      <c r="L572" s="217"/>
      <c r="M572" s="217"/>
      <c r="N572" s="217">
        <v>0</v>
      </c>
      <c r="O572" s="217"/>
      <c r="P572" s="217"/>
      <c r="Q572" s="217"/>
      <c r="R572" s="217"/>
      <c r="S572" s="217"/>
      <c r="T572" s="217"/>
      <c r="U572" s="217"/>
      <c r="V572" s="217">
        <v>0</v>
      </c>
      <c r="W572" s="217"/>
      <c r="X572" s="217"/>
      <c r="Y572" s="217"/>
      <c r="Z572" s="217"/>
      <c r="AA572" s="217"/>
      <c r="AB572" s="217"/>
      <c r="AC572" s="217"/>
      <c r="AD572" s="217" t="s">
        <v>811</v>
      </c>
      <c r="AE572" s="217" t="s">
        <v>811</v>
      </c>
      <c r="AF572" s="217" t="s">
        <v>811</v>
      </c>
      <c r="AG572" s="217" t="s">
        <v>811</v>
      </c>
      <c r="AH572" s="217" t="s">
        <v>811</v>
      </c>
      <c r="AI572" s="217" t="s">
        <v>811</v>
      </c>
      <c r="AJ572" s="217" t="s">
        <v>811</v>
      </c>
      <c r="AK572" s="217" t="s">
        <v>811</v>
      </c>
      <c r="AL572" s="217" t="s">
        <v>811</v>
      </c>
      <c r="AM572" s="217" t="s">
        <v>811</v>
      </c>
      <c r="AN572" s="217" t="s">
        <v>811</v>
      </c>
      <c r="AO572" s="217" t="s">
        <v>811</v>
      </c>
      <c r="AP572" s="217" t="s">
        <v>811</v>
      </c>
      <c r="AQ572" s="217" t="s">
        <v>811</v>
      </c>
      <c r="AR572" s="217" t="s">
        <v>811</v>
      </c>
      <c r="AS572" s="217" t="s">
        <v>811</v>
      </c>
    </row>
    <row r="573" spans="1:45">
      <c r="A573" s="216">
        <v>21</v>
      </c>
      <c r="B573" s="216">
        <v>225300</v>
      </c>
      <c r="C573" s="216">
        <v>1511</v>
      </c>
      <c r="D573" s="216">
        <v>561</v>
      </c>
      <c r="E573" s="216" t="s">
        <v>1509</v>
      </c>
      <c r="F573" s="217">
        <v>0</v>
      </c>
      <c r="G573" s="217"/>
      <c r="H573" s="217"/>
      <c r="I573" s="217"/>
      <c r="J573" s="217"/>
      <c r="K573" s="217"/>
      <c r="L573" s="217"/>
      <c r="M573" s="217"/>
      <c r="N573" s="217">
        <v>0</v>
      </c>
      <c r="O573" s="217"/>
      <c r="P573" s="217"/>
      <c r="Q573" s="217"/>
      <c r="R573" s="217"/>
      <c r="S573" s="217"/>
      <c r="T573" s="217"/>
      <c r="U573" s="217"/>
      <c r="V573" s="217">
        <v>0</v>
      </c>
      <c r="W573" s="217"/>
      <c r="X573" s="217"/>
      <c r="Y573" s="217"/>
      <c r="Z573" s="217"/>
      <c r="AA573" s="217"/>
      <c r="AB573" s="217"/>
      <c r="AC573" s="217"/>
      <c r="AD573" s="217" t="s">
        <v>811</v>
      </c>
      <c r="AE573" s="217" t="s">
        <v>811</v>
      </c>
      <c r="AF573" s="217" t="s">
        <v>811</v>
      </c>
      <c r="AG573" s="217" t="s">
        <v>811</v>
      </c>
      <c r="AH573" s="217" t="s">
        <v>811</v>
      </c>
      <c r="AI573" s="217" t="s">
        <v>811</v>
      </c>
      <c r="AJ573" s="217" t="s">
        <v>811</v>
      </c>
      <c r="AK573" s="217" t="s">
        <v>811</v>
      </c>
      <c r="AL573" s="217" t="s">
        <v>811</v>
      </c>
      <c r="AM573" s="217" t="s">
        <v>811</v>
      </c>
      <c r="AN573" s="217" t="s">
        <v>811</v>
      </c>
      <c r="AO573" s="217" t="s">
        <v>811</v>
      </c>
      <c r="AP573" s="217" t="s">
        <v>811</v>
      </c>
      <c r="AQ573" s="217" t="s">
        <v>811</v>
      </c>
      <c r="AR573" s="217" t="s">
        <v>811</v>
      </c>
      <c r="AS573" s="217" t="s">
        <v>811</v>
      </c>
    </row>
    <row r="574" spans="1:45">
      <c r="A574" s="216">
        <v>21</v>
      </c>
      <c r="B574" s="216">
        <v>225300</v>
      </c>
      <c r="C574" s="216">
        <v>1513</v>
      </c>
      <c r="D574" s="216">
        <v>562</v>
      </c>
      <c r="E574" s="216" t="s">
        <v>1302</v>
      </c>
      <c r="F574" s="217">
        <v>0</v>
      </c>
      <c r="G574" s="217"/>
      <c r="H574" s="217"/>
      <c r="I574" s="217"/>
      <c r="J574" s="217"/>
      <c r="K574" s="217"/>
      <c r="L574" s="217"/>
      <c r="M574" s="217"/>
      <c r="N574" s="217">
        <v>0</v>
      </c>
      <c r="O574" s="217"/>
      <c r="P574" s="217"/>
      <c r="Q574" s="217"/>
      <c r="R574" s="217"/>
      <c r="S574" s="217"/>
      <c r="T574" s="217"/>
      <c r="U574" s="217"/>
      <c r="V574" s="217">
        <v>0</v>
      </c>
      <c r="W574" s="217"/>
      <c r="X574" s="217"/>
      <c r="Y574" s="217"/>
      <c r="Z574" s="217"/>
      <c r="AA574" s="217"/>
      <c r="AB574" s="217"/>
      <c r="AC574" s="217"/>
      <c r="AD574" s="217" t="s">
        <v>811</v>
      </c>
      <c r="AE574" s="217" t="s">
        <v>811</v>
      </c>
      <c r="AF574" s="217" t="s">
        <v>811</v>
      </c>
      <c r="AG574" s="217" t="s">
        <v>811</v>
      </c>
      <c r="AH574" s="217" t="s">
        <v>811</v>
      </c>
      <c r="AI574" s="217" t="s">
        <v>811</v>
      </c>
      <c r="AJ574" s="217" t="s">
        <v>811</v>
      </c>
      <c r="AK574" s="217" t="s">
        <v>811</v>
      </c>
      <c r="AL574" s="217" t="s">
        <v>811</v>
      </c>
      <c r="AM574" s="217" t="s">
        <v>811</v>
      </c>
      <c r="AN574" s="217" t="s">
        <v>811</v>
      </c>
      <c r="AO574" s="217" t="s">
        <v>811</v>
      </c>
      <c r="AP574" s="217" t="s">
        <v>811</v>
      </c>
      <c r="AQ574" s="217" t="s">
        <v>811</v>
      </c>
      <c r="AR574" s="217" t="s">
        <v>811</v>
      </c>
      <c r="AS574" s="217" t="s">
        <v>811</v>
      </c>
    </row>
    <row r="575" spans="1:45">
      <c r="A575" s="216">
        <v>21</v>
      </c>
      <c r="B575" s="216">
        <v>225300</v>
      </c>
      <c r="C575" s="216">
        <v>1514</v>
      </c>
      <c r="D575" s="216">
        <v>563</v>
      </c>
      <c r="E575" s="216" t="s">
        <v>1345</v>
      </c>
      <c r="F575" s="217">
        <v>0</v>
      </c>
      <c r="G575" s="217"/>
      <c r="H575" s="217"/>
      <c r="I575" s="217"/>
      <c r="J575" s="217"/>
      <c r="K575" s="217"/>
      <c r="L575" s="217"/>
      <c r="M575" s="217"/>
      <c r="N575" s="217">
        <v>0</v>
      </c>
      <c r="O575" s="217"/>
      <c r="P575" s="217"/>
      <c r="Q575" s="217"/>
      <c r="R575" s="217"/>
      <c r="S575" s="217"/>
      <c r="T575" s="217"/>
      <c r="U575" s="217"/>
      <c r="V575" s="217">
        <v>0</v>
      </c>
      <c r="W575" s="217"/>
      <c r="X575" s="217"/>
      <c r="Y575" s="217"/>
      <c r="Z575" s="217"/>
      <c r="AA575" s="217"/>
      <c r="AB575" s="217"/>
      <c r="AC575" s="217"/>
      <c r="AD575" s="217" t="s">
        <v>811</v>
      </c>
      <c r="AE575" s="217" t="s">
        <v>811</v>
      </c>
      <c r="AF575" s="217" t="s">
        <v>811</v>
      </c>
      <c r="AG575" s="217" t="s">
        <v>811</v>
      </c>
      <c r="AH575" s="217" t="s">
        <v>811</v>
      </c>
      <c r="AI575" s="217" t="s">
        <v>811</v>
      </c>
      <c r="AJ575" s="217" t="s">
        <v>811</v>
      </c>
      <c r="AK575" s="217" t="s">
        <v>811</v>
      </c>
      <c r="AL575" s="217" t="s">
        <v>811</v>
      </c>
      <c r="AM575" s="217" t="s">
        <v>811</v>
      </c>
      <c r="AN575" s="217" t="s">
        <v>811</v>
      </c>
      <c r="AO575" s="217" t="s">
        <v>811</v>
      </c>
      <c r="AP575" s="217" t="s">
        <v>811</v>
      </c>
      <c r="AQ575" s="217" t="s">
        <v>811</v>
      </c>
      <c r="AR575" s="217" t="s">
        <v>811</v>
      </c>
      <c r="AS575" s="217" t="s">
        <v>811</v>
      </c>
    </row>
    <row r="576" spans="1:45">
      <c r="A576" s="216">
        <v>21</v>
      </c>
      <c r="B576" s="216">
        <v>225300</v>
      </c>
      <c r="C576" s="216">
        <v>1515</v>
      </c>
      <c r="D576" s="216">
        <v>564</v>
      </c>
      <c r="E576" s="216" t="s">
        <v>1510</v>
      </c>
      <c r="F576" s="217">
        <v>0</v>
      </c>
      <c r="G576" s="217"/>
      <c r="H576" s="217"/>
      <c r="I576" s="217"/>
      <c r="J576" s="217"/>
      <c r="K576" s="217"/>
      <c r="L576" s="217"/>
      <c r="M576" s="217"/>
      <c r="N576" s="217">
        <v>0</v>
      </c>
      <c r="O576" s="217"/>
      <c r="P576" s="217"/>
      <c r="Q576" s="217"/>
      <c r="R576" s="217"/>
      <c r="S576" s="217"/>
      <c r="T576" s="217"/>
      <c r="U576" s="217"/>
      <c r="V576" s="217">
        <v>0</v>
      </c>
      <c r="W576" s="217"/>
      <c r="X576" s="217"/>
      <c r="Y576" s="217"/>
      <c r="Z576" s="217"/>
      <c r="AA576" s="217"/>
      <c r="AB576" s="217"/>
      <c r="AC576" s="217"/>
      <c r="AD576" s="217" t="s">
        <v>811</v>
      </c>
      <c r="AE576" s="217" t="s">
        <v>811</v>
      </c>
      <c r="AF576" s="217" t="s">
        <v>811</v>
      </c>
      <c r="AG576" s="217" t="s">
        <v>811</v>
      </c>
      <c r="AH576" s="217" t="s">
        <v>811</v>
      </c>
      <c r="AI576" s="217" t="s">
        <v>811</v>
      </c>
      <c r="AJ576" s="217" t="s">
        <v>811</v>
      </c>
      <c r="AK576" s="217" t="s">
        <v>811</v>
      </c>
      <c r="AL576" s="217" t="s">
        <v>811</v>
      </c>
      <c r="AM576" s="217" t="s">
        <v>811</v>
      </c>
      <c r="AN576" s="217" t="s">
        <v>811</v>
      </c>
      <c r="AO576" s="217" t="s">
        <v>811</v>
      </c>
      <c r="AP576" s="217" t="s">
        <v>811</v>
      </c>
      <c r="AQ576" s="217" t="s">
        <v>811</v>
      </c>
      <c r="AR576" s="217" t="s">
        <v>811</v>
      </c>
      <c r="AS576" s="217" t="s">
        <v>811</v>
      </c>
    </row>
    <row r="577" spans="1:45">
      <c r="A577" s="216">
        <v>21</v>
      </c>
      <c r="B577" s="216">
        <v>225300</v>
      </c>
      <c r="C577" s="216">
        <v>1516</v>
      </c>
      <c r="D577" s="216">
        <v>565</v>
      </c>
      <c r="E577" s="216" t="s">
        <v>1511</v>
      </c>
      <c r="F577" s="217">
        <v>0</v>
      </c>
      <c r="G577" s="217"/>
      <c r="H577" s="217"/>
      <c r="I577" s="217"/>
      <c r="J577" s="217"/>
      <c r="K577" s="217"/>
      <c r="L577" s="217"/>
      <c r="M577" s="217"/>
      <c r="N577" s="217">
        <v>0</v>
      </c>
      <c r="O577" s="217"/>
      <c r="P577" s="217"/>
      <c r="Q577" s="217"/>
      <c r="R577" s="217"/>
      <c r="S577" s="217"/>
      <c r="T577" s="217"/>
      <c r="U577" s="217"/>
      <c r="V577" s="217">
        <v>0</v>
      </c>
      <c r="W577" s="217"/>
      <c r="X577" s="217"/>
      <c r="Y577" s="217"/>
      <c r="Z577" s="217"/>
      <c r="AA577" s="217"/>
      <c r="AB577" s="217"/>
      <c r="AC577" s="217"/>
      <c r="AD577" s="217" t="s">
        <v>811</v>
      </c>
      <c r="AE577" s="217" t="s">
        <v>811</v>
      </c>
      <c r="AF577" s="217" t="s">
        <v>811</v>
      </c>
      <c r="AG577" s="217" t="s">
        <v>811</v>
      </c>
      <c r="AH577" s="217" t="s">
        <v>811</v>
      </c>
      <c r="AI577" s="217" t="s">
        <v>811</v>
      </c>
      <c r="AJ577" s="217" t="s">
        <v>811</v>
      </c>
      <c r="AK577" s="217" t="s">
        <v>811</v>
      </c>
      <c r="AL577" s="217" t="s">
        <v>811</v>
      </c>
      <c r="AM577" s="217" t="s">
        <v>811</v>
      </c>
      <c r="AN577" s="217" t="s">
        <v>811</v>
      </c>
      <c r="AO577" s="217" t="s">
        <v>811</v>
      </c>
      <c r="AP577" s="217" t="s">
        <v>811</v>
      </c>
      <c r="AQ577" s="217" t="s">
        <v>811</v>
      </c>
      <c r="AR577" s="217" t="s">
        <v>811</v>
      </c>
      <c r="AS577" s="217" t="s">
        <v>811</v>
      </c>
    </row>
    <row r="578" spans="1:45">
      <c r="A578" s="216">
        <v>21</v>
      </c>
      <c r="B578" s="216">
        <v>225300</v>
      </c>
      <c r="C578" s="216">
        <v>1517</v>
      </c>
      <c r="D578" s="216">
        <v>566</v>
      </c>
      <c r="E578" s="216" t="s">
        <v>1512</v>
      </c>
      <c r="F578" s="217">
        <v>0</v>
      </c>
      <c r="G578" s="217"/>
      <c r="H578" s="217"/>
      <c r="I578" s="217"/>
      <c r="J578" s="217"/>
      <c r="K578" s="217"/>
      <c r="L578" s="217"/>
      <c r="M578" s="217"/>
      <c r="N578" s="217">
        <v>0</v>
      </c>
      <c r="O578" s="217"/>
      <c r="P578" s="217"/>
      <c r="Q578" s="217"/>
      <c r="R578" s="217"/>
      <c r="S578" s="217"/>
      <c r="T578" s="217"/>
      <c r="U578" s="217"/>
      <c r="V578" s="217">
        <v>0</v>
      </c>
      <c r="W578" s="217"/>
      <c r="X578" s="217"/>
      <c r="Y578" s="217"/>
      <c r="Z578" s="217"/>
      <c r="AA578" s="217"/>
      <c r="AB578" s="217"/>
      <c r="AC578" s="217"/>
      <c r="AD578" s="217" t="s">
        <v>811</v>
      </c>
      <c r="AE578" s="217" t="s">
        <v>811</v>
      </c>
      <c r="AF578" s="217" t="s">
        <v>811</v>
      </c>
      <c r="AG578" s="217" t="s">
        <v>811</v>
      </c>
      <c r="AH578" s="217" t="s">
        <v>811</v>
      </c>
      <c r="AI578" s="217" t="s">
        <v>811</v>
      </c>
      <c r="AJ578" s="217" t="s">
        <v>811</v>
      </c>
      <c r="AK578" s="217" t="s">
        <v>811</v>
      </c>
      <c r="AL578" s="217" t="s">
        <v>811</v>
      </c>
      <c r="AM578" s="217" t="s">
        <v>811</v>
      </c>
      <c r="AN578" s="217" t="s">
        <v>811</v>
      </c>
      <c r="AO578" s="217" t="s">
        <v>811</v>
      </c>
      <c r="AP578" s="217" t="s">
        <v>811</v>
      </c>
      <c r="AQ578" s="217" t="s">
        <v>811</v>
      </c>
      <c r="AR578" s="217" t="s">
        <v>811</v>
      </c>
      <c r="AS578" s="217" t="s">
        <v>811</v>
      </c>
    </row>
    <row r="579" spans="1:45">
      <c r="A579" s="216">
        <v>21</v>
      </c>
      <c r="B579" s="216">
        <v>225300</v>
      </c>
      <c r="C579" s="216">
        <v>1519</v>
      </c>
      <c r="D579" s="216">
        <v>567</v>
      </c>
      <c r="E579" s="216" t="s">
        <v>1350</v>
      </c>
      <c r="F579" s="217">
        <v>0</v>
      </c>
      <c r="G579" s="217"/>
      <c r="H579" s="217"/>
      <c r="I579" s="217"/>
      <c r="J579" s="217"/>
      <c r="K579" s="217"/>
      <c r="L579" s="217"/>
      <c r="M579" s="217"/>
      <c r="N579" s="217">
        <v>0</v>
      </c>
      <c r="O579" s="217"/>
      <c r="P579" s="217"/>
      <c r="Q579" s="217"/>
      <c r="R579" s="217"/>
      <c r="S579" s="217"/>
      <c r="T579" s="217"/>
      <c r="U579" s="217"/>
      <c r="V579" s="217">
        <v>0</v>
      </c>
      <c r="W579" s="217"/>
      <c r="X579" s="217"/>
      <c r="Y579" s="217"/>
      <c r="Z579" s="217"/>
      <c r="AA579" s="217"/>
      <c r="AB579" s="217"/>
      <c r="AC579" s="217"/>
      <c r="AD579" s="217" t="s">
        <v>811</v>
      </c>
      <c r="AE579" s="217" t="s">
        <v>811</v>
      </c>
      <c r="AF579" s="217" t="s">
        <v>811</v>
      </c>
      <c r="AG579" s="217" t="s">
        <v>811</v>
      </c>
      <c r="AH579" s="217" t="s">
        <v>811</v>
      </c>
      <c r="AI579" s="217" t="s">
        <v>811</v>
      </c>
      <c r="AJ579" s="217" t="s">
        <v>811</v>
      </c>
      <c r="AK579" s="217" t="s">
        <v>811</v>
      </c>
      <c r="AL579" s="217" t="s">
        <v>811</v>
      </c>
      <c r="AM579" s="217" t="s">
        <v>811</v>
      </c>
      <c r="AN579" s="217" t="s">
        <v>811</v>
      </c>
      <c r="AO579" s="217" t="s">
        <v>811</v>
      </c>
      <c r="AP579" s="217" t="s">
        <v>811</v>
      </c>
      <c r="AQ579" s="217" t="s">
        <v>811</v>
      </c>
      <c r="AR579" s="217" t="s">
        <v>811</v>
      </c>
      <c r="AS579" s="217" t="s">
        <v>811</v>
      </c>
    </row>
    <row r="580" spans="1:45">
      <c r="A580" s="216">
        <v>21</v>
      </c>
      <c r="B580" s="216">
        <v>225300</v>
      </c>
      <c r="C580" s="216">
        <v>1520</v>
      </c>
      <c r="D580" s="216">
        <v>568</v>
      </c>
      <c r="E580" s="216" t="s">
        <v>1390</v>
      </c>
      <c r="F580" s="217">
        <v>0</v>
      </c>
      <c r="G580" s="217"/>
      <c r="H580" s="217"/>
      <c r="I580" s="217"/>
      <c r="J580" s="217"/>
      <c r="K580" s="217"/>
      <c r="L580" s="217"/>
      <c r="M580" s="217"/>
      <c r="N580" s="217">
        <v>0</v>
      </c>
      <c r="O580" s="217"/>
      <c r="P580" s="217"/>
      <c r="Q580" s="217"/>
      <c r="R580" s="217"/>
      <c r="S580" s="217"/>
      <c r="T580" s="217"/>
      <c r="U580" s="217"/>
      <c r="V580" s="217">
        <v>0</v>
      </c>
      <c r="W580" s="217"/>
      <c r="X580" s="217"/>
      <c r="Y580" s="217"/>
      <c r="Z580" s="217"/>
      <c r="AA580" s="217"/>
      <c r="AB580" s="217"/>
      <c r="AC580" s="217"/>
      <c r="AD580" s="217" t="s">
        <v>811</v>
      </c>
      <c r="AE580" s="217" t="s">
        <v>811</v>
      </c>
      <c r="AF580" s="217" t="s">
        <v>811</v>
      </c>
      <c r="AG580" s="217" t="s">
        <v>811</v>
      </c>
      <c r="AH580" s="217" t="s">
        <v>811</v>
      </c>
      <c r="AI580" s="217" t="s">
        <v>811</v>
      </c>
      <c r="AJ580" s="217" t="s">
        <v>811</v>
      </c>
      <c r="AK580" s="217" t="s">
        <v>811</v>
      </c>
      <c r="AL580" s="217" t="s">
        <v>811</v>
      </c>
      <c r="AM580" s="217" t="s">
        <v>811</v>
      </c>
      <c r="AN580" s="217" t="s">
        <v>811</v>
      </c>
      <c r="AO580" s="217" t="s">
        <v>811</v>
      </c>
      <c r="AP580" s="217" t="s">
        <v>811</v>
      </c>
      <c r="AQ580" s="217" t="s">
        <v>811</v>
      </c>
      <c r="AR580" s="217" t="s">
        <v>811</v>
      </c>
      <c r="AS580" s="217" t="s">
        <v>811</v>
      </c>
    </row>
    <row r="581" spans="1:45">
      <c r="A581" s="216">
        <v>21</v>
      </c>
      <c r="B581" s="216">
        <v>225300</v>
      </c>
      <c r="C581" s="216">
        <v>1518</v>
      </c>
      <c r="D581" s="216">
        <v>569</v>
      </c>
      <c r="E581" s="216" t="s">
        <v>1513</v>
      </c>
      <c r="F581" s="217">
        <v>0</v>
      </c>
      <c r="G581" s="217"/>
      <c r="H581" s="217"/>
      <c r="I581" s="217"/>
      <c r="J581" s="217"/>
      <c r="K581" s="217"/>
      <c r="L581" s="217"/>
      <c r="M581" s="217"/>
      <c r="N581" s="217">
        <v>0</v>
      </c>
      <c r="O581" s="217"/>
      <c r="P581" s="217"/>
      <c r="Q581" s="217"/>
      <c r="R581" s="217"/>
      <c r="S581" s="217"/>
      <c r="T581" s="217"/>
      <c r="U581" s="217"/>
      <c r="V581" s="217">
        <v>0</v>
      </c>
      <c r="W581" s="217"/>
      <c r="X581" s="217"/>
      <c r="Y581" s="217"/>
      <c r="Z581" s="217"/>
      <c r="AA581" s="217"/>
      <c r="AB581" s="217"/>
      <c r="AC581" s="217"/>
      <c r="AD581" s="217" t="s">
        <v>811</v>
      </c>
      <c r="AE581" s="217" t="s">
        <v>811</v>
      </c>
      <c r="AF581" s="217" t="s">
        <v>811</v>
      </c>
      <c r="AG581" s="217" t="s">
        <v>811</v>
      </c>
      <c r="AH581" s="217" t="s">
        <v>811</v>
      </c>
      <c r="AI581" s="217" t="s">
        <v>811</v>
      </c>
      <c r="AJ581" s="217" t="s">
        <v>811</v>
      </c>
      <c r="AK581" s="217" t="s">
        <v>811</v>
      </c>
      <c r="AL581" s="217" t="s">
        <v>811</v>
      </c>
      <c r="AM581" s="217" t="s">
        <v>811</v>
      </c>
      <c r="AN581" s="217" t="s">
        <v>811</v>
      </c>
      <c r="AO581" s="217" t="s">
        <v>811</v>
      </c>
      <c r="AP581" s="217" t="s">
        <v>811</v>
      </c>
      <c r="AQ581" s="217" t="s">
        <v>811</v>
      </c>
      <c r="AR581" s="217" t="s">
        <v>811</v>
      </c>
      <c r="AS581" s="217" t="s">
        <v>811</v>
      </c>
    </row>
    <row r="582" spans="1:45">
      <c r="A582" s="216">
        <v>21</v>
      </c>
      <c r="B582" s="216">
        <v>225300</v>
      </c>
      <c r="C582" s="216">
        <v>1521</v>
      </c>
      <c r="D582" s="216">
        <v>570</v>
      </c>
      <c r="E582" s="216" t="s">
        <v>1514</v>
      </c>
      <c r="F582" s="217">
        <v>0</v>
      </c>
      <c r="G582" s="217"/>
      <c r="H582" s="217"/>
      <c r="I582" s="217"/>
      <c r="J582" s="217"/>
      <c r="K582" s="217"/>
      <c r="L582" s="217"/>
      <c r="M582" s="217"/>
      <c r="N582" s="217">
        <v>0</v>
      </c>
      <c r="O582" s="217"/>
      <c r="P582" s="217"/>
      <c r="Q582" s="217"/>
      <c r="R582" s="217"/>
      <c r="S582" s="217"/>
      <c r="T582" s="217"/>
      <c r="U582" s="217"/>
      <c r="V582" s="217">
        <v>0</v>
      </c>
      <c r="W582" s="217"/>
      <c r="X582" s="217"/>
      <c r="Y582" s="217"/>
      <c r="Z582" s="217"/>
      <c r="AA582" s="217"/>
      <c r="AB582" s="217"/>
      <c r="AC582" s="217"/>
      <c r="AD582" s="217" t="s">
        <v>811</v>
      </c>
      <c r="AE582" s="217" t="s">
        <v>811</v>
      </c>
      <c r="AF582" s="217" t="s">
        <v>811</v>
      </c>
      <c r="AG582" s="217" t="s">
        <v>811</v>
      </c>
      <c r="AH582" s="217" t="s">
        <v>811</v>
      </c>
      <c r="AI582" s="217" t="s">
        <v>811</v>
      </c>
      <c r="AJ582" s="217" t="s">
        <v>811</v>
      </c>
      <c r="AK582" s="217" t="s">
        <v>811</v>
      </c>
      <c r="AL582" s="217" t="s">
        <v>811</v>
      </c>
      <c r="AM582" s="217" t="s">
        <v>811</v>
      </c>
      <c r="AN582" s="217" t="s">
        <v>811</v>
      </c>
      <c r="AO582" s="217" t="s">
        <v>811</v>
      </c>
      <c r="AP582" s="217" t="s">
        <v>811</v>
      </c>
      <c r="AQ582" s="217" t="s">
        <v>811</v>
      </c>
      <c r="AR582" s="217" t="s">
        <v>811</v>
      </c>
      <c r="AS582" s="217" t="s">
        <v>811</v>
      </c>
    </row>
    <row r="583" spans="1:45">
      <c r="A583" s="214"/>
      <c r="B583" s="214"/>
      <c r="C583" s="214"/>
      <c r="D583" s="214">
        <v>571</v>
      </c>
      <c r="E583" s="214"/>
      <c r="F583" s="215"/>
      <c r="G583" s="215"/>
      <c r="H583" s="215"/>
      <c r="I583" s="215"/>
      <c r="J583" s="215"/>
      <c r="K583" s="215"/>
      <c r="L583" s="215"/>
      <c r="M583" s="215"/>
      <c r="N583" s="215"/>
      <c r="O583" s="215"/>
      <c r="P583" s="215"/>
      <c r="Q583" s="215"/>
      <c r="R583" s="215"/>
      <c r="S583" s="215"/>
      <c r="T583" s="215"/>
      <c r="U583" s="215"/>
      <c r="V583" s="215"/>
      <c r="W583" s="215"/>
      <c r="X583" s="215"/>
      <c r="Y583" s="215"/>
      <c r="Z583" s="215"/>
      <c r="AA583" s="215"/>
      <c r="AB583" s="215"/>
      <c r="AC583" s="215"/>
      <c r="AD583" s="215" t="s">
        <v>811</v>
      </c>
      <c r="AE583" s="215" t="s">
        <v>811</v>
      </c>
      <c r="AF583" s="215" t="s">
        <v>811</v>
      </c>
      <c r="AG583" s="215" t="s">
        <v>811</v>
      </c>
      <c r="AH583" s="215" t="s">
        <v>811</v>
      </c>
      <c r="AI583" s="215" t="s">
        <v>811</v>
      </c>
      <c r="AJ583" s="215" t="s">
        <v>811</v>
      </c>
      <c r="AK583" s="215" t="s">
        <v>811</v>
      </c>
      <c r="AL583" s="215" t="s">
        <v>811</v>
      </c>
      <c r="AM583" s="215" t="s">
        <v>811</v>
      </c>
      <c r="AN583" s="215" t="s">
        <v>811</v>
      </c>
      <c r="AO583" s="215" t="s">
        <v>811</v>
      </c>
      <c r="AP583" s="215" t="s">
        <v>811</v>
      </c>
      <c r="AQ583" s="215" t="s">
        <v>811</v>
      </c>
      <c r="AR583" s="215" t="s">
        <v>811</v>
      </c>
      <c r="AS583" s="215" t="s">
        <v>811</v>
      </c>
    </row>
    <row r="584" spans="1:45">
      <c r="A584" s="214">
        <v>20</v>
      </c>
      <c r="B584" s="214">
        <v>225500</v>
      </c>
      <c r="C584" s="214"/>
      <c r="D584" s="214">
        <v>572</v>
      </c>
      <c r="E584" s="214" t="s">
        <v>1515</v>
      </c>
      <c r="F584" s="215">
        <v>2142</v>
      </c>
      <c r="G584" s="215">
        <v>0</v>
      </c>
      <c r="H584" s="215">
        <v>0</v>
      </c>
      <c r="I584" s="215">
        <v>0</v>
      </c>
      <c r="J584" s="215">
        <v>2102</v>
      </c>
      <c r="K584" s="215">
        <v>40</v>
      </c>
      <c r="L584" s="215">
        <v>0</v>
      </c>
      <c r="M584" s="215">
        <v>0</v>
      </c>
      <c r="N584" s="215">
        <v>2417</v>
      </c>
      <c r="O584" s="215">
        <v>0</v>
      </c>
      <c r="P584" s="215">
        <v>0</v>
      </c>
      <c r="Q584" s="215">
        <v>0</v>
      </c>
      <c r="R584" s="215">
        <v>2417</v>
      </c>
      <c r="S584" s="215">
        <v>0</v>
      </c>
      <c r="T584" s="215">
        <v>0</v>
      </c>
      <c r="U584" s="215">
        <v>0</v>
      </c>
      <c r="V584" s="215">
        <v>2417</v>
      </c>
      <c r="W584" s="215">
        <v>0</v>
      </c>
      <c r="X584" s="215">
        <v>0</v>
      </c>
      <c r="Y584" s="215">
        <v>0</v>
      </c>
      <c r="Z584" s="215">
        <v>2417</v>
      </c>
      <c r="AA584" s="215">
        <v>0</v>
      </c>
      <c r="AB584" s="215">
        <v>0</v>
      </c>
      <c r="AC584" s="215">
        <v>0</v>
      </c>
      <c r="AD584" s="215" t="s">
        <v>811</v>
      </c>
      <c r="AE584" s="215" t="s">
        <v>811</v>
      </c>
      <c r="AF584" s="215" t="s">
        <v>811</v>
      </c>
      <c r="AG584" s="215" t="s">
        <v>811</v>
      </c>
      <c r="AH584" s="215" t="s">
        <v>811</v>
      </c>
      <c r="AI584" s="215" t="s">
        <v>811</v>
      </c>
      <c r="AJ584" s="215" t="s">
        <v>811</v>
      </c>
      <c r="AK584" s="215" t="s">
        <v>811</v>
      </c>
      <c r="AL584" s="215">
        <v>100</v>
      </c>
      <c r="AM584" s="215" t="s">
        <v>811</v>
      </c>
      <c r="AN584" s="215" t="s">
        <v>811</v>
      </c>
      <c r="AO584" s="215" t="s">
        <v>811</v>
      </c>
      <c r="AP584" s="215">
        <v>100</v>
      </c>
      <c r="AQ584" s="215" t="s">
        <v>811</v>
      </c>
      <c r="AR584" s="215" t="s">
        <v>811</v>
      </c>
      <c r="AS584" s="215" t="s">
        <v>811</v>
      </c>
    </row>
    <row r="585" spans="1:45">
      <c r="A585" s="214">
        <v>22</v>
      </c>
      <c r="B585" s="214">
        <v>225500</v>
      </c>
      <c r="C585" s="214"/>
      <c r="D585" s="214">
        <v>573</v>
      </c>
      <c r="E585" s="214" t="s">
        <v>1055</v>
      </c>
      <c r="F585" s="215">
        <v>2142</v>
      </c>
      <c r="G585" s="215">
        <v>0</v>
      </c>
      <c r="H585" s="215">
        <v>0</v>
      </c>
      <c r="I585" s="215">
        <v>0</v>
      </c>
      <c r="J585" s="215">
        <v>2102</v>
      </c>
      <c r="K585" s="215">
        <v>40</v>
      </c>
      <c r="L585" s="215">
        <v>0</v>
      </c>
      <c r="M585" s="215">
        <v>0</v>
      </c>
      <c r="N585" s="215">
        <v>2417</v>
      </c>
      <c r="O585" s="215">
        <v>0</v>
      </c>
      <c r="P585" s="215">
        <v>0</v>
      </c>
      <c r="Q585" s="215">
        <v>0</v>
      </c>
      <c r="R585" s="215">
        <v>2417</v>
      </c>
      <c r="S585" s="215">
        <v>0</v>
      </c>
      <c r="T585" s="215">
        <v>0</v>
      </c>
      <c r="U585" s="215">
        <v>0</v>
      </c>
      <c r="V585" s="215">
        <v>2417</v>
      </c>
      <c r="W585" s="215">
        <v>0</v>
      </c>
      <c r="X585" s="215">
        <v>0</v>
      </c>
      <c r="Y585" s="215">
        <v>0</v>
      </c>
      <c r="Z585" s="215">
        <v>2417</v>
      </c>
      <c r="AA585" s="215">
        <v>0</v>
      </c>
      <c r="AB585" s="215">
        <v>0</v>
      </c>
      <c r="AC585" s="215">
        <v>0</v>
      </c>
      <c r="AD585" s="215" t="s">
        <v>811</v>
      </c>
      <c r="AE585" s="215" t="s">
        <v>811</v>
      </c>
      <c r="AF585" s="215" t="s">
        <v>811</v>
      </c>
      <c r="AG585" s="215" t="s">
        <v>811</v>
      </c>
      <c r="AH585" s="215" t="s">
        <v>811</v>
      </c>
      <c r="AI585" s="215" t="s">
        <v>811</v>
      </c>
      <c r="AJ585" s="215" t="s">
        <v>811</v>
      </c>
      <c r="AK585" s="215" t="s">
        <v>811</v>
      </c>
      <c r="AL585" s="215">
        <v>100</v>
      </c>
      <c r="AM585" s="215" t="s">
        <v>811</v>
      </c>
      <c r="AN585" s="215" t="s">
        <v>811</v>
      </c>
      <c r="AO585" s="215" t="s">
        <v>811</v>
      </c>
      <c r="AP585" s="215">
        <v>100</v>
      </c>
      <c r="AQ585" s="215" t="s">
        <v>811</v>
      </c>
      <c r="AR585" s="215" t="s">
        <v>811</v>
      </c>
      <c r="AS585" s="215" t="s">
        <v>811</v>
      </c>
    </row>
    <row r="586" spans="1:45">
      <c r="A586" s="214">
        <v>21</v>
      </c>
      <c r="B586" s="214">
        <v>225500</v>
      </c>
      <c r="C586" s="214"/>
      <c r="D586" s="214">
        <v>574</v>
      </c>
      <c r="E586" s="214" t="s">
        <v>1056</v>
      </c>
      <c r="F586" s="215">
        <v>0</v>
      </c>
      <c r="G586" s="215">
        <v>0</v>
      </c>
      <c r="H586" s="215">
        <v>0</v>
      </c>
      <c r="I586" s="215">
        <v>0</v>
      </c>
      <c r="J586" s="215">
        <v>0</v>
      </c>
      <c r="K586" s="215">
        <v>0</v>
      </c>
      <c r="L586" s="215">
        <v>0</v>
      </c>
      <c r="M586" s="215">
        <v>0</v>
      </c>
      <c r="N586" s="215">
        <v>0</v>
      </c>
      <c r="O586" s="215">
        <v>0</v>
      </c>
      <c r="P586" s="215">
        <v>0</v>
      </c>
      <c r="Q586" s="215">
        <v>0</v>
      </c>
      <c r="R586" s="215">
        <v>0</v>
      </c>
      <c r="S586" s="215">
        <v>0</v>
      </c>
      <c r="T586" s="215">
        <v>0</v>
      </c>
      <c r="U586" s="215">
        <v>0</v>
      </c>
      <c r="V586" s="215">
        <v>0</v>
      </c>
      <c r="W586" s="215">
        <v>0</v>
      </c>
      <c r="X586" s="215">
        <v>0</v>
      </c>
      <c r="Y586" s="215">
        <v>0</v>
      </c>
      <c r="Z586" s="215">
        <v>0</v>
      </c>
      <c r="AA586" s="215">
        <v>0</v>
      </c>
      <c r="AB586" s="215">
        <v>0</v>
      </c>
      <c r="AC586" s="215">
        <v>0</v>
      </c>
      <c r="AD586" s="215" t="s">
        <v>811</v>
      </c>
      <c r="AE586" s="215" t="s">
        <v>811</v>
      </c>
      <c r="AF586" s="215" t="s">
        <v>811</v>
      </c>
      <c r="AG586" s="215" t="s">
        <v>811</v>
      </c>
      <c r="AH586" s="215" t="s">
        <v>811</v>
      </c>
      <c r="AI586" s="215" t="s">
        <v>811</v>
      </c>
      <c r="AJ586" s="215" t="s">
        <v>811</v>
      </c>
      <c r="AK586" s="215" t="s">
        <v>811</v>
      </c>
      <c r="AL586" s="215" t="s">
        <v>811</v>
      </c>
      <c r="AM586" s="215" t="s">
        <v>811</v>
      </c>
      <c r="AN586" s="215" t="s">
        <v>811</v>
      </c>
      <c r="AO586" s="215" t="s">
        <v>811</v>
      </c>
      <c r="AP586" s="215" t="s">
        <v>811</v>
      </c>
      <c r="AQ586" s="215" t="s">
        <v>811</v>
      </c>
      <c r="AR586" s="215" t="s">
        <v>811</v>
      </c>
      <c r="AS586" s="215" t="s">
        <v>811</v>
      </c>
    </row>
    <row r="587" spans="1:45">
      <c r="A587" s="216">
        <v>22</v>
      </c>
      <c r="B587" s="216">
        <v>225500</v>
      </c>
      <c r="C587" s="216">
        <v>1522</v>
      </c>
      <c r="D587" s="216">
        <v>575</v>
      </c>
      <c r="E587" s="216" t="s">
        <v>1081</v>
      </c>
      <c r="F587" s="217">
        <v>2142</v>
      </c>
      <c r="G587" s="217"/>
      <c r="H587" s="217"/>
      <c r="I587" s="217"/>
      <c r="J587" s="217">
        <v>2102</v>
      </c>
      <c r="K587" s="217">
        <v>40</v>
      </c>
      <c r="L587" s="217"/>
      <c r="M587" s="217"/>
      <c r="N587" s="217">
        <v>2417</v>
      </c>
      <c r="O587" s="217"/>
      <c r="P587" s="217"/>
      <c r="Q587" s="217"/>
      <c r="R587" s="217">
        <v>2417</v>
      </c>
      <c r="S587" s="217"/>
      <c r="T587" s="217"/>
      <c r="U587" s="217"/>
      <c r="V587" s="217">
        <v>2417</v>
      </c>
      <c r="W587" s="217"/>
      <c r="X587" s="217"/>
      <c r="Y587" s="217"/>
      <c r="Z587" s="217">
        <v>2417</v>
      </c>
      <c r="AA587" s="217"/>
      <c r="AB587" s="217"/>
      <c r="AC587" s="217"/>
      <c r="AD587" s="217" t="s">
        <v>811</v>
      </c>
      <c r="AE587" s="217" t="s">
        <v>811</v>
      </c>
      <c r="AF587" s="217" t="s">
        <v>811</v>
      </c>
      <c r="AG587" s="217" t="s">
        <v>811</v>
      </c>
      <c r="AH587" s="217" t="s">
        <v>811</v>
      </c>
      <c r="AI587" s="217" t="s">
        <v>811</v>
      </c>
      <c r="AJ587" s="217" t="s">
        <v>811</v>
      </c>
      <c r="AK587" s="217" t="s">
        <v>811</v>
      </c>
      <c r="AL587" s="217">
        <v>100</v>
      </c>
      <c r="AM587" s="217" t="s">
        <v>811</v>
      </c>
      <c r="AN587" s="217" t="s">
        <v>811</v>
      </c>
      <c r="AO587" s="217" t="s">
        <v>811</v>
      </c>
      <c r="AP587" s="217">
        <v>100</v>
      </c>
      <c r="AQ587" s="217" t="s">
        <v>811</v>
      </c>
      <c r="AR587" s="217" t="s">
        <v>811</v>
      </c>
      <c r="AS587" s="217" t="s">
        <v>811</v>
      </c>
    </row>
    <row r="588" spans="1:45">
      <c r="A588" s="216">
        <v>21</v>
      </c>
      <c r="B588" s="216">
        <v>225500</v>
      </c>
      <c r="C588" s="216">
        <v>1523</v>
      </c>
      <c r="D588" s="216">
        <v>576</v>
      </c>
      <c r="E588" s="216" t="s">
        <v>1516</v>
      </c>
      <c r="F588" s="217">
        <v>0</v>
      </c>
      <c r="G588" s="217"/>
      <c r="H588" s="217"/>
      <c r="I588" s="217"/>
      <c r="J588" s="217"/>
      <c r="K588" s="217"/>
      <c r="L588" s="217"/>
      <c r="M588" s="217"/>
      <c r="N588" s="217">
        <v>0</v>
      </c>
      <c r="O588" s="217"/>
      <c r="P588" s="217"/>
      <c r="Q588" s="217"/>
      <c r="R588" s="217"/>
      <c r="S588" s="217"/>
      <c r="T588" s="217"/>
      <c r="U588" s="217"/>
      <c r="V588" s="217">
        <v>0</v>
      </c>
      <c r="W588" s="217"/>
      <c r="X588" s="217"/>
      <c r="Y588" s="217"/>
      <c r="Z588" s="217"/>
      <c r="AA588" s="217"/>
      <c r="AB588" s="217"/>
      <c r="AC588" s="217"/>
      <c r="AD588" s="217" t="s">
        <v>811</v>
      </c>
      <c r="AE588" s="217" t="s">
        <v>811</v>
      </c>
      <c r="AF588" s="217" t="s">
        <v>811</v>
      </c>
      <c r="AG588" s="217" t="s">
        <v>811</v>
      </c>
      <c r="AH588" s="217" t="s">
        <v>811</v>
      </c>
      <c r="AI588" s="217" t="s">
        <v>811</v>
      </c>
      <c r="AJ588" s="217" t="s">
        <v>811</v>
      </c>
      <c r="AK588" s="217" t="s">
        <v>811</v>
      </c>
      <c r="AL588" s="217" t="s">
        <v>811</v>
      </c>
      <c r="AM588" s="217" t="s">
        <v>811</v>
      </c>
      <c r="AN588" s="217" t="s">
        <v>811</v>
      </c>
      <c r="AO588" s="217" t="s">
        <v>811</v>
      </c>
      <c r="AP588" s="217" t="s">
        <v>811</v>
      </c>
      <c r="AQ588" s="217" t="s">
        <v>811</v>
      </c>
      <c r="AR588" s="217" t="s">
        <v>811</v>
      </c>
      <c r="AS588" s="217" t="s">
        <v>811</v>
      </c>
    </row>
    <row r="589" spans="1:45">
      <c r="A589" s="216">
        <v>21</v>
      </c>
      <c r="B589" s="216">
        <v>225500</v>
      </c>
      <c r="C589" s="216">
        <v>1524</v>
      </c>
      <c r="D589" s="216">
        <v>577</v>
      </c>
      <c r="E589" s="216" t="s">
        <v>1517</v>
      </c>
      <c r="F589" s="217">
        <v>0</v>
      </c>
      <c r="G589" s="217"/>
      <c r="H589" s="217"/>
      <c r="I589" s="217"/>
      <c r="J589" s="217"/>
      <c r="K589" s="217"/>
      <c r="L589" s="217"/>
      <c r="M589" s="217"/>
      <c r="N589" s="217">
        <v>0</v>
      </c>
      <c r="O589" s="217"/>
      <c r="P589" s="217"/>
      <c r="Q589" s="217"/>
      <c r="R589" s="217"/>
      <c r="S589" s="217"/>
      <c r="T589" s="217"/>
      <c r="U589" s="217"/>
      <c r="V589" s="217">
        <v>0</v>
      </c>
      <c r="W589" s="217"/>
      <c r="X589" s="217"/>
      <c r="Y589" s="217"/>
      <c r="Z589" s="217"/>
      <c r="AA589" s="217"/>
      <c r="AB589" s="217"/>
      <c r="AC589" s="217"/>
      <c r="AD589" s="217" t="s">
        <v>811</v>
      </c>
      <c r="AE589" s="217" t="s">
        <v>811</v>
      </c>
      <c r="AF589" s="217" t="s">
        <v>811</v>
      </c>
      <c r="AG589" s="217" t="s">
        <v>811</v>
      </c>
      <c r="AH589" s="217" t="s">
        <v>811</v>
      </c>
      <c r="AI589" s="217" t="s">
        <v>811</v>
      </c>
      <c r="AJ589" s="217" t="s">
        <v>811</v>
      </c>
      <c r="AK589" s="217" t="s">
        <v>811</v>
      </c>
      <c r="AL589" s="217" t="s">
        <v>811</v>
      </c>
      <c r="AM589" s="217" t="s">
        <v>811</v>
      </c>
      <c r="AN589" s="217" t="s">
        <v>811</v>
      </c>
      <c r="AO589" s="217" t="s">
        <v>811</v>
      </c>
      <c r="AP589" s="217" t="s">
        <v>811</v>
      </c>
      <c r="AQ589" s="217" t="s">
        <v>811</v>
      </c>
      <c r="AR589" s="217" t="s">
        <v>811</v>
      </c>
      <c r="AS589" s="217" t="s">
        <v>811</v>
      </c>
    </row>
    <row r="590" spans="1:45">
      <c r="A590" s="216">
        <v>21</v>
      </c>
      <c r="B590" s="216">
        <v>225500</v>
      </c>
      <c r="C590" s="216">
        <v>1525</v>
      </c>
      <c r="D590" s="216">
        <v>578</v>
      </c>
      <c r="E590" s="216" t="s">
        <v>1518</v>
      </c>
      <c r="F590" s="217">
        <v>0</v>
      </c>
      <c r="G590" s="217"/>
      <c r="H590" s="217"/>
      <c r="I590" s="217"/>
      <c r="J590" s="217"/>
      <c r="K590" s="217"/>
      <c r="L590" s="217"/>
      <c r="M590" s="217"/>
      <c r="N590" s="217">
        <v>0</v>
      </c>
      <c r="O590" s="217"/>
      <c r="P590" s="217"/>
      <c r="Q590" s="217"/>
      <c r="R590" s="217"/>
      <c r="S590" s="217"/>
      <c r="T590" s="217"/>
      <c r="U590" s="217"/>
      <c r="V590" s="217">
        <v>0</v>
      </c>
      <c r="W590" s="217"/>
      <c r="X590" s="217"/>
      <c r="Y590" s="217"/>
      <c r="Z590" s="217"/>
      <c r="AA590" s="217"/>
      <c r="AB590" s="217"/>
      <c r="AC590" s="217"/>
      <c r="AD590" s="217" t="s">
        <v>811</v>
      </c>
      <c r="AE590" s="217" t="s">
        <v>811</v>
      </c>
      <c r="AF590" s="217" t="s">
        <v>811</v>
      </c>
      <c r="AG590" s="217" t="s">
        <v>811</v>
      </c>
      <c r="AH590" s="217" t="s">
        <v>811</v>
      </c>
      <c r="AI590" s="217" t="s">
        <v>811</v>
      </c>
      <c r="AJ590" s="217" t="s">
        <v>811</v>
      </c>
      <c r="AK590" s="217" t="s">
        <v>811</v>
      </c>
      <c r="AL590" s="217" t="s">
        <v>811</v>
      </c>
      <c r="AM590" s="217" t="s">
        <v>811</v>
      </c>
      <c r="AN590" s="217" t="s">
        <v>811</v>
      </c>
      <c r="AO590" s="217" t="s">
        <v>811</v>
      </c>
      <c r="AP590" s="217" t="s">
        <v>811</v>
      </c>
      <c r="AQ590" s="217" t="s">
        <v>811</v>
      </c>
      <c r="AR590" s="217" t="s">
        <v>811</v>
      </c>
      <c r="AS590" s="217" t="s">
        <v>811</v>
      </c>
    </row>
    <row r="591" spans="1:45">
      <c r="A591" s="216">
        <v>21</v>
      </c>
      <c r="B591" s="216">
        <v>225500</v>
      </c>
      <c r="C591" s="216">
        <v>1526</v>
      </c>
      <c r="D591" s="216">
        <v>579</v>
      </c>
      <c r="E591" s="216" t="s">
        <v>1519</v>
      </c>
      <c r="F591" s="217">
        <v>0</v>
      </c>
      <c r="G591" s="217"/>
      <c r="H591" s="217"/>
      <c r="I591" s="217"/>
      <c r="J591" s="217"/>
      <c r="K591" s="217"/>
      <c r="L591" s="217"/>
      <c r="M591" s="217"/>
      <c r="N591" s="217">
        <v>0</v>
      </c>
      <c r="O591" s="217"/>
      <c r="P591" s="217"/>
      <c r="Q591" s="217"/>
      <c r="R591" s="217"/>
      <c r="S591" s="217"/>
      <c r="T591" s="217"/>
      <c r="U591" s="217"/>
      <c r="V591" s="217">
        <v>0</v>
      </c>
      <c r="W591" s="217"/>
      <c r="X591" s="217"/>
      <c r="Y591" s="217"/>
      <c r="Z591" s="217"/>
      <c r="AA591" s="217"/>
      <c r="AB591" s="217"/>
      <c r="AC591" s="217"/>
      <c r="AD591" s="217" t="s">
        <v>811</v>
      </c>
      <c r="AE591" s="217" t="s">
        <v>811</v>
      </c>
      <c r="AF591" s="217" t="s">
        <v>811</v>
      </c>
      <c r="AG591" s="217" t="s">
        <v>811</v>
      </c>
      <c r="AH591" s="217" t="s">
        <v>811</v>
      </c>
      <c r="AI591" s="217" t="s">
        <v>811</v>
      </c>
      <c r="AJ591" s="217" t="s">
        <v>811</v>
      </c>
      <c r="AK591" s="217" t="s">
        <v>811</v>
      </c>
      <c r="AL591" s="217" t="s">
        <v>811</v>
      </c>
      <c r="AM591" s="217" t="s">
        <v>811</v>
      </c>
      <c r="AN591" s="217" t="s">
        <v>811</v>
      </c>
      <c r="AO591" s="217" t="s">
        <v>811</v>
      </c>
      <c r="AP591" s="217" t="s">
        <v>811</v>
      </c>
      <c r="AQ591" s="217" t="s">
        <v>811</v>
      </c>
      <c r="AR591" s="217" t="s">
        <v>811</v>
      </c>
      <c r="AS591" s="217" t="s">
        <v>811</v>
      </c>
    </row>
    <row r="592" spans="1:45">
      <c r="A592" s="216">
        <v>21</v>
      </c>
      <c r="B592" s="216">
        <v>225500</v>
      </c>
      <c r="C592" s="216">
        <v>1527</v>
      </c>
      <c r="D592" s="216">
        <v>580</v>
      </c>
      <c r="E592" s="216" t="s">
        <v>1520</v>
      </c>
      <c r="F592" s="217">
        <v>0</v>
      </c>
      <c r="G592" s="217"/>
      <c r="H592" s="217"/>
      <c r="I592" s="217"/>
      <c r="J592" s="217"/>
      <c r="K592" s="217"/>
      <c r="L592" s="217"/>
      <c r="M592" s="217"/>
      <c r="N592" s="217">
        <v>0</v>
      </c>
      <c r="O592" s="217"/>
      <c r="P592" s="217"/>
      <c r="Q592" s="217"/>
      <c r="R592" s="217"/>
      <c r="S592" s="217"/>
      <c r="T592" s="217"/>
      <c r="U592" s="217"/>
      <c r="V592" s="217">
        <v>0</v>
      </c>
      <c r="W592" s="217"/>
      <c r="X592" s="217"/>
      <c r="Y592" s="217"/>
      <c r="Z592" s="217"/>
      <c r="AA592" s="217"/>
      <c r="AB592" s="217"/>
      <c r="AC592" s="217"/>
      <c r="AD592" s="217" t="s">
        <v>811</v>
      </c>
      <c r="AE592" s="217" t="s">
        <v>811</v>
      </c>
      <c r="AF592" s="217" t="s">
        <v>811</v>
      </c>
      <c r="AG592" s="217" t="s">
        <v>811</v>
      </c>
      <c r="AH592" s="217" t="s">
        <v>811</v>
      </c>
      <c r="AI592" s="217" t="s">
        <v>811</v>
      </c>
      <c r="AJ592" s="217" t="s">
        <v>811</v>
      </c>
      <c r="AK592" s="217" t="s">
        <v>811</v>
      </c>
      <c r="AL592" s="217" t="s">
        <v>811</v>
      </c>
      <c r="AM592" s="217" t="s">
        <v>811</v>
      </c>
      <c r="AN592" s="217" t="s">
        <v>811</v>
      </c>
      <c r="AO592" s="217" t="s">
        <v>811</v>
      </c>
      <c r="AP592" s="217" t="s">
        <v>811</v>
      </c>
      <c r="AQ592" s="217" t="s">
        <v>811</v>
      </c>
      <c r="AR592" s="217" t="s">
        <v>811</v>
      </c>
      <c r="AS592" s="217" t="s">
        <v>811</v>
      </c>
    </row>
    <row r="593" spans="1:45">
      <c r="A593" s="216">
        <v>21</v>
      </c>
      <c r="B593" s="216">
        <v>225500</v>
      </c>
      <c r="C593" s="216">
        <v>1528</v>
      </c>
      <c r="D593" s="216">
        <v>581</v>
      </c>
      <c r="E593" s="216" t="s">
        <v>1521</v>
      </c>
      <c r="F593" s="217">
        <v>0</v>
      </c>
      <c r="G593" s="217"/>
      <c r="H593" s="217"/>
      <c r="I593" s="217"/>
      <c r="J593" s="217"/>
      <c r="K593" s="217"/>
      <c r="L593" s="217"/>
      <c r="M593" s="217"/>
      <c r="N593" s="217">
        <v>0</v>
      </c>
      <c r="O593" s="217"/>
      <c r="P593" s="217"/>
      <c r="Q593" s="217"/>
      <c r="R593" s="217"/>
      <c r="S593" s="217"/>
      <c r="T593" s="217"/>
      <c r="U593" s="217"/>
      <c r="V593" s="217">
        <v>0</v>
      </c>
      <c r="W593" s="217"/>
      <c r="X593" s="217"/>
      <c r="Y593" s="217"/>
      <c r="Z593" s="217"/>
      <c r="AA593" s="217"/>
      <c r="AB593" s="217"/>
      <c r="AC593" s="217"/>
      <c r="AD593" s="217" t="s">
        <v>811</v>
      </c>
      <c r="AE593" s="217" t="s">
        <v>811</v>
      </c>
      <c r="AF593" s="217" t="s">
        <v>811</v>
      </c>
      <c r="AG593" s="217" t="s">
        <v>811</v>
      </c>
      <c r="AH593" s="217" t="s">
        <v>811</v>
      </c>
      <c r="AI593" s="217" t="s">
        <v>811</v>
      </c>
      <c r="AJ593" s="217" t="s">
        <v>811</v>
      </c>
      <c r="AK593" s="217" t="s">
        <v>811</v>
      </c>
      <c r="AL593" s="217" t="s">
        <v>811</v>
      </c>
      <c r="AM593" s="217" t="s">
        <v>811</v>
      </c>
      <c r="AN593" s="217" t="s">
        <v>811</v>
      </c>
      <c r="AO593" s="217" t="s">
        <v>811</v>
      </c>
      <c r="AP593" s="217" t="s">
        <v>811</v>
      </c>
      <c r="AQ593" s="217" t="s">
        <v>811</v>
      </c>
      <c r="AR593" s="217" t="s">
        <v>811</v>
      </c>
      <c r="AS593" s="217" t="s">
        <v>811</v>
      </c>
    </row>
    <row r="594" spans="1:45">
      <c r="A594" s="216">
        <v>21</v>
      </c>
      <c r="B594" s="216">
        <v>225500</v>
      </c>
      <c r="C594" s="216">
        <v>1529</v>
      </c>
      <c r="D594" s="216">
        <v>582</v>
      </c>
      <c r="E594" s="216" t="s">
        <v>1522</v>
      </c>
      <c r="F594" s="217">
        <v>0</v>
      </c>
      <c r="G594" s="217"/>
      <c r="H594" s="217"/>
      <c r="I594" s="217"/>
      <c r="J594" s="217"/>
      <c r="K594" s="217"/>
      <c r="L594" s="217"/>
      <c r="M594" s="217"/>
      <c r="N594" s="217">
        <v>0</v>
      </c>
      <c r="O594" s="217"/>
      <c r="P594" s="217"/>
      <c r="Q594" s="217"/>
      <c r="R594" s="217"/>
      <c r="S594" s="217"/>
      <c r="T594" s="217"/>
      <c r="U594" s="217"/>
      <c r="V594" s="217">
        <v>0</v>
      </c>
      <c r="W594" s="217"/>
      <c r="X594" s="217"/>
      <c r="Y594" s="217"/>
      <c r="Z594" s="217"/>
      <c r="AA594" s="217"/>
      <c r="AB594" s="217"/>
      <c r="AC594" s="217"/>
      <c r="AD594" s="217" t="s">
        <v>811</v>
      </c>
      <c r="AE594" s="217" t="s">
        <v>811</v>
      </c>
      <c r="AF594" s="217" t="s">
        <v>811</v>
      </c>
      <c r="AG594" s="217" t="s">
        <v>811</v>
      </c>
      <c r="AH594" s="217" t="s">
        <v>811</v>
      </c>
      <c r="AI594" s="217" t="s">
        <v>811</v>
      </c>
      <c r="AJ594" s="217" t="s">
        <v>811</v>
      </c>
      <c r="AK594" s="217" t="s">
        <v>811</v>
      </c>
      <c r="AL594" s="217" t="s">
        <v>811</v>
      </c>
      <c r="AM594" s="217" t="s">
        <v>811</v>
      </c>
      <c r="AN594" s="217" t="s">
        <v>811</v>
      </c>
      <c r="AO594" s="217" t="s">
        <v>811</v>
      </c>
      <c r="AP594" s="217" t="s">
        <v>811</v>
      </c>
      <c r="AQ594" s="217" t="s">
        <v>811</v>
      </c>
      <c r="AR594" s="217" t="s">
        <v>811</v>
      </c>
      <c r="AS594" s="217" t="s">
        <v>811</v>
      </c>
    </row>
    <row r="595" spans="1:45">
      <c r="A595" s="216">
        <v>21</v>
      </c>
      <c r="B595" s="216">
        <v>225500</v>
      </c>
      <c r="C595" s="216">
        <v>1530</v>
      </c>
      <c r="D595" s="216">
        <v>583</v>
      </c>
      <c r="E595" s="216" t="s">
        <v>1409</v>
      </c>
      <c r="F595" s="217">
        <v>0</v>
      </c>
      <c r="G595" s="217"/>
      <c r="H595" s="217"/>
      <c r="I595" s="217"/>
      <c r="J595" s="217"/>
      <c r="K595" s="217"/>
      <c r="L595" s="217"/>
      <c r="M595" s="217"/>
      <c r="N595" s="217">
        <v>0</v>
      </c>
      <c r="O595" s="217"/>
      <c r="P595" s="217"/>
      <c r="Q595" s="217"/>
      <c r="R595" s="217"/>
      <c r="S595" s="217"/>
      <c r="T595" s="217"/>
      <c r="U595" s="217"/>
      <c r="V595" s="217">
        <v>0</v>
      </c>
      <c r="W595" s="217"/>
      <c r="X595" s="217"/>
      <c r="Y595" s="217"/>
      <c r="Z595" s="217"/>
      <c r="AA595" s="217"/>
      <c r="AB595" s="217"/>
      <c r="AC595" s="217"/>
      <c r="AD595" s="217" t="s">
        <v>811</v>
      </c>
      <c r="AE595" s="217" t="s">
        <v>811</v>
      </c>
      <c r="AF595" s="217" t="s">
        <v>811</v>
      </c>
      <c r="AG595" s="217" t="s">
        <v>811</v>
      </c>
      <c r="AH595" s="217" t="s">
        <v>811</v>
      </c>
      <c r="AI595" s="217" t="s">
        <v>811</v>
      </c>
      <c r="AJ595" s="217" t="s">
        <v>811</v>
      </c>
      <c r="AK595" s="217" t="s">
        <v>811</v>
      </c>
      <c r="AL595" s="217" t="s">
        <v>811</v>
      </c>
      <c r="AM595" s="217" t="s">
        <v>811</v>
      </c>
      <c r="AN595" s="217" t="s">
        <v>811</v>
      </c>
      <c r="AO595" s="217" t="s">
        <v>811</v>
      </c>
      <c r="AP595" s="217" t="s">
        <v>811</v>
      </c>
      <c r="AQ595" s="217" t="s">
        <v>811</v>
      </c>
      <c r="AR595" s="217" t="s">
        <v>811</v>
      </c>
      <c r="AS595" s="217" t="s">
        <v>811</v>
      </c>
    </row>
    <row r="596" spans="1:45">
      <c r="A596" s="216">
        <v>21</v>
      </c>
      <c r="B596" s="216">
        <v>225500</v>
      </c>
      <c r="C596" s="216">
        <v>1531</v>
      </c>
      <c r="D596" s="216">
        <v>584</v>
      </c>
      <c r="E596" s="216" t="s">
        <v>1523</v>
      </c>
      <c r="F596" s="217">
        <v>0</v>
      </c>
      <c r="G596" s="217"/>
      <c r="H596" s="217"/>
      <c r="I596" s="217"/>
      <c r="J596" s="217"/>
      <c r="K596" s="217"/>
      <c r="L596" s="217"/>
      <c r="M596" s="217"/>
      <c r="N596" s="217">
        <v>0</v>
      </c>
      <c r="O596" s="217"/>
      <c r="P596" s="217"/>
      <c r="Q596" s="217"/>
      <c r="R596" s="217"/>
      <c r="S596" s="217"/>
      <c r="T596" s="217"/>
      <c r="U596" s="217"/>
      <c r="V596" s="217">
        <v>0</v>
      </c>
      <c r="W596" s="217"/>
      <c r="X596" s="217"/>
      <c r="Y596" s="217"/>
      <c r="Z596" s="217"/>
      <c r="AA596" s="217"/>
      <c r="AB596" s="217"/>
      <c r="AC596" s="217"/>
      <c r="AD596" s="217" t="s">
        <v>811</v>
      </c>
      <c r="AE596" s="217" t="s">
        <v>811</v>
      </c>
      <c r="AF596" s="217" t="s">
        <v>811</v>
      </c>
      <c r="AG596" s="217" t="s">
        <v>811</v>
      </c>
      <c r="AH596" s="217" t="s">
        <v>811</v>
      </c>
      <c r="AI596" s="217" t="s">
        <v>811</v>
      </c>
      <c r="AJ596" s="217" t="s">
        <v>811</v>
      </c>
      <c r="AK596" s="217" t="s">
        <v>811</v>
      </c>
      <c r="AL596" s="217" t="s">
        <v>811</v>
      </c>
      <c r="AM596" s="217" t="s">
        <v>811</v>
      </c>
      <c r="AN596" s="217" t="s">
        <v>811</v>
      </c>
      <c r="AO596" s="217" t="s">
        <v>811</v>
      </c>
      <c r="AP596" s="217" t="s">
        <v>811</v>
      </c>
      <c r="AQ596" s="217" t="s">
        <v>811</v>
      </c>
      <c r="AR596" s="217" t="s">
        <v>811</v>
      </c>
      <c r="AS596" s="217" t="s">
        <v>811</v>
      </c>
    </row>
    <row r="597" spans="1:45">
      <c r="A597" s="216">
        <v>21</v>
      </c>
      <c r="B597" s="216">
        <v>225500</v>
      </c>
      <c r="C597" s="216">
        <v>1536</v>
      </c>
      <c r="D597" s="216">
        <v>585</v>
      </c>
      <c r="E597" s="216" t="s">
        <v>1515</v>
      </c>
      <c r="F597" s="217">
        <v>0</v>
      </c>
      <c r="G597" s="217"/>
      <c r="H597" s="217"/>
      <c r="I597" s="217"/>
      <c r="J597" s="217"/>
      <c r="K597" s="217"/>
      <c r="L597" s="217"/>
      <c r="M597" s="217"/>
      <c r="N597" s="217">
        <v>0</v>
      </c>
      <c r="O597" s="217"/>
      <c r="P597" s="217"/>
      <c r="Q597" s="217"/>
      <c r="R597" s="217"/>
      <c r="S597" s="217"/>
      <c r="T597" s="217"/>
      <c r="U597" s="217"/>
      <c r="V597" s="217">
        <v>0</v>
      </c>
      <c r="W597" s="217"/>
      <c r="X597" s="217"/>
      <c r="Y597" s="217"/>
      <c r="Z597" s="217"/>
      <c r="AA597" s="217"/>
      <c r="AB597" s="217"/>
      <c r="AC597" s="217"/>
      <c r="AD597" s="217" t="s">
        <v>811</v>
      </c>
      <c r="AE597" s="217" t="s">
        <v>811</v>
      </c>
      <c r="AF597" s="217" t="s">
        <v>811</v>
      </c>
      <c r="AG597" s="217" t="s">
        <v>811</v>
      </c>
      <c r="AH597" s="217" t="s">
        <v>811</v>
      </c>
      <c r="AI597" s="217" t="s">
        <v>811</v>
      </c>
      <c r="AJ597" s="217" t="s">
        <v>811</v>
      </c>
      <c r="AK597" s="217" t="s">
        <v>811</v>
      </c>
      <c r="AL597" s="217" t="s">
        <v>811</v>
      </c>
      <c r="AM597" s="217" t="s">
        <v>811</v>
      </c>
      <c r="AN597" s="217" t="s">
        <v>811</v>
      </c>
      <c r="AO597" s="217" t="s">
        <v>811</v>
      </c>
      <c r="AP597" s="217" t="s">
        <v>811</v>
      </c>
      <c r="AQ597" s="217" t="s">
        <v>811</v>
      </c>
      <c r="AR597" s="217" t="s">
        <v>811</v>
      </c>
      <c r="AS597" s="217" t="s">
        <v>811</v>
      </c>
    </row>
    <row r="598" spans="1:45">
      <c r="A598" s="216">
        <v>21</v>
      </c>
      <c r="B598" s="216">
        <v>225500</v>
      </c>
      <c r="C598" s="216">
        <v>1532</v>
      </c>
      <c r="D598" s="216">
        <v>586</v>
      </c>
      <c r="E598" s="216" t="s">
        <v>1524</v>
      </c>
      <c r="F598" s="217">
        <v>0</v>
      </c>
      <c r="G598" s="217"/>
      <c r="H598" s="217"/>
      <c r="I598" s="217"/>
      <c r="J598" s="217"/>
      <c r="K598" s="217"/>
      <c r="L598" s="217"/>
      <c r="M598" s="217"/>
      <c r="N598" s="217">
        <v>0</v>
      </c>
      <c r="O598" s="217"/>
      <c r="P598" s="217"/>
      <c r="Q598" s="217"/>
      <c r="R598" s="217"/>
      <c r="S598" s="217"/>
      <c r="T598" s="217"/>
      <c r="U598" s="217"/>
      <c r="V598" s="217">
        <v>0</v>
      </c>
      <c r="W598" s="217"/>
      <c r="X598" s="217"/>
      <c r="Y598" s="217"/>
      <c r="Z598" s="217"/>
      <c r="AA598" s="217"/>
      <c r="AB598" s="217"/>
      <c r="AC598" s="217"/>
      <c r="AD598" s="217" t="s">
        <v>811</v>
      </c>
      <c r="AE598" s="217" t="s">
        <v>811</v>
      </c>
      <c r="AF598" s="217" t="s">
        <v>811</v>
      </c>
      <c r="AG598" s="217" t="s">
        <v>811</v>
      </c>
      <c r="AH598" s="217" t="s">
        <v>811</v>
      </c>
      <c r="AI598" s="217" t="s">
        <v>811</v>
      </c>
      <c r="AJ598" s="217" t="s">
        <v>811</v>
      </c>
      <c r="AK598" s="217" t="s">
        <v>811</v>
      </c>
      <c r="AL598" s="217" t="s">
        <v>811</v>
      </c>
      <c r="AM598" s="217" t="s">
        <v>811</v>
      </c>
      <c r="AN598" s="217" t="s">
        <v>811</v>
      </c>
      <c r="AO598" s="217" t="s">
        <v>811</v>
      </c>
      <c r="AP598" s="217" t="s">
        <v>811</v>
      </c>
      <c r="AQ598" s="217" t="s">
        <v>811</v>
      </c>
      <c r="AR598" s="217" t="s">
        <v>811</v>
      </c>
      <c r="AS598" s="217" t="s">
        <v>811</v>
      </c>
    </row>
    <row r="599" spans="1:45">
      <c r="A599" s="216">
        <v>21</v>
      </c>
      <c r="B599" s="216">
        <v>225500</v>
      </c>
      <c r="C599" s="216">
        <v>1533</v>
      </c>
      <c r="D599" s="216">
        <v>587</v>
      </c>
      <c r="E599" s="216" t="s">
        <v>1525</v>
      </c>
      <c r="F599" s="217">
        <v>0</v>
      </c>
      <c r="G599" s="217"/>
      <c r="H599" s="217"/>
      <c r="I599" s="217"/>
      <c r="J599" s="217"/>
      <c r="K599" s="217"/>
      <c r="L599" s="217"/>
      <c r="M599" s="217"/>
      <c r="N599" s="217">
        <v>0</v>
      </c>
      <c r="O599" s="217"/>
      <c r="P599" s="217"/>
      <c r="Q599" s="217"/>
      <c r="R599" s="217"/>
      <c r="S599" s="217"/>
      <c r="T599" s="217"/>
      <c r="U599" s="217"/>
      <c r="V599" s="217">
        <v>0</v>
      </c>
      <c r="W599" s="217"/>
      <c r="X599" s="217"/>
      <c r="Y599" s="217"/>
      <c r="Z599" s="217"/>
      <c r="AA599" s="217"/>
      <c r="AB599" s="217"/>
      <c r="AC599" s="217"/>
      <c r="AD599" s="217" t="s">
        <v>811</v>
      </c>
      <c r="AE599" s="217" t="s">
        <v>811</v>
      </c>
      <c r="AF599" s="217" t="s">
        <v>811</v>
      </c>
      <c r="AG599" s="217" t="s">
        <v>811</v>
      </c>
      <c r="AH599" s="217" t="s">
        <v>811</v>
      </c>
      <c r="AI599" s="217" t="s">
        <v>811</v>
      </c>
      <c r="AJ599" s="217" t="s">
        <v>811</v>
      </c>
      <c r="AK599" s="217" t="s">
        <v>811</v>
      </c>
      <c r="AL599" s="217" t="s">
        <v>811</v>
      </c>
      <c r="AM599" s="217" t="s">
        <v>811</v>
      </c>
      <c r="AN599" s="217" t="s">
        <v>811</v>
      </c>
      <c r="AO599" s="217" t="s">
        <v>811</v>
      </c>
      <c r="AP599" s="217" t="s">
        <v>811</v>
      </c>
      <c r="AQ599" s="217" t="s">
        <v>811</v>
      </c>
      <c r="AR599" s="217" t="s">
        <v>811</v>
      </c>
      <c r="AS599" s="217" t="s">
        <v>811</v>
      </c>
    </row>
    <row r="600" spans="1:45">
      <c r="A600" s="216">
        <v>21</v>
      </c>
      <c r="B600" s="216">
        <v>225500</v>
      </c>
      <c r="C600" s="216">
        <v>1534</v>
      </c>
      <c r="D600" s="216">
        <v>588</v>
      </c>
      <c r="E600" s="216" t="s">
        <v>1526</v>
      </c>
      <c r="F600" s="217">
        <v>0</v>
      </c>
      <c r="G600" s="217"/>
      <c r="H600" s="217"/>
      <c r="I600" s="217"/>
      <c r="J600" s="217"/>
      <c r="K600" s="217"/>
      <c r="L600" s="217"/>
      <c r="M600" s="217"/>
      <c r="N600" s="217">
        <v>0</v>
      </c>
      <c r="O600" s="217"/>
      <c r="P600" s="217"/>
      <c r="Q600" s="217"/>
      <c r="R600" s="217"/>
      <c r="S600" s="217"/>
      <c r="T600" s="217"/>
      <c r="U600" s="217"/>
      <c r="V600" s="217">
        <v>0</v>
      </c>
      <c r="W600" s="217"/>
      <c r="X600" s="217"/>
      <c r="Y600" s="217"/>
      <c r="Z600" s="217"/>
      <c r="AA600" s="217"/>
      <c r="AB600" s="217"/>
      <c r="AC600" s="217"/>
      <c r="AD600" s="217" t="s">
        <v>811</v>
      </c>
      <c r="AE600" s="217" t="s">
        <v>811</v>
      </c>
      <c r="AF600" s="217" t="s">
        <v>811</v>
      </c>
      <c r="AG600" s="217" t="s">
        <v>811</v>
      </c>
      <c r="AH600" s="217" t="s">
        <v>811</v>
      </c>
      <c r="AI600" s="217" t="s">
        <v>811</v>
      </c>
      <c r="AJ600" s="217" t="s">
        <v>811</v>
      </c>
      <c r="AK600" s="217" t="s">
        <v>811</v>
      </c>
      <c r="AL600" s="217" t="s">
        <v>811</v>
      </c>
      <c r="AM600" s="217" t="s">
        <v>811</v>
      </c>
      <c r="AN600" s="217" t="s">
        <v>811</v>
      </c>
      <c r="AO600" s="217" t="s">
        <v>811</v>
      </c>
      <c r="AP600" s="217" t="s">
        <v>811</v>
      </c>
      <c r="AQ600" s="217" t="s">
        <v>811</v>
      </c>
      <c r="AR600" s="217" t="s">
        <v>811</v>
      </c>
      <c r="AS600" s="217" t="s">
        <v>811</v>
      </c>
    </row>
    <row r="601" spans="1:45">
      <c r="A601" s="216">
        <v>21</v>
      </c>
      <c r="B601" s="216">
        <v>225500</v>
      </c>
      <c r="C601" s="216">
        <v>1535</v>
      </c>
      <c r="D601" s="216">
        <v>589</v>
      </c>
      <c r="E601" s="216" t="s">
        <v>1527</v>
      </c>
      <c r="F601" s="217">
        <v>0</v>
      </c>
      <c r="G601" s="217"/>
      <c r="H601" s="217"/>
      <c r="I601" s="217"/>
      <c r="J601" s="217"/>
      <c r="K601" s="217"/>
      <c r="L601" s="217"/>
      <c r="M601" s="217"/>
      <c r="N601" s="217">
        <v>0</v>
      </c>
      <c r="O601" s="217"/>
      <c r="P601" s="217"/>
      <c r="Q601" s="217"/>
      <c r="R601" s="217"/>
      <c r="S601" s="217"/>
      <c r="T601" s="217"/>
      <c r="U601" s="217"/>
      <c r="V601" s="217">
        <v>0</v>
      </c>
      <c r="W601" s="217"/>
      <c r="X601" s="217"/>
      <c r="Y601" s="217"/>
      <c r="Z601" s="217"/>
      <c r="AA601" s="217"/>
      <c r="AB601" s="217"/>
      <c r="AC601" s="217"/>
      <c r="AD601" s="217" t="s">
        <v>811</v>
      </c>
      <c r="AE601" s="217" t="s">
        <v>811</v>
      </c>
      <c r="AF601" s="217" t="s">
        <v>811</v>
      </c>
      <c r="AG601" s="217" t="s">
        <v>811</v>
      </c>
      <c r="AH601" s="217" t="s">
        <v>811</v>
      </c>
      <c r="AI601" s="217" t="s">
        <v>811</v>
      </c>
      <c r="AJ601" s="217" t="s">
        <v>811</v>
      </c>
      <c r="AK601" s="217" t="s">
        <v>811</v>
      </c>
      <c r="AL601" s="217" t="s">
        <v>811</v>
      </c>
      <c r="AM601" s="217" t="s">
        <v>811</v>
      </c>
      <c r="AN601" s="217" t="s">
        <v>811</v>
      </c>
      <c r="AO601" s="217" t="s">
        <v>811</v>
      </c>
      <c r="AP601" s="217" t="s">
        <v>811</v>
      </c>
      <c r="AQ601" s="217" t="s">
        <v>811</v>
      </c>
      <c r="AR601" s="217" t="s">
        <v>811</v>
      </c>
      <c r="AS601" s="217" t="s">
        <v>811</v>
      </c>
    </row>
    <row r="602" spans="1:45">
      <c r="A602" s="216">
        <v>21</v>
      </c>
      <c r="B602" s="216">
        <v>225500</v>
      </c>
      <c r="C602" s="216">
        <v>1537</v>
      </c>
      <c r="D602" s="216">
        <v>590</v>
      </c>
      <c r="E602" s="216" t="s">
        <v>1528</v>
      </c>
      <c r="F602" s="217">
        <v>0</v>
      </c>
      <c r="G602" s="217"/>
      <c r="H602" s="217"/>
      <c r="I602" s="217"/>
      <c r="J602" s="217"/>
      <c r="K602" s="217"/>
      <c r="L602" s="217"/>
      <c r="M602" s="217"/>
      <c r="N602" s="217">
        <v>0</v>
      </c>
      <c r="O602" s="217"/>
      <c r="P602" s="217"/>
      <c r="Q602" s="217"/>
      <c r="R602" s="217"/>
      <c r="S602" s="217"/>
      <c r="T602" s="217"/>
      <c r="U602" s="217"/>
      <c r="V602" s="217">
        <v>0</v>
      </c>
      <c r="W602" s="217"/>
      <c r="X602" s="217"/>
      <c r="Y602" s="217"/>
      <c r="Z602" s="217"/>
      <c r="AA602" s="217"/>
      <c r="AB602" s="217"/>
      <c r="AC602" s="217"/>
      <c r="AD602" s="217" t="s">
        <v>811</v>
      </c>
      <c r="AE602" s="217" t="s">
        <v>811</v>
      </c>
      <c r="AF602" s="217" t="s">
        <v>811</v>
      </c>
      <c r="AG602" s="217" t="s">
        <v>811</v>
      </c>
      <c r="AH602" s="217" t="s">
        <v>811</v>
      </c>
      <c r="AI602" s="217" t="s">
        <v>811</v>
      </c>
      <c r="AJ602" s="217" t="s">
        <v>811</v>
      </c>
      <c r="AK602" s="217" t="s">
        <v>811</v>
      </c>
      <c r="AL602" s="217" t="s">
        <v>811</v>
      </c>
      <c r="AM602" s="217" t="s">
        <v>811</v>
      </c>
      <c r="AN602" s="217" t="s">
        <v>811</v>
      </c>
      <c r="AO602" s="217" t="s">
        <v>811</v>
      </c>
      <c r="AP602" s="217" t="s">
        <v>811</v>
      </c>
      <c r="AQ602" s="217" t="s">
        <v>811</v>
      </c>
      <c r="AR602" s="217" t="s">
        <v>811</v>
      </c>
      <c r="AS602" s="217" t="s">
        <v>811</v>
      </c>
    </row>
    <row r="603" spans="1:45">
      <c r="A603" s="216">
        <v>21</v>
      </c>
      <c r="B603" s="216">
        <v>225500</v>
      </c>
      <c r="C603" s="216">
        <v>1538</v>
      </c>
      <c r="D603" s="216">
        <v>591</v>
      </c>
      <c r="E603" s="216" t="s">
        <v>1529</v>
      </c>
      <c r="F603" s="217">
        <v>0</v>
      </c>
      <c r="G603" s="217"/>
      <c r="H603" s="217"/>
      <c r="I603" s="217"/>
      <c r="J603" s="217"/>
      <c r="K603" s="217"/>
      <c r="L603" s="217"/>
      <c r="M603" s="217"/>
      <c r="N603" s="217">
        <v>0</v>
      </c>
      <c r="O603" s="217"/>
      <c r="P603" s="217"/>
      <c r="Q603" s="217"/>
      <c r="R603" s="217"/>
      <c r="S603" s="217"/>
      <c r="T603" s="217"/>
      <c r="U603" s="217"/>
      <c r="V603" s="217">
        <v>0</v>
      </c>
      <c r="W603" s="217"/>
      <c r="X603" s="217"/>
      <c r="Y603" s="217"/>
      <c r="Z603" s="217"/>
      <c r="AA603" s="217"/>
      <c r="AB603" s="217"/>
      <c r="AC603" s="217"/>
      <c r="AD603" s="217" t="s">
        <v>811</v>
      </c>
      <c r="AE603" s="217" t="s">
        <v>811</v>
      </c>
      <c r="AF603" s="217" t="s">
        <v>811</v>
      </c>
      <c r="AG603" s="217" t="s">
        <v>811</v>
      </c>
      <c r="AH603" s="217" t="s">
        <v>811</v>
      </c>
      <c r="AI603" s="217" t="s">
        <v>811</v>
      </c>
      <c r="AJ603" s="217" t="s">
        <v>811</v>
      </c>
      <c r="AK603" s="217" t="s">
        <v>811</v>
      </c>
      <c r="AL603" s="217" t="s">
        <v>811</v>
      </c>
      <c r="AM603" s="217" t="s">
        <v>811</v>
      </c>
      <c r="AN603" s="217" t="s">
        <v>811</v>
      </c>
      <c r="AO603" s="217" t="s">
        <v>811</v>
      </c>
      <c r="AP603" s="217" t="s">
        <v>811</v>
      </c>
      <c r="AQ603" s="217" t="s">
        <v>811</v>
      </c>
      <c r="AR603" s="217" t="s">
        <v>811</v>
      </c>
      <c r="AS603" s="217" t="s">
        <v>811</v>
      </c>
    </row>
    <row r="604" spans="1:45">
      <c r="A604" s="216">
        <v>21</v>
      </c>
      <c r="B604" s="216">
        <v>225500</v>
      </c>
      <c r="C604" s="216">
        <v>1539</v>
      </c>
      <c r="D604" s="216">
        <v>592</v>
      </c>
      <c r="E604" s="216" t="s">
        <v>1530</v>
      </c>
      <c r="F604" s="217">
        <v>0</v>
      </c>
      <c r="G604" s="217"/>
      <c r="H604" s="217"/>
      <c r="I604" s="217"/>
      <c r="J604" s="217"/>
      <c r="K604" s="217"/>
      <c r="L604" s="217"/>
      <c r="M604" s="217"/>
      <c r="N604" s="217">
        <v>0</v>
      </c>
      <c r="O604" s="217"/>
      <c r="P604" s="217"/>
      <c r="Q604" s="217"/>
      <c r="R604" s="217"/>
      <c r="S604" s="217"/>
      <c r="T604" s="217"/>
      <c r="U604" s="217"/>
      <c r="V604" s="217">
        <v>0</v>
      </c>
      <c r="W604" s="217"/>
      <c r="X604" s="217"/>
      <c r="Y604" s="217"/>
      <c r="Z604" s="217"/>
      <c r="AA604" s="217"/>
      <c r="AB604" s="217"/>
      <c r="AC604" s="217"/>
      <c r="AD604" s="217" t="s">
        <v>811</v>
      </c>
      <c r="AE604" s="217" t="s">
        <v>811</v>
      </c>
      <c r="AF604" s="217" t="s">
        <v>811</v>
      </c>
      <c r="AG604" s="217" t="s">
        <v>811</v>
      </c>
      <c r="AH604" s="217" t="s">
        <v>811</v>
      </c>
      <c r="AI604" s="217" t="s">
        <v>811</v>
      </c>
      <c r="AJ604" s="217" t="s">
        <v>811</v>
      </c>
      <c r="AK604" s="217" t="s">
        <v>811</v>
      </c>
      <c r="AL604" s="217" t="s">
        <v>811</v>
      </c>
      <c r="AM604" s="217" t="s">
        <v>811</v>
      </c>
      <c r="AN604" s="217" t="s">
        <v>811</v>
      </c>
      <c r="AO604" s="217" t="s">
        <v>811</v>
      </c>
      <c r="AP604" s="217" t="s">
        <v>811</v>
      </c>
      <c r="AQ604" s="217" t="s">
        <v>811</v>
      </c>
      <c r="AR604" s="217" t="s">
        <v>811</v>
      </c>
      <c r="AS604" s="217" t="s">
        <v>811</v>
      </c>
    </row>
    <row r="605" spans="1:45">
      <c r="A605" s="216">
        <v>21</v>
      </c>
      <c r="B605" s="216">
        <v>225500</v>
      </c>
      <c r="C605" s="216">
        <v>1540</v>
      </c>
      <c r="D605" s="216">
        <v>593</v>
      </c>
      <c r="E605" s="216" t="s">
        <v>1531</v>
      </c>
      <c r="F605" s="217">
        <v>0</v>
      </c>
      <c r="G605" s="217"/>
      <c r="H605" s="217"/>
      <c r="I605" s="217"/>
      <c r="J605" s="217"/>
      <c r="K605" s="217"/>
      <c r="L605" s="217"/>
      <c r="M605" s="217"/>
      <c r="N605" s="217">
        <v>0</v>
      </c>
      <c r="O605" s="217"/>
      <c r="P605" s="217"/>
      <c r="Q605" s="217"/>
      <c r="R605" s="217"/>
      <c r="S605" s="217"/>
      <c r="T605" s="217"/>
      <c r="U605" s="217"/>
      <c r="V605" s="217">
        <v>0</v>
      </c>
      <c r="W605" s="217"/>
      <c r="X605" s="217"/>
      <c r="Y605" s="217"/>
      <c r="Z605" s="217"/>
      <c r="AA605" s="217"/>
      <c r="AB605" s="217"/>
      <c r="AC605" s="217"/>
      <c r="AD605" s="217" t="s">
        <v>811</v>
      </c>
      <c r="AE605" s="217" t="s">
        <v>811</v>
      </c>
      <c r="AF605" s="217" t="s">
        <v>811</v>
      </c>
      <c r="AG605" s="217" t="s">
        <v>811</v>
      </c>
      <c r="AH605" s="217" t="s">
        <v>811</v>
      </c>
      <c r="AI605" s="217" t="s">
        <v>811</v>
      </c>
      <c r="AJ605" s="217" t="s">
        <v>811</v>
      </c>
      <c r="AK605" s="217" t="s">
        <v>811</v>
      </c>
      <c r="AL605" s="217" t="s">
        <v>811</v>
      </c>
      <c r="AM605" s="217" t="s">
        <v>811</v>
      </c>
      <c r="AN605" s="217" t="s">
        <v>811</v>
      </c>
      <c r="AO605" s="217" t="s">
        <v>811</v>
      </c>
      <c r="AP605" s="217" t="s">
        <v>811</v>
      </c>
      <c r="AQ605" s="217" t="s">
        <v>811</v>
      </c>
      <c r="AR605" s="217" t="s">
        <v>811</v>
      </c>
      <c r="AS605" s="217" t="s">
        <v>811</v>
      </c>
    </row>
    <row r="606" spans="1:45">
      <c r="A606" s="216">
        <v>21</v>
      </c>
      <c r="B606" s="216">
        <v>225500</v>
      </c>
      <c r="C606" s="216">
        <v>1541</v>
      </c>
      <c r="D606" s="216">
        <v>594</v>
      </c>
      <c r="E606" s="216" t="s">
        <v>1532</v>
      </c>
      <c r="F606" s="217">
        <v>0</v>
      </c>
      <c r="G606" s="217"/>
      <c r="H606" s="217"/>
      <c r="I606" s="217"/>
      <c r="J606" s="217"/>
      <c r="K606" s="217"/>
      <c r="L606" s="217"/>
      <c r="M606" s="217"/>
      <c r="N606" s="217">
        <v>0</v>
      </c>
      <c r="O606" s="217"/>
      <c r="P606" s="217"/>
      <c r="Q606" s="217"/>
      <c r="R606" s="217"/>
      <c r="S606" s="217"/>
      <c r="T606" s="217"/>
      <c r="U606" s="217"/>
      <c r="V606" s="217">
        <v>0</v>
      </c>
      <c r="W606" s="217"/>
      <c r="X606" s="217"/>
      <c r="Y606" s="217"/>
      <c r="Z606" s="217"/>
      <c r="AA606" s="217"/>
      <c r="AB606" s="217"/>
      <c r="AC606" s="217"/>
      <c r="AD606" s="217" t="s">
        <v>811</v>
      </c>
      <c r="AE606" s="217" t="s">
        <v>811</v>
      </c>
      <c r="AF606" s="217" t="s">
        <v>811</v>
      </c>
      <c r="AG606" s="217" t="s">
        <v>811</v>
      </c>
      <c r="AH606" s="217" t="s">
        <v>811</v>
      </c>
      <c r="AI606" s="217" t="s">
        <v>811</v>
      </c>
      <c r="AJ606" s="217" t="s">
        <v>811</v>
      </c>
      <c r="AK606" s="217" t="s">
        <v>811</v>
      </c>
      <c r="AL606" s="217" t="s">
        <v>811</v>
      </c>
      <c r="AM606" s="217" t="s">
        <v>811</v>
      </c>
      <c r="AN606" s="217" t="s">
        <v>811</v>
      </c>
      <c r="AO606" s="217" t="s">
        <v>811</v>
      </c>
      <c r="AP606" s="217" t="s">
        <v>811</v>
      </c>
      <c r="AQ606" s="217" t="s">
        <v>811</v>
      </c>
      <c r="AR606" s="217" t="s">
        <v>811</v>
      </c>
      <c r="AS606" s="217" t="s">
        <v>811</v>
      </c>
    </row>
    <row r="607" spans="1:45">
      <c r="A607" s="216">
        <v>21</v>
      </c>
      <c r="B607" s="216">
        <v>225500</v>
      </c>
      <c r="C607" s="216">
        <v>1542</v>
      </c>
      <c r="D607" s="216">
        <v>595</v>
      </c>
      <c r="E607" s="216" t="s">
        <v>1533</v>
      </c>
      <c r="F607" s="217">
        <v>0</v>
      </c>
      <c r="G607" s="217"/>
      <c r="H607" s="217"/>
      <c r="I607" s="217"/>
      <c r="J607" s="217"/>
      <c r="K607" s="217"/>
      <c r="L607" s="217"/>
      <c r="M607" s="217"/>
      <c r="N607" s="217">
        <v>0</v>
      </c>
      <c r="O607" s="217"/>
      <c r="P607" s="217"/>
      <c r="Q607" s="217"/>
      <c r="R607" s="217"/>
      <c r="S607" s="217"/>
      <c r="T607" s="217"/>
      <c r="U607" s="217"/>
      <c r="V607" s="217">
        <v>0</v>
      </c>
      <c r="W607" s="217"/>
      <c r="X607" s="217"/>
      <c r="Y607" s="217"/>
      <c r="Z607" s="217"/>
      <c r="AA607" s="217"/>
      <c r="AB607" s="217"/>
      <c r="AC607" s="217"/>
      <c r="AD607" s="217" t="s">
        <v>811</v>
      </c>
      <c r="AE607" s="217" t="s">
        <v>811</v>
      </c>
      <c r="AF607" s="217" t="s">
        <v>811</v>
      </c>
      <c r="AG607" s="217" t="s">
        <v>811</v>
      </c>
      <c r="AH607" s="217" t="s">
        <v>811</v>
      </c>
      <c r="AI607" s="217" t="s">
        <v>811</v>
      </c>
      <c r="AJ607" s="217" t="s">
        <v>811</v>
      </c>
      <c r="AK607" s="217" t="s">
        <v>811</v>
      </c>
      <c r="AL607" s="217" t="s">
        <v>811</v>
      </c>
      <c r="AM607" s="217" t="s">
        <v>811</v>
      </c>
      <c r="AN607" s="217" t="s">
        <v>811</v>
      </c>
      <c r="AO607" s="217" t="s">
        <v>811</v>
      </c>
      <c r="AP607" s="217" t="s">
        <v>811</v>
      </c>
      <c r="AQ607" s="217" t="s">
        <v>811</v>
      </c>
      <c r="AR607" s="217" t="s">
        <v>811</v>
      </c>
      <c r="AS607" s="217" t="s">
        <v>811</v>
      </c>
    </row>
    <row r="608" spans="1:45">
      <c r="A608" s="216">
        <v>21</v>
      </c>
      <c r="B608" s="216">
        <v>225500</v>
      </c>
      <c r="C608" s="216">
        <v>1543</v>
      </c>
      <c r="D608" s="216">
        <v>596</v>
      </c>
      <c r="E608" s="216" t="s">
        <v>1534</v>
      </c>
      <c r="F608" s="217">
        <v>0</v>
      </c>
      <c r="G608" s="217"/>
      <c r="H608" s="217"/>
      <c r="I608" s="217"/>
      <c r="J608" s="217"/>
      <c r="K608" s="217"/>
      <c r="L608" s="217"/>
      <c r="M608" s="217"/>
      <c r="N608" s="217">
        <v>0</v>
      </c>
      <c r="O608" s="217"/>
      <c r="P608" s="217"/>
      <c r="Q608" s="217"/>
      <c r="R608" s="217"/>
      <c r="S608" s="217"/>
      <c r="T608" s="217"/>
      <c r="U608" s="217"/>
      <c r="V608" s="217">
        <v>0</v>
      </c>
      <c r="W608" s="217"/>
      <c r="X608" s="217"/>
      <c r="Y608" s="217"/>
      <c r="Z608" s="217"/>
      <c r="AA608" s="217"/>
      <c r="AB608" s="217"/>
      <c r="AC608" s="217"/>
      <c r="AD608" s="217" t="s">
        <v>811</v>
      </c>
      <c r="AE608" s="217" t="s">
        <v>811</v>
      </c>
      <c r="AF608" s="217" t="s">
        <v>811</v>
      </c>
      <c r="AG608" s="217" t="s">
        <v>811</v>
      </c>
      <c r="AH608" s="217" t="s">
        <v>811</v>
      </c>
      <c r="AI608" s="217" t="s">
        <v>811</v>
      </c>
      <c r="AJ608" s="217" t="s">
        <v>811</v>
      </c>
      <c r="AK608" s="217" t="s">
        <v>811</v>
      </c>
      <c r="AL608" s="217" t="s">
        <v>811</v>
      </c>
      <c r="AM608" s="217" t="s">
        <v>811</v>
      </c>
      <c r="AN608" s="217" t="s">
        <v>811</v>
      </c>
      <c r="AO608" s="217" t="s">
        <v>811</v>
      </c>
      <c r="AP608" s="217" t="s">
        <v>811</v>
      </c>
      <c r="AQ608" s="217" t="s">
        <v>811</v>
      </c>
      <c r="AR608" s="217" t="s">
        <v>811</v>
      </c>
      <c r="AS608" s="217" t="s">
        <v>811</v>
      </c>
    </row>
    <row r="609" spans="1:45">
      <c r="A609" s="216">
        <v>21</v>
      </c>
      <c r="B609" s="216">
        <v>225500</v>
      </c>
      <c r="C609" s="216">
        <v>1544</v>
      </c>
      <c r="D609" s="216">
        <v>597</v>
      </c>
      <c r="E609" s="216" t="s">
        <v>1535</v>
      </c>
      <c r="F609" s="217">
        <v>0</v>
      </c>
      <c r="G609" s="217"/>
      <c r="H609" s="217"/>
      <c r="I609" s="217"/>
      <c r="J609" s="217"/>
      <c r="K609" s="217"/>
      <c r="L609" s="217"/>
      <c r="M609" s="217"/>
      <c r="N609" s="217">
        <v>0</v>
      </c>
      <c r="O609" s="217"/>
      <c r="P609" s="217"/>
      <c r="Q609" s="217"/>
      <c r="R609" s="217"/>
      <c r="S609" s="217"/>
      <c r="T609" s="217"/>
      <c r="U609" s="217"/>
      <c r="V609" s="217">
        <v>0</v>
      </c>
      <c r="W609" s="217"/>
      <c r="X609" s="217"/>
      <c r="Y609" s="217"/>
      <c r="Z609" s="217"/>
      <c r="AA609" s="217"/>
      <c r="AB609" s="217"/>
      <c r="AC609" s="217"/>
      <c r="AD609" s="217" t="s">
        <v>811</v>
      </c>
      <c r="AE609" s="217" t="s">
        <v>811</v>
      </c>
      <c r="AF609" s="217" t="s">
        <v>811</v>
      </c>
      <c r="AG609" s="217" t="s">
        <v>811</v>
      </c>
      <c r="AH609" s="217" t="s">
        <v>811</v>
      </c>
      <c r="AI609" s="217" t="s">
        <v>811</v>
      </c>
      <c r="AJ609" s="217" t="s">
        <v>811</v>
      </c>
      <c r="AK609" s="217" t="s">
        <v>811</v>
      </c>
      <c r="AL609" s="217" t="s">
        <v>811</v>
      </c>
      <c r="AM609" s="217" t="s">
        <v>811</v>
      </c>
      <c r="AN609" s="217" t="s">
        <v>811</v>
      </c>
      <c r="AO609" s="217" t="s">
        <v>811</v>
      </c>
      <c r="AP609" s="217" t="s">
        <v>811</v>
      </c>
      <c r="AQ609" s="217" t="s">
        <v>811</v>
      </c>
      <c r="AR609" s="217" t="s">
        <v>811</v>
      </c>
      <c r="AS609" s="217" t="s">
        <v>811</v>
      </c>
    </row>
    <row r="610" spans="1:45">
      <c r="A610" s="216">
        <v>21</v>
      </c>
      <c r="B610" s="216">
        <v>225500</v>
      </c>
      <c r="C610" s="216">
        <v>1546</v>
      </c>
      <c r="D610" s="216">
        <v>598</v>
      </c>
      <c r="E610" s="216" t="s">
        <v>1536</v>
      </c>
      <c r="F610" s="217">
        <v>0</v>
      </c>
      <c r="G610" s="217"/>
      <c r="H610" s="217"/>
      <c r="I610" s="217"/>
      <c r="J610" s="217"/>
      <c r="K610" s="217"/>
      <c r="L610" s="217"/>
      <c r="M610" s="217"/>
      <c r="N610" s="217">
        <v>0</v>
      </c>
      <c r="O610" s="217"/>
      <c r="P610" s="217"/>
      <c r="Q610" s="217"/>
      <c r="R610" s="217"/>
      <c r="S610" s="217"/>
      <c r="T610" s="217"/>
      <c r="U610" s="217"/>
      <c r="V610" s="217">
        <v>0</v>
      </c>
      <c r="W610" s="217"/>
      <c r="X610" s="217"/>
      <c r="Y610" s="217"/>
      <c r="Z610" s="217"/>
      <c r="AA610" s="217"/>
      <c r="AB610" s="217"/>
      <c r="AC610" s="217"/>
      <c r="AD610" s="217" t="s">
        <v>811</v>
      </c>
      <c r="AE610" s="217" t="s">
        <v>811</v>
      </c>
      <c r="AF610" s="217" t="s">
        <v>811</v>
      </c>
      <c r="AG610" s="217" t="s">
        <v>811</v>
      </c>
      <c r="AH610" s="217" t="s">
        <v>811</v>
      </c>
      <c r="AI610" s="217" t="s">
        <v>811</v>
      </c>
      <c r="AJ610" s="217" t="s">
        <v>811</v>
      </c>
      <c r="AK610" s="217" t="s">
        <v>811</v>
      </c>
      <c r="AL610" s="217" t="s">
        <v>811</v>
      </c>
      <c r="AM610" s="217" t="s">
        <v>811</v>
      </c>
      <c r="AN610" s="217" t="s">
        <v>811</v>
      </c>
      <c r="AO610" s="217" t="s">
        <v>811</v>
      </c>
      <c r="AP610" s="217" t="s">
        <v>811</v>
      </c>
      <c r="AQ610" s="217" t="s">
        <v>811</v>
      </c>
      <c r="AR610" s="217" t="s">
        <v>811</v>
      </c>
      <c r="AS610" s="217" t="s">
        <v>811</v>
      </c>
    </row>
    <row r="611" spans="1:45">
      <c r="A611" s="216">
        <v>21</v>
      </c>
      <c r="B611" s="216">
        <v>225500</v>
      </c>
      <c r="C611" s="216">
        <v>1545</v>
      </c>
      <c r="D611" s="216">
        <v>599</v>
      </c>
      <c r="E611" s="216" t="s">
        <v>1537</v>
      </c>
      <c r="F611" s="217">
        <v>0</v>
      </c>
      <c r="G611" s="217"/>
      <c r="H611" s="217"/>
      <c r="I611" s="217"/>
      <c r="J611" s="217"/>
      <c r="K611" s="217"/>
      <c r="L611" s="217"/>
      <c r="M611" s="217"/>
      <c r="N611" s="217">
        <v>0</v>
      </c>
      <c r="O611" s="217"/>
      <c r="P611" s="217"/>
      <c r="Q611" s="217"/>
      <c r="R611" s="217"/>
      <c r="S611" s="217"/>
      <c r="T611" s="217"/>
      <c r="U611" s="217"/>
      <c r="V611" s="217">
        <v>0</v>
      </c>
      <c r="W611" s="217"/>
      <c r="X611" s="217"/>
      <c r="Y611" s="217"/>
      <c r="Z611" s="217"/>
      <c r="AA611" s="217"/>
      <c r="AB611" s="217"/>
      <c r="AC611" s="217"/>
      <c r="AD611" s="217" t="s">
        <v>811</v>
      </c>
      <c r="AE611" s="217" t="s">
        <v>811</v>
      </c>
      <c r="AF611" s="217" t="s">
        <v>811</v>
      </c>
      <c r="AG611" s="217" t="s">
        <v>811</v>
      </c>
      <c r="AH611" s="217" t="s">
        <v>811</v>
      </c>
      <c r="AI611" s="217" t="s">
        <v>811</v>
      </c>
      <c r="AJ611" s="217" t="s">
        <v>811</v>
      </c>
      <c r="AK611" s="217" t="s">
        <v>811</v>
      </c>
      <c r="AL611" s="217" t="s">
        <v>811</v>
      </c>
      <c r="AM611" s="217" t="s">
        <v>811</v>
      </c>
      <c r="AN611" s="217" t="s">
        <v>811</v>
      </c>
      <c r="AO611" s="217" t="s">
        <v>811</v>
      </c>
      <c r="AP611" s="217" t="s">
        <v>811</v>
      </c>
      <c r="AQ611" s="217" t="s">
        <v>811</v>
      </c>
      <c r="AR611" s="217" t="s">
        <v>811</v>
      </c>
      <c r="AS611" s="217" t="s">
        <v>811</v>
      </c>
    </row>
    <row r="612" spans="1:45">
      <c r="A612" s="216">
        <v>21</v>
      </c>
      <c r="B612" s="216">
        <v>225500</v>
      </c>
      <c r="C612" s="216">
        <v>1547</v>
      </c>
      <c r="D612" s="216">
        <v>600</v>
      </c>
      <c r="E612" s="216" t="s">
        <v>1538</v>
      </c>
      <c r="F612" s="217">
        <v>0</v>
      </c>
      <c r="G612" s="217"/>
      <c r="H612" s="217"/>
      <c r="I612" s="217"/>
      <c r="J612" s="217"/>
      <c r="K612" s="217"/>
      <c r="L612" s="217"/>
      <c r="M612" s="217"/>
      <c r="N612" s="217">
        <v>0</v>
      </c>
      <c r="O612" s="217"/>
      <c r="P612" s="217"/>
      <c r="Q612" s="217"/>
      <c r="R612" s="217"/>
      <c r="S612" s="217"/>
      <c r="T612" s="217"/>
      <c r="U612" s="217"/>
      <c r="V612" s="217">
        <v>0</v>
      </c>
      <c r="W612" s="217"/>
      <c r="X612" s="217"/>
      <c r="Y612" s="217"/>
      <c r="Z612" s="217"/>
      <c r="AA612" s="217"/>
      <c r="AB612" s="217"/>
      <c r="AC612" s="217"/>
      <c r="AD612" s="217" t="s">
        <v>811</v>
      </c>
      <c r="AE612" s="217" t="s">
        <v>811</v>
      </c>
      <c r="AF612" s="217" t="s">
        <v>811</v>
      </c>
      <c r="AG612" s="217" t="s">
        <v>811</v>
      </c>
      <c r="AH612" s="217" t="s">
        <v>811</v>
      </c>
      <c r="AI612" s="217" t="s">
        <v>811</v>
      </c>
      <c r="AJ612" s="217" t="s">
        <v>811</v>
      </c>
      <c r="AK612" s="217" t="s">
        <v>811</v>
      </c>
      <c r="AL612" s="217" t="s">
        <v>811</v>
      </c>
      <c r="AM612" s="217" t="s">
        <v>811</v>
      </c>
      <c r="AN612" s="217" t="s">
        <v>811</v>
      </c>
      <c r="AO612" s="217" t="s">
        <v>811</v>
      </c>
      <c r="AP612" s="217" t="s">
        <v>811</v>
      </c>
      <c r="AQ612" s="217" t="s">
        <v>811</v>
      </c>
      <c r="AR612" s="217" t="s">
        <v>811</v>
      </c>
      <c r="AS612" s="217" t="s">
        <v>811</v>
      </c>
    </row>
    <row r="613" spans="1:45">
      <c r="A613" s="214"/>
      <c r="B613" s="214"/>
      <c r="C613" s="214"/>
      <c r="D613" s="214">
        <v>601</v>
      </c>
      <c r="E613" s="214"/>
      <c r="F613" s="215"/>
      <c r="G613" s="215"/>
      <c r="H613" s="215"/>
      <c r="I613" s="215"/>
      <c r="J613" s="215"/>
      <c r="K613" s="215"/>
      <c r="L613" s="215"/>
      <c r="M613" s="215"/>
      <c r="N613" s="215"/>
      <c r="O613" s="215"/>
      <c r="P613" s="215"/>
      <c r="Q613" s="215"/>
      <c r="R613" s="215"/>
      <c r="S613" s="215"/>
      <c r="T613" s="215"/>
      <c r="U613" s="215"/>
      <c r="V613" s="215"/>
      <c r="W613" s="215"/>
      <c r="X613" s="215"/>
      <c r="Y613" s="215"/>
      <c r="Z613" s="215"/>
      <c r="AA613" s="215"/>
      <c r="AB613" s="215"/>
      <c r="AC613" s="215"/>
      <c r="AD613" s="215" t="s">
        <v>811</v>
      </c>
      <c r="AE613" s="215" t="s">
        <v>811</v>
      </c>
      <c r="AF613" s="215" t="s">
        <v>811</v>
      </c>
      <c r="AG613" s="215" t="s">
        <v>811</v>
      </c>
      <c r="AH613" s="215" t="s">
        <v>811</v>
      </c>
      <c r="AI613" s="215" t="s">
        <v>811</v>
      </c>
      <c r="AJ613" s="215" t="s">
        <v>811</v>
      </c>
      <c r="AK613" s="215" t="s">
        <v>811</v>
      </c>
      <c r="AL613" s="215" t="s">
        <v>811</v>
      </c>
      <c r="AM613" s="215" t="s">
        <v>811</v>
      </c>
      <c r="AN613" s="215" t="s">
        <v>811</v>
      </c>
      <c r="AO613" s="215" t="s">
        <v>811</v>
      </c>
      <c r="AP613" s="215" t="s">
        <v>811</v>
      </c>
      <c r="AQ613" s="215" t="s">
        <v>811</v>
      </c>
      <c r="AR613" s="215" t="s">
        <v>811</v>
      </c>
      <c r="AS613" s="215" t="s">
        <v>811</v>
      </c>
    </row>
    <row r="614" spans="1:45">
      <c r="A614" s="214">
        <v>20</v>
      </c>
      <c r="B614" s="214">
        <v>225700</v>
      </c>
      <c r="C614" s="214"/>
      <c r="D614" s="214">
        <v>602</v>
      </c>
      <c r="E614" s="214" t="s">
        <v>1539</v>
      </c>
      <c r="F614" s="215">
        <v>579.79999999999995</v>
      </c>
      <c r="G614" s="215">
        <v>0</v>
      </c>
      <c r="H614" s="215">
        <v>0</v>
      </c>
      <c r="I614" s="215">
        <v>0</v>
      </c>
      <c r="J614" s="215">
        <v>549.79999999999995</v>
      </c>
      <c r="K614" s="215">
        <v>30</v>
      </c>
      <c r="L614" s="215">
        <v>0</v>
      </c>
      <c r="M614" s="215">
        <v>0</v>
      </c>
      <c r="N614" s="215">
        <v>579.79999999999995</v>
      </c>
      <c r="O614" s="215">
        <v>0</v>
      </c>
      <c r="P614" s="215">
        <v>0</v>
      </c>
      <c r="Q614" s="215">
        <v>0</v>
      </c>
      <c r="R614" s="215">
        <v>549.79999999999995</v>
      </c>
      <c r="S614" s="215">
        <v>30</v>
      </c>
      <c r="T614" s="215">
        <v>0</v>
      </c>
      <c r="U614" s="215">
        <v>0</v>
      </c>
      <c r="V614" s="215">
        <v>443.13</v>
      </c>
      <c r="W614" s="215">
        <v>0</v>
      </c>
      <c r="X614" s="215">
        <v>0</v>
      </c>
      <c r="Y614" s="215">
        <v>0</v>
      </c>
      <c r="Z614" s="215">
        <v>443.13</v>
      </c>
      <c r="AA614" s="215">
        <v>0</v>
      </c>
      <c r="AB614" s="215">
        <v>0</v>
      </c>
      <c r="AC614" s="215">
        <v>0</v>
      </c>
      <c r="AD614" s="215">
        <v>-136.66999999999996</v>
      </c>
      <c r="AE614" s="215" t="s">
        <v>811</v>
      </c>
      <c r="AF614" s="215" t="s">
        <v>811</v>
      </c>
      <c r="AG614" s="215" t="s">
        <v>811</v>
      </c>
      <c r="AH614" s="215">
        <v>-106.66999999999996</v>
      </c>
      <c r="AI614" s="215">
        <v>-30</v>
      </c>
      <c r="AJ614" s="215" t="s">
        <v>811</v>
      </c>
      <c r="AK614" s="215" t="s">
        <v>811</v>
      </c>
      <c r="AL614" s="215">
        <v>76.428078647809599</v>
      </c>
      <c r="AM614" s="215" t="s">
        <v>811</v>
      </c>
      <c r="AN614" s="215" t="s">
        <v>811</v>
      </c>
      <c r="AO614" s="215" t="s">
        <v>811</v>
      </c>
      <c r="AP614" s="215">
        <v>80.598399417970185</v>
      </c>
      <c r="AQ614" s="215" t="s">
        <v>811</v>
      </c>
      <c r="AR614" s="215" t="s">
        <v>811</v>
      </c>
      <c r="AS614" s="215" t="s">
        <v>811</v>
      </c>
    </row>
    <row r="615" spans="1:45">
      <c r="A615" s="214">
        <v>22</v>
      </c>
      <c r="B615" s="214">
        <v>225700</v>
      </c>
      <c r="C615" s="214"/>
      <c r="D615" s="214">
        <v>603</v>
      </c>
      <c r="E615" s="214" t="s">
        <v>1055</v>
      </c>
      <c r="F615" s="215">
        <v>579.79999999999995</v>
      </c>
      <c r="G615" s="215">
        <v>0</v>
      </c>
      <c r="H615" s="215">
        <v>0</v>
      </c>
      <c r="I615" s="215">
        <v>0</v>
      </c>
      <c r="J615" s="215">
        <v>549.79999999999995</v>
      </c>
      <c r="K615" s="215">
        <v>30</v>
      </c>
      <c r="L615" s="215">
        <v>0</v>
      </c>
      <c r="M615" s="215">
        <v>0</v>
      </c>
      <c r="N615" s="215">
        <v>579.79999999999995</v>
      </c>
      <c r="O615" s="215">
        <v>0</v>
      </c>
      <c r="P615" s="215">
        <v>0</v>
      </c>
      <c r="Q615" s="215">
        <v>0</v>
      </c>
      <c r="R615" s="215">
        <v>549.79999999999995</v>
      </c>
      <c r="S615" s="215">
        <v>30</v>
      </c>
      <c r="T615" s="215">
        <v>0</v>
      </c>
      <c r="U615" s="215">
        <v>0</v>
      </c>
      <c r="V615" s="215">
        <v>443.13</v>
      </c>
      <c r="W615" s="215">
        <v>0</v>
      </c>
      <c r="X615" s="215">
        <v>0</v>
      </c>
      <c r="Y615" s="215">
        <v>0</v>
      </c>
      <c r="Z615" s="215">
        <v>443.13</v>
      </c>
      <c r="AA615" s="215">
        <v>0</v>
      </c>
      <c r="AB615" s="215">
        <v>0</v>
      </c>
      <c r="AC615" s="215">
        <v>0</v>
      </c>
      <c r="AD615" s="215">
        <v>-136.66999999999996</v>
      </c>
      <c r="AE615" s="215" t="s">
        <v>811</v>
      </c>
      <c r="AF615" s="215" t="s">
        <v>811</v>
      </c>
      <c r="AG615" s="215" t="s">
        <v>811</v>
      </c>
      <c r="AH615" s="215">
        <v>-106.66999999999996</v>
      </c>
      <c r="AI615" s="215">
        <v>-30</v>
      </c>
      <c r="AJ615" s="215" t="s">
        <v>811</v>
      </c>
      <c r="AK615" s="215" t="s">
        <v>811</v>
      </c>
      <c r="AL615" s="215">
        <v>76.428078647809599</v>
      </c>
      <c r="AM615" s="215" t="s">
        <v>811</v>
      </c>
      <c r="AN615" s="215" t="s">
        <v>811</v>
      </c>
      <c r="AO615" s="215" t="s">
        <v>811</v>
      </c>
      <c r="AP615" s="215">
        <v>80.598399417970185</v>
      </c>
      <c r="AQ615" s="215" t="s">
        <v>811</v>
      </c>
      <c r="AR615" s="215" t="s">
        <v>811</v>
      </c>
      <c r="AS615" s="215" t="s">
        <v>811</v>
      </c>
    </row>
    <row r="616" spans="1:45">
      <c r="A616" s="214">
        <v>21</v>
      </c>
      <c r="B616" s="214">
        <v>225700</v>
      </c>
      <c r="C616" s="214"/>
      <c r="D616" s="214">
        <v>604</v>
      </c>
      <c r="E616" s="214" t="s">
        <v>1056</v>
      </c>
      <c r="F616" s="215">
        <v>0</v>
      </c>
      <c r="G616" s="215">
        <v>0</v>
      </c>
      <c r="H616" s="215">
        <v>0</v>
      </c>
      <c r="I616" s="215">
        <v>0</v>
      </c>
      <c r="J616" s="215">
        <v>0</v>
      </c>
      <c r="K616" s="215">
        <v>0</v>
      </c>
      <c r="L616" s="215">
        <v>0</v>
      </c>
      <c r="M616" s="215">
        <v>0</v>
      </c>
      <c r="N616" s="215">
        <v>0</v>
      </c>
      <c r="O616" s="215">
        <v>0</v>
      </c>
      <c r="P616" s="215">
        <v>0</v>
      </c>
      <c r="Q616" s="215">
        <v>0</v>
      </c>
      <c r="R616" s="215">
        <v>0</v>
      </c>
      <c r="S616" s="215">
        <v>0</v>
      </c>
      <c r="T616" s="215">
        <v>0</v>
      </c>
      <c r="U616" s="215">
        <v>0</v>
      </c>
      <c r="V616" s="215">
        <v>0</v>
      </c>
      <c r="W616" s="215">
        <v>0</v>
      </c>
      <c r="X616" s="215">
        <v>0</v>
      </c>
      <c r="Y616" s="215">
        <v>0</v>
      </c>
      <c r="Z616" s="215">
        <v>0</v>
      </c>
      <c r="AA616" s="215">
        <v>0</v>
      </c>
      <c r="AB616" s="215">
        <v>0</v>
      </c>
      <c r="AC616" s="215">
        <v>0</v>
      </c>
      <c r="AD616" s="215" t="s">
        <v>811</v>
      </c>
      <c r="AE616" s="215" t="s">
        <v>811</v>
      </c>
      <c r="AF616" s="215" t="s">
        <v>811</v>
      </c>
      <c r="AG616" s="215" t="s">
        <v>811</v>
      </c>
      <c r="AH616" s="215" t="s">
        <v>811</v>
      </c>
      <c r="AI616" s="215" t="s">
        <v>811</v>
      </c>
      <c r="AJ616" s="215" t="s">
        <v>811</v>
      </c>
      <c r="AK616" s="215" t="s">
        <v>811</v>
      </c>
      <c r="AL616" s="215" t="s">
        <v>811</v>
      </c>
      <c r="AM616" s="215" t="s">
        <v>811</v>
      </c>
      <c r="AN616" s="215" t="s">
        <v>811</v>
      </c>
      <c r="AO616" s="215" t="s">
        <v>811</v>
      </c>
      <c r="AP616" s="215" t="s">
        <v>811</v>
      </c>
      <c r="AQ616" s="215" t="s">
        <v>811</v>
      </c>
      <c r="AR616" s="215" t="s">
        <v>811</v>
      </c>
      <c r="AS616" s="215" t="s">
        <v>811</v>
      </c>
    </row>
    <row r="617" spans="1:45">
      <c r="A617" s="216">
        <v>22</v>
      </c>
      <c r="B617" s="216">
        <v>225700</v>
      </c>
      <c r="C617" s="216">
        <v>1548</v>
      </c>
      <c r="D617" s="216">
        <v>605</v>
      </c>
      <c r="E617" s="216" t="s">
        <v>1081</v>
      </c>
      <c r="F617" s="217">
        <v>579.79999999999995</v>
      </c>
      <c r="G617" s="217"/>
      <c r="H617" s="217"/>
      <c r="I617" s="217"/>
      <c r="J617" s="217">
        <v>549.79999999999995</v>
      </c>
      <c r="K617" s="217">
        <v>30</v>
      </c>
      <c r="L617" s="217"/>
      <c r="M617" s="217"/>
      <c r="N617" s="217">
        <v>579.79999999999995</v>
      </c>
      <c r="O617" s="217"/>
      <c r="P617" s="217"/>
      <c r="Q617" s="217"/>
      <c r="R617" s="217">
        <v>549.79999999999995</v>
      </c>
      <c r="S617" s="217">
        <v>30</v>
      </c>
      <c r="T617" s="217"/>
      <c r="U617" s="217"/>
      <c r="V617" s="217">
        <v>443.13</v>
      </c>
      <c r="W617" s="217"/>
      <c r="X617" s="217"/>
      <c r="Y617" s="217"/>
      <c r="Z617" s="217">
        <v>443.13</v>
      </c>
      <c r="AA617" s="217"/>
      <c r="AB617" s="217"/>
      <c r="AC617" s="217"/>
      <c r="AD617" s="217">
        <v>-136.66999999999996</v>
      </c>
      <c r="AE617" s="217" t="s">
        <v>811</v>
      </c>
      <c r="AF617" s="217" t="s">
        <v>811</v>
      </c>
      <c r="AG617" s="217" t="s">
        <v>811</v>
      </c>
      <c r="AH617" s="217">
        <v>-106.66999999999996</v>
      </c>
      <c r="AI617" s="217">
        <v>-30</v>
      </c>
      <c r="AJ617" s="217" t="s">
        <v>811</v>
      </c>
      <c r="AK617" s="217" t="s">
        <v>811</v>
      </c>
      <c r="AL617" s="217">
        <v>76.428078647809599</v>
      </c>
      <c r="AM617" s="217" t="s">
        <v>811</v>
      </c>
      <c r="AN617" s="217" t="s">
        <v>811</v>
      </c>
      <c r="AO617" s="217" t="s">
        <v>811</v>
      </c>
      <c r="AP617" s="217">
        <v>80.598399417970185</v>
      </c>
      <c r="AQ617" s="217" t="s">
        <v>811</v>
      </c>
      <c r="AR617" s="217" t="s">
        <v>811</v>
      </c>
      <c r="AS617" s="217" t="s">
        <v>811</v>
      </c>
    </row>
    <row r="618" spans="1:45">
      <c r="A618" s="216">
        <v>21</v>
      </c>
      <c r="B618" s="216">
        <v>225700</v>
      </c>
      <c r="C618" s="216">
        <v>1549</v>
      </c>
      <c r="D618" s="216">
        <v>606</v>
      </c>
      <c r="E618" s="216" t="s">
        <v>1540</v>
      </c>
      <c r="F618" s="217">
        <v>0</v>
      </c>
      <c r="G618" s="217"/>
      <c r="H618" s="217"/>
      <c r="I618" s="217"/>
      <c r="J618" s="217"/>
      <c r="K618" s="217"/>
      <c r="L618" s="217"/>
      <c r="M618" s="217"/>
      <c r="N618" s="217">
        <v>0</v>
      </c>
      <c r="O618" s="217"/>
      <c r="P618" s="217"/>
      <c r="Q618" s="217"/>
      <c r="R618" s="217"/>
      <c r="S618" s="217"/>
      <c r="T618" s="217"/>
      <c r="U618" s="217"/>
      <c r="V618" s="217">
        <v>0</v>
      </c>
      <c r="W618" s="217"/>
      <c r="X618" s="217"/>
      <c r="Y618" s="217"/>
      <c r="Z618" s="217"/>
      <c r="AA618" s="217"/>
      <c r="AB618" s="217"/>
      <c r="AC618" s="217"/>
      <c r="AD618" s="217" t="s">
        <v>811</v>
      </c>
      <c r="AE618" s="217" t="s">
        <v>811</v>
      </c>
      <c r="AF618" s="217" t="s">
        <v>811</v>
      </c>
      <c r="AG618" s="217" t="s">
        <v>811</v>
      </c>
      <c r="AH618" s="217" t="s">
        <v>811</v>
      </c>
      <c r="AI618" s="217" t="s">
        <v>811</v>
      </c>
      <c r="AJ618" s="217" t="s">
        <v>811</v>
      </c>
      <c r="AK618" s="217" t="s">
        <v>811</v>
      </c>
      <c r="AL618" s="217" t="s">
        <v>811</v>
      </c>
      <c r="AM618" s="217" t="s">
        <v>811</v>
      </c>
      <c r="AN618" s="217" t="s">
        <v>811</v>
      </c>
      <c r="AO618" s="217" t="s">
        <v>811</v>
      </c>
      <c r="AP618" s="217" t="s">
        <v>811</v>
      </c>
      <c r="AQ618" s="217" t="s">
        <v>811</v>
      </c>
      <c r="AR618" s="217" t="s">
        <v>811</v>
      </c>
      <c r="AS618" s="217" t="s">
        <v>811</v>
      </c>
    </row>
    <row r="619" spans="1:45">
      <c r="A619" s="216">
        <v>21</v>
      </c>
      <c r="B619" s="216">
        <v>225700</v>
      </c>
      <c r="C619" s="216">
        <v>1550</v>
      </c>
      <c r="D619" s="216">
        <v>607</v>
      </c>
      <c r="E619" s="216" t="s">
        <v>1541</v>
      </c>
      <c r="F619" s="217">
        <v>0</v>
      </c>
      <c r="G619" s="217"/>
      <c r="H619" s="217"/>
      <c r="I619" s="217"/>
      <c r="J619" s="217"/>
      <c r="K619" s="217"/>
      <c r="L619" s="217"/>
      <c r="M619" s="217"/>
      <c r="N619" s="217">
        <v>0</v>
      </c>
      <c r="O619" s="217"/>
      <c r="P619" s="217"/>
      <c r="Q619" s="217"/>
      <c r="R619" s="217"/>
      <c r="S619" s="217"/>
      <c r="T619" s="217"/>
      <c r="U619" s="217"/>
      <c r="V619" s="217">
        <v>0</v>
      </c>
      <c r="W619" s="217"/>
      <c r="X619" s="217"/>
      <c r="Y619" s="217"/>
      <c r="Z619" s="217"/>
      <c r="AA619" s="217"/>
      <c r="AB619" s="217"/>
      <c r="AC619" s="217"/>
      <c r="AD619" s="217" t="s">
        <v>811</v>
      </c>
      <c r="AE619" s="217" t="s">
        <v>811</v>
      </c>
      <c r="AF619" s="217" t="s">
        <v>811</v>
      </c>
      <c r="AG619" s="217" t="s">
        <v>811</v>
      </c>
      <c r="AH619" s="217" t="s">
        <v>811</v>
      </c>
      <c r="AI619" s="217" t="s">
        <v>811</v>
      </c>
      <c r="AJ619" s="217" t="s">
        <v>811</v>
      </c>
      <c r="AK619" s="217" t="s">
        <v>811</v>
      </c>
      <c r="AL619" s="217" t="s">
        <v>811</v>
      </c>
      <c r="AM619" s="217" t="s">
        <v>811</v>
      </c>
      <c r="AN619" s="217" t="s">
        <v>811</v>
      </c>
      <c r="AO619" s="217" t="s">
        <v>811</v>
      </c>
      <c r="AP619" s="217" t="s">
        <v>811</v>
      </c>
      <c r="AQ619" s="217" t="s">
        <v>811</v>
      </c>
      <c r="AR619" s="217" t="s">
        <v>811</v>
      </c>
      <c r="AS619" s="217" t="s">
        <v>811</v>
      </c>
    </row>
    <row r="620" spans="1:45">
      <c r="A620" s="216">
        <v>21</v>
      </c>
      <c r="B620" s="216">
        <v>225700</v>
      </c>
      <c r="C620" s="216">
        <v>1551</v>
      </c>
      <c r="D620" s="216">
        <v>608</v>
      </c>
      <c r="E620" s="216" t="s">
        <v>1542</v>
      </c>
      <c r="F620" s="217">
        <v>0</v>
      </c>
      <c r="G620" s="217"/>
      <c r="H620" s="217"/>
      <c r="I620" s="217"/>
      <c r="J620" s="217"/>
      <c r="K620" s="217"/>
      <c r="L620" s="217"/>
      <c r="M620" s="217"/>
      <c r="N620" s="217">
        <v>0</v>
      </c>
      <c r="O620" s="217"/>
      <c r="P620" s="217"/>
      <c r="Q620" s="217"/>
      <c r="R620" s="217"/>
      <c r="S620" s="217"/>
      <c r="T620" s="217"/>
      <c r="U620" s="217"/>
      <c r="V620" s="217">
        <v>0</v>
      </c>
      <c r="W620" s="217"/>
      <c r="X620" s="217"/>
      <c r="Y620" s="217"/>
      <c r="Z620" s="217"/>
      <c r="AA620" s="217"/>
      <c r="AB620" s="217"/>
      <c r="AC620" s="217"/>
      <c r="AD620" s="217" t="s">
        <v>811</v>
      </c>
      <c r="AE620" s="217" t="s">
        <v>811</v>
      </c>
      <c r="AF620" s="217" t="s">
        <v>811</v>
      </c>
      <c r="AG620" s="217" t="s">
        <v>811</v>
      </c>
      <c r="AH620" s="217" t="s">
        <v>811</v>
      </c>
      <c r="AI620" s="217" t="s">
        <v>811</v>
      </c>
      <c r="AJ620" s="217" t="s">
        <v>811</v>
      </c>
      <c r="AK620" s="217" t="s">
        <v>811</v>
      </c>
      <c r="AL620" s="217" t="s">
        <v>811</v>
      </c>
      <c r="AM620" s="217" t="s">
        <v>811</v>
      </c>
      <c r="AN620" s="217" t="s">
        <v>811</v>
      </c>
      <c r="AO620" s="217" t="s">
        <v>811</v>
      </c>
      <c r="AP620" s="217" t="s">
        <v>811</v>
      </c>
      <c r="AQ620" s="217" t="s">
        <v>811</v>
      </c>
      <c r="AR620" s="217" t="s">
        <v>811</v>
      </c>
      <c r="AS620" s="217" t="s">
        <v>811</v>
      </c>
    </row>
    <row r="621" spans="1:45">
      <c r="A621" s="216">
        <v>21</v>
      </c>
      <c r="B621" s="216">
        <v>225700</v>
      </c>
      <c r="C621" s="216">
        <v>1552</v>
      </c>
      <c r="D621" s="216">
        <v>609</v>
      </c>
      <c r="E621" s="216" t="s">
        <v>1543</v>
      </c>
      <c r="F621" s="217">
        <v>0</v>
      </c>
      <c r="G621" s="217"/>
      <c r="H621" s="217"/>
      <c r="I621" s="217"/>
      <c r="J621" s="217"/>
      <c r="K621" s="217"/>
      <c r="L621" s="217"/>
      <c r="M621" s="217"/>
      <c r="N621" s="217">
        <v>0</v>
      </c>
      <c r="O621" s="217"/>
      <c r="P621" s="217"/>
      <c r="Q621" s="217"/>
      <c r="R621" s="217"/>
      <c r="S621" s="217"/>
      <c r="T621" s="217"/>
      <c r="U621" s="217"/>
      <c r="V621" s="217">
        <v>0</v>
      </c>
      <c r="W621" s="217"/>
      <c r="X621" s="217"/>
      <c r="Y621" s="217"/>
      <c r="Z621" s="217"/>
      <c r="AA621" s="217"/>
      <c r="AB621" s="217"/>
      <c r="AC621" s="217"/>
      <c r="AD621" s="217" t="s">
        <v>811</v>
      </c>
      <c r="AE621" s="217" t="s">
        <v>811</v>
      </c>
      <c r="AF621" s="217" t="s">
        <v>811</v>
      </c>
      <c r="AG621" s="217" t="s">
        <v>811</v>
      </c>
      <c r="AH621" s="217" t="s">
        <v>811</v>
      </c>
      <c r="AI621" s="217" t="s">
        <v>811</v>
      </c>
      <c r="AJ621" s="217" t="s">
        <v>811</v>
      </c>
      <c r="AK621" s="217" t="s">
        <v>811</v>
      </c>
      <c r="AL621" s="217" t="s">
        <v>811</v>
      </c>
      <c r="AM621" s="217" t="s">
        <v>811</v>
      </c>
      <c r="AN621" s="217" t="s">
        <v>811</v>
      </c>
      <c r="AO621" s="217" t="s">
        <v>811</v>
      </c>
      <c r="AP621" s="217" t="s">
        <v>811</v>
      </c>
      <c r="AQ621" s="217" t="s">
        <v>811</v>
      </c>
      <c r="AR621" s="217" t="s">
        <v>811</v>
      </c>
      <c r="AS621" s="217" t="s">
        <v>811</v>
      </c>
    </row>
    <row r="622" spans="1:45">
      <c r="A622" s="216">
        <v>21</v>
      </c>
      <c r="B622" s="216">
        <v>225700</v>
      </c>
      <c r="C622" s="216">
        <v>1553</v>
      </c>
      <c r="D622" s="216">
        <v>610</v>
      </c>
      <c r="E622" s="216" t="s">
        <v>1544</v>
      </c>
      <c r="F622" s="217">
        <v>0</v>
      </c>
      <c r="G622" s="217"/>
      <c r="H622" s="217"/>
      <c r="I622" s="217"/>
      <c r="J622" s="217"/>
      <c r="K622" s="217"/>
      <c r="L622" s="217"/>
      <c r="M622" s="217"/>
      <c r="N622" s="217">
        <v>0</v>
      </c>
      <c r="O622" s="217"/>
      <c r="P622" s="217"/>
      <c r="Q622" s="217"/>
      <c r="R622" s="217"/>
      <c r="S622" s="217"/>
      <c r="T622" s="217"/>
      <c r="U622" s="217"/>
      <c r="V622" s="217">
        <v>0</v>
      </c>
      <c r="W622" s="217"/>
      <c r="X622" s="217"/>
      <c r="Y622" s="217"/>
      <c r="Z622" s="217"/>
      <c r="AA622" s="217"/>
      <c r="AB622" s="217"/>
      <c r="AC622" s="217"/>
      <c r="AD622" s="217" t="s">
        <v>811</v>
      </c>
      <c r="AE622" s="217" t="s">
        <v>811</v>
      </c>
      <c r="AF622" s="217" t="s">
        <v>811</v>
      </c>
      <c r="AG622" s="217" t="s">
        <v>811</v>
      </c>
      <c r="AH622" s="217" t="s">
        <v>811</v>
      </c>
      <c r="AI622" s="217" t="s">
        <v>811</v>
      </c>
      <c r="AJ622" s="217" t="s">
        <v>811</v>
      </c>
      <c r="AK622" s="217" t="s">
        <v>811</v>
      </c>
      <c r="AL622" s="217" t="s">
        <v>811</v>
      </c>
      <c r="AM622" s="217" t="s">
        <v>811</v>
      </c>
      <c r="AN622" s="217" t="s">
        <v>811</v>
      </c>
      <c r="AO622" s="217" t="s">
        <v>811</v>
      </c>
      <c r="AP622" s="217" t="s">
        <v>811</v>
      </c>
      <c r="AQ622" s="217" t="s">
        <v>811</v>
      </c>
      <c r="AR622" s="217" t="s">
        <v>811</v>
      </c>
      <c r="AS622" s="217" t="s">
        <v>811</v>
      </c>
    </row>
    <row r="623" spans="1:45">
      <c r="A623" s="216">
        <v>21</v>
      </c>
      <c r="B623" s="216">
        <v>225700</v>
      </c>
      <c r="C623" s="216">
        <v>1554</v>
      </c>
      <c r="D623" s="216">
        <v>611</v>
      </c>
      <c r="E623" s="216" t="s">
        <v>1545</v>
      </c>
      <c r="F623" s="217">
        <v>0</v>
      </c>
      <c r="G623" s="217"/>
      <c r="H623" s="217"/>
      <c r="I623" s="217"/>
      <c r="J623" s="217"/>
      <c r="K623" s="217"/>
      <c r="L623" s="217"/>
      <c r="M623" s="217"/>
      <c r="N623" s="217">
        <v>0</v>
      </c>
      <c r="O623" s="217"/>
      <c r="P623" s="217"/>
      <c r="Q623" s="217"/>
      <c r="R623" s="217"/>
      <c r="S623" s="217"/>
      <c r="T623" s="217"/>
      <c r="U623" s="217"/>
      <c r="V623" s="217">
        <v>0</v>
      </c>
      <c r="W623" s="217"/>
      <c r="X623" s="217"/>
      <c r="Y623" s="217"/>
      <c r="Z623" s="217"/>
      <c r="AA623" s="217"/>
      <c r="AB623" s="217"/>
      <c r="AC623" s="217"/>
      <c r="AD623" s="217" t="s">
        <v>811</v>
      </c>
      <c r="AE623" s="217" t="s">
        <v>811</v>
      </c>
      <c r="AF623" s="217" t="s">
        <v>811</v>
      </c>
      <c r="AG623" s="217" t="s">
        <v>811</v>
      </c>
      <c r="AH623" s="217" t="s">
        <v>811</v>
      </c>
      <c r="AI623" s="217" t="s">
        <v>811</v>
      </c>
      <c r="AJ623" s="217" t="s">
        <v>811</v>
      </c>
      <c r="AK623" s="217" t="s">
        <v>811</v>
      </c>
      <c r="AL623" s="217" t="s">
        <v>811</v>
      </c>
      <c r="AM623" s="217" t="s">
        <v>811</v>
      </c>
      <c r="AN623" s="217" t="s">
        <v>811</v>
      </c>
      <c r="AO623" s="217" t="s">
        <v>811</v>
      </c>
      <c r="AP623" s="217" t="s">
        <v>811</v>
      </c>
      <c r="AQ623" s="217" t="s">
        <v>811</v>
      </c>
      <c r="AR623" s="217" t="s">
        <v>811</v>
      </c>
      <c r="AS623" s="217" t="s">
        <v>811</v>
      </c>
    </row>
    <row r="624" spans="1:45">
      <c r="A624" s="216">
        <v>21</v>
      </c>
      <c r="B624" s="216">
        <v>225700</v>
      </c>
      <c r="C624" s="216">
        <v>1555</v>
      </c>
      <c r="D624" s="216">
        <v>612</v>
      </c>
      <c r="E624" s="216" t="s">
        <v>1546</v>
      </c>
      <c r="F624" s="217">
        <v>0</v>
      </c>
      <c r="G624" s="217"/>
      <c r="H624" s="217"/>
      <c r="I624" s="217"/>
      <c r="J624" s="217"/>
      <c r="K624" s="217"/>
      <c r="L624" s="217"/>
      <c r="M624" s="217"/>
      <c r="N624" s="217">
        <v>0</v>
      </c>
      <c r="O624" s="217"/>
      <c r="P624" s="217"/>
      <c r="Q624" s="217"/>
      <c r="R624" s="217"/>
      <c r="S624" s="217"/>
      <c r="T624" s="217"/>
      <c r="U624" s="217"/>
      <c r="V624" s="217">
        <v>0</v>
      </c>
      <c r="W624" s="217"/>
      <c r="X624" s="217"/>
      <c r="Y624" s="217"/>
      <c r="Z624" s="217"/>
      <c r="AA624" s="217"/>
      <c r="AB624" s="217"/>
      <c r="AC624" s="217"/>
      <c r="AD624" s="217" t="s">
        <v>811</v>
      </c>
      <c r="AE624" s="217" t="s">
        <v>811</v>
      </c>
      <c r="AF624" s="217" t="s">
        <v>811</v>
      </c>
      <c r="AG624" s="217" t="s">
        <v>811</v>
      </c>
      <c r="AH624" s="217" t="s">
        <v>811</v>
      </c>
      <c r="AI624" s="217" t="s">
        <v>811</v>
      </c>
      <c r="AJ624" s="217" t="s">
        <v>811</v>
      </c>
      <c r="AK624" s="217" t="s">
        <v>811</v>
      </c>
      <c r="AL624" s="217" t="s">
        <v>811</v>
      </c>
      <c r="AM624" s="217" t="s">
        <v>811</v>
      </c>
      <c r="AN624" s="217" t="s">
        <v>811</v>
      </c>
      <c r="AO624" s="217" t="s">
        <v>811</v>
      </c>
      <c r="AP624" s="217" t="s">
        <v>811</v>
      </c>
      <c r="AQ624" s="217" t="s">
        <v>811</v>
      </c>
      <c r="AR624" s="217" t="s">
        <v>811</v>
      </c>
      <c r="AS624" s="217" t="s">
        <v>811</v>
      </c>
    </row>
    <row r="625" spans="1:45">
      <c r="A625" s="216">
        <v>21</v>
      </c>
      <c r="B625" s="216">
        <v>225700</v>
      </c>
      <c r="C625" s="216">
        <v>1556</v>
      </c>
      <c r="D625" s="216">
        <v>613</v>
      </c>
      <c r="E625" s="216" t="s">
        <v>1547</v>
      </c>
      <c r="F625" s="217">
        <v>0</v>
      </c>
      <c r="G625" s="217"/>
      <c r="H625" s="217"/>
      <c r="I625" s="217"/>
      <c r="J625" s="217"/>
      <c r="K625" s="217"/>
      <c r="L625" s="217"/>
      <c r="M625" s="217"/>
      <c r="N625" s="217">
        <v>0</v>
      </c>
      <c r="O625" s="217"/>
      <c r="P625" s="217"/>
      <c r="Q625" s="217"/>
      <c r="R625" s="217"/>
      <c r="S625" s="217"/>
      <c r="T625" s="217"/>
      <c r="U625" s="217"/>
      <c r="V625" s="217">
        <v>0</v>
      </c>
      <c r="W625" s="217"/>
      <c r="X625" s="217"/>
      <c r="Y625" s="217"/>
      <c r="Z625" s="217"/>
      <c r="AA625" s="217"/>
      <c r="AB625" s="217"/>
      <c r="AC625" s="217"/>
      <c r="AD625" s="217" t="s">
        <v>811</v>
      </c>
      <c r="AE625" s="217" t="s">
        <v>811</v>
      </c>
      <c r="AF625" s="217" t="s">
        <v>811</v>
      </c>
      <c r="AG625" s="217" t="s">
        <v>811</v>
      </c>
      <c r="AH625" s="217" t="s">
        <v>811</v>
      </c>
      <c r="AI625" s="217" t="s">
        <v>811</v>
      </c>
      <c r="AJ625" s="217" t="s">
        <v>811</v>
      </c>
      <c r="AK625" s="217" t="s">
        <v>811</v>
      </c>
      <c r="AL625" s="217" t="s">
        <v>811</v>
      </c>
      <c r="AM625" s="217" t="s">
        <v>811</v>
      </c>
      <c r="AN625" s="217" t="s">
        <v>811</v>
      </c>
      <c r="AO625" s="217" t="s">
        <v>811</v>
      </c>
      <c r="AP625" s="217" t="s">
        <v>811</v>
      </c>
      <c r="AQ625" s="217" t="s">
        <v>811</v>
      </c>
      <c r="AR625" s="217" t="s">
        <v>811</v>
      </c>
      <c r="AS625" s="217" t="s">
        <v>811</v>
      </c>
    </row>
    <row r="626" spans="1:45">
      <c r="A626" s="216">
        <v>21</v>
      </c>
      <c r="B626" s="216">
        <v>225700</v>
      </c>
      <c r="C626" s="216">
        <v>1557</v>
      </c>
      <c r="D626" s="216">
        <v>614</v>
      </c>
      <c r="E626" s="216" t="s">
        <v>1548</v>
      </c>
      <c r="F626" s="217">
        <v>0</v>
      </c>
      <c r="G626" s="217"/>
      <c r="H626" s="217"/>
      <c r="I626" s="217"/>
      <c r="J626" s="217"/>
      <c r="K626" s="217"/>
      <c r="L626" s="217"/>
      <c r="M626" s="217"/>
      <c r="N626" s="217">
        <v>0</v>
      </c>
      <c r="O626" s="217"/>
      <c r="P626" s="217"/>
      <c r="Q626" s="217"/>
      <c r="R626" s="217"/>
      <c r="S626" s="217"/>
      <c r="T626" s="217"/>
      <c r="U626" s="217"/>
      <c r="V626" s="217">
        <v>0</v>
      </c>
      <c r="W626" s="217"/>
      <c r="X626" s="217"/>
      <c r="Y626" s="217"/>
      <c r="Z626" s="217"/>
      <c r="AA626" s="217"/>
      <c r="AB626" s="217"/>
      <c r="AC626" s="217"/>
      <c r="AD626" s="217" t="s">
        <v>811</v>
      </c>
      <c r="AE626" s="217" t="s">
        <v>811</v>
      </c>
      <c r="AF626" s="217" t="s">
        <v>811</v>
      </c>
      <c r="AG626" s="217" t="s">
        <v>811</v>
      </c>
      <c r="AH626" s="217" t="s">
        <v>811</v>
      </c>
      <c r="AI626" s="217" t="s">
        <v>811</v>
      </c>
      <c r="AJ626" s="217" t="s">
        <v>811</v>
      </c>
      <c r="AK626" s="217" t="s">
        <v>811</v>
      </c>
      <c r="AL626" s="217" t="s">
        <v>811</v>
      </c>
      <c r="AM626" s="217" t="s">
        <v>811</v>
      </c>
      <c r="AN626" s="217" t="s">
        <v>811</v>
      </c>
      <c r="AO626" s="217" t="s">
        <v>811</v>
      </c>
      <c r="AP626" s="217" t="s">
        <v>811</v>
      </c>
      <c r="AQ626" s="217" t="s">
        <v>811</v>
      </c>
      <c r="AR626" s="217" t="s">
        <v>811</v>
      </c>
      <c r="AS626" s="217" t="s">
        <v>811</v>
      </c>
    </row>
    <row r="627" spans="1:45">
      <c r="A627" s="216">
        <v>21</v>
      </c>
      <c r="B627" s="216">
        <v>225700</v>
      </c>
      <c r="C627" s="216">
        <v>1558</v>
      </c>
      <c r="D627" s="216">
        <v>615</v>
      </c>
      <c r="E627" s="216" t="s">
        <v>1549</v>
      </c>
      <c r="F627" s="217">
        <v>0</v>
      </c>
      <c r="G627" s="217"/>
      <c r="H627" s="217"/>
      <c r="I627" s="217"/>
      <c r="J627" s="217"/>
      <c r="K627" s="217"/>
      <c r="L627" s="217"/>
      <c r="M627" s="217"/>
      <c r="N627" s="217">
        <v>0</v>
      </c>
      <c r="O627" s="217"/>
      <c r="P627" s="217"/>
      <c r="Q627" s="217"/>
      <c r="R627" s="217"/>
      <c r="S627" s="217"/>
      <c r="T627" s="217"/>
      <c r="U627" s="217"/>
      <c r="V627" s="217">
        <v>0</v>
      </c>
      <c r="W627" s="217"/>
      <c r="X627" s="217"/>
      <c r="Y627" s="217"/>
      <c r="Z627" s="217"/>
      <c r="AA627" s="217"/>
      <c r="AB627" s="217"/>
      <c r="AC627" s="217"/>
      <c r="AD627" s="217" t="s">
        <v>811</v>
      </c>
      <c r="AE627" s="217" t="s">
        <v>811</v>
      </c>
      <c r="AF627" s="217" t="s">
        <v>811</v>
      </c>
      <c r="AG627" s="217" t="s">
        <v>811</v>
      </c>
      <c r="AH627" s="217" t="s">
        <v>811</v>
      </c>
      <c r="AI627" s="217" t="s">
        <v>811</v>
      </c>
      <c r="AJ627" s="217" t="s">
        <v>811</v>
      </c>
      <c r="AK627" s="217" t="s">
        <v>811</v>
      </c>
      <c r="AL627" s="217" t="s">
        <v>811</v>
      </c>
      <c r="AM627" s="217" t="s">
        <v>811</v>
      </c>
      <c r="AN627" s="217" t="s">
        <v>811</v>
      </c>
      <c r="AO627" s="217" t="s">
        <v>811</v>
      </c>
      <c r="AP627" s="217" t="s">
        <v>811</v>
      </c>
      <c r="AQ627" s="217" t="s">
        <v>811</v>
      </c>
      <c r="AR627" s="217" t="s">
        <v>811</v>
      </c>
      <c r="AS627" s="217" t="s">
        <v>811</v>
      </c>
    </row>
    <row r="628" spans="1:45">
      <c r="A628" s="216">
        <v>21</v>
      </c>
      <c r="B628" s="216">
        <v>225700</v>
      </c>
      <c r="C628" s="216">
        <v>1559</v>
      </c>
      <c r="D628" s="216">
        <v>616</v>
      </c>
      <c r="E628" s="216" t="s">
        <v>1550</v>
      </c>
      <c r="F628" s="217">
        <v>0</v>
      </c>
      <c r="G628" s="217"/>
      <c r="H628" s="217"/>
      <c r="I628" s="217"/>
      <c r="J628" s="217"/>
      <c r="K628" s="217"/>
      <c r="L628" s="217"/>
      <c r="M628" s="217"/>
      <c r="N628" s="217">
        <v>0</v>
      </c>
      <c r="O628" s="217"/>
      <c r="P628" s="217"/>
      <c r="Q628" s="217"/>
      <c r="R628" s="217"/>
      <c r="S628" s="217"/>
      <c r="T628" s="217"/>
      <c r="U628" s="217"/>
      <c r="V628" s="217">
        <v>0</v>
      </c>
      <c r="W628" s="217"/>
      <c r="X628" s="217"/>
      <c r="Y628" s="217"/>
      <c r="Z628" s="217"/>
      <c r="AA628" s="217"/>
      <c r="AB628" s="217"/>
      <c r="AC628" s="217"/>
      <c r="AD628" s="217" t="s">
        <v>811</v>
      </c>
      <c r="AE628" s="217" t="s">
        <v>811</v>
      </c>
      <c r="AF628" s="217" t="s">
        <v>811</v>
      </c>
      <c r="AG628" s="217" t="s">
        <v>811</v>
      </c>
      <c r="AH628" s="217" t="s">
        <v>811</v>
      </c>
      <c r="AI628" s="217" t="s">
        <v>811</v>
      </c>
      <c r="AJ628" s="217" t="s">
        <v>811</v>
      </c>
      <c r="AK628" s="217" t="s">
        <v>811</v>
      </c>
      <c r="AL628" s="217" t="s">
        <v>811</v>
      </c>
      <c r="AM628" s="217" t="s">
        <v>811</v>
      </c>
      <c r="AN628" s="217" t="s">
        <v>811</v>
      </c>
      <c r="AO628" s="217" t="s">
        <v>811</v>
      </c>
      <c r="AP628" s="217" t="s">
        <v>811</v>
      </c>
      <c r="AQ628" s="217" t="s">
        <v>811</v>
      </c>
      <c r="AR628" s="217" t="s">
        <v>811</v>
      </c>
      <c r="AS628" s="217" t="s">
        <v>811</v>
      </c>
    </row>
    <row r="629" spans="1:45">
      <c r="A629" s="216">
        <v>21</v>
      </c>
      <c r="B629" s="216">
        <v>225700</v>
      </c>
      <c r="C629" s="216">
        <v>1561</v>
      </c>
      <c r="D629" s="216">
        <v>617</v>
      </c>
      <c r="E629" s="216" t="s">
        <v>1551</v>
      </c>
      <c r="F629" s="217">
        <v>0</v>
      </c>
      <c r="G629" s="217"/>
      <c r="H629" s="217"/>
      <c r="I629" s="217"/>
      <c r="J629" s="217"/>
      <c r="K629" s="217"/>
      <c r="L629" s="217"/>
      <c r="M629" s="217"/>
      <c r="N629" s="217">
        <v>0</v>
      </c>
      <c r="O629" s="217"/>
      <c r="P629" s="217"/>
      <c r="Q629" s="217"/>
      <c r="R629" s="217"/>
      <c r="S629" s="217"/>
      <c r="T629" s="217"/>
      <c r="U629" s="217"/>
      <c r="V629" s="217">
        <v>0</v>
      </c>
      <c r="W629" s="217"/>
      <c r="X629" s="217"/>
      <c r="Y629" s="217"/>
      <c r="Z629" s="217"/>
      <c r="AA629" s="217"/>
      <c r="AB629" s="217"/>
      <c r="AC629" s="217"/>
      <c r="AD629" s="217" t="s">
        <v>811</v>
      </c>
      <c r="AE629" s="217" t="s">
        <v>811</v>
      </c>
      <c r="AF629" s="217" t="s">
        <v>811</v>
      </c>
      <c r="AG629" s="217" t="s">
        <v>811</v>
      </c>
      <c r="AH629" s="217" t="s">
        <v>811</v>
      </c>
      <c r="AI629" s="217" t="s">
        <v>811</v>
      </c>
      <c r="AJ629" s="217" t="s">
        <v>811</v>
      </c>
      <c r="AK629" s="217" t="s">
        <v>811</v>
      </c>
      <c r="AL629" s="217" t="s">
        <v>811</v>
      </c>
      <c r="AM629" s="217" t="s">
        <v>811</v>
      </c>
      <c r="AN629" s="217" t="s">
        <v>811</v>
      </c>
      <c r="AO629" s="217" t="s">
        <v>811</v>
      </c>
      <c r="AP629" s="217" t="s">
        <v>811</v>
      </c>
      <c r="AQ629" s="217" t="s">
        <v>811</v>
      </c>
      <c r="AR629" s="217" t="s">
        <v>811</v>
      </c>
      <c r="AS629" s="217" t="s">
        <v>811</v>
      </c>
    </row>
    <row r="630" spans="1:45">
      <c r="A630" s="216">
        <v>21</v>
      </c>
      <c r="B630" s="216">
        <v>225700</v>
      </c>
      <c r="C630" s="216">
        <v>1562</v>
      </c>
      <c r="D630" s="216">
        <v>618</v>
      </c>
      <c r="E630" s="216" t="s">
        <v>1539</v>
      </c>
      <c r="F630" s="217">
        <v>0</v>
      </c>
      <c r="G630" s="217"/>
      <c r="H630" s="217"/>
      <c r="I630" s="217"/>
      <c r="J630" s="217"/>
      <c r="K630" s="217"/>
      <c r="L630" s="217"/>
      <c r="M630" s="217"/>
      <c r="N630" s="217">
        <v>0</v>
      </c>
      <c r="O630" s="217"/>
      <c r="P630" s="217"/>
      <c r="Q630" s="217"/>
      <c r="R630" s="217"/>
      <c r="S630" s="217"/>
      <c r="T630" s="217"/>
      <c r="U630" s="217"/>
      <c r="V630" s="217">
        <v>0</v>
      </c>
      <c r="W630" s="217"/>
      <c r="X630" s="217"/>
      <c r="Y630" s="217"/>
      <c r="Z630" s="217"/>
      <c r="AA630" s="217"/>
      <c r="AB630" s="217"/>
      <c r="AC630" s="217"/>
      <c r="AD630" s="217" t="s">
        <v>811</v>
      </c>
      <c r="AE630" s="217" t="s">
        <v>811</v>
      </c>
      <c r="AF630" s="217" t="s">
        <v>811</v>
      </c>
      <c r="AG630" s="217" t="s">
        <v>811</v>
      </c>
      <c r="AH630" s="217" t="s">
        <v>811</v>
      </c>
      <c r="AI630" s="217" t="s">
        <v>811</v>
      </c>
      <c r="AJ630" s="217" t="s">
        <v>811</v>
      </c>
      <c r="AK630" s="217" t="s">
        <v>811</v>
      </c>
      <c r="AL630" s="217" t="s">
        <v>811</v>
      </c>
      <c r="AM630" s="217" t="s">
        <v>811</v>
      </c>
      <c r="AN630" s="217" t="s">
        <v>811</v>
      </c>
      <c r="AO630" s="217" t="s">
        <v>811</v>
      </c>
      <c r="AP630" s="217" t="s">
        <v>811</v>
      </c>
      <c r="AQ630" s="217" t="s">
        <v>811</v>
      </c>
      <c r="AR630" s="217" t="s">
        <v>811</v>
      </c>
      <c r="AS630" s="217" t="s">
        <v>811</v>
      </c>
    </row>
    <row r="631" spans="1:45">
      <c r="A631" s="216">
        <v>21</v>
      </c>
      <c r="B631" s="216">
        <v>225700</v>
      </c>
      <c r="C631" s="216">
        <v>1560</v>
      </c>
      <c r="D631" s="216">
        <v>619</v>
      </c>
      <c r="E631" s="216" t="s">
        <v>1552</v>
      </c>
      <c r="F631" s="217">
        <v>0</v>
      </c>
      <c r="G631" s="217"/>
      <c r="H631" s="217"/>
      <c r="I631" s="217"/>
      <c r="J631" s="217"/>
      <c r="K631" s="217"/>
      <c r="L631" s="217"/>
      <c r="M631" s="217"/>
      <c r="N631" s="217">
        <v>0</v>
      </c>
      <c r="O631" s="217"/>
      <c r="P631" s="217"/>
      <c r="Q631" s="217"/>
      <c r="R631" s="217"/>
      <c r="S631" s="217"/>
      <c r="T631" s="217"/>
      <c r="U631" s="217"/>
      <c r="V631" s="217">
        <v>0</v>
      </c>
      <c r="W631" s="217"/>
      <c r="X631" s="217"/>
      <c r="Y631" s="217"/>
      <c r="Z631" s="217"/>
      <c r="AA631" s="217"/>
      <c r="AB631" s="217"/>
      <c r="AC631" s="217"/>
      <c r="AD631" s="217" t="s">
        <v>811</v>
      </c>
      <c r="AE631" s="217" t="s">
        <v>811</v>
      </c>
      <c r="AF631" s="217" t="s">
        <v>811</v>
      </c>
      <c r="AG631" s="217" t="s">
        <v>811</v>
      </c>
      <c r="AH631" s="217" t="s">
        <v>811</v>
      </c>
      <c r="AI631" s="217" t="s">
        <v>811</v>
      </c>
      <c r="AJ631" s="217" t="s">
        <v>811</v>
      </c>
      <c r="AK631" s="217" t="s">
        <v>811</v>
      </c>
      <c r="AL631" s="217" t="s">
        <v>811</v>
      </c>
      <c r="AM631" s="217" t="s">
        <v>811</v>
      </c>
      <c r="AN631" s="217" t="s">
        <v>811</v>
      </c>
      <c r="AO631" s="217" t="s">
        <v>811</v>
      </c>
      <c r="AP631" s="217" t="s">
        <v>811</v>
      </c>
      <c r="AQ631" s="217" t="s">
        <v>811</v>
      </c>
      <c r="AR631" s="217" t="s">
        <v>811</v>
      </c>
      <c r="AS631" s="217" t="s">
        <v>811</v>
      </c>
    </row>
    <row r="632" spans="1:45">
      <c r="A632" s="216">
        <v>21</v>
      </c>
      <c r="B632" s="216">
        <v>225700</v>
      </c>
      <c r="C632" s="216">
        <v>1563</v>
      </c>
      <c r="D632" s="216">
        <v>620</v>
      </c>
      <c r="E632" s="216" t="s">
        <v>1553</v>
      </c>
      <c r="F632" s="217">
        <v>0</v>
      </c>
      <c r="G632" s="217"/>
      <c r="H632" s="217"/>
      <c r="I632" s="217"/>
      <c r="J632" s="217"/>
      <c r="K632" s="217"/>
      <c r="L632" s="217"/>
      <c r="M632" s="217"/>
      <c r="N632" s="217">
        <v>0</v>
      </c>
      <c r="O632" s="217"/>
      <c r="P632" s="217"/>
      <c r="Q632" s="217"/>
      <c r="R632" s="217"/>
      <c r="S632" s="217"/>
      <c r="T632" s="217"/>
      <c r="U632" s="217"/>
      <c r="V632" s="217">
        <v>0</v>
      </c>
      <c r="W632" s="217"/>
      <c r="X632" s="217"/>
      <c r="Y632" s="217"/>
      <c r="Z632" s="217"/>
      <c r="AA632" s="217"/>
      <c r="AB632" s="217"/>
      <c r="AC632" s="217"/>
      <c r="AD632" s="217" t="s">
        <v>811</v>
      </c>
      <c r="AE632" s="217" t="s">
        <v>811</v>
      </c>
      <c r="AF632" s="217" t="s">
        <v>811</v>
      </c>
      <c r="AG632" s="217" t="s">
        <v>811</v>
      </c>
      <c r="AH632" s="217" t="s">
        <v>811</v>
      </c>
      <c r="AI632" s="217" t="s">
        <v>811</v>
      </c>
      <c r="AJ632" s="217" t="s">
        <v>811</v>
      </c>
      <c r="AK632" s="217" t="s">
        <v>811</v>
      </c>
      <c r="AL632" s="217" t="s">
        <v>811</v>
      </c>
      <c r="AM632" s="217" t="s">
        <v>811</v>
      </c>
      <c r="AN632" s="217" t="s">
        <v>811</v>
      </c>
      <c r="AO632" s="217" t="s">
        <v>811</v>
      </c>
      <c r="AP632" s="217" t="s">
        <v>811</v>
      </c>
      <c r="AQ632" s="217" t="s">
        <v>811</v>
      </c>
      <c r="AR632" s="217" t="s">
        <v>811</v>
      </c>
      <c r="AS632" s="217" t="s">
        <v>811</v>
      </c>
    </row>
    <row r="633" spans="1:45">
      <c r="A633" s="216">
        <v>21</v>
      </c>
      <c r="B633" s="216">
        <v>225700</v>
      </c>
      <c r="C633" s="216">
        <v>1564</v>
      </c>
      <c r="D633" s="216">
        <v>621</v>
      </c>
      <c r="E633" s="216" t="s">
        <v>1554</v>
      </c>
      <c r="F633" s="217">
        <v>0</v>
      </c>
      <c r="G633" s="217"/>
      <c r="H633" s="217"/>
      <c r="I633" s="217"/>
      <c r="J633" s="217"/>
      <c r="K633" s="217"/>
      <c r="L633" s="217"/>
      <c r="M633" s="217"/>
      <c r="N633" s="217">
        <v>0</v>
      </c>
      <c r="O633" s="217"/>
      <c r="P633" s="217"/>
      <c r="Q633" s="217"/>
      <c r="R633" s="217"/>
      <c r="S633" s="217"/>
      <c r="T633" s="217"/>
      <c r="U633" s="217"/>
      <c r="V633" s="217">
        <v>0</v>
      </c>
      <c r="W633" s="217"/>
      <c r="X633" s="217"/>
      <c r="Y633" s="217"/>
      <c r="Z633" s="217"/>
      <c r="AA633" s="217"/>
      <c r="AB633" s="217"/>
      <c r="AC633" s="217"/>
      <c r="AD633" s="217" t="s">
        <v>811</v>
      </c>
      <c r="AE633" s="217" t="s">
        <v>811</v>
      </c>
      <c r="AF633" s="217" t="s">
        <v>811</v>
      </c>
      <c r="AG633" s="217" t="s">
        <v>811</v>
      </c>
      <c r="AH633" s="217" t="s">
        <v>811</v>
      </c>
      <c r="AI633" s="217" t="s">
        <v>811</v>
      </c>
      <c r="AJ633" s="217" t="s">
        <v>811</v>
      </c>
      <c r="AK633" s="217" t="s">
        <v>811</v>
      </c>
      <c r="AL633" s="217" t="s">
        <v>811</v>
      </c>
      <c r="AM633" s="217" t="s">
        <v>811</v>
      </c>
      <c r="AN633" s="217" t="s">
        <v>811</v>
      </c>
      <c r="AO633" s="217" t="s">
        <v>811</v>
      </c>
      <c r="AP633" s="217" t="s">
        <v>811</v>
      </c>
      <c r="AQ633" s="217" t="s">
        <v>811</v>
      </c>
      <c r="AR633" s="217" t="s">
        <v>811</v>
      </c>
      <c r="AS633" s="217" t="s">
        <v>811</v>
      </c>
    </row>
    <row r="634" spans="1:45">
      <c r="A634" s="216">
        <v>21</v>
      </c>
      <c r="B634" s="216">
        <v>225700</v>
      </c>
      <c r="C634" s="216">
        <v>1565</v>
      </c>
      <c r="D634" s="216">
        <v>622</v>
      </c>
      <c r="E634" s="216" t="s">
        <v>1555</v>
      </c>
      <c r="F634" s="217">
        <v>0</v>
      </c>
      <c r="G634" s="217"/>
      <c r="H634" s="217"/>
      <c r="I634" s="217"/>
      <c r="J634" s="217"/>
      <c r="K634" s="217"/>
      <c r="L634" s="217"/>
      <c r="M634" s="217"/>
      <c r="N634" s="217">
        <v>0</v>
      </c>
      <c r="O634" s="217"/>
      <c r="P634" s="217"/>
      <c r="Q634" s="217"/>
      <c r="R634" s="217"/>
      <c r="S634" s="217"/>
      <c r="T634" s="217"/>
      <c r="U634" s="217"/>
      <c r="V634" s="217">
        <v>0</v>
      </c>
      <c r="W634" s="217"/>
      <c r="X634" s="217"/>
      <c r="Y634" s="217"/>
      <c r="Z634" s="217"/>
      <c r="AA634" s="217"/>
      <c r="AB634" s="217"/>
      <c r="AC634" s="217"/>
      <c r="AD634" s="217" t="s">
        <v>811</v>
      </c>
      <c r="AE634" s="217" t="s">
        <v>811</v>
      </c>
      <c r="AF634" s="217" t="s">
        <v>811</v>
      </c>
      <c r="AG634" s="217" t="s">
        <v>811</v>
      </c>
      <c r="AH634" s="217" t="s">
        <v>811</v>
      </c>
      <c r="AI634" s="217" t="s">
        <v>811</v>
      </c>
      <c r="AJ634" s="217" t="s">
        <v>811</v>
      </c>
      <c r="AK634" s="217" t="s">
        <v>811</v>
      </c>
      <c r="AL634" s="217" t="s">
        <v>811</v>
      </c>
      <c r="AM634" s="217" t="s">
        <v>811</v>
      </c>
      <c r="AN634" s="217" t="s">
        <v>811</v>
      </c>
      <c r="AO634" s="217" t="s">
        <v>811</v>
      </c>
      <c r="AP634" s="217" t="s">
        <v>811</v>
      </c>
      <c r="AQ634" s="217" t="s">
        <v>811</v>
      </c>
      <c r="AR634" s="217" t="s">
        <v>811</v>
      </c>
      <c r="AS634" s="217" t="s">
        <v>811</v>
      </c>
    </row>
    <row r="635" spans="1:45">
      <c r="A635" s="216">
        <v>21</v>
      </c>
      <c r="B635" s="216">
        <v>225700</v>
      </c>
      <c r="C635" s="216">
        <v>1566</v>
      </c>
      <c r="D635" s="216">
        <v>623</v>
      </c>
      <c r="E635" s="216" t="s">
        <v>1556</v>
      </c>
      <c r="F635" s="217">
        <v>0</v>
      </c>
      <c r="G635" s="217"/>
      <c r="H635" s="217"/>
      <c r="I635" s="217"/>
      <c r="J635" s="217"/>
      <c r="K635" s="217"/>
      <c r="L635" s="217"/>
      <c r="M635" s="217"/>
      <c r="N635" s="217">
        <v>0</v>
      </c>
      <c r="O635" s="217"/>
      <c r="P635" s="217"/>
      <c r="Q635" s="217"/>
      <c r="R635" s="217"/>
      <c r="S635" s="217"/>
      <c r="T635" s="217"/>
      <c r="U635" s="217"/>
      <c r="V635" s="217">
        <v>0</v>
      </c>
      <c r="W635" s="217"/>
      <c r="X635" s="217"/>
      <c r="Y635" s="217"/>
      <c r="Z635" s="217"/>
      <c r="AA635" s="217"/>
      <c r="AB635" s="217"/>
      <c r="AC635" s="217"/>
      <c r="AD635" s="217" t="s">
        <v>811</v>
      </c>
      <c r="AE635" s="217" t="s">
        <v>811</v>
      </c>
      <c r="AF635" s="217" t="s">
        <v>811</v>
      </c>
      <c r="AG635" s="217" t="s">
        <v>811</v>
      </c>
      <c r="AH635" s="217" t="s">
        <v>811</v>
      </c>
      <c r="AI635" s="217" t="s">
        <v>811</v>
      </c>
      <c r="AJ635" s="217" t="s">
        <v>811</v>
      </c>
      <c r="AK635" s="217" t="s">
        <v>811</v>
      </c>
      <c r="AL635" s="217" t="s">
        <v>811</v>
      </c>
      <c r="AM635" s="217" t="s">
        <v>811</v>
      </c>
      <c r="AN635" s="217" t="s">
        <v>811</v>
      </c>
      <c r="AO635" s="217" t="s">
        <v>811</v>
      </c>
      <c r="AP635" s="217" t="s">
        <v>811</v>
      </c>
      <c r="AQ635" s="217" t="s">
        <v>811</v>
      </c>
      <c r="AR635" s="217" t="s">
        <v>811</v>
      </c>
      <c r="AS635" s="217" t="s">
        <v>811</v>
      </c>
    </row>
    <row r="636" spans="1:45">
      <c r="A636" s="216">
        <v>21</v>
      </c>
      <c r="B636" s="216">
        <v>225700</v>
      </c>
      <c r="C636" s="216">
        <v>1567</v>
      </c>
      <c r="D636" s="216">
        <v>624</v>
      </c>
      <c r="E636" s="216" t="s">
        <v>1557</v>
      </c>
      <c r="F636" s="217">
        <v>0</v>
      </c>
      <c r="G636" s="217"/>
      <c r="H636" s="217"/>
      <c r="I636" s="217"/>
      <c r="J636" s="217"/>
      <c r="K636" s="217"/>
      <c r="L636" s="217"/>
      <c r="M636" s="217"/>
      <c r="N636" s="217">
        <v>0</v>
      </c>
      <c r="O636" s="217"/>
      <c r="P636" s="217"/>
      <c r="Q636" s="217"/>
      <c r="R636" s="217"/>
      <c r="S636" s="217"/>
      <c r="T636" s="217"/>
      <c r="U636" s="217"/>
      <c r="V636" s="217">
        <v>0</v>
      </c>
      <c r="W636" s="217"/>
      <c r="X636" s="217"/>
      <c r="Y636" s="217"/>
      <c r="Z636" s="217"/>
      <c r="AA636" s="217"/>
      <c r="AB636" s="217"/>
      <c r="AC636" s="217"/>
      <c r="AD636" s="217" t="s">
        <v>811</v>
      </c>
      <c r="AE636" s="217" t="s">
        <v>811</v>
      </c>
      <c r="AF636" s="217" t="s">
        <v>811</v>
      </c>
      <c r="AG636" s="217" t="s">
        <v>811</v>
      </c>
      <c r="AH636" s="217" t="s">
        <v>811</v>
      </c>
      <c r="AI636" s="217" t="s">
        <v>811</v>
      </c>
      <c r="AJ636" s="217" t="s">
        <v>811</v>
      </c>
      <c r="AK636" s="217" t="s">
        <v>811</v>
      </c>
      <c r="AL636" s="217" t="s">
        <v>811</v>
      </c>
      <c r="AM636" s="217" t="s">
        <v>811</v>
      </c>
      <c r="AN636" s="217" t="s">
        <v>811</v>
      </c>
      <c r="AO636" s="217" t="s">
        <v>811</v>
      </c>
      <c r="AP636" s="217" t="s">
        <v>811</v>
      </c>
      <c r="AQ636" s="217" t="s">
        <v>811</v>
      </c>
      <c r="AR636" s="217" t="s">
        <v>811</v>
      </c>
      <c r="AS636" s="217" t="s">
        <v>811</v>
      </c>
    </row>
    <row r="637" spans="1:45">
      <c r="A637" s="216">
        <v>21</v>
      </c>
      <c r="B637" s="216">
        <v>225700</v>
      </c>
      <c r="C637" s="216">
        <v>1568</v>
      </c>
      <c r="D637" s="216">
        <v>625</v>
      </c>
      <c r="E637" s="216" t="s">
        <v>1558</v>
      </c>
      <c r="F637" s="217">
        <v>0</v>
      </c>
      <c r="G637" s="217"/>
      <c r="H637" s="217"/>
      <c r="I637" s="217"/>
      <c r="J637" s="217"/>
      <c r="K637" s="217"/>
      <c r="L637" s="217"/>
      <c r="M637" s="217"/>
      <c r="N637" s="217">
        <v>0</v>
      </c>
      <c r="O637" s="217"/>
      <c r="P637" s="217"/>
      <c r="Q637" s="217"/>
      <c r="R637" s="217"/>
      <c r="S637" s="217"/>
      <c r="T637" s="217"/>
      <c r="U637" s="217"/>
      <c r="V637" s="217">
        <v>0</v>
      </c>
      <c r="W637" s="217"/>
      <c r="X637" s="217"/>
      <c r="Y637" s="217"/>
      <c r="Z637" s="217"/>
      <c r="AA637" s="217"/>
      <c r="AB637" s="217"/>
      <c r="AC637" s="217"/>
      <c r="AD637" s="217" t="s">
        <v>811</v>
      </c>
      <c r="AE637" s="217" t="s">
        <v>811</v>
      </c>
      <c r="AF637" s="217" t="s">
        <v>811</v>
      </c>
      <c r="AG637" s="217" t="s">
        <v>811</v>
      </c>
      <c r="AH637" s="217" t="s">
        <v>811</v>
      </c>
      <c r="AI637" s="217" t="s">
        <v>811</v>
      </c>
      <c r="AJ637" s="217" t="s">
        <v>811</v>
      </c>
      <c r="AK637" s="217" t="s">
        <v>811</v>
      </c>
      <c r="AL637" s="217" t="s">
        <v>811</v>
      </c>
      <c r="AM637" s="217" t="s">
        <v>811</v>
      </c>
      <c r="AN637" s="217" t="s">
        <v>811</v>
      </c>
      <c r="AO637" s="217" t="s">
        <v>811</v>
      </c>
      <c r="AP637" s="217" t="s">
        <v>811</v>
      </c>
      <c r="AQ637" s="217" t="s">
        <v>811</v>
      </c>
      <c r="AR637" s="217" t="s">
        <v>811</v>
      </c>
      <c r="AS637" s="217" t="s">
        <v>811</v>
      </c>
    </row>
    <row r="638" spans="1:45">
      <c r="A638" s="216">
        <v>21</v>
      </c>
      <c r="B638" s="216">
        <v>225700</v>
      </c>
      <c r="C638" s="216">
        <v>1569</v>
      </c>
      <c r="D638" s="216">
        <v>626</v>
      </c>
      <c r="E638" s="216" t="s">
        <v>1559</v>
      </c>
      <c r="F638" s="217">
        <v>0</v>
      </c>
      <c r="G638" s="217"/>
      <c r="H638" s="217"/>
      <c r="I638" s="217"/>
      <c r="J638" s="217"/>
      <c r="K638" s="217"/>
      <c r="L638" s="217"/>
      <c r="M638" s="217"/>
      <c r="N638" s="217">
        <v>0</v>
      </c>
      <c r="O638" s="217"/>
      <c r="P638" s="217"/>
      <c r="Q638" s="217"/>
      <c r="R638" s="217"/>
      <c r="S638" s="217"/>
      <c r="T638" s="217"/>
      <c r="U638" s="217"/>
      <c r="V638" s="217">
        <v>0</v>
      </c>
      <c r="W638" s="217"/>
      <c r="X638" s="217"/>
      <c r="Y638" s="217"/>
      <c r="Z638" s="217"/>
      <c r="AA638" s="217"/>
      <c r="AB638" s="217"/>
      <c r="AC638" s="217"/>
      <c r="AD638" s="217" t="s">
        <v>811</v>
      </c>
      <c r="AE638" s="217" t="s">
        <v>811</v>
      </c>
      <c r="AF638" s="217" t="s">
        <v>811</v>
      </c>
      <c r="AG638" s="217" t="s">
        <v>811</v>
      </c>
      <c r="AH638" s="217" t="s">
        <v>811</v>
      </c>
      <c r="AI638" s="217" t="s">
        <v>811</v>
      </c>
      <c r="AJ638" s="217" t="s">
        <v>811</v>
      </c>
      <c r="AK638" s="217" t="s">
        <v>811</v>
      </c>
      <c r="AL638" s="217" t="s">
        <v>811</v>
      </c>
      <c r="AM638" s="217" t="s">
        <v>811</v>
      </c>
      <c r="AN638" s="217" t="s">
        <v>811</v>
      </c>
      <c r="AO638" s="217" t="s">
        <v>811</v>
      </c>
      <c r="AP638" s="217" t="s">
        <v>811</v>
      </c>
      <c r="AQ638" s="217" t="s">
        <v>811</v>
      </c>
      <c r="AR638" s="217" t="s">
        <v>811</v>
      </c>
      <c r="AS638" s="217" t="s">
        <v>811</v>
      </c>
    </row>
    <row r="639" spans="1:45">
      <c r="A639" s="216">
        <v>21</v>
      </c>
      <c r="B639" s="216">
        <v>225700</v>
      </c>
      <c r="C639" s="216">
        <v>1570</v>
      </c>
      <c r="D639" s="216">
        <v>627</v>
      </c>
      <c r="E639" s="216" t="s">
        <v>1560</v>
      </c>
      <c r="F639" s="217">
        <v>0</v>
      </c>
      <c r="G639" s="217"/>
      <c r="H639" s="217"/>
      <c r="I639" s="217"/>
      <c r="J639" s="217"/>
      <c r="K639" s="217"/>
      <c r="L639" s="217"/>
      <c r="M639" s="217"/>
      <c r="N639" s="217">
        <v>0</v>
      </c>
      <c r="O639" s="217"/>
      <c r="P639" s="217"/>
      <c r="Q639" s="217"/>
      <c r="R639" s="217"/>
      <c r="S639" s="217"/>
      <c r="T639" s="217"/>
      <c r="U639" s="217"/>
      <c r="V639" s="217">
        <v>0</v>
      </c>
      <c r="W639" s="217"/>
      <c r="X639" s="217"/>
      <c r="Y639" s="217"/>
      <c r="Z639" s="217"/>
      <c r="AA639" s="217"/>
      <c r="AB639" s="217"/>
      <c r="AC639" s="217"/>
      <c r="AD639" s="217" t="s">
        <v>811</v>
      </c>
      <c r="AE639" s="217" t="s">
        <v>811</v>
      </c>
      <c r="AF639" s="217" t="s">
        <v>811</v>
      </c>
      <c r="AG639" s="217" t="s">
        <v>811</v>
      </c>
      <c r="AH639" s="217" t="s">
        <v>811</v>
      </c>
      <c r="AI639" s="217" t="s">
        <v>811</v>
      </c>
      <c r="AJ639" s="217" t="s">
        <v>811</v>
      </c>
      <c r="AK639" s="217" t="s">
        <v>811</v>
      </c>
      <c r="AL639" s="217" t="s">
        <v>811</v>
      </c>
      <c r="AM639" s="217" t="s">
        <v>811</v>
      </c>
      <c r="AN639" s="217" t="s">
        <v>811</v>
      </c>
      <c r="AO639" s="217" t="s">
        <v>811</v>
      </c>
      <c r="AP639" s="217" t="s">
        <v>811</v>
      </c>
      <c r="AQ639" s="217" t="s">
        <v>811</v>
      </c>
      <c r="AR639" s="217" t="s">
        <v>811</v>
      </c>
      <c r="AS639" s="217" t="s">
        <v>811</v>
      </c>
    </row>
    <row r="640" spans="1:45">
      <c r="A640" s="216">
        <v>21</v>
      </c>
      <c r="B640" s="216">
        <v>225700</v>
      </c>
      <c r="C640" s="216">
        <v>1571</v>
      </c>
      <c r="D640" s="216">
        <v>628</v>
      </c>
      <c r="E640" s="216" t="s">
        <v>1561</v>
      </c>
      <c r="F640" s="217">
        <v>0</v>
      </c>
      <c r="G640" s="217"/>
      <c r="H640" s="217"/>
      <c r="I640" s="217"/>
      <c r="J640" s="217"/>
      <c r="K640" s="217"/>
      <c r="L640" s="217"/>
      <c r="M640" s="217"/>
      <c r="N640" s="217">
        <v>0</v>
      </c>
      <c r="O640" s="217"/>
      <c r="P640" s="217"/>
      <c r="Q640" s="217"/>
      <c r="R640" s="217"/>
      <c r="S640" s="217"/>
      <c r="T640" s="217"/>
      <c r="U640" s="217"/>
      <c r="V640" s="217">
        <v>0</v>
      </c>
      <c r="W640" s="217"/>
      <c r="X640" s="217"/>
      <c r="Y640" s="217"/>
      <c r="Z640" s="217"/>
      <c r="AA640" s="217"/>
      <c r="AB640" s="217"/>
      <c r="AC640" s="217"/>
      <c r="AD640" s="217" t="s">
        <v>811</v>
      </c>
      <c r="AE640" s="217" t="s">
        <v>811</v>
      </c>
      <c r="AF640" s="217" t="s">
        <v>811</v>
      </c>
      <c r="AG640" s="217" t="s">
        <v>811</v>
      </c>
      <c r="AH640" s="217" t="s">
        <v>811</v>
      </c>
      <c r="AI640" s="217" t="s">
        <v>811</v>
      </c>
      <c r="AJ640" s="217" t="s">
        <v>811</v>
      </c>
      <c r="AK640" s="217" t="s">
        <v>811</v>
      </c>
      <c r="AL640" s="217" t="s">
        <v>811</v>
      </c>
      <c r="AM640" s="217" t="s">
        <v>811</v>
      </c>
      <c r="AN640" s="217" t="s">
        <v>811</v>
      </c>
      <c r="AO640" s="217" t="s">
        <v>811</v>
      </c>
      <c r="AP640" s="217" t="s">
        <v>811</v>
      </c>
      <c r="AQ640" s="217" t="s">
        <v>811</v>
      </c>
      <c r="AR640" s="217" t="s">
        <v>811</v>
      </c>
      <c r="AS640" s="217" t="s">
        <v>811</v>
      </c>
    </row>
    <row r="641" spans="1:45">
      <c r="A641" s="216">
        <v>21</v>
      </c>
      <c r="B641" s="216">
        <v>225700</v>
      </c>
      <c r="C641" s="216">
        <v>1572</v>
      </c>
      <c r="D641" s="216">
        <v>629</v>
      </c>
      <c r="E641" s="216" t="s">
        <v>1562</v>
      </c>
      <c r="F641" s="217">
        <v>0</v>
      </c>
      <c r="G641" s="217"/>
      <c r="H641" s="217"/>
      <c r="I641" s="217"/>
      <c r="J641" s="217"/>
      <c r="K641" s="217"/>
      <c r="L641" s="217"/>
      <c r="M641" s="217"/>
      <c r="N641" s="217">
        <v>0</v>
      </c>
      <c r="O641" s="217"/>
      <c r="P641" s="217"/>
      <c r="Q641" s="217"/>
      <c r="R641" s="217"/>
      <c r="S641" s="217"/>
      <c r="T641" s="217"/>
      <c r="U641" s="217"/>
      <c r="V641" s="217">
        <v>0</v>
      </c>
      <c r="W641" s="217"/>
      <c r="X641" s="217"/>
      <c r="Y641" s="217"/>
      <c r="Z641" s="217"/>
      <c r="AA641" s="217"/>
      <c r="AB641" s="217"/>
      <c r="AC641" s="217"/>
      <c r="AD641" s="217" t="s">
        <v>811</v>
      </c>
      <c r="AE641" s="217" t="s">
        <v>811</v>
      </c>
      <c r="AF641" s="217" t="s">
        <v>811</v>
      </c>
      <c r="AG641" s="217" t="s">
        <v>811</v>
      </c>
      <c r="AH641" s="217" t="s">
        <v>811</v>
      </c>
      <c r="AI641" s="217" t="s">
        <v>811</v>
      </c>
      <c r="AJ641" s="217" t="s">
        <v>811</v>
      </c>
      <c r="AK641" s="217" t="s">
        <v>811</v>
      </c>
      <c r="AL641" s="217" t="s">
        <v>811</v>
      </c>
      <c r="AM641" s="217" t="s">
        <v>811</v>
      </c>
      <c r="AN641" s="217" t="s">
        <v>811</v>
      </c>
      <c r="AO641" s="217" t="s">
        <v>811</v>
      </c>
      <c r="AP641" s="217" t="s">
        <v>811</v>
      </c>
      <c r="AQ641" s="217" t="s">
        <v>811</v>
      </c>
      <c r="AR641" s="217" t="s">
        <v>811</v>
      </c>
      <c r="AS641" s="217" t="s">
        <v>811</v>
      </c>
    </row>
    <row r="642" spans="1:45">
      <c r="A642" s="216">
        <v>21</v>
      </c>
      <c r="B642" s="216">
        <v>225700</v>
      </c>
      <c r="C642" s="216">
        <v>1573</v>
      </c>
      <c r="D642" s="216">
        <v>630</v>
      </c>
      <c r="E642" s="216" t="s">
        <v>1563</v>
      </c>
      <c r="F642" s="217">
        <v>0</v>
      </c>
      <c r="G642" s="217"/>
      <c r="H642" s="217"/>
      <c r="I642" s="217"/>
      <c r="J642" s="217"/>
      <c r="K642" s="217"/>
      <c r="L642" s="217"/>
      <c r="M642" s="217"/>
      <c r="N642" s="217">
        <v>0</v>
      </c>
      <c r="O642" s="217"/>
      <c r="P642" s="217"/>
      <c r="Q642" s="217"/>
      <c r="R642" s="217"/>
      <c r="S642" s="217"/>
      <c r="T642" s="217"/>
      <c r="U642" s="217"/>
      <c r="V642" s="217">
        <v>0</v>
      </c>
      <c r="W642" s="217"/>
      <c r="X642" s="217"/>
      <c r="Y642" s="217"/>
      <c r="Z642" s="217"/>
      <c r="AA642" s="217"/>
      <c r="AB642" s="217"/>
      <c r="AC642" s="217"/>
      <c r="AD642" s="217" t="s">
        <v>811</v>
      </c>
      <c r="AE642" s="217" t="s">
        <v>811</v>
      </c>
      <c r="AF642" s="217" t="s">
        <v>811</v>
      </c>
      <c r="AG642" s="217" t="s">
        <v>811</v>
      </c>
      <c r="AH642" s="217" t="s">
        <v>811</v>
      </c>
      <c r="AI642" s="217" t="s">
        <v>811</v>
      </c>
      <c r="AJ642" s="217" t="s">
        <v>811</v>
      </c>
      <c r="AK642" s="217" t="s">
        <v>811</v>
      </c>
      <c r="AL642" s="217" t="s">
        <v>811</v>
      </c>
      <c r="AM642" s="217" t="s">
        <v>811</v>
      </c>
      <c r="AN642" s="217" t="s">
        <v>811</v>
      </c>
      <c r="AO642" s="217" t="s">
        <v>811</v>
      </c>
      <c r="AP642" s="217" t="s">
        <v>811</v>
      </c>
      <c r="AQ642" s="217" t="s">
        <v>811</v>
      </c>
      <c r="AR642" s="217" t="s">
        <v>811</v>
      </c>
      <c r="AS642" s="217" t="s">
        <v>811</v>
      </c>
    </row>
    <row r="643" spans="1:45">
      <c r="A643" s="214"/>
      <c r="B643" s="214"/>
      <c r="C643" s="214"/>
      <c r="D643" s="214">
        <v>631</v>
      </c>
      <c r="E643" s="214"/>
      <c r="F643" s="215"/>
      <c r="G643" s="215"/>
      <c r="H643" s="215"/>
      <c r="I643" s="215"/>
      <c r="J643" s="215"/>
      <c r="K643" s="215"/>
      <c r="L643" s="215"/>
      <c r="M643" s="215"/>
      <c r="N643" s="215"/>
      <c r="O643" s="215"/>
      <c r="P643" s="215"/>
      <c r="Q643" s="215"/>
      <c r="R643" s="215"/>
      <c r="S643" s="215"/>
      <c r="T643" s="215"/>
      <c r="U643" s="215"/>
      <c r="V643" s="215"/>
      <c r="W643" s="215"/>
      <c r="X643" s="215"/>
      <c r="Y643" s="215"/>
      <c r="Z643" s="215"/>
      <c r="AA643" s="215"/>
      <c r="AB643" s="215"/>
      <c r="AC643" s="215"/>
      <c r="AD643" s="215" t="s">
        <v>811</v>
      </c>
      <c r="AE643" s="215" t="s">
        <v>811</v>
      </c>
      <c r="AF643" s="215" t="s">
        <v>811</v>
      </c>
      <c r="AG643" s="215" t="s">
        <v>811</v>
      </c>
      <c r="AH643" s="215" t="s">
        <v>811</v>
      </c>
      <c r="AI643" s="215" t="s">
        <v>811</v>
      </c>
      <c r="AJ643" s="215" t="s">
        <v>811</v>
      </c>
      <c r="AK643" s="215" t="s">
        <v>811</v>
      </c>
      <c r="AL643" s="215" t="s">
        <v>811</v>
      </c>
      <c r="AM643" s="215" t="s">
        <v>811</v>
      </c>
      <c r="AN643" s="215" t="s">
        <v>811</v>
      </c>
      <c r="AO643" s="215" t="s">
        <v>811</v>
      </c>
      <c r="AP643" s="215" t="s">
        <v>811</v>
      </c>
      <c r="AQ643" s="215" t="s">
        <v>811</v>
      </c>
      <c r="AR643" s="215" t="s">
        <v>811</v>
      </c>
      <c r="AS643" s="215" t="s">
        <v>811</v>
      </c>
    </row>
    <row r="644" spans="1:45">
      <c r="A644" s="214">
        <v>20</v>
      </c>
      <c r="B644" s="214">
        <v>226000</v>
      </c>
      <c r="C644" s="214"/>
      <c r="D644" s="214">
        <v>632</v>
      </c>
      <c r="E644" s="214" t="s">
        <v>1564</v>
      </c>
      <c r="F644" s="215">
        <v>1025.8</v>
      </c>
      <c r="G644" s="215">
        <v>0</v>
      </c>
      <c r="H644" s="215">
        <v>0</v>
      </c>
      <c r="I644" s="215">
        <v>0</v>
      </c>
      <c r="J644" s="215">
        <v>670</v>
      </c>
      <c r="K644" s="215">
        <v>80</v>
      </c>
      <c r="L644" s="215">
        <v>275.8</v>
      </c>
      <c r="M644" s="215">
        <v>0</v>
      </c>
      <c r="N644" s="215">
        <v>969.8</v>
      </c>
      <c r="O644" s="215">
        <v>0</v>
      </c>
      <c r="P644" s="215">
        <v>0</v>
      </c>
      <c r="Q644" s="215">
        <v>0</v>
      </c>
      <c r="R644" s="215">
        <v>670</v>
      </c>
      <c r="S644" s="215">
        <v>0</v>
      </c>
      <c r="T644" s="215">
        <v>299.8</v>
      </c>
      <c r="U644" s="215">
        <v>0</v>
      </c>
      <c r="V644" s="215">
        <v>618.68000000000006</v>
      </c>
      <c r="W644" s="215">
        <v>0</v>
      </c>
      <c r="X644" s="215">
        <v>0</v>
      </c>
      <c r="Y644" s="215">
        <v>0</v>
      </c>
      <c r="Z644" s="215">
        <v>417.19</v>
      </c>
      <c r="AA644" s="215">
        <v>0</v>
      </c>
      <c r="AB644" s="215">
        <v>201.49</v>
      </c>
      <c r="AC644" s="215">
        <v>0</v>
      </c>
      <c r="AD644" s="215">
        <v>-351.11999999999989</v>
      </c>
      <c r="AE644" s="215" t="s">
        <v>811</v>
      </c>
      <c r="AF644" s="215" t="s">
        <v>811</v>
      </c>
      <c r="AG644" s="215" t="s">
        <v>811</v>
      </c>
      <c r="AH644" s="215">
        <v>-252.81</v>
      </c>
      <c r="AI644" s="215" t="s">
        <v>811</v>
      </c>
      <c r="AJ644" s="215">
        <v>-98.31</v>
      </c>
      <c r="AK644" s="215" t="s">
        <v>811</v>
      </c>
      <c r="AL644" s="215">
        <v>63.794596824087449</v>
      </c>
      <c r="AM644" s="215" t="s">
        <v>811</v>
      </c>
      <c r="AN644" s="215" t="s">
        <v>811</v>
      </c>
      <c r="AO644" s="215" t="s">
        <v>811</v>
      </c>
      <c r="AP644" s="215">
        <v>62.267164179104469</v>
      </c>
      <c r="AQ644" s="215" t="s">
        <v>811</v>
      </c>
      <c r="AR644" s="215">
        <v>67.208138759172783</v>
      </c>
      <c r="AS644" s="215" t="s">
        <v>811</v>
      </c>
    </row>
    <row r="645" spans="1:45">
      <c r="A645" s="214">
        <v>22</v>
      </c>
      <c r="B645" s="214">
        <v>226000</v>
      </c>
      <c r="C645" s="214"/>
      <c r="D645" s="214">
        <v>633</v>
      </c>
      <c r="E645" s="214" t="s">
        <v>1055</v>
      </c>
      <c r="F645" s="215">
        <v>750</v>
      </c>
      <c r="G645" s="215">
        <v>0</v>
      </c>
      <c r="H645" s="215">
        <v>0</v>
      </c>
      <c r="I645" s="215">
        <v>0</v>
      </c>
      <c r="J645" s="215">
        <v>670</v>
      </c>
      <c r="K645" s="215">
        <v>80</v>
      </c>
      <c r="L645" s="215">
        <v>0</v>
      </c>
      <c r="M645" s="215">
        <v>0</v>
      </c>
      <c r="N645" s="215">
        <v>670</v>
      </c>
      <c r="O645" s="215">
        <v>0</v>
      </c>
      <c r="P645" s="215">
        <v>0</v>
      </c>
      <c r="Q645" s="215">
        <v>0</v>
      </c>
      <c r="R645" s="215">
        <v>670</v>
      </c>
      <c r="S645" s="215">
        <v>0</v>
      </c>
      <c r="T645" s="215">
        <v>0</v>
      </c>
      <c r="U645" s="215">
        <v>0</v>
      </c>
      <c r="V645" s="215">
        <v>417.19</v>
      </c>
      <c r="W645" s="215">
        <v>0</v>
      </c>
      <c r="X645" s="215">
        <v>0</v>
      </c>
      <c r="Y645" s="215">
        <v>0</v>
      </c>
      <c r="Z645" s="215">
        <v>417.19</v>
      </c>
      <c r="AA645" s="215">
        <v>0</v>
      </c>
      <c r="AB645" s="215">
        <v>0</v>
      </c>
      <c r="AC645" s="215">
        <v>0</v>
      </c>
      <c r="AD645" s="215">
        <v>-252.81</v>
      </c>
      <c r="AE645" s="215" t="s">
        <v>811</v>
      </c>
      <c r="AF645" s="215" t="s">
        <v>811</v>
      </c>
      <c r="AG645" s="215" t="s">
        <v>811</v>
      </c>
      <c r="AH645" s="215">
        <v>-252.81</v>
      </c>
      <c r="AI645" s="215" t="s">
        <v>811</v>
      </c>
      <c r="AJ645" s="215" t="s">
        <v>811</v>
      </c>
      <c r="AK645" s="215" t="s">
        <v>811</v>
      </c>
      <c r="AL645" s="215">
        <v>62.267164179104469</v>
      </c>
      <c r="AM645" s="215" t="s">
        <v>811</v>
      </c>
      <c r="AN645" s="215" t="s">
        <v>811</v>
      </c>
      <c r="AO645" s="215" t="s">
        <v>811</v>
      </c>
      <c r="AP645" s="215">
        <v>62.267164179104469</v>
      </c>
      <c r="AQ645" s="215" t="s">
        <v>811</v>
      </c>
      <c r="AR645" s="215" t="s">
        <v>811</v>
      </c>
      <c r="AS645" s="215" t="s">
        <v>811</v>
      </c>
    </row>
    <row r="646" spans="1:45">
      <c r="A646" s="214">
        <v>21</v>
      </c>
      <c r="B646" s="214">
        <v>226000</v>
      </c>
      <c r="C646" s="214"/>
      <c r="D646" s="214">
        <v>634</v>
      </c>
      <c r="E646" s="214" t="s">
        <v>1056</v>
      </c>
      <c r="F646" s="215">
        <v>275.8</v>
      </c>
      <c r="G646" s="215">
        <v>0</v>
      </c>
      <c r="H646" s="215">
        <v>0</v>
      </c>
      <c r="I646" s="215">
        <v>0</v>
      </c>
      <c r="J646" s="215">
        <v>0</v>
      </c>
      <c r="K646" s="215">
        <v>0</v>
      </c>
      <c r="L646" s="215">
        <v>275.8</v>
      </c>
      <c r="M646" s="215">
        <v>0</v>
      </c>
      <c r="N646" s="215">
        <v>299.8</v>
      </c>
      <c r="O646" s="215">
        <v>0</v>
      </c>
      <c r="P646" s="215">
        <v>0</v>
      </c>
      <c r="Q646" s="215">
        <v>0</v>
      </c>
      <c r="R646" s="215">
        <v>0</v>
      </c>
      <c r="S646" s="215">
        <v>0</v>
      </c>
      <c r="T646" s="215">
        <v>299.8</v>
      </c>
      <c r="U646" s="215">
        <v>0</v>
      </c>
      <c r="V646" s="215">
        <v>201.49</v>
      </c>
      <c r="W646" s="215">
        <v>0</v>
      </c>
      <c r="X646" s="215">
        <v>0</v>
      </c>
      <c r="Y646" s="215">
        <v>0</v>
      </c>
      <c r="Z646" s="215">
        <v>0</v>
      </c>
      <c r="AA646" s="215">
        <v>0</v>
      </c>
      <c r="AB646" s="215">
        <v>201.49</v>
      </c>
      <c r="AC646" s="215">
        <v>0</v>
      </c>
      <c r="AD646" s="215">
        <v>-98.31</v>
      </c>
      <c r="AE646" s="215" t="s">
        <v>811</v>
      </c>
      <c r="AF646" s="215" t="s">
        <v>811</v>
      </c>
      <c r="AG646" s="215" t="s">
        <v>811</v>
      </c>
      <c r="AH646" s="215" t="s">
        <v>811</v>
      </c>
      <c r="AI646" s="215" t="s">
        <v>811</v>
      </c>
      <c r="AJ646" s="215">
        <v>-98.31</v>
      </c>
      <c r="AK646" s="215" t="s">
        <v>811</v>
      </c>
      <c r="AL646" s="215">
        <v>67.208138759172783</v>
      </c>
      <c r="AM646" s="215" t="s">
        <v>811</v>
      </c>
      <c r="AN646" s="215" t="s">
        <v>811</v>
      </c>
      <c r="AO646" s="215" t="s">
        <v>811</v>
      </c>
      <c r="AP646" s="215" t="s">
        <v>811</v>
      </c>
      <c r="AQ646" s="215" t="s">
        <v>811</v>
      </c>
      <c r="AR646" s="215">
        <v>67.208138759172783</v>
      </c>
      <c r="AS646" s="215" t="s">
        <v>811</v>
      </c>
    </row>
    <row r="647" spans="1:45">
      <c r="A647" s="216">
        <v>22</v>
      </c>
      <c r="B647" s="216">
        <v>226000</v>
      </c>
      <c r="C647" s="216">
        <v>1574</v>
      </c>
      <c r="D647" s="216">
        <v>635</v>
      </c>
      <c r="E647" s="216" t="s">
        <v>1081</v>
      </c>
      <c r="F647" s="217">
        <v>750</v>
      </c>
      <c r="G647" s="217"/>
      <c r="H647" s="217"/>
      <c r="I647" s="217"/>
      <c r="J647" s="217">
        <v>670</v>
      </c>
      <c r="K647" s="217">
        <v>80</v>
      </c>
      <c r="L647" s="217"/>
      <c r="M647" s="217"/>
      <c r="N647" s="217">
        <v>670</v>
      </c>
      <c r="O647" s="217"/>
      <c r="P647" s="217"/>
      <c r="Q647" s="217"/>
      <c r="R647" s="217">
        <v>670</v>
      </c>
      <c r="S647" s="217"/>
      <c r="T647" s="217"/>
      <c r="U647" s="217"/>
      <c r="V647" s="217">
        <v>417.19</v>
      </c>
      <c r="W647" s="217"/>
      <c r="X647" s="217"/>
      <c r="Y647" s="217"/>
      <c r="Z647" s="217">
        <v>417.19</v>
      </c>
      <c r="AA647" s="217"/>
      <c r="AB647" s="217"/>
      <c r="AC647" s="217"/>
      <c r="AD647" s="217">
        <v>-252.81</v>
      </c>
      <c r="AE647" s="217" t="s">
        <v>811</v>
      </c>
      <c r="AF647" s="217" t="s">
        <v>811</v>
      </c>
      <c r="AG647" s="217" t="s">
        <v>811</v>
      </c>
      <c r="AH647" s="217">
        <v>-252.81</v>
      </c>
      <c r="AI647" s="217" t="s">
        <v>811</v>
      </c>
      <c r="AJ647" s="217" t="s">
        <v>811</v>
      </c>
      <c r="AK647" s="217" t="s">
        <v>811</v>
      </c>
      <c r="AL647" s="217">
        <v>62.267164179104469</v>
      </c>
      <c r="AM647" s="217" t="s">
        <v>811</v>
      </c>
      <c r="AN647" s="217" t="s">
        <v>811</v>
      </c>
      <c r="AO647" s="217" t="s">
        <v>811</v>
      </c>
      <c r="AP647" s="217">
        <v>62.267164179104469</v>
      </c>
      <c r="AQ647" s="217" t="s">
        <v>811</v>
      </c>
      <c r="AR647" s="217" t="s">
        <v>811</v>
      </c>
      <c r="AS647" s="217" t="s">
        <v>811</v>
      </c>
    </row>
    <row r="648" spans="1:45">
      <c r="A648" s="216">
        <v>21</v>
      </c>
      <c r="B648" s="216">
        <v>226000</v>
      </c>
      <c r="C648" s="216">
        <v>1576</v>
      </c>
      <c r="D648" s="216">
        <v>636</v>
      </c>
      <c r="E648" s="216" t="s">
        <v>1565</v>
      </c>
      <c r="F648" s="217">
        <v>0</v>
      </c>
      <c r="G648" s="217"/>
      <c r="H648" s="217"/>
      <c r="I648" s="217"/>
      <c r="J648" s="217"/>
      <c r="K648" s="217"/>
      <c r="L648" s="217"/>
      <c r="M648" s="217"/>
      <c r="N648" s="217">
        <v>0</v>
      </c>
      <c r="O648" s="217"/>
      <c r="P648" s="217"/>
      <c r="Q648" s="217"/>
      <c r="R648" s="217"/>
      <c r="S648" s="217"/>
      <c r="T648" s="217"/>
      <c r="U648" s="217"/>
      <c r="V648" s="217">
        <v>0</v>
      </c>
      <c r="W648" s="217"/>
      <c r="X648" s="217"/>
      <c r="Y648" s="217"/>
      <c r="Z648" s="217"/>
      <c r="AA648" s="217"/>
      <c r="AB648" s="217"/>
      <c r="AC648" s="217"/>
      <c r="AD648" s="217" t="s">
        <v>811</v>
      </c>
      <c r="AE648" s="217" t="s">
        <v>811</v>
      </c>
      <c r="AF648" s="217" t="s">
        <v>811</v>
      </c>
      <c r="AG648" s="217" t="s">
        <v>811</v>
      </c>
      <c r="AH648" s="217" t="s">
        <v>811</v>
      </c>
      <c r="AI648" s="217" t="s">
        <v>811</v>
      </c>
      <c r="AJ648" s="217" t="s">
        <v>811</v>
      </c>
      <c r="AK648" s="217" t="s">
        <v>811</v>
      </c>
      <c r="AL648" s="217" t="s">
        <v>811</v>
      </c>
      <c r="AM648" s="217" t="s">
        <v>811</v>
      </c>
      <c r="AN648" s="217" t="s">
        <v>811</v>
      </c>
      <c r="AO648" s="217" t="s">
        <v>811</v>
      </c>
      <c r="AP648" s="217" t="s">
        <v>811</v>
      </c>
      <c r="AQ648" s="217" t="s">
        <v>811</v>
      </c>
      <c r="AR648" s="217" t="s">
        <v>811</v>
      </c>
      <c r="AS648" s="217" t="s">
        <v>811</v>
      </c>
    </row>
    <row r="649" spans="1:45">
      <c r="A649" s="216">
        <v>21</v>
      </c>
      <c r="B649" s="216">
        <v>226000</v>
      </c>
      <c r="C649" s="216">
        <v>1575</v>
      </c>
      <c r="D649" s="216">
        <v>637</v>
      </c>
      <c r="E649" s="216" t="s">
        <v>1566</v>
      </c>
      <c r="F649" s="217">
        <v>0</v>
      </c>
      <c r="G649" s="217"/>
      <c r="H649" s="217"/>
      <c r="I649" s="217"/>
      <c r="J649" s="217"/>
      <c r="K649" s="217"/>
      <c r="L649" s="217"/>
      <c r="M649" s="217"/>
      <c r="N649" s="217">
        <v>0</v>
      </c>
      <c r="O649" s="217"/>
      <c r="P649" s="217"/>
      <c r="Q649" s="217"/>
      <c r="R649" s="217"/>
      <c r="S649" s="217"/>
      <c r="T649" s="217"/>
      <c r="U649" s="217"/>
      <c r="V649" s="217">
        <v>0</v>
      </c>
      <c r="W649" s="217"/>
      <c r="X649" s="217"/>
      <c r="Y649" s="217"/>
      <c r="Z649" s="217"/>
      <c r="AA649" s="217"/>
      <c r="AB649" s="217"/>
      <c r="AC649" s="217"/>
      <c r="AD649" s="217" t="s">
        <v>811</v>
      </c>
      <c r="AE649" s="217" t="s">
        <v>811</v>
      </c>
      <c r="AF649" s="217" t="s">
        <v>811</v>
      </c>
      <c r="AG649" s="217" t="s">
        <v>811</v>
      </c>
      <c r="AH649" s="217" t="s">
        <v>811</v>
      </c>
      <c r="AI649" s="217" t="s">
        <v>811</v>
      </c>
      <c r="AJ649" s="217" t="s">
        <v>811</v>
      </c>
      <c r="AK649" s="217" t="s">
        <v>811</v>
      </c>
      <c r="AL649" s="217" t="s">
        <v>811</v>
      </c>
      <c r="AM649" s="217" t="s">
        <v>811</v>
      </c>
      <c r="AN649" s="217" t="s">
        <v>811</v>
      </c>
      <c r="AO649" s="217" t="s">
        <v>811</v>
      </c>
      <c r="AP649" s="217" t="s">
        <v>811</v>
      </c>
      <c r="AQ649" s="217" t="s">
        <v>811</v>
      </c>
      <c r="AR649" s="217" t="s">
        <v>811</v>
      </c>
      <c r="AS649" s="217" t="s">
        <v>811</v>
      </c>
    </row>
    <row r="650" spans="1:45">
      <c r="A650" s="216">
        <v>21</v>
      </c>
      <c r="B650" s="216">
        <v>226000</v>
      </c>
      <c r="C650" s="216">
        <v>1577</v>
      </c>
      <c r="D650" s="216">
        <v>638</v>
      </c>
      <c r="E650" s="216" t="s">
        <v>1567</v>
      </c>
      <c r="F650" s="217">
        <v>0</v>
      </c>
      <c r="G650" s="217"/>
      <c r="H650" s="217"/>
      <c r="I650" s="217"/>
      <c r="J650" s="217"/>
      <c r="K650" s="217"/>
      <c r="L650" s="217"/>
      <c r="M650" s="217"/>
      <c r="N650" s="217">
        <v>0</v>
      </c>
      <c r="O650" s="217"/>
      <c r="P650" s="217"/>
      <c r="Q650" s="217"/>
      <c r="R650" s="217"/>
      <c r="S650" s="217"/>
      <c r="T650" s="217"/>
      <c r="U650" s="217"/>
      <c r="V650" s="217">
        <v>0</v>
      </c>
      <c r="W650" s="217"/>
      <c r="X650" s="217"/>
      <c r="Y650" s="217"/>
      <c r="Z650" s="217"/>
      <c r="AA650" s="217"/>
      <c r="AB650" s="217"/>
      <c r="AC650" s="217"/>
      <c r="AD650" s="217" t="s">
        <v>811</v>
      </c>
      <c r="AE650" s="217" t="s">
        <v>811</v>
      </c>
      <c r="AF650" s="217" t="s">
        <v>811</v>
      </c>
      <c r="AG650" s="217" t="s">
        <v>811</v>
      </c>
      <c r="AH650" s="217" t="s">
        <v>811</v>
      </c>
      <c r="AI650" s="217" t="s">
        <v>811</v>
      </c>
      <c r="AJ650" s="217" t="s">
        <v>811</v>
      </c>
      <c r="AK650" s="217" t="s">
        <v>811</v>
      </c>
      <c r="AL650" s="217" t="s">
        <v>811</v>
      </c>
      <c r="AM650" s="217" t="s">
        <v>811</v>
      </c>
      <c r="AN650" s="217" t="s">
        <v>811</v>
      </c>
      <c r="AO650" s="217" t="s">
        <v>811</v>
      </c>
      <c r="AP650" s="217" t="s">
        <v>811</v>
      </c>
      <c r="AQ650" s="217" t="s">
        <v>811</v>
      </c>
      <c r="AR650" s="217" t="s">
        <v>811</v>
      </c>
      <c r="AS650" s="217" t="s">
        <v>811</v>
      </c>
    </row>
    <row r="651" spans="1:45">
      <c r="A651" s="216">
        <v>21</v>
      </c>
      <c r="B651" s="216">
        <v>226000</v>
      </c>
      <c r="C651" s="216">
        <v>1578</v>
      </c>
      <c r="D651" s="216">
        <v>639</v>
      </c>
      <c r="E651" s="216" t="s">
        <v>1568</v>
      </c>
      <c r="F651" s="217">
        <v>94.3</v>
      </c>
      <c r="G651" s="217"/>
      <c r="H651" s="217"/>
      <c r="I651" s="217"/>
      <c r="J651" s="217"/>
      <c r="K651" s="217"/>
      <c r="L651" s="217">
        <v>94.3</v>
      </c>
      <c r="M651" s="217"/>
      <c r="N651" s="217">
        <v>94.3</v>
      </c>
      <c r="O651" s="217"/>
      <c r="P651" s="217"/>
      <c r="Q651" s="217"/>
      <c r="R651" s="217"/>
      <c r="S651" s="217"/>
      <c r="T651" s="217">
        <v>94.3</v>
      </c>
      <c r="U651" s="217"/>
      <c r="V651" s="217">
        <v>0</v>
      </c>
      <c r="W651" s="217"/>
      <c r="X651" s="217"/>
      <c r="Y651" s="217"/>
      <c r="Z651" s="217"/>
      <c r="AA651" s="217"/>
      <c r="AB651" s="217"/>
      <c r="AC651" s="217"/>
      <c r="AD651" s="217">
        <v>-94.3</v>
      </c>
      <c r="AE651" s="217" t="s">
        <v>811</v>
      </c>
      <c r="AF651" s="217" t="s">
        <v>811</v>
      </c>
      <c r="AG651" s="217" t="s">
        <v>811</v>
      </c>
      <c r="AH651" s="217" t="s">
        <v>811</v>
      </c>
      <c r="AI651" s="217" t="s">
        <v>811</v>
      </c>
      <c r="AJ651" s="217">
        <v>-94.3</v>
      </c>
      <c r="AK651" s="217" t="s">
        <v>811</v>
      </c>
      <c r="AL651" s="217" t="s">
        <v>811</v>
      </c>
      <c r="AM651" s="217" t="s">
        <v>811</v>
      </c>
      <c r="AN651" s="217" t="s">
        <v>811</v>
      </c>
      <c r="AO651" s="217" t="s">
        <v>811</v>
      </c>
      <c r="AP651" s="217" t="s">
        <v>811</v>
      </c>
      <c r="AQ651" s="217" t="s">
        <v>811</v>
      </c>
      <c r="AR651" s="217" t="s">
        <v>811</v>
      </c>
      <c r="AS651" s="217" t="s">
        <v>811</v>
      </c>
    </row>
    <row r="652" spans="1:45">
      <c r="A652" s="216">
        <v>21</v>
      </c>
      <c r="B652" s="216">
        <v>226000</v>
      </c>
      <c r="C652" s="216">
        <v>1579</v>
      </c>
      <c r="D652" s="216">
        <v>640</v>
      </c>
      <c r="E652" s="216" t="s">
        <v>1569</v>
      </c>
      <c r="F652" s="217">
        <v>0</v>
      </c>
      <c r="G652" s="217"/>
      <c r="H652" s="217"/>
      <c r="I652" s="217"/>
      <c r="J652" s="217"/>
      <c r="K652" s="217"/>
      <c r="L652" s="217"/>
      <c r="M652" s="217"/>
      <c r="N652" s="217">
        <v>0</v>
      </c>
      <c r="O652" s="217"/>
      <c r="P652" s="217"/>
      <c r="Q652" s="217"/>
      <c r="R652" s="217"/>
      <c r="S652" s="217"/>
      <c r="T652" s="217"/>
      <c r="U652" s="217"/>
      <c r="V652" s="217">
        <v>0</v>
      </c>
      <c r="W652" s="217"/>
      <c r="X652" s="217"/>
      <c r="Y652" s="217"/>
      <c r="Z652" s="217"/>
      <c r="AA652" s="217"/>
      <c r="AB652" s="217"/>
      <c r="AC652" s="217"/>
      <c r="AD652" s="217" t="s">
        <v>811</v>
      </c>
      <c r="AE652" s="217" t="s">
        <v>811</v>
      </c>
      <c r="AF652" s="217" t="s">
        <v>811</v>
      </c>
      <c r="AG652" s="217" t="s">
        <v>811</v>
      </c>
      <c r="AH652" s="217" t="s">
        <v>811</v>
      </c>
      <c r="AI652" s="217" t="s">
        <v>811</v>
      </c>
      <c r="AJ652" s="217" t="s">
        <v>811</v>
      </c>
      <c r="AK652" s="217" t="s">
        <v>811</v>
      </c>
      <c r="AL652" s="217" t="s">
        <v>811</v>
      </c>
      <c r="AM652" s="217" t="s">
        <v>811</v>
      </c>
      <c r="AN652" s="217" t="s">
        <v>811</v>
      </c>
      <c r="AO652" s="217" t="s">
        <v>811</v>
      </c>
      <c r="AP652" s="217" t="s">
        <v>811</v>
      </c>
      <c r="AQ652" s="217" t="s">
        <v>811</v>
      </c>
      <c r="AR652" s="217" t="s">
        <v>811</v>
      </c>
      <c r="AS652" s="217" t="s">
        <v>811</v>
      </c>
    </row>
    <row r="653" spans="1:45">
      <c r="A653" s="216">
        <v>21</v>
      </c>
      <c r="B653" s="216">
        <v>226000</v>
      </c>
      <c r="C653" s="216">
        <v>1580</v>
      </c>
      <c r="D653" s="216">
        <v>641</v>
      </c>
      <c r="E653" s="216" t="s">
        <v>1570</v>
      </c>
      <c r="F653" s="217">
        <v>0</v>
      </c>
      <c r="G653" s="217"/>
      <c r="H653" s="217"/>
      <c r="I653" s="217"/>
      <c r="J653" s="217"/>
      <c r="K653" s="217"/>
      <c r="L653" s="217"/>
      <c r="M653" s="217"/>
      <c r="N653" s="217">
        <v>0</v>
      </c>
      <c r="O653" s="217"/>
      <c r="P653" s="217"/>
      <c r="Q653" s="217"/>
      <c r="R653" s="217"/>
      <c r="S653" s="217"/>
      <c r="T653" s="217"/>
      <c r="U653" s="217"/>
      <c r="V653" s="217">
        <v>0</v>
      </c>
      <c r="W653" s="217"/>
      <c r="X653" s="217"/>
      <c r="Y653" s="217"/>
      <c r="Z653" s="217"/>
      <c r="AA653" s="217"/>
      <c r="AB653" s="217"/>
      <c r="AC653" s="217"/>
      <c r="AD653" s="217" t="s">
        <v>811</v>
      </c>
      <c r="AE653" s="217" t="s">
        <v>811</v>
      </c>
      <c r="AF653" s="217" t="s">
        <v>811</v>
      </c>
      <c r="AG653" s="217" t="s">
        <v>811</v>
      </c>
      <c r="AH653" s="217" t="s">
        <v>811</v>
      </c>
      <c r="AI653" s="217" t="s">
        <v>811</v>
      </c>
      <c r="AJ653" s="217" t="s">
        <v>811</v>
      </c>
      <c r="AK653" s="217" t="s">
        <v>811</v>
      </c>
      <c r="AL653" s="217" t="s">
        <v>811</v>
      </c>
      <c r="AM653" s="217" t="s">
        <v>811</v>
      </c>
      <c r="AN653" s="217" t="s">
        <v>811</v>
      </c>
      <c r="AO653" s="217" t="s">
        <v>811</v>
      </c>
      <c r="AP653" s="217" t="s">
        <v>811</v>
      </c>
      <c r="AQ653" s="217" t="s">
        <v>811</v>
      </c>
      <c r="AR653" s="217" t="s">
        <v>811</v>
      </c>
      <c r="AS653" s="217" t="s">
        <v>811</v>
      </c>
    </row>
    <row r="654" spans="1:45">
      <c r="A654" s="216">
        <v>21</v>
      </c>
      <c r="B654" s="216">
        <v>226000</v>
      </c>
      <c r="C654" s="216">
        <v>1581</v>
      </c>
      <c r="D654" s="216">
        <v>642</v>
      </c>
      <c r="E654" s="216" t="s">
        <v>1571</v>
      </c>
      <c r="F654" s="217">
        <v>82.8</v>
      </c>
      <c r="G654" s="217"/>
      <c r="H654" s="217"/>
      <c r="I654" s="217"/>
      <c r="J654" s="217"/>
      <c r="K654" s="217"/>
      <c r="L654" s="217">
        <v>82.8</v>
      </c>
      <c r="M654" s="217"/>
      <c r="N654" s="217">
        <v>82.8</v>
      </c>
      <c r="O654" s="217"/>
      <c r="P654" s="217"/>
      <c r="Q654" s="217"/>
      <c r="R654" s="217"/>
      <c r="S654" s="217"/>
      <c r="T654" s="217">
        <v>82.8</v>
      </c>
      <c r="U654" s="217"/>
      <c r="V654" s="217">
        <v>80.7</v>
      </c>
      <c r="W654" s="217"/>
      <c r="X654" s="217"/>
      <c r="Y654" s="217"/>
      <c r="Z654" s="217"/>
      <c r="AA654" s="217"/>
      <c r="AB654" s="217">
        <v>80.7</v>
      </c>
      <c r="AC654" s="217"/>
      <c r="AD654" s="217">
        <v>-2.0999999999999943</v>
      </c>
      <c r="AE654" s="217" t="s">
        <v>811</v>
      </c>
      <c r="AF654" s="217" t="s">
        <v>811</v>
      </c>
      <c r="AG654" s="217" t="s">
        <v>811</v>
      </c>
      <c r="AH654" s="217" t="s">
        <v>811</v>
      </c>
      <c r="AI654" s="217" t="s">
        <v>811</v>
      </c>
      <c r="AJ654" s="217">
        <v>-2.0999999999999943</v>
      </c>
      <c r="AK654" s="217" t="s">
        <v>811</v>
      </c>
      <c r="AL654" s="217">
        <v>97.463768115942045</v>
      </c>
      <c r="AM654" s="217" t="s">
        <v>811</v>
      </c>
      <c r="AN654" s="217" t="s">
        <v>811</v>
      </c>
      <c r="AO654" s="217" t="s">
        <v>811</v>
      </c>
      <c r="AP654" s="217" t="s">
        <v>811</v>
      </c>
      <c r="AQ654" s="217" t="s">
        <v>811</v>
      </c>
      <c r="AR654" s="217">
        <v>97.463768115942045</v>
      </c>
      <c r="AS654" s="217" t="s">
        <v>811</v>
      </c>
    </row>
    <row r="655" spans="1:45">
      <c r="A655" s="216">
        <v>21</v>
      </c>
      <c r="B655" s="216">
        <v>226000</v>
      </c>
      <c r="C655" s="216">
        <v>1582</v>
      </c>
      <c r="D655" s="216">
        <v>643</v>
      </c>
      <c r="E655" s="216" t="s">
        <v>1572</v>
      </c>
      <c r="F655" s="217">
        <v>0</v>
      </c>
      <c r="G655" s="217"/>
      <c r="H655" s="217"/>
      <c r="I655" s="217"/>
      <c r="J655" s="217"/>
      <c r="K655" s="217"/>
      <c r="L655" s="217"/>
      <c r="M655" s="217"/>
      <c r="N655" s="217">
        <v>0</v>
      </c>
      <c r="O655" s="217"/>
      <c r="P655" s="217"/>
      <c r="Q655" s="217"/>
      <c r="R655" s="217"/>
      <c r="S655" s="217"/>
      <c r="T655" s="217"/>
      <c r="U655" s="217"/>
      <c r="V655" s="217">
        <v>0</v>
      </c>
      <c r="W655" s="217"/>
      <c r="X655" s="217"/>
      <c r="Y655" s="217"/>
      <c r="Z655" s="217"/>
      <c r="AA655" s="217"/>
      <c r="AB655" s="217"/>
      <c r="AC655" s="217"/>
      <c r="AD655" s="217" t="s">
        <v>811</v>
      </c>
      <c r="AE655" s="217" t="s">
        <v>811</v>
      </c>
      <c r="AF655" s="217" t="s">
        <v>811</v>
      </c>
      <c r="AG655" s="217" t="s">
        <v>811</v>
      </c>
      <c r="AH655" s="217" t="s">
        <v>811</v>
      </c>
      <c r="AI655" s="217" t="s">
        <v>811</v>
      </c>
      <c r="AJ655" s="217" t="s">
        <v>811</v>
      </c>
      <c r="AK655" s="217" t="s">
        <v>811</v>
      </c>
      <c r="AL655" s="217" t="s">
        <v>811</v>
      </c>
      <c r="AM655" s="217" t="s">
        <v>811</v>
      </c>
      <c r="AN655" s="217" t="s">
        <v>811</v>
      </c>
      <c r="AO655" s="217" t="s">
        <v>811</v>
      </c>
      <c r="AP655" s="217" t="s">
        <v>811</v>
      </c>
      <c r="AQ655" s="217" t="s">
        <v>811</v>
      </c>
      <c r="AR655" s="217" t="s">
        <v>811</v>
      </c>
      <c r="AS655" s="217" t="s">
        <v>811</v>
      </c>
    </row>
    <row r="656" spans="1:45">
      <c r="A656" s="216">
        <v>21</v>
      </c>
      <c r="B656" s="216">
        <v>226000</v>
      </c>
      <c r="C656" s="216">
        <v>1583</v>
      </c>
      <c r="D656" s="216">
        <v>644</v>
      </c>
      <c r="E656" s="216" t="s">
        <v>1573</v>
      </c>
      <c r="F656" s="217">
        <v>98.7</v>
      </c>
      <c r="G656" s="217"/>
      <c r="H656" s="217"/>
      <c r="I656" s="217"/>
      <c r="J656" s="217"/>
      <c r="K656" s="217"/>
      <c r="L656" s="217">
        <v>98.7</v>
      </c>
      <c r="M656" s="217"/>
      <c r="N656" s="217">
        <v>122.7</v>
      </c>
      <c r="O656" s="217"/>
      <c r="P656" s="217"/>
      <c r="Q656" s="217"/>
      <c r="R656" s="217"/>
      <c r="S656" s="217"/>
      <c r="T656" s="217">
        <v>122.7</v>
      </c>
      <c r="U656" s="217"/>
      <c r="V656" s="217">
        <v>120.79</v>
      </c>
      <c r="W656" s="217"/>
      <c r="X656" s="217"/>
      <c r="Y656" s="217"/>
      <c r="Z656" s="217"/>
      <c r="AA656" s="217"/>
      <c r="AB656" s="217">
        <v>120.79</v>
      </c>
      <c r="AC656" s="217"/>
      <c r="AD656" s="217">
        <v>-1.9099999999999966</v>
      </c>
      <c r="AE656" s="217" t="s">
        <v>811</v>
      </c>
      <c r="AF656" s="217" t="s">
        <v>811</v>
      </c>
      <c r="AG656" s="217" t="s">
        <v>811</v>
      </c>
      <c r="AH656" s="217" t="s">
        <v>811</v>
      </c>
      <c r="AI656" s="217" t="s">
        <v>811</v>
      </c>
      <c r="AJ656" s="217">
        <v>-1.9099999999999966</v>
      </c>
      <c r="AK656" s="217" t="s">
        <v>811</v>
      </c>
      <c r="AL656" s="217">
        <v>98.443357783211084</v>
      </c>
      <c r="AM656" s="217" t="s">
        <v>811</v>
      </c>
      <c r="AN656" s="217" t="s">
        <v>811</v>
      </c>
      <c r="AO656" s="217" t="s">
        <v>811</v>
      </c>
      <c r="AP656" s="217" t="s">
        <v>811</v>
      </c>
      <c r="AQ656" s="217" t="s">
        <v>811</v>
      </c>
      <c r="AR656" s="217">
        <v>98.443357783211084</v>
      </c>
      <c r="AS656" s="217" t="s">
        <v>811</v>
      </c>
    </row>
    <row r="657" spans="1:45">
      <c r="A657" s="216">
        <v>21</v>
      </c>
      <c r="B657" s="216">
        <v>226000</v>
      </c>
      <c r="C657" s="216">
        <v>1584</v>
      </c>
      <c r="D657" s="216">
        <v>645</v>
      </c>
      <c r="E657" s="216" t="s">
        <v>1574</v>
      </c>
      <c r="F657" s="217">
        <v>0</v>
      </c>
      <c r="G657" s="217"/>
      <c r="H657" s="217"/>
      <c r="I657" s="217"/>
      <c r="J657" s="217"/>
      <c r="K657" s="217"/>
      <c r="L657" s="217"/>
      <c r="M657" s="217"/>
      <c r="N657" s="217">
        <v>0</v>
      </c>
      <c r="O657" s="217"/>
      <c r="P657" s="217"/>
      <c r="Q657" s="217"/>
      <c r="R657" s="217"/>
      <c r="S657" s="217"/>
      <c r="T657" s="217"/>
      <c r="U657" s="217"/>
      <c r="V657" s="217">
        <v>0</v>
      </c>
      <c r="W657" s="217"/>
      <c r="X657" s="217"/>
      <c r="Y657" s="217"/>
      <c r="Z657" s="217"/>
      <c r="AA657" s="217"/>
      <c r="AB657" s="217"/>
      <c r="AC657" s="217"/>
      <c r="AD657" s="217" t="s">
        <v>811</v>
      </c>
      <c r="AE657" s="217" t="s">
        <v>811</v>
      </c>
      <c r="AF657" s="217" t="s">
        <v>811</v>
      </c>
      <c r="AG657" s="217" t="s">
        <v>811</v>
      </c>
      <c r="AH657" s="217" t="s">
        <v>811</v>
      </c>
      <c r="AI657" s="217" t="s">
        <v>811</v>
      </c>
      <c r="AJ657" s="217" t="s">
        <v>811</v>
      </c>
      <c r="AK657" s="217" t="s">
        <v>811</v>
      </c>
      <c r="AL657" s="217" t="s">
        <v>811</v>
      </c>
      <c r="AM657" s="217" t="s">
        <v>811</v>
      </c>
      <c r="AN657" s="217" t="s">
        <v>811</v>
      </c>
      <c r="AO657" s="217" t="s">
        <v>811</v>
      </c>
      <c r="AP657" s="217" t="s">
        <v>811</v>
      </c>
      <c r="AQ657" s="217" t="s">
        <v>811</v>
      </c>
      <c r="AR657" s="217" t="s">
        <v>811</v>
      </c>
      <c r="AS657" s="217" t="s">
        <v>811</v>
      </c>
    </row>
    <row r="658" spans="1:45">
      <c r="A658" s="216">
        <v>21</v>
      </c>
      <c r="B658" s="216">
        <v>226000</v>
      </c>
      <c r="C658" s="216">
        <v>1585</v>
      </c>
      <c r="D658" s="216">
        <v>646</v>
      </c>
      <c r="E658" s="216" t="s">
        <v>1575</v>
      </c>
      <c r="F658" s="217">
        <v>0</v>
      </c>
      <c r="G658" s="217"/>
      <c r="H658" s="217"/>
      <c r="I658" s="217"/>
      <c r="J658" s="217"/>
      <c r="K658" s="217"/>
      <c r="L658" s="217"/>
      <c r="M658" s="217"/>
      <c r="N658" s="217">
        <v>0</v>
      </c>
      <c r="O658" s="217"/>
      <c r="P658" s="217"/>
      <c r="Q658" s="217"/>
      <c r="R658" s="217"/>
      <c r="S658" s="217"/>
      <c r="T658" s="217"/>
      <c r="U658" s="217"/>
      <c r="V658" s="217">
        <v>0</v>
      </c>
      <c r="W658" s="217"/>
      <c r="X658" s="217"/>
      <c r="Y658" s="217"/>
      <c r="Z658" s="217"/>
      <c r="AA658" s="217"/>
      <c r="AB658" s="217"/>
      <c r="AC658" s="217"/>
      <c r="AD658" s="217" t="s">
        <v>811</v>
      </c>
      <c r="AE658" s="217" t="s">
        <v>811</v>
      </c>
      <c r="AF658" s="217" t="s">
        <v>811</v>
      </c>
      <c r="AG658" s="217" t="s">
        <v>811</v>
      </c>
      <c r="AH658" s="217" t="s">
        <v>811</v>
      </c>
      <c r="AI658" s="217" t="s">
        <v>811</v>
      </c>
      <c r="AJ658" s="217" t="s">
        <v>811</v>
      </c>
      <c r="AK658" s="217" t="s">
        <v>811</v>
      </c>
      <c r="AL658" s="217" t="s">
        <v>811</v>
      </c>
      <c r="AM658" s="217" t="s">
        <v>811</v>
      </c>
      <c r="AN658" s="217" t="s">
        <v>811</v>
      </c>
      <c r="AO658" s="217" t="s">
        <v>811</v>
      </c>
      <c r="AP658" s="217" t="s">
        <v>811</v>
      </c>
      <c r="AQ658" s="217" t="s">
        <v>811</v>
      </c>
      <c r="AR658" s="217" t="s">
        <v>811</v>
      </c>
      <c r="AS658" s="217" t="s">
        <v>811</v>
      </c>
    </row>
    <row r="659" spans="1:45">
      <c r="A659" s="216">
        <v>21</v>
      </c>
      <c r="B659" s="216">
        <v>226000</v>
      </c>
      <c r="C659" s="216">
        <v>1586</v>
      </c>
      <c r="D659" s="216">
        <v>647</v>
      </c>
      <c r="E659" s="216" t="s">
        <v>1576</v>
      </c>
      <c r="F659" s="217">
        <v>0</v>
      </c>
      <c r="G659" s="217"/>
      <c r="H659" s="217"/>
      <c r="I659" s="217"/>
      <c r="J659" s="217"/>
      <c r="K659" s="217"/>
      <c r="L659" s="217"/>
      <c r="M659" s="217"/>
      <c r="N659" s="217">
        <v>0</v>
      </c>
      <c r="O659" s="217"/>
      <c r="P659" s="217"/>
      <c r="Q659" s="217"/>
      <c r="R659" s="217"/>
      <c r="S659" s="217"/>
      <c r="T659" s="217"/>
      <c r="U659" s="217"/>
      <c r="V659" s="217">
        <v>0</v>
      </c>
      <c r="W659" s="217"/>
      <c r="X659" s="217"/>
      <c r="Y659" s="217"/>
      <c r="Z659" s="217"/>
      <c r="AA659" s="217"/>
      <c r="AB659" s="217"/>
      <c r="AC659" s="217"/>
      <c r="AD659" s="217" t="s">
        <v>811</v>
      </c>
      <c r="AE659" s="217" t="s">
        <v>811</v>
      </c>
      <c r="AF659" s="217" t="s">
        <v>811</v>
      </c>
      <c r="AG659" s="217" t="s">
        <v>811</v>
      </c>
      <c r="AH659" s="217" t="s">
        <v>811</v>
      </c>
      <c r="AI659" s="217" t="s">
        <v>811</v>
      </c>
      <c r="AJ659" s="217" t="s">
        <v>811</v>
      </c>
      <c r="AK659" s="217" t="s">
        <v>811</v>
      </c>
      <c r="AL659" s="217" t="s">
        <v>811</v>
      </c>
      <c r="AM659" s="217" t="s">
        <v>811</v>
      </c>
      <c r="AN659" s="217" t="s">
        <v>811</v>
      </c>
      <c r="AO659" s="217" t="s">
        <v>811</v>
      </c>
      <c r="AP659" s="217" t="s">
        <v>811</v>
      </c>
      <c r="AQ659" s="217" t="s">
        <v>811</v>
      </c>
      <c r="AR659" s="217" t="s">
        <v>811</v>
      </c>
      <c r="AS659" s="217" t="s">
        <v>811</v>
      </c>
    </row>
    <row r="660" spans="1:45">
      <c r="A660" s="216">
        <v>21</v>
      </c>
      <c r="B660" s="216">
        <v>226000</v>
      </c>
      <c r="C660" s="216">
        <v>1587</v>
      </c>
      <c r="D660" s="216">
        <v>648</v>
      </c>
      <c r="E660" s="216" t="s">
        <v>1577</v>
      </c>
      <c r="F660" s="217">
        <v>0</v>
      </c>
      <c r="G660" s="217"/>
      <c r="H660" s="217"/>
      <c r="I660" s="217"/>
      <c r="J660" s="217"/>
      <c r="K660" s="217"/>
      <c r="L660" s="217"/>
      <c r="M660" s="217"/>
      <c r="N660" s="217">
        <v>0</v>
      </c>
      <c r="O660" s="217"/>
      <c r="P660" s="217"/>
      <c r="Q660" s="217"/>
      <c r="R660" s="217"/>
      <c r="S660" s="217"/>
      <c r="T660" s="217"/>
      <c r="U660" s="217"/>
      <c r="V660" s="217">
        <v>0</v>
      </c>
      <c r="W660" s="217"/>
      <c r="X660" s="217"/>
      <c r="Y660" s="217"/>
      <c r="Z660" s="217"/>
      <c r="AA660" s="217"/>
      <c r="AB660" s="217"/>
      <c r="AC660" s="217"/>
      <c r="AD660" s="217" t="s">
        <v>811</v>
      </c>
      <c r="AE660" s="217" t="s">
        <v>811</v>
      </c>
      <c r="AF660" s="217" t="s">
        <v>811</v>
      </c>
      <c r="AG660" s="217" t="s">
        <v>811</v>
      </c>
      <c r="AH660" s="217" t="s">
        <v>811</v>
      </c>
      <c r="AI660" s="217" t="s">
        <v>811</v>
      </c>
      <c r="AJ660" s="217" t="s">
        <v>811</v>
      </c>
      <c r="AK660" s="217" t="s">
        <v>811</v>
      </c>
      <c r="AL660" s="217" t="s">
        <v>811</v>
      </c>
      <c r="AM660" s="217" t="s">
        <v>811</v>
      </c>
      <c r="AN660" s="217" t="s">
        <v>811</v>
      </c>
      <c r="AO660" s="217" t="s">
        <v>811</v>
      </c>
      <c r="AP660" s="217" t="s">
        <v>811</v>
      </c>
      <c r="AQ660" s="217" t="s">
        <v>811</v>
      </c>
      <c r="AR660" s="217" t="s">
        <v>811</v>
      </c>
      <c r="AS660" s="217" t="s">
        <v>811</v>
      </c>
    </row>
    <row r="661" spans="1:45">
      <c r="A661" s="216">
        <v>21</v>
      </c>
      <c r="B661" s="216">
        <v>226000</v>
      </c>
      <c r="C661" s="216">
        <v>1588</v>
      </c>
      <c r="D661" s="216">
        <v>649</v>
      </c>
      <c r="E661" s="216" t="s">
        <v>1578</v>
      </c>
      <c r="F661" s="217">
        <v>0</v>
      </c>
      <c r="G661" s="217"/>
      <c r="H661" s="217"/>
      <c r="I661" s="217"/>
      <c r="J661" s="217"/>
      <c r="K661" s="217"/>
      <c r="L661" s="217"/>
      <c r="M661" s="217"/>
      <c r="N661" s="217">
        <v>0</v>
      </c>
      <c r="O661" s="217"/>
      <c r="P661" s="217"/>
      <c r="Q661" s="217"/>
      <c r="R661" s="217"/>
      <c r="S661" s="217"/>
      <c r="T661" s="217"/>
      <c r="U661" s="217"/>
      <c r="V661" s="217">
        <v>0</v>
      </c>
      <c r="W661" s="217"/>
      <c r="X661" s="217"/>
      <c r="Y661" s="217"/>
      <c r="Z661" s="217"/>
      <c r="AA661" s="217"/>
      <c r="AB661" s="217"/>
      <c r="AC661" s="217"/>
      <c r="AD661" s="217" t="s">
        <v>811</v>
      </c>
      <c r="AE661" s="217" t="s">
        <v>811</v>
      </c>
      <c r="AF661" s="217" t="s">
        <v>811</v>
      </c>
      <c r="AG661" s="217" t="s">
        <v>811</v>
      </c>
      <c r="AH661" s="217" t="s">
        <v>811</v>
      </c>
      <c r="AI661" s="217" t="s">
        <v>811</v>
      </c>
      <c r="AJ661" s="217" t="s">
        <v>811</v>
      </c>
      <c r="AK661" s="217" t="s">
        <v>811</v>
      </c>
      <c r="AL661" s="217" t="s">
        <v>811</v>
      </c>
      <c r="AM661" s="217" t="s">
        <v>811</v>
      </c>
      <c r="AN661" s="217" t="s">
        <v>811</v>
      </c>
      <c r="AO661" s="217" t="s">
        <v>811</v>
      </c>
      <c r="AP661" s="217" t="s">
        <v>811</v>
      </c>
      <c r="AQ661" s="217" t="s">
        <v>811</v>
      </c>
      <c r="AR661" s="217" t="s">
        <v>811</v>
      </c>
      <c r="AS661" s="217" t="s">
        <v>811</v>
      </c>
    </row>
    <row r="662" spans="1:45">
      <c r="A662" s="216">
        <v>21</v>
      </c>
      <c r="B662" s="216">
        <v>226000</v>
      </c>
      <c r="C662" s="216">
        <v>1589</v>
      </c>
      <c r="D662" s="216">
        <v>650</v>
      </c>
      <c r="E662" s="216" t="s">
        <v>1579</v>
      </c>
      <c r="F662" s="217">
        <v>0</v>
      </c>
      <c r="G662" s="217"/>
      <c r="H662" s="217"/>
      <c r="I662" s="217"/>
      <c r="J662" s="217"/>
      <c r="K662" s="217"/>
      <c r="L662" s="217"/>
      <c r="M662" s="217"/>
      <c r="N662" s="217">
        <v>0</v>
      </c>
      <c r="O662" s="217"/>
      <c r="P662" s="217"/>
      <c r="Q662" s="217"/>
      <c r="R662" s="217"/>
      <c r="S662" s="217"/>
      <c r="T662" s="217"/>
      <c r="U662" s="217"/>
      <c r="V662" s="217">
        <v>0</v>
      </c>
      <c r="W662" s="217"/>
      <c r="X662" s="217"/>
      <c r="Y662" s="217"/>
      <c r="Z662" s="217"/>
      <c r="AA662" s="217"/>
      <c r="AB662" s="217"/>
      <c r="AC662" s="217"/>
      <c r="AD662" s="217" t="s">
        <v>811</v>
      </c>
      <c r="AE662" s="217" t="s">
        <v>811</v>
      </c>
      <c r="AF662" s="217" t="s">
        <v>811</v>
      </c>
      <c r="AG662" s="217" t="s">
        <v>811</v>
      </c>
      <c r="AH662" s="217" t="s">
        <v>811</v>
      </c>
      <c r="AI662" s="217" t="s">
        <v>811</v>
      </c>
      <c r="AJ662" s="217" t="s">
        <v>811</v>
      </c>
      <c r="AK662" s="217" t="s">
        <v>811</v>
      </c>
      <c r="AL662" s="217" t="s">
        <v>811</v>
      </c>
      <c r="AM662" s="217" t="s">
        <v>811</v>
      </c>
      <c r="AN662" s="217" t="s">
        <v>811</v>
      </c>
      <c r="AO662" s="217" t="s">
        <v>811</v>
      </c>
      <c r="AP662" s="217" t="s">
        <v>811</v>
      </c>
      <c r="AQ662" s="217" t="s">
        <v>811</v>
      </c>
      <c r="AR662" s="217" t="s">
        <v>811</v>
      </c>
      <c r="AS662" s="217" t="s">
        <v>811</v>
      </c>
    </row>
    <row r="663" spans="1:45">
      <c r="A663" s="216">
        <v>21</v>
      </c>
      <c r="B663" s="216">
        <v>226000</v>
      </c>
      <c r="C663" s="216">
        <v>1590</v>
      </c>
      <c r="D663" s="216">
        <v>651</v>
      </c>
      <c r="E663" s="216" t="s">
        <v>1564</v>
      </c>
      <c r="F663" s="217">
        <v>0</v>
      </c>
      <c r="G663" s="217"/>
      <c r="H663" s="217"/>
      <c r="I663" s="217"/>
      <c r="J663" s="217"/>
      <c r="K663" s="217"/>
      <c r="L663" s="217"/>
      <c r="M663" s="217"/>
      <c r="N663" s="217">
        <v>0</v>
      </c>
      <c r="O663" s="217"/>
      <c r="P663" s="217"/>
      <c r="Q663" s="217"/>
      <c r="R663" s="217"/>
      <c r="S663" s="217"/>
      <c r="T663" s="217"/>
      <c r="U663" s="217"/>
      <c r="V663" s="217">
        <v>0</v>
      </c>
      <c r="W663" s="217"/>
      <c r="X663" s="217"/>
      <c r="Y663" s="217"/>
      <c r="Z663" s="217"/>
      <c r="AA663" s="217"/>
      <c r="AB663" s="217"/>
      <c r="AC663" s="217"/>
      <c r="AD663" s="217" t="s">
        <v>811</v>
      </c>
      <c r="AE663" s="217" t="s">
        <v>811</v>
      </c>
      <c r="AF663" s="217" t="s">
        <v>811</v>
      </c>
      <c r="AG663" s="217" t="s">
        <v>811</v>
      </c>
      <c r="AH663" s="217" t="s">
        <v>811</v>
      </c>
      <c r="AI663" s="217" t="s">
        <v>811</v>
      </c>
      <c r="AJ663" s="217" t="s">
        <v>811</v>
      </c>
      <c r="AK663" s="217" t="s">
        <v>811</v>
      </c>
      <c r="AL663" s="217" t="s">
        <v>811</v>
      </c>
      <c r="AM663" s="217" t="s">
        <v>811</v>
      </c>
      <c r="AN663" s="217" t="s">
        <v>811</v>
      </c>
      <c r="AO663" s="217" t="s">
        <v>811</v>
      </c>
      <c r="AP663" s="217" t="s">
        <v>811</v>
      </c>
      <c r="AQ663" s="217" t="s">
        <v>811</v>
      </c>
      <c r="AR663" s="217" t="s">
        <v>811</v>
      </c>
      <c r="AS663" s="217" t="s">
        <v>811</v>
      </c>
    </row>
    <row r="664" spans="1:45">
      <c r="A664" s="216">
        <v>21</v>
      </c>
      <c r="B664" s="216">
        <v>226000</v>
      </c>
      <c r="C664" s="216">
        <v>1591</v>
      </c>
      <c r="D664" s="216">
        <v>652</v>
      </c>
      <c r="E664" s="216" t="s">
        <v>1580</v>
      </c>
      <c r="F664" s="217">
        <v>0</v>
      </c>
      <c r="G664" s="217"/>
      <c r="H664" s="217"/>
      <c r="I664" s="217"/>
      <c r="J664" s="217"/>
      <c r="K664" s="217"/>
      <c r="L664" s="217"/>
      <c r="M664" s="217"/>
      <c r="N664" s="217">
        <v>0</v>
      </c>
      <c r="O664" s="217"/>
      <c r="P664" s="217"/>
      <c r="Q664" s="217"/>
      <c r="R664" s="217"/>
      <c r="S664" s="217"/>
      <c r="T664" s="217"/>
      <c r="U664" s="217"/>
      <c r="V664" s="217">
        <v>0</v>
      </c>
      <c r="W664" s="217"/>
      <c r="X664" s="217"/>
      <c r="Y664" s="217"/>
      <c r="Z664" s="217"/>
      <c r="AA664" s="217"/>
      <c r="AB664" s="217"/>
      <c r="AC664" s="217"/>
      <c r="AD664" s="217" t="s">
        <v>811</v>
      </c>
      <c r="AE664" s="217" t="s">
        <v>811</v>
      </c>
      <c r="AF664" s="217" t="s">
        <v>811</v>
      </c>
      <c r="AG664" s="217" t="s">
        <v>811</v>
      </c>
      <c r="AH664" s="217" t="s">
        <v>811</v>
      </c>
      <c r="AI664" s="217" t="s">
        <v>811</v>
      </c>
      <c r="AJ664" s="217" t="s">
        <v>811</v>
      </c>
      <c r="AK664" s="217" t="s">
        <v>811</v>
      </c>
      <c r="AL664" s="217" t="s">
        <v>811</v>
      </c>
      <c r="AM664" s="217" t="s">
        <v>811</v>
      </c>
      <c r="AN664" s="217" t="s">
        <v>811</v>
      </c>
      <c r="AO664" s="217" t="s">
        <v>811</v>
      </c>
      <c r="AP664" s="217" t="s">
        <v>811</v>
      </c>
      <c r="AQ664" s="217" t="s">
        <v>811</v>
      </c>
      <c r="AR664" s="217" t="s">
        <v>811</v>
      </c>
      <c r="AS664" s="217" t="s">
        <v>811</v>
      </c>
    </row>
    <row r="665" spans="1:45">
      <c r="A665" s="216">
        <v>21</v>
      </c>
      <c r="B665" s="216">
        <v>226000</v>
      </c>
      <c r="C665" s="216">
        <v>1593</v>
      </c>
      <c r="D665" s="216">
        <v>653</v>
      </c>
      <c r="E665" s="216" t="s">
        <v>1581</v>
      </c>
      <c r="F665" s="217">
        <v>0</v>
      </c>
      <c r="G665" s="217"/>
      <c r="H665" s="217"/>
      <c r="I665" s="217"/>
      <c r="J665" s="217"/>
      <c r="K665" s="217"/>
      <c r="L665" s="217"/>
      <c r="M665" s="217"/>
      <c r="N665" s="217">
        <v>0</v>
      </c>
      <c r="O665" s="217"/>
      <c r="P665" s="217"/>
      <c r="Q665" s="217"/>
      <c r="R665" s="217"/>
      <c r="S665" s="217"/>
      <c r="T665" s="217"/>
      <c r="U665" s="217"/>
      <c r="V665" s="217">
        <v>0</v>
      </c>
      <c r="W665" s="217"/>
      <c r="X665" s="217"/>
      <c r="Y665" s="217"/>
      <c r="Z665" s="217"/>
      <c r="AA665" s="217"/>
      <c r="AB665" s="217"/>
      <c r="AC665" s="217"/>
      <c r="AD665" s="217" t="s">
        <v>811</v>
      </c>
      <c r="AE665" s="217" t="s">
        <v>811</v>
      </c>
      <c r="AF665" s="217" t="s">
        <v>811</v>
      </c>
      <c r="AG665" s="217" t="s">
        <v>811</v>
      </c>
      <c r="AH665" s="217" t="s">
        <v>811</v>
      </c>
      <c r="AI665" s="217" t="s">
        <v>811</v>
      </c>
      <c r="AJ665" s="217" t="s">
        <v>811</v>
      </c>
      <c r="AK665" s="217" t="s">
        <v>811</v>
      </c>
      <c r="AL665" s="217" t="s">
        <v>811</v>
      </c>
      <c r="AM665" s="217" t="s">
        <v>811</v>
      </c>
      <c r="AN665" s="217" t="s">
        <v>811</v>
      </c>
      <c r="AO665" s="217" t="s">
        <v>811</v>
      </c>
      <c r="AP665" s="217" t="s">
        <v>811</v>
      </c>
      <c r="AQ665" s="217" t="s">
        <v>811</v>
      </c>
      <c r="AR665" s="217" t="s">
        <v>811</v>
      </c>
      <c r="AS665" s="217" t="s">
        <v>811</v>
      </c>
    </row>
    <row r="666" spans="1:45">
      <c r="A666" s="216">
        <v>21</v>
      </c>
      <c r="B666" s="216">
        <v>226000</v>
      </c>
      <c r="C666" s="216">
        <v>1592</v>
      </c>
      <c r="D666" s="216">
        <v>654</v>
      </c>
      <c r="E666" s="216" t="s">
        <v>1582</v>
      </c>
      <c r="F666" s="217">
        <v>0</v>
      </c>
      <c r="G666" s="217"/>
      <c r="H666" s="217"/>
      <c r="I666" s="217"/>
      <c r="J666" s="217"/>
      <c r="K666" s="217"/>
      <c r="L666" s="217"/>
      <c r="M666" s="217"/>
      <c r="N666" s="217">
        <v>0</v>
      </c>
      <c r="O666" s="217"/>
      <c r="P666" s="217"/>
      <c r="Q666" s="217"/>
      <c r="R666" s="217"/>
      <c r="S666" s="217"/>
      <c r="T666" s="217"/>
      <c r="U666" s="217"/>
      <c r="V666" s="217">
        <v>0</v>
      </c>
      <c r="W666" s="217"/>
      <c r="X666" s="217"/>
      <c r="Y666" s="217"/>
      <c r="Z666" s="217"/>
      <c r="AA666" s="217"/>
      <c r="AB666" s="217"/>
      <c r="AC666" s="217"/>
      <c r="AD666" s="217" t="s">
        <v>811</v>
      </c>
      <c r="AE666" s="217" t="s">
        <v>811</v>
      </c>
      <c r="AF666" s="217" t="s">
        <v>811</v>
      </c>
      <c r="AG666" s="217" t="s">
        <v>811</v>
      </c>
      <c r="AH666" s="217" t="s">
        <v>811</v>
      </c>
      <c r="AI666" s="217" t="s">
        <v>811</v>
      </c>
      <c r="AJ666" s="217" t="s">
        <v>811</v>
      </c>
      <c r="AK666" s="217" t="s">
        <v>811</v>
      </c>
      <c r="AL666" s="217" t="s">
        <v>811</v>
      </c>
      <c r="AM666" s="217" t="s">
        <v>811</v>
      </c>
      <c r="AN666" s="217" t="s">
        <v>811</v>
      </c>
      <c r="AO666" s="217" t="s">
        <v>811</v>
      </c>
      <c r="AP666" s="217" t="s">
        <v>811</v>
      </c>
      <c r="AQ666" s="217" t="s">
        <v>811</v>
      </c>
      <c r="AR666" s="217" t="s">
        <v>811</v>
      </c>
      <c r="AS666" s="217" t="s">
        <v>811</v>
      </c>
    </row>
    <row r="667" spans="1:45">
      <c r="A667" s="216">
        <v>21</v>
      </c>
      <c r="B667" s="216">
        <v>226000</v>
      </c>
      <c r="C667" s="216">
        <v>1594</v>
      </c>
      <c r="D667" s="216">
        <v>655</v>
      </c>
      <c r="E667" s="216" t="s">
        <v>1583</v>
      </c>
      <c r="F667" s="217">
        <v>0</v>
      </c>
      <c r="G667" s="217"/>
      <c r="H667" s="217"/>
      <c r="I667" s="217"/>
      <c r="J667" s="217"/>
      <c r="K667" s="217"/>
      <c r="L667" s="217"/>
      <c r="M667" s="217"/>
      <c r="N667" s="217">
        <v>0</v>
      </c>
      <c r="O667" s="217"/>
      <c r="P667" s="217"/>
      <c r="Q667" s="217"/>
      <c r="R667" s="217"/>
      <c r="S667" s="217"/>
      <c r="T667" s="217"/>
      <c r="U667" s="217"/>
      <c r="V667" s="217">
        <v>0</v>
      </c>
      <c r="W667" s="217"/>
      <c r="X667" s="217"/>
      <c r="Y667" s="217"/>
      <c r="Z667" s="217"/>
      <c r="AA667" s="217"/>
      <c r="AB667" s="217"/>
      <c r="AC667" s="217"/>
      <c r="AD667" s="217" t="s">
        <v>811</v>
      </c>
      <c r="AE667" s="217" t="s">
        <v>811</v>
      </c>
      <c r="AF667" s="217" t="s">
        <v>811</v>
      </c>
      <c r="AG667" s="217" t="s">
        <v>811</v>
      </c>
      <c r="AH667" s="217" t="s">
        <v>811</v>
      </c>
      <c r="AI667" s="217" t="s">
        <v>811</v>
      </c>
      <c r="AJ667" s="217" t="s">
        <v>811</v>
      </c>
      <c r="AK667" s="217" t="s">
        <v>811</v>
      </c>
      <c r="AL667" s="217" t="s">
        <v>811</v>
      </c>
      <c r="AM667" s="217" t="s">
        <v>811</v>
      </c>
      <c r="AN667" s="217" t="s">
        <v>811</v>
      </c>
      <c r="AO667" s="217" t="s">
        <v>811</v>
      </c>
      <c r="AP667" s="217" t="s">
        <v>811</v>
      </c>
      <c r="AQ667" s="217" t="s">
        <v>811</v>
      </c>
      <c r="AR667" s="217" t="s">
        <v>811</v>
      </c>
      <c r="AS667" s="217" t="s">
        <v>811</v>
      </c>
    </row>
    <row r="668" spans="1:45">
      <c r="A668" s="216">
        <v>21</v>
      </c>
      <c r="B668" s="216">
        <v>226000</v>
      </c>
      <c r="C668" s="216">
        <v>1595</v>
      </c>
      <c r="D668" s="216">
        <v>656</v>
      </c>
      <c r="E668" s="216" t="s">
        <v>1584</v>
      </c>
      <c r="F668" s="217">
        <v>0</v>
      </c>
      <c r="G668" s="217"/>
      <c r="H668" s="217"/>
      <c r="I668" s="217"/>
      <c r="J668" s="217"/>
      <c r="K668" s="217"/>
      <c r="L668" s="217"/>
      <c r="M668" s="217"/>
      <c r="N668" s="217">
        <v>0</v>
      </c>
      <c r="O668" s="217"/>
      <c r="P668" s="217"/>
      <c r="Q668" s="217"/>
      <c r="R668" s="217"/>
      <c r="S668" s="217"/>
      <c r="T668" s="217"/>
      <c r="U668" s="217"/>
      <c r="V668" s="217">
        <v>0</v>
      </c>
      <c r="W668" s="217"/>
      <c r="X668" s="217"/>
      <c r="Y668" s="217"/>
      <c r="Z668" s="217"/>
      <c r="AA668" s="217"/>
      <c r="AB668" s="217"/>
      <c r="AC668" s="217"/>
      <c r="AD668" s="217" t="s">
        <v>811</v>
      </c>
      <c r="AE668" s="217" t="s">
        <v>811</v>
      </c>
      <c r="AF668" s="217" t="s">
        <v>811</v>
      </c>
      <c r="AG668" s="217" t="s">
        <v>811</v>
      </c>
      <c r="AH668" s="217" t="s">
        <v>811</v>
      </c>
      <c r="AI668" s="217" t="s">
        <v>811</v>
      </c>
      <c r="AJ668" s="217" t="s">
        <v>811</v>
      </c>
      <c r="AK668" s="217" t="s">
        <v>811</v>
      </c>
      <c r="AL668" s="217" t="s">
        <v>811</v>
      </c>
      <c r="AM668" s="217" t="s">
        <v>811</v>
      </c>
      <c r="AN668" s="217" t="s">
        <v>811</v>
      </c>
      <c r="AO668" s="217" t="s">
        <v>811</v>
      </c>
      <c r="AP668" s="217" t="s">
        <v>811</v>
      </c>
      <c r="AQ668" s="217" t="s">
        <v>811</v>
      </c>
      <c r="AR668" s="217" t="s">
        <v>811</v>
      </c>
      <c r="AS668" s="217" t="s">
        <v>811</v>
      </c>
    </row>
    <row r="669" spans="1:45">
      <c r="A669" s="216">
        <v>21</v>
      </c>
      <c r="B669" s="216">
        <v>226000</v>
      </c>
      <c r="C669" s="216">
        <v>1596</v>
      </c>
      <c r="D669" s="216">
        <v>657</v>
      </c>
      <c r="E669" s="216" t="s">
        <v>1585</v>
      </c>
      <c r="F669" s="217">
        <v>0</v>
      </c>
      <c r="G669" s="217"/>
      <c r="H669" s="217"/>
      <c r="I669" s="217"/>
      <c r="J669" s="217"/>
      <c r="K669" s="217"/>
      <c r="L669" s="217"/>
      <c r="M669" s="217"/>
      <c r="N669" s="217">
        <v>0</v>
      </c>
      <c r="O669" s="217"/>
      <c r="P669" s="217"/>
      <c r="Q669" s="217"/>
      <c r="R669" s="217"/>
      <c r="S669" s="217"/>
      <c r="T669" s="217"/>
      <c r="U669" s="217"/>
      <c r="V669" s="217">
        <v>0</v>
      </c>
      <c r="W669" s="217"/>
      <c r="X669" s="217"/>
      <c r="Y669" s="217"/>
      <c r="Z669" s="217"/>
      <c r="AA669" s="217"/>
      <c r="AB669" s="217"/>
      <c r="AC669" s="217"/>
      <c r="AD669" s="217" t="s">
        <v>811</v>
      </c>
      <c r="AE669" s="217" t="s">
        <v>811</v>
      </c>
      <c r="AF669" s="217" t="s">
        <v>811</v>
      </c>
      <c r="AG669" s="217" t="s">
        <v>811</v>
      </c>
      <c r="AH669" s="217" t="s">
        <v>811</v>
      </c>
      <c r="AI669" s="217" t="s">
        <v>811</v>
      </c>
      <c r="AJ669" s="217" t="s">
        <v>811</v>
      </c>
      <c r="AK669" s="217" t="s">
        <v>811</v>
      </c>
      <c r="AL669" s="217" t="s">
        <v>811</v>
      </c>
      <c r="AM669" s="217" t="s">
        <v>811</v>
      </c>
      <c r="AN669" s="217" t="s">
        <v>811</v>
      </c>
      <c r="AO669" s="217" t="s">
        <v>811</v>
      </c>
      <c r="AP669" s="217" t="s">
        <v>811</v>
      </c>
      <c r="AQ669" s="217" t="s">
        <v>811</v>
      </c>
      <c r="AR669" s="217" t="s">
        <v>811</v>
      </c>
      <c r="AS669" s="217" t="s">
        <v>811</v>
      </c>
    </row>
    <row r="670" spans="1:45">
      <c r="A670" s="216">
        <v>21</v>
      </c>
      <c r="B670" s="216">
        <v>226000</v>
      </c>
      <c r="C670" s="216">
        <v>1597</v>
      </c>
      <c r="D670" s="216">
        <v>658</v>
      </c>
      <c r="E670" s="216" t="s">
        <v>1586</v>
      </c>
      <c r="F670" s="217">
        <v>0</v>
      </c>
      <c r="G670" s="217"/>
      <c r="H670" s="217"/>
      <c r="I670" s="217"/>
      <c r="J670" s="217"/>
      <c r="K670" s="217"/>
      <c r="L670" s="217"/>
      <c r="M670" s="217"/>
      <c r="N670" s="217">
        <v>0</v>
      </c>
      <c r="O670" s="217"/>
      <c r="P670" s="217"/>
      <c r="Q670" s="217"/>
      <c r="R670" s="217"/>
      <c r="S670" s="217"/>
      <c r="T670" s="217"/>
      <c r="U670" s="217"/>
      <c r="V670" s="217">
        <v>0</v>
      </c>
      <c r="W670" s="217"/>
      <c r="X670" s="217"/>
      <c r="Y670" s="217"/>
      <c r="Z670" s="217"/>
      <c r="AA670" s="217"/>
      <c r="AB670" s="217"/>
      <c r="AC670" s="217"/>
      <c r="AD670" s="217" t="s">
        <v>811</v>
      </c>
      <c r="AE670" s="217" t="s">
        <v>811</v>
      </c>
      <c r="AF670" s="217" t="s">
        <v>811</v>
      </c>
      <c r="AG670" s="217" t="s">
        <v>811</v>
      </c>
      <c r="AH670" s="217" t="s">
        <v>811</v>
      </c>
      <c r="AI670" s="217" t="s">
        <v>811</v>
      </c>
      <c r="AJ670" s="217" t="s">
        <v>811</v>
      </c>
      <c r="AK670" s="217" t="s">
        <v>811</v>
      </c>
      <c r="AL670" s="217" t="s">
        <v>811</v>
      </c>
      <c r="AM670" s="217" t="s">
        <v>811</v>
      </c>
      <c r="AN670" s="217" t="s">
        <v>811</v>
      </c>
      <c r="AO670" s="217" t="s">
        <v>811</v>
      </c>
      <c r="AP670" s="217" t="s">
        <v>811</v>
      </c>
      <c r="AQ670" s="217" t="s">
        <v>811</v>
      </c>
      <c r="AR670" s="217" t="s">
        <v>811</v>
      </c>
      <c r="AS670" s="217" t="s">
        <v>811</v>
      </c>
    </row>
    <row r="671" spans="1:45">
      <c r="A671" s="214"/>
      <c r="B671" s="214"/>
      <c r="C671" s="214"/>
      <c r="D671" s="214">
        <v>659</v>
      </c>
      <c r="E671" s="214"/>
      <c r="F671" s="215"/>
      <c r="G671" s="215"/>
      <c r="H671" s="215"/>
      <c r="I671" s="215"/>
      <c r="J671" s="215"/>
      <c r="K671" s="215"/>
      <c r="L671" s="215"/>
      <c r="M671" s="215"/>
      <c r="N671" s="215"/>
      <c r="O671" s="215"/>
      <c r="P671" s="215"/>
      <c r="Q671" s="215"/>
      <c r="R671" s="215"/>
      <c r="S671" s="215"/>
      <c r="T671" s="215"/>
      <c r="U671" s="215"/>
      <c r="V671" s="215"/>
      <c r="W671" s="215"/>
      <c r="X671" s="215"/>
      <c r="Y671" s="215"/>
      <c r="Z671" s="215"/>
      <c r="AA671" s="215"/>
      <c r="AB671" s="215"/>
      <c r="AC671" s="215"/>
      <c r="AD671" s="215" t="s">
        <v>811</v>
      </c>
      <c r="AE671" s="215" t="s">
        <v>811</v>
      </c>
      <c r="AF671" s="215" t="s">
        <v>811</v>
      </c>
      <c r="AG671" s="215" t="s">
        <v>811</v>
      </c>
      <c r="AH671" s="215" t="s">
        <v>811</v>
      </c>
      <c r="AI671" s="215" t="s">
        <v>811</v>
      </c>
      <c r="AJ671" s="215" t="s">
        <v>811</v>
      </c>
      <c r="AK671" s="215" t="s">
        <v>811</v>
      </c>
      <c r="AL671" s="215" t="s">
        <v>811</v>
      </c>
      <c r="AM671" s="215" t="s">
        <v>811</v>
      </c>
      <c r="AN671" s="215" t="s">
        <v>811</v>
      </c>
      <c r="AO671" s="215" t="s">
        <v>811</v>
      </c>
      <c r="AP671" s="215" t="s">
        <v>811</v>
      </c>
      <c r="AQ671" s="215" t="s">
        <v>811</v>
      </c>
      <c r="AR671" s="215" t="s">
        <v>811</v>
      </c>
      <c r="AS671" s="215" t="s">
        <v>811</v>
      </c>
    </row>
    <row r="672" spans="1:45">
      <c r="A672" s="214">
        <v>20</v>
      </c>
      <c r="B672" s="214">
        <v>226200</v>
      </c>
      <c r="C672" s="214"/>
      <c r="D672" s="214">
        <v>660</v>
      </c>
      <c r="E672" s="214" t="s">
        <v>1587</v>
      </c>
      <c r="F672" s="215">
        <v>387.9</v>
      </c>
      <c r="G672" s="215">
        <v>0</v>
      </c>
      <c r="H672" s="215">
        <v>0</v>
      </c>
      <c r="I672" s="215">
        <v>0</v>
      </c>
      <c r="J672" s="215">
        <v>61.7</v>
      </c>
      <c r="K672" s="215">
        <v>0</v>
      </c>
      <c r="L672" s="215">
        <v>326.2</v>
      </c>
      <c r="M672" s="215">
        <v>0</v>
      </c>
      <c r="N672" s="215">
        <v>387.9</v>
      </c>
      <c r="O672" s="215">
        <v>0</v>
      </c>
      <c r="P672" s="215">
        <v>0</v>
      </c>
      <c r="Q672" s="215">
        <v>0</v>
      </c>
      <c r="R672" s="215">
        <v>61.7</v>
      </c>
      <c r="S672" s="215">
        <v>0</v>
      </c>
      <c r="T672" s="215">
        <v>326.2</v>
      </c>
      <c r="U672" s="215">
        <v>0</v>
      </c>
      <c r="V672" s="215">
        <v>327.36</v>
      </c>
      <c r="W672" s="215">
        <v>0</v>
      </c>
      <c r="X672" s="215">
        <v>0</v>
      </c>
      <c r="Y672" s="215">
        <v>0</v>
      </c>
      <c r="Z672" s="215">
        <v>41.1</v>
      </c>
      <c r="AA672" s="215">
        <v>0</v>
      </c>
      <c r="AB672" s="215">
        <v>286.26</v>
      </c>
      <c r="AC672" s="215">
        <v>0</v>
      </c>
      <c r="AD672" s="215">
        <v>-60.539999999999964</v>
      </c>
      <c r="AE672" s="215" t="s">
        <v>811</v>
      </c>
      <c r="AF672" s="215" t="s">
        <v>811</v>
      </c>
      <c r="AG672" s="215" t="s">
        <v>811</v>
      </c>
      <c r="AH672" s="215">
        <v>-20.6</v>
      </c>
      <c r="AI672" s="215" t="s">
        <v>811</v>
      </c>
      <c r="AJ672" s="215">
        <v>-39.94</v>
      </c>
      <c r="AK672" s="215" t="s">
        <v>811</v>
      </c>
      <c r="AL672" s="215">
        <v>84.39288476411447</v>
      </c>
      <c r="AM672" s="215" t="s">
        <v>811</v>
      </c>
      <c r="AN672" s="215" t="s">
        <v>811</v>
      </c>
      <c r="AO672" s="215" t="s">
        <v>811</v>
      </c>
      <c r="AP672" s="215">
        <v>66.612641815235008</v>
      </c>
      <c r="AQ672" s="215" t="s">
        <v>811</v>
      </c>
      <c r="AR672" s="215">
        <v>87.755977927651756</v>
      </c>
      <c r="AS672" s="215" t="s">
        <v>811</v>
      </c>
    </row>
    <row r="673" spans="1:45">
      <c r="A673" s="214">
        <v>22</v>
      </c>
      <c r="B673" s="214">
        <v>226200</v>
      </c>
      <c r="C673" s="214"/>
      <c r="D673" s="214">
        <v>661</v>
      </c>
      <c r="E673" s="214" t="s">
        <v>1055</v>
      </c>
      <c r="F673" s="215">
        <v>61.7</v>
      </c>
      <c r="G673" s="215">
        <v>0</v>
      </c>
      <c r="H673" s="215">
        <v>0</v>
      </c>
      <c r="I673" s="215">
        <v>0</v>
      </c>
      <c r="J673" s="215">
        <v>61.7</v>
      </c>
      <c r="K673" s="215">
        <v>0</v>
      </c>
      <c r="L673" s="215">
        <v>0</v>
      </c>
      <c r="M673" s="215">
        <v>0</v>
      </c>
      <c r="N673" s="215">
        <v>61.7</v>
      </c>
      <c r="O673" s="215">
        <v>0</v>
      </c>
      <c r="P673" s="215">
        <v>0</v>
      </c>
      <c r="Q673" s="215">
        <v>0</v>
      </c>
      <c r="R673" s="215">
        <v>61.7</v>
      </c>
      <c r="S673" s="215">
        <v>0</v>
      </c>
      <c r="T673" s="215">
        <v>0</v>
      </c>
      <c r="U673" s="215">
        <v>0</v>
      </c>
      <c r="V673" s="215">
        <v>41.1</v>
      </c>
      <c r="W673" s="215">
        <v>0</v>
      </c>
      <c r="X673" s="215">
        <v>0</v>
      </c>
      <c r="Y673" s="215">
        <v>0</v>
      </c>
      <c r="Z673" s="215">
        <v>41.1</v>
      </c>
      <c r="AA673" s="215">
        <v>0</v>
      </c>
      <c r="AB673" s="215">
        <v>0</v>
      </c>
      <c r="AC673" s="215">
        <v>0</v>
      </c>
      <c r="AD673" s="215">
        <v>-20.6</v>
      </c>
      <c r="AE673" s="215" t="s">
        <v>811</v>
      </c>
      <c r="AF673" s="215" t="s">
        <v>811</v>
      </c>
      <c r="AG673" s="215" t="s">
        <v>811</v>
      </c>
      <c r="AH673" s="215">
        <v>-20.6</v>
      </c>
      <c r="AI673" s="215" t="s">
        <v>811</v>
      </c>
      <c r="AJ673" s="215" t="s">
        <v>811</v>
      </c>
      <c r="AK673" s="215" t="s">
        <v>811</v>
      </c>
      <c r="AL673" s="215">
        <v>66.612641815235008</v>
      </c>
      <c r="AM673" s="215" t="s">
        <v>811</v>
      </c>
      <c r="AN673" s="215" t="s">
        <v>811</v>
      </c>
      <c r="AO673" s="215" t="s">
        <v>811</v>
      </c>
      <c r="AP673" s="215">
        <v>66.612641815235008</v>
      </c>
      <c r="AQ673" s="215" t="s">
        <v>811</v>
      </c>
      <c r="AR673" s="215" t="s">
        <v>811</v>
      </c>
      <c r="AS673" s="215" t="s">
        <v>811</v>
      </c>
    </row>
    <row r="674" spans="1:45">
      <c r="A674" s="214">
        <v>21</v>
      </c>
      <c r="B674" s="214">
        <v>226200</v>
      </c>
      <c r="C674" s="214"/>
      <c r="D674" s="214">
        <v>662</v>
      </c>
      <c r="E674" s="214" t="s">
        <v>1056</v>
      </c>
      <c r="F674" s="215">
        <v>326.2</v>
      </c>
      <c r="G674" s="215">
        <v>0</v>
      </c>
      <c r="H674" s="215">
        <v>0</v>
      </c>
      <c r="I674" s="215">
        <v>0</v>
      </c>
      <c r="J674" s="215">
        <v>0</v>
      </c>
      <c r="K674" s="215">
        <v>0</v>
      </c>
      <c r="L674" s="215">
        <v>326.2</v>
      </c>
      <c r="M674" s="215">
        <v>0</v>
      </c>
      <c r="N674" s="215">
        <v>326.2</v>
      </c>
      <c r="O674" s="215">
        <v>0</v>
      </c>
      <c r="P674" s="215">
        <v>0</v>
      </c>
      <c r="Q674" s="215">
        <v>0</v>
      </c>
      <c r="R674" s="215">
        <v>0</v>
      </c>
      <c r="S674" s="215">
        <v>0</v>
      </c>
      <c r="T674" s="215">
        <v>326.2</v>
      </c>
      <c r="U674" s="215">
        <v>0</v>
      </c>
      <c r="V674" s="215">
        <v>286.26</v>
      </c>
      <c r="W674" s="215">
        <v>0</v>
      </c>
      <c r="X674" s="215">
        <v>0</v>
      </c>
      <c r="Y674" s="215">
        <v>0</v>
      </c>
      <c r="Z674" s="215">
        <v>0</v>
      </c>
      <c r="AA674" s="215">
        <v>0</v>
      </c>
      <c r="AB674" s="215">
        <v>286.26</v>
      </c>
      <c r="AC674" s="215">
        <v>0</v>
      </c>
      <c r="AD674" s="215">
        <v>-39.94</v>
      </c>
      <c r="AE674" s="215" t="s">
        <v>811</v>
      </c>
      <c r="AF674" s="215" t="s">
        <v>811</v>
      </c>
      <c r="AG674" s="215" t="s">
        <v>811</v>
      </c>
      <c r="AH674" s="215" t="s">
        <v>811</v>
      </c>
      <c r="AI674" s="215" t="s">
        <v>811</v>
      </c>
      <c r="AJ674" s="215">
        <v>-39.94</v>
      </c>
      <c r="AK674" s="215" t="s">
        <v>811</v>
      </c>
      <c r="AL674" s="215">
        <v>87.755977927651756</v>
      </c>
      <c r="AM674" s="215" t="s">
        <v>811</v>
      </c>
      <c r="AN674" s="215" t="s">
        <v>811</v>
      </c>
      <c r="AO674" s="215" t="s">
        <v>811</v>
      </c>
      <c r="AP674" s="215" t="s">
        <v>811</v>
      </c>
      <c r="AQ674" s="215" t="s">
        <v>811</v>
      </c>
      <c r="AR674" s="215">
        <v>87.755977927651756</v>
      </c>
      <c r="AS674" s="215" t="s">
        <v>811</v>
      </c>
    </row>
    <row r="675" spans="1:45">
      <c r="A675" s="216">
        <v>22</v>
      </c>
      <c r="B675" s="216">
        <v>226200</v>
      </c>
      <c r="C675" s="216">
        <v>1598</v>
      </c>
      <c r="D675" s="216">
        <v>663</v>
      </c>
      <c r="E675" s="216" t="s">
        <v>1081</v>
      </c>
      <c r="F675" s="217">
        <v>61.7</v>
      </c>
      <c r="G675" s="217"/>
      <c r="H675" s="217"/>
      <c r="I675" s="217"/>
      <c r="J675" s="217">
        <v>61.7</v>
      </c>
      <c r="K675" s="217"/>
      <c r="L675" s="217"/>
      <c r="M675" s="217"/>
      <c r="N675" s="217">
        <v>61.7</v>
      </c>
      <c r="O675" s="217"/>
      <c r="P675" s="217"/>
      <c r="Q675" s="217"/>
      <c r="R675" s="217">
        <v>61.7</v>
      </c>
      <c r="S675" s="217"/>
      <c r="T675" s="217"/>
      <c r="U675" s="217"/>
      <c r="V675" s="217">
        <v>41.1</v>
      </c>
      <c r="W675" s="217"/>
      <c r="X675" s="217"/>
      <c r="Y675" s="217"/>
      <c r="Z675" s="217">
        <v>41.1</v>
      </c>
      <c r="AA675" s="217"/>
      <c r="AB675" s="217"/>
      <c r="AC675" s="217"/>
      <c r="AD675" s="217">
        <v>-20.6</v>
      </c>
      <c r="AE675" s="217" t="s">
        <v>811</v>
      </c>
      <c r="AF675" s="217" t="s">
        <v>811</v>
      </c>
      <c r="AG675" s="217" t="s">
        <v>811</v>
      </c>
      <c r="AH675" s="217">
        <v>-20.6</v>
      </c>
      <c r="AI675" s="217" t="s">
        <v>811</v>
      </c>
      <c r="AJ675" s="217" t="s">
        <v>811</v>
      </c>
      <c r="AK675" s="217" t="s">
        <v>811</v>
      </c>
      <c r="AL675" s="217">
        <v>66.612641815235008</v>
      </c>
      <c r="AM675" s="217" t="s">
        <v>811</v>
      </c>
      <c r="AN675" s="217" t="s">
        <v>811</v>
      </c>
      <c r="AO675" s="217" t="s">
        <v>811</v>
      </c>
      <c r="AP675" s="217">
        <v>66.612641815235008</v>
      </c>
      <c r="AQ675" s="217" t="s">
        <v>811</v>
      </c>
      <c r="AR675" s="217" t="s">
        <v>811</v>
      </c>
      <c r="AS675" s="217" t="s">
        <v>811</v>
      </c>
    </row>
    <row r="676" spans="1:45">
      <c r="A676" s="216">
        <v>21</v>
      </c>
      <c r="B676" s="216">
        <v>226200</v>
      </c>
      <c r="C676" s="216">
        <v>1599</v>
      </c>
      <c r="D676" s="216">
        <v>664</v>
      </c>
      <c r="E676" s="216" t="s">
        <v>1588</v>
      </c>
      <c r="F676" s="217">
        <v>0</v>
      </c>
      <c r="G676" s="217"/>
      <c r="H676" s="217"/>
      <c r="I676" s="217"/>
      <c r="J676" s="217"/>
      <c r="K676" s="217"/>
      <c r="L676" s="217"/>
      <c r="M676" s="217"/>
      <c r="N676" s="217">
        <v>0</v>
      </c>
      <c r="O676" s="217"/>
      <c r="P676" s="217"/>
      <c r="Q676" s="217"/>
      <c r="R676" s="217"/>
      <c r="S676" s="217"/>
      <c r="T676" s="217"/>
      <c r="U676" s="217"/>
      <c r="V676" s="217">
        <v>0</v>
      </c>
      <c r="W676" s="217"/>
      <c r="X676" s="217"/>
      <c r="Y676" s="217"/>
      <c r="Z676" s="217"/>
      <c r="AA676" s="217"/>
      <c r="AB676" s="217"/>
      <c r="AC676" s="217"/>
      <c r="AD676" s="217" t="s">
        <v>811</v>
      </c>
      <c r="AE676" s="217" t="s">
        <v>811</v>
      </c>
      <c r="AF676" s="217" t="s">
        <v>811</v>
      </c>
      <c r="AG676" s="217" t="s">
        <v>811</v>
      </c>
      <c r="AH676" s="217" t="s">
        <v>811</v>
      </c>
      <c r="AI676" s="217" t="s">
        <v>811</v>
      </c>
      <c r="AJ676" s="217" t="s">
        <v>811</v>
      </c>
      <c r="AK676" s="217" t="s">
        <v>811</v>
      </c>
      <c r="AL676" s="217" t="s">
        <v>811</v>
      </c>
      <c r="AM676" s="217" t="s">
        <v>811</v>
      </c>
      <c r="AN676" s="217" t="s">
        <v>811</v>
      </c>
      <c r="AO676" s="217" t="s">
        <v>811</v>
      </c>
      <c r="AP676" s="217" t="s">
        <v>811</v>
      </c>
      <c r="AQ676" s="217" t="s">
        <v>811</v>
      </c>
      <c r="AR676" s="217" t="s">
        <v>811</v>
      </c>
      <c r="AS676" s="217" t="s">
        <v>811</v>
      </c>
    </row>
    <row r="677" spans="1:45">
      <c r="A677" s="216">
        <v>21</v>
      </c>
      <c r="B677" s="216">
        <v>226200</v>
      </c>
      <c r="C677" s="216">
        <v>1600</v>
      </c>
      <c r="D677" s="216">
        <v>665</v>
      </c>
      <c r="E677" s="216" t="s">
        <v>1589</v>
      </c>
      <c r="F677" s="217">
        <v>0</v>
      </c>
      <c r="G677" s="217"/>
      <c r="H677" s="217"/>
      <c r="I677" s="217"/>
      <c r="J677" s="217"/>
      <c r="K677" s="217"/>
      <c r="L677" s="217"/>
      <c r="M677" s="217"/>
      <c r="N677" s="217">
        <v>0</v>
      </c>
      <c r="O677" s="217"/>
      <c r="P677" s="217"/>
      <c r="Q677" s="217"/>
      <c r="R677" s="217"/>
      <c r="S677" s="217"/>
      <c r="T677" s="217"/>
      <c r="U677" s="217"/>
      <c r="V677" s="217">
        <v>0</v>
      </c>
      <c r="W677" s="217"/>
      <c r="X677" s="217"/>
      <c r="Y677" s="217"/>
      <c r="Z677" s="217"/>
      <c r="AA677" s="217"/>
      <c r="AB677" s="217"/>
      <c r="AC677" s="217"/>
      <c r="AD677" s="217" t="s">
        <v>811</v>
      </c>
      <c r="AE677" s="217" t="s">
        <v>811</v>
      </c>
      <c r="AF677" s="217" t="s">
        <v>811</v>
      </c>
      <c r="AG677" s="217" t="s">
        <v>811</v>
      </c>
      <c r="AH677" s="217" t="s">
        <v>811</v>
      </c>
      <c r="AI677" s="217" t="s">
        <v>811</v>
      </c>
      <c r="AJ677" s="217" t="s">
        <v>811</v>
      </c>
      <c r="AK677" s="217" t="s">
        <v>811</v>
      </c>
      <c r="AL677" s="217" t="s">
        <v>811</v>
      </c>
      <c r="AM677" s="217" t="s">
        <v>811</v>
      </c>
      <c r="AN677" s="217" t="s">
        <v>811</v>
      </c>
      <c r="AO677" s="217" t="s">
        <v>811</v>
      </c>
      <c r="AP677" s="217" t="s">
        <v>811</v>
      </c>
      <c r="AQ677" s="217" t="s">
        <v>811</v>
      </c>
      <c r="AR677" s="217" t="s">
        <v>811</v>
      </c>
      <c r="AS677" s="217" t="s">
        <v>811</v>
      </c>
    </row>
    <row r="678" spans="1:45">
      <c r="A678" s="216">
        <v>21</v>
      </c>
      <c r="B678" s="216">
        <v>226200</v>
      </c>
      <c r="C678" s="216">
        <v>1601</v>
      </c>
      <c r="D678" s="216">
        <v>666</v>
      </c>
      <c r="E678" s="216" t="s">
        <v>1590</v>
      </c>
      <c r="F678" s="217">
        <v>0</v>
      </c>
      <c r="G678" s="217"/>
      <c r="H678" s="217"/>
      <c r="I678" s="217"/>
      <c r="J678" s="217"/>
      <c r="K678" s="217"/>
      <c r="L678" s="217"/>
      <c r="M678" s="217"/>
      <c r="N678" s="217">
        <v>0</v>
      </c>
      <c r="O678" s="217"/>
      <c r="P678" s="217"/>
      <c r="Q678" s="217"/>
      <c r="R678" s="217"/>
      <c r="S678" s="217"/>
      <c r="T678" s="217"/>
      <c r="U678" s="217"/>
      <c r="V678" s="217">
        <v>0</v>
      </c>
      <c r="W678" s="217"/>
      <c r="X678" s="217"/>
      <c r="Y678" s="217"/>
      <c r="Z678" s="217"/>
      <c r="AA678" s="217"/>
      <c r="AB678" s="217"/>
      <c r="AC678" s="217"/>
      <c r="AD678" s="217" t="s">
        <v>811</v>
      </c>
      <c r="AE678" s="217" t="s">
        <v>811</v>
      </c>
      <c r="AF678" s="217" t="s">
        <v>811</v>
      </c>
      <c r="AG678" s="217" t="s">
        <v>811</v>
      </c>
      <c r="AH678" s="217" t="s">
        <v>811</v>
      </c>
      <c r="AI678" s="217" t="s">
        <v>811</v>
      </c>
      <c r="AJ678" s="217" t="s">
        <v>811</v>
      </c>
      <c r="AK678" s="217" t="s">
        <v>811</v>
      </c>
      <c r="AL678" s="217" t="s">
        <v>811</v>
      </c>
      <c r="AM678" s="217" t="s">
        <v>811</v>
      </c>
      <c r="AN678" s="217" t="s">
        <v>811</v>
      </c>
      <c r="AO678" s="217" t="s">
        <v>811</v>
      </c>
      <c r="AP678" s="217" t="s">
        <v>811</v>
      </c>
      <c r="AQ678" s="217" t="s">
        <v>811</v>
      </c>
      <c r="AR678" s="217" t="s">
        <v>811</v>
      </c>
      <c r="AS678" s="217" t="s">
        <v>811</v>
      </c>
    </row>
    <row r="679" spans="1:45">
      <c r="A679" s="216">
        <v>21</v>
      </c>
      <c r="B679" s="216">
        <v>226200</v>
      </c>
      <c r="C679" s="216">
        <v>1602</v>
      </c>
      <c r="D679" s="216">
        <v>667</v>
      </c>
      <c r="E679" s="216" t="s">
        <v>1591</v>
      </c>
      <c r="F679" s="217">
        <v>0</v>
      </c>
      <c r="G679" s="217"/>
      <c r="H679" s="217"/>
      <c r="I679" s="217"/>
      <c r="J679" s="217"/>
      <c r="K679" s="217"/>
      <c r="L679" s="217"/>
      <c r="M679" s="217"/>
      <c r="N679" s="217">
        <v>0</v>
      </c>
      <c r="O679" s="217"/>
      <c r="P679" s="217"/>
      <c r="Q679" s="217"/>
      <c r="R679" s="217"/>
      <c r="S679" s="217"/>
      <c r="T679" s="217"/>
      <c r="U679" s="217"/>
      <c r="V679" s="217">
        <v>0</v>
      </c>
      <c r="W679" s="217"/>
      <c r="X679" s="217"/>
      <c r="Y679" s="217"/>
      <c r="Z679" s="217"/>
      <c r="AA679" s="217"/>
      <c r="AB679" s="217"/>
      <c r="AC679" s="217"/>
      <c r="AD679" s="217" t="s">
        <v>811</v>
      </c>
      <c r="AE679" s="217" t="s">
        <v>811</v>
      </c>
      <c r="AF679" s="217" t="s">
        <v>811</v>
      </c>
      <c r="AG679" s="217" t="s">
        <v>811</v>
      </c>
      <c r="AH679" s="217" t="s">
        <v>811</v>
      </c>
      <c r="AI679" s="217" t="s">
        <v>811</v>
      </c>
      <c r="AJ679" s="217" t="s">
        <v>811</v>
      </c>
      <c r="AK679" s="217" t="s">
        <v>811</v>
      </c>
      <c r="AL679" s="217" t="s">
        <v>811</v>
      </c>
      <c r="AM679" s="217" t="s">
        <v>811</v>
      </c>
      <c r="AN679" s="217" t="s">
        <v>811</v>
      </c>
      <c r="AO679" s="217" t="s">
        <v>811</v>
      </c>
      <c r="AP679" s="217" t="s">
        <v>811</v>
      </c>
      <c r="AQ679" s="217" t="s">
        <v>811</v>
      </c>
      <c r="AR679" s="217" t="s">
        <v>811</v>
      </c>
      <c r="AS679" s="217" t="s">
        <v>811</v>
      </c>
    </row>
    <row r="680" spans="1:45">
      <c r="A680" s="216">
        <v>21</v>
      </c>
      <c r="B680" s="216">
        <v>226200</v>
      </c>
      <c r="C680" s="216">
        <v>1603</v>
      </c>
      <c r="D680" s="216">
        <v>668</v>
      </c>
      <c r="E680" s="216" t="s">
        <v>1592</v>
      </c>
      <c r="F680" s="217">
        <v>0</v>
      </c>
      <c r="G680" s="217"/>
      <c r="H680" s="217"/>
      <c r="I680" s="217"/>
      <c r="J680" s="217"/>
      <c r="K680" s="217"/>
      <c r="L680" s="217"/>
      <c r="M680" s="217"/>
      <c r="N680" s="217">
        <v>0</v>
      </c>
      <c r="O680" s="217"/>
      <c r="P680" s="217"/>
      <c r="Q680" s="217"/>
      <c r="R680" s="217"/>
      <c r="S680" s="217"/>
      <c r="T680" s="217"/>
      <c r="U680" s="217"/>
      <c r="V680" s="217">
        <v>0</v>
      </c>
      <c r="W680" s="217"/>
      <c r="X680" s="217"/>
      <c r="Y680" s="217"/>
      <c r="Z680" s="217"/>
      <c r="AA680" s="217"/>
      <c r="AB680" s="217"/>
      <c r="AC680" s="217"/>
      <c r="AD680" s="217" t="s">
        <v>811</v>
      </c>
      <c r="AE680" s="217" t="s">
        <v>811</v>
      </c>
      <c r="AF680" s="217" t="s">
        <v>811</v>
      </c>
      <c r="AG680" s="217" t="s">
        <v>811</v>
      </c>
      <c r="AH680" s="217" t="s">
        <v>811</v>
      </c>
      <c r="AI680" s="217" t="s">
        <v>811</v>
      </c>
      <c r="AJ680" s="217" t="s">
        <v>811</v>
      </c>
      <c r="AK680" s="217" t="s">
        <v>811</v>
      </c>
      <c r="AL680" s="217" t="s">
        <v>811</v>
      </c>
      <c r="AM680" s="217" t="s">
        <v>811</v>
      </c>
      <c r="AN680" s="217" t="s">
        <v>811</v>
      </c>
      <c r="AO680" s="217" t="s">
        <v>811</v>
      </c>
      <c r="AP680" s="217" t="s">
        <v>811</v>
      </c>
      <c r="AQ680" s="217" t="s">
        <v>811</v>
      </c>
      <c r="AR680" s="217" t="s">
        <v>811</v>
      </c>
      <c r="AS680" s="217" t="s">
        <v>811</v>
      </c>
    </row>
    <row r="681" spans="1:45">
      <c r="A681" s="216">
        <v>21</v>
      </c>
      <c r="B681" s="216">
        <v>226200</v>
      </c>
      <c r="C681" s="216">
        <v>1604</v>
      </c>
      <c r="D681" s="216">
        <v>669</v>
      </c>
      <c r="E681" s="216" t="s">
        <v>1593</v>
      </c>
      <c r="F681" s="217">
        <v>0</v>
      </c>
      <c r="G681" s="217"/>
      <c r="H681" s="217"/>
      <c r="I681" s="217"/>
      <c r="J681" s="217"/>
      <c r="K681" s="217"/>
      <c r="L681" s="217"/>
      <c r="M681" s="217"/>
      <c r="N681" s="217">
        <v>0</v>
      </c>
      <c r="O681" s="217"/>
      <c r="P681" s="217"/>
      <c r="Q681" s="217"/>
      <c r="R681" s="217"/>
      <c r="S681" s="217"/>
      <c r="T681" s="217"/>
      <c r="U681" s="217"/>
      <c r="V681" s="217">
        <v>0</v>
      </c>
      <c r="W681" s="217"/>
      <c r="X681" s="217"/>
      <c r="Y681" s="217"/>
      <c r="Z681" s="217"/>
      <c r="AA681" s="217"/>
      <c r="AB681" s="217"/>
      <c r="AC681" s="217"/>
      <c r="AD681" s="217" t="s">
        <v>811</v>
      </c>
      <c r="AE681" s="217" t="s">
        <v>811</v>
      </c>
      <c r="AF681" s="217" t="s">
        <v>811</v>
      </c>
      <c r="AG681" s="217" t="s">
        <v>811</v>
      </c>
      <c r="AH681" s="217" t="s">
        <v>811</v>
      </c>
      <c r="AI681" s="217" t="s">
        <v>811</v>
      </c>
      <c r="AJ681" s="217" t="s">
        <v>811</v>
      </c>
      <c r="AK681" s="217" t="s">
        <v>811</v>
      </c>
      <c r="AL681" s="217" t="s">
        <v>811</v>
      </c>
      <c r="AM681" s="217" t="s">
        <v>811</v>
      </c>
      <c r="AN681" s="217" t="s">
        <v>811</v>
      </c>
      <c r="AO681" s="217" t="s">
        <v>811</v>
      </c>
      <c r="AP681" s="217" t="s">
        <v>811</v>
      </c>
      <c r="AQ681" s="217" t="s">
        <v>811</v>
      </c>
      <c r="AR681" s="217" t="s">
        <v>811</v>
      </c>
      <c r="AS681" s="217" t="s">
        <v>811</v>
      </c>
    </row>
    <row r="682" spans="1:45">
      <c r="A682" s="216">
        <v>21</v>
      </c>
      <c r="B682" s="216">
        <v>226200</v>
      </c>
      <c r="C682" s="216">
        <v>1613</v>
      </c>
      <c r="D682" s="216">
        <v>670</v>
      </c>
      <c r="E682" s="216" t="s">
        <v>1594</v>
      </c>
      <c r="F682" s="217">
        <v>0</v>
      </c>
      <c r="G682" s="217"/>
      <c r="H682" s="217"/>
      <c r="I682" s="217"/>
      <c r="J682" s="217"/>
      <c r="K682" s="217"/>
      <c r="L682" s="217"/>
      <c r="M682" s="217"/>
      <c r="N682" s="217">
        <v>0</v>
      </c>
      <c r="O682" s="217"/>
      <c r="P682" s="217"/>
      <c r="Q682" s="217"/>
      <c r="R682" s="217"/>
      <c r="S682" s="217"/>
      <c r="T682" s="217"/>
      <c r="U682" s="217"/>
      <c r="V682" s="217">
        <v>0</v>
      </c>
      <c r="W682" s="217"/>
      <c r="X682" s="217"/>
      <c r="Y682" s="217"/>
      <c r="Z682" s="217"/>
      <c r="AA682" s="217"/>
      <c r="AB682" s="217"/>
      <c r="AC682" s="217"/>
      <c r="AD682" s="217" t="s">
        <v>811</v>
      </c>
      <c r="AE682" s="217" t="s">
        <v>811</v>
      </c>
      <c r="AF682" s="217" t="s">
        <v>811</v>
      </c>
      <c r="AG682" s="217" t="s">
        <v>811</v>
      </c>
      <c r="AH682" s="217" t="s">
        <v>811</v>
      </c>
      <c r="AI682" s="217" t="s">
        <v>811</v>
      </c>
      <c r="AJ682" s="217" t="s">
        <v>811</v>
      </c>
      <c r="AK682" s="217" t="s">
        <v>811</v>
      </c>
      <c r="AL682" s="217" t="s">
        <v>811</v>
      </c>
      <c r="AM682" s="217" t="s">
        <v>811</v>
      </c>
      <c r="AN682" s="217" t="s">
        <v>811</v>
      </c>
      <c r="AO682" s="217" t="s">
        <v>811</v>
      </c>
      <c r="AP682" s="217" t="s">
        <v>811</v>
      </c>
      <c r="AQ682" s="217" t="s">
        <v>811</v>
      </c>
      <c r="AR682" s="217" t="s">
        <v>811</v>
      </c>
      <c r="AS682" s="217" t="s">
        <v>811</v>
      </c>
    </row>
    <row r="683" spans="1:45">
      <c r="A683" s="216">
        <v>21</v>
      </c>
      <c r="B683" s="216">
        <v>226200</v>
      </c>
      <c r="C683" s="216">
        <v>1605</v>
      </c>
      <c r="D683" s="216">
        <v>671</v>
      </c>
      <c r="E683" s="216" t="s">
        <v>1595</v>
      </c>
      <c r="F683" s="217">
        <v>0</v>
      </c>
      <c r="G683" s="217"/>
      <c r="H683" s="217"/>
      <c r="I683" s="217"/>
      <c r="J683" s="217"/>
      <c r="K683" s="217"/>
      <c r="L683" s="217"/>
      <c r="M683" s="217"/>
      <c r="N683" s="217">
        <v>0</v>
      </c>
      <c r="O683" s="217"/>
      <c r="P683" s="217"/>
      <c r="Q683" s="217"/>
      <c r="R683" s="217"/>
      <c r="S683" s="217"/>
      <c r="T683" s="217"/>
      <c r="U683" s="217"/>
      <c r="V683" s="217">
        <v>0</v>
      </c>
      <c r="W683" s="217"/>
      <c r="X683" s="217"/>
      <c r="Y683" s="217"/>
      <c r="Z683" s="217"/>
      <c r="AA683" s="217"/>
      <c r="AB683" s="217"/>
      <c r="AC683" s="217"/>
      <c r="AD683" s="217" t="s">
        <v>811</v>
      </c>
      <c r="AE683" s="217" t="s">
        <v>811</v>
      </c>
      <c r="AF683" s="217" t="s">
        <v>811</v>
      </c>
      <c r="AG683" s="217" t="s">
        <v>811</v>
      </c>
      <c r="AH683" s="217" t="s">
        <v>811</v>
      </c>
      <c r="AI683" s="217" t="s">
        <v>811</v>
      </c>
      <c r="AJ683" s="217" t="s">
        <v>811</v>
      </c>
      <c r="AK683" s="217" t="s">
        <v>811</v>
      </c>
      <c r="AL683" s="217" t="s">
        <v>811</v>
      </c>
      <c r="AM683" s="217" t="s">
        <v>811</v>
      </c>
      <c r="AN683" s="217" t="s">
        <v>811</v>
      </c>
      <c r="AO683" s="217" t="s">
        <v>811</v>
      </c>
      <c r="AP683" s="217" t="s">
        <v>811</v>
      </c>
      <c r="AQ683" s="217" t="s">
        <v>811</v>
      </c>
      <c r="AR683" s="217" t="s">
        <v>811</v>
      </c>
      <c r="AS683" s="217" t="s">
        <v>811</v>
      </c>
    </row>
    <row r="684" spans="1:45">
      <c r="A684" s="216">
        <v>21</v>
      </c>
      <c r="B684" s="216">
        <v>226200</v>
      </c>
      <c r="C684" s="216">
        <v>1606</v>
      </c>
      <c r="D684" s="216">
        <v>672</v>
      </c>
      <c r="E684" s="216" t="s">
        <v>1596</v>
      </c>
      <c r="F684" s="217">
        <v>0</v>
      </c>
      <c r="G684" s="217"/>
      <c r="H684" s="217"/>
      <c r="I684" s="217"/>
      <c r="J684" s="217"/>
      <c r="K684" s="217"/>
      <c r="L684" s="217"/>
      <c r="M684" s="217"/>
      <c r="N684" s="217">
        <v>0</v>
      </c>
      <c r="O684" s="217"/>
      <c r="P684" s="217"/>
      <c r="Q684" s="217"/>
      <c r="R684" s="217"/>
      <c r="S684" s="217"/>
      <c r="T684" s="217"/>
      <c r="U684" s="217"/>
      <c r="V684" s="217">
        <v>0</v>
      </c>
      <c r="W684" s="217"/>
      <c r="X684" s="217"/>
      <c r="Y684" s="217"/>
      <c r="Z684" s="217"/>
      <c r="AA684" s="217"/>
      <c r="AB684" s="217"/>
      <c r="AC684" s="217"/>
      <c r="AD684" s="217" t="s">
        <v>811</v>
      </c>
      <c r="AE684" s="217" t="s">
        <v>811</v>
      </c>
      <c r="AF684" s="217" t="s">
        <v>811</v>
      </c>
      <c r="AG684" s="217" t="s">
        <v>811</v>
      </c>
      <c r="AH684" s="217" t="s">
        <v>811</v>
      </c>
      <c r="AI684" s="217" t="s">
        <v>811</v>
      </c>
      <c r="AJ684" s="217" t="s">
        <v>811</v>
      </c>
      <c r="AK684" s="217" t="s">
        <v>811</v>
      </c>
      <c r="AL684" s="217" t="s">
        <v>811</v>
      </c>
      <c r="AM684" s="217" t="s">
        <v>811</v>
      </c>
      <c r="AN684" s="217" t="s">
        <v>811</v>
      </c>
      <c r="AO684" s="217" t="s">
        <v>811</v>
      </c>
      <c r="AP684" s="217" t="s">
        <v>811</v>
      </c>
      <c r="AQ684" s="217" t="s">
        <v>811</v>
      </c>
      <c r="AR684" s="217" t="s">
        <v>811</v>
      </c>
      <c r="AS684" s="217" t="s">
        <v>811</v>
      </c>
    </row>
    <row r="685" spans="1:45">
      <c r="A685" s="216">
        <v>21</v>
      </c>
      <c r="B685" s="216">
        <v>226200</v>
      </c>
      <c r="C685" s="216">
        <v>1607</v>
      </c>
      <c r="D685" s="216">
        <v>673</v>
      </c>
      <c r="E685" s="216" t="s">
        <v>1597</v>
      </c>
      <c r="F685" s="217">
        <v>0</v>
      </c>
      <c r="G685" s="217"/>
      <c r="H685" s="217"/>
      <c r="I685" s="217"/>
      <c r="J685" s="217"/>
      <c r="K685" s="217"/>
      <c r="L685" s="217"/>
      <c r="M685" s="217"/>
      <c r="N685" s="217">
        <v>0</v>
      </c>
      <c r="O685" s="217"/>
      <c r="P685" s="217"/>
      <c r="Q685" s="217"/>
      <c r="R685" s="217"/>
      <c r="S685" s="217"/>
      <c r="T685" s="217"/>
      <c r="U685" s="217"/>
      <c r="V685" s="217">
        <v>0</v>
      </c>
      <c r="W685" s="217"/>
      <c r="X685" s="217"/>
      <c r="Y685" s="217"/>
      <c r="Z685" s="217"/>
      <c r="AA685" s="217"/>
      <c r="AB685" s="217"/>
      <c r="AC685" s="217"/>
      <c r="AD685" s="217" t="s">
        <v>811</v>
      </c>
      <c r="AE685" s="217" t="s">
        <v>811</v>
      </c>
      <c r="AF685" s="217" t="s">
        <v>811</v>
      </c>
      <c r="AG685" s="217" t="s">
        <v>811</v>
      </c>
      <c r="AH685" s="217" t="s">
        <v>811</v>
      </c>
      <c r="AI685" s="217" t="s">
        <v>811</v>
      </c>
      <c r="AJ685" s="217" t="s">
        <v>811</v>
      </c>
      <c r="AK685" s="217" t="s">
        <v>811</v>
      </c>
      <c r="AL685" s="217" t="s">
        <v>811</v>
      </c>
      <c r="AM685" s="217" t="s">
        <v>811</v>
      </c>
      <c r="AN685" s="217" t="s">
        <v>811</v>
      </c>
      <c r="AO685" s="217" t="s">
        <v>811</v>
      </c>
      <c r="AP685" s="217" t="s">
        <v>811</v>
      </c>
      <c r="AQ685" s="217" t="s">
        <v>811</v>
      </c>
      <c r="AR685" s="217" t="s">
        <v>811</v>
      </c>
      <c r="AS685" s="217" t="s">
        <v>811</v>
      </c>
    </row>
    <row r="686" spans="1:45">
      <c r="A686" s="216">
        <v>21</v>
      </c>
      <c r="B686" s="216">
        <v>226200</v>
      </c>
      <c r="C686" s="216">
        <v>1608</v>
      </c>
      <c r="D686" s="216">
        <v>674</v>
      </c>
      <c r="E686" s="216" t="s">
        <v>1598</v>
      </c>
      <c r="F686" s="217">
        <v>0</v>
      </c>
      <c r="G686" s="217"/>
      <c r="H686" s="217"/>
      <c r="I686" s="217"/>
      <c r="J686" s="217"/>
      <c r="K686" s="217"/>
      <c r="L686" s="217"/>
      <c r="M686" s="217"/>
      <c r="N686" s="217">
        <v>0</v>
      </c>
      <c r="O686" s="217"/>
      <c r="P686" s="217"/>
      <c r="Q686" s="217"/>
      <c r="R686" s="217"/>
      <c r="S686" s="217"/>
      <c r="T686" s="217"/>
      <c r="U686" s="217"/>
      <c r="V686" s="217">
        <v>0</v>
      </c>
      <c r="W686" s="217"/>
      <c r="X686" s="217"/>
      <c r="Y686" s="217"/>
      <c r="Z686" s="217"/>
      <c r="AA686" s="217"/>
      <c r="AB686" s="217"/>
      <c r="AC686" s="217"/>
      <c r="AD686" s="217" t="s">
        <v>811</v>
      </c>
      <c r="AE686" s="217" t="s">
        <v>811</v>
      </c>
      <c r="AF686" s="217" t="s">
        <v>811</v>
      </c>
      <c r="AG686" s="217" t="s">
        <v>811</v>
      </c>
      <c r="AH686" s="217" t="s">
        <v>811</v>
      </c>
      <c r="AI686" s="217" t="s">
        <v>811</v>
      </c>
      <c r="AJ686" s="217" t="s">
        <v>811</v>
      </c>
      <c r="AK686" s="217" t="s">
        <v>811</v>
      </c>
      <c r="AL686" s="217" t="s">
        <v>811</v>
      </c>
      <c r="AM686" s="217" t="s">
        <v>811</v>
      </c>
      <c r="AN686" s="217" t="s">
        <v>811</v>
      </c>
      <c r="AO686" s="217" t="s">
        <v>811</v>
      </c>
      <c r="AP686" s="217" t="s">
        <v>811</v>
      </c>
      <c r="AQ686" s="217" t="s">
        <v>811</v>
      </c>
      <c r="AR686" s="217" t="s">
        <v>811</v>
      </c>
      <c r="AS686" s="217" t="s">
        <v>811</v>
      </c>
    </row>
    <row r="687" spans="1:45">
      <c r="A687" s="216">
        <v>21</v>
      </c>
      <c r="B687" s="216">
        <v>226200</v>
      </c>
      <c r="C687" s="216">
        <v>1609</v>
      </c>
      <c r="D687" s="216">
        <v>675</v>
      </c>
      <c r="E687" s="216" t="s">
        <v>1599</v>
      </c>
      <c r="F687" s="217">
        <v>0</v>
      </c>
      <c r="G687" s="217"/>
      <c r="H687" s="217"/>
      <c r="I687" s="217"/>
      <c r="J687" s="217"/>
      <c r="K687" s="217"/>
      <c r="L687" s="217"/>
      <c r="M687" s="217"/>
      <c r="N687" s="217">
        <v>0</v>
      </c>
      <c r="O687" s="217"/>
      <c r="P687" s="217"/>
      <c r="Q687" s="217"/>
      <c r="R687" s="217"/>
      <c r="S687" s="217"/>
      <c r="T687" s="217"/>
      <c r="U687" s="217"/>
      <c r="V687" s="217">
        <v>0</v>
      </c>
      <c r="W687" s="217"/>
      <c r="X687" s="217"/>
      <c r="Y687" s="217"/>
      <c r="Z687" s="217"/>
      <c r="AA687" s="217"/>
      <c r="AB687" s="217"/>
      <c r="AC687" s="217"/>
      <c r="AD687" s="217" t="s">
        <v>811</v>
      </c>
      <c r="AE687" s="217" t="s">
        <v>811</v>
      </c>
      <c r="AF687" s="217" t="s">
        <v>811</v>
      </c>
      <c r="AG687" s="217" t="s">
        <v>811</v>
      </c>
      <c r="AH687" s="217" t="s">
        <v>811</v>
      </c>
      <c r="AI687" s="217" t="s">
        <v>811</v>
      </c>
      <c r="AJ687" s="217" t="s">
        <v>811</v>
      </c>
      <c r="AK687" s="217" t="s">
        <v>811</v>
      </c>
      <c r="AL687" s="217" t="s">
        <v>811</v>
      </c>
      <c r="AM687" s="217" t="s">
        <v>811</v>
      </c>
      <c r="AN687" s="217" t="s">
        <v>811</v>
      </c>
      <c r="AO687" s="217" t="s">
        <v>811</v>
      </c>
      <c r="AP687" s="217" t="s">
        <v>811</v>
      </c>
      <c r="AQ687" s="217" t="s">
        <v>811</v>
      </c>
      <c r="AR687" s="217" t="s">
        <v>811</v>
      </c>
      <c r="AS687" s="217" t="s">
        <v>811</v>
      </c>
    </row>
    <row r="688" spans="1:45">
      <c r="A688" s="216">
        <v>21</v>
      </c>
      <c r="B688" s="216">
        <v>226200</v>
      </c>
      <c r="C688" s="216">
        <v>1610</v>
      </c>
      <c r="D688" s="216">
        <v>676</v>
      </c>
      <c r="E688" s="216" t="s">
        <v>1600</v>
      </c>
      <c r="F688" s="217">
        <v>0</v>
      </c>
      <c r="G688" s="217"/>
      <c r="H688" s="217"/>
      <c r="I688" s="217"/>
      <c r="J688" s="217"/>
      <c r="K688" s="217"/>
      <c r="L688" s="217"/>
      <c r="M688" s="217"/>
      <c r="N688" s="217">
        <v>0</v>
      </c>
      <c r="O688" s="217"/>
      <c r="P688" s="217"/>
      <c r="Q688" s="217"/>
      <c r="R688" s="217"/>
      <c r="S688" s="217"/>
      <c r="T688" s="217"/>
      <c r="U688" s="217"/>
      <c r="V688" s="217">
        <v>0</v>
      </c>
      <c r="W688" s="217"/>
      <c r="X688" s="217"/>
      <c r="Y688" s="217"/>
      <c r="Z688" s="217"/>
      <c r="AA688" s="217"/>
      <c r="AB688" s="217"/>
      <c r="AC688" s="217"/>
      <c r="AD688" s="217" t="s">
        <v>811</v>
      </c>
      <c r="AE688" s="217" t="s">
        <v>811</v>
      </c>
      <c r="AF688" s="217" t="s">
        <v>811</v>
      </c>
      <c r="AG688" s="217" t="s">
        <v>811</v>
      </c>
      <c r="AH688" s="217" t="s">
        <v>811</v>
      </c>
      <c r="AI688" s="217" t="s">
        <v>811</v>
      </c>
      <c r="AJ688" s="217" t="s">
        <v>811</v>
      </c>
      <c r="AK688" s="217" t="s">
        <v>811</v>
      </c>
      <c r="AL688" s="217" t="s">
        <v>811</v>
      </c>
      <c r="AM688" s="217" t="s">
        <v>811</v>
      </c>
      <c r="AN688" s="217" t="s">
        <v>811</v>
      </c>
      <c r="AO688" s="217" t="s">
        <v>811</v>
      </c>
      <c r="AP688" s="217" t="s">
        <v>811</v>
      </c>
      <c r="AQ688" s="217" t="s">
        <v>811</v>
      </c>
      <c r="AR688" s="217" t="s">
        <v>811</v>
      </c>
      <c r="AS688" s="217" t="s">
        <v>811</v>
      </c>
    </row>
    <row r="689" spans="1:45">
      <c r="A689" s="216">
        <v>21</v>
      </c>
      <c r="B689" s="216">
        <v>226200</v>
      </c>
      <c r="C689" s="216">
        <v>1611</v>
      </c>
      <c r="D689" s="216">
        <v>677</v>
      </c>
      <c r="E689" s="216" t="s">
        <v>1601</v>
      </c>
      <c r="F689" s="217">
        <v>0</v>
      </c>
      <c r="G689" s="217"/>
      <c r="H689" s="217"/>
      <c r="I689" s="217"/>
      <c r="J689" s="217"/>
      <c r="K689" s="217"/>
      <c r="L689" s="217"/>
      <c r="M689" s="217"/>
      <c r="N689" s="217">
        <v>0</v>
      </c>
      <c r="O689" s="217"/>
      <c r="P689" s="217"/>
      <c r="Q689" s="217"/>
      <c r="R689" s="217"/>
      <c r="S689" s="217"/>
      <c r="T689" s="217"/>
      <c r="U689" s="217"/>
      <c r="V689" s="217">
        <v>0</v>
      </c>
      <c r="W689" s="217"/>
      <c r="X689" s="217"/>
      <c r="Y689" s="217"/>
      <c r="Z689" s="217"/>
      <c r="AA689" s="217"/>
      <c r="AB689" s="217"/>
      <c r="AC689" s="217"/>
      <c r="AD689" s="217" t="s">
        <v>811</v>
      </c>
      <c r="AE689" s="217" t="s">
        <v>811</v>
      </c>
      <c r="AF689" s="217" t="s">
        <v>811</v>
      </c>
      <c r="AG689" s="217" t="s">
        <v>811</v>
      </c>
      <c r="AH689" s="217" t="s">
        <v>811</v>
      </c>
      <c r="AI689" s="217" t="s">
        <v>811</v>
      </c>
      <c r="AJ689" s="217" t="s">
        <v>811</v>
      </c>
      <c r="AK689" s="217" t="s">
        <v>811</v>
      </c>
      <c r="AL689" s="217" t="s">
        <v>811</v>
      </c>
      <c r="AM689" s="217" t="s">
        <v>811</v>
      </c>
      <c r="AN689" s="217" t="s">
        <v>811</v>
      </c>
      <c r="AO689" s="217" t="s">
        <v>811</v>
      </c>
      <c r="AP689" s="217" t="s">
        <v>811</v>
      </c>
      <c r="AQ689" s="217" t="s">
        <v>811</v>
      </c>
      <c r="AR689" s="217" t="s">
        <v>811</v>
      </c>
      <c r="AS689" s="217" t="s">
        <v>811</v>
      </c>
    </row>
    <row r="690" spans="1:45">
      <c r="A690" s="216">
        <v>21</v>
      </c>
      <c r="B690" s="216">
        <v>226200</v>
      </c>
      <c r="C690" s="216">
        <v>1612</v>
      </c>
      <c r="D690" s="216">
        <v>678</v>
      </c>
      <c r="E690" s="216" t="s">
        <v>1602</v>
      </c>
      <c r="F690" s="217">
        <v>0</v>
      </c>
      <c r="G690" s="217"/>
      <c r="H690" s="217"/>
      <c r="I690" s="217"/>
      <c r="J690" s="217"/>
      <c r="K690" s="217"/>
      <c r="L690" s="217"/>
      <c r="M690" s="217"/>
      <c r="N690" s="217">
        <v>0</v>
      </c>
      <c r="O690" s="217"/>
      <c r="P690" s="217"/>
      <c r="Q690" s="217"/>
      <c r="R690" s="217"/>
      <c r="S690" s="217"/>
      <c r="T690" s="217"/>
      <c r="U690" s="217"/>
      <c r="V690" s="217">
        <v>0</v>
      </c>
      <c r="W690" s="217"/>
      <c r="X690" s="217"/>
      <c r="Y690" s="217"/>
      <c r="Z690" s="217"/>
      <c r="AA690" s="217"/>
      <c r="AB690" s="217"/>
      <c r="AC690" s="217"/>
      <c r="AD690" s="217" t="s">
        <v>811</v>
      </c>
      <c r="AE690" s="217" t="s">
        <v>811</v>
      </c>
      <c r="AF690" s="217" t="s">
        <v>811</v>
      </c>
      <c r="AG690" s="217" t="s">
        <v>811</v>
      </c>
      <c r="AH690" s="217" t="s">
        <v>811</v>
      </c>
      <c r="AI690" s="217" t="s">
        <v>811</v>
      </c>
      <c r="AJ690" s="217" t="s">
        <v>811</v>
      </c>
      <c r="AK690" s="217" t="s">
        <v>811</v>
      </c>
      <c r="AL690" s="217" t="s">
        <v>811</v>
      </c>
      <c r="AM690" s="217" t="s">
        <v>811</v>
      </c>
      <c r="AN690" s="217" t="s">
        <v>811</v>
      </c>
      <c r="AO690" s="217" t="s">
        <v>811</v>
      </c>
      <c r="AP690" s="217" t="s">
        <v>811</v>
      </c>
      <c r="AQ690" s="217" t="s">
        <v>811</v>
      </c>
      <c r="AR690" s="217" t="s">
        <v>811</v>
      </c>
      <c r="AS690" s="217" t="s">
        <v>811</v>
      </c>
    </row>
    <row r="691" spans="1:45">
      <c r="A691" s="216">
        <v>21</v>
      </c>
      <c r="B691" s="216">
        <v>226200</v>
      </c>
      <c r="C691" s="216">
        <v>1616</v>
      </c>
      <c r="D691" s="216">
        <v>679</v>
      </c>
      <c r="E691" s="216" t="s">
        <v>1587</v>
      </c>
      <c r="F691" s="217">
        <v>0</v>
      </c>
      <c r="G691" s="217"/>
      <c r="H691" s="217"/>
      <c r="I691" s="217"/>
      <c r="J691" s="217"/>
      <c r="K691" s="217"/>
      <c r="L691" s="217"/>
      <c r="M691" s="217"/>
      <c r="N691" s="217">
        <v>0</v>
      </c>
      <c r="O691" s="217"/>
      <c r="P691" s="217"/>
      <c r="Q691" s="217"/>
      <c r="R691" s="217"/>
      <c r="S691" s="217"/>
      <c r="T691" s="217"/>
      <c r="U691" s="217"/>
      <c r="V691" s="217">
        <v>0</v>
      </c>
      <c r="W691" s="217"/>
      <c r="X691" s="217"/>
      <c r="Y691" s="217"/>
      <c r="Z691" s="217"/>
      <c r="AA691" s="217"/>
      <c r="AB691" s="217"/>
      <c r="AC691" s="217"/>
      <c r="AD691" s="217" t="s">
        <v>811</v>
      </c>
      <c r="AE691" s="217" t="s">
        <v>811</v>
      </c>
      <c r="AF691" s="217" t="s">
        <v>811</v>
      </c>
      <c r="AG691" s="217" t="s">
        <v>811</v>
      </c>
      <c r="AH691" s="217" t="s">
        <v>811</v>
      </c>
      <c r="AI691" s="217" t="s">
        <v>811</v>
      </c>
      <c r="AJ691" s="217" t="s">
        <v>811</v>
      </c>
      <c r="AK691" s="217" t="s">
        <v>811</v>
      </c>
      <c r="AL691" s="217" t="s">
        <v>811</v>
      </c>
      <c r="AM691" s="217" t="s">
        <v>811</v>
      </c>
      <c r="AN691" s="217" t="s">
        <v>811</v>
      </c>
      <c r="AO691" s="217" t="s">
        <v>811</v>
      </c>
      <c r="AP691" s="217" t="s">
        <v>811</v>
      </c>
      <c r="AQ691" s="217" t="s">
        <v>811</v>
      </c>
      <c r="AR691" s="217" t="s">
        <v>811</v>
      </c>
      <c r="AS691" s="217" t="s">
        <v>811</v>
      </c>
    </row>
    <row r="692" spans="1:45">
      <c r="A692" s="216">
        <v>21</v>
      </c>
      <c r="B692" s="216">
        <v>226200</v>
      </c>
      <c r="C692" s="216">
        <v>1614</v>
      </c>
      <c r="D692" s="216">
        <v>680</v>
      </c>
      <c r="E692" s="216" t="s">
        <v>1603</v>
      </c>
      <c r="F692" s="217">
        <v>0</v>
      </c>
      <c r="G692" s="217"/>
      <c r="H692" s="217"/>
      <c r="I692" s="217"/>
      <c r="J692" s="217"/>
      <c r="K692" s="217"/>
      <c r="L692" s="217"/>
      <c r="M692" s="217"/>
      <c r="N692" s="217">
        <v>0</v>
      </c>
      <c r="O692" s="217"/>
      <c r="P692" s="217"/>
      <c r="Q692" s="217"/>
      <c r="R692" s="217"/>
      <c r="S692" s="217"/>
      <c r="T692" s="217"/>
      <c r="U692" s="217"/>
      <c r="V692" s="217">
        <v>0</v>
      </c>
      <c r="W692" s="217"/>
      <c r="X692" s="217"/>
      <c r="Y692" s="217"/>
      <c r="Z692" s="217"/>
      <c r="AA692" s="217"/>
      <c r="AB692" s="217"/>
      <c r="AC692" s="217"/>
      <c r="AD692" s="217" t="s">
        <v>811</v>
      </c>
      <c r="AE692" s="217" t="s">
        <v>811</v>
      </c>
      <c r="AF692" s="217" t="s">
        <v>811</v>
      </c>
      <c r="AG692" s="217" t="s">
        <v>811</v>
      </c>
      <c r="AH692" s="217" t="s">
        <v>811</v>
      </c>
      <c r="AI692" s="217" t="s">
        <v>811</v>
      </c>
      <c r="AJ692" s="217" t="s">
        <v>811</v>
      </c>
      <c r="AK692" s="217" t="s">
        <v>811</v>
      </c>
      <c r="AL692" s="217" t="s">
        <v>811</v>
      </c>
      <c r="AM692" s="217" t="s">
        <v>811</v>
      </c>
      <c r="AN692" s="217" t="s">
        <v>811</v>
      </c>
      <c r="AO692" s="217" t="s">
        <v>811</v>
      </c>
      <c r="AP692" s="217" t="s">
        <v>811</v>
      </c>
      <c r="AQ692" s="217" t="s">
        <v>811</v>
      </c>
      <c r="AR692" s="217" t="s">
        <v>811</v>
      </c>
      <c r="AS692" s="217" t="s">
        <v>811</v>
      </c>
    </row>
    <row r="693" spans="1:45">
      <c r="A693" s="216">
        <v>21</v>
      </c>
      <c r="B693" s="216">
        <v>226200</v>
      </c>
      <c r="C693" s="216">
        <v>1615</v>
      </c>
      <c r="D693" s="216">
        <v>681</v>
      </c>
      <c r="E693" s="216" t="s">
        <v>1604</v>
      </c>
      <c r="F693" s="217">
        <v>326.2</v>
      </c>
      <c r="G693" s="217"/>
      <c r="H693" s="217"/>
      <c r="I693" s="217"/>
      <c r="J693" s="217"/>
      <c r="K693" s="217"/>
      <c r="L693" s="217">
        <v>326.2</v>
      </c>
      <c r="M693" s="217"/>
      <c r="N693" s="217">
        <v>326.2</v>
      </c>
      <c r="O693" s="217"/>
      <c r="P693" s="217"/>
      <c r="Q693" s="217"/>
      <c r="R693" s="217"/>
      <c r="S693" s="217"/>
      <c r="T693" s="217">
        <v>326.2</v>
      </c>
      <c r="U693" s="217"/>
      <c r="V693" s="217">
        <v>286.26</v>
      </c>
      <c r="W693" s="217"/>
      <c r="X693" s="217"/>
      <c r="Y693" s="217"/>
      <c r="Z693" s="217"/>
      <c r="AA693" s="217"/>
      <c r="AB693" s="217">
        <v>286.26</v>
      </c>
      <c r="AC693" s="217"/>
      <c r="AD693" s="217">
        <v>-39.94</v>
      </c>
      <c r="AE693" s="217" t="s">
        <v>811</v>
      </c>
      <c r="AF693" s="217" t="s">
        <v>811</v>
      </c>
      <c r="AG693" s="217" t="s">
        <v>811</v>
      </c>
      <c r="AH693" s="217" t="s">
        <v>811</v>
      </c>
      <c r="AI693" s="217" t="s">
        <v>811</v>
      </c>
      <c r="AJ693" s="217">
        <v>-39.94</v>
      </c>
      <c r="AK693" s="217" t="s">
        <v>811</v>
      </c>
      <c r="AL693" s="217">
        <v>87.755977927651756</v>
      </c>
      <c r="AM693" s="217" t="s">
        <v>811</v>
      </c>
      <c r="AN693" s="217" t="s">
        <v>811</v>
      </c>
      <c r="AO693" s="217" t="s">
        <v>811</v>
      </c>
      <c r="AP693" s="217" t="s">
        <v>811</v>
      </c>
      <c r="AQ693" s="217" t="s">
        <v>811</v>
      </c>
      <c r="AR693" s="217">
        <v>87.755977927651756</v>
      </c>
      <c r="AS693" s="217" t="s">
        <v>811</v>
      </c>
    </row>
    <row r="694" spans="1:45">
      <c r="A694" s="216">
        <v>21</v>
      </c>
      <c r="B694" s="216">
        <v>226200</v>
      </c>
      <c r="C694" s="216">
        <v>1617</v>
      </c>
      <c r="D694" s="216">
        <v>682</v>
      </c>
      <c r="E694" s="216" t="s">
        <v>1605</v>
      </c>
      <c r="F694" s="217">
        <v>0</v>
      </c>
      <c r="G694" s="217"/>
      <c r="H694" s="217"/>
      <c r="I694" s="217"/>
      <c r="J694" s="217"/>
      <c r="K694" s="217"/>
      <c r="L694" s="217"/>
      <c r="M694" s="217"/>
      <c r="N694" s="217">
        <v>0</v>
      </c>
      <c r="O694" s="217"/>
      <c r="P694" s="217"/>
      <c r="Q694" s="217"/>
      <c r="R694" s="217"/>
      <c r="S694" s="217"/>
      <c r="T694" s="217"/>
      <c r="U694" s="217"/>
      <c r="V694" s="217">
        <v>0</v>
      </c>
      <c r="W694" s="217"/>
      <c r="X694" s="217"/>
      <c r="Y694" s="217"/>
      <c r="Z694" s="217"/>
      <c r="AA694" s="217"/>
      <c r="AB694" s="217"/>
      <c r="AC694" s="217"/>
      <c r="AD694" s="217" t="s">
        <v>811</v>
      </c>
      <c r="AE694" s="217" t="s">
        <v>811</v>
      </c>
      <c r="AF694" s="217" t="s">
        <v>811</v>
      </c>
      <c r="AG694" s="217" t="s">
        <v>811</v>
      </c>
      <c r="AH694" s="217" t="s">
        <v>811</v>
      </c>
      <c r="AI694" s="217" t="s">
        <v>811</v>
      </c>
      <c r="AJ694" s="217" t="s">
        <v>811</v>
      </c>
      <c r="AK694" s="217" t="s">
        <v>811</v>
      </c>
      <c r="AL694" s="217" t="s">
        <v>811</v>
      </c>
      <c r="AM694" s="217" t="s">
        <v>811</v>
      </c>
      <c r="AN694" s="217" t="s">
        <v>811</v>
      </c>
      <c r="AO694" s="217" t="s">
        <v>811</v>
      </c>
      <c r="AP694" s="217" t="s">
        <v>811</v>
      </c>
      <c r="AQ694" s="217" t="s">
        <v>811</v>
      </c>
      <c r="AR694" s="217" t="s">
        <v>811</v>
      </c>
      <c r="AS694" s="217" t="s">
        <v>811</v>
      </c>
    </row>
    <row r="695" spans="1:45">
      <c r="A695" s="216">
        <v>21</v>
      </c>
      <c r="B695" s="216">
        <v>226200</v>
      </c>
      <c r="C695" s="216">
        <v>1618</v>
      </c>
      <c r="D695" s="216">
        <v>683</v>
      </c>
      <c r="E695" s="216" t="s">
        <v>1606</v>
      </c>
      <c r="F695" s="217">
        <v>0</v>
      </c>
      <c r="G695" s="217"/>
      <c r="H695" s="217"/>
      <c r="I695" s="217"/>
      <c r="J695" s="217"/>
      <c r="K695" s="217"/>
      <c r="L695" s="217"/>
      <c r="M695" s="217"/>
      <c r="N695" s="217">
        <v>0</v>
      </c>
      <c r="O695" s="217"/>
      <c r="P695" s="217"/>
      <c r="Q695" s="217"/>
      <c r="R695" s="217"/>
      <c r="S695" s="217"/>
      <c r="T695" s="217"/>
      <c r="U695" s="217"/>
      <c r="V695" s="217">
        <v>0</v>
      </c>
      <c r="W695" s="217"/>
      <c r="X695" s="217"/>
      <c r="Y695" s="217"/>
      <c r="Z695" s="217"/>
      <c r="AA695" s="217"/>
      <c r="AB695" s="217"/>
      <c r="AC695" s="217"/>
      <c r="AD695" s="217" t="s">
        <v>811</v>
      </c>
      <c r="AE695" s="217" t="s">
        <v>811</v>
      </c>
      <c r="AF695" s="217" t="s">
        <v>811</v>
      </c>
      <c r="AG695" s="217" t="s">
        <v>811</v>
      </c>
      <c r="AH695" s="217" t="s">
        <v>811</v>
      </c>
      <c r="AI695" s="217" t="s">
        <v>811</v>
      </c>
      <c r="AJ695" s="217" t="s">
        <v>811</v>
      </c>
      <c r="AK695" s="217" t="s">
        <v>811</v>
      </c>
      <c r="AL695" s="217" t="s">
        <v>811</v>
      </c>
      <c r="AM695" s="217" t="s">
        <v>811</v>
      </c>
      <c r="AN695" s="217" t="s">
        <v>811</v>
      </c>
      <c r="AO695" s="217" t="s">
        <v>811</v>
      </c>
      <c r="AP695" s="217" t="s">
        <v>811</v>
      </c>
      <c r="AQ695" s="217" t="s">
        <v>811</v>
      </c>
      <c r="AR695" s="217" t="s">
        <v>811</v>
      </c>
      <c r="AS695" s="217" t="s">
        <v>811</v>
      </c>
    </row>
    <row r="696" spans="1:45">
      <c r="A696" s="216">
        <v>21</v>
      </c>
      <c r="B696" s="216">
        <v>226200</v>
      </c>
      <c r="C696" s="216">
        <v>1619</v>
      </c>
      <c r="D696" s="216">
        <v>684</v>
      </c>
      <c r="E696" s="216" t="s">
        <v>1231</v>
      </c>
      <c r="F696" s="217">
        <v>0</v>
      </c>
      <c r="G696" s="217"/>
      <c r="H696" s="217"/>
      <c r="I696" s="217"/>
      <c r="J696" s="217"/>
      <c r="K696" s="217"/>
      <c r="L696" s="217"/>
      <c r="M696" s="217"/>
      <c r="N696" s="217">
        <v>0</v>
      </c>
      <c r="O696" s="217"/>
      <c r="P696" s="217"/>
      <c r="Q696" s="217"/>
      <c r="R696" s="217"/>
      <c r="S696" s="217"/>
      <c r="T696" s="217"/>
      <c r="U696" s="217"/>
      <c r="V696" s="217">
        <v>0</v>
      </c>
      <c r="W696" s="217"/>
      <c r="X696" s="217"/>
      <c r="Y696" s="217"/>
      <c r="Z696" s="217"/>
      <c r="AA696" s="217"/>
      <c r="AB696" s="217"/>
      <c r="AC696" s="217"/>
      <c r="AD696" s="217" t="s">
        <v>811</v>
      </c>
      <c r="AE696" s="217" t="s">
        <v>811</v>
      </c>
      <c r="AF696" s="217" t="s">
        <v>811</v>
      </c>
      <c r="AG696" s="217" t="s">
        <v>811</v>
      </c>
      <c r="AH696" s="217" t="s">
        <v>811</v>
      </c>
      <c r="AI696" s="217" t="s">
        <v>811</v>
      </c>
      <c r="AJ696" s="217" t="s">
        <v>811</v>
      </c>
      <c r="AK696" s="217" t="s">
        <v>811</v>
      </c>
      <c r="AL696" s="217" t="s">
        <v>811</v>
      </c>
      <c r="AM696" s="217" t="s">
        <v>811</v>
      </c>
      <c r="AN696" s="217" t="s">
        <v>811</v>
      </c>
      <c r="AO696" s="217" t="s">
        <v>811</v>
      </c>
      <c r="AP696" s="217" t="s">
        <v>811</v>
      </c>
      <c r="AQ696" s="217" t="s">
        <v>811</v>
      </c>
      <c r="AR696" s="217" t="s">
        <v>811</v>
      </c>
      <c r="AS696" s="217" t="s">
        <v>811</v>
      </c>
    </row>
    <row r="697" spans="1:45">
      <c r="A697" s="214"/>
      <c r="B697" s="214"/>
      <c r="C697" s="214"/>
      <c r="D697" s="214">
        <v>685</v>
      </c>
      <c r="E697" s="214"/>
      <c r="F697" s="215"/>
      <c r="G697" s="215"/>
      <c r="H697" s="215"/>
      <c r="I697" s="215"/>
      <c r="J697" s="215"/>
      <c r="K697" s="215"/>
      <c r="L697" s="215"/>
      <c r="M697" s="215"/>
      <c r="N697" s="215"/>
      <c r="O697" s="215"/>
      <c r="P697" s="215"/>
      <c r="Q697" s="215"/>
      <c r="R697" s="215"/>
      <c r="S697" s="215"/>
      <c r="T697" s="215"/>
      <c r="U697" s="215"/>
      <c r="V697" s="215"/>
      <c r="W697" s="215"/>
      <c r="X697" s="215"/>
      <c r="Y697" s="215"/>
      <c r="Z697" s="215"/>
      <c r="AA697" s="215"/>
      <c r="AB697" s="215"/>
      <c r="AC697" s="215"/>
      <c r="AD697" s="215" t="s">
        <v>811</v>
      </c>
      <c r="AE697" s="215" t="s">
        <v>811</v>
      </c>
      <c r="AF697" s="215" t="s">
        <v>811</v>
      </c>
      <c r="AG697" s="215" t="s">
        <v>811</v>
      </c>
      <c r="AH697" s="215" t="s">
        <v>811</v>
      </c>
      <c r="AI697" s="215" t="s">
        <v>811</v>
      </c>
      <c r="AJ697" s="215" t="s">
        <v>811</v>
      </c>
      <c r="AK697" s="215" t="s">
        <v>811</v>
      </c>
      <c r="AL697" s="215" t="s">
        <v>811</v>
      </c>
      <c r="AM697" s="215" t="s">
        <v>811</v>
      </c>
      <c r="AN697" s="215" t="s">
        <v>811</v>
      </c>
      <c r="AO697" s="215" t="s">
        <v>811</v>
      </c>
      <c r="AP697" s="215" t="s">
        <v>811</v>
      </c>
      <c r="AQ697" s="215" t="s">
        <v>811</v>
      </c>
      <c r="AR697" s="215" t="s">
        <v>811</v>
      </c>
      <c r="AS697" s="215" t="s">
        <v>811</v>
      </c>
    </row>
    <row r="698" spans="1:45">
      <c r="A698" s="214">
        <v>20</v>
      </c>
      <c r="B698" s="214">
        <v>226400</v>
      </c>
      <c r="C698" s="214"/>
      <c r="D698" s="214">
        <v>686</v>
      </c>
      <c r="E698" s="214" t="s">
        <v>1607</v>
      </c>
      <c r="F698" s="215">
        <v>2672.4</v>
      </c>
      <c r="G698" s="215">
        <v>0</v>
      </c>
      <c r="H698" s="215">
        <v>0</v>
      </c>
      <c r="I698" s="215">
        <v>0</v>
      </c>
      <c r="J698" s="215">
        <v>2337.9</v>
      </c>
      <c r="K698" s="215">
        <v>30</v>
      </c>
      <c r="L698" s="215">
        <v>304.5</v>
      </c>
      <c r="M698" s="215">
        <v>0</v>
      </c>
      <c r="N698" s="215">
        <v>2590.8000000000002</v>
      </c>
      <c r="O698" s="215">
        <v>0</v>
      </c>
      <c r="P698" s="215">
        <v>0</v>
      </c>
      <c r="Q698" s="215">
        <v>0</v>
      </c>
      <c r="R698" s="215">
        <v>2286.3000000000002</v>
      </c>
      <c r="S698" s="215">
        <v>0</v>
      </c>
      <c r="T698" s="215">
        <v>304.5</v>
      </c>
      <c r="U698" s="215">
        <v>0</v>
      </c>
      <c r="V698" s="215">
        <v>2542.5500000000002</v>
      </c>
      <c r="W698" s="215">
        <v>0</v>
      </c>
      <c r="X698" s="215">
        <v>0</v>
      </c>
      <c r="Y698" s="215">
        <v>0</v>
      </c>
      <c r="Z698" s="215">
        <v>2238.09</v>
      </c>
      <c r="AA698" s="215">
        <v>0</v>
      </c>
      <c r="AB698" s="215">
        <v>304.46000000000004</v>
      </c>
      <c r="AC698" s="215">
        <v>0</v>
      </c>
      <c r="AD698" s="215">
        <v>-48.25</v>
      </c>
      <c r="AE698" s="215" t="s">
        <v>811</v>
      </c>
      <c r="AF698" s="215" t="s">
        <v>811</v>
      </c>
      <c r="AG698" s="215" t="s">
        <v>811</v>
      </c>
      <c r="AH698" s="215">
        <v>-48.210000000000036</v>
      </c>
      <c r="AI698" s="215" t="s">
        <v>811</v>
      </c>
      <c r="AJ698" s="215">
        <v>-3.999999999996362E-2</v>
      </c>
      <c r="AK698" s="215" t="s">
        <v>811</v>
      </c>
      <c r="AL698" s="215">
        <v>98.137640883124902</v>
      </c>
      <c r="AM698" s="215" t="s">
        <v>811</v>
      </c>
      <c r="AN698" s="215" t="s">
        <v>811</v>
      </c>
      <c r="AO698" s="215" t="s">
        <v>811</v>
      </c>
      <c r="AP698" s="215">
        <v>97.891352840834529</v>
      </c>
      <c r="AQ698" s="215" t="s">
        <v>811</v>
      </c>
      <c r="AR698" s="215">
        <v>99.986863711001646</v>
      </c>
      <c r="AS698" s="215" t="s">
        <v>811</v>
      </c>
    </row>
    <row r="699" spans="1:45">
      <c r="A699" s="214">
        <v>22</v>
      </c>
      <c r="B699" s="214">
        <v>226400</v>
      </c>
      <c r="C699" s="214"/>
      <c r="D699" s="214">
        <v>687</v>
      </c>
      <c r="E699" s="214" t="s">
        <v>1055</v>
      </c>
      <c r="F699" s="215">
        <v>2367.9</v>
      </c>
      <c r="G699" s="215">
        <v>0</v>
      </c>
      <c r="H699" s="215">
        <v>0</v>
      </c>
      <c r="I699" s="215">
        <v>0</v>
      </c>
      <c r="J699" s="215">
        <v>2337.9</v>
      </c>
      <c r="K699" s="215">
        <v>30</v>
      </c>
      <c r="L699" s="215">
        <v>0</v>
      </c>
      <c r="M699" s="215">
        <v>0</v>
      </c>
      <c r="N699" s="215">
        <v>2286.3000000000002</v>
      </c>
      <c r="O699" s="215">
        <v>0</v>
      </c>
      <c r="P699" s="215">
        <v>0</v>
      </c>
      <c r="Q699" s="215">
        <v>0</v>
      </c>
      <c r="R699" s="215">
        <v>2286.3000000000002</v>
      </c>
      <c r="S699" s="215">
        <v>0</v>
      </c>
      <c r="T699" s="215">
        <v>0</v>
      </c>
      <c r="U699" s="215">
        <v>0</v>
      </c>
      <c r="V699" s="215">
        <v>2238.09</v>
      </c>
      <c r="W699" s="215">
        <v>0</v>
      </c>
      <c r="X699" s="215">
        <v>0</v>
      </c>
      <c r="Y699" s="215">
        <v>0</v>
      </c>
      <c r="Z699" s="215">
        <v>2238.09</v>
      </c>
      <c r="AA699" s="215">
        <v>0</v>
      </c>
      <c r="AB699" s="215">
        <v>0</v>
      </c>
      <c r="AC699" s="215">
        <v>0</v>
      </c>
      <c r="AD699" s="215">
        <v>-48.210000000000036</v>
      </c>
      <c r="AE699" s="215" t="s">
        <v>811</v>
      </c>
      <c r="AF699" s="215" t="s">
        <v>811</v>
      </c>
      <c r="AG699" s="215" t="s">
        <v>811</v>
      </c>
      <c r="AH699" s="215">
        <v>-48.210000000000036</v>
      </c>
      <c r="AI699" s="215" t="s">
        <v>811</v>
      </c>
      <c r="AJ699" s="215" t="s">
        <v>811</v>
      </c>
      <c r="AK699" s="215" t="s">
        <v>811</v>
      </c>
      <c r="AL699" s="215">
        <v>97.891352840834529</v>
      </c>
      <c r="AM699" s="215" t="s">
        <v>811</v>
      </c>
      <c r="AN699" s="215" t="s">
        <v>811</v>
      </c>
      <c r="AO699" s="215" t="s">
        <v>811</v>
      </c>
      <c r="AP699" s="215">
        <v>97.891352840834529</v>
      </c>
      <c r="AQ699" s="215" t="s">
        <v>811</v>
      </c>
      <c r="AR699" s="215" t="s">
        <v>811</v>
      </c>
      <c r="AS699" s="215" t="s">
        <v>811</v>
      </c>
    </row>
    <row r="700" spans="1:45">
      <c r="A700" s="214">
        <v>21</v>
      </c>
      <c r="B700" s="214">
        <v>226400</v>
      </c>
      <c r="C700" s="214"/>
      <c r="D700" s="214">
        <v>688</v>
      </c>
      <c r="E700" s="214" t="s">
        <v>1056</v>
      </c>
      <c r="F700" s="215">
        <v>304.5</v>
      </c>
      <c r="G700" s="215">
        <v>0</v>
      </c>
      <c r="H700" s="215">
        <v>0</v>
      </c>
      <c r="I700" s="215">
        <v>0</v>
      </c>
      <c r="J700" s="215">
        <v>0</v>
      </c>
      <c r="K700" s="215">
        <v>0</v>
      </c>
      <c r="L700" s="215">
        <v>304.5</v>
      </c>
      <c r="M700" s="215">
        <v>0</v>
      </c>
      <c r="N700" s="215">
        <v>304.5</v>
      </c>
      <c r="O700" s="215">
        <v>0</v>
      </c>
      <c r="P700" s="215">
        <v>0</v>
      </c>
      <c r="Q700" s="215">
        <v>0</v>
      </c>
      <c r="R700" s="215">
        <v>0</v>
      </c>
      <c r="S700" s="215">
        <v>0</v>
      </c>
      <c r="T700" s="215">
        <v>304.5</v>
      </c>
      <c r="U700" s="215">
        <v>0</v>
      </c>
      <c r="V700" s="215">
        <v>304.46000000000004</v>
      </c>
      <c r="W700" s="215">
        <v>0</v>
      </c>
      <c r="X700" s="215">
        <v>0</v>
      </c>
      <c r="Y700" s="215">
        <v>0</v>
      </c>
      <c r="Z700" s="215">
        <v>0</v>
      </c>
      <c r="AA700" s="215">
        <v>0</v>
      </c>
      <c r="AB700" s="215">
        <v>304.46000000000004</v>
      </c>
      <c r="AC700" s="215">
        <v>0</v>
      </c>
      <c r="AD700" s="215">
        <v>-3.999999999996362E-2</v>
      </c>
      <c r="AE700" s="215" t="s">
        <v>811</v>
      </c>
      <c r="AF700" s="215" t="s">
        <v>811</v>
      </c>
      <c r="AG700" s="215" t="s">
        <v>811</v>
      </c>
      <c r="AH700" s="215" t="s">
        <v>811</v>
      </c>
      <c r="AI700" s="215" t="s">
        <v>811</v>
      </c>
      <c r="AJ700" s="215">
        <v>-3.999999999996362E-2</v>
      </c>
      <c r="AK700" s="215" t="s">
        <v>811</v>
      </c>
      <c r="AL700" s="215">
        <v>99.986863711001646</v>
      </c>
      <c r="AM700" s="215" t="s">
        <v>811</v>
      </c>
      <c r="AN700" s="215" t="s">
        <v>811</v>
      </c>
      <c r="AO700" s="215" t="s">
        <v>811</v>
      </c>
      <c r="AP700" s="215" t="s">
        <v>811</v>
      </c>
      <c r="AQ700" s="215" t="s">
        <v>811</v>
      </c>
      <c r="AR700" s="215">
        <v>99.986863711001646</v>
      </c>
      <c r="AS700" s="215" t="s">
        <v>811</v>
      </c>
    </row>
    <row r="701" spans="1:45">
      <c r="A701" s="216">
        <v>22</v>
      </c>
      <c r="B701" s="216">
        <v>226400</v>
      </c>
      <c r="C701" s="216">
        <v>1620</v>
      </c>
      <c r="D701" s="216">
        <v>689</v>
      </c>
      <c r="E701" s="216" t="s">
        <v>1081</v>
      </c>
      <c r="F701" s="217">
        <v>2367.9</v>
      </c>
      <c r="G701" s="217"/>
      <c r="H701" s="217"/>
      <c r="I701" s="217"/>
      <c r="J701" s="217">
        <v>2337.9</v>
      </c>
      <c r="K701" s="217">
        <v>30</v>
      </c>
      <c r="L701" s="217"/>
      <c r="M701" s="217"/>
      <c r="N701" s="217">
        <v>2286.3000000000002</v>
      </c>
      <c r="O701" s="217"/>
      <c r="P701" s="217"/>
      <c r="Q701" s="217"/>
      <c r="R701" s="217">
        <v>2286.3000000000002</v>
      </c>
      <c r="S701" s="217"/>
      <c r="T701" s="217"/>
      <c r="U701" s="217"/>
      <c r="V701" s="217">
        <v>2238.09</v>
      </c>
      <c r="W701" s="217"/>
      <c r="X701" s="217"/>
      <c r="Y701" s="217"/>
      <c r="Z701" s="217">
        <v>2238.09</v>
      </c>
      <c r="AA701" s="217"/>
      <c r="AB701" s="217"/>
      <c r="AC701" s="217"/>
      <c r="AD701" s="217">
        <v>-48.210000000000036</v>
      </c>
      <c r="AE701" s="217" t="s">
        <v>811</v>
      </c>
      <c r="AF701" s="217" t="s">
        <v>811</v>
      </c>
      <c r="AG701" s="217" t="s">
        <v>811</v>
      </c>
      <c r="AH701" s="217">
        <v>-48.210000000000036</v>
      </c>
      <c r="AI701" s="217" t="s">
        <v>811</v>
      </c>
      <c r="AJ701" s="217" t="s">
        <v>811</v>
      </c>
      <c r="AK701" s="217" t="s">
        <v>811</v>
      </c>
      <c r="AL701" s="217">
        <v>97.891352840834529</v>
      </c>
      <c r="AM701" s="217" t="s">
        <v>811</v>
      </c>
      <c r="AN701" s="217" t="s">
        <v>811</v>
      </c>
      <c r="AO701" s="217" t="s">
        <v>811</v>
      </c>
      <c r="AP701" s="217">
        <v>97.891352840834529</v>
      </c>
      <c r="AQ701" s="217" t="s">
        <v>811</v>
      </c>
      <c r="AR701" s="217" t="s">
        <v>811</v>
      </c>
      <c r="AS701" s="217" t="s">
        <v>811</v>
      </c>
    </row>
    <row r="702" spans="1:45">
      <c r="A702" s="216">
        <v>21</v>
      </c>
      <c r="B702" s="216">
        <v>226400</v>
      </c>
      <c r="C702" s="216">
        <v>1621</v>
      </c>
      <c r="D702" s="216">
        <v>690</v>
      </c>
      <c r="E702" s="216" t="s">
        <v>1608</v>
      </c>
      <c r="F702" s="217">
        <v>0</v>
      </c>
      <c r="G702" s="217"/>
      <c r="H702" s="217"/>
      <c r="I702" s="217"/>
      <c r="J702" s="217"/>
      <c r="K702" s="217"/>
      <c r="L702" s="217"/>
      <c r="M702" s="217"/>
      <c r="N702" s="217">
        <v>0</v>
      </c>
      <c r="O702" s="217"/>
      <c r="P702" s="217"/>
      <c r="Q702" s="217"/>
      <c r="R702" s="217"/>
      <c r="S702" s="217"/>
      <c r="T702" s="217"/>
      <c r="U702" s="217"/>
      <c r="V702" s="217">
        <v>0</v>
      </c>
      <c r="W702" s="217"/>
      <c r="X702" s="217"/>
      <c r="Y702" s="217"/>
      <c r="Z702" s="217"/>
      <c r="AA702" s="217"/>
      <c r="AB702" s="217"/>
      <c r="AC702" s="217"/>
      <c r="AD702" s="217" t="s">
        <v>811</v>
      </c>
      <c r="AE702" s="217" t="s">
        <v>811</v>
      </c>
      <c r="AF702" s="217" t="s">
        <v>811</v>
      </c>
      <c r="AG702" s="217" t="s">
        <v>811</v>
      </c>
      <c r="AH702" s="217" t="s">
        <v>811</v>
      </c>
      <c r="AI702" s="217" t="s">
        <v>811</v>
      </c>
      <c r="AJ702" s="217" t="s">
        <v>811</v>
      </c>
      <c r="AK702" s="217" t="s">
        <v>811</v>
      </c>
      <c r="AL702" s="217" t="s">
        <v>811</v>
      </c>
      <c r="AM702" s="217" t="s">
        <v>811</v>
      </c>
      <c r="AN702" s="217" t="s">
        <v>811</v>
      </c>
      <c r="AO702" s="217" t="s">
        <v>811</v>
      </c>
      <c r="AP702" s="217" t="s">
        <v>811</v>
      </c>
      <c r="AQ702" s="217" t="s">
        <v>811</v>
      </c>
      <c r="AR702" s="217" t="s">
        <v>811</v>
      </c>
      <c r="AS702" s="217" t="s">
        <v>811</v>
      </c>
    </row>
    <row r="703" spans="1:45">
      <c r="A703" s="216">
        <v>21</v>
      </c>
      <c r="B703" s="216">
        <v>226400</v>
      </c>
      <c r="C703" s="216">
        <v>1622</v>
      </c>
      <c r="D703" s="216">
        <v>691</v>
      </c>
      <c r="E703" s="216" t="s">
        <v>1609</v>
      </c>
      <c r="F703" s="217">
        <v>0</v>
      </c>
      <c r="G703" s="217"/>
      <c r="H703" s="217"/>
      <c r="I703" s="217"/>
      <c r="J703" s="217"/>
      <c r="K703" s="217"/>
      <c r="L703" s="217"/>
      <c r="M703" s="217"/>
      <c r="N703" s="217">
        <v>0</v>
      </c>
      <c r="O703" s="217"/>
      <c r="P703" s="217"/>
      <c r="Q703" s="217"/>
      <c r="R703" s="217"/>
      <c r="S703" s="217"/>
      <c r="T703" s="217"/>
      <c r="U703" s="217"/>
      <c r="V703" s="217">
        <v>0</v>
      </c>
      <c r="W703" s="217"/>
      <c r="X703" s="217"/>
      <c r="Y703" s="217"/>
      <c r="Z703" s="217"/>
      <c r="AA703" s="217"/>
      <c r="AB703" s="217"/>
      <c r="AC703" s="217"/>
      <c r="AD703" s="217" t="s">
        <v>811</v>
      </c>
      <c r="AE703" s="217" t="s">
        <v>811</v>
      </c>
      <c r="AF703" s="217" t="s">
        <v>811</v>
      </c>
      <c r="AG703" s="217" t="s">
        <v>811</v>
      </c>
      <c r="AH703" s="217" t="s">
        <v>811</v>
      </c>
      <c r="AI703" s="217" t="s">
        <v>811</v>
      </c>
      <c r="AJ703" s="217" t="s">
        <v>811</v>
      </c>
      <c r="AK703" s="217" t="s">
        <v>811</v>
      </c>
      <c r="AL703" s="217" t="s">
        <v>811</v>
      </c>
      <c r="AM703" s="217" t="s">
        <v>811</v>
      </c>
      <c r="AN703" s="217" t="s">
        <v>811</v>
      </c>
      <c r="AO703" s="217" t="s">
        <v>811</v>
      </c>
      <c r="AP703" s="217" t="s">
        <v>811</v>
      </c>
      <c r="AQ703" s="217" t="s">
        <v>811</v>
      </c>
      <c r="AR703" s="217" t="s">
        <v>811</v>
      </c>
      <c r="AS703" s="217" t="s">
        <v>811</v>
      </c>
    </row>
    <row r="704" spans="1:45">
      <c r="A704" s="216">
        <v>21</v>
      </c>
      <c r="B704" s="216">
        <v>226400</v>
      </c>
      <c r="C704" s="216">
        <v>1623</v>
      </c>
      <c r="D704" s="216">
        <v>692</v>
      </c>
      <c r="E704" s="216" t="s">
        <v>1610</v>
      </c>
      <c r="F704" s="217">
        <v>0</v>
      </c>
      <c r="G704" s="217"/>
      <c r="H704" s="217"/>
      <c r="I704" s="217"/>
      <c r="J704" s="217"/>
      <c r="K704" s="217"/>
      <c r="L704" s="217"/>
      <c r="M704" s="217"/>
      <c r="N704" s="217">
        <v>0</v>
      </c>
      <c r="O704" s="217"/>
      <c r="P704" s="217"/>
      <c r="Q704" s="217"/>
      <c r="R704" s="217"/>
      <c r="S704" s="217"/>
      <c r="T704" s="217"/>
      <c r="U704" s="217"/>
      <c r="V704" s="217">
        <v>0</v>
      </c>
      <c r="W704" s="217"/>
      <c r="X704" s="217"/>
      <c r="Y704" s="217"/>
      <c r="Z704" s="217"/>
      <c r="AA704" s="217"/>
      <c r="AB704" s="217"/>
      <c r="AC704" s="217"/>
      <c r="AD704" s="217" t="s">
        <v>811</v>
      </c>
      <c r="AE704" s="217" t="s">
        <v>811</v>
      </c>
      <c r="AF704" s="217" t="s">
        <v>811</v>
      </c>
      <c r="AG704" s="217" t="s">
        <v>811</v>
      </c>
      <c r="AH704" s="217" t="s">
        <v>811</v>
      </c>
      <c r="AI704" s="217" t="s">
        <v>811</v>
      </c>
      <c r="AJ704" s="217" t="s">
        <v>811</v>
      </c>
      <c r="AK704" s="217" t="s">
        <v>811</v>
      </c>
      <c r="AL704" s="217" t="s">
        <v>811</v>
      </c>
      <c r="AM704" s="217" t="s">
        <v>811</v>
      </c>
      <c r="AN704" s="217" t="s">
        <v>811</v>
      </c>
      <c r="AO704" s="217" t="s">
        <v>811</v>
      </c>
      <c r="AP704" s="217" t="s">
        <v>811</v>
      </c>
      <c r="AQ704" s="217" t="s">
        <v>811</v>
      </c>
      <c r="AR704" s="217" t="s">
        <v>811</v>
      </c>
      <c r="AS704" s="217" t="s">
        <v>811</v>
      </c>
    </row>
    <row r="705" spans="1:45">
      <c r="A705" s="216">
        <v>21</v>
      </c>
      <c r="B705" s="216">
        <v>226400</v>
      </c>
      <c r="C705" s="216">
        <v>1624</v>
      </c>
      <c r="D705" s="216">
        <v>693</v>
      </c>
      <c r="E705" s="216" t="s">
        <v>1611</v>
      </c>
      <c r="F705" s="217">
        <v>0</v>
      </c>
      <c r="G705" s="217"/>
      <c r="H705" s="217"/>
      <c r="I705" s="217"/>
      <c r="J705" s="217"/>
      <c r="K705" s="217"/>
      <c r="L705" s="217"/>
      <c r="M705" s="217"/>
      <c r="N705" s="217">
        <v>0</v>
      </c>
      <c r="O705" s="217"/>
      <c r="P705" s="217"/>
      <c r="Q705" s="217"/>
      <c r="R705" s="217"/>
      <c r="S705" s="217"/>
      <c r="T705" s="217"/>
      <c r="U705" s="217"/>
      <c r="V705" s="217">
        <v>0</v>
      </c>
      <c r="W705" s="217"/>
      <c r="X705" s="217"/>
      <c r="Y705" s="217"/>
      <c r="Z705" s="217"/>
      <c r="AA705" s="217"/>
      <c r="AB705" s="217"/>
      <c r="AC705" s="217"/>
      <c r="AD705" s="217" t="s">
        <v>811</v>
      </c>
      <c r="AE705" s="217" t="s">
        <v>811</v>
      </c>
      <c r="AF705" s="217" t="s">
        <v>811</v>
      </c>
      <c r="AG705" s="217" t="s">
        <v>811</v>
      </c>
      <c r="AH705" s="217" t="s">
        <v>811</v>
      </c>
      <c r="AI705" s="217" t="s">
        <v>811</v>
      </c>
      <c r="AJ705" s="217" t="s">
        <v>811</v>
      </c>
      <c r="AK705" s="217" t="s">
        <v>811</v>
      </c>
      <c r="AL705" s="217" t="s">
        <v>811</v>
      </c>
      <c r="AM705" s="217" t="s">
        <v>811</v>
      </c>
      <c r="AN705" s="217" t="s">
        <v>811</v>
      </c>
      <c r="AO705" s="217" t="s">
        <v>811</v>
      </c>
      <c r="AP705" s="217" t="s">
        <v>811</v>
      </c>
      <c r="AQ705" s="217" t="s">
        <v>811</v>
      </c>
      <c r="AR705" s="217" t="s">
        <v>811</v>
      </c>
      <c r="AS705" s="217" t="s">
        <v>811</v>
      </c>
    </row>
    <row r="706" spans="1:45">
      <c r="A706" s="216">
        <v>21</v>
      </c>
      <c r="B706" s="216">
        <v>226400</v>
      </c>
      <c r="C706" s="216">
        <v>1625</v>
      </c>
      <c r="D706" s="216">
        <v>694</v>
      </c>
      <c r="E706" s="216" t="s">
        <v>1612</v>
      </c>
      <c r="F706" s="217">
        <v>0</v>
      </c>
      <c r="G706" s="217"/>
      <c r="H706" s="217"/>
      <c r="I706" s="217"/>
      <c r="J706" s="217"/>
      <c r="K706" s="217"/>
      <c r="L706" s="217"/>
      <c r="M706" s="217"/>
      <c r="N706" s="217">
        <v>0</v>
      </c>
      <c r="O706" s="217"/>
      <c r="P706" s="217"/>
      <c r="Q706" s="217"/>
      <c r="R706" s="217"/>
      <c r="S706" s="217"/>
      <c r="T706" s="217"/>
      <c r="U706" s="217"/>
      <c r="V706" s="217">
        <v>0</v>
      </c>
      <c r="W706" s="217"/>
      <c r="X706" s="217"/>
      <c r="Y706" s="217"/>
      <c r="Z706" s="217"/>
      <c r="AA706" s="217"/>
      <c r="AB706" s="217"/>
      <c r="AC706" s="217"/>
      <c r="AD706" s="217" t="s">
        <v>811</v>
      </c>
      <c r="AE706" s="217" t="s">
        <v>811</v>
      </c>
      <c r="AF706" s="217" t="s">
        <v>811</v>
      </c>
      <c r="AG706" s="217" t="s">
        <v>811</v>
      </c>
      <c r="AH706" s="217" t="s">
        <v>811</v>
      </c>
      <c r="AI706" s="217" t="s">
        <v>811</v>
      </c>
      <c r="AJ706" s="217" t="s">
        <v>811</v>
      </c>
      <c r="AK706" s="217" t="s">
        <v>811</v>
      </c>
      <c r="AL706" s="217" t="s">
        <v>811</v>
      </c>
      <c r="AM706" s="217" t="s">
        <v>811</v>
      </c>
      <c r="AN706" s="217" t="s">
        <v>811</v>
      </c>
      <c r="AO706" s="217" t="s">
        <v>811</v>
      </c>
      <c r="AP706" s="217" t="s">
        <v>811</v>
      </c>
      <c r="AQ706" s="217" t="s">
        <v>811</v>
      </c>
      <c r="AR706" s="217" t="s">
        <v>811</v>
      </c>
      <c r="AS706" s="217" t="s">
        <v>811</v>
      </c>
    </row>
    <row r="707" spans="1:45">
      <c r="A707" s="216">
        <v>21</v>
      </c>
      <c r="B707" s="216">
        <v>226400</v>
      </c>
      <c r="C707" s="216">
        <v>1626</v>
      </c>
      <c r="D707" s="216">
        <v>695</v>
      </c>
      <c r="E707" s="216" t="s">
        <v>1613</v>
      </c>
      <c r="F707" s="217">
        <v>0</v>
      </c>
      <c r="G707" s="217"/>
      <c r="H707" s="217"/>
      <c r="I707" s="217"/>
      <c r="J707" s="217"/>
      <c r="K707" s="217"/>
      <c r="L707" s="217"/>
      <c r="M707" s="217"/>
      <c r="N707" s="217">
        <v>0</v>
      </c>
      <c r="O707" s="217"/>
      <c r="P707" s="217"/>
      <c r="Q707" s="217"/>
      <c r="R707" s="217"/>
      <c r="S707" s="217"/>
      <c r="T707" s="217"/>
      <c r="U707" s="217"/>
      <c r="V707" s="217">
        <v>0</v>
      </c>
      <c r="W707" s="217"/>
      <c r="X707" s="217"/>
      <c r="Y707" s="217"/>
      <c r="Z707" s="217"/>
      <c r="AA707" s="217"/>
      <c r="AB707" s="217"/>
      <c r="AC707" s="217"/>
      <c r="AD707" s="217" t="s">
        <v>811</v>
      </c>
      <c r="AE707" s="217" t="s">
        <v>811</v>
      </c>
      <c r="AF707" s="217" t="s">
        <v>811</v>
      </c>
      <c r="AG707" s="217" t="s">
        <v>811</v>
      </c>
      <c r="AH707" s="217" t="s">
        <v>811</v>
      </c>
      <c r="AI707" s="217" t="s">
        <v>811</v>
      </c>
      <c r="AJ707" s="217" t="s">
        <v>811</v>
      </c>
      <c r="AK707" s="217" t="s">
        <v>811</v>
      </c>
      <c r="AL707" s="217" t="s">
        <v>811</v>
      </c>
      <c r="AM707" s="217" t="s">
        <v>811</v>
      </c>
      <c r="AN707" s="217" t="s">
        <v>811</v>
      </c>
      <c r="AO707" s="217" t="s">
        <v>811</v>
      </c>
      <c r="AP707" s="217" t="s">
        <v>811</v>
      </c>
      <c r="AQ707" s="217" t="s">
        <v>811</v>
      </c>
      <c r="AR707" s="217" t="s">
        <v>811</v>
      </c>
      <c r="AS707" s="217" t="s">
        <v>811</v>
      </c>
    </row>
    <row r="708" spans="1:45">
      <c r="A708" s="216">
        <v>21</v>
      </c>
      <c r="B708" s="216">
        <v>226400</v>
      </c>
      <c r="C708" s="216">
        <v>1627</v>
      </c>
      <c r="D708" s="216">
        <v>696</v>
      </c>
      <c r="E708" s="216" t="s">
        <v>1614</v>
      </c>
      <c r="F708" s="217">
        <v>99.2</v>
      </c>
      <c r="G708" s="217"/>
      <c r="H708" s="217"/>
      <c r="I708" s="217"/>
      <c r="J708" s="217"/>
      <c r="K708" s="217"/>
      <c r="L708" s="217">
        <v>99.2</v>
      </c>
      <c r="M708" s="217"/>
      <c r="N708" s="217">
        <v>99.2</v>
      </c>
      <c r="O708" s="217"/>
      <c r="P708" s="217"/>
      <c r="Q708" s="217"/>
      <c r="R708" s="217"/>
      <c r="S708" s="217"/>
      <c r="T708" s="217">
        <v>99.2</v>
      </c>
      <c r="U708" s="217"/>
      <c r="V708" s="217">
        <v>99.2</v>
      </c>
      <c r="W708" s="217"/>
      <c r="X708" s="217"/>
      <c r="Y708" s="217"/>
      <c r="Z708" s="217"/>
      <c r="AA708" s="217"/>
      <c r="AB708" s="217">
        <v>99.2</v>
      </c>
      <c r="AC708" s="217"/>
      <c r="AD708" s="217" t="s">
        <v>811</v>
      </c>
      <c r="AE708" s="217" t="s">
        <v>811</v>
      </c>
      <c r="AF708" s="217" t="s">
        <v>811</v>
      </c>
      <c r="AG708" s="217" t="s">
        <v>811</v>
      </c>
      <c r="AH708" s="217" t="s">
        <v>811</v>
      </c>
      <c r="AI708" s="217" t="s">
        <v>811</v>
      </c>
      <c r="AJ708" s="217" t="s">
        <v>811</v>
      </c>
      <c r="AK708" s="217" t="s">
        <v>811</v>
      </c>
      <c r="AL708" s="217">
        <v>100</v>
      </c>
      <c r="AM708" s="217" t="s">
        <v>811</v>
      </c>
      <c r="AN708" s="217" t="s">
        <v>811</v>
      </c>
      <c r="AO708" s="217" t="s">
        <v>811</v>
      </c>
      <c r="AP708" s="217" t="s">
        <v>811</v>
      </c>
      <c r="AQ708" s="217" t="s">
        <v>811</v>
      </c>
      <c r="AR708" s="217">
        <v>100</v>
      </c>
      <c r="AS708" s="217" t="s">
        <v>811</v>
      </c>
    </row>
    <row r="709" spans="1:45">
      <c r="A709" s="216">
        <v>21</v>
      </c>
      <c r="B709" s="216">
        <v>226400</v>
      </c>
      <c r="C709" s="216">
        <v>1628</v>
      </c>
      <c r="D709" s="216">
        <v>697</v>
      </c>
      <c r="E709" s="216" t="s">
        <v>1615</v>
      </c>
      <c r="F709" s="217">
        <v>0</v>
      </c>
      <c r="G709" s="217"/>
      <c r="H709" s="217"/>
      <c r="I709" s="217"/>
      <c r="J709" s="217"/>
      <c r="K709" s="217"/>
      <c r="L709" s="217"/>
      <c r="M709" s="217"/>
      <c r="N709" s="217">
        <v>0</v>
      </c>
      <c r="O709" s="217"/>
      <c r="P709" s="217"/>
      <c r="Q709" s="217"/>
      <c r="R709" s="217"/>
      <c r="S709" s="217"/>
      <c r="T709" s="217"/>
      <c r="U709" s="217"/>
      <c r="V709" s="217">
        <v>0</v>
      </c>
      <c r="W709" s="217"/>
      <c r="X709" s="217"/>
      <c r="Y709" s="217"/>
      <c r="Z709" s="217"/>
      <c r="AA709" s="217"/>
      <c r="AB709" s="217"/>
      <c r="AC709" s="217"/>
      <c r="AD709" s="217" t="s">
        <v>811</v>
      </c>
      <c r="AE709" s="217" t="s">
        <v>811</v>
      </c>
      <c r="AF709" s="217" t="s">
        <v>811</v>
      </c>
      <c r="AG709" s="217" t="s">
        <v>811</v>
      </c>
      <c r="AH709" s="217" t="s">
        <v>811</v>
      </c>
      <c r="AI709" s="217" t="s">
        <v>811</v>
      </c>
      <c r="AJ709" s="217" t="s">
        <v>811</v>
      </c>
      <c r="AK709" s="217" t="s">
        <v>811</v>
      </c>
      <c r="AL709" s="217" t="s">
        <v>811</v>
      </c>
      <c r="AM709" s="217" t="s">
        <v>811</v>
      </c>
      <c r="AN709" s="217" t="s">
        <v>811</v>
      </c>
      <c r="AO709" s="217" t="s">
        <v>811</v>
      </c>
      <c r="AP709" s="217" t="s">
        <v>811</v>
      </c>
      <c r="AQ709" s="217" t="s">
        <v>811</v>
      </c>
      <c r="AR709" s="217" t="s">
        <v>811</v>
      </c>
      <c r="AS709" s="217" t="s">
        <v>811</v>
      </c>
    </row>
    <row r="710" spans="1:45">
      <c r="A710" s="216">
        <v>21</v>
      </c>
      <c r="B710" s="216">
        <v>226400</v>
      </c>
      <c r="C710" s="216">
        <v>1629</v>
      </c>
      <c r="D710" s="216">
        <v>698</v>
      </c>
      <c r="E710" s="216" t="s">
        <v>1616</v>
      </c>
      <c r="F710" s="217">
        <v>0</v>
      </c>
      <c r="G710" s="217"/>
      <c r="H710" s="217"/>
      <c r="I710" s="217"/>
      <c r="J710" s="217"/>
      <c r="K710" s="217"/>
      <c r="L710" s="217"/>
      <c r="M710" s="217"/>
      <c r="N710" s="217">
        <v>0</v>
      </c>
      <c r="O710" s="217"/>
      <c r="P710" s="217"/>
      <c r="Q710" s="217"/>
      <c r="R710" s="217"/>
      <c r="S710" s="217"/>
      <c r="T710" s="217"/>
      <c r="U710" s="217"/>
      <c r="V710" s="217">
        <v>0</v>
      </c>
      <c r="W710" s="217"/>
      <c r="X710" s="217"/>
      <c r="Y710" s="217"/>
      <c r="Z710" s="217"/>
      <c r="AA710" s="217"/>
      <c r="AB710" s="217"/>
      <c r="AC710" s="217"/>
      <c r="AD710" s="217" t="s">
        <v>811</v>
      </c>
      <c r="AE710" s="217" t="s">
        <v>811</v>
      </c>
      <c r="AF710" s="217" t="s">
        <v>811</v>
      </c>
      <c r="AG710" s="217" t="s">
        <v>811</v>
      </c>
      <c r="AH710" s="217" t="s">
        <v>811</v>
      </c>
      <c r="AI710" s="217" t="s">
        <v>811</v>
      </c>
      <c r="AJ710" s="217" t="s">
        <v>811</v>
      </c>
      <c r="AK710" s="217" t="s">
        <v>811</v>
      </c>
      <c r="AL710" s="217" t="s">
        <v>811</v>
      </c>
      <c r="AM710" s="217" t="s">
        <v>811</v>
      </c>
      <c r="AN710" s="217" t="s">
        <v>811</v>
      </c>
      <c r="AO710" s="217" t="s">
        <v>811</v>
      </c>
      <c r="AP710" s="217" t="s">
        <v>811</v>
      </c>
      <c r="AQ710" s="217" t="s">
        <v>811</v>
      </c>
      <c r="AR710" s="217" t="s">
        <v>811</v>
      </c>
      <c r="AS710" s="217" t="s">
        <v>811</v>
      </c>
    </row>
    <row r="711" spans="1:45">
      <c r="A711" s="216">
        <v>21</v>
      </c>
      <c r="B711" s="216">
        <v>226400</v>
      </c>
      <c r="C711" s="216">
        <v>1630</v>
      </c>
      <c r="D711" s="216">
        <v>699</v>
      </c>
      <c r="E711" s="216" t="s">
        <v>1617</v>
      </c>
      <c r="F711" s="217">
        <v>0</v>
      </c>
      <c r="G711" s="217"/>
      <c r="H711" s="217"/>
      <c r="I711" s="217"/>
      <c r="J711" s="217"/>
      <c r="K711" s="217"/>
      <c r="L711" s="217"/>
      <c r="M711" s="217"/>
      <c r="N711" s="217">
        <v>0</v>
      </c>
      <c r="O711" s="217"/>
      <c r="P711" s="217"/>
      <c r="Q711" s="217"/>
      <c r="R711" s="217"/>
      <c r="S711" s="217"/>
      <c r="T711" s="217"/>
      <c r="U711" s="217"/>
      <c r="V711" s="217">
        <v>0</v>
      </c>
      <c r="W711" s="217"/>
      <c r="X711" s="217"/>
      <c r="Y711" s="217"/>
      <c r="Z711" s="217"/>
      <c r="AA711" s="217"/>
      <c r="AB711" s="217"/>
      <c r="AC711" s="217"/>
      <c r="AD711" s="217" t="s">
        <v>811</v>
      </c>
      <c r="AE711" s="217" t="s">
        <v>811</v>
      </c>
      <c r="AF711" s="217" t="s">
        <v>811</v>
      </c>
      <c r="AG711" s="217" t="s">
        <v>811</v>
      </c>
      <c r="AH711" s="217" t="s">
        <v>811</v>
      </c>
      <c r="AI711" s="217" t="s">
        <v>811</v>
      </c>
      <c r="AJ711" s="217" t="s">
        <v>811</v>
      </c>
      <c r="AK711" s="217" t="s">
        <v>811</v>
      </c>
      <c r="AL711" s="217" t="s">
        <v>811</v>
      </c>
      <c r="AM711" s="217" t="s">
        <v>811</v>
      </c>
      <c r="AN711" s="217" t="s">
        <v>811</v>
      </c>
      <c r="AO711" s="217" t="s">
        <v>811</v>
      </c>
      <c r="AP711" s="217" t="s">
        <v>811</v>
      </c>
      <c r="AQ711" s="217" t="s">
        <v>811</v>
      </c>
      <c r="AR711" s="217" t="s">
        <v>811</v>
      </c>
      <c r="AS711" s="217" t="s">
        <v>811</v>
      </c>
    </row>
    <row r="712" spans="1:45">
      <c r="A712" s="216">
        <v>21</v>
      </c>
      <c r="B712" s="216">
        <v>226400</v>
      </c>
      <c r="C712" s="216">
        <v>1631</v>
      </c>
      <c r="D712" s="216">
        <v>700</v>
      </c>
      <c r="E712" s="216" t="s">
        <v>1618</v>
      </c>
      <c r="F712" s="217">
        <v>0</v>
      </c>
      <c r="G712" s="217"/>
      <c r="H712" s="217"/>
      <c r="I712" s="217"/>
      <c r="J712" s="217"/>
      <c r="K712" s="217"/>
      <c r="L712" s="217"/>
      <c r="M712" s="217"/>
      <c r="N712" s="217">
        <v>0</v>
      </c>
      <c r="O712" s="217"/>
      <c r="P712" s="217"/>
      <c r="Q712" s="217"/>
      <c r="R712" s="217"/>
      <c r="S712" s="217"/>
      <c r="T712" s="217"/>
      <c r="U712" s="217"/>
      <c r="V712" s="217">
        <v>0</v>
      </c>
      <c r="W712" s="217"/>
      <c r="X712" s="217"/>
      <c r="Y712" s="217"/>
      <c r="Z712" s="217"/>
      <c r="AA712" s="217"/>
      <c r="AB712" s="217"/>
      <c r="AC712" s="217"/>
      <c r="AD712" s="217" t="s">
        <v>811</v>
      </c>
      <c r="AE712" s="217" t="s">
        <v>811</v>
      </c>
      <c r="AF712" s="217" t="s">
        <v>811</v>
      </c>
      <c r="AG712" s="217" t="s">
        <v>811</v>
      </c>
      <c r="AH712" s="217" t="s">
        <v>811</v>
      </c>
      <c r="AI712" s="217" t="s">
        <v>811</v>
      </c>
      <c r="AJ712" s="217" t="s">
        <v>811</v>
      </c>
      <c r="AK712" s="217" t="s">
        <v>811</v>
      </c>
      <c r="AL712" s="217" t="s">
        <v>811</v>
      </c>
      <c r="AM712" s="217" t="s">
        <v>811</v>
      </c>
      <c r="AN712" s="217" t="s">
        <v>811</v>
      </c>
      <c r="AO712" s="217" t="s">
        <v>811</v>
      </c>
      <c r="AP712" s="217" t="s">
        <v>811</v>
      </c>
      <c r="AQ712" s="217" t="s">
        <v>811</v>
      </c>
      <c r="AR712" s="217" t="s">
        <v>811</v>
      </c>
      <c r="AS712" s="217" t="s">
        <v>811</v>
      </c>
    </row>
    <row r="713" spans="1:45">
      <c r="A713" s="216">
        <v>21</v>
      </c>
      <c r="B713" s="216">
        <v>226400</v>
      </c>
      <c r="C713" s="216">
        <v>1632</v>
      </c>
      <c r="D713" s="216">
        <v>701</v>
      </c>
      <c r="E713" s="216" t="s">
        <v>1619</v>
      </c>
      <c r="F713" s="217">
        <v>0</v>
      </c>
      <c r="G713" s="217"/>
      <c r="H713" s="217"/>
      <c r="I713" s="217"/>
      <c r="J713" s="217"/>
      <c r="K713" s="217"/>
      <c r="L713" s="217"/>
      <c r="M713" s="217"/>
      <c r="N713" s="217">
        <v>0</v>
      </c>
      <c r="O713" s="217"/>
      <c r="P713" s="217"/>
      <c r="Q713" s="217"/>
      <c r="R713" s="217"/>
      <c r="S713" s="217"/>
      <c r="T713" s="217"/>
      <c r="U713" s="217"/>
      <c r="V713" s="217">
        <v>0</v>
      </c>
      <c r="W713" s="217"/>
      <c r="X713" s="217"/>
      <c r="Y713" s="217"/>
      <c r="Z713" s="217"/>
      <c r="AA713" s="217"/>
      <c r="AB713" s="217"/>
      <c r="AC713" s="217"/>
      <c r="AD713" s="217" t="s">
        <v>811</v>
      </c>
      <c r="AE713" s="217" t="s">
        <v>811</v>
      </c>
      <c r="AF713" s="217" t="s">
        <v>811</v>
      </c>
      <c r="AG713" s="217" t="s">
        <v>811</v>
      </c>
      <c r="AH713" s="217" t="s">
        <v>811</v>
      </c>
      <c r="AI713" s="217" t="s">
        <v>811</v>
      </c>
      <c r="AJ713" s="217" t="s">
        <v>811</v>
      </c>
      <c r="AK713" s="217" t="s">
        <v>811</v>
      </c>
      <c r="AL713" s="217" t="s">
        <v>811</v>
      </c>
      <c r="AM713" s="217" t="s">
        <v>811</v>
      </c>
      <c r="AN713" s="217" t="s">
        <v>811</v>
      </c>
      <c r="AO713" s="217" t="s">
        <v>811</v>
      </c>
      <c r="AP713" s="217" t="s">
        <v>811</v>
      </c>
      <c r="AQ713" s="217" t="s">
        <v>811</v>
      </c>
      <c r="AR713" s="217" t="s">
        <v>811</v>
      </c>
      <c r="AS713" s="217" t="s">
        <v>811</v>
      </c>
    </row>
    <row r="714" spans="1:45">
      <c r="A714" s="216">
        <v>21</v>
      </c>
      <c r="B714" s="216">
        <v>226400</v>
      </c>
      <c r="C714" s="216">
        <v>1633</v>
      </c>
      <c r="D714" s="216">
        <v>702</v>
      </c>
      <c r="E714" s="216" t="s">
        <v>1620</v>
      </c>
      <c r="F714" s="217">
        <v>0</v>
      </c>
      <c r="G714" s="217"/>
      <c r="H714" s="217"/>
      <c r="I714" s="217"/>
      <c r="J714" s="217"/>
      <c r="K714" s="217"/>
      <c r="L714" s="217"/>
      <c r="M714" s="217"/>
      <c r="N714" s="217">
        <v>0</v>
      </c>
      <c r="O714" s="217"/>
      <c r="P714" s="217"/>
      <c r="Q714" s="217"/>
      <c r="R714" s="217"/>
      <c r="S714" s="217"/>
      <c r="T714" s="217"/>
      <c r="U714" s="217"/>
      <c r="V714" s="217">
        <v>0</v>
      </c>
      <c r="W714" s="217"/>
      <c r="X714" s="217"/>
      <c r="Y714" s="217"/>
      <c r="Z714" s="217"/>
      <c r="AA714" s="217"/>
      <c r="AB714" s="217"/>
      <c r="AC714" s="217"/>
      <c r="AD714" s="217" t="s">
        <v>811</v>
      </c>
      <c r="AE714" s="217" t="s">
        <v>811</v>
      </c>
      <c r="AF714" s="217" t="s">
        <v>811</v>
      </c>
      <c r="AG714" s="217" t="s">
        <v>811</v>
      </c>
      <c r="AH714" s="217" t="s">
        <v>811</v>
      </c>
      <c r="AI714" s="217" t="s">
        <v>811</v>
      </c>
      <c r="AJ714" s="217" t="s">
        <v>811</v>
      </c>
      <c r="AK714" s="217" t="s">
        <v>811</v>
      </c>
      <c r="AL714" s="217" t="s">
        <v>811</v>
      </c>
      <c r="AM714" s="217" t="s">
        <v>811</v>
      </c>
      <c r="AN714" s="217" t="s">
        <v>811</v>
      </c>
      <c r="AO714" s="217" t="s">
        <v>811</v>
      </c>
      <c r="AP714" s="217" t="s">
        <v>811</v>
      </c>
      <c r="AQ714" s="217" t="s">
        <v>811</v>
      </c>
      <c r="AR714" s="217" t="s">
        <v>811</v>
      </c>
      <c r="AS714" s="217" t="s">
        <v>811</v>
      </c>
    </row>
    <row r="715" spans="1:45">
      <c r="A715" s="216">
        <v>21</v>
      </c>
      <c r="B715" s="216">
        <v>226400</v>
      </c>
      <c r="C715" s="216">
        <v>1634</v>
      </c>
      <c r="D715" s="216">
        <v>703</v>
      </c>
      <c r="E715" s="216" t="s">
        <v>1621</v>
      </c>
      <c r="F715" s="217">
        <v>0</v>
      </c>
      <c r="G715" s="217"/>
      <c r="H715" s="217"/>
      <c r="I715" s="217"/>
      <c r="J715" s="217"/>
      <c r="K715" s="217"/>
      <c r="L715" s="217"/>
      <c r="M715" s="217"/>
      <c r="N715" s="217">
        <v>0</v>
      </c>
      <c r="O715" s="217"/>
      <c r="P715" s="217"/>
      <c r="Q715" s="217"/>
      <c r="R715" s="217"/>
      <c r="S715" s="217"/>
      <c r="T715" s="217"/>
      <c r="U715" s="217"/>
      <c r="V715" s="217">
        <v>0</v>
      </c>
      <c r="W715" s="217"/>
      <c r="X715" s="217"/>
      <c r="Y715" s="217"/>
      <c r="Z715" s="217"/>
      <c r="AA715" s="217"/>
      <c r="AB715" s="217"/>
      <c r="AC715" s="217"/>
      <c r="AD715" s="217" t="s">
        <v>811</v>
      </c>
      <c r="AE715" s="217" t="s">
        <v>811</v>
      </c>
      <c r="AF715" s="217" t="s">
        <v>811</v>
      </c>
      <c r="AG715" s="217" t="s">
        <v>811</v>
      </c>
      <c r="AH715" s="217" t="s">
        <v>811</v>
      </c>
      <c r="AI715" s="217" t="s">
        <v>811</v>
      </c>
      <c r="AJ715" s="217" t="s">
        <v>811</v>
      </c>
      <c r="AK715" s="217" t="s">
        <v>811</v>
      </c>
      <c r="AL715" s="217" t="s">
        <v>811</v>
      </c>
      <c r="AM715" s="217" t="s">
        <v>811</v>
      </c>
      <c r="AN715" s="217" t="s">
        <v>811</v>
      </c>
      <c r="AO715" s="217" t="s">
        <v>811</v>
      </c>
      <c r="AP715" s="217" t="s">
        <v>811</v>
      </c>
      <c r="AQ715" s="217" t="s">
        <v>811</v>
      </c>
      <c r="AR715" s="217" t="s">
        <v>811</v>
      </c>
      <c r="AS715" s="217" t="s">
        <v>811</v>
      </c>
    </row>
    <row r="716" spans="1:45">
      <c r="A716" s="216">
        <v>21</v>
      </c>
      <c r="B716" s="216">
        <v>226400</v>
      </c>
      <c r="C716" s="216">
        <v>1635</v>
      </c>
      <c r="D716" s="216">
        <v>704</v>
      </c>
      <c r="E716" s="216" t="s">
        <v>1622</v>
      </c>
      <c r="F716" s="217">
        <v>0</v>
      </c>
      <c r="G716" s="217"/>
      <c r="H716" s="217"/>
      <c r="I716" s="217"/>
      <c r="J716" s="217"/>
      <c r="K716" s="217"/>
      <c r="L716" s="217"/>
      <c r="M716" s="217"/>
      <c r="N716" s="217">
        <v>0</v>
      </c>
      <c r="O716" s="217"/>
      <c r="P716" s="217"/>
      <c r="Q716" s="217"/>
      <c r="R716" s="217"/>
      <c r="S716" s="217"/>
      <c r="T716" s="217"/>
      <c r="U716" s="217"/>
      <c r="V716" s="217">
        <v>0</v>
      </c>
      <c r="W716" s="217"/>
      <c r="X716" s="217"/>
      <c r="Y716" s="217"/>
      <c r="Z716" s="217"/>
      <c r="AA716" s="217"/>
      <c r="AB716" s="217"/>
      <c r="AC716" s="217"/>
      <c r="AD716" s="217" t="s">
        <v>811</v>
      </c>
      <c r="AE716" s="217" t="s">
        <v>811</v>
      </c>
      <c r="AF716" s="217" t="s">
        <v>811</v>
      </c>
      <c r="AG716" s="217" t="s">
        <v>811</v>
      </c>
      <c r="AH716" s="217" t="s">
        <v>811</v>
      </c>
      <c r="AI716" s="217" t="s">
        <v>811</v>
      </c>
      <c r="AJ716" s="217" t="s">
        <v>811</v>
      </c>
      <c r="AK716" s="217" t="s">
        <v>811</v>
      </c>
      <c r="AL716" s="217" t="s">
        <v>811</v>
      </c>
      <c r="AM716" s="217" t="s">
        <v>811</v>
      </c>
      <c r="AN716" s="217" t="s">
        <v>811</v>
      </c>
      <c r="AO716" s="217" t="s">
        <v>811</v>
      </c>
      <c r="AP716" s="217" t="s">
        <v>811</v>
      </c>
      <c r="AQ716" s="217" t="s">
        <v>811</v>
      </c>
      <c r="AR716" s="217" t="s">
        <v>811</v>
      </c>
      <c r="AS716" s="217" t="s">
        <v>811</v>
      </c>
    </row>
    <row r="717" spans="1:45">
      <c r="A717" s="216">
        <v>21</v>
      </c>
      <c r="B717" s="216">
        <v>226400</v>
      </c>
      <c r="C717" s="216">
        <v>1636</v>
      </c>
      <c r="D717" s="216">
        <v>705</v>
      </c>
      <c r="E717" s="216" t="s">
        <v>1623</v>
      </c>
      <c r="F717" s="217">
        <v>0</v>
      </c>
      <c r="G717" s="217"/>
      <c r="H717" s="217"/>
      <c r="I717" s="217"/>
      <c r="J717" s="217"/>
      <c r="K717" s="217"/>
      <c r="L717" s="217"/>
      <c r="M717" s="217"/>
      <c r="N717" s="217">
        <v>0</v>
      </c>
      <c r="O717" s="217"/>
      <c r="P717" s="217"/>
      <c r="Q717" s="217"/>
      <c r="R717" s="217"/>
      <c r="S717" s="217"/>
      <c r="T717" s="217"/>
      <c r="U717" s="217"/>
      <c r="V717" s="217">
        <v>0</v>
      </c>
      <c r="W717" s="217"/>
      <c r="X717" s="217"/>
      <c r="Y717" s="217"/>
      <c r="Z717" s="217"/>
      <c r="AA717" s="217"/>
      <c r="AB717" s="217"/>
      <c r="AC717" s="217"/>
      <c r="AD717" s="217" t="s">
        <v>811</v>
      </c>
      <c r="AE717" s="217" t="s">
        <v>811</v>
      </c>
      <c r="AF717" s="217" t="s">
        <v>811</v>
      </c>
      <c r="AG717" s="217" t="s">
        <v>811</v>
      </c>
      <c r="AH717" s="217" t="s">
        <v>811</v>
      </c>
      <c r="AI717" s="217" t="s">
        <v>811</v>
      </c>
      <c r="AJ717" s="217" t="s">
        <v>811</v>
      </c>
      <c r="AK717" s="217" t="s">
        <v>811</v>
      </c>
      <c r="AL717" s="217" t="s">
        <v>811</v>
      </c>
      <c r="AM717" s="217" t="s">
        <v>811</v>
      </c>
      <c r="AN717" s="217" t="s">
        <v>811</v>
      </c>
      <c r="AO717" s="217" t="s">
        <v>811</v>
      </c>
      <c r="AP717" s="217" t="s">
        <v>811</v>
      </c>
      <c r="AQ717" s="217" t="s">
        <v>811</v>
      </c>
      <c r="AR717" s="217" t="s">
        <v>811</v>
      </c>
      <c r="AS717" s="217" t="s">
        <v>811</v>
      </c>
    </row>
    <row r="718" spans="1:45">
      <c r="A718" s="216">
        <v>21</v>
      </c>
      <c r="B718" s="216">
        <v>226400</v>
      </c>
      <c r="C718" s="216">
        <v>1638</v>
      </c>
      <c r="D718" s="216">
        <v>706</v>
      </c>
      <c r="E718" s="216" t="s">
        <v>1624</v>
      </c>
      <c r="F718" s="217">
        <v>0</v>
      </c>
      <c r="G718" s="217"/>
      <c r="H718" s="217"/>
      <c r="I718" s="217"/>
      <c r="J718" s="217"/>
      <c r="K718" s="217"/>
      <c r="L718" s="217"/>
      <c r="M718" s="217"/>
      <c r="N718" s="217">
        <v>0</v>
      </c>
      <c r="O718" s="217"/>
      <c r="P718" s="217"/>
      <c r="Q718" s="217"/>
      <c r="R718" s="217"/>
      <c r="S718" s="217"/>
      <c r="T718" s="217"/>
      <c r="U718" s="217"/>
      <c r="V718" s="217">
        <v>0</v>
      </c>
      <c r="W718" s="217"/>
      <c r="X718" s="217"/>
      <c r="Y718" s="217"/>
      <c r="Z718" s="217"/>
      <c r="AA718" s="217"/>
      <c r="AB718" s="217"/>
      <c r="AC718" s="217"/>
      <c r="AD718" s="217" t="s">
        <v>811</v>
      </c>
      <c r="AE718" s="217" t="s">
        <v>811</v>
      </c>
      <c r="AF718" s="217" t="s">
        <v>811</v>
      </c>
      <c r="AG718" s="217" t="s">
        <v>811</v>
      </c>
      <c r="AH718" s="217" t="s">
        <v>811</v>
      </c>
      <c r="AI718" s="217" t="s">
        <v>811</v>
      </c>
      <c r="AJ718" s="217" t="s">
        <v>811</v>
      </c>
      <c r="AK718" s="217" t="s">
        <v>811</v>
      </c>
      <c r="AL718" s="217" t="s">
        <v>811</v>
      </c>
      <c r="AM718" s="217" t="s">
        <v>811</v>
      </c>
      <c r="AN718" s="217" t="s">
        <v>811</v>
      </c>
      <c r="AO718" s="217" t="s">
        <v>811</v>
      </c>
      <c r="AP718" s="217" t="s">
        <v>811</v>
      </c>
      <c r="AQ718" s="217" t="s">
        <v>811</v>
      </c>
      <c r="AR718" s="217" t="s">
        <v>811</v>
      </c>
      <c r="AS718" s="217" t="s">
        <v>811</v>
      </c>
    </row>
    <row r="719" spans="1:45">
      <c r="A719" s="216">
        <v>21</v>
      </c>
      <c r="B719" s="216">
        <v>226400</v>
      </c>
      <c r="C719" s="216">
        <v>1637</v>
      </c>
      <c r="D719" s="216">
        <v>707</v>
      </c>
      <c r="E719" s="216" t="s">
        <v>1625</v>
      </c>
      <c r="F719" s="217">
        <v>0</v>
      </c>
      <c r="G719" s="217"/>
      <c r="H719" s="217"/>
      <c r="I719" s="217"/>
      <c r="J719" s="217"/>
      <c r="K719" s="217"/>
      <c r="L719" s="217"/>
      <c r="M719" s="217"/>
      <c r="N719" s="217">
        <v>0</v>
      </c>
      <c r="O719" s="217"/>
      <c r="P719" s="217"/>
      <c r="Q719" s="217"/>
      <c r="R719" s="217"/>
      <c r="S719" s="217"/>
      <c r="T719" s="217"/>
      <c r="U719" s="217"/>
      <c r="V719" s="217">
        <v>0</v>
      </c>
      <c r="W719" s="217"/>
      <c r="X719" s="217"/>
      <c r="Y719" s="217"/>
      <c r="Z719" s="217"/>
      <c r="AA719" s="217"/>
      <c r="AB719" s="217"/>
      <c r="AC719" s="217"/>
      <c r="AD719" s="217" t="s">
        <v>811</v>
      </c>
      <c r="AE719" s="217" t="s">
        <v>811</v>
      </c>
      <c r="AF719" s="217" t="s">
        <v>811</v>
      </c>
      <c r="AG719" s="217" t="s">
        <v>811</v>
      </c>
      <c r="AH719" s="217" t="s">
        <v>811</v>
      </c>
      <c r="AI719" s="217" t="s">
        <v>811</v>
      </c>
      <c r="AJ719" s="217" t="s">
        <v>811</v>
      </c>
      <c r="AK719" s="217" t="s">
        <v>811</v>
      </c>
      <c r="AL719" s="217" t="s">
        <v>811</v>
      </c>
      <c r="AM719" s="217" t="s">
        <v>811</v>
      </c>
      <c r="AN719" s="217" t="s">
        <v>811</v>
      </c>
      <c r="AO719" s="217" t="s">
        <v>811</v>
      </c>
      <c r="AP719" s="217" t="s">
        <v>811</v>
      </c>
      <c r="AQ719" s="217" t="s">
        <v>811</v>
      </c>
      <c r="AR719" s="217" t="s">
        <v>811</v>
      </c>
      <c r="AS719" s="217" t="s">
        <v>811</v>
      </c>
    </row>
    <row r="720" spans="1:45">
      <c r="A720" s="216">
        <v>21</v>
      </c>
      <c r="B720" s="216">
        <v>226400</v>
      </c>
      <c r="C720" s="216">
        <v>1639</v>
      </c>
      <c r="D720" s="216">
        <v>708</v>
      </c>
      <c r="E720" s="216" t="s">
        <v>1626</v>
      </c>
      <c r="F720" s="217">
        <v>0</v>
      </c>
      <c r="G720" s="217"/>
      <c r="H720" s="217"/>
      <c r="I720" s="217"/>
      <c r="J720" s="217"/>
      <c r="K720" s="217"/>
      <c r="L720" s="217"/>
      <c r="M720" s="217"/>
      <c r="N720" s="217">
        <v>0</v>
      </c>
      <c r="O720" s="217"/>
      <c r="P720" s="217"/>
      <c r="Q720" s="217"/>
      <c r="R720" s="217"/>
      <c r="S720" s="217"/>
      <c r="T720" s="217"/>
      <c r="U720" s="217"/>
      <c r="V720" s="217">
        <v>0</v>
      </c>
      <c r="W720" s="217"/>
      <c r="X720" s="217"/>
      <c r="Y720" s="217"/>
      <c r="Z720" s="217"/>
      <c r="AA720" s="217"/>
      <c r="AB720" s="217"/>
      <c r="AC720" s="217"/>
      <c r="AD720" s="217" t="s">
        <v>811</v>
      </c>
      <c r="AE720" s="217" t="s">
        <v>811</v>
      </c>
      <c r="AF720" s="217" t="s">
        <v>811</v>
      </c>
      <c r="AG720" s="217" t="s">
        <v>811</v>
      </c>
      <c r="AH720" s="217" t="s">
        <v>811</v>
      </c>
      <c r="AI720" s="217" t="s">
        <v>811</v>
      </c>
      <c r="AJ720" s="217" t="s">
        <v>811</v>
      </c>
      <c r="AK720" s="217" t="s">
        <v>811</v>
      </c>
      <c r="AL720" s="217" t="s">
        <v>811</v>
      </c>
      <c r="AM720" s="217" t="s">
        <v>811</v>
      </c>
      <c r="AN720" s="217" t="s">
        <v>811</v>
      </c>
      <c r="AO720" s="217" t="s">
        <v>811</v>
      </c>
      <c r="AP720" s="217" t="s">
        <v>811</v>
      </c>
      <c r="AQ720" s="217" t="s">
        <v>811</v>
      </c>
      <c r="AR720" s="217" t="s">
        <v>811</v>
      </c>
      <c r="AS720" s="217" t="s">
        <v>811</v>
      </c>
    </row>
    <row r="721" spans="1:45">
      <c r="A721" s="216">
        <v>21</v>
      </c>
      <c r="B721" s="216">
        <v>226400</v>
      </c>
      <c r="C721" s="216">
        <v>1640</v>
      </c>
      <c r="D721" s="216">
        <v>709</v>
      </c>
      <c r="E721" s="216" t="s">
        <v>1627</v>
      </c>
      <c r="F721" s="217">
        <v>0</v>
      </c>
      <c r="G721" s="217"/>
      <c r="H721" s="217"/>
      <c r="I721" s="217"/>
      <c r="J721" s="217"/>
      <c r="K721" s="217"/>
      <c r="L721" s="217"/>
      <c r="M721" s="217"/>
      <c r="N721" s="217">
        <v>0</v>
      </c>
      <c r="O721" s="217"/>
      <c r="P721" s="217"/>
      <c r="Q721" s="217"/>
      <c r="R721" s="217"/>
      <c r="S721" s="217"/>
      <c r="T721" s="217"/>
      <c r="U721" s="217"/>
      <c r="V721" s="217">
        <v>0</v>
      </c>
      <c r="W721" s="217"/>
      <c r="X721" s="217"/>
      <c r="Y721" s="217"/>
      <c r="Z721" s="217"/>
      <c r="AA721" s="217"/>
      <c r="AB721" s="217"/>
      <c r="AC721" s="217"/>
      <c r="AD721" s="217" t="s">
        <v>811</v>
      </c>
      <c r="AE721" s="217" t="s">
        <v>811</v>
      </c>
      <c r="AF721" s="217" t="s">
        <v>811</v>
      </c>
      <c r="AG721" s="217" t="s">
        <v>811</v>
      </c>
      <c r="AH721" s="217" t="s">
        <v>811</v>
      </c>
      <c r="AI721" s="217" t="s">
        <v>811</v>
      </c>
      <c r="AJ721" s="217" t="s">
        <v>811</v>
      </c>
      <c r="AK721" s="217" t="s">
        <v>811</v>
      </c>
      <c r="AL721" s="217" t="s">
        <v>811</v>
      </c>
      <c r="AM721" s="217" t="s">
        <v>811</v>
      </c>
      <c r="AN721" s="217" t="s">
        <v>811</v>
      </c>
      <c r="AO721" s="217" t="s">
        <v>811</v>
      </c>
      <c r="AP721" s="217" t="s">
        <v>811</v>
      </c>
      <c r="AQ721" s="217" t="s">
        <v>811</v>
      </c>
      <c r="AR721" s="217" t="s">
        <v>811</v>
      </c>
      <c r="AS721" s="217" t="s">
        <v>811</v>
      </c>
    </row>
    <row r="722" spans="1:45">
      <c r="A722" s="216">
        <v>21</v>
      </c>
      <c r="B722" s="216">
        <v>226400</v>
      </c>
      <c r="C722" s="216">
        <v>1641</v>
      </c>
      <c r="D722" s="216">
        <v>710</v>
      </c>
      <c r="E722" s="216" t="s">
        <v>1607</v>
      </c>
      <c r="F722" s="217">
        <v>104.9</v>
      </c>
      <c r="G722" s="217"/>
      <c r="H722" s="217"/>
      <c r="I722" s="217"/>
      <c r="J722" s="217"/>
      <c r="K722" s="217"/>
      <c r="L722" s="217">
        <v>104.9</v>
      </c>
      <c r="M722" s="217"/>
      <c r="N722" s="217">
        <v>104.9</v>
      </c>
      <c r="O722" s="217"/>
      <c r="P722" s="217"/>
      <c r="Q722" s="217"/>
      <c r="R722" s="217"/>
      <c r="S722" s="217"/>
      <c r="T722" s="217">
        <v>104.9</v>
      </c>
      <c r="U722" s="217"/>
      <c r="V722" s="217">
        <v>104.9</v>
      </c>
      <c r="W722" s="217"/>
      <c r="X722" s="217"/>
      <c r="Y722" s="217"/>
      <c r="Z722" s="217"/>
      <c r="AA722" s="217"/>
      <c r="AB722" s="217">
        <v>104.9</v>
      </c>
      <c r="AC722" s="217"/>
      <c r="AD722" s="217" t="s">
        <v>811</v>
      </c>
      <c r="AE722" s="217" t="s">
        <v>811</v>
      </c>
      <c r="AF722" s="217" t="s">
        <v>811</v>
      </c>
      <c r="AG722" s="217" t="s">
        <v>811</v>
      </c>
      <c r="AH722" s="217" t="s">
        <v>811</v>
      </c>
      <c r="AI722" s="217" t="s">
        <v>811</v>
      </c>
      <c r="AJ722" s="217" t="s">
        <v>811</v>
      </c>
      <c r="AK722" s="217" t="s">
        <v>811</v>
      </c>
      <c r="AL722" s="217">
        <v>100</v>
      </c>
      <c r="AM722" s="217" t="s">
        <v>811</v>
      </c>
      <c r="AN722" s="217" t="s">
        <v>811</v>
      </c>
      <c r="AO722" s="217" t="s">
        <v>811</v>
      </c>
      <c r="AP722" s="217" t="s">
        <v>811</v>
      </c>
      <c r="AQ722" s="217" t="s">
        <v>811</v>
      </c>
      <c r="AR722" s="217">
        <v>100</v>
      </c>
      <c r="AS722" s="217" t="s">
        <v>811</v>
      </c>
    </row>
    <row r="723" spans="1:45">
      <c r="A723" s="216">
        <v>21</v>
      </c>
      <c r="B723" s="216">
        <v>226400</v>
      </c>
      <c r="C723" s="216">
        <v>1642</v>
      </c>
      <c r="D723" s="216">
        <v>711</v>
      </c>
      <c r="E723" s="216" t="s">
        <v>1628</v>
      </c>
      <c r="F723" s="217">
        <v>0</v>
      </c>
      <c r="G723" s="217"/>
      <c r="H723" s="217"/>
      <c r="I723" s="217"/>
      <c r="J723" s="217"/>
      <c r="K723" s="217"/>
      <c r="L723" s="217"/>
      <c r="M723" s="217"/>
      <c r="N723" s="217">
        <v>0</v>
      </c>
      <c r="O723" s="217"/>
      <c r="P723" s="217"/>
      <c r="Q723" s="217"/>
      <c r="R723" s="217"/>
      <c r="S723" s="217"/>
      <c r="T723" s="217"/>
      <c r="U723" s="217"/>
      <c r="V723" s="217">
        <v>0</v>
      </c>
      <c r="W723" s="217"/>
      <c r="X723" s="217"/>
      <c r="Y723" s="217"/>
      <c r="Z723" s="217"/>
      <c r="AA723" s="217"/>
      <c r="AB723" s="217"/>
      <c r="AC723" s="217"/>
      <c r="AD723" s="217" t="s">
        <v>811</v>
      </c>
      <c r="AE723" s="217" t="s">
        <v>811</v>
      </c>
      <c r="AF723" s="217" t="s">
        <v>811</v>
      </c>
      <c r="AG723" s="217" t="s">
        <v>811</v>
      </c>
      <c r="AH723" s="217" t="s">
        <v>811</v>
      </c>
      <c r="AI723" s="217" t="s">
        <v>811</v>
      </c>
      <c r="AJ723" s="217" t="s">
        <v>811</v>
      </c>
      <c r="AK723" s="217" t="s">
        <v>811</v>
      </c>
      <c r="AL723" s="217" t="s">
        <v>811</v>
      </c>
      <c r="AM723" s="217" t="s">
        <v>811</v>
      </c>
      <c r="AN723" s="217" t="s">
        <v>811</v>
      </c>
      <c r="AO723" s="217" t="s">
        <v>811</v>
      </c>
      <c r="AP723" s="217" t="s">
        <v>811</v>
      </c>
      <c r="AQ723" s="217" t="s">
        <v>811</v>
      </c>
      <c r="AR723" s="217" t="s">
        <v>811</v>
      </c>
      <c r="AS723" s="217" t="s">
        <v>811</v>
      </c>
    </row>
    <row r="724" spans="1:45">
      <c r="A724" s="216">
        <v>21</v>
      </c>
      <c r="B724" s="216">
        <v>226400</v>
      </c>
      <c r="C724" s="216">
        <v>1643</v>
      </c>
      <c r="D724" s="216">
        <v>712</v>
      </c>
      <c r="E724" s="216" t="s">
        <v>1629</v>
      </c>
      <c r="F724" s="217">
        <v>0</v>
      </c>
      <c r="G724" s="217"/>
      <c r="H724" s="217"/>
      <c r="I724" s="217"/>
      <c r="J724" s="217"/>
      <c r="K724" s="217"/>
      <c r="L724" s="217"/>
      <c r="M724" s="217"/>
      <c r="N724" s="217">
        <v>0</v>
      </c>
      <c r="O724" s="217"/>
      <c r="P724" s="217"/>
      <c r="Q724" s="217"/>
      <c r="R724" s="217"/>
      <c r="S724" s="217"/>
      <c r="T724" s="217"/>
      <c r="U724" s="217"/>
      <c r="V724" s="217">
        <v>0</v>
      </c>
      <c r="W724" s="217"/>
      <c r="X724" s="217"/>
      <c r="Y724" s="217"/>
      <c r="Z724" s="217"/>
      <c r="AA724" s="217"/>
      <c r="AB724" s="217"/>
      <c r="AC724" s="217"/>
      <c r="AD724" s="217" t="s">
        <v>811</v>
      </c>
      <c r="AE724" s="217" t="s">
        <v>811</v>
      </c>
      <c r="AF724" s="217" t="s">
        <v>811</v>
      </c>
      <c r="AG724" s="217" t="s">
        <v>811</v>
      </c>
      <c r="AH724" s="217" t="s">
        <v>811</v>
      </c>
      <c r="AI724" s="217" t="s">
        <v>811</v>
      </c>
      <c r="AJ724" s="217" t="s">
        <v>811</v>
      </c>
      <c r="AK724" s="217" t="s">
        <v>811</v>
      </c>
      <c r="AL724" s="217" t="s">
        <v>811</v>
      </c>
      <c r="AM724" s="217" t="s">
        <v>811</v>
      </c>
      <c r="AN724" s="217" t="s">
        <v>811</v>
      </c>
      <c r="AO724" s="217" t="s">
        <v>811</v>
      </c>
      <c r="AP724" s="217" t="s">
        <v>811</v>
      </c>
      <c r="AQ724" s="217" t="s">
        <v>811</v>
      </c>
      <c r="AR724" s="217" t="s">
        <v>811</v>
      </c>
      <c r="AS724" s="217" t="s">
        <v>811</v>
      </c>
    </row>
    <row r="725" spans="1:45">
      <c r="A725" s="216">
        <v>21</v>
      </c>
      <c r="B725" s="216">
        <v>226400</v>
      </c>
      <c r="C725" s="216">
        <v>1644</v>
      </c>
      <c r="D725" s="216">
        <v>713</v>
      </c>
      <c r="E725" s="216" t="s">
        <v>1630</v>
      </c>
      <c r="F725" s="217">
        <v>0</v>
      </c>
      <c r="G725" s="217"/>
      <c r="H725" s="217"/>
      <c r="I725" s="217"/>
      <c r="J725" s="217"/>
      <c r="K725" s="217"/>
      <c r="L725" s="217"/>
      <c r="M725" s="217"/>
      <c r="N725" s="217">
        <v>0</v>
      </c>
      <c r="O725" s="217"/>
      <c r="P725" s="217"/>
      <c r="Q725" s="217"/>
      <c r="R725" s="217"/>
      <c r="S725" s="217"/>
      <c r="T725" s="217"/>
      <c r="U725" s="217"/>
      <c r="V725" s="217">
        <v>0</v>
      </c>
      <c r="W725" s="217"/>
      <c r="X725" s="217"/>
      <c r="Y725" s="217"/>
      <c r="Z725" s="217"/>
      <c r="AA725" s="217"/>
      <c r="AB725" s="217"/>
      <c r="AC725" s="217"/>
      <c r="AD725" s="217" t="s">
        <v>811</v>
      </c>
      <c r="AE725" s="217" t="s">
        <v>811</v>
      </c>
      <c r="AF725" s="217" t="s">
        <v>811</v>
      </c>
      <c r="AG725" s="217" t="s">
        <v>811</v>
      </c>
      <c r="AH725" s="217" t="s">
        <v>811</v>
      </c>
      <c r="AI725" s="217" t="s">
        <v>811</v>
      </c>
      <c r="AJ725" s="217" t="s">
        <v>811</v>
      </c>
      <c r="AK725" s="217" t="s">
        <v>811</v>
      </c>
      <c r="AL725" s="217" t="s">
        <v>811</v>
      </c>
      <c r="AM725" s="217" t="s">
        <v>811</v>
      </c>
      <c r="AN725" s="217" t="s">
        <v>811</v>
      </c>
      <c r="AO725" s="217" t="s">
        <v>811</v>
      </c>
      <c r="AP725" s="217" t="s">
        <v>811</v>
      </c>
      <c r="AQ725" s="217" t="s">
        <v>811</v>
      </c>
      <c r="AR725" s="217" t="s">
        <v>811</v>
      </c>
      <c r="AS725" s="217" t="s">
        <v>811</v>
      </c>
    </row>
    <row r="726" spans="1:45">
      <c r="A726" s="216">
        <v>21</v>
      </c>
      <c r="B726" s="216">
        <v>226400</v>
      </c>
      <c r="C726" s="216">
        <v>1645</v>
      </c>
      <c r="D726" s="216">
        <v>714</v>
      </c>
      <c r="E726" s="216" t="s">
        <v>1631</v>
      </c>
      <c r="F726" s="217">
        <v>0</v>
      </c>
      <c r="G726" s="217"/>
      <c r="H726" s="217"/>
      <c r="I726" s="217"/>
      <c r="J726" s="217"/>
      <c r="K726" s="217"/>
      <c r="L726" s="217"/>
      <c r="M726" s="217"/>
      <c r="N726" s="217">
        <v>0</v>
      </c>
      <c r="O726" s="217"/>
      <c r="P726" s="217"/>
      <c r="Q726" s="217"/>
      <c r="R726" s="217"/>
      <c r="S726" s="217"/>
      <c r="T726" s="217"/>
      <c r="U726" s="217"/>
      <c r="V726" s="217">
        <v>0</v>
      </c>
      <c r="W726" s="217"/>
      <c r="X726" s="217"/>
      <c r="Y726" s="217"/>
      <c r="Z726" s="217"/>
      <c r="AA726" s="217"/>
      <c r="AB726" s="217"/>
      <c r="AC726" s="217"/>
      <c r="AD726" s="217" t="s">
        <v>811</v>
      </c>
      <c r="AE726" s="217" t="s">
        <v>811</v>
      </c>
      <c r="AF726" s="217" t="s">
        <v>811</v>
      </c>
      <c r="AG726" s="217" t="s">
        <v>811</v>
      </c>
      <c r="AH726" s="217" t="s">
        <v>811</v>
      </c>
      <c r="AI726" s="217" t="s">
        <v>811</v>
      </c>
      <c r="AJ726" s="217" t="s">
        <v>811</v>
      </c>
      <c r="AK726" s="217" t="s">
        <v>811</v>
      </c>
      <c r="AL726" s="217" t="s">
        <v>811</v>
      </c>
      <c r="AM726" s="217" t="s">
        <v>811</v>
      </c>
      <c r="AN726" s="217" t="s">
        <v>811</v>
      </c>
      <c r="AO726" s="217" t="s">
        <v>811</v>
      </c>
      <c r="AP726" s="217" t="s">
        <v>811</v>
      </c>
      <c r="AQ726" s="217" t="s">
        <v>811</v>
      </c>
      <c r="AR726" s="217" t="s">
        <v>811</v>
      </c>
      <c r="AS726" s="217" t="s">
        <v>811</v>
      </c>
    </row>
    <row r="727" spans="1:45">
      <c r="A727" s="216">
        <v>21</v>
      </c>
      <c r="B727" s="216">
        <v>226400</v>
      </c>
      <c r="C727" s="216">
        <v>1646</v>
      </c>
      <c r="D727" s="216">
        <v>715</v>
      </c>
      <c r="E727" s="216" t="s">
        <v>1632</v>
      </c>
      <c r="F727" s="217">
        <v>0</v>
      </c>
      <c r="G727" s="217"/>
      <c r="H727" s="217"/>
      <c r="I727" s="217"/>
      <c r="J727" s="217"/>
      <c r="K727" s="217"/>
      <c r="L727" s="217"/>
      <c r="M727" s="217"/>
      <c r="N727" s="217">
        <v>0</v>
      </c>
      <c r="O727" s="217"/>
      <c r="P727" s="217"/>
      <c r="Q727" s="217"/>
      <c r="R727" s="217"/>
      <c r="S727" s="217"/>
      <c r="T727" s="217"/>
      <c r="U727" s="217"/>
      <c r="V727" s="217">
        <v>0</v>
      </c>
      <c r="W727" s="217"/>
      <c r="X727" s="217"/>
      <c r="Y727" s="217"/>
      <c r="Z727" s="217"/>
      <c r="AA727" s="217"/>
      <c r="AB727" s="217"/>
      <c r="AC727" s="217"/>
      <c r="AD727" s="217" t="s">
        <v>811</v>
      </c>
      <c r="AE727" s="217" t="s">
        <v>811</v>
      </c>
      <c r="AF727" s="217" t="s">
        <v>811</v>
      </c>
      <c r="AG727" s="217" t="s">
        <v>811</v>
      </c>
      <c r="AH727" s="217" t="s">
        <v>811</v>
      </c>
      <c r="AI727" s="217" t="s">
        <v>811</v>
      </c>
      <c r="AJ727" s="217" t="s">
        <v>811</v>
      </c>
      <c r="AK727" s="217" t="s">
        <v>811</v>
      </c>
      <c r="AL727" s="217" t="s">
        <v>811</v>
      </c>
      <c r="AM727" s="217" t="s">
        <v>811</v>
      </c>
      <c r="AN727" s="217" t="s">
        <v>811</v>
      </c>
      <c r="AO727" s="217" t="s">
        <v>811</v>
      </c>
      <c r="AP727" s="217" t="s">
        <v>811</v>
      </c>
      <c r="AQ727" s="217" t="s">
        <v>811</v>
      </c>
      <c r="AR727" s="217" t="s">
        <v>811</v>
      </c>
      <c r="AS727" s="217" t="s">
        <v>811</v>
      </c>
    </row>
    <row r="728" spans="1:45">
      <c r="A728" s="216">
        <v>21</v>
      </c>
      <c r="B728" s="216">
        <v>226400</v>
      </c>
      <c r="C728" s="216">
        <v>1647</v>
      </c>
      <c r="D728" s="216">
        <v>716</v>
      </c>
      <c r="E728" s="216" t="s">
        <v>1633</v>
      </c>
      <c r="F728" s="217">
        <v>0</v>
      </c>
      <c r="G728" s="217"/>
      <c r="H728" s="217"/>
      <c r="I728" s="217"/>
      <c r="J728" s="217"/>
      <c r="K728" s="217"/>
      <c r="L728" s="217"/>
      <c r="M728" s="217"/>
      <c r="N728" s="217">
        <v>0</v>
      </c>
      <c r="O728" s="217"/>
      <c r="P728" s="217"/>
      <c r="Q728" s="217"/>
      <c r="R728" s="217"/>
      <c r="S728" s="217"/>
      <c r="T728" s="217"/>
      <c r="U728" s="217"/>
      <c r="V728" s="217">
        <v>0</v>
      </c>
      <c r="W728" s="217"/>
      <c r="X728" s="217"/>
      <c r="Y728" s="217"/>
      <c r="Z728" s="217"/>
      <c r="AA728" s="217"/>
      <c r="AB728" s="217"/>
      <c r="AC728" s="217"/>
      <c r="AD728" s="217" t="s">
        <v>811</v>
      </c>
      <c r="AE728" s="217" t="s">
        <v>811</v>
      </c>
      <c r="AF728" s="217" t="s">
        <v>811</v>
      </c>
      <c r="AG728" s="217" t="s">
        <v>811</v>
      </c>
      <c r="AH728" s="217" t="s">
        <v>811</v>
      </c>
      <c r="AI728" s="217" t="s">
        <v>811</v>
      </c>
      <c r="AJ728" s="217" t="s">
        <v>811</v>
      </c>
      <c r="AK728" s="217" t="s">
        <v>811</v>
      </c>
      <c r="AL728" s="217" t="s">
        <v>811</v>
      </c>
      <c r="AM728" s="217" t="s">
        <v>811</v>
      </c>
      <c r="AN728" s="217" t="s">
        <v>811</v>
      </c>
      <c r="AO728" s="217" t="s">
        <v>811</v>
      </c>
      <c r="AP728" s="217" t="s">
        <v>811</v>
      </c>
      <c r="AQ728" s="217" t="s">
        <v>811</v>
      </c>
      <c r="AR728" s="217" t="s">
        <v>811</v>
      </c>
      <c r="AS728" s="217" t="s">
        <v>811</v>
      </c>
    </row>
    <row r="729" spans="1:45">
      <c r="A729" s="216">
        <v>21</v>
      </c>
      <c r="B729" s="216">
        <v>226400</v>
      </c>
      <c r="C729" s="216">
        <v>1648</v>
      </c>
      <c r="D729" s="216">
        <v>717</v>
      </c>
      <c r="E729" s="216" t="s">
        <v>1634</v>
      </c>
      <c r="F729" s="217">
        <v>0</v>
      </c>
      <c r="G729" s="217"/>
      <c r="H729" s="217"/>
      <c r="I729" s="217"/>
      <c r="J729" s="217"/>
      <c r="K729" s="217"/>
      <c r="L729" s="217"/>
      <c r="M729" s="217"/>
      <c r="N729" s="217">
        <v>0</v>
      </c>
      <c r="O729" s="217"/>
      <c r="P729" s="217"/>
      <c r="Q729" s="217"/>
      <c r="R729" s="217"/>
      <c r="S729" s="217"/>
      <c r="T729" s="217"/>
      <c r="U729" s="217"/>
      <c r="V729" s="217">
        <v>0</v>
      </c>
      <c r="W729" s="217"/>
      <c r="X729" s="217"/>
      <c r="Y729" s="217"/>
      <c r="Z729" s="217"/>
      <c r="AA729" s="217"/>
      <c r="AB729" s="217"/>
      <c r="AC729" s="217"/>
      <c r="AD729" s="217" t="s">
        <v>811</v>
      </c>
      <c r="AE729" s="217" t="s">
        <v>811</v>
      </c>
      <c r="AF729" s="217" t="s">
        <v>811</v>
      </c>
      <c r="AG729" s="217" t="s">
        <v>811</v>
      </c>
      <c r="AH729" s="217" t="s">
        <v>811</v>
      </c>
      <c r="AI729" s="217" t="s">
        <v>811</v>
      </c>
      <c r="AJ729" s="217" t="s">
        <v>811</v>
      </c>
      <c r="AK729" s="217" t="s">
        <v>811</v>
      </c>
      <c r="AL729" s="217" t="s">
        <v>811</v>
      </c>
      <c r="AM729" s="217" t="s">
        <v>811</v>
      </c>
      <c r="AN729" s="217" t="s">
        <v>811</v>
      </c>
      <c r="AO729" s="217" t="s">
        <v>811</v>
      </c>
      <c r="AP729" s="217" t="s">
        <v>811</v>
      </c>
      <c r="AQ729" s="217" t="s">
        <v>811</v>
      </c>
      <c r="AR729" s="217" t="s">
        <v>811</v>
      </c>
      <c r="AS729" s="217" t="s">
        <v>811</v>
      </c>
    </row>
    <row r="730" spans="1:45">
      <c r="A730" s="216">
        <v>21</v>
      </c>
      <c r="B730" s="216">
        <v>226400</v>
      </c>
      <c r="C730" s="216">
        <v>1649</v>
      </c>
      <c r="D730" s="216">
        <v>718</v>
      </c>
      <c r="E730" s="216" t="s">
        <v>1635</v>
      </c>
      <c r="F730" s="217">
        <v>0</v>
      </c>
      <c r="G730" s="217"/>
      <c r="H730" s="217"/>
      <c r="I730" s="217"/>
      <c r="J730" s="217"/>
      <c r="K730" s="217"/>
      <c r="L730" s="217"/>
      <c r="M730" s="217"/>
      <c r="N730" s="217">
        <v>0</v>
      </c>
      <c r="O730" s="217"/>
      <c r="P730" s="217"/>
      <c r="Q730" s="217"/>
      <c r="R730" s="217"/>
      <c r="S730" s="217"/>
      <c r="T730" s="217"/>
      <c r="U730" s="217"/>
      <c r="V730" s="217">
        <v>0</v>
      </c>
      <c r="W730" s="217"/>
      <c r="X730" s="217"/>
      <c r="Y730" s="217"/>
      <c r="Z730" s="217"/>
      <c r="AA730" s="217"/>
      <c r="AB730" s="217"/>
      <c r="AC730" s="217"/>
      <c r="AD730" s="217" t="s">
        <v>811</v>
      </c>
      <c r="AE730" s="217" t="s">
        <v>811</v>
      </c>
      <c r="AF730" s="217" t="s">
        <v>811</v>
      </c>
      <c r="AG730" s="217" t="s">
        <v>811</v>
      </c>
      <c r="AH730" s="217" t="s">
        <v>811</v>
      </c>
      <c r="AI730" s="217" t="s">
        <v>811</v>
      </c>
      <c r="AJ730" s="217" t="s">
        <v>811</v>
      </c>
      <c r="AK730" s="217" t="s">
        <v>811</v>
      </c>
      <c r="AL730" s="217" t="s">
        <v>811</v>
      </c>
      <c r="AM730" s="217" t="s">
        <v>811</v>
      </c>
      <c r="AN730" s="217" t="s">
        <v>811</v>
      </c>
      <c r="AO730" s="217" t="s">
        <v>811</v>
      </c>
      <c r="AP730" s="217" t="s">
        <v>811</v>
      </c>
      <c r="AQ730" s="217" t="s">
        <v>811</v>
      </c>
      <c r="AR730" s="217" t="s">
        <v>811</v>
      </c>
      <c r="AS730" s="217" t="s">
        <v>811</v>
      </c>
    </row>
    <row r="731" spans="1:45">
      <c r="A731" s="216">
        <v>21</v>
      </c>
      <c r="B731" s="216">
        <v>226400</v>
      </c>
      <c r="C731" s="216">
        <v>1650</v>
      </c>
      <c r="D731" s="216">
        <v>719</v>
      </c>
      <c r="E731" s="216" t="s">
        <v>1580</v>
      </c>
      <c r="F731" s="217">
        <v>100.4</v>
      </c>
      <c r="G731" s="217"/>
      <c r="H731" s="217"/>
      <c r="I731" s="217"/>
      <c r="J731" s="217"/>
      <c r="K731" s="217"/>
      <c r="L731" s="217">
        <v>100.4</v>
      </c>
      <c r="M731" s="217"/>
      <c r="N731" s="217">
        <v>100.4</v>
      </c>
      <c r="O731" s="217"/>
      <c r="P731" s="217"/>
      <c r="Q731" s="217"/>
      <c r="R731" s="217"/>
      <c r="S731" s="217"/>
      <c r="T731" s="217">
        <v>100.4</v>
      </c>
      <c r="U731" s="217"/>
      <c r="V731" s="217">
        <v>100.36</v>
      </c>
      <c r="W731" s="217"/>
      <c r="X731" s="217"/>
      <c r="Y731" s="217"/>
      <c r="Z731" s="217"/>
      <c r="AA731" s="217"/>
      <c r="AB731" s="217">
        <v>100.36</v>
      </c>
      <c r="AC731" s="217"/>
      <c r="AD731" s="217">
        <v>-4.0000000000006253E-2</v>
      </c>
      <c r="AE731" s="217" t="s">
        <v>811</v>
      </c>
      <c r="AF731" s="217" t="s">
        <v>811</v>
      </c>
      <c r="AG731" s="217" t="s">
        <v>811</v>
      </c>
      <c r="AH731" s="217" t="s">
        <v>811</v>
      </c>
      <c r="AI731" s="217" t="s">
        <v>811</v>
      </c>
      <c r="AJ731" s="217">
        <v>-4.0000000000006253E-2</v>
      </c>
      <c r="AK731" s="217" t="s">
        <v>811</v>
      </c>
      <c r="AL731" s="217">
        <v>99.960159362549788</v>
      </c>
      <c r="AM731" s="217" t="s">
        <v>811</v>
      </c>
      <c r="AN731" s="217" t="s">
        <v>811</v>
      </c>
      <c r="AO731" s="217" t="s">
        <v>811</v>
      </c>
      <c r="AP731" s="217" t="s">
        <v>811</v>
      </c>
      <c r="AQ731" s="217" t="s">
        <v>811</v>
      </c>
      <c r="AR731" s="217">
        <v>99.960159362549788</v>
      </c>
      <c r="AS731" s="217" t="s">
        <v>811</v>
      </c>
    </row>
    <row r="732" spans="1:45">
      <c r="A732" s="216">
        <v>21</v>
      </c>
      <c r="B732" s="216">
        <v>226400</v>
      </c>
      <c r="C732" s="216">
        <v>1652</v>
      </c>
      <c r="D732" s="216">
        <v>720</v>
      </c>
      <c r="E732" s="216" t="s">
        <v>1636</v>
      </c>
      <c r="F732" s="217">
        <v>0</v>
      </c>
      <c r="G732" s="217"/>
      <c r="H732" s="217"/>
      <c r="I732" s="217"/>
      <c r="J732" s="217"/>
      <c r="K732" s="217"/>
      <c r="L732" s="217"/>
      <c r="M732" s="217"/>
      <c r="N732" s="217">
        <v>0</v>
      </c>
      <c r="O732" s="217"/>
      <c r="P732" s="217"/>
      <c r="Q732" s="217"/>
      <c r="R732" s="217"/>
      <c r="S732" s="217"/>
      <c r="T732" s="217"/>
      <c r="U732" s="217"/>
      <c r="V732" s="217">
        <v>0</v>
      </c>
      <c r="W732" s="217"/>
      <c r="X732" s="217"/>
      <c r="Y732" s="217"/>
      <c r="Z732" s="217"/>
      <c r="AA732" s="217"/>
      <c r="AB732" s="217"/>
      <c r="AC732" s="217"/>
      <c r="AD732" s="217" t="s">
        <v>811</v>
      </c>
      <c r="AE732" s="217" t="s">
        <v>811</v>
      </c>
      <c r="AF732" s="217" t="s">
        <v>811</v>
      </c>
      <c r="AG732" s="217" t="s">
        <v>811</v>
      </c>
      <c r="AH732" s="217" t="s">
        <v>811</v>
      </c>
      <c r="AI732" s="217" t="s">
        <v>811</v>
      </c>
      <c r="AJ732" s="217" t="s">
        <v>811</v>
      </c>
      <c r="AK732" s="217" t="s">
        <v>811</v>
      </c>
      <c r="AL732" s="217" t="s">
        <v>811</v>
      </c>
      <c r="AM732" s="217" t="s">
        <v>811</v>
      </c>
      <c r="AN732" s="217" t="s">
        <v>811</v>
      </c>
      <c r="AO732" s="217" t="s">
        <v>811</v>
      </c>
      <c r="AP732" s="217" t="s">
        <v>811</v>
      </c>
      <c r="AQ732" s="217" t="s">
        <v>811</v>
      </c>
      <c r="AR732" s="217" t="s">
        <v>811</v>
      </c>
      <c r="AS732" s="217" t="s">
        <v>811</v>
      </c>
    </row>
    <row r="733" spans="1:45">
      <c r="A733" s="216">
        <v>21</v>
      </c>
      <c r="B733" s="216">
        <v>226400</v>
      </c>
      <c r="C733" s="216">
        <v>1651</v>
      </c>
      <c r="D733" s="216">
        <v>721</v>
      </c>
      <c r="E733" s="216" t="s">
        <v>1637</v>
      </c>
      <c r="F733" s="217">
        <v>0</v>
      </c>
      <c r="G733" s="217"/>
      <c r="H733" s="217"/>
      <c r="I733" s="217"/>
      <c r="J733" s="217"/>
      <c r="K733" s="217"/>
      <c r="L733" s="217"/>
      <c r="M733" s="217"/>
      <c r="N733" s="217">
        <v>0</v>
      </c>
      <c r="O733" s="217"/>
      <c r="P733" s="217"/>
      <c r="Q733" s="217"/>
      <c r="R733" s="217"/>
      <c r="S733" s="217"/>
      <c r="T733" s="217"/>
      <c r="U733" s="217"/>
      <c r="V733" s="217">
        <v>0</v>
      </c>
      <c r="W733" s="217"/>
      <c r="X733" s="217"/>
      <c r="Y733" s="217"/>
      <c r="Z733" s="217"/>
      <c r="AA733" s="217"/>
      <c r="AB733" s="217"/>
      <c r="AC733" s="217"/>
      <c r="AD733" s="217" t="s">
        <v>811</v>
      </c>
      <c r="AE733" s="217" t="s">
        <v>811</v>
      </c>
      <c r="AF733" s="217" t="s">
        <v>811</v>
      </c>
      <c r="AG733" s="217" t="s">
        <v>811</v>
      </c>
      <c r="AH733" s="217" t="s">
        <v>811</v>
      </c>
      <c r="AI733" s="217" t="s">
        <v>811</v>
      </c>
      <c r="AJ733" s="217" t="s">
        <v>811</v>
      </c>
      <c r="AK733" s="217" t="s">
        <v>811</v>
      </c>
      <c r="AL733" s="217" t="s">
        <v>811</v>
      </c>
      <c r="AM733" s="217" t="s">
        <v>811</v>
      </c>
      <c r="AN733" s="217" t="s">
        <v>811</v>
      </c>
      <c r="AO733" s="217" t="s">
        <v>811</v>
      </c>
      <c r="AP733" s="217" t="s">
        <v>811</v>
      </c>
      <c r="AQ733" s="217" t="s">
        <v>811</v>
      </c>
      <c r="AR733" s="217" t="s">
        <v>811</v>
      </c>
      <c r="AS733" s="217" t="s">
        <v>811</v>
      </c>
    </row>
    <row r="734" spans="1:45">
      <c r="A734" s="216">
        <v>21</v>
      </c>
      <c r="B734" s="216">
        <v>226400</v>
      </c>
      <c r="C734" s="216">
        <v>1653</v>
      </c>
      <c r="D734" s="216">
        <v>722</v>
      </c>
      <c r="E734" s="216" t="s">
        <v>1638</v>
      </c>
      <c r="F734" s="217">
        <v>0</v>
      </c>
      <c r="G734" s="217"/>
      <c r="H734" s="217"/>
      <c r="I734" s="217"/>
      <c r="J734" s="217"/>
      <c r="K734" s="217"/>
      <c r="L734" s="217"/>
      <c r="M734" s="217"/>
      <c r="N734" s="217">
        <v>0</v>
      </c>
      <c r="O734" s="217"/>
      <c r="P734" s="217"/>
      <c r="Q734" s="217"/>
      <c r="R734" s="217"/>
      <c r="S734" s="217"/>
      <c r="T734" s="217"/>
      <c r="U734" s="217"/>
      <c r="V734" s="217">
        <v>0</v>
      </c>
      <c r="W734" s="217"/>
      <c r="X734" s="217"/>
      <c r="Y734" s="217"/>
      <c r="Z734" s="217"/>
      <c r="AA734" s="217"/>
      <c r="AB734" s="217"/>
      <c r="AC734" s="217"/>
      <c r="AD734" s="217" t="s">
        <v>811</v>
      </c>
      <c r="AE734" s="217" t="s">
        <v>811</v>
      </c>
      <c r="AF734" s="217" t="s">
        <v>811</v>
      </c>
      <c r="AG734" s="217" t="s">
        <v>811</v>
      </c>
      <c r="AH734" s="217" t="s">
        <v>811</v>
      </c>
      <c r="AI734" s="217" t="s">
        <v>811</v>
      </c>
      <c r="AJ734" s="217" t="s">
        <v>811</v>
      </c>
      <c r="AK734" s="217" t="s">
        <v>811</v>
      </c>
      <c r="AL734" s="217" t="s">
        <v>811</v>
      </c>
      <c r="AM734" s="217" t="s">
        <v>811</v>
      </c>
      <c r="AN734" s="217" t="s">
        <v>811</v>
      </c>
      <c r="AO734" s="217" t="s">
        <v>811</v>
      </c>
      <c r="AP734" s="217" t="s">
        <v>811</v>
      </c>
      <c r="AQ734" s="217" t="s">
        <v>811</v>
      </c>
      <c r="AR734" s="217" t="s">
        <v>811</v>
      </c>
      <c r="AS734" s="217" t="s">
        <v>811</v>
      </c>
    </row>
    <row r="735" spans="1:45">
      <c r="A735" s="216">
        <v>21</v>
      </c>
      <c r="B735" s="216">
        <v>226400</v>
      </c>
      <c r="C735" s="216">
        <v>1654</v>
      </c>
      <c r="D735" s="216">
        <v>723</v>
      </c>
      <c r="E735" s="216" t="s">
        <v>1639</v>
      </c>
      <c r="F735" s="217">
        <v>0</v>
      </c>
      <c r="G735" s="217"/>
      <c r="H735" s="217"/>
      <c r="I735" s="217"/>
      <c r="J735" s="217"/>
      <c r="K735" s="217"/>
      <c r="L735" s="217"/>
      <c r="M735" s="217"/>
      <c r="N735" s="217">
        <v>0</v>
      </c>
      <c r="O735" s="217"/>
      <c r="P735" s="217"/>
      <c r="Q735" s="217"/>
      <c r="R735" s="217"/>
      <c r="S735" s="217"/>
      <c r="T735" s="217"/>
      <c r="U735" s="217"/>
      <c r="V735" s="217">
        <v>0</v>
      </c>
      <c r="W735" s="217"/>
      <c r="X735" s="217"/>
      <c r="Y735" s="217"/>
      <c r="Z735" s="217"/>
      <c r="AA735" s="217"/>
      <c r="AB735" s="217"/>
      <c r="AC735" s="217"/>
      <c r="AD735" s="217" t="s">
        <v>811</v>
      </c>
      <c r="AE735" s="217" t="s">
        <v>811</v>
      </c>
      <c r="AF735" s="217" t="s">
        <v>811</v>
      </c>
      <c r="AG735" s="217" t="s">
        <v>811</v>
      </c>
      <c r="AH735" s="217" t="s">
        <v>811</v>
      </c>
      <c r="AI735" s="217" t="s">
        <v>811</v>
      </c>
      <c r="AJ735" s="217" t="s">
        <v>811</v>
      </c>
      <c r="AK735" s="217" t="s">
        <v>811</v>
      </c>
      <c r="AL735" s="217" t="s">
        <v>811</v>
      </c>
      <c r="AM735" s="217" t="s">
        <v>811</v>
      </c>
      <c r="AN735" s="217" t="s">
        <v>811</v>
      </c>
      <c r="AO735" s="217" t="s">
        <v>811</v>
      </c>
      <c r="AP735" s="217" t="s">
        <v>811</v>
      </c>
      <c r="AQ735" s="217" t="s">
        <v>811</v>
      </c>
      <c r="AR735" s="217" t="s">
        <v>811</v>
      </c>
      <c r="AS735" s="217" t="s">
        <v>811</v>
      </c>
    </row>
    <row r="736" spans="1:45">
      <c r="A736" s="216">
        <v>21</v>
      </c>
      <c r="B736" s="216">
        <v>226400</v>
      </c>
      <c r="C736" s="216">
        <v>1655</v>
      </c>
      <c r="D736" s="216">
        <v>724</v>
      </c>
      <c r="E736" s="216" t="s">
        <v>1640</v>
      </c>
      <c r="F736" s="217">
        <v>0</v>
      </c>
      <c r="G736" s="217"/>
      <c r="H736" s="217"/>
      <c r="I736" s="217"/>
      <c r="J736" s="217"/>
      <c r="K736" s="217"/>
      <c r="L736" s="217"/>
      <c r="M736" s="217"/>
      <c r="N736" s="217">
        <v>0</v>
      </c>
      <c r="O736" s="217"/>
      <c r="P736" s="217"/>
      <c r="Q736" s="217"/>
      <c r="R736" s="217"/>
      <c r="S736" s="217"/>
      <c r="T736" s="217"/>
      <c r="U736" s="217"/>
      <c r="V736" s="217">
        <v>0</v>
      </c>
      <c r="W736" s="217"/>
      <c r="X736" s="217"/>
      <c r="Y736" s="217"/>
      <c r="Z736" s="217"/>
      <c r="AA736" s="217"/>
      <c r="AB736" s="217"/>
      <c r="AC736" s="217"/>
      <c r="AD736" s="217" t="s">
        <v>811</v>
      </c>
      <c r="AE736" s="217" t="s">
        <v>811</v>
      </c>
      <c r="AF736" s="217" t="s">
        <v>811</v>
      </c>
      <c r="AG736" s="217" t="s">
        <v>811</v>
      </c>
      <c r="AH736" s="217" t="s">
        <v>811</v>
      </c>
      <c r="AI736" s="217" t="s">
        <v>811</v>
      </c>
      <c r="AJ736" s="217" t="s">
        <v>811</v>
      </c>
      <c r="AK736" s="217" t="s">
        <v>811</v>
      </c>
      <c r="AL736" s="217" t="s">
        <v>811</v>
      </c>
      <c r="AM736" s="217" t="s">
        <v>811</v>
      </c>
      <c r="AN736" s="217" t="s">
        <v>811</v>
      </c>
      <c r="AO736" s="217" t="s">
        <v>811</v>
      </c>
      <c r="AP736" s="217" t="s">
        <v>811</v>
      </c>
      <c r="AQ736" s="217" t="s">
        <v>811</v>
      </c>
      <c r="AR736" s="217" t="s">
        <v>811</v>
      </c>
      <c r="AS736" s="217" t="s">
        <v>811</v>
      </c>
    </row>
    <row r="737" spans="1:45">
      <c r="A737" s="216">
        <v>21</v>
      </c>
      <c r="B737" s="216">
        <v>226400</v>
      </c>
      <c r="C737" s="216">
        <v>1656</v>
      </c>
      <c r="D737" s="216">
        <v>725</v>
      </c>
      <c r="E737" s="216" t="s">
        <v>1641</v>
      </c>
      <c r="F737" s="217">
        <v>0</v>
      </c>
      <c r="G737" s="217"/>
      <c r="H737" s="217"/>
      <c r="I737" s="217"/>
      <c r="J737" s="217"/>
      <c r="K737" s="217"/>
      <c r="L737" s="217"/>
      <c r="M737" s="217"/>
      <c r="N737" s="217">
        <v>0</v>
      </c>
      <c r="O737" s="217"/>
      <c r="P737" s="217"/>
      <c r="Q737" s="217"/>
      <c r="R737" s="217"/>
      <c r="S737" s="217"/>
      <c r="T737" s="217"/>
      <c r="U737" s="217"/>
      <c r="V737" s="217">
        <v>0</v>
      </c>
      <c r="W737" s="217"/>
      <c r="X737" s="217"/>
      <c r="Y737" s="217"/>
      <c r="Z737" s="217"/>
      <c r="AA737" s="217"/>
      <c r="AB737" s="217"/>
      <c r="AC737" s="217"/>
      <c r="AD737" s="217" t="s">
        <v>811</v>
      </c>
      <c r="AE737" s="217" t="s">
        <v>811</v>
      </c>
      <c r="AF737" s="217" t="s">
        <v>811</v>
      </c>
      <c r="AG737" s="217" t="s">
        <v>811</v>
      </c>
      <c r="AH737" s="217" t="s">
        <v>811</v>
      </c>
      <c r="AI737" s="217" t="s">
        <v>811</v>
      </c>
      <c r="AJ737" s="217" t="s">
        <v>811</v>
      </c>
      <c r="AK737" s="217" t="s">
        <v>811</v>
      </c>
      <c r="AL737" s="217" t="s">
        <v>811</v>
      </c>
      <c r="AM737" s="217" t="s">
        <v>811</v>
      </c>
      <c r="AN737" s="217" t="s">
        <v>811</v>
      </c>
      <c r="AO737" s="217" t="s">
        <v>811</v>
      </c>
      <c r="AP737" s="217" t="s">
        <v>811</v>
      </c>
      <c r="AQ737" s="217" t="s">
        <v>811</v>
      </c>
      <c r="AR737" s="217" t="s">
        <v>811</v>
      </c>
      <c r="AS737" s="217" t="s">
        <v>811</v>
      </c>
    </row>
    <row r="738" spans="1:45">
      <c r="A738" s="216">
        <v>21</v>
      </c>
      <c r="B738" s="216">
        <v>226400</v>
      </c>
      <c r="C738" s="216">
        <v>1657</v>
      </c>
      <c r="D738" s="216">
        <v>726</v>
      </c>
      <c r="E738" s="216" t="s">
        <v>1642</v>
      </c>
      <c r="F738" s="217">
        <v>0</v>
      </c>
      <c r="G738" s="217"/>
      <c r="H738" s="217"/>
      <c r="I738" s="217"/>
      <c r="J738" s="217"/>
      <c r="K738" s="217"/>
      <c r="L738" s="217"/>
      <c r="M738" s="217"/>
      <c r="N738" s="217">
        <v>0</v>
      </c>
      <c r="O738" s="217"/>
      <c r="P738" s="217"/>
      <c r="Q738" s="217"/>
      <c r="R738" s="217"/>
      <c r="S738" s="217"/>
      <c r="T738" s="217"/>
      <c r="U738" s="217"/>
      <c r="V738" s="217">
        <v>0</v>
      </c>
      <c r="W738" s="217"/>
      <c r="X738" s="217"/>
      <c r="Y738" s="217"/>
      <c r="Z738" s="217"/>
      <c r="AA738" s="217"/>
      <c r="AB738" s="217"/>
      <c r="AC738" s="217"/>
      <c r="AD738" s="217" t="s">
        <v>811</v>
      </c>
      <c r="AE738" s="217" t="s">
        <v>811</v>
      </c>
      <c r="AF738" s="217" t="s">
        <v>811</v>
      </c>
      <c r="AG738" s="217" t="s">
        <v>811</v>
      </c>
      <c r="AH738" s="217" t="s">
        <v>811</v>
      </c>
      <c r="AI738" s="217" t="s">
        <v>811</v>
      </c>
      <c r="AJ738" s="217" t="s">
        <v>811</v>
      </c>
      <c r="AK738" s="217" t="s">
        <v>811</v>
      </c>
      <c r="AL738" s="217" t="s">
        <v>811</v>
      </c>
      <c r="AM738" s="217" t="s">
        <v>811</v>
      </c>
      <c r="AN738" s="217" t="s">
        <v>811</v>
      </c>
      <c r="AO738" s="217" t="s">
        <v>811</v>
      </c>
      <c r="AP738" s="217" t="s">
        <v>811</v>
      </c>
      <c r="AQ738" s="217" t="s">
        <v>811</v>
      </c>
      <c r="AR738" s="217" t="s">
        <v>811</v>
      </c>
      <c r="AS738" s="217" t="s">
        <v>811</v>
      </c>
    </row>
    <row r="739" spans="1:45">
      <c r="A739" s="216">
        <v>21</v>
      </c>
      <c r="B739" s="216">
        <v>226400</v>
      </c>
      <c r="C739" s="216">
        <v>1658</v>
      </c>
      <c r="D739" s="216">
        <v>727</v>
      </c>
      <c r="E739" s="216" t="s">
        <v>1643</v>
      </c>
      <c r="F739" s="217">
        <v>0</v>
      </c>
      <c r="G739" s="217"/>
      <c r="H739" s="217"/>
      <c r="I739" s="217"/>
      <c r="J739" s="217"/>
      <c r="K739" s="217"/>
      <c r="L739" s="217"/>
      <c r="M739" s="217"/>
      <c r="N739" s="217">
        <v>0</v>
      </c>
      <c r="O739" s="217"/>
      <c r="P739" s="217"/>
      <c r="Q739" s="217"/>
      <c r="R739" s="217"/>
      <c r="S739" s="217"/>
      <c r="T739" s="217"/>
      <c r="U739" s="217"/>
      <c r="V739" s="217">
        <v>0</v>
      </c>
      <c r="W739" s="217"/>
      <c r="X739" s="217"/>
      <c r="Y739" s="217"/>
      <c r="Z739" s="217"/>
      <c r="AA739" s="217"/>
      <c r="AB739" s="217"/>
      <c r="AC739" s="217"/>
      <c r="AD739" s="217" t="s">
        <v>811</v>
      </c>
      <c r="AE739" s="217" t="s">
        <v>811</v>
      </c>
      <c r="AF739" s="217" t="s">
        <v>811</v>
      </c>
      <c r="AG739" s="217" t="s">
        <v>811</v>
      </c>
      <c r="AH739" s="217" t="s">
        <v>811</v>
      </c>
      <c r="AI739" s="217" t="s">
        <v>811</v>
      </c>
      <c r="AJ739" s="217" t="s">
        <v>811</v>
      </c>
      <c r="AK739" s="217" t="s">
        <v>811</v>
      </c>
      <c r="AL739" s="217" t="s">
        <v>811</v>
      </c>
      <c r="AM739" s="217" t="s">
        <v>811</v>
      </c>
      <c r="AN739" s="217" t="s">
        <v>811</v>
      </c>
      <c r="AO739" s="217" t="s">
        <v>811</v>
      </c>
      <c r="AP739" s="217" t="s">
        <v>811</v>
      </c>
      <c r="AQ739" s="217" t="s">
        <v>811</v>
      </c>
      <c r="AR739" s="217" t="s">
        <v>811</v>
      </c>
      <c r="AS739" s="217" t="s">
        <v>811</v>
      </c>
    </row>
    <row r="740" spans="1:45">
      <c r="A740" s="214"/>
      <c r="B740" s="214"/>
      <c r="C740" s="214"/>
      <c r="D740" s="214">
        <v>728</v>
      </c>
      <c r="E740" s="214"/>
      <c r="F740" s="215"/>
      <c r="G740" s="215"/>
      <c r="H740" s="215"/>
      <c r="I740" s="215"/>
      <c r="J740" s="215"/>
      <c r="K740" s="215"/>
      <c r="L740" s="215"/>
      <c r="M740" s="215"/>
      <c r="N740" s="215"/>
      <c r="O740" s="215"/>
      <c r="P740" s="215"/>
      <c r="Q740" s="215"/>
      <c r="R740" s="215"/>
      <c r="S740" s="215"/>
      <c r="T740" s="215"/>
      <c r="U740" s="215"/>
      <c r="V740" s="215"/>
      <c r="W740" s="215"/>
      <c r="X740" s="215"/>
      <c r="Y740" s="215"/>
      <c r="Z740" s="215"/>
      <c r="AA740" s="215"/>
      <c r="AB740" s="215"/>
      <c r="AC740" s="215"/>
      <c r="AD740" s="215" t="s">
        <v>811</v>
      </c>
      <c r="AE740" s="215" t="s">
        <v>811</v>
      </c>
      <c r="AF740" s="215" t="s">
        <v>811</v>
      </c>
      <c r="AG740" s="215" t="s">
        <v>811</v>
      </c>
      <c r="AH740" s="215" t="s">
        <v>811</v>
      </c>
      <c r="AI740" s="215" t="s">
        <v>811</v>
      </c>
      <c r="AJ740" s="215" t="s">
        <v>811</v>
      </c>
      <c r="AK740" s="215" t="s">
        <v>811</v>
      </c>
      <c r="AL740" s="215" t="s">
        <v>811</v>
      </c>
      <c r="AM740" s="215" t="s">
        <v>811</v>
      </c>
      <c r="AN740" s="215" t="s">
        <v>811</v>
      </c>
      <c r="AO740" s="215" t="s">
        <v>811</v>
      </c>
      <c r="AP740" s="215" t="s">
        <v>811</v>
      </c>
      <c r="AQ740" s="215" t="s">
        <v>811</v>
      </c>
      <c r="AR740" s="215" t="s">
        <v>811</v>
      </c>
      <c r="AS740" s="215" t="s">
        <v>811</v>
      </c>
    </row>
    <row r="741" spans="1:45">
      <c r="A741" s="214">
        <v>20</v>
      </c>
      <c r="B741" s="214">
        <v>226700</v>
      </c>
      <c r="C741" s="214"/>
      <c r="D741" s="214">
        <v>729</v>
      </c>
      <c r="E741" s="214" t="s">
        <v>1644</v>
      </c>
      <c r="F741" s="215">
        <v>1255.3</v>
      </c>
      <c r="G741" s="215">
        <v>0</v>
      </c>
      <c r="H741" s="215">
        <v>0</v>
      </c>
      <c r="I741" s="215">
        <v>0</v>
      </c>
      <c r="J741" s="215">
        <v>1147.2</v>
      </c>
      <c r="K741" s="215">
        <v>0</v>
      </c>
      <c r="L741" s="215">
        <v>108.1</v>
      </c>
      <c r="M741" s="215">
        <v>0</v>
      </c>
      <c r="N741" s="215">
        <v>644.30000000000007</v>
      </c>
      <c r="O741" s="215">
        <v>0</v>
      </c>
      <c r="P741" s="215">
        <v>0</v>
      </c>
      <c r="Q741" s="215">
        <v>0</v>
      </c>
      <c r="R741" s="215">
        <v>536.20000000000005</v>
      </c>
      <c r="S741" s="215">
        <v>0</v>
      </c>
      <c r="T741" s="215">
        <v>108.1</v>
      </c>
      <c r="U741" s="215">
        <v>0</v>
      </c>
      <c r="V741" s="215">
        <v>643.36</v>
      </c>
      <c r="W741" s="215">
        <v>0</v>
      </c>
      <c r="X741" s="215">
        <v>0</v>
      </c>
      <c r="Y741" s="215">
        <v>0</v>
      </c>
      <c r="Z741" s="215">
        <v>535.26</v>
      </c>
      <c r="AA741" s="215">
        <v>0</v>
      </c>
      <c r="AB741" s="215">
        <v>108.1</v>
      </c>
      <c r="AC741" s="215">
        <v>0</v>
      </c>
      <c r="AD741" s="215">
        <v>-0.94000000000005457</v>
      </c>
      <c r="AE741" s="215" t="s">
        <v>811</v>
      </c>
      <c r="AF741" s="215" t="s">
        <v>811</v>
      </c>
      <c r="AG741" s="215" t="s">
        <v>811</v>
      </c>
      <c r="AH741" s="215">
        <v>-0.94000000000005457</v>
      </c>
      <c r="AI741" s="215" t="s">
        <v>811</v>
      </c>
      <c r="AJ741" s="215" t="s">
        <v>811</v>
      </c>
      <c r="AK741" s="215" t="s">
        <v>811</v>
      </c>
      <c r="AL741" s="215">
        <v>99.854105230482688</v>
      </c>
      <c r="AM741" s="215" t="s">
        <v>811</v>
      </c>
      <c r="AN741" s="215" t="s">
        <v>811</v>
      </c>
      <c r="AO741" s="215" t="s">
        <v>811</v>
      </c>
      <c r="AP741" s="215">
        <v>99.824692279000359</v>
      </c>
      <c r="AQ741" s="215" t="s">
        <v>811</v>
      </c>
      <c r="AR741" s="215">
        <v>100</v>
      </c>
      <c r="AS741" s="215" t="s">
        <v>811</v>
      </c>
    </row>
    <row r="742" spans="1:45">
      <c r="A742" s="214">
        <v>22</v>
      </c>
      <c r="B742" s="214">
        <v>226700</v>
      </c>
      <c r="C742" s="214"/>
      <c r="D742" s="214">
        <v>730</v>
      </c>
      <c r="E742" s="214" t="s">
        <v>1055</v>
      </c>
      <c r="F742" s="215">
        <v>1147.2</v>
      </c>
      <c r="G742" s="215">
        <v>0</v>
      </c>
      <c r="H742" s="215">
        <v>0</v>
      </c>
      <c r="I742" s="215">
        <v>0</v>
      </c>
      <c r="J742" s="215">
        <v>1147.2</v>
      </c>
      <c r="K742" s="215">
        <v>0</v>
      </c>
      <c r="L742" s="215">
        <v>0</v>
      </c>
      <c r="M742" s="215">
        <v>0</v>
      </c>
      <c r="N742" s="215">
        <v>536.20000000000005</v>
      </c>
      <c r="O742" s="215">
        <v>0</v>
      </c>
      <c r="P742" s="215">
        <v>0</v>
      </c>
      <c r="Q742" s="215">
        <v>0</v>
      </c>
      <c r="R742" s="215">
        <v>536.20000000000005</v>
      </c>
      <c r="S742" s="215">
        <v>0</v>
      </c>
      <c r="T742" s="215">
        <v>0</v>
      </c>
      <c r="U742" s="215">
        <v>0</v>
      </c>
      <c r="V742" s="215">
        <v>535.26</v>
      </c>
      <c r="W742" s="215">
        <v>0</v>
      </c>
      <c r="X742" s="215">
        <v>0</v>
      </c>
      <c r="Y742" s="215">
        <v>0</v>
      </c>
      <c r="Z742" s="215">
        <v>535.26</v>
      </c>
      <c r="AA742" s="215">
        <v>0</v>
      </c>
      <c r="AB742" s="215">
        <v>0</v>
      </c>
      <c r="AC742" s="215">
        <v>0</v>
      </c>
      <c r="AD742" s="215">
        <v>-0.94000000000005457</v>
      </c>
      <c r="AE742" s="215" t="s">
        <v>811</v>
      </c>
      <c r="AF742" s="215" t="s">
        <v>811</v>
      </c>
      <c r="AG742" s="215" t="s">
        <v>811</v>
      </c>
      <c r="AH742" s="215">
        <v>-0.94000000000005457</v>
      </c>
      <c r="AI742" s="215" t="s">
        <v>811</v>
      </c>
      <c r="AJ742" s="215" t="s">
        <v>811</v>
      </c>
      <c r="AK742" s="215" t="s">
        <v>811</v>
      </c>
      <c r="AL742" s="215">
        <v>99.824692279000359</v>
      </c>
      <c r="AM742" s="215" t="s">
        <v>811</v>
      </c>
      <c r="AN742" s="215" t="s">
        <v>811</v>
      </c>
      <c r="AO742" s="215" t="s">
        <v>811</v>
      </c>
      <c r="AP742" s="215">
        <v>99.824692279000359</v>
      </c>
      <c r="AQ742" s="215" t="s">
        <v>811</v>
      </c>
      <c r="AR742" s="215" t="s">
        <v>811</v>
      </c>
      <c r="AS742" s="215" t="s">
        <v>811</v>
      </c>
    </row>
    <row r="743" spans="1:45">
      <c r="A743" s="214">
        <v>21</v>
      </c>
      <c r="B743" s="214">
        <v>226700</v>
      </c>
      <c r="C743" s="214"/>
      <c r="D743" s="214">
        <v>731</v>
      </c>
      <c r="E743" s="214" t="s">
        <v>1056</v>
      </c>
      <c r="F743" s="215">
        <v>108.1</v>
      </c>
      <c r="G743" s="215">
        <v>0</v>
      </c>
      <c r="H743" s="215">
        <v>0</v>
      </c>
      <c r="I743" s="215">
        <v>0</v>
      </c>
      <c r="J743" s="215">
        <v>0</v>
      </c>
      <c r="K743" s="215">
        <v>0</v>
      </c>
      <c r="L743" s="215">
        <v>108.1</v>
      </c>
      <c r="M743" s="215">
        <v>0</v>
      </c>
      <c r="N743" s="215">
        <v>108.1</v>
      </c>
      <c r="O743" s="215">
        <v>0</v>
      </c>
      <c r="P743" s="215">
        <v>0</v>
      </c>
      <c r="Q743" s="215">
        <v>0</v>
      </c>
      <c r="R743" s="215">
        <v>0</v>
      </c>
      <c r="S743" s="215">
        <v>0</v>
      </c>
      <c r="T743" s="215">
        <v>108.1</v>
      </c>
      <c r="U743" s="215">
        <v>0</v>
      </c>
      <c r="V743" s="215">
        <v>108.1</v>
      </c>
      <c r="W743" s="215">
        <v>0</v>
      </c>
      <c r="X743" s="215">
        <v>0</v>
      </c>
      <c r="Y743" s="215">
        <v>0</v>
      </c>
      <c r="Z743" s="215">
        <v>0</v>
      </c>
      <c r="AA743" s="215">
        <v>0</v>
      </c>
      <c r="AB743" s="215">
        <v>108.1</v>
      </c>
      <c r="AC743" s="215">
        <v>0</v>
      </c>
      <c r="AD743" s="215" t="s">
        <v>811</v>
      </c>
      <c r="AE743" s="215" t="s">
        <v>811</v>
      </c>
      <c r="AF743" s="215" t="s">
        <v>811</v>
      </c>
      <c r="AG743" s="215" t="s">
        <v>811</v>
      </c>
      <c r="AH743" s="215" t="s">
        <v>811</v>
      </c>
      <c r="AI743" s="215" t="s">
        <v>811</v>
      </c>
      <c r="AJ743" s="215" t="s">
        <v>811</v>
      </c>
      <c r="AK743" s="215" t="s">
        <v>811</v>
      </c>
      <c r="AL743" s="215">
        <v>100</v>
      </c>
      <c r="AM743" s="215" t="s">
        <v>811</v>
      </c>
      <c r="AN743" s="215" t="s">
        <v>811</v>
      </c>
      <c r="AO743" s="215" t="s">
        <v>811</v>
      </c>
      <c r="AP743" s="215" t="s">
        <v>811</v>
      </c>
      <c r="AQ743" s="215" t="s">
        <v>811</v>
      </c>
      <c r="AR743" s="215">
        <v>100</v>
      </c>
      <c r="AS743" s="215" t="s">
        <v>811</v>
      </c>
    </row>
    <row r="744" spans="1:45">
      <c r="A744" s="216">
        <v>22</v>
      </c>
      <c r="B744" s="216">
        <v>226700</v>
      </c>
      <c r="C744" s="216">
        <v>1659</v>
      </c>
      <c r="D744" s="216">
        <v>732</v>
      </c>
      <c r="E744" s="216" t="s">
        <v>1081</v>
      </c>
      <c r="F744" s="217">
        <v>1147.2</v>
      </c>
      <c r="G744" s="217"/>
      <c r="H744" s="217"/>
      <c r="I744" s="217"/>
      <c r="J744" s="217">
        <v>1147.2</v>
      </c>
      <c r="K744" s="217"/>
      <c r="L744" s="217"/>
      <c r="M744" s="217"/>
      <c r="N744" s="217">
        <v>536.20000000000005</v>
      </c>
      <c r="O744" s="217"/>
      <c r="P744" s="217"/>
      <c r="Q744" s="217"/>
      <c r="R744" s="217">
        <v>536.20000000000005</v>
      </c>
      <c r="S744" s="217"/>
      <c r="T744" s="217"/>
      <c r="U744" s="217"/>
      <c r="V744" s="217">
        <v>535.26</v>
      </c>
      <c r="W744" s="217"/>
      <c r="X744" s="217"/>
      <c r="Y744" s="217"/>
      <c r="Z744" s="217">
        <v>535.26</v>
      </c>
      <c r="AA744" s="217"/>
      <c r="AB744" s="217"/>
      <c r="AC744" s="217"/>
      <c r="AD744" s="217">
        <v>-0.94000000000005457</v>
      </c>
      <c r="AE744" s="217" t="s">
        <v>811</v>
      </c>
      <c r="AF744" s="217" t="s">
        <v>811</v>
      </c>
      <c r="AG744" s="217" t="s">
        <v>811</v>
      </c>
      <c r="AH744" s="217">
        <v>-0.94000000000005457</v>
      </c>
      <c r="AI744" s="217" t="s">
        <v>811</v>
      </c>
      <c r="AJ744" s="217" t="s">
        <v>811</v>
      </c>
      <c r="AK744" s="217" t="s">
        <v>811</v>
      </c>
      <c r="AL744" s="217">
        <v>99.824692279000359</v>
      </c>
      <c r="AM744" s="217" t="s">
        <v>811</v>
      </c>
      <c r="AN744" s="217" t="s">
        <v>811</v>
      </c>
      <c r="AO744" s="217" t="s">
        <v>811</v>
      </c>
      <c r="AP744" s="217">
        <v>99.824692279000359</v>
      </c>
      <c r="AQ744" s="217" t="s">
        <v>811</v>
      </c>
      <c r="AR744" s="217" t="s">
        <v>811</v>
      </c>
      <c r="AS744" s="217" t="s">
        <v>811</v>
      </c>
    </row>
    <row r="745" spans="1:45">
      <c r="A745" s="216">
        <v>21</v>
      </c>
      <c r="B745" s="216">
        <v>226700</v>
      </c>
      <c r="C745" s="216">
        <v>1660</v>
      </c>
      <c r="D745" s="216">
        <v>733</v>
      </c>
      <c r="E745" s="216" t="s">
        <v>1645</v>
      </c>
      <c r="F745" s="217">
        <v>0</v>
      </c>
      <c r="G745" s="217"/>
      <c r="H745" s="217"/>
      <c r="I745" s="217"/>
      <c r="J745" s="217"/>
      <c r="K745" s="217"/>
      <c r="L745" s="217"/>
      <c r="M745" s="217"/>
      <c r="N745" s="217">
        <v>0</v>
      </c>
      <c r="O745" s="217"/>
      <c r="P745" s="217"/>
      <c r="Q745" s="217"/>
      <c r="R745" s="217"/>
      <c r="S745" s="217"/>
      <c r="T745" s="217"/>
      <c r="U745" s="217"/>
      <c r="V745" s="217">
        <v>0</v>
      </c>
      <c r="W745" s="217"/>
      <c r="X745" s="217"/>
      <c r="Y745" s="217"/>
      <c r="Z745" s="217"/>
      <c r="AA745" s="217"/>
      <c r="AB745" s="217"/>
      <c r="AC745" s="217"/>
      <c r="AD745" s="217" t="s">
        <v>811</v>
      </c>
      <c r="AE745" s="217" t="s">
        <v>811</v>
      </c>
      <c r="AF745" s="217" t="s">
        <v>811</v>
      </c>
      <c r="AG745" s="217" t="s">
        <v>811</v>
      </c>
      <c r="AH745" s="217" t="s">
        <v>811</v>
      </c>
      <c r="AI745" s="217" t="s">
        <v>811</v>
      </c>
      <c r="AJ745" s="217" t="s">
        <v>811</v>
      </c>
      <c r="AK745" s="217" t="s">
        <v>811</v>
      </c>
      <c r="AL745" s="217" t="s">
        <v>811</v>
      </c>
      <c r="AM745" s="217" t="s">
        <v>811</v>
      </c>
      <c r="AN745" s="217" t="s">
        <v>811</v>
      </c>
      <c r="AO745" s="217" t="s">
        <v>811</v>
      </c>
      <c r="AP745" s="217" t="s">
        <v>811</v>
      </c>
      <c r="AQ745" s="217" t="s">
        <v>811</v>
      </c>
      <c r="AR745" s="217" t="s">
        <v>811</v>
      </c>
      <c r="AS745" s="217" t="s">
        <v>811</v>
      </c>
    </row>
    <row r="746" spans="1:45">
      <c r="A746" s="216">
        <v>21</v>
      </c>
      <c r="B746" s="216">
        <v>226700</v>
      </c>
      <c r="C746" s="216">
        <v>1661</v>
      </c>
      <c r="D746" s="216">
        <v>734</v>
      </c>
      <c r="E746" s="216" t="s">
        <v>1646</v>
      </c>
      <c r="F746" s="217">
        <v>108.1</v>
      </c>
      <c r="G746" s="217"/>
      <c r="H746" s="217"/>
      <c r="I746" s="217"/>
      <c r="J746" s="217"/>
      <c r="K746" s="217"/>
      <c r="L746" s="217">
        <v>108.1</v>
      </c>
      <c r="M746" s="217"/>
      <c r="N746" s="217">
        <v>108.1</v>
      </c>
      <c r="O746" s="217"/>
      <c r="P746" s="217"/>
      <c r="Q746" s="217"/>
      <c r="R746" s="217"/>
      <c r="S746" s="217"/>
      <c r="T746" s="217">
        <v>108.1</v>
      </c>
      <c r="U746" s="217"/>
      <c r="V746" s="217">
        <v>108.1</v>
      </c>
      <c r="W746" s="217"/>
      <c r="X746" s="217"/>
      <c r="Y746" s="217"/>
      <c r="Z746" s="217"/>
      <c r="AA746" s="217"/>
      <c r="AB746" s="217">
        <v>108.1</v>
      </c>
      <c r="AC746" s="217"/>
      <c r="AD746" s="217" t="s">
        <v>811</v>
      </c>
      <c r="AE746" s="217" t="s">
        <v>811</v>
      </c>
      <c r="AF746" s="217" t="s">
        <v>811</v>
      </c>
      <c r="AG746" s="217" t="s">
        <v>811</v>
      </c>
      <c r="AH746" s="217" t="s">
        <v>811</v>
      </c>
      <c r="AI746" s="217" t="s">
        <v>811</v>
      </c>
      <c r="AJ746" s="217" t="s">
        <v>811</v>
      </c>
      <c r="AK746" s="217" t="s">
        <v>811</v>
      </c>
      <c r="AL746" s="217">
        <v>100</v>
      </c>
      <c r="AM746" s="217" t="s">
        <v>811</v>
      </c>
      <c r="AN746" s="217" t="s">
        <v>811</v>
      </c>
      <c r="AO746" s="217" t="s">
        <v>811</v>
      </c>
      <c r="AP746" s="217" t="s">
        <v>811</v>
      </c>
      <c r="AQ746" s="217" t="s">
        <v>811</v>
      </c>
      <c r="AR746" s="217">
        <v>100</v>
      </c>
      <c r="AS746" s="217" t="s">
        <v>811</v>
      </c>
    </row>
    <row r="747" spans="1:45">
      <c r="A747" s="216">
        <v>21</v>
      </c>
      <c r="B747" s="216">
        <v>226700</v>
      </c>
      <c r="C747" s="216">
        <v>1662</v>
      </c>
      <c r="D747" s="216">
        <v>735</v>
      </c>
      <c r="E747" s="216" t="s">
        <v>1647</v>
      </c>
      <c r="F747" s="217">
        <v>0</v>
      </c>
      <c r="G747" s="217"/>
      <c r="H747" s="217"/>
      <c r="I747" s="217"/>
      <c r="J747" s="217"/>
      <c r="K747" s="217"/>
      <c r="L747" s="217"/>
      <c r="M747" s="217"/>
      <c r="N747" s="217">
        <v>0</v>
      </c>
      <c r="O747" s="217"/>
      <c r="P747" s="217"/>
      <c r="Q747" s="217"/>
      <c r="R747" s="217"/>
      <c r="S747" s="217"/>
      <c r="T747" s="217"/>
      <c r="U747" s="217"/>
      <c r="V747" s="217">
        <v>0</v>
      </c>
      <c r="W747" s="217"/>
      <c r="X747" s="217"/>
      <c r="Y747" s="217"/>
      <c r="Z747" s="217"/>
      <c r="AA747" s="217"/>
      <c r="AB747" s="217"/>
      <c r="AC747" s="217"/>
      <c r="AD747" s="217" t="s">
        <v>811</v>
      </c>
      <c r="AE747" s="217" t="s">
        <v>811</v>
      </c>
      <c r="AF747" s="217" t="s">
        <v>811</v>
      </c>
      <c r="AG747" s="217" t="s">
        <v>811</v>
      </c>
      <c r="AH747" s="217" t="s">
        <v>811</v>
      </c>
      <c r="AI747" s="217" t="s">
        <v>811</v>
      </c>
      <c r="AJ747" s="217" t="s">
        <v>811</v>
      </c>
      <c r="AK747" s="217" t="s">
        <v>811</v>
      </c>
      <c r="AL747" s="217" t="s">
        <v>811</v>
      </c>
      <c r="AM747" s="217" t="s">
        <v>811</v>
      </c>
      <c r="AN747" s="217" t="s">
        <v>811</v>
      </c>
      <c r="AO747" s="217" t="s">
        <v>811</v>
      </c>
      <c r="AP747" s="217" t="s">
        <v>811</v>
      </c>
      <c r="AQ747" s="217" t="s">
        <v>811</v>
      </c>
      <c r="AR747" s="217" t="s">
        <v>811</v>
      </c>
      <c r="AS747" s="217" t="s">
        <v>811</v>
      </c>
    </row>
    <row r="748" spans="1:45">
      <c r="A748" s="216">
        <v>21</v>
      </c>
      <c r="B748" s="216">
        <v>226700</v>
      </c>
      <c r="C748" s="216">
        <v>1663</v>
      </c>
      <c r="D748" s="216">
        <v>736</v>
      </c>
      <c r="E748" s="216" t="s">
        <v>1648</v>
      </c>
      <c r="F748" s="217">
        <v>0</v>
      </c>
      <c r="G748" s="217"/>
      <c r="H748" s="217"/>
      <c r="I748" s="217"/>
      <c r="J748" s="217"/>
      <c r="K748" s="217"/>
      <c r="L748" s="217"/>
      <c r="M748" s="217"/>
      <c r="N748" s="217">
        <v>0</v>
      </c>
      <c r="O748" s="217"/>
      <c r="P748" s="217"/>
      <c r="Q748" s="217"/>
      <c r="R748" s="217"/>
      <c r="S748" s="217"/>
      <c r="T748" s="217"/>
      <c r="U748" s="217"/>
      <c r="V748" s="217">
        <v>0</v>
      </c>
      <c r="W748" s="217"/>
      <c r="X748" s="217"/>
      <c r="Y748" s="217"/>
      <c r="Z748" s="217"/>
      <c r="AA748" s="217"/>
      <c r="AB748" s="217"/>
      <c r="AC748" s="217"/>
      <c r="AD748" s="217" t="s">
        <v>811</v>
      </c>
      <c r="AE748" s="217" t="s">
        <v>811</v>
      </c>
      <c r="AF748" s="217" t="s">
        <v>811</v>
      </c>
      <c r="AG748" s="217" t="s">
        <v>811</v>
      </c>
      <c r="AH748" s="217" t="s">
        <v>811</v>
      </c>
      <c r="AI748" s="217" t="s">
        <v>811</v>
      </c>
      <c r="AJ748" s="217" t="s">
        <v>811</v>
      </c>
      <c r="AK748" s="217" t="s">
        <v>811</v>
      </c>
      <c r="AL748" s="217" t="s">
        <v>811</v>
      </c>
      <c r="AM748" s="217" t="s">
        <v>811</v>
      </c>
      <c r="AN748" s="217" t="s">
        <v>811</v>
      </c>
      <c r="AO748" s="217" t="s">
        <v>811</v>
      </c>
      <c r="AP748" s="217" t="s">
        <v>811</v>
      </c>
      <c r="AQ748" s="217" t="s">
        <v>811</v>
      </c>
      <c r="AR748" s="217" t="s">
        <v>811</v>
      </c>
      <c r="AS748" s="217" t="s">
        <v>811</v>
      </c>
    </row>
    <row r="749" spans="1:45">
      <c r="A749" s="216">
        <v>21</v>
      </c>
      <c r="B749" s="216">
        <v>226700</v>
      </c>
      <c r="C749" s="216">
        <v>1664</v>
      </c>
      <c r="D749" s="216">
        <v>737</v>
      </c>
      <c r="E749" s="216" t="s">
        <v>1649</v>
      </c>
      <c r="F749" s="217">
        <v>0</v>
      </c>
      <c r="G749" s="217"/>
      <c r="H749" s="217"/>
      <c r="I749" s="217"/>
      <c r="J749" s="217"/>
      <c r="K749" s="217"/>
      <c r="L749" s="217"/>
      <c r="M749" s="217"/>
      <c r="N749" s="217">
        <v>0</v>
      </c>
      <c r="O749" s="217"/>
      <c r="P749" s="217"/>
      <c r="Q749" s="217"/>
      <c r="R749" s="217"/>
      <c r="S749" s="217"/>
      <c r="T749" s="217"/>
      <c r="U749" s="217"/>
      <c r="V749" s="217">
        <v>0</v>
      </c>
      <c r="W749" s="217"/>
      <c r="X749" s="217"/>
      <c r="Y749" s="217"/>
      <c r="Z749" s="217"/>
      <c r="AA749" s="217"/>
      <c r="AB749" s="217"/>
      <c r="AC749" s="217"/>
      <c r="AD749" s="217" t="s">
        <v>811</v>
      </c>
      <c r="AE749" s="217" t="s">
        <v>811</v>
      </c>
      <c r="AF749" s="217" t="s">
        <v>811</v>
      </c>
      <c r="AG749" s="217" t="s">
        <v>811</v>
      </c>
      <c r="AH749" s="217" t="s">
        <v>811</v>
      </c>
      <c r="AI749" s="217" t="s">
        <v>811</v>
      </c>
      <c r="AJ749" s="217" t="s">
        <v>811</v>
      </c>
      <c r="AK749" s="217" t="s">
        <v>811</v>
      </c>
      <c r="AL749" s="217" t="s">
        <v>811</v>
      </c>
      <c r="AM749" s="217" t="s">
        <v>811</v>
      </c>
      <c r="AN749" s="217" t="s">
        <v>811</v>
      </c>
      <c r="AO749" s="217" t="s">
        <v>811</v>
      </c>
      <c r="AP749" s="217" t="s">
        <v>811</v>
      </c>
      <c r="AQ749" s="217" t="s">
        <v>811</v>
      </c>
      <c r="AR749" s="217" t="s">
        <v>811</v>
      </c>
      <c r="AS749" s="217" t="s">
        <v>811</v>
      </c>
    </row>
    <row r="750" spans="1:45">
      <c r="A750" s="216">
        <v>21</v>
      </c>
      <c r="B750" s="216">
        <v>226700</v>
      </c>
      <c r="C750" s="216">
        <v>1665</v>
      </c>
      <c r="D750" s="216">
        <v>738</v>
      </c>
      <c r="E750" s="216" t="s">
        <v>1650</v>
      </c>
      <c r="F750" s="217">
        <v>0</v>
      </c>
      <c r="G750" s="217"/>
      <c r="H750" s="217"/>
      <c r="I750" s="217"/>
      <c r="J750" s="217"/>
      <c r="K750" s="217"/>
      <c r="L750" s="217"/>
      <c r="M750" s="217"/>
      <c r="N750" s="217">
        <v>0</v>
      </c>
      <c r="O750" s="217"/>
      <c r="P750" s="217"/>
      <c r="Q750" s="217"/>
      <c r="R750" s="217"/>
      <c r="S750" s="217"/>
      <c r="T750" s="217"/>
      <c r="U750" s="217"/>
      <c r="V750" s="217">
        <v>0</v>
      </c>
      <c r="W750" s="217"/>
      <c r="X750" s="217"/>
      <c r="Y750" s="217"/>
      <c r="Z750" s="217"/>
      <c r="AA750" s="217"/>
      <c r="AB750" s="217"/>
      <c r="AC750" s="217"/>
      <c r="AD750" s="217" t="s">
        <v>811</v>
      </c>
      <c r="AE750" s="217" t="s">
        <v>811</v>
      </c>
      <c r="AF750" s="217" t="s">
        <v>811</v>
      </c>
      <c r="AG750" s="217" t="s">
        <v>811</v>
      </c>
      <c r="AH750" s="217" t="s">
        <v>811</v>
      </c>
      <c r="AI750" s="217" t="s">
        <v>811</v>
      </c>
      <c r="AJ750" s="217" t="s">
        <v>811</v>
      </c>
      <c r="AK750" s="217" t="s">
        <v>811</v>
      </c>
      <c r="AL750" s="217" t="s">
        <v>811</v>
      </c>
      <c r="AM750" s="217" t="s">
        <v>811</v>
      </c>
      <c r="AN750" s="217" t="s">
        <v>811</v>
      </c>
      <c r="AO750" s="217" t="s">
        <v>811</v>
      </c>
      <c r="AP750" s="217" t="s">
        <v>811</v>
      </c>
      <c r="AQ750" s="217" t="s">
        <v>811</v>
      </c>
      <c r="AR750" s="217" t="s">
        <v>811</v>
      </c>
      <c r="AS750" s="217" t="s">
        <v>811</v>
      </c>
    </row>
    <row r="751" spans="1:45">
      <c r="A751" s="216">
        <v>21</v>
      </c>
      <c r="B751" s="216">
        <v>226700</v>
      </c>
      <c r="C751" s="216">
        <v>1666</v>
      </c>
      <c r="D751" s="216">
        <v>739</v>
      </c>
      <c r="E751" s="216" t="s">
        <v>1382</v>
      </c>
      <c r="F751" s="217">
        <v>0</v>
      </c>
      <c r="G751" s="217"/>
      <c r="H751" s="217"/>
      <c r="I751" s="217"/>
      <c r="J751" s="217"/>
      <c r="K751" s="217"/>
      <c r="L751" s="217"/>
      <c r="M751" s="217"/>
      <c r="N751" s="217">
        <v>0</v>
      </c>
      <c r="O751" s="217"/>
      <c r="P751" s="217"/>
      <c r="Q751" s="217"/>
      <c r="R751" s="217"/>
      <c r="S751" s="217"/>
      <c r="T751" s="217"/>
      <c r="U751" s="217"/>
      <c r="V751" s="217">
        <v>0</v>
      </c>
      <c r="W751" s="217"/>
      <c r="X751" s="217"/>
      <c r="Y751" s="217"/>
      <c r="Z751" s="217"/>
      <c r="AA751" s="217"/>
      <c r="AB751" s="217"/>
      <c r="AC751" s="217"/>
      <c r="AD751" s="217" t="s">
        <v>811</v>
      </c>
      <c r="AE751" s="217" t="s">
        <v>811</v>
      </c>
      <c r="AF751" s="217" t="s">
        <v>811</v>
      </c>
      <c r="AG751" s="217" t="s">
        <v>811</v>
      </c>
      <c r="AH751" s="217" t="s">
        <v>811</v>
      </c>
      <c r="AI751" s="217" t="s">
        <v>811</v>
      </c>
      <c r="AJ751" s="217" t="s">
        <v>811</v>
      </c>
      <c r="AK751" s="217" t="s">
        <v>811</v>
      </c>
      <c r="AL751" s="217" t="s">
        <v>811</v>
      </c>
      <c r="AM751" s="217" t="s">
        <v>811</v>
      </c>
      <c r="AN751" s="217" t="s">
        <v>811</v>
      </c>
      <c r="AO751" s="217" t="s">
        <v>811</v>
      </c>
      <c r="AP751" s="217" t="s">
        <v>811</v>
      </c>
      <c r="AQ751" s="217" t="s">
        <v>811</v>
      </c>
      <c r="AR751" s="217" t="s">
        <v>811</v>
      </c>
      <c r="AS751" s="217" t="s">
        <v>811</v>
      </c>
    </row>
    <row r="752" spans="1:45">
      <c r="A752" s="216">
        <v>21</v>
      </c>
      <c r="B752" s="216">
        <v>226700</v>
      </c>
      <c r="C752" s="216">
        <v>1667</v>
      </c>
      <c r="D752" s="216">
        <v>740</v>
      </c>
      <c r="E752" s="216" t="s">
        <v>1215</v>
      </c>
      <c r="F752" s="217">
        <v>0</v>
      </c>
      <c r="G752" s="217"/>
      <c r="H752" s="217"/>
      <c r="I752" s="217"/>
      <c r="J752" s="217"/>
      <c r="K752" s="217"/>
      <c r="L752" s="217"/>
      <c r="M752" s="217"/>
      <c r="N752" s="217">
        <v>0</v>
      </c>
      <c r="O752" s="217"/>
      <c r="P752" s="217"/>
      <c r="Q752" s="217"/>
      <c r="R752" s="217"/>
      <c r="S752" s="217"/>
      <c r="T752" s="217"/>
      <c r="U752" s="217"/>
      <c r="V752" s="217">
        <v>0</v>
      </c>
      <c r="W752" s="217"/>
      <c r="X752" s="217"/>
      <c r="Y752" s="217"/>
      <c r="Z752" s="217"/>
      <c r="AA752" s="217"/>
      <c r="AB752" s="217"/>
      <c r="AC752" s="217"/>
      <c r="AD752" s="217" t="s">
        <v>811</v>
      </c>
      <c r="AE752" s="217" t="s">
        <v>811</v>
      </c>
      <c r="AF752" s="217" t="s">
        <v>811</v>
      </c>
      <c r="AG752" s="217" t="s">
        <v>811</v>
      </c>
      <c r="AH752" s="217" t="s">
        <v>811</v>
      </c>
      <c r="AI752" s="217" t="s">
        <v>811</v>
      </c>
      <c r="AJ752" s="217" t="s">
        <v>811</v>
      </c>
      <c r="AK752" s="217" t="s">
        <v>811</v>
      </c>
      <c r="AL752" s="217" t="s">
        <v>811</v>
      </c>
      <c r="AM752" s="217" t="s">
        <v>811</v>
      </c>
      <c r="AN752" s="217" t="s">
        <v>811</v>
      </c>
      <c r="AO752" s="217" t="s">
        <v>811</v>
      </c>
      <c r="AP752" s="217" t="s">
        <v>811</v>
      </c>
      <c r="AQ752" s="217" t="s">
        <v>811</v>
      </c>
      <c r="AR752" s="217" t="s">
        <v>811</v>
      </c>
      <c r="AS752" s="217" t="s">
        <v>811</v>
      </c>
    </row>
    <row r="753" spans="1:45">
      <c r="A753" s="216">
        <v>21</v>
      </c>
      <c r="B753" s="216">
        <v>226700</v>
      </c>
      <c r="C753" s="216">
        <v>1668</v>
      </c>
      <c r="D753" s="216">
        <v>741</v>
      </c>
      <c r="E753" s="216" t="s">
        <v>1651</v>
      </c>
      <c r="F753" s="217">
        <v>0</v>
      </c>
      <c r="G753" s="217"/>
      <c r="H753" s="217"/>
      <c r="I753" s="217"/>
      <c r="J753" s="217"/>
      <c r="K753" s="217"/>
      <c r="L753" s="217"/>
      <c r="M753" s="217"/>
      <c r="N753" s="217">
        <v>0</v>
      </c>
      <c r="O753" s="217"/>
      <c r="P753" s="217"/>
      <c r="Q753" s="217"/>
      <c r="R753" s="217"/>
      <c r="S753" s="217"/>
      <c r="T753" s="217"/>
      <c r="U753" s="217"/>
      <c r="V753" s="217">
        <v>0</v>
      </c>
      <c r="W753" s="217"/>
      <c r="X753" s="217"/>
      <c r="Y753" s="217"/>
      <c r="Z753" s="217"/>
      <c r="AA753" s="217"/>
      <c r="AB753" s="217"/>
      <c r="AC753" s="217"/>
      <c r="AD753" s="217" t="s">
        <v>811</v>
      </c>
      <c r="AE753" s="217" t="s">
        <v>811</v>
      </c>
      <c r="AF753" s="217" t="s">
        <v>811</v>
      </c>
      <c r="AG753" s="217" t="s">
        <v>811</v>
      </c>
      <c r="AH753" s="217" t="s">
        <v>811</v>
      </c>
      <c r="AI753" s="217" t="s">
        <v>811</v>
      </c>
      <c r="AJ753" s="217" t="s">
        <v>811</v>
      </c>
      <c r="AK753" s="217" t="s">
        <v>811</v>
      </c>
      <c r="AL753" s="217" t="s">
        <v>811</v>
      </c>
      <c r="AM753" s="217" t="s">
        <v>811</v>
      </c>
      <c r="AN753" s="217" t="s">
        <v>811</v>
      </c>
      <c r="AO753" s="217" t="s">
        <v>811</v>
      </c>
      <c r="AP753" s="217" t="s">
        <v>811</v>
      </c>
      <c r="AQ753" s="217" t="s">
        <v>811</v>
      </c>
      <c r="AR753" s="217" t="s">
        <v>811</v>
      </c>
      <c r="AS753" s="217" t="s">
        <v>811</v>
      </c>
    </row>
    <row r="754" spans="1:45">
      <c r="A754" s="216">
        <v>21</v>
      </c>
      <c r="B754" s="216">
        <v>226700</v>
      </c>
      <c r="C754" s="216">
        <v>1669</v>
      </c>
      <c r="D754" s="216">
        <v>742</v>
      </c>
      <c r="E754" s="216" t="s">
        <v>1652</v>
      </c>
      <c r="F754" s="217">
        <v>0</v>
      </c>
      <c r="G754" s="217"/>
      <c r="H754" s="217"/>
      <c r="I754" s="217"/>
      <c r="J754" s="217"/>
      <c r="K754" s="217"/>
      <c r="L754" s="217"/>
      <c r="M754" s="217"/>
      <c r="N754" s="217">
        <v>0</v>
      </c>
      <c r="O754" s="217"/>
      <c r="P754" s="217"/>
      <c r="Q754" s="217"/>
      <c r="R754" s="217"/>
      <c r="S754" s="217"/>
      <c r="T754" s="217"/>
      <c r="U754" s="217"/>
      <c r="V754" s="217">
        <v>0</v>
      </c>
      <c r="W754" s="217"/>
      <c r="X754" s="217"/>
      <c r="Y754" s="217"/>
      <c r="Z754" s="217"/>
      <c r="AA754" s="217"/>
      <c r="AB754" s="217"/>
      <c r="AC754" s="217"/>
      <c r="AD754" s="217" t="s">
        <v>811</v>
      </c>
      <c r="AE754" s="217" t="s">
        <v>811</v>
      </c>
      <c r="AF754" s="217" t="s">
        <v>811</v>
      </c>
      <c r="AG754" s="217" t="s">
        <v>811</v>
      </c>
      <c r="AH754" s="217" t="s">
        <v>811</v>
      </c>
      <c r="AI754" s="217" t="s">
        <v>811</v>
      </c>
      <c r="AJ754" s="217" t="s">
        <v>811</v>
      </c>
      <c r="AK754" s="217" t="s">
        <v>811</v>
      </c>
      <c r="AL754" s="217" t="s">
        <v>811</v>
      </c>
      <c r="AM754" s="217" t="s">
        <v>811</v>
      </c>
      <c r="AN754" s="217" t="s">
        <v>811</v>
      </c>
      <c r="AO754" s="217" t="s">
        <v>811</v>
      </c>
      <c r="AP754" s="217" t="s">
        <v>811</v>
      </c>
      <c r="AQ754" s="217" t="s">
        <v>811</v>
      </c>
      <c r="AR754" s="217" t="s">
        <v>811</v>
      </c>
      <c r="AS754" s="217" t="s">
        <v>811</v>
      </c>
    </row>
    <row r="755" spans="1:45">
      <c r="A755" s="216">
        <v>21</v>
      </c>
      <c r="B755" s="216">
        <v>226700</v>
      </c>
      <c r="C755" s="216">
        <v>1670</v>
      </c>
      <c r="D755" s="216">
        <v>743</v>
      </c>
      <c r="E755" s="216" t="s">
        <v>1653</v>
      </c>
      <c r="F755" s="217">
        <v>0</v>
      </c>
      <c r="G755" s="217"/>
      <c r="H755" s="217"/>
      <c r="I755" s="217"/>
      <c r="J755" s="217"/>
      <c r="K755" s="217"/>
      <c r="L755" s="217"/>
      <c r="M755" s="217"/>
      <c r="N755" s="217">
        <v>0</v>
      </c>
      <c r="O755" s="217"/>
      <c r="P755" s="217"/>
      <c r="Q755" s="217"/>
      <c r="R755" s="217"/>
      <c r="S755" s="217"/>
      <c r="T755" s="217"/>
      <c r="U755" s="217"/>
      <c r="V755" s="217">
        <v>0</v>
      </c>
      <c r="W755" s="217"/>
      <c r="X755" s="217"/>
      <c r="Y755" s="217"/>
      <c r="Z755" s="217"/>
      <c r="AA755" s="217"/>
      <c r="AB755" s="217"/>
      <c r="AC755" s="217"/>
      <c r="AD755" s="217" t="s">
        <v>811</v>
      </c>
      <c r="AE755" s="217" t="s">
        <v>811</v>
      </c>
      <c r="AF755" s="217" t="s">
        <v>811</v>
      </c>
      <c r="AG755" s="217" t="s">
        <v>811</v>
      </c>
      <c r="AH755" s="217" t="s">
        <v>811</v>
      </c>
      <c r="AI755" s="217" t="s">
        <v>811</v>
      </c>
      <c r="AJ755" s="217" t="s">
        <v>811</v>
      </c>
      <c r="AK755" s="217" t="s">
        <v>811</v>
      </c>
      <c r="AL755" s="217" t="s">
        <v>811</v>
      </c>
      <c r="AM755" s="217" t="s">
        <v>811</v>
      </c>
      <c r="AN755" s="217" t="s">
        <v>811</v>
      </c>
      <c r="AO755" s="217" t="s">
        <v>811</v>
      </c>
      <c r="AP755" s="217" t="s">
        <v>811</v>
      </c>
      <c r="AQ755" s="217" t="s">
        <v>811</v>
      </c>
      <c r="AR755" s="217" t="s">
        <v>811</v>
      </c>
      <c r="AS755" s="217" t="s">
        <v>811</v>
      </c>
    </row>
    <row r="756" spans="1:45">
      <c r="A756" s="216">
        <v>21</v>
      </c>
      <c r="B756" s="216">
        <v>226700</v>
      </c>
      <c r="C756" s="216">
        <v>1671</v>
      </c>
      <c r="D756" s="216">
        <v>744</v>
      </c>
      <c r="E756" s="216" t="s">
        <v>1654</v>
      </c>
      <c r="F756" s="217">
        <v>0</v>
      </c>
      <c r="G756" s="217"/>
      <c r="H756" s="217"/>
      <c r="I756" s="217"/>
      <c r="J756" s="217"/>
      <c r="K756" s="217"/>
      <c r="L756" s="217"/>
      <c r="M756" s="217"/>
      <c r="N756" s="217">
        <v>0</v>
      </c>
      <c r="O756" s="217"/>
      <c r="P756" s="217"/>
      <c r="Q756" s="217"/>
      <c r="R756" s="217"/>
      <c r="S756" s="217"/>
      <c r="T756" s="217"/>
      <c r="U756" s="217"/>
      <c r="V756" s="217">
        <v>0</v>
      </c>
      <c r="W756" s="217"/>
      <c r="X756" s="217"/>
      <c r="Y756" s="217"/>
      <c r="Z756" s="217"/>
      <c r="AA756" s="217"/>
      <c r="AB756" s="217"/>
      <c r="AC756" s="217"/>
      <c r="AD756" s="217" t="s">
        <v>811</v>
      </c>
      <c r="AE756" s="217" t="s">
        <v>811</v>
      </c>
      <c r="AF756" s="217" t="s">
        <v>811</v>
      </c>
      <c r="AG756" s="217" t="s">
        <v>811</v>
      </c>
      <c r="AH756" s="217" t="s">
        <v>811</v>
      </c>
      <c r="AI756" s="217" t="s">
        <v>811</v>
      </c>
      <c r="AJ756" s="217" t="s">
        <v>811</v>
      </c>
      <c r="AK756" s="217" t="s">
        <v>811</v>
      </c>
      <c r="AL756" s="217" t="s">
        <v>811</v>
      </c>
      <c r="AM756" s="217" t="s">
        <v>811</v>
      </c>
      <c r="AN756" s="217" t="s">
        <v>811</v>
      </c>
      <c r="AO756" s="217" t="s">
        <v>811</v>
      </c>
      <c r="AP756" s="217" t="s">
        <v>811</v>
      </c>
      <c r="AQ756" s="217" t="s">
        <v>811</v>
      </c>
      <c r="AR756" s="217" t="s">
        <v>811</v>
      </c>
      <c r="AS756" s="217" t="s">
        <v>811</v>
      </c>
    </row>
    <row r="757" spans="1:45">
      <c r="A757" s="216">
        <v>21</v>
      </c>
      <c r="B757" s="216">
        <v>226700</v>
      </c>
      <c r="C757" s="216">
        <v>1672</v>
      </c>
      <c r="D757" s="216">
        <v>745</v>
      </c>
      <c r="E757" s="216" t="s">
        <v>1655</v>
      </c>
      <c r="F757" s="217">
        <v>0</v>
      </c>
      <c r="G757" s="217"/>
      <c r="H757" s="217"/>
      <c r="I757" s="217"/>
      <c r="J757" s="217"/>
      <c r="K757" s="217"/>
      <c r="L757" s="217"/>
      <c r="M757" s="217"/>
      <c r="N757" s="217">
        <v>0</v>
      </c>
      <c r="O757" s="217"/>
      <c r="P757" s="217"/>
      <c r="Q757" s="217"/>
      <c r="R757" s="217"/>
      <c r="S757" s="217"/>
      <c r="T757" s="217"/>
      <c r="U757" s="217"/>
      <c r="V757" s="217">
        <v>0</v>
      </c>
      <c r="W757" s="217"/>
      <c r="X757" s="217"/>
      <c r="Y757" s="217"/>
      <c r="Z757" s="217"/>
      <c r="AA757" s="217"/>
      <c r="AB757" s="217"/>
      <c r="AC757" s="217"/>
      <c r="AD757" s="217" t="s">
        <v>811</v>
      </c>
      <c r="AE757" s="217" t="s">
        <v>811</v>
      </c>
      <c r="AF757" s="217" t="s">
        <v>811</v>
      </c>
      <c r="AG757" s="217" t="s">
        <v>811</v>
      </c>
      <c r="AH757" s="217" t="s">
        <v>811</v>
      </c>
      <c r="AI757" s="217" t="s">
        <v>811</v>
      </c>
      <c r="AJ757" s="217" t="s">
        <v>811</v>
      </c>
      <c r="AK757" s="217" t="s">
        <v>811</v>
      </c>
      <c r="AL757" s="217" t="s">
        <v>811</v>
      </c>
      <c r="AM757" s="217" t="s">
        <v>811</v>
      </c>
      <c r="AN757" s="217" t="s">
        <v>811</v>
      </c>
      <c r="AO757" s="217" t="s">
        <v>811</v>
      </c>
      <c r="AP757" s="217" t="s">
        <v>811</v>
      </c>
      <c r="AQ757" s="217" t="s">
        <v>811</v>
      </c>
      <c r="AR757" s="217" t="s">
        <v>811</v>
      </c>
      <c r="AS757" s="217" t="s">
        <v>811</v>
      </c>
    </row>
    <row r="758" spans="1:45">
      <c r="A758" s="216">
        <v>21</v>
      </c>
      <c r="B758" s="216">
        <v>226700</v>
      </c>
      <c r="C758" s="216">
        <v>1673</v>
      </c>
      <c r="D758" s="216">
        <v>746</v>
      </c>
      <c r="E758" s="216" t="s">
        <v>1656</v>
      </c>
      <c r="F758" s="217">
        <v>0</v>
      </c>
      <c r="G758" s="217"/>
      <c r="H758" s="217"/>
      <c r="I758" s="217"/>
      <c r="J758" s="217"/>
      <c r="K758" s="217"/>
      <c r="L758" s="217"/>
      <c r="M758" s="217"/>
      <c r="N758" s="217">
        <v>0</v>
      </c>
      <c r="O758" s="217"/>
      <c r="P758" s="217"/>
      <c r="Q758" s="217"/>
      <c r="R758" s="217"/>
      <c r="S758" s="217"/>
      <c r="T758" s="217"/>
      <c r="U758" s="217"/>
      <c r="V758" s="217">
        <v>0</v>
      </c>
      <c r="W758" s="217"/>
      <c r="X758" s="217"/>
      <c r="Y758" s="217"/>
      <c r="Z758" s="217"/>
      <c r="AA758" s="217"/>
      <c r="AB758" s="217"/>
      <c r="AC758" s="217"/>
      <c r="AD758" s="217" t="s">
        <v>811</v>
      </c>
      <c r="AE758" s="217" t="s">
        <v>811</v>
      </c>
      <c r="AF758" s="217" t="s">
        <v>811</v>
      </c>
      <c r="AG758" s="217" t="s">
        <v>811</v>
      </c>
      <c r="AH758" s="217" t="s">
        <v>811</v>
      </c>
      <c r="AI758" s="217" t="s">
        <v>811</v>
      </c>
      <c r="AJ758" s="217" t="s">
        <v>811</v>
      </c>
      <c r="AK758" s="217" t="s">
        <v>811</v>
      </c>
      <c r="AL758" s="217" t="s">
        <v>811</v>
      </c>
      <c r="AM758" s="217" t="s">
        <v>811</v>
      </c>
      <c r="AN758" s="217" t="s">
        <v>811</v>
      </c>
      <c r="AO758" s="217" t="s">
        <v>811</v>
      </c>
      <c r="AP758" s="217" t="s">
        <v>811</v>
      </c>
      <c r="AQ758" s="217" t="s">
        <v>811</v>
      </c>
      <c r="AR758" s="217" t="s">
        <v>811</v>
      </c>
      <c r="AS758" s="217" t="s">
        <v>811</v>
      </c>
    </row>
    <row r="759" spans="1:45">
      <c r="A759" s="216">
        <v>21</v>
      </c>
      <c r="B759" s="216">
        <v>226700</v>
      </c>
      <c r="C759" s="216">
        <v>1675</v>
      </c>
      <c r="D759" s="216">
        <v>747</v>
      </c>
      <c r="E759" s="216" t="s">
        <v>1657</v>
      </c>
      <c r="F759" s="217">
        <v>0</v>
      </c>
      <c r="G759" s="217"/>
      <c r="H759" s="217"/>
      <c r="I759" s="217"/>
      <c r="J759" s="217"/>
      <c r="K759" s="217"/>
      <c r="L759" s="217"/>
      <c r="M759" s="217"/>
      <c r="N759" s="217">
        <v>0</v>
      </c>
      <c r="O759" s="217"/>
      <c r="P759" s="217"/>
      <c r="Q759" s="217"/>
      <c r="R759" s="217"/>
      <c r="S759" s="217"/>
      <c r="T759" s="217"/>
      <c r="U759" s="217"/>
      <c r="V759" s="217">
        <v>0</v>
      </c>
      <c r="W759" s="217"/>
      <c r="X759" s="217"/>
      <c r="Y759" s="217"/>
      <c r="Z759" s="217"/>
      <c r="AA759" s="217"/>
      <c r="AB759" s="217"/>
      <c r="AC759" s="217"/>
      <c r="AD759" s="217" t="s">
        <v>811</v>
      </c>
      <c r="AE759" s="217" t="s">
        <v>811</v>
      </c>
      <c r="AF759" s="217" t="s">
        <v>811</v>
      </c>
      <c r="AG759" s="217" t="s">
        <v>811</v>
      </c>
      <c r="AH759" s="217" t="s">
        <v>811</v>
      </c>
      <c r="AI759" s="217" t="s">
        <v>811</v>
      </c>
      <c r="AJ759" s="217" t="s">
        <v>811</v>
      </c>
      <c r="AK759" s="217" t="s">
        <v>811</v>
      </c>
      <c r="AL759" s="217" t="s">
        <v>811</v>
      </c>
      <c r="AM759" s="217" t="s">
        <v>811</v>
      </c>
      <c r="AN759" s="217" t="s">
        <v>811</v>
      </c>
      <c r="AO759" s="217" t="s">
        <v>811</v>
      </c>
      <c r="AP759" s="217" t="s">
        <v>811</v>
      </c>
      <c r="AQ759" s="217" t="s">
        <v>811</v>
      </c>
      <c r="AR759" s="217" t="s">
        <v>811</v>
      </c>
      <c r="AS759" s="217" t="s">
        <v>811</v>
      </c>
    </row>
    <row r="760" spans="1:45">
      <c r="A760" s="216">
        <v>21</v>
      </c>
      <c r="B760" s="216">
        <v>226700</v>
      </c>
      <c r="C760" s="216">
        <v>1676</v>
      </c>
      <c r="D760" s="216">
        <v>748</v>
      </c>
      <c r="E760" s="216" t="s">
        <v>1658</v>
      </c>
      <c r="F760" s="217">
        <v>0</v>
      </c>
      <c r="G760" s="217"/>
      <c r="H760" s="217"/>
      <c r="I760" s="217"/>
      <c r="J760" s="217"/>
      <c r="K760" s="217"/>
      <c r="L760" s="217"/>
      <c r="M760" s="217"/>
      <c r="N760" s="217">
        <v>0</v>
      </c>
      <c r="O760" s="217"/>
      <c r="P760" s="217"/>
      <c r="Q760" s="217"/>
      <c r="R760" s="217"/>
      <c r="S760" s="217"/>
      <c r="T760" s="217"/>
      <c r="U760" s="217"/>
      <c r="V760" s="217">
        <v>0</v>
      </c>
      <c r="W760" s="217"/>
      <c r="X760" s="217"/>
      <c r="Y760" s="217"/>
      <c r="Z760" s="217"/>
      <c r="AA760" s="217"/>
      <c r="AB760" s="217"/>
      <c r="AC760" s="217"/>
      <c r="AD760" s="217" t="s">
        <v>811</v>
      </c>
      <c r="AE760" s="217" t="s">
        <v>811</v>
      </c>
      <c r="AF760" s="217" t="s">
        <v>811</v>
      </c>
      <c r="AG760" s="217" t="s">
        <v>811</v>
      </c>
      <c r="AH760" s="217" t="s">
        <v>811</v>
      </c>
      <c r="AI760" s="217" t="s">
        <v>811</v>
      </c>
      <c r="AJ760" s="217" t="s">
        <v>811</v>
      </c>
      <c r="AK760" s="217" t="s">
        <v>811</v>
      </c>
      <c r="AL760" s="217" t="s">
        <v>811</v>
      </c>
      <c r="AM760" s="217" t="s">
        <v>811</v>
      </c>
      <c r="AN760" s="217" t="s">
        <v>811</v>
      </c>
      <c r="AO760" s="217" t="s">
        <v>811</v>
      </c>
      <c r="AP760" s="217" t="s">
        <v>811</v>
      </c>
      <c r="AQ760" s="217" t="s">
        <v>811</v>
      </c>
      <c r="AR760" s="217" t="s">
        <v>811</v>
      </c>
      <c r="AS760" s="217" t="s">
        <v>811</v>
      </c>
    </row>
    <row r="761" spans="1:45">
      <c r="A761" s="216">
        <v>21</v>
      </c>
      <c r="B761" s="216">
        <v>226700</v>
      </c>
      <c r="C761" s="216">
        <v>1677</v>
      </c>
      <c r="D761" s="216">
        <v>749</v>
      </c>
      <c r="E761" s="216" t="s">
        <v>1659</v>
      </c>
      <c r="F761" s="217">
        <v>0</v>
      </c>
      <c r="G761" s="217"/>
      <c r="H761" s="217"/>
      <c r="I761" s="217"/>
      <c r="J761" s="217"/>
      <c r="K761" s="217"/>
      <c r="L761" s="217"/>
      <c r="M761" s="217"/>
      <c r="N761" s="217">
        <v>0</v>
      </c>
      <c r="O761" s="217"/>
      <c r="P761" s="217"/>
      <c r="Q761" s="217"/>
      <c r="R761" s="217"/>
      <c r="S761" s="217"/>
      <c r="T761" s="217"/>
      <c r="U761" s="217"/>
      <c r="V761" s="217">
        <v>0</v>
      </c>
      <c r="W761" s="217"/>
      <c r="X761" s="217"/>
      <c r="Y761" s="217"/>
      <c r="Z761" s="217"/>
      <c r="AA761" s="217"/>
      <c r="AB761" s="217"/>
      <c r="AC761" s="217"/>
      <c r="AD761" s="217" t="s">
        <v>811</v>
      </c>
      <c r="AE761" s="217" t="s">
        <v>811</v>
      </c>
      <c r="AF761" s="217" t="s">
        <v>811</v>
      </c>
      <c r="AG761" s="217" t="s">
        <v>811</v>
      </c>
      <c r="AH761" s="217" t="s">
        <v>811</v>
      </c>
      <c r="AI761" s="217" t="s">
        <v>811</v>
      </c>
      <c r="AJ761" s="217" t="s">
        <v>811</v>
      </c>
      <c r="AK761" s="217" t="s">
        <v>811</v>
      </c>
      <c r="AL761" s="217" t="s">
        <v>811</v>
      </c>
      <c r="AM761" s="217" t="s">
        <v>811</v>
      </c>
      <c r="AN761" s="217" t="s">
        <v>811</v>
      </c>
      <c r="AO761" s="217" t="s">
        <v>811</v>
      </c>
      <c r="AP761" s="217" t="s">
        <v>811</v>
      </c>
      <c r="AQ761" s="217" t="s">
        <v>811</v>
      </c>
      <c r="AR761" s="217" t="s">
        <v>811</v>
      </c>
      <c r="AS761" s="217" t="s">
        <v>811</v>
      </c>
    </row>
    <row r="762" spans="1:45">
      <c r="A762" s="216">
        <v>21</v>
      </c>
      <c r="B762" s="216">
        <v>226700</v>
      </c>
      <c r="C762" s="216">
        <v>1678</v>
      </c>
      <c r="D762" s="216">
        <v>750</v>
      </c>
      <c r="E762" s="216" t="s">
        <v>1660</v>
      </c>
      <c r="F762" s="217">
        <v>0</v>
      </c>
      <c r="G762" s="217"/>
      <c r="H762" s="217"/>
      <c r="I762" s="217"/>
      <c r="J762" s="217"/>
      <c r="K762" s="217"/>
      <c r="L762" s="217"/>
      <c r="M762" s="217"/>
      <c r="N762" s="217">
        <v>0</v>
      </c>
      <c r="O762" s="217"/>
      <c r="P762" s="217"/>
      <c r="Q762" s="217"/>
      <c r="R762" s="217"/>
      <c r="S762" s="217"/>
      <c r="T762" s="217"/>
      <c r="U762" s="217"/>
      <c r="V762" s="217">
        <v>0</v>
      </c>
      <c r="W762" s="217"/>
      <c r="X762" s="217"/>
      <c r="Y762" s="217"/>
      <c r="Z762" s="217"/>
      <c r="AA762" s="217"/>
      <c r="AB762" s="217"/>
      <c r="AC762" s="217"/>
      <c r="AD762" s="217" t="s">
        <v>811</v>
      </c>
      <c r="AE762" s="217" t="s">
        <v>811</v>
      </c>
      <c r="AF762" s="217" t="s">
        <v>811</v>
      </c>
      <c r="AG762" s="217" t="s">
        <v>811</v>
      </c>
      <c r="AH762" s="217" t="s">
        <v>811</v>
      </c>
      <c r="AI762" s="217" t="s">
        <v>811</v>
      </c>
      <c r="AJ762" s="217" t="s">
        <v>811</v>
      </c>
      <c r="AK762" s="217" t="s">
        <v>811</v>
      </c>
      <c r="AL762" s="217" t="s">
        <v>811</v>
      </c>
      <c r="AM762" s="217" t="s">
        <v>811</v>
      </c>
      <c r="AN762" s="217" t="s">
        <v>811</v>
      </c>
      <c r="AO762" s="217" t="s">
        <v>811</v>
      </c>
      <c r="AP762" s="217" t="s">
        <v>811</v>
      </c>
      <c r="AQ762" s="217" t="s">
        <v>811</v>
      </c>
      <c r="AR762" s="217" t="s">
        <v>811</v>
      </c>
      <c r="AS762" s="217" t="s">
        <v>811</v>
      </c>
    </row>
    <row r="763" spans="1:45">
      <c r="A763" s="216">
        <v>21</v>
      </c>
      <c r="B763" s="216">
        <v>226700</v>
      </c>
      <c r="C763" s="216">
        <v>1679</v>
      </c>
      <c r="D763" s="216">
        <v>751</v>
      </c>
      <c r="E763" s="216" t="s">
        <v>1661</v>
      </c>
      <c r="F763" s="217">
        <v>0</v>
      </c>
      <c r="G763" s="217"/>
      <c r="H763" s="217"/>
      <c r="I763" s="217"/>
      <c r="J763" s="217"/>
      <c r="K763" s="217"/>
      <c r="L763" s="217"/>
      <c r="M763" s="217"/>
      <c r="N763" s="217">
        <v>0</v>
      </c>
      <c r="O763" s="217"/>
      <c r="P763" s="217"/>
      <c r="Q763" s="217"/>
      <c r="R763" s="217"/>
      <c r="S763" s="217"/>
      <c r="T763" s="217"/>
      <c r="U763" s="217"/>
      <c r="V763" s="217">
        <v>0</v>
      </c>
      <c r="W763" s="217"/>
      <c r="X763" s="217"/>
      <c r="Y763" s="217"/>
      <c r="Z763" s="217"/>
      <c r="AA763" s="217"/>
      <c r="AB763" s="217"/>
      <c r="AC763" s="217"/>
      <c r="AD763" s="217" t="s">
        <v>811</v>
      </c>
      <c r="AE763" s="217" t="s">
        <v>811</v>
      </c>
      <c r="AF763" s="217" t="s">
        <v>811</v>
      </c>
      <c r="AG763" s="217" t="s">
        <v>811</v>
      </c>
      <c r="AH763" s="217" t="s">
        <v>811</v>
      </c>
      <c r="AI763" s="217" t="s">
        <v>811</v>
      </c>
      <c r="AJ763" s="217" t="s">
        <v>811</v>
      </c>
      <c r="AK763" s="217" t="s">
        <v>811</v>
      </c>
      <c r="AL763" s="217" t="s">
        <v>811</v>
      </c>
      <c r="AM763" s="217" t="s">
        <v>811</v>
      </c>
      <c r="AN763" s="217" t="s">
        <v>811</v>
      </c>
      <c r="AO763" s="217" t="s">
        <v>811</v>
      </c>
      <c r="AP763" s="217" t="s">
        <v>811</v>
      </c>
      <c r="AQ763" s="217" t="s">
        <v>811</v>
      </c>
      <c r="AR763" s="217" t="s">
        <v>811</v>
      </c>
      <c r="AS763" s="217" t="s">
        <v>811</v>
      </c>
    </row>
    <row r="764" spans="1:45">
      <c r="A764" s="216">
        <v>21</v>
      </c>
      <c r="B764" s="216">
        <v>226700</v>
      </c>
      <c r="C764" s="216">
        <v>1674</v>
      </c>
      <c r="D764" s="216">
        <v>752</v>
      </c>
      <c r="E764" s="216" t="s">
        <v>1644</v>
      </c>
      <c r="F764" s="217">
        <v>0</v>
      </c>
      <c r="G764" s="217"/>
      <c r="H764" s="217"/>
      <c r="I764" s="217"/>
      <c r="J764" s="217"/>
      <c r="K764" s="217"/>
      <c r="L764" s="217"/>
      <c r="M764" s="217"/>
      <c r="N764" s="217">
        <v>0</v>
      </c>
      <c r="O764" s="217"/>
      <c r="P764" s="217"/>
      <c r="Q764" s="217"/>
      <c r="R764" s="217"/>
      <c r="S764" s="217"/>
      <c r="T764" s="217"/>
      <c r="U764" s="217"/>
      <c r="V764" s="217">
        <v>0</v>
      </c>
      <c r="W764" s="217"/>
      <c r="X764" s="217"/>
      <c r="Y764" s="217"/>
      <c r="Z764" s="217"/>
      <c r="AA764" s="217"/>
      <c r="AB764" s="217"/>
      <c r="AC764" s="217"/>
      <c r="AD764" s="217" t="s">
        <v>811</v>
      </c>
      <c r="AE764" s="217" t="s">
        <v>811</v>
      </c>
      <c r="AF764" s="217" t="s">
        <v>811</v>
      </c>
      <c r="AG764" s="217" t="s">
        <v>811</v>
      </c>
      <c r="AH764" s="217" t="s">
        <v>811</v>
      </c>
      <c r="AI764" s="217" t="s">
        <v>811</v>
      </c>
      <c r="AJ764" s="217" t="s">
        <v>811</v>
      </c>
      <c r="AK764" s="217" t="s">
        <v>811</v>
      </c>
      <c r="AL764" s="217" t="s">
        <v>811</v>
      </c>
      <c r="AM764" s="217" t="s">
        <v>811</v>
      </c>
      <c r="AN764" s="217" t="s">
        <v>811</v>
      </c>
      <c r="AO764" s="217" t="s">
        <v>811</v>
      </c>
      <c r="AP764" s="217" t="s">
        <v>811</v>
      </c>
      <c r="AQ764" s="217" t="s">
        <v>811</v>
      </c>
      <c r="AR764" s="217" t="s">
        <v>811</v>
      </c>
      <c r="AS764" s="217" t="s">
        <v>811</v>
      </c>
    </row>
    <row r="765" spans="1:45">
      <c r="A765" s="216">
        <v>21</v>
      </c>
      <c r="B765" s="216">
        <v>226700</v>
      </c>
      <c r="C765" s="216">
        <v>1680</v>
      </c>
      <c r="D765" s="216">
        <v>753</v>
      </c>
      <c r="E765" s="216" t="s">
        <v>1662</v>
      </c>
      <c r="F765" s="217">
        <v>0</v>
      </c>
      <c r="G765" s="217"/>
      <c r="H765" s="217"/>
      <c r="I765" s="217"/>
      <c r="J765" s="217"/>
      <c r="K765" s="217"/>
      <c r="L765" s="217"/>
      <c r="M765" s="217"/>
      <c r="N765" s="217">
        <v>0</v>
      </c>
      <c r="O765" s="217"/>
      <c r="P765" s="217"/>
      <c r="Q765" s="217"/>
      <c r="R765" s="217"/>
      <c r="S765" s="217"/>
      <c r="T765" s="217"/>
      <c r="U765" s="217"/>
      <c r="V765" s="217">
        <v>0</v>
      </c>
      <c r="W765" s="217"/>
      <c r="X765" s="217"/>
      <c r="Y765" s="217"/>
      <c r="Z765" s="217"/>
      <c r="AA765" s="217"/>
      <c r="AB765" s="217"/>
      <c r="AC765" s="217"/>
      <c r="AD765" s="217" t="s">
        <v>811</v>
      </c>
      <c r="AE765" s="217" t="s">
        <v>811</v>
      </c>
      <c r="AF765" s="217" t="s">
        <v>811</v>
      </c>
      <c r="AG765" s="217" t="s">
        <v>811</v>
      </c>
      <c r="AH765" s="217" t="s">
        <v>811</v>
      </c>
      <c r="AI765" s="217" t="s">
        <v>811</v>
      </c>
      <c r="AJ765" s="217" t="s">
        <v>811</v>
      </c>
      <c r="AK765" s="217" t="s">
        <v>811</v>
      </c>
      <c r="AL765" s="217" t="s">
        <v>811</v>
      </c>
      <c r="AM765" s="217" t="s">
        <v>811</v>
      </c>
      <c r="AN765" s="217" t="s">
        <v>811</v>
      </c>
      <c r="AO765" s="217" t="s">
        <v>811</v>
      </c>
      <c r="AP765" s="217" t="s">
        <v>811</v>
      </c>
      <c r="AQ765" s="217" t="s">
        <v>811</v>
      </c>
      <c r="AR765" s="217" t="s">
        <v>811</v>
      </c>
      <c r="AS765" s="217" t="s">
        <v>811</v>
      </c>
    </row>
    <row r="766" spans="1:45">
      <c r="A766" s="216">
        <v>21</v>
      </c>
      <c r="B766" s="216">
        <v>226700</v>
      </c>
      <c r="C766" s="216">
        <v>1681</v>
      </c>
      <c r="D766" s="216">
        <v>754</v>
      </c>
      <c r="E766" s="216" t="s">
        <v>1663</v>
      </c>
      <c r="F766" s="217">
        <v>0</v>
      </c>
      <c r="G766" s="217"/>
      <c r="H766" s="217"/>
      <c r="I766" s="217"/>
      <c r="J766" s="217"/>
      <c r="K766" s="217"/>
      <c r="L766" s="217"/>
      <c r="M766" s="217"/>
      <c r="N766" s="217">
        <v>0</v>
      </c>
      <c r="O766" s="217"/>
      <c r="P766" s="217"/>
      <c r="Q766" s="217"/>
      <c r="R766" s="217"/>
      <c r="S766" s="217"/>
      <c r="T766" s="217"/>
      <c r="U766" s="217"/>
      <c r="V766" s="217">
        <v>0</v>
      </c>
      <c r="W766" s="217"/>
      <c r="X766" s="217"/>
      <c r="Y766" s="217"/>
      <c r="Z766" s="217"/>
      <c r="AA766" s="217"/>
      <c r="AB766" s="217"/>
      <c r="AC766" s="217"/>
      <c r="AD766" s="217" t="s">
        <v>811</v>
      </c>
      <c r="AE766" s="217" t="s">
        <v>811</v>
      </c>
      <c r="AF766" s="217" t="s">
        <v>811</v>
      </c>
      <c r="AG766" s="217" t="s">
        <v>811</v>
      </c>
      <c r="AH766" s="217" t="s">
        <v>811</v>
      </c>
      <c r="AI766" s="217" t="s">
        <v>811</v>
      </c>
      <c r="AJ766" s="217" t="s">
        <v>811</v>
      </c>
      <c r="AK766" s="217" t="s">
        <v>811</v>
      </c>
      <c r="AL766" s="217" t="s">
        <v>811</v>
      </c>
      <c r="AM766" s="217" t="s">
        <v>811</v>
      </c>
      <c r="AN766" s="217" t="s">
        <v>811</v>
      </c>
      <c r="AO766" s="217" t="s">
        <v>811</v>
      </c>
      <c r="AP766" s="217" t="s">
        <v>811</v>
      </c>
      <c r="AQ766" s="217" t="s">
        <v>811</v>
      </c>
      <c r="AR766" s="217" t="s">
        <v>811</v>
      </c>
      <c r="AS766" s="217" t="s">
        <v>811</v>
      </c>
    </row>
    <row r="767" spans="1:45">
      <c r="A767" s="216">
        <v>21</v>
      </c>
      <c r="B767" s="216">
        <v>226700</v>
      </c>
      <c r="C767" s="216">
        <v>1682</v>
      </c>
      <c r="D767" s="216">
        <v>755</v>
      </c>
      <c r="E767" s="216" t="s">
        <v>1664</v>
      </c>
      <c r="F767" s="217">
        <v>0</v>
      </c>
      <c r="G767" s="217"/>
      <c r="H767" s="217"/>
      <c r="I767" s="217"/>
      <c r="J767" s="217"/>
      <c r="K767" s="217"/>
      <c r="L767" s="217"/>
      <c r="M767" s="217"/>
      <c r="N767" s="217">
        <v>0</v>
      </c>
      <c r="O767" s="217"/>
      <c r="P767" s="217"/>
      <c r="Q767" s="217"/>
      <c r="R767" s="217"/>
      <c r="S767" s="217"/>
      <c r="T767" s="217"/>
      <c r="U767" s="217"/>
      <c r="V767" s="217">
        <v>0</v>
      </c>
      <c r="W767" s="217"/>
      <c r="X767" s="217"/>
      <c r="Y767" s="217"/>
      <c r="Z767" s="217"/>
      <c r="AA767" s="217"/>
      <c r="AB767" s="217"/>
      <c r="AC767" s="217"/>
      <c r="AD767" s="217" t="s">
        <v>811</v>
      </c>
      <c r="AE767" s="217" t="s">
        <v>811</v>
      </c>
      <c r="AF767" s="217" t="s">
        <v>811</v>
      </c>
      <c r="AG767" s="217" t="s">
        <v>811</v>
      </c>
      <c r="AH767" s="217" t="s">
        <v>811</v>
      </c>
      <c r="AI767" s="217" t="s">
        <v>811</v>
      </c>
      <c r="AJ767" s="217" t="s">
        <v>811</v>
      </c>
      <c r="AK767" s="217" t="s">
        <v>811</v>
      </c>
      <c r="AL767" s="217" t="s">
        <v>811</v>
      </c>
      <c r="AM767" s="217" t="s">
        <v>811</v>
      </c>
      <c r="AN767" s="217" t="s">
        <v>811</v>
      </c>
      <c r="AO767" s="217" t="s">
        <v>811</v>
      </c>
      <c r="AP767" s="217" t="s">
        <v>811</v>
      </c>
      <c r="AQ767" s="217" t="s">
        <v>811</v>
      </c>
      <c r="AR767" s="217" t="s">
        <v>811</v>
      </c>
      <c r="AS767" s="217" t="s">
        <v>811</v>
      </c>
    </row>
    <row r="768" spans="1:45">
      <c r="A768" s="216">
        <v>21</v>
      </c>
      <c r="B768" s="216">
        <v>226700</v>
      </c>
      <c r="C768" s="216">
        <v>1683</v>
      </c>
      <c r="D768" s="216">
        <v>756</v>
      </c>
      <c r="E768" s="216" t="s">
        <v>1665</v>
      </c>
      <c r="F768" s="217">
        <v>0</v>
      </c>
      <c r="G768" s="217"/>
      <c r="H768" s="217"/>
      <c r="I768" s="217"/>
      <c r="J768" s="217"/>
      <c r="K768" s="217"/>
      <c r="L768" s="217"/>
      <c r="M768" s="217"/>
      <c r="N768" s="217">
        <v>0</v>
      </c>
      <c r="O768" s="217"/>
      <c r="P768" s="217"/>
      <c r="Q768" s="217"/>
      <c r="R768" s="217"/>
      <c r="S768" s="217"/>
      <c r="T768" s="217"/>
      <c r="U768" s="217"/>
      <c r="V768" s="217">
        <v>0</v>
      </c>
      <c r="W768" s="217"/>
      <c r="X768" s="217"/>
      <c r="Y768" s="217"/>
      <c r="Z768" s="217"/>
      <c r="AA768" s="217"/>
      <c r="AB768" s="217"/>
      <c r="AC768" s="217"/>
      <c r="AD768" s="217" t="s">
        <v>811</v>
      </c>
      <c r="AE768" s="217" t="s">
        <v>811</v>
      </c>
      <c r="AF768" s="217" t="s">
        <v>811</v>
      </c>
      <c r="AG768" s="217" t="s">
        <v>811</v>
      </c>
      <c r="AH768" s="217" t="s">
        <v>811</v>
      </c>
      <c r="AI768" s="217" t="s">
        <v>811</v>
      </c>
      <c r="AJ768" s="217" t="s">
        <v>811</v>
      </c>
      <c r="AK768" s="217" t="s">
        <v>811</v>
      </c>
      <c r="AL768" s="217" t="s">
        <v>811</v>
      </c>
      <c r="AM768" s="217" t="s">
        <v>811</v>
      </c>
      <c r="AN768" s="217" t="s">
        <v>811</v>
      </c>
      <c r="AO768" s="217" t="s">
        <v>811</v>
      </c>
      <c r="AP768" s="217" t="s">
        <v>811</v>
      </c>
      <c r="AQ768" s="217" t="s">
        <v>811</v>
      </c>
      <c r="AR768" s="217" t="s">
        <v>811</v>
      </c>
      <c r="AS768" s="217" t="s">
        <v>811</v>
      </c>
    </row>
    <row r="769" spans="1:45">
      <c r="A769" s="216">
        <v>21</v>
      </c>
      <c r="B769" s="216">
        <v>226700</v>
      </c>
      <c r="C769" s="216">
        <v>1684</v>
      </c>
      <c r="D769" s="216">
        <v>757</v>
      </c>
      <c r="E769" s="216" t="s">
        <v>1666</v>
      </c>
      <c r="F769" s="217">
        <v>0</v>
      </c>
      <c r="G769" s="217"/>
      <c r="H769" s="217"/>
      <c r="I769" s="217"/>
      <c r="J769" s="217"/>
      <c r="K769" s="217"/>
      <c r="L769" s="217"/>
      <c r="M769" s="217"/>
      <c r="N769" s="217">
        <v>0</v>
      </c>
      <c r="O769" s="217"/>
      <c r="P769" s="217"/>
      <c r="Q769" s="217"/>
      <c r="R769" s="217"/>
      <c r="S769" s="217"/>
      <c r="T769" s="217"/>
      <c r="U769" s="217"/>
      <c r="V769" s="217">
        <v>0</v>
      </c>
      <c r="W769" s="217"/>
      <c r="X769" s="217"/>
      <c r="Y769" s="217"/>
      <c r="Z769" s="217"/>
      <c r="AA769" s="217"/>
      <c r="AB769" s="217"/>
      <c r="AC769" s="217"/>
      <c r="AD769" s="217" t="s">
        <v>811</v>
      </c>
      <c r="AE769" s="217" t="s">
        <v>811</v>
      </c>
      <c r="AF769" s="217" t="s">
        <v>811</v>
      </c>
      <c r="AG769" s="217" t="s">
        <v>811</v>
      </c>
      <c r="AH769" s="217" t="s">
        <v>811</v>
      </c>
      <c r="AI769" s="217" t="s">
        <v>811</v>
      </c>
      <c r="AJ769" s="217" t="s">
        <v>811</v>
      </c>
      <c r="AK769" s="217" t="s">
        <v>811</v>
      </c>
      <c r="AL769" s="217" t="s">
        <v>811</v>
      </c>
      <c r="AM769" s="217" t="s">
        <v>811</v>
      </c>
      <c r="AN769" s="217" t="s">
        <v>811</v>
      </c>
      <c r="AO769" s="217" t="s">
        <v>811</v>
      </c>
      <c r="AP769" s="217" t="s">
        <v>811</v>
      </c>
      <c r="AQ769" s="217" t="s">
        <v>811</v>
      </c>
      <c r="AR769" s="217" t="s">
        <v>811</v>
      </c>
      <c r="AS769" s="217" t="s">
        <v>811</v>
      </c>
    </row>
    <row r="770" spans="1:45">
      <c r="A770" s="214"/>
      <c r="B770" s="214"/>
      <c r="C770" s="214"/>
      <c r="D770" s="214">
        <v>758</v>
      </c>
      <c r="E770" s="214"/>
      <c r="F770" s="215"/>
      <c r="G770" s="215"/>
      <c r="H770" s="215"/>
      <c r="I770" s="215"/>
      <c r="J770" s="215"/>
      <c r="K770" s="215"/>
      <c r="L770" s="215"/>
      <c r="M770" s="215"/>
      <c r="N770" s="215"/>
      <c r="O770" s="215"/>
      <c r="P770" s="215"/>
      <c r="Q770" s="215"/>
      <c r="R770" s="215"/>
      <c r="S770" s="215"/>
      <c r="T770" s="215"/>
      <c r="U770" s="215"/>
      <c r="V770" s="215"/>
      <c r="W770" s="215"/>
      <c r="X770" s="215"/>
      <c r="Y770" s="215"/>
      <c r="Z770" s="215"/>
      <c r="AA770" s="215"/>
      <c r="AB770" s="215"/>
      <c r="AC770" s="215"/>
      <c r="AD770" s="215" t="s">
        <v>811</v>
      </c>
      <c r="AE770" s="215" t="s">
        <v>811</v>
      </c>
      <c r="AF770" s="215" t="s">
        <v>811</v>
      </c>
      <c r="AG770" s="215" t="s">
        <v>811</v>
      </c>
      <c r="AH770" s="215" t="s">
        <v>811</v>
      </c>
      <c r="AI770" s="215" t="s">
        <v>811</v>
      </c>
      <c r="AJ770" s="215" t="s">
        <v>811</v>
      </c>
      <c r="AK770" s="215" t="s">
        <v>811</v>
      </c>
      <c r="AL770" s="215" t="s">
        <v>811</v>
      </c>
      <c r="AM770" s="215" t="s">
        <v>811</v>
      </c>
      <c r="AN770" s="215" t="s">
        <v>811</v>
      </c>
      <c r="AO770" s="215" t="s">
        <v>811</v>
      </c>
      <c r="AP770" s="215" t="s">
        <v>811</v>
      </c>
      <c r="AQ770" s="215" t="s">
        <v>811</v>
      </c>
      <c r="AR770" s="215" t="s">
        <v>811</v>
      </c>
      <c r="AS770" s="215" t="s">
        <v>811</v>
      </c>
    </row>
    <row r="771" spans="1:45">
      <c r="A771" s="214">
        <v>20</v>
      </c>
      <c r="B771" s="214">
        <v>227100</v>
      </c>
      <c r="C771" s="214"/>
      <c r="D771" s="214">
        <v>759</v>
      </c>
      <c r="E771" s="214" t="s">
        <v>1667</v>
      </c>
      <c r="F771" s="215">
        <v>696.3</v>
      </c>
      <c r="G771" s="215">
        <v>0</v>
      </c>
      <c r="H771" s="215">
        <v>0</v>
      </c>
      <c r="I771" s="215">
        <v>0</v>
      </c>
      <c r="J771" s="215">
        <v>425</v>
      </c>
      <c r="K771" s="215">
        <v>40</v>
      </c>
      <c r="L771" s="215">
        <v>231.29999999999998</v>
      </c>
      <c r="M771" s="215">
        <v>0</v>
      </c>
      <c r="N771" s="215">
        <v>742.69999999999993</v>
      </c>
      <c r="O771" s="215">
        <v>0</v>
      </c>
      <c r="P771" s="215">
        <v>0</v>
      </c>
      <c r="Q771" s="215">
        <v>0</v>
      </c>
      <c r="R771" s="215">
        <v>511.4</v>
      </c>
      <c r="S771" s="215">
        <v>0</v>
      </c>
      <c r="T771" s="215">
        <v>231.29999999999998</v>
      </c>
      <c r="U771" s="215">
        <v>0</v>
      </c>
      <c r="V771" s="215">
        <v>688.17</v>
      </c>
      <c r="W771" s="215">
        <v>0</v>
      </c>
      <c r="X771" s="215">
        <v>0</v>
      </c>
      <c r="Y771" s="215">
        <v>0</v>
      </c>
      <c r="Z771" s="215">
        <v>510.78</v>
      </c>
      <c r="AA771" s="215">
        <v>0</v>
      </c>
      <c r="AB771" s="215">
        <v>177.39</v>
      </c>
      <c r="AC771" s="215">
        <v>0</v>
      </c>
      <c r="AD771" s="215">
        <v>-54.529999999999973</v>
      </c>
      <c r="AE771" s="215" t="s">
        <v>811</v>
      </c>
      <c r="AF771" s="215" t="s">
        <v>811</v>
      </c>
      <c r="AG771" s="215" t="s">
        <v>811</v>
      </c>
      <c r="AH771" s="215">
        <v>-0.62000000000000455</v>
      </c>
      <c r="AI771" s="215" t="s">
        <v>811</v>
      </c>
      <c r="AJ771" s="215">
        <v>-53.91</v>
      </c>
      <c r="AK771" s="215" t="s">
        <v>811</v>
      </c>
      <c r="AL771" s="215">
        <v>92.657869934024504</v>
      </c>
      <c r="AM771" s="215" t="s">
        <v>811</v>
      </c>
      <c r="AN771" s="215" t="s">
        <v>811</v>
      </c>
      <c r="AO771" s="215" t="s">
        <v>811</v>
      </c>
      <c r="AP771" s="215">
        <v>99.87876417676965</v>
      </c>
      <c r="AQ771" s="215" t="s">
        <v>811</v>
      </c>
      <c r="AR771" s="215">
        <v>76.692607003891055</v>
      </c>
      <c r="AS771" s="215" t="s">
        <v>811</v>
      </c>
    </row>
    <row r="772" spans="1:45">
      <c r="A772" s="214">
        <v>22</v>
      </c>
      <c r="B772" s="214">
        <v>227100</v>
      </c>
      <c r="C772" s="214"/>
      <c r="D772" s="214">
        <v>760</v>
      </c>
      <c r="E772" s="214" t="s">
        <v>1055</v>
      </c>
      <c r="F772" s="215">
        <v>465</v>
      </c>
      <c r="G772" s="215">
        <v>0</v>
      </c>
      <c r="H772" s="215">
        <v>0</v>
      </c>
      <c r="I772" s="215">
        <v>0</v>
      </c>
      <c r="J772" s="215">
        <v>425</v>
      </c>
      <c r="K772" s="215">
        <v>40</v>
      </c>
      <c r="L772" s="215">
        <v>0</v>
      </c>
      <c r="M772" s="215">
        <v>0</v>
      </c>
      <c r="N772" s="215">
        <v>511.4</v>
      </c>
      <c r="O772" s="215">
        <v>0</v>
      </c>
      <c r="P772" s="215">
        <v>0</v>
      </c>
      <c r="Q772" s="215">
        <v>0</v>
      </c>
      <c r="R772" s="215">
        <v>511.4</v>
      </c>
      <c r="S772" s="215">
        <v>0</v>
      </c>
      <c r="T772" s="215">
        <v>0</v>
      </c>
      <c r="U772" s="215">
        <v>0</v>
      </c>
      <c r="V772" s="215">
        <v>510.78</v>
      </c>
      <c r="W772" s="215">
        <v>0</v>
      </c>
      <c r="X772" s="215">
        <v>0</v>
      </c>
      <c r="Y772" s="215">
        <v>0</v>
      </c>
      <c r="Z772" s="215">
        <v>510.78</v>
      </c>
      <c r="AA772" s="215">
        <v>0</v>
      </c>
      <c r="AB772" s="215">
        <v>0</v>
      </c>
      <c r="AC772" s="215">
        <v>0</v>
      </c>
      <c r="AD772" s="215">
        <v>-0.62000000000000455</v>
      </c>
      <c r="AE772" s="215" t="s">
        <v>811</v>
      </c>
      <c r="AF772" s="215" t="s">
        <v>811</v>
      </c>
      <c r="AG772" s="215" t="s">
        <v>811</v>
      </c>
      <c r="AH772" s="215">
        <v>-0.62000000000000455</v>
      </c>
      <c r="AI772" s="215" t="s">
        <v>811</v>
      </c>
      <c r="AJ772" s="215" t="s">
        <v>811</v>
      </c>
      <c r="AK772" s="215" t="s">
        <v>811</v>
      </c>
      <c r="AL772" s="215">
        <v>99.87876417676965</v>
      </c>
      <c r="AM772" s="215" t="s">
        <v>811</v>
      </c>
      <c r="AN772" s="215" t="s">
        <v>811</v>
      </c>
      <c r="AO772" s="215" t="s">
        <v>811</v>
      </c>
      <c r="AP772" s="215">
        <v>99.87876417676965</v>
      </c>
      <c r="AQ772" s="215" t="s">
        <v>811</v>
      </c>
      <c r="AR772" s="215" t="s">
        <v>811</v>
      </c>
      <c r="AS772" s="215" t="s">
        <v>811</v>
      </c>
    </row>
    <row r="773" spans="1:45">
      <c r="A773" s="214">
        <v>21</v>
      </c>
      <c r="B773" s="214">
        <v>227100</v>
      </c>
      <c r="C773" s="214"/>
      <c r="D773" s="214">
        <v>761</v>
      </c>
      <c r="E773" s="214" t="s">
        <v>1056</v>
      </c>
      <c r="F773" s="215">
        <v>231.29999999999998</v>
      </c>
      <c r="G773" s="215">
        <v>0</v>
      </c>
      <c r="H773" s="215">
        <v>0</v>
      </c>
      <c r="I773" s="215">
        <v>0</v>
      </c>
      <c r="J773" s="215">
        <v>0</v>
      </c>
      <c r="K773" s="215">
        <v>0</v>
      </c>
      <c r="L773" s="215">
        <v>231.29999999999998</v>
      </c>
      <c r="M773" s="215">
        <v>0</v>
      </c>
      <c r="N773" s="215">
        <v>231.29999999999998</v>
      </c>
      <c r="O773" s="215">
        <v>0</v>
      </c>
      <c r="P773" s="215">
        <v>0</v>
      </c>
      <c r="Q773" s="215">
        <v>0</v>
      </c>
      <c r="R773" s="215">
        <v>0</v>
      </c>
      <c r="S773" s="215">
        <v>0</v>
      </c>
      <c r="T773" s="215">
        <v>231.29999999999998</v>
      </c>
      <c r="U773" s="215">
        <v>0</v>
      </c>
      <c r="V773" s="215">
        <v>177.39</v>
      </c>
      <c r="W773" s="215">
        <v>0</v>
      </c>
      <c r="X773" s="215">
        <v>0</v>
      </c>
      <c r="Y773" s="215">
        <v>0</v>
      </c>
      <c r="Z773" s="215">
        <v>0</v>
      </c>
      <c r="AA773" s="215">
        <v>0</v>
      </c>
      <c r="AB773" s="215">
        <v>177.39</v>
      </c>
      <c r="AC773" s="215">
        <v>0</v>
      </c>
      <c r="AD773" s="215">
        <v>-53.91</v>
      </c>
      <c r="AE773" s="215" t="s">
        <v>811</v>
      </c>
      <c r="AF773" s="215" t="s">
        <v>811</v>
      </c>
      <c r="AG773" s="215" t="s">
        <v>811</v>
      </c>
      <c r="AH773" s="215" t="s">
        <v>811</v>
      </c>
      <c r="AI773" s="215" t="s">
        <v>811</v>
      </c>
      <c r="AJ773" s="215">
        <v>-53.91</v>
      </c>
      <c r="AK773" s="215" t="s">
        <v>811</v>
      </c>
      <c r="AL773" s="215">
        <v>76.692607003891055</v>
      </c>
      <c r="AM773" s="215" t="s">
        <v>811</v>
      </c>
      <c r="AN773" s="215" t="s">
        <v>811</v>
      </c>
      <c r="AO773" s="215" t="s">
        <v>811</v>
      </c>
      <c r="AP773" s="215" t="s">
        <v>811</v>
      </c>
      <c r="AQ773" s="215" t="s">
        <v>811</v>
      </c>
      <c r="AR773" s="215">
        <v>76.692607003891055</v>
      </c>
      <c r="AS773" s="215" t="s">
        <v>811</v>
      </c>
    </row>
    <row r="774" spans="1:45">
      <c r="A774" s="216">
        <v>22</v>
      </c>
      <c r="B774" s="216">
        <v>227100</v>
      </c>
      <c r="C774" s="216">
        <v>1685</v>
      </c>
      <c r="D774" s="216">
        <v>762</v>
      </c>
      <c r="E774" s="216" t="s">
        <v>1081</v>
      </c>
      <c r="F774" s="217">
        <v>465</v>
      </c>
      <c r="G774" s="217"/>
      <c r="H774" s="217"/>
      <c r="I774" s="217"/>
      <c r="J774" s="217">
        <v>425</v>
      </c>
      <c r="K774" s="217">
        <v>40</v>
      </c>
      <c r="L774" s="217"/>
      <c r="M774" s="217"/>
      <c r="N774" s="217">
        <v>511.4</v>
      </c>
      <c r="O774" s="217"/>
      <c r="P774" s="217"/>
      <c r="Q774" s="217"/>
      <c r="R774" s="217">
        <v>511.4</v>
      </c>
      <c r="S774" s="217"/>
      <c r="T774" s="217"/>
      <c r="U774" s="217"/>
      <c r="V774" s="217">
        <v>510.78</v>
      </c>
      <c r="W774" s="217"/>
      <c r="X774" s="217"/>
      <c r="Y774" s="217"/>
      <c r="Z774" s="217">
        <v>510.78</v>
      </c>
      <c r="AA774" s="217"/>
      <c r="AB774" s="217"/>
      <c r="AC774" s="217"/>
      <c r="AD774" s="217">
        <v>-0.62000000000000455</v>
      </c>
      <c r="AE774" s="217" t="s">
        <v>811</v>
      </c>
      <c r="AF774" s="217" t="s">
        <v>811</v>
      </c>
      <c r="AG774" s="217" t="s">
        <v>811</v>
      </c>
      <c r="AH774" s="217">
        <v>-0.62000000000000455</v>
      </c>
      <c r="AI774" s="217" t="s">
        <v>811</v>
      </c>
      <c r="AJ774" s="217" t="s">
        <v>811</v>
      </c>
      <c r="AK774" s="217" t="s">
        <v>811</v>
      </c>
      <c r="AL774" s="217">
        <v>99.87876417676965</v>
      </c>
      <c r="AM774" s="217" t="s">
        <v>811</v>
      </c>
      <c r="AN774" s="217" t="s">
        <v>811</v>
      </c>
      <c r="AO774" s="217" t="s">
        <v>811</v>
      </c>
      <c r="AP774" s="217">
        <v>99.87876417676965</v>
      </c>
      <c r="AQ774" s="217" t="s">
        <v>811</v>
      </c>
      <c r="AR774" s="217" t="s">
        <v>811</v>
      </c>
      <c r="AS774" s="217" t="s">
        <v>811</v>
      </c>
    </row>
    <row r="775" spans="1:45">
      <c r="A775" s="216">
        <v>21</v>
      </c>
      <c r="B775" s="216">
        <v>227100</v>
      </c>
      <c r="C775" s="216">
        <v>1687</v>
      </c>
      <c r="D775" s="216">
        <v>763</v>
      </c>
      <c r="E775" s="216" t="s">
        <v>1668</v>
      </c>
      <c r="F775" s="217">
        <v>0</v>
      </c>
      <c r="G775" s="217"/>
      <c r="H775" s="217"/>
      <c r="I775" s="217"/>
      <c r="J775" s="217"/>
      <c r="K775" s="217"/>
      <c r="L775" s="217"/>
      <c r="M775" s="217"/>
      <c r="N775" s="217">
        <v>0</v>
      </c>
      <c r="O775" s="217"/>
      <c r="P775" s="217"/>
      <c r="Q775" s="217"/>
      <c r="R775" s="217"/>
      <c r="S775" s="217"/>
      <c r="T775" s="217"/>
      <c r="U775" s="217"/>
      <c r="V775" s="217">
        <v>0</v>
      </c>
      <c r="W775" s="217"/>
      <c r="X775" s="217"/>
      <c r="Y775" s="217"/>
      <c r="Z775" s="217"/>
      <c r="AA775" s="217"/>
      <c r="AB775" s="217"/>
      <c r="AC775" s="217"/>
      <c r="AD775" s="217" t="s">
        <v>811</v>
      </c>
      <c r="AE775" s="217" t="s">
        <v>811</v>
      </c>
      <c r="AF775" s="217" t="s">
        <v>811</v>
      </c>
      <c r="AG775" s="217" t="s">
        <v>811</v>
      </c>
      <c r="AH775" s="217" t="s">
        <v>811</v>
      </c>
      <c r="AI775" s="217" t="s">
        <v>811</v>
      </c>
      <c r="AJ775" s="217" t="s">
        <v>811</v>
      </c>
      <c r="AK775" s="217" t="s">
        <v>811</v>
      </c>
      <c r="AL775" s="217" t="s">
        <v>811</v>
      </c>
      <c r="AM775" s="217" t="s">
        <v>811</v>
      </c>
      <c r="AN775" s="217" t="s">
        <v>811</v>
      </c>
      <c r="AO775" s="217" t="s">
        <v>811</v>
      </c>
      <c r="AP775" s="217" t="s">
        <v>811</v>
      </c>
      <c r="AQ775" s="217" t="s">
        <v>811</v>
      </c>
      <c r="AR775" s="217" t="s">
        <v>811</v>
      </c>
      <c r="AS775" s="217" t="s">
        <v>811</v>
      </c>
    </row>
    <row r="776" spans="1:45">
      <c r="A776" s="216">
        <v>21</v>
      </c>
      <c r="B776" s="216">
        <v>227100</v>
      </c>
      <c r="C776" s="216">
        <v>1688</v>
      </c>
      <c r="D776" s="216">
        <v>764</v>
      </c>
      <c r="E776" s="216" t="s">
        <v>1669</v>
      </c>
      <c r="F776" s="217">
        <v>0</v>
      </c>
      <c r="G776" s="217"/>
      <c r="H776" s="217"/>
      <c r="I776" s="217"/>
      <c r="J776" s="217"/>
      <c r="K776" s="217"/>
      <c r="L776" s="217"/>
      <c r="M776" s="217"/>
      <c r="N776" s="217">
        <v>0</v>
      </c>
      <c r="O776" s="217"/>
      <c r="P776" s="217"/>
      <c r="Q776" s="217"/>
      <c r="R776" s="217"/>
      <c r="S776" s="217"/>
      <c r="T776" s="217"/>
      <c r="U776" s="217"/>
      <c r="V776" s="217">
        <v>0</v>
      </c>
      <c r="W776" s="217"/>
      <c r="X776" s="217"/>
      <c r="Y776" s="217"/>
      <c r="Z776" s="217"/>
      <c r="AA776" s="217"/>
      <c r="AB776" s="217"/>
      <c r="AC776" s="217"/>
      <c r="AD776" s="217" t="s">
        <v>811</v>
      </c>
      <c r="AE776" s="217" t="s">
        <v>811</v>
      </c>
      <c r="AF776" s="217" t="s">
        <v>811</v>
      </c>
      <c r="AG776" s="217" t="s">
        <v>811</v>
      </c>
      <c r="AH776" s="217" t="s">
        <v>811</v>
      </c>
      <c r="AI776" s="217" t="s">
        <v>811</v>
      </c>
      <c r="AJ776" s="217" t="s">
        <v>811</v>
      </c>
      <c r="AK776" s="217" t="s">
        <v>811</v>
      </c>
      <c r="AL776" s="217" t="s">
        <v>811</v>
      </c>
      <c r="AM776" s="217" t="s">
        <v>811</v>
      </c>
      <c r="AN776" s="217" t="s">
        <v>811</v>
      </c>
      <c r="AO776" s="217" t="s">
        <v>811</v>
      </c>
      <c r="AP776" s="217" t="s">
        <v>811</v>
      </c>
      <c r="AQ776" s="217" t="s">
        <v>811</v>
      </c>
      <c r="AR776" s="217" t="s">
        <v>811</v>
      </c>
      <c r="AS776" s="217" t="s">
        <v>811</v>
      </c>
    </row>
    <row r="777" spans="1:45">
      <c r="A777" s="216">
        <v>21</v>
      </c>
      <c r="B777" s="216">
        <v>227100</v>
      </c>
      <c r="C777" s="216">
        <v>1689</v>
      </c>
      <c r="D777" s="216">
        <v>765</v>
      </c>
      <c r="E777" s="216" t="s">
        <v>1670</v>
      </c>
      <c r="F777" s="217">
        <v>0</v>
      </c>
      <c r="G777" s="217"/>
      <c r="H777" s="217"/>
      <c r="I777" s="217"/>
      <c r="J777" s="217"/>
      <c r="K777" s="217"/>
      <c r="L777" s="217"/>
      <c r="M777" s="217"/>
      <c r="N777" s="217">
        <v>0</v>
      </c>
      <c r="O777" s="217"/>
      <c r="P777" s="217"/>
      <c r="Q777" s="217"/>
      <c r="R777" s="217"/>
      <c r="S777" s="217"/>
      <c r="T777" s="217"/>
      <c r="U777" s="217"/>
      <c r="V777" s="217">
        <v>0</v>
      </c>
      <c r="W777" s="217"/>
      <c r="X777" s="217"/>
      <c r="Y777" s="217"/>
      <c r="Z777" s="217"/>
      <c r="AA777" s="217"/>
      <c r="AB777" s="217"/>
      <c r="AC777" s="217"/>
      <c r="AD777" s="217" t="s">
        <v>811</v>
      </c>
      <c r="AE777" s="217" t="s">
        <v>811</v>
      </c>
      <c r="AF777" s="217" t="s">
        <v>811</v>
      </c>
      <c r="AG777" s="217" t="s">
        <v>811</v>
      </c>
      <c r="AH777" s="217" t="s">
        <v>811</v>
      </c>
      <c r="AI777" s="217" t="s">
        <v>811</v>
      </c>
      <c r="AJ777" s="217" t="s">
        <v>811</v>
      </c>
      <c r="AK777" s="217" t="s">
        <v>811</v>
      </c>
      <c r="AL777" s="217" t="s">
        <v>811</v>
      </c>
      <c r="AM777" s="217" t="s">
        <v>811</v>
      </c>
      <c r="AN777" s="217" t="s">
        <v>811</v>
      </c>
      <c r="AO777" s="217" t="s">
        <v>811</v>
      </c>
      <c r="AP777" s="217" t="s">
        <v>811</v>
      </c>
      <c r="AQ777" s="217" t="s">
        <v>811</v>
      </c>
      <c r="AR777" s="217" t="s">
        <v>811</v>
      </c>
      <c r="AS777" s="217" t="s">
        <v>811</v>
      </c>
    </row>
    <row r="778" spans="1:45">
      <c r="A778" s="216">
        <v>21</v>
      </c>
      <c r="B778" s="216">
        <v>227100</v>
      </c>
      <c r="C778" s="216">
        <v>1690</v>
      </c>
      <c r="D778" s="216">
        <v>766</v>
      </c>
      <c r="E778" s="216" t="s">
        <v>1671</v>
      </c>
      <c r="F778" s="217">
        <v>0</v>
      </c>
      <c r="G778" s="217"/>
      <c r="H778" s="217"/>
      <c r="I778" s="217"/>
      <c r="J778" s="217"/>
      <c r="K778" s="217"/>
      <c r="L778" s="217"/>
      <c r="M778" s="217"/>
      <c r="N778" s="217">
        <v>0</v>
      </c>
      <c r="O778" s="217"/>
      <c r="P778" s="217"/>
      <c r="Q778" s="217"/>
      <c r="R778" s="217"/>
      <c r="S778" s="217"/>
      <c r="T778" s="217"/>
      <c r="U778" s="217"/>
      <c r="V778" s="217">
        <v>0</v>
      </c>
      <c r="W778" s="217"/>
      <c r="X778" s="217"/>
      <c r="Y778" s="217"/>
      <c r="Z778" s="217"/>
      <c r="AA778" s="217"/>
      <c r="AB778" s="217"/>
      <c r="AC778" s="217"/>
      <c r="AD778" s="217" t="s">
        <v>811</v>
      </c>
      <c r="AE778" s="217" t="s">
        <v>811</v>
      </c>
      <c r="AF778" s="217" t="s">
        <v>811</v>
      </c>
      <c r="AG778" s="217" t="s">
        <v>811</v>
      </c>
      <c r="AH778" s="217" t="s">
        <v>811</v>
      </c>
      <c r="AI778" s="217" t="s">
        <v>811</v>
      </c>
      <c r="AJ778" s="217" t="s">
        <v>811</v>
      </c>
      <c r="AK778" s="217" t="s">
        <v>811</v>
      </c>
      <c r="AL778" s="217" t="s">
        <v>811</v>
      </c>
      <c r="AM778" s="217" t="s">
        <v>811</v>
      </c>
      <c r="AN778" s="217" t="s">
        <v>811</v>
      </c>
      <c r="AO778" s="217" t="s">
        <v>811</v>
      </c>
      <c r="AP778" s="217" t="s">
        <v>811</v>
      </c>
      <c r="AQ778" s="217" t="s">
        <v>811</v>
      </c>
      <c r="AR778" s="217" t="s">
        <v>811</v>
      </c>
      <c r="AS778" s="217" t="s">
        <v>811</v>
      </c>
    </row>
    <row r="779" spans="1:45">
      <c r="A779" s="216">
        <v>21</v>
      </c>
      <c r="B779" s="216">
        <v>227100</v>
      </c>
      <c r="C779" s="216">
        <v>1691</v>
      </c>
      <c r="D779" s="216">
        <v>767</v>
      </c>
      <c r="E779" s="216" t="s">
        <v>1672</v>
      </c>
      <c r="F779" s="217">
        <v>0</v>
      </c>
      <c r="G779" s="217"/>
      <c r="H779" s="217"/>
      <c r="I779" s="217"/>
      <c r="J779" s="217"/>
      <c r="K779" s="217"/>
      <c r="L779" s="217"/>
      <c r="M779" s="217"/>
      <c r="N779" s="217">
        <v>0</v>
      </c>
      <c r="O779" s="217"/>
      <c r="P779" s="217"/>
      <c r="Q779" s="217"/>
      <c r="R779" s="217"/>
      <c r="S779" s="217"/>
      <c r="T779" s="217"/>
      <c r="U779" s="217"/>
      <c r="V779" s="217">
        <v>0</v>
      </c>
      <c r="W779" s="217"/>
      <c r="X779" s="217"/>
      <c r="Y779" s="217"/>
      <c r="Z779" s="217"/>
      <c r="AA779" s="217"/>
      <c r="AB779" s="217"/>
      <c r="AC779" s="217"/>
      <c r="AD779" s="217" t="s">
        <v>811</v>
      </c>
      <c r="AE779" s="217" t="s">
        <v>811</v>
      </c>
      <c r="AF779" s="217" t="s">
        <v>811</v>
      </c>
      <c r="AG779" s="217" t="s">
        <v>811</v>
      </c>
      <c r="AH779" s="217" t="s">
        <v>811</v>
      </c>
      <c r="AI779" s="217" t="s">
        <v>811</v>
      </c>
      <c r="AJ779" s="217" t="s">
        <v>811</v>
      </c>
      <c r="AK779" s="217" t="s">
        <v>811</v>
      </c>
      <c r="AL779" s="217" t="s">
        <v>811</v>
      </c>
      <c r="AM779" s="217" t="s">
        <v>811</v>
      </c>
      <c r="AN779" s="217" t="s">
        <v>811</v>
      </c>
      <c r="AO779" s="217" t="s">
        <v>811</v>
      </c>
      <c r="AP779" s="217" t="s">
        <v>811</v>
      </c>
      <c r="AQ779" s="217" t="s">
        <v>811</v>
      </c>
      <c r="AR779" s="217" t="s">
        <v>811</v>
      </c>
      <c r="AS779" s="217" t="s">
        <v>811</v>
      </c>
    </row>
    <row r="780" spans="1:45">
      <c r="A780" s="216">
        <v>21</v>
      </c>
      <c r="B780" s="216">
        <v>227100</v>
      </c>
      <c r="C780" s="216">
        <v>1699</v>
      </c>
      <c r="D780" s="216">
        <v>768</v>
      </c>
      <c r="E780" s="216" t="s">
        <v>1519</v>
      </c>
      <c r="F780" s="217">
        <v>0</v>
      </c>
      <c r="G780" s="217"/>
      <c r="H780" s="217"/>
      <c r="I780" s="217"/>
      <c r="J780" s="217"/>
      <c r="K780" s="217"/>
      <c r="L780" s="217"/>
      <c r="M780" s="217"/>
      <c r="N780" s="217">
        <v>0</v>
      </c>
      <c r="O780" s="217"/>
      <c r="P780" s="217"/>
      <c r="Q780" s="217"/>
      <c r="R780" s="217"/>
      <c r="S780" s="217"/>
      <c r="T780" s="217"/>
      <c r="U780" s="217"/>
      <c r="V780" s="217">
        <v>0</v>
      </c>
      <c r="W780" s="217"/>
      <c r="X780" s="217"/>
      <c r="Y780" s="217"/>
      <c r="Z780" s="217"/>
      <c r="AA780" s="217"/>
      <c r="AB780" s="217"/>
      <c r="AC780" s="217"/>
      <c r="AD780" s="217" t="s">
        <v>811</v>
      </c>
      <c r="AE780" s="217" t="s">
        <v>811</v>
      </c>
      <c r="AF780" s="217" t="s">
        <v>811</v>
      </c>
      <c r="AG780" s="217" t="s">
        <v>811</v>
      </c>
      <c r="AH780" s="217" t="s">
        <v>811</v>
      </c>
      <c r="AI780" s="217" t="s">
        <v>811</v>
      </c>
      <c r="AJ780" s="217" t="s">
        <v>811</v>
      </c>
      <c r="AK780" s="217" t="s">
        <v>811</v>
      </c>
      <c r="AL780" s="217" t="s">
        <v>811</v>
      </c>
      <c r="AM780" s="217" t="s">
        <v>811</v>
      </c>
      <c r="AN780" s="217" t="s">
        <v>811</v>
      </c>
      <c r="AO780" s="217" t="s">
        <v>811</v>
      </c>
      <c r="AP780" s="217" t="s">
        <v>811</v>
      </c>
      <c r="AQ780" s="217" t="s">
        <v>811</v>
      </c>
      <c r="AR780" s="217" t="s">
        <v>811</v>
      </c>
      <c r="AS780" s="217" t="s">
        <v>811</v>
      </c>
    </row>
    <row r="781" spans="1:45">
      <c r="A781" s="216">
        <v>21</v>
      </c>
      <c r="B781" s="216">
        <v>227100</v>
      </c>
      <c r="C781" s="216">
        <v>1692</v>
      </c>
      <c r="D781" s="216">
        <v>769</v>
      </c>
      <c r="E781" s="216" t="s">
        <v>1673</v>
      </c>
      <c r="F781" s="217">
        <v>0</v>
      </c>
      <c r="G781" s="217"/>
      <c r="H781" s="217"/>
      <c r="I781" s="217"/>
      <c r="J781" s="217"/>
      <c r="K781" s="217"/>
      <c r="L781" s="217"/>
      <c r="M781" s="217"/>
      <c r="N781" s="217">
        <v>0</v>
      </c>
      <c r="O781" s="217"/>
      <c r="P781" s="217"/>
      <c r="Q781" s="217"/>
      <c r="R781" s="217"/>
      <c r="S781" s="217"/>
      <c r="T781" s="217"/>
      <c r="U781" s="217"/>
      <c r="V781" s="217">
        <v>0</v>
      </c>
      <c r="W781" s="217"/>
      <c r="X781" s="217"/>
      <c r="Y781" s="217"/>
      <c r="Z781" s="217"/>
      <c r="AA781" s="217"/>
      <c r="AB781" s="217"/>
      <c r="AC781" s="217"/>
      <c r="AD781" s="217" t="s">
        <v>811</v>
      </c>
      <c r="AE781" s="217" t="s">
        <v>811</v>
      </c>
      <c r="AF781" s="217" t="s">
        <v>811</v>
      </c>
      <c r="AG781" s="217" t="s">
        <v>811</v>
      </c>
      <c r="AH781" s="217" t="s">
        <v>811</v>
      </c>
      <c r="AI781" s="217" t="s">
        <v>811</v>
      </c>
      <c r="AJ781" s="217" t="s">
        <v>811</v>
      </c>
      <c r="AK781" s="217" t="s">
        <v>811</v>
      </c>
      <c r="AL781" s="217" t="s">
        <v>811</v>
      </c>
      <c r="AM781" s="217" t="s">
        <v>811</v>
      </c>
      <c r="AN781" s="217" t="s">
        <v>811</v>
      </c>
      <c r="AO781" s="217" t="s">
        <v>811</v>
      </c>
      <c r="AP781" s="217" t="s">
        <v>811</v>
      </c>
      <c r="AQ781" s="217" t="s">
        <v>811</v>
      </c>
      <c r="AR781" s="217" t="s">
        <v>811</v>
      </c>
      <c r="AS781" s="217" t="s">
        <v>811</v>
      </c>
    </row>
    <row r="782" spans="1:45">
      <c r="A782" s="216">
        <v>21</v>
      </c>
      <c r="B782" s="216">
        <v>227100</v>
      </c>
      <c r="C782" s="216">
        <v>1686</v>
      </c>
      <c r="D782" s="216">
        <v>770</v>
      </c>
      <c r="E782" s="216" t="s">
        <v>1674</v>
      </c>
      <c r="F782" s="217">
        <v>0</v>
      </c>
      <c r="G782" s="217"/>
      <c r="H782" s="217"/>
      <c r="I782" s="217"/>
      <c r="J782" s="217"/>
      <c r="K782" s="217"/>
      <c r="L782" s="217"/>
      <c r="M782" s="217"/>
      <c r="N782" s="217">
        <v>0</v>
      </c>
      <c r="O782" s="217"/>
      <c r="P782" s="217"/>
      <c r="Q782" s="217"/>
      <c r="R782" s="217"/>
      <c r="S782" s="217"/>
      <c r="T782" s="217"/>
      <c r="U782" s="217"/>
      <c r="V782" s="217">
        <v>0</v>
      </c>
      <c r="W782" s="217"/>
      <c r="X782" s="217"/>
      <c r="Y782" s="217"/>
      <c r="Z782" s="217"/>
      <c r="AA782" s="217"/>
      <c r="AB782" s="217"/>
      <c r="AC782" s="217"/>
      <c r="AD782" s="217" t="s">
        <v>811</v>
      </c>
      <c r="AE782" s="217" t="s">
        <v>811</v>
      </c>
      <c r="AF782" s="217" t="s">
        <v>811</v>
      </c>
      <c r="AG782" s="217" t="s">
        <v>811</v>
      </c>
      <c r="AH782" s="217" t="s">
        <v>811</v>
      </c>
      <c r="AI782" s="217" t="s">
        <v>811</v>
      </c>
      <c r="AJ782" s="217" t="s">
        <v>811</v>
      </c>
      <c r="AK782" s="217" t="s">
        <v>811</v>
      </c>
      <c r="AL782" s="217" t="s">
        <v>811</v>
      </c>
      <c r="AM782" s="217" t="s">
        <v>811</v>
      </c>
      <c r="AN782" s="217" t="s">
        <v>811</v>
      </c>
      <c r="AO782" s="217" t="s">
        <v>811</v>
      </c>
      <c r="AP782" s="217" t="s">
        <v>811</v>
      </c>
      <c r="AQ782" s="217" t="s">
        <v>811</v>
      </c>
      <c r="AR782" s="217" t="s">
        <v>811</v>
      </c>
      <c r="AS782" s="217" t="s">
        <v>811</v>
      </c>
    </row>
    <row r="783" spans="1:45">
      <c r="A783" s="216">
        <v>21</v>
      </c>
      <c r="B783" s="216">
        <v>227100</v>
      </c>
      <c r="C783" s="216">
        <v>1693</v>
      </c>
      <c r="D783" s="216">
        <v>771</v>
      </c>
      <c r="E783" s="216" t="s">
        <v>1675</v>
      </c>
      <c r="F783" s="217">
        <v>0</v>
      </c>
      <c r="G783" s="217"/>
      <c r="H783" s="217"/>
      <c r="I783" s="217"/>
      <c r="J783" s="217"/>
      <c r="K783" s="217"/>
      <c r="L783" s="217"/>
      <c r="M783" s="217"/>
      <c r="N783" s="217">
        <v>0</v>
      </c>
      <c r="O783" s="217"/>
      <c r="P783" s="217"/>
      <c r="Q783" s="217"/>
      <c r="R783" s="217"/>
      <c r="S783" s="217"/>
      <c r="T783" s="217"/>
      <c r="U783" s="217"/>
      <c r="V783" s="217">
        <v>0</v>
      </c>
      <c r="W783" s="217"/>
      <c r="X783" s="217"/>
      <c r="Y783" s="217"/>
      <c r="Z783" s="217"/>
      <c r="AA783" s="217"/>
      <c r="AB783" s="217"/>
      <c r="AC783" s="217"/>
      <c r="AD783" s="217" t="s">
        <v>811</v>
      </c>
      <c r="AE783" s="217" t="s">
        <v>811</v>
      </c>
      <c r="AF783" s="217" t="s">
        <v>811</v>
      </c>
      <c r="AG783" s="217" t="s">
        <v>811</v>
      </c>
      <c r="AH783" s="217" t="s">
        <v>811</v>
      </c>
      <c r="AI783" s="217" t="s">
        <v>811</v>
      </c>
      <c r="AJ783" s="217" t="s">
        <v>811</v>
      </c>
      <c r="AK783" s="217" t="s">
        <v>811</v>
      </c>
      <c r="AL783" s="217" t="s">
        <v>811</v>
      </c>
      <c r="AM783" s="217" t="s">
        <v>811</v>
      </c>
      <c r="AN783" s="217" t="s">
        <v>811</v>
      </c>
      <c r="AO783" s="217" t="s">
        <v>811</v>
      </c>
      <c r="AP783" s="217" t="s">
        <v>811</v>
      </c>
      <c r="AQ783" s="217" t="s">
        <v>811</v>
      </c>
      <c r="AR783" s="217" t="s">
        <v>811</v>
      </c>
      <c r="AS783" s="217" t="s">
        <v>811</v>
      </c>
    </row>
    <row r="784" spans="1:45">
      <c r="A784" s="216">
        <v>21</v>
      </c>
      <c r="B784" s="216">
        <v>227100</v>
      </c>
      <c r="C784" s="216">
        <v>1694</v>
      </c>
      <c r="D784" s="216">
        <v>772</v>
      </c>
      <c r="E784" s="216" t="s">
        <v>1407</v>
      </c>
      <c r="F784" s="217">
        <v>0</v>
      </c>
      <c r="G784" s="217"/>
      <c r="H784" s="217"/>
      <c r="I784" s="217"/>
      <c r="J784" s="217"/>
      <c r="K784" s="217"/>
      <c r="L784" s="217"/>
      <c r="M784" s="217"/>
      <c r="N784" s="217">
        <v>0</v>
      </c>
      <c r="O784" s="217"/>
      <c r="P784" s="217"/>
      <c r="Q784" s="217"/>
      <c r="R784" s="217"/>
      <c r="S784" s="217"/>
      <c r="T784" s="217"/>
      <c r="U784" s="217"/>
      <c r="V784" s="217">
        <v>0</v>
      </c>
      <c r="W784" s="217"/>
      <c r="X784" s="217"/>
      <c r="Y784" s="217"/>
      <c r="Z784" s="217"/>
      <c r="AA784" s="217"/>
      <c r="AB784" s="217"/>
      <c r="AC784" s="217"/>
      <c r="AD784" s="217" t="s">
        <v>811</v>
      </c>
      <c r="AE784" s="217" t="s">
        <v>811</v>
      </c>
      <c r="AF784" s="217" t="s">
        <v>811</v>
      </c>
      <c r="AG784" s="217" t="s">
        <v>811</v>
      </c>
      <c r="AH784" s="217" t="s">
        <v>811</v>
      </c>
      <c r="AI784" s="217" t="s">
        <v>811</v>
      </c>
      <c r="AJ784" s="217" t="s">
        <v>811</v>
      </c>
      <c r="AK784" s="217" t="s">
        <v>811</v>
      </c>
      <c r="AL784" s="217" t="s">
        <v>811</v>
      </c>
      <c r="AM784" s="217" t="s">
        <v>811</v>
      </c>
      <c r="AN784" s="217" t="s">
        <v>811</v>
      </c>
      <c r="AO784" s="217" t="s">
        <v>811</v>
      </c>
      <c r="AP784" s="217" t="s">
        <v>811</v>
      </c>
      <c r="AQ784" s="217" t="s">
        <v>811</v>
      </c>
      <c r="AR784" s="217" t="s">
        <v>811</v>
      </c>
      <c r="AS784" s="217" t="s">
        <v>811</v>
      </c>
    </row>
    <row r="785" spans="1:45">
      <c r="A785" s="216">
        <v>21</v>
      </c>
      <c r="B785" s="216">
        <v>227100</v>
      </c>
      <c r="C785" s="216">
        <v>1695</v>
      </c>
      <c r="D785" s="216">
        <v>773</v>
      </c>
      <c r="E785" s="216" t="s">
        <v>1215</v>
      </c>
      <c r="F785" s="217">
        <v>0</v>
      </c>
      <c r="G785" s="217"/>
      <c r="H785" s="217"/>
      <c r="I785" s="217"/>
      <c r="J785" s="217"/>
      <c r="K785" s="217"/>
      <c r="L785" s="217"/>
      <c r="M785" s="217"/>
      <c r="N785" s="217">
        <v>0</v>
      </c>
      <c r="O785" s="217"/>
      <c r="P785" s="217"/>
      <c r="Q785" s="217"/>
      <c r="R785" s="217"/>
      <c r="S785" s="217"/>
      <c r="T785" s="217"/>
      <c r="U785" s="217"/>
      <c r="V785" s="217">
        <v>0</v>
      </c>
      <c r="W785" s="217"/>
      <c r="X785" s="217"/>
      <c r="Y785" s="217"/>
      <c r="Z785" s="217"/>
      <c r="AA785" s="217"/>
      <c r="AB785" s="217"/>
      <c r="AC785" s="217"/>
      <c r="AD785" s="217" t="s">
        <v>811</v>
      </c>
      <c r="AE785" s="217" t="s">
        <v>811</v>
      </c>
      <c r="AF785" s="217" t="s">
        <v>811</v>
      </c>
      <c r="AG785" s="217" t="s">
        <v>811</v>
      </c>
      <c r="AH785" s="217" t="s">
        <v>811</v>
      </c>
      <c r="AI785" s="217" t="s">
        <v>811</v>
      </c>
      <c r="AJ785" s="217" t="s">
        <v>811</v>
      </c>
      <c r="AK785" s="217" t="s">
        <v>811</v>
      </c>
      <c r="AL785" s="217" t="s">
        <v>811</v>
      </c>
      <c r="AM785" s="217" t="s">
        <v>811</v>
      </c>
      <c r="AN785" s="217" t="s">
        <v>811</v>
      </c>
      <c r="AO785" s="217" t="s">
        <v>811</v>
      </c>
      <c r="AP785" s="217" t="s">
        <v>811</v>
      </c>
      <c r="AQ785" s="217" t="s">
        <v>811</v>
      </c>
      <c r="AR785" s="217" t="s">
        <v>811</v>
      </c>
      <c r="AS785" s="217" t="s">
        <v>811</v>
      </c>
    </row>
    <row r="786" spans="1:45">
      <c r="A786" s="216">
        <v>21</v>
      </c>
      <c r="B786" s="216">
        <v>227100</v>
      </c>
      <c r="C786" s="216">
        <v>1696</v>
      </c>
      <c r="D786" s="216">
        <v>774</v>
      </c>
      <c r="E786" s="216" t="s">
        <v>1676</v>
      </c>
      <c r="F786" s="217">
        <v>0</v>
      </c>
      <c r="G786" s="217"/>
      <c r="H786" s="217"/>
      <c r="I786" s="217"/>
      <c r="J786" s="217"/>
      <c r="K786" s="217"/>
      <c r="L786" s="217"/>
      <c r="M786" s="217"/>
      <c r="N786" s="217">
        <v>0</v>
      </c>
      <c r="O786" s="217"/>
      <c r="P786" s="217"/>
      <c r="Q786" s="217"/>
      <c r="R786" s="217"/>
      <c r="S786" s="217"/>
      <c r="T786" s="217"/>
      <c r="U786" s="217"/>
      <c r="V786" s="217">
        <v>0</v>
      </c>
      <c r="W786" s="217"/>
      <c r="X786" s="217"/>
      <c r="Y786" s="217"/>
      <c r="Z786" s="217"/>
      <c r="AA786" s="217"/>
      <c r="AB786" s="217"/>
      <c r="AC786" s="217"/>
      <c r="AD786" s="217" t="s">
        <v>811</v>
      </c>
      <c r="AE786" s="217" t="s">
        <v>811</v>
      </c>
      <c r="AF786" s="217" t="s">
        <v>811</v>
      </c>
      <c r="AG786" s="217" t="s">
        <v>811</v>
      </c>
      <c r="AH786" s="217" t="s">
        <v>811</v>
      </c>
      <c r="AI786" s="217" t="s">
        <v>811</v>
      </c>
      <c r="AJ786" s="217" t="s">
        <v>811</v>
      </c>
      <c r="AK786" s="217" t="s">
        <v>811</v>
      </c>
      <c r="AL786" s="217" t="s">
        <v>811</v>
      </c>
      <c r="AM786" s="217" t="s">
        <v>811</v>
      </c>
      <c r="AN786" s="217" t="s">
        <v>811</v>
      </c>
      <c r="AO786" s="217" t="s">
        <v>811</v>
      </c>
      <c r="AP786" s="217" t="s">
        <v>811</v>
      </c>
      <c r="AQ786" s="217" t="s">
        <v>811</v>
      </c>
      <c r="AR786" s="217" t="s">
        <v>811</v>
      </c>
      <c r="AS786" s="217" t="s">
        <v>811</v>
      </c>
    </row>
    <row r="787" spans="1:45">
      <c r="A787" s="216">
        <v>21</v>
      </c>
      <c r="B787" s="216">
        <v>227100</v>
      </c>
      <c r="C787" s="216">
        <v>1697</v>
      </c>
      <c r="D787" s="216">
        <v>775</v>
      </c>
      <c r="E787" s="216" t="s">
        <v>1134</v>
      </c>
      <c r="F787" s="217">
        <v>77.099999999999994</v>
      </c>
      <c r="G787" s="217"/>
      <c r="H787" s="217"/>
      <c r="I787" s="217"/>
      <c r="J787" s="217"/>
      <c r="K787" s="217"/>
      <c r="L787" s="217">
        <v>77.099999999999994</v>
      </c>
      <c r="M787" s="217"/>
      <c r="N787" s="217">
        <v>77.099999999999994</v>
      </c>
      <c r="O787" s="217"/>
      <c r="P787" s="217"/>
      <c r="Q787" s="217"/>
      <c r="R787" s="217"/>
      <c r="S787" s="217"/>
      <c r="T787" s="217">
        <v>77.099999999999994</v>
      </c>
      <c r="U787" s="217"/>
      <c r="V787" s="217">
        <v>77.099999999999994</v>
      </c>
      <c r="W787" s="217"/>
      <c r="X787" s="217"/>
      <c r="Y787" s="217"/>
      <c r="Z787" s="217"/>
      <c r="AA787" s="217"/>
      <c r="AB787" s="217">
        <v>77.099999999999994</v>
      </c>
      <c r="AC787" s="217"/>
      <c r="AD787" s="217" t="s">
        <v>811</v>
      </c>
      <c r="AE787" s="217" t="s">
        <v>811</v>
      </c>
      <c r="AF787" s="217" t="s">
        <v>811</v>
      </c>
      <c r="AG787" s="217" t="s">
        <v>811</v>
      </c>
      <c r="AH787" s="217" t="s">
        <v>811</v>
      </c>
      <c r="AI787" s="217" t="s">
        <v>811</v>
      </c>
      <c r="AJ787" s="217" t="s">
        <v>811</v>
      </c>
      <c r="AK787" s="217" t="s">
        <v>811</v>
      </c>
      <c r="AL787" s="217">
        <v>100</v>
      </c>
      <c r="AM787" s="217" t="s">
        <v>811</v>
      </c>
      <c r="AN787" s="217" t="s">
        <v>811</v>
      </c>
      <c r="AO787" s="217" t="s">
        <v>811</v>
      </c>
      <c r="AP787" s="217" t="s">
        <v>811</v>
      </c>
      <c r="AQ787" s="217" t="s">
        <v>811</v>
      </c>
      <c r="AR787" s="217">
        <v>100</v>
      </c>
      <c r="AS787" s="217" t="s">
        <v>811</v>
      </c>
    </row>
    <row r="788" spans="1:45">
      <c r="A788" s="216">
        <v>21</v>
      </c>
      <c r="B788" s="216">
        <v>227100</v>
      </c>
      <c r="C788" s="216">
        <v>1698</v>
      </c>
      <c r="D788" s="216">
        <v>776</v>
      </c>
      <c r="E788" s="216" t="s">
        <v>1677</v>
      </c>
      <c r="F788" s="217">
        <v>0</v>
      </c>
      <c r="G788" s="217"/>
      <c r="H788" s="217"/>
      <c r="I788" s="217"/>
      <c r="J788" s="217"/>
      <c r="K788" s="217"/>
      <c r="L788" s="217"/>
      <c r="M788" s="217"/>
      <c r="N788" s="217">
        <v>0</v>
      </c>
      <c r="O788" s="217"/>
      <c r="P788" s="217"/>
      <c r="Q788" s="217"/>
      <c r="R788" s="217"/>
      <c r="S788" s="217"/>
      <c r="T788" s="217"/>
      <c r="U788" s="217"/>
      <c r="V788" s="217">
        <v>0</v>
      </c>
      <c r="W788" s="217"/>
      <c r="X788" s="217"/>
      <c r="Y788" s="217"/>
      <c r="Z788" s="217"/>
      <c r="AA788" s="217"/>
      <c r="AB788" s="217"/>
      <c r="AC788" s="217"/>
      <c r="AD788" s="217" t="s">
        <v>811</v>
      </c>
      <c r="AE788" s="217" t="s">
        <v>811</v>
      </c>
      <c r="AF788" s="217" t="s">
        <v>811</v>
      </c>
      <c r="AG788" s="217" t="s">
        <v>811</v>
      </c>
      <c r="AH788" s="217" t="s">
        <v>811</v>
      </c>
      <c r="AI788" s="217" t="s">
        <v>811</v>
      </c>
      <c r="AJ788" s="217" t="s">
        <v>811</v>
      </c>
      <c r="AK788" s="217" t="s">
        <v>811</v>
      </c>
      <c r="AL788" s="217" t="s">
        <v>811</v>
      </c>
      <c r="AM788" s="217" t="s">
        <v>811</v>
      </c>
      <c r="AN788" s="217" t="s">
        <v>811</v>
      </c>
      <c r="AO788" s="217" t="s">
        <v>811</v>
      </c>
      <c r="AP788" s="217" t="s">
        <v>811</v>
      </c>
      <c r="AQ788" s="217" t="s">
        <v>811</v>
      </c>
      <c r="AR788" s="217" t="s">
        <v>811</v>
      </c>
      <c r="AS788" s="217" t="s">
        <v>811</v>
      </c>
    </row>
    <row r="789" spans="1:45">
      <c r="A789" s="216">
        <v>21</v>
      </c>
      <c r="B789" s="216">
        <v>227100</v>
      </c>
      <c r="C789" s="216">
        <v>1701</v>
      </c>
      <c r="D789" s="216">
        <v>777</v>
      </c>
      <c r="E789" s="216" t="s">
        <v>1678</v>
      </c>
      <c r="F789" s="217">
        <v>0</v>
      </c>
      <c r="G789" s="217"/>
      <c r="H789" s="217"/>
      <c r="I789" s="217"/>
      <c r="J789" s="217"/>
      <c r="K789" s="217"/>
      <c r="L789" s="217"/>
      <c r="M789" s="217"/>
      <c r="N789" s="217">
        <v>0</v>
      </c>
      <c r="O789" s="217"/>
      <c r="P789" s="217"/>
      <c r="Q789" s="217"/>
      <c r="R789" s="217"/>
      <c r="S789" s="217"/>
      <c r="T789" s="217"/>
      <c r="U789" s="217"/>
      <c r="V789" s="217">
        <v>0</v>
      </c>
      <c r="W789" s="217"/>
      <c r="X789" s="217"/>
      <c r="Y789" s="217"/>
      <c r="Z789" s="217"/>
      <c r="AA789" s="217"/>
      <c r="AB789" s="217"/>
      <c r="AC789" s="217"/>
      <c r="AD789" s="217" t="s">
        <v>811</v>
      </c>
      <c r="AE789" s="217" t="s">
        <v>811</v>
      </c>
      <c r="AF789" s="217" t="s">
        <v>811</v>
      </c>
      <c r="AG789" s="217" t="s">
        <v>811</v>
      </c>
      <c r="AH789" s="217" t="s">
        <v>811</v>
      </c>
      <c r="AI789" s="217" t="s">
        <v>811</v>
      </c>
      <c r="AJ789" s="217" t="s">
        <v>811</v>
      </c>
      <c r="AK789" s="217" t="s">
        <v>811</v>
      </c>
      <c r="AL789" s="217" t="s">
        <v>811</v>
      </c>
      <c r="AM789" s="217" t="s">
        <v>811</v>
      </c>
      <c r="AN789" s="217" t="s">
        <v>811</v>
      </c>
      <c r="AO789" s="217" t="s">
        <v>811</v>
      </c>
      <c r="AP789" s="217" t="s">
        <v>811</v>
      </c>
      <c r="AQ789" s="217" t="s">
        <v>811</v>
      </c>
      <c r="AR789" s="217" t="s">
        <v>811</v>
      </c>
      <c r="AS789" s="217" t="s">
        <v>811</v>
      </c>
    </row>
    <row r="790" spans="1:45">
      <c r="A790" s="216">
        <v>21</v>
      </c>
      <c r="B790" s="216">
        <v>227100</v>
      </c>
      <c r="C790" s="216">
        <v>1703</v>
      </c>
      <c r="D790" s="216">
        <v>778</v>
      </c>
      <c r="E790" s="216" t="s">
        <v>1679</v>
      </c>
      <c r="F790" s="217">
        <v>0</v>
      </c>
      <c r="G790" s="217"/>
      <c r="H790" s="217"/>
      <c r="I790" s="217"/>
      <c r="J790" s="217"/>
      <c r="K790" s="217"/>
      <c r="L790" s="217"/>
      <c r="M790" s="217"/>
      <c r="N790" s="217">
        <v>0</v>
      </c>
      <c r="O790" s="217"/>
      <c r="P790" s="217"/>
      <c r="Q790" s="217"/>
      <c r="R790" s="217"/>
      <c r="S790" s="217"/>
      <c r="T790" s="217"/>
      <c r="U790" s="217"/>
      <c r="V790" s="217">
        <v>0</v>
      </c>
      <c r="W790" s="217"/>
      <c r="X790" s="217"/>
      <c r="Y790" s="217"/>
      <c r="Z790" s="217"/>
      <c r="AA790" s="217"/>
      <c r="AB790" s="217"/>
      <c r="AC790" s="217"/>
      <c r="AD790" s="217" t="s">
        <v>811</v>
      </c>
      <c r="AE790" s="217" t="s">
        <v>811</v>
      </c>
      <c r="AF790" s="217" t="s">
        <v>811</v>
      </c>
      <c r="AG790" s="217" t="s">
        <v>811</v>
      </c>
      <c r="AH790" s="217" t="s">
        <v>811</v>
      </c>
      <c r="AI790" s="217" t="s">
        <v>811</v>
      </c>
      <c r="AJ790" s="217" t="s">
        <v>811</v>
      </c>
      <c r="AK790" s="217" t="s">
        <v>811</v>
      </c>
      <c r="AL790" s="217" t="s">
        <v>811</v>
      </c>
      <c r="AM790" s="217" t="s">
        <v>811</v>
      </c>
      <c r="AN790" s="217" t="s">
        <v>811</v>
      </c>
      <c r="AO790" s="217" t="s">
        <v>811</v>
      </c>
      <c r="AP790" s="217" t="s">
        <v>811</v>
      </c>
      <c r="AQ790" s="217" t="s">
        <v>811</v>
      </c>
      <c r="AR790" s="217" t="s">
        <v>811</v>
      </c>
      <c r="AS790" s="217" t="s">
        <v>811</v>
      </c>
    </row>
    <row r="791" spans="1:45">
      <c r="A791" s="216">
        <v>21</v>
      </c>
      <c r="B791" s="216">
        <v>227100</v>
      </c>
      <c r="C791" s="216">
        <v>1704</v>
      </c>
      <c r="D791" s="216">
        <v>779</v>
      </c>
      <c r="E791" s="216" t="s">
        <v>1680</v>
      </c>
      <c r="F791" s="217">
        <v>0</v>
      </c>
      <c r="G791" s="217"/>
      <c r="H791" s="217"/>
      <c r="I791" s="217"/>
      <c r="J791" s="217"/>
      <c r="K791" s="217"/>
      <c r="L791" s="217"/>
      <c r="M791" s="217"/>
      <c r="N791" s="217">
        <v>0</v>
      </c>
      <c r="O791" s="217"/>
      <c r="P791" s="217"/>
      <c r="Q791" s="217"/>
      <c r="R791" s="217"/>
      <c r="S791" s="217"/>
      <c r="T791" s="217"/>
      <c r="U791" s="217"/>
      <c r="V791" s="217">
        <v>0</v>
      </c>
      <c r="W791" s="217"/>
      <c r="X791" s="217"/>
      <c r="Y791" s="217"/>
      <c r="Z791" s="217"/>
      <c r="AA791" s="217"/>
      <c r="AB791" s="217"/>
      <c r="AC791" s="217"/>
      <c r="AD791" s="217" t="s">
        <v>811</v>
      </c>
      <c r="AE791" s="217" t="s">
        <v>811</v>
      </c>
      <c r="AF791" s="217" t="s">
        <v>811</v>
      </c>
      <c r="AG791" s="217" t="s">
        <v>811</v>
      </c>
      <c r="AH791" s="217" t="s">
        <v>811</v>
      </c>
      <c r="AI791" s="217" t="s">
        <v>811</v>
      </c>
      <c r="AJ791" s="217" t="s">
        <v>811</v>
      </c>
      <c r="AK791" s="217" t="s">
        <v>811</v>
      </c>
      <c r="AL791" s="217" t="s">
        <v>811</v>
      </c>
      <c r="AM791" s="217" t="s">
        <v>811</v>
      </c>
      <c r="AN791" s="217" t="s">
        <v>811</v>
      </c>
      <c r="AO791" s="217" t="s">
        <v>811</v>
      </c>
      <c r="AP791" s="217" t="s">
        <v>811</v>
      </c>
      <c r="AQ791" s="217" t="s">
        <v>811</v>
      </c>
      <c r="AR791" s="217" t="s">
        <v>811</v>
      </c>
      <c r="AS791" s="217" t="s">
        <v>811</v>
      </c>
    </row>
    <row r="792" spans="1:45">
      <c r="A792" s="216">
        <v>21</v>
      </c>
      <c r="B792" s="216">
        <v>227100</v>
      </c>
      <c r="C792" s="216">
        <v>1702</v>
      </c>
      <c r="D792" s="216">
        <v>780</v>
      </c>
      <c r="E792" s="216" t="s">
        <v>1681</v>
      </c>
      <c r="F792" s="217">
        <v>0</v>
      </c>
      <c r="G792" s="217"/>
      <c r="H792" s="217"/>
      <c r="I792" s="217"/>
      <c r="J792" s="217"/>
      <c r="K792" s="217"/>
      <c r="L792" s="217"/>
      <c r="M792" s="217"/>
      <c r="N792" s="217">
        <v>0</v>
      </c>
      <c r="O792" s="217"/>
      <c r="P792" s="217"/>
      <c r="Q792" s="217"/>
      <c r="R792" s="217"/>
      <c r="S792" s="217"/>
      <c r="T792" s="217"/>
      <c r="U792" s="217"/>
      <c r="V792" s="217">
        <v>0</v>
      </c>
      <c r="W792" s="217"/>
      <c r="X792" s="217"/>
      <c r="Y792" s="217"/>
      <c r="Z792" s="217"/>
      <c r="AA792" s="217"/>
      <c r="AB792" s="217"/>
      <c r="AC792" s="217"/>
      <c r="AD792" s="217" t="s">
        <v>811</v>
      </c>
      <c r="AE792" s="217" t="s">
        <v>811</v>
      </c>
      <c r="AF792" s="217" t="s">
        <v>811</v>
      </c>
      <c r="AG792" s="217" t="s">
        <v>811</v>
      </c>
      <c r="AH792" s="217" t="s">
        <v>811</v>
      </c>
      <c r="AI792" s="217" t="s">
        <v>811</v>
      </c>
      <c r="AJ792" s="217" t="s">
        <v>811</v>
      </c>
      <c r="AK792" s="217" t="s">
        <v>811</v>
      </c>
      <c r="AL792" s="217" t="s">
        <v>811</v>
      </c>
      <c r="AM792" s="217" t="s">
        <v>811</v>
      </c>
      <c r="AN792" s="217" t="s">
        <v>811</v>
      </c>
      <c r="AO792" s="217" t="s">
        <v>811</v>
      </c>
      <c r="AP792" s="217" t="s">
        <v>811</v>
      </c>
      <c r="AQ792" s="217" t="s">
        <v>811</v>
      </c>
      <c r="AR792" s="217" t="s">
        <v>811</v>
      </c>
      <c r="AS792" s="217" t="s">
        <v>811</v>
      </c>
    </row>
    <row r="793" spans="1:45">
      <c r="A793" s="216">
        <v>21</v>
      </c>
      <c r="B793" s="216">
        <v>227100</v>
      </c>
      <c r="C793" s="216">
        <v>1705</v>
      </c>
      <c r="D793" s="216">
        <v>781</v>
      </c>
      <c r="E793" s="216" t="s">
        <v>1682</v>
      </c>
      <c r="F793" s="217">
        <v>0</v>
      </c>
      <c r="G793" s="217"/>
      <c r="H793" s="217"/>
      <c r="I793" s="217"/>
      <c r="J793" s="217"/>
      <c r="K793" s="217"/>
      <c r="L793" s="217"/>
      <c r="M793" s="217"/>
      <c r="N793" s="217">
        <v>0</v>
      </c>
      <c r="O793" s="217"/>
      <c r="P793" s="217"/>
      <c r="Q793" s="217"/>
      <c r="R793" s="217"/>
      <c r="S793" s="217"/>
      <c r="T793" s="217"/>
      <c r="U793" s="217"/>
      <c r="V793" s="217">
        <v>0</v>
      </c>
      <c r="W793" s="217"/>
      <c r="X793" s="217"/>
      <c r="Y793" s="217"/>
      <c r="Z793" s="217"/>
      <c r="AA793" s="217"/>
      <c r="AB793" s="217"/>
      <c r="AC793" s="217"/>
      <c r="AD793" s="217" t="s">
        <v>811</v>
      </c>
      <c r="AE793" s="217" t="s">
        <v>811</v>
      </c>
      <c r="AF793" s="217" t="s">
        <v>811</v>
      </c>
      <c r="AG793" s="217" t="s">
        <v>811</v>
      </c>
      <c r="AH793" s="217" t="s">
        <v>811</v>
      </c>
      <c r="AI793" s="217" t="s">
        <v>811</v>
      </c>
      <c r="AJ793" s="217" t="s">
        <v>811</v>
      </c>
      <c r="AK793" s="217" t="s">
        <v>811</v>
      </c>
      <c r="AL793" s="217" t="s">
        <v>811</v>
      </c>
      <c r="AM793" s="217" t="s">
        <v>811</v>
      </c>
      <c r="AN793" s="217" t="s">
        <v>811</v>
      </c>
      <c r="AO793" s="217" t="s">
        <v>811</v>
      </c>
      <c r="AP793" s="217" t="s">
        <v>811</v>
      </c>
      <c r="AQ793" s="217" t="s">
        <v>811</v>
      </c>
      <c r="AR793" s="217" t="s">
        <v>811</v>
      </c>
      <c r="AS793" s="217" t="s">
        <v>811</v>
      </c>
    </row>
    <row r="794" spans="1:45">
      <c r="A794" s="216">
        <v>21</v>
      </c>
      <c r="B794" s="216">
        <v>227100</v>
      </c>
      <c r="C794" s="216">
        <v>1706</v>
      </c>
      <c r="D794" s="216">
        <v>782</v>
      </c>
      <c r="E794" s="216" t="s">
        <v>1683</v>
      </c>
      <c r="F794" s="217">
        <v>0</v>
      </c>
      <c r="G794" s="217"/>
      <c r="H794" s="217"/>
      <c r="I794" s="217"/>
      <c r="J794" s="217"/>
      <c r="K794" s="217"/>
      <c r="L794" s="217"/>
      <c r="M794" s="217"/>
      <c r="N794" s="217">
        <v>0</v>
      </c>
      <c r="O794" s="217"/>
      <c r="P794" s="217"/>
      <c r="Q794" s="217"/>
      <c r="R794" s="217"/>
      <c r="S794" s="217"/>
      <c r="T794" s="217"/>
      <c r="U794" s="217"/>
      <c r="V794" s="217">
        <v>0</v>
      </c>
      <c r="W794" s="217"/>
      <c r="X794" s="217"/>
      <c r="Y794" s="217"/>
      <c r="Z794" s="217"/>
      <c r="AA794" s="217"/>
      <c r="AB794" s="217"/>
      <c r="AC794" s="217"/>
      <c r="AD794" s="217" t="s">
        <v>811</v>
      </c>
      <c r="AE794" s="217" t="s">
        <v>811</v>
      </c>
      <c r="AF794" s="217" t="s">
        <v>811</v>
      </c>
      <c r="AG794" s="217" t="s">
        <v>811</v>
      </c>
      <c r="AH794" s="217" t="s">
        <v>811</v>
      </c>
      <c r="AI794" s="217" t="s">
        <v>811</v>
      </c>
      <c r="AJ794" s="217" t="s">
        <v>811</v>
      </c>
      <c r="AK794" s="217" t="s">
        <v>811</v>
      </c>
      <c r="AL794" s="217" t="s">
        <v>811</v>
      </c>
      <c r="AM794" s="217" t="s">
        <v>811</v>
      </c>
      <c r="AN794" s="217" t="s">
        <v>811</v>
      </c>
      <c r="AO794" s="217" t="s">
        <v>811</v>
      </c>
      <c r="AP794" s="217" t="s">
        <v>811</v>
      </c>
      <c r="AQ794" s="217" t="s">
        <v>811</v>
      </c>
      <c r="AR794" s="217" t="s">
        <v>811</v>
      </c>
      <c r="AS794" s="217" t="s">
        <v>811</v>
      </c>
    </row>
    <row r="795" spans="1:45">
      <c r="A795" s="216">
        <v>21</v>
      </c>
      <c r="B795" s="216">
        <v>227100</v>
      </c>
      <c r="C795" s="216">
        <v>1700</v>
      </c>
      <c r="D795" s="216">
        <v>783</v>
      </c>
      <c r="E795" s="216" t="s">
        <v>1684</v>
      </c>
      <c r="F795" s="217">
        <v>154.19999999999999</v>
      </c>
      <c r="G795" s="217"/>
      <c r="H795" s="217"/>
      <c r="I795" s="217"/>
      <c r="J795" s="217"/>
      <c r="K795" s="217"/>
      <c r="L795" s="217">
        <v>154.19999999999999</v>
      </c>
      <c r="M795" s="217"/>
      <c r="N795" s="217">
        <v>154.19999999999999</v>
      </c>
      <c r="O795" s="217"/>
      <c r="P795" s="217"/>
      <c r="Q795" s="217"/>
      <c r="R795" s="217"/>
      <c r="S795" s="217"/>
      <c r="T795" s="217">
        <v>154.19999999999999</v>
      </c>
      <c r="U795" s="217"/>
      <c r="V795" s="217">
        <v>100.29</v>
      </c>
      <c r="W795" s="217"/>
      <c r="X795" s="217"/>
      <c r="Y795" s="217"/>
      <c r="Z795" s="217"/>
      <c r="AA795" s="217"/>
      <c r="AB795" s="217">
        <v>100.29</v>
      </c>
      <c r="AC795" s="217"/>
      <c r="AD795" s="217">
        <v>-53.909999999999982</v>
      </c>
      <c r="AE795" s="217" t="s">
        <v>811</v>
      </c>
      <c r="AF795" s="217" t="s">
        <v>811</v>
      </c>
      <c r="AG795" s="217" t="s">
        <v>811</v>
      </c>
      <c r="AH795" s="217" t="s">
        <v>811</v>
      </c>
      <c r="AI795" s="217" t="s">
        <v>811</v>
      </c>
      <c r="AJ795" s="217">
        <v>-53.909999999999982</v>
      </c>
      <c r="AK795" s="217" t="s">
        <v>811</v>
      </c>
      <c r="AL795" s="217">
        <v>65.038910505836583</v>
      </c>
      <c r="AM795" s="217" t="s">
        <v>811</v>
      </c>
      <c r="AN795" s="217" t="s">
        <v>811</v>
      </c>
      <c r="AO795" s="217" t="s">
        <v>811</v>
      </c>
      <c r="AP795" s="217" t="s">
        <v>811</v>
      </c>
      <c r="AQ795" s="217" t="s">
        <v>811</v>
      </c>
      <c r="AR795" s="217">
        <v>65.038910505836583</v>
      </c>
      <c r="AS795" s="217" t="s">
        <v>811</v>
      </c>
    </row>
    <row r="796" spans="1:45">
      <c r="A796" s="216">
        <v>21</v>
      </c>
      <c r="B796" s="216">
        <v>227100</v>
      </c>
      <c r="C796" s="216">
        <v>1708</v>
      </c>
      <c r="D796" s="216">
        <v>784</v>
      </c>
      <c r="E796" s="216" t="s">
        <v>1685</v>
      </c>
      <c r="F796" s="217">
        <v>0</v>
      </c>
      <c r="G796" s="217"/>
      <c r="H796" s="217"/>
      <c r="I796" s="217"/>
      <c r="J796" s="217"/>
      <c r="K796" s="217"/>
      <c r="L796" s="217"/>
      <c r="M796" s="217"/>
      <c r="N796" s="217">
        <v>0</v>
      </c>
      <c r="O796" s="217"/>
      <c r="P796" s="217"/>
      <c r="Q796" s="217"/>
      <c r="R796" s="217"/>
      <c r="S796" s="217"/>
      <c r="T796" s="217"/>
      <c r="U796" s="217"/>
      <c r="V796" s="217">
        <v>0</v>
      </c>
      <c r="W796" s="217"/>
      <c r="X796" s="217"/>
      <c r="Y796" s="217"/>
      <c r="Z796" s="217"/>
      <c r="AA796" s="217"/>
      <c r="AB796" s="217"/>
      <c r="AC796" s="217"/>
      <c r="AD796" s="217" t="s">
        <v>811</v>
      </c>
      <c r="AE796" s="217" t="s">
        <v>811</v>
      </c>
      <c r="AF796" s="217" t="s">
        <v>811</v>
      </c>
      <c r="AG796" s="217" t="s">
        <v>811</v>
      </c>
      <c r="AH796" s="217" t="s">
        <v>811</v>
      </c>
      <c r="AI796" s="217" t="s">
        <v>811</v>
      </c>
      <c r="AJ796" s="217" t="s">
        <v>811</v>
      </c>
      <c r="AK796" s="217" t="s">
        <v>811</v>
      </c>
      <c r="AL796" s="217" t="s">
        <v>811</v>
      </c>
      <c r="AM796" s="217" t="s">
        <v>811</v>
      </c>
      <c r="AN796" s="217" t="s">
        <v>811</v>
      </c>
      <c r="AO796" s="217" t="s">
        <v>811</v>
      </c>
      <c r="AP796" s="217" t="s">
        <v>811</v>
      </c>
      <c r="AQ796" s="217" t="s">
        <v>811</v>
      </c>
      <c r="AR796" s="217" t="s">
        <v>811</v>
      </c>
      <c r="AS796" s="217" t="s">
        <v>811</v>
      </c>
    </row>
    <row r="797" spans="1:45">
      <c r="A797" s="216">
        <v>21</v>
      </c>
      <c r="B797" s="216">
        <v>227100</v>
      </c>
      <c r="C797" s="216">
        <v>1709</v>
      </c>
      <c r="D797" s="216">
        <v>785</v>
      </c>
      <c r="E797" s="216" t="s">
        <v>1686</v>
      </c>
      <c r="F797" s="217">
        <v>0</v>
      </c>
      <c r="G797" s="217"/>
      <c r="H797" s="217"/>
      <c r="I797" s="217"/>
      <c r="J797" s="217"/>
      <c r="K797" s="217"/>
      <c r="L797" s="217"/>
      <c r="M797" s="217"/>
      <c r="N797" s="217">
        <v>0</v>
      </c>
      <c r="O797" s="217"/>
      <c r="P797" s="217"/>
      <c r="Q797" s="217"/>
      <c r="R797" s="217"/>
      <c r="S797" s="217"/>
      <c r="T797" s="217"/>
      <c r="U797" s="217"/>
      <c r="V797" s="217">
        <v>0</v>
      </c>
      <c r="W797" s="217"/>
      <c r="X797" s="217"/>
      <c r="Y797" s="217"/>
      <c r="Z797" s="217"/>
      <c r="AA797" s="217"/>
      <c r="AB797" s="217"/>
      <c r="AC797" s="217"/>
      <c r="AD797" s="217" t="s">
        <v>811</v>
      </c>
      <c r="AE797" s="217" t="s">
        <v>811</v>
      </c>
      <c r="AF797" s="217" t="s">
        <v>811</v>
      </c>
      <c r="AG797" s="217" t="s">
        <v>811</v>
      </c>
      <c r="AH797" s="217" t="s">
        <v>811</v>
      </c>
      <c r="AI797" s="217" t="s">
        <v>811</v>
      </c>
      <c r="AJ797" s="217" t="s">
        <v>811</v>
      </c>
      <c r="AK797" s="217" t="s">
        <v>811</v>
      </c>
      <c r="AL797" s="217" t="s">
        <v>811</v>
      </c>
      <c r="AM797" s="217" t="s">
        <v>811</v>
      </c>
      <c r="AN797" s="217" t="s">
        <v>811</v>
      </c>
      <c r="AO797" s="217" t="s">
        <v>811</v>
      </c>
      <c r="AP797" s="217" t="s">
        <v>811</v>
      </c>
      <c r="AQ797" s="217" t="s">
        <v>811</v>
      </c>
      <c r="AR797" s="217" t="s">
        <v>811</v>
      </c>
      <c r="AS797" s="217" t="s">
        <v>811</v>
      </c>
    </row>
    <row r="798" spans="1:45">
      <c r="A798" s="216">
        <v>21</v>
      </c>
      <c r="B798" s="216">
        <v>227100</v>
      </c>
      <c r="C798" s="216">
        <v>1710</v>
      </c>
      <c r="D798" s="216">
        <v>786</v>
      </c>
      <c r="E798" s="216" t="s">
        <v>1687</v>
      </c>
      <c r="F798" s="217">
        <v>0</v>
      </c>
      <c r="G798" s="217"/>
      <c r="H798" s="217"/>
      <c r="I798" s="217"/>
      <c r="J798" s="217"/>
      <c r="K798" s="217"/>
      <c r="L798" s="217"/>
      <c r="M798" s="217"/>
      <c r="N798" s="217">
        <v>0</v>
      </c>
      <c r="O798" s="217"/>
      <c r="P798" s="217"/>
      <c r="Q798" s="217"/>
      <c r="R798" s="217"/>
      <c r="S798" s="217"/>
      <c r="T798" s="217"/>
      <c r="U798" s="217"/>
      <c r="V798" s="217">
        <v>0</v>
      </c>
      <c r="W798" s="217"/>
      <c r="X798" s="217"/>
      <c r="Y798" s="217"/>
      <c r="Z798" s="217"/>
      <c r="AA798" s="217"/>
      <c r="AB798" s="217"/>
      <c r="AC798" s="217"/>
      <c r="AD798" s="217" t="s">
        <v>811</v>
      </c>
      <c r="AE798" s="217" t="s">
        <v>811</v>
      </c>
      <c r="AF798" s="217" t="s">
        <v>811</v>
      </c>
      <c r="AG798" s="217" t="s">
        <v>811</v>
      </c>
      <c r="AH798" s="217" t="s">
        <v>811</v>
      </c>
      <c r="AI798" s="217" t="s">
        <v>811</v>
      </c>
      <c r="AJ798" s="217" t="s">
        <v>811</v>
      </c>
      <c r="AK798" s="217" t="s">
        <v>811</v>
      </c>
      <c r="AL798" s="217" t="s">
        <v>811</v>
      </c>
      <c r="AM798" s="217" t="s">
        <v>811</v>
      </c>
      <c r="AN798" s="217" t="s">
        <v>811</v>
      </c>
      <c r="AO798" s="217" t="s">
        <v>811</v>
      </c>
      <c r="AP798" s="217" t="s">
        <v>811</v>
      </c>
      <c r="AQ798" s="217" t="s">
        <v>811</v>
      </c>
      <c r="AR798" s="217" t="s">
        <v>811</v>
      </c>
      <c r="AS798" s="217" t="s">
        <v>811</v>
      </c>
    </row>
    <row r="799" spans="1:45">
      <c r="A799" s="216">
        <v>21</v>
      </c>
      <c r="B799" s="216">
        <v>227100</v>
      </c>
      <c r="C799" s="216">
        <v>1707</v>
      </c>
      <c r="D799" s="216">
        <v>787</v>
      </c>
      <c r="E799" s="216" t="s">
        <v>1688</v>
      </c>
      <c r="F799" s="217">
        <v>0</v>
      </c>
      <c r="G799" s="217"/>
      <c r="H799" s="217"/>
      <c r="I799" s="217"/>
      <c r="J799" s="217"/>
      <c r="K799" s="217"/>
      <c r="L799" s="217"/>
      <c r="M799" s="217"/>
      <c r="N799" s="217">
        <v>0</v>
      </c>
      <c r="O799" s="217"/>
      <c r="P799" s="217"/>
      <c r="Q799" s="217"/>
      <c r="R799" s="217"/>
      <c r="S799" s="217"/>
      <c r="T799" s="217"/>
      <c r="U799" s="217"/>
      <c r="V799" s="217">
        <v>0</v>
      </c>
      <c r="W799" s="217"/>
      <c r="X799" s="217"/>
      <c r="Y799" s="217"/>
      <c r="Z799" s="217"/>
      <c r="AA799" s="217"/>
      <c r="AB799" s="217"/>
      <c r="AC799" s="217"/>
      <c r="AD799" s="217" t="s">
        <v>811</v>
      </c>
      <c r="AE799" s="217" t="s">
        <v>811</v>
      </c>
      <c r="AF799" s="217" t="s">
        <v>811</v>
      </c>
      <c r="AG799" s="217" t="s">
        <v>811</v>
      </c>
      <c r="AH799" s="217" t="s">
        <v>811</v>
      </c>
      <c r="AI799" s="217" t="s">
        <v>811</v>
      </c>
      <c r="AJ799" s="217" t="s">
        <v>811</v>
      </c>
      <c r="AK799" s="217" t="s">
        <v>811</v>
      </c>
      <c r="AL799" s="217" t="s">
        <v>811</v>
      </c>
      <c r="AM799" s="217" t="s">
        <v>811</v>
      </c>
      <c r="AN799" s="217" t="s">
        <v>811</v>
      </c>
      <c r="AO799" s="217" t="s">
        <v>811</v>
      </c>
      <c r="AP799" s="217" t="s">
        <v>811</v>
      </c>
      <c r="AQ799" s="217" t="s">
        <v>811</v>
      </c>
      <c r="AR799" s="217" t="s">
        <v>811</v>
      </c>
      <c r="AS799" s="217" t="s">
        <v>811</v>
      </c>
    </row>
    <row r="800" spans="1:45">
      <c r="A800" s="216">
        <v>21</v>
      </c>
      <c r="B800" s="216">
        <v>227100</v>
      </c>
      <c r="C800" s="216">
        <v>1712</v>
      </c>
      <c r="D800" s="216">
        <v>788</v>
      </c>
      <c r="E800" s="216" t="s">
        <v>1689</v>
      </c>
      <c r="F800" s="217">
        <v>0</v>
      </c>
      <c r="G800" s="217"/>
      <c r="H800" s="217"/>
      <c r="I800" s="217"/>
      <c r="J800" s="217"/>
      <c r="K800" s="217"/>
      <c r="L800" s="217"/>
      <c r="M800" s="217"/>
      <c r="N800" s="217">
        <v>0</v>
      </c>
      <c r="O800" s="217"/>
      <c r="P800" s="217"/>
      <c r="Q800" s="217"/>
      <c r="R800" s="217"/>
      <c r="S800" s="217"/>
      <c r="T800" s="217"/>
      <c r="U800" s="217"/>
      <c r="V800" s="217">
        <v>0</v>
      </c>
      <c r="W800" s="217"/>
      <c r="X800" s="217"/>
      <c r="Y800" s="217"/>
      <c r="Z800" s="217"/>
      <c r="AA800" s="217"/>
      <c r="AB800" s="217"/>
      <c r="AC800" s="217"/>
      <c r="AD800" s="217" t="s">
        <v>811</v>
      </c>
      <c r="AE800" s="217" t="s">
        <v>811</v>
      </c>
      <c r="AF800" s="217" t="s">
        <v>811</v>
      </c>
      <c r="AG800" s="217" t="s">
        <v>811</v>
      </c>
      <c r="AH800" s="217" t="s">
        <v>811</v>
      </c>
      <c r="AI800" s="217" t="s">
        <v>811</v>
      </c>
      <c r="AJ800" s="217" t="s">
        <v>811</v>
      </c>
      <c r="AK800" s="217" t="s">
        <v>811</v>
      </c>
      <c r="AL800" s="217" t="s">
        <v>811</v>
      </c>
      <c r="AM800" s="217" t="s">
        <v>811</v>
      </c>
      <c r="AN800" s="217" t="s">
        <v>811</v>
      </c>
      <c r="AO800" s="217" t="s">
        <v>811</v>
      </c>
      <c r="AP800" s="217" t="s">
        <v>811</v>
      </c>
      <c r="AQ800" s="217" t="s">
        <v>811</v>
      </c>
      <c r="AR800" s="217" t="s">
        <v>811</v>
      </c>
      <c r="AS800" s="217" t="s">
        <v>811</v>
      </c>
    </row>
    <row r="801" spans="1:45">
      <c r="A801" s="216">
        <v>21</v>
      </c>
      <c r="B801" s="216">
        <v>227100</v>
      </c>
      <c r="C801" s="216">
        <v>1711</v>
      </c>
      <c r="D801" s="216">
        <v>789</v>
      </c>
      <c r="E801" s="216" t="s">
        <v>1537</v>
      </c>
      <c r="F801" s="217">
        <v>0</v>
      </c>
      <c r="G801" s="217"/>
      <c r="H801" s="217"/>
      <c r="I801" s="217"/>
      <c r="J801" s="217"/>
      <c r="K801" s="217"/>
      <c r="L801" s="217"/>
      <c r="M801" s="217"/>
      <c r="N801" s="217">
        <v>0</v>
      </c>
      <c r="O801" s="217"/>
      <c r="P801" s="217"/>
      <c r="Q801" s="217"/>
      <c r="R801" s="217"/>
      <c r="S801" s="217"/>
      <c r="T801" s="217"/>
      <c r="U801" s="217"/>
      <c r="V801" s="217">
        <v>0</v>
      </c>
      <c r="W801" s="217"/>
      <c r="X801" s="217"/>
      <c r="Y801" s="217"/>
      <c r="Z801" s="217"/>
      <c r="AA801" s="217"/>
      <c r="AB801" s="217"/>
      <c r="AC801" s="217"/>
      <c r="AD801" s="217" t="s">
        <v>811</v>
      </c>
      <c r="AE801" s="217" t="s">
        <v>811</v>
      </c>
      <c r="AF801" s="217" t="s">
        <v>811</v>
      </c>
      <c r="AG801" s="217" t="s">
        <v>811</v>
      </c>
      <c r="AH801" s="217" t="s">
        <v>811</v>
      </c>
      <c r="AI801" s="217" t="s">
        <v>811</v>
      </c>
      <c r="AJ801" s="217" t="s">
        <v>811</v>
      </c>
      <c r="AK801" s="217" t="s">
        <v>811</v>
      </c>
      <c r="AL801" s="217" t="s">
        <v>811</v>
      </c>
      <c r="AM801" s="217" t="s">
        <v>811</v>
      </c>
      <c r="AN801" s="217" t="s">
        <v>811</v>
      </c>
      <c r="AO801" s="217" t="s">
        <v>811</v>
      </c>
      <c r="AP801" s="217" t="s">
        <v>811</v>
      </c>
      <c r="AQ801" s="217" t="s">
        <v>811</v>
      </c>
      <c r="AR801" s="217" t="s">
        <v>811</v>
      </c>
      <c r="AS801" s="217" t="s">
        <v>811</v>
      </c>
    </row>
    <row r="802" spans="1:45">
      <c r="A802" s="216">
        <v>21</v>
      </c>
      <c r="B802" s="216">
        <v>227100</v>
      </c>
      <c r="C802" s="216">
        <v>1713</v>
      </c>
      <c r="D802" s="216">
        <v>790</v>
      </c>
      <c r="E802" s="216" t="s">
        <v>1690</v>
      </c>
      <c r="F802" s="217">
        <v>0</v>
      </c>
      <c r="G802" s="217"/>
      <c r="H802" s="217"/>
      <c r="I802" s="217"/>
      <c r="J802" s="217"/>
      <c r="K802" s="217"/>
      <c r="L802" s="217"/>
      <c r="M802" s="217"/>
      <c r="N802" s="217">
        <v>0</v>
      </c>
      <c r="O802" s="217"/>
      <c r="P802" s="217"/>
      <c r="Q802" s="217"/>
      <c r="R802" s="217"/>
      <c r="S802" s="217"/>
      <c r="T802" s="217"/>
      <c r="U802" s="217"/>
      <c r="V802" s="217">
        <v>0</v>
      </c>
      <c r="W802" s="217"/>
      <c r="X802" s="217"/>
      <c r="Y802" s="217"/>
      <c r="Z802" s="217"/>
      <c r="AA802" s="217"/>
      <c r="AB802" s="217"/>
      <c r="AC802" s="217"/>
      <c r="AD802" s="217" t="s">
        <v>811</v>
      </c>
      <c r="AE802" s="217" t="s">
        <v>811</v>
      </c>
      <c r="AF802" s="217" t="s">
        <v>811</v>
      </c>
      <c r="AG802" s="217" t="s">
        <v>811</v>
      </c>
      <c r="AH802" s="217" t="s">
        <v>811</v>
      </c>
      <c r="AI802" s="217" t="s">
        <v>811</v>
      </c>
      <c r="AJ802" s="217" t="s">
        <v>811</v>
      </c>
      <c r="AK802" s="217" t="s">
        <v>811</v>
      </c>
      <c r="AL802" s="217" t="s">
        <v>811</v>
      </c>
      <c r="AM802" s="217" t="s">
        <v>811</v>
      </c>
      <c r="AN802" s="217" t="s">
        <v>811</v>
      </c>
      <c r="AO802" s="217" t="s">
        <v>811</v>
      </c>
      <c r="AP802" s="217" t="s">
        <v>811</v>
      </c>
      <c r="AQ802" s="217" t="s">
        <v>811</v>
      </c>
      <c r="AR802" s="217" t="s">
        <v>811</v>
      </c>
      <c r="AS802" s="217" t="s">
        <v>811</v>
      </c>
    </row>
    <row r="803" spans="1:45">
      <c r="A803" s="214"/>
      <c r="B803" s="214"/>
      <c r="C803" s="214"/>
      <c r="D803" s="214">
        <v>791</v>
      </c>
      <c r="E803" s="214"/>
      <c r="F803" s="215"/>
      <c r="G803" s="215"/>
      <c r="H803" s="215"/>
      <c r="I803" s="215"/>
      <c r="J803" s="215"/>
      <c r="K803" s="215"/>
      <c r="L803" s="215"/>
      <c r="M803" s="215"/>
      <c r="N803" s="215"/>
      <c r="O803" s="215"/>
      <c r="P803" s="215"/>
      <c r="Q803" s="215"/>
      <c r="R803" s="215"/>
      <c r="S803" s="215"/>
      <c r="T803" s="215"/>
      <c r="U803" s="215"/>
      <c r="V803" s="215"/>
      <c r="W803" s="215"/>
      <c r="X803" s="215"/>
      <c r="Y803" s="215"/>
      <c r="Z803" s="215"/>
      <c r="AA803" s="215"/>
      <c r="AB803" s="215"/>
      <c r="AC803" s="215"/>
      <c r="AD803" s="215" t="s">
        <v>811</v>
      </c>
      <c r="AE803" s="215" t="s">
        <v>811</v>
      </c>
      <c r="AF803" s="215" t="s">
        <v>811</v>
      </c>
      <c r="AG803" s="215" t="s">
        <v>811</v>
      </c>
      <c r="AH803" s="215" t="s">
        <v>811</v>
      </c>
      <c r="AI803" s="215" t="s">
        <v>811</v>
      </c>
      <c r="AJ803" s="215" t="s">
        <v>811</v>
      </c>
      <c r="AK803" s="215" t="s">
        <v>811</v>
      </c>
      <c r="AL803" s="215" t="s">
        <v>811</v>
      </c>
      <c r="AM803" s="215" t="s">
        <v>811</v>
      </c>
      <c r="AN803" s="215" t="s">
        <v>811</v>
      </c>
      <c r="AO803" s="215" t="s">
        <v>811</v>
      </c>
      <c r="AP803" s="215" t="s">
        <v>811</v>
      </c>
      <c r="AQ803" s="215" t="s">
        <v>811</v>
      </c>
      <c r="AR803" s="215" t="s">
        <v>811</v>
      </c>
      <c r="AS803" s="215" t="s">
        <v>811</v>
      </c>
    </row>
    <row r="804" spans="1:45">
      <c r="A804" s="214">
        <v>20</v>
      </c>
      <c r="B804" s="214">
        <v>227400</v>
      </c>
      <c r="C804" s="214"/>
      <c r="D804" s="214">
        <v>792</v>
      </c>
      <c r="E804" s="214" t="s">
        <v>1691</v>
      </c>
      <c r="F804" s="215">
        <v>1851</v>
      </c>
      <c r="G804" s="215">
        <v>0</v>
      </c>
      <c r="H804" s="215">
        <v>0</v>
      </c>
      <c r="I804" s="215">
        <v>0</v>
      </c>
      <c r="J804" s="215">
        <v>1745</v>
      </c>
      <c r="K804" s="215">
        <v>0</v>
      </c>
      <c r="L804" s="215">
        <v>106</v>
      </c>
      <c r="M804" s="215">
        <v>0</v>
      </c>
      <c r="N804" s="215">
        <v>1851</v>
      </c>
      <c r="O804" s="215">
        <v>0</v>
      </c>
      <c r="P804" s="215">
        <v>0</v>
      </c>
      <c r="Q804" s="215">
        <v>0</v>
      </c>
      <c r="R804" s="215">
        <v>1745</v>
      </c>
      <c r="S804" s="215">
        <v>0</v>
      </c>
      <c r="T804" s="215">
        <v>106</v>
      </c>
      <c r="U804" s="215">
        <v>0</v>
      </c>
      <c r="V804" s="215">
        <v>1835.8300000000002</v>
      </c>
      <c r="W804" s="215">
        <v>0</v>
      </c>
      <c r="X804" s="215">
        <v>0</v>
      </c>
      <c r="Y804" s="215">
        <v>0</v>
      </c>
      <c r="Z804" s="215">
        <v>1744.88</v>
      </c>
      <c r="AA804" s="215">
        <v>0</v>
      </c>
      <c r="AB804" s="215">
        <v>90.95</v>
      </c>
      <c r="AC804" s="215">
        <v>0</v>
      </c>
      <c r="AD804" s="215">
        <v>-15.169999999999845</v>
      </c>
      <c r="AE804" s="215" t="s">
        <v>811</v>
      </c>
      <c r="AF804" s="215" t="s">
        <v>811</v>
      </c>
      <c r="AG804" s="215" t="s">
        <v>811</v>
      </c>
      <c r="AH804" s="215">
        <v>-0.11999999999989086</v>
      </c>
      <c r="AI804" s="215" t="s">
        <v>811</v>
      </c>
      <c r="AJ804" s="215">
        <v>-15.049999999999997</v>
      </c>
      <c r="AK804" s="215" t="s">
        <v>811</v>
      </c>
      <c r="AL804" s="215">
        <v>99.180443003781747</v>
      </c>
      <c r="AM804" s="215" t="s">
        <v>811</v>
      </c>
      <c r="AN804" s="215" t="s">
        <v>811</v>
      </c>
      <c r="AO804" s="215" t="s">
        <v>811</v>
      </c>
      <c r="AP804" s="215">
        <v>99.99312320916907</v>
      </c>
      <c r="AQ804" s="215" t="s">
        <v>811</v>
      </c>
      <c r="AR804" s="215">
        <v>85.801886792452834</v>
      </c>
      <c r="AS804" s="215" t="s">
        <v>811</v>
      </c>
    </row>
    <row r="805" spans="1:45">
      <c r="A805" s="214">
        <v>22</v>
      </c>
      <c r="B805" s="214">
        <v>227400</v>
      </c>
      <c r="C805" s="214"/>
      <c r="D805" s="214">
        <v>793</v>
      </c>
      <c r="E805" s="214" t="s">
        <v>1055</v>
      </c>
      <c r="F805" s="215">
        <v>1745</v>
      </c>
      <c r="G805" s="215">
        <v>0</v>
      </c>
      <c r="H805" s="215">
        <v>0</v>
      </c>
      <c r="I805" s="215">
        <v>0</v>
      </c>
      <c r="J805" s="215">
        <v>1745</v>
      </c>
      <c r="K805" s="215">
        <v>0</v>
      </c>
      <c r="L805" s="215">
        <v>0</v>
      </c>
      <c r="M805" s="215">
        <v>0</v>
      </c>
      <c r="N805" s="215">
        <v>1745</v>
      </c>
      <c r="O805" s="215">
        <v>0</v>
      </c>
      <c r="P805" s="215">
        <v>0</v>
      </c>
      <c r="Q805" s="215">
        <v>0</v>
      </c>
      <c r="R805" s="215">
        <v>1745</v>
      </c>
      <c r="S805" s="215">
        <v>0</v>
      </c>
      <c r="T805" s="215">
        <v>0</v>
      </c>
      <c r="U805" s="215">
        <v>0</v>
      </c>
      <c r="V805" s="215">
        <v>1744.88</v>
      </c>
      <c r="W805" s="215">
        <v>0</v>
      </c>
      <c r="X805" s="215">
        <v>0</v>
      </c>
      <c r="Y805" s="215">
        <v>0</v>
      </c>
      <c r="Z805" s="215">
        <v>1744.88</v>
      </c>
      <c r="AA805" s="215">
        <v>0</v>
      </c>
      <c r="AB805" s="215">
        <v>0</v>
      </c>
      <c r="AC805" s="215">
        <v>0</v>
      </c>
      <c r="AD805" s="215">
        <v>-0.11999999999989086</v>
      </c>
      <c r="AE805" s="215" t="s">
        <v>811</v>
      </c>
      <c r="AF805" s="215" t="s">
        <v>811</v>
      </c>
      <c r="AG805" s="215" t="s">
        <v>811</v>
      </c>
      <c r="AH805" s="215">
        <v>-0.11999999999989086</v>
      </c>
      <c r="AI805" s="215" t="s">
        <v>811</v>
      </c>
      <c r="AJ805" s="215" t="s">
        <v>811</v>
      </c>
      <c r="AK805" s="215" t="s">
        <v>811</v>
      </c>
      <c r="AL805" s="215">
        <v>99.99312320916907</v>
      </c>
      <c r="AM805" s="215" t="s">
        <v>811</v>
      </c>
      <c r="AN805" s="215" t="s">
        <v>811</v>
      </c>
      <c r="AO805" s="215" t="s">
        <v>811</v>
      </c>
      <c r="AP805" s="215">
        <v>99.99312320916907</v>
      </c>
      <c r="AQ805" s="215" t="s">
        <v>811</v>
      </c>
      <c r="AR805" s="215" t="s">
        <v>811</v>
      </c>
      <c r="AS805" s="215" t="s">
        <v>811</v>
      </c>
    </row>
    <row r="806" spans="1:45">
      <c r="A806" s="214">
        <v>21</v>
      </c>
      <c r="B806" s="214">
        <v>227400</v>
      </c>
      <c r="C806" s="214"/>
      <c r="D806" s="214">
        <v>794</v>
      </c>
      <c r="E806" s="214" t="s">
        <v>1056</v>
      </c>
      <c r="F806" s="215">
        <v>106</v>
      </c>
      <c r="G806" s="215">
        <v>0</v>
      </c>
      <c r="H806" s="215">
        <v>0</v>
      </c>
      <c r="I806" s="215">
        <v>0</v>
      </c>
      <c r="J806" s="215">
        <v>0</v>
      </c>
      <c r="K806" s="215">
        <v>0</v>
      </c>
      <c r="L806" s="215">
        <v>106</v>
      </c>
      <c r="M806" s="215">
        <v>0</v>
      </c>
      <c r="N806" s="215">
        <v>106</v>
      </c>
      <c r="O806" s="215">
        <v>0</v>
      </c>
      <c r="P806" s="215">
        <v>0</v>
      </c>
      <c r="Q806" s="215">
        <v>0</v>
      </c>
      <c r="R806" s="215">
        <v>0</v>
      </c>
      <c r="S806" s="215">
        <v>0</v>
      </c>
      <c r="T806" s="215">
        <v>106</v>
      </c>
      <c r="U806" s="215">
        <v>0</v>
      </c>
      <c r="V806" s="215">
        <v>90.95</v>
      </c>
      <c r="W806" s="215">
        <v>0</v>
      </c>
      <c r="X806" s="215">
        <v>0</v>
      </c>
      <c r="Y806" s="215">
        <v>0</v>
      </c>
      <c r="Z806" s="215">
        <v>0</v>
      </c>
      <c r="AA806" s="215">
        <v>0</v>
      </c>
      <c r="AB806" s="215">
        <v>90.95</v>
      </c>
      <c r="AC806" s="215">
        <v>0</v>
      </c>
      <c r="AD806" s="215">
        <v>-15.049999999999997</v>
      </c>
      <c r="AE806" s="215" t="s">
        <v>811</v>
      </c>
      <c r="AF806" s="215" t="s">
        <v>811</v>
      </c>
      <c r="AG806" s="215" t="s">
        <v>811</v>
      </c>
      <c r="AH806" s="215" t="s">
        <v>811</v>
      </c>
      <c r="AI806" s="215" t="s">
        <v>811</v>
      </c>
      <c r="AJ806" s="215">
        <v>-15.049999999999997</v>
      </c>
      <c r="AK806" s="215" t="s">
        <v>811</v>
      </c>
      <c r="AL806" s="215">
        <v>85.801886792452834</v>
      </c>
      <c r="AM806" s="215" t="s">
        <v>811</v>
      </c>
      <c r="AN806" s="215" t="s">
        <v>811</v>
      </c>
      <c r="AO806" s="215" t="s">
        <v>811</v>
      </c>
      <c r="AP806" s="215" t="s">
        <v>811</v>
      </c>
      <c r="AQ806" s="215" t="s">
        <v>811</v>
      </c>
      <c r="AR806" s="215">
        <v>85.801886792452834</v>
      </c>
      <c r="AS806" s="215" t="s">
        <v>811</v>
      </c>
    </row>
    <row r="807" spans="1:45">
      <c r="A807" s="216">
        <v>22</v>
      </c>
      <c r="B807" s="216">
        <v>227400</v>
      </c>
      <c r="C807" s="216">
        <v>1714</v>
      </c>
      <c r="D807" s="216">
        <v>795</v>
      </c>
      <c r="E807" s="216" t="s">
        <v>1081</v>
      </c>
      <c r="F807" s="217">
        <v>1745</v>
      </c>
      <c r="G807" s="217"/>
      <c r="H807" s="217"/>
      <c r="I807" s="217"/>
      <c r="J807" s="217">
        <v>1745</v>
      </c>
      <c r="K807" s="217"/>
      <c r="L807" s="217"/>
      <c r="M807" s="217"/>
      <c r="N807" s="217">
        <v>1745</v>
      </c>
      <c r="O807" s="217"/>
      <c r="P807" s="217"/>
      <c r="Q807" s="217"/>
      <c r="R807" s="217">
        <v>1745</v>
      </c>
      <c r="S807" s="217"/>
      <c r="T807" s="217"/>
      <c r="U807" s="217"/>
      <c r="V807" s="217">
        <v>1744.88</v>
      </c>
      <c r="W807" s="217"/>
      <c r="X807" s="217"/>
      <c r="Y807" s="217"/>
      <c r="Z807" s="217">
        <v>1744.88</v>
      </c>
      <c r="AA807" s="217"/>
      <c r="AB807" s="217"/>
      <c r="AC807" s="217"/>
      <c r="AD807" s="217">
        <v>-0.11999999999989086</v>
      </c>
      <c r="AE807" s="217" t="s">
        <v>811</v>
      </c>
      <c r="AF807" s="217" t="s">
        <v>811</v>
      </c>
      <c r="AG807" s="217" t="s">
        <v>811</v>
      </c>
      <c r="AH807" s="217">
        <v>-0.11999999999989086</v>
      </c>
      <c r="AI807" s="217" t="s">
        <v>811</v>
      </c>
      <c r="AJ807" s="217" t="s">
        <v>811</v>
      </c>
      <c r="AK807" s="217" t="s">
        <v>811</v>
      </c>
      <c r="AL807" s="217">
        <v>99.99312320916907</v>
      </c>
      <c r="AM807" s="217" t="s">
        <v>811</v>
      </c>
      <c r="AN807" s="217" t="s">
        <v>811</v>
      </c>
      <c r="AO807" s="217" t="s">
        <v>811</v>
      </c>
      <c r="AP807" s="217">
        <v>99.99312320916907</v>
      </c>
      <c r="AQ807" s="217" t="s">
        <v>811</v>
      </c>
      <c r="AR807" s="217" t="s">
        <v>811</v>
      </c>
      <c r="AS807" s="217" t="s">
        <v>811</v>
      </c>
    </row>
    <row r="808" spans="1:45">
      <c r="A808" s="216">
        <v>21</v>
      </c>
      <c r="B808" s="216">
        <v>227400</v>
      </c>
      <c r="C808" s="216">
        <v>1715</v>
      </c>
      <c r="D808" s="216">
        <v>796</v>
      </c>
      <c r="E808" s="216" t="s">
        <v>1692</v>
      </c>
      <c r="F808" s="217">
        <v>0</v>
      </c>
      <c r="G808" s="217"/>
      <c r="H808" s="217"/>
      <c r="I808" s="217"/>
      <c r="J808" s="217"/>
      <c r="K808" s="217"/>
      <c r="L808" s="217"/>
      <c r="M808" s="217"/>
      <c r="N808" s="217">
        <v>0</v>
      </c>
      <c r="O808" s="217"/>
      <c r="P808" s="217"/>
      <c r="Q808" s="217"/>
      <c r="R808" s="217"/>
      <c r="S808" s="217"/>
      <c r="T808" s="217"/>
      <c r="U808" s="217"/>
      <c r="V808" s="217">
        <v>0</v>
      </c>
      <c r="W808" s="217"/>
      <c r="X808" s="217"/>
      <c r="Y808" s="217"/>
      <c r="Z808" s="217"/>
      <c r="AA808" s="217"/>
      <c r="AB808" s="217"/>
      <c r="AC808" s="217"/>
      <c r="AD808" s="217" t="s">
        <v>811</v>
      </c>
      <c r="AE808" s="217" t="s">
        <v>811</v>
      </c>
      <c r="AF808" s="217" t="s">
        <v>811</v>
      </c>
      <c r="AG808" s="217" t="s">
        <v>811</v>
      </c>
      <c r="AH808" s="217" t="s">
        <v>811</v>
      </c>
      <c r="AI808" s="217" t="s">
        <v>811</v>
      </c>
      <c r="AJ808" s="217" t="s">
        <v>811</v>
      </c>
      <c r="AK808" s="217" t="s">
        <v>811</v>
      </c>
      <c r="AL808" s="217" t="s">
        <v>811</v>
      </c>
      <c r="AM808" s="217" t="s">
        <v>811</v>
      </c>
      <c r="AN808" s="217" t="s">
        <v>811</v>
      </c>
      <c r="AO808" s="217" t="s">
        <v>811</v>
      </c>
      <c r="AP808" s="217" t="s">
        <v>811</v>
      </c>
      <c r="AQ808" s="217" t="s">
        <v>811</v>
      </c>
      <c r="AR808" s="217" t="s">
        <v>811</v>
      </c>
      <c r="AS808" s="217" t="s">
        <v>811</v>
      </c>
    </row>
    <row r="809" spans="1:45">
      <c r="A809" s="216">
        <v>21</v>
      </c>
      <c r="B809" s="216">
        <v>227400</v>
      </c>
      <c r="C809" s="216">
        <v>1716</v>
      </c>
      <c r="D809" s="216">
        <v>797</v>
      </c>
      <c r="E809" s="216" t="s">
        <v>1693</v>
      </c>
      <c r="F809" s="217">
        <v>0</v>
      </c>
      <c r="G809" s="217"/>
      <c r="H809" s="217"/>
      <c r="I809" s="217"/>
      <c r="J809" s="217"/>
      <c r="K809" s="217"/>
      <c r="L809" s="217"/>
      <c r="M809" s="217"/>
      <c r="N809" s="217">
        <v>0</v>
      </c>
      <c r="O809" s="217"/>
      <c r="P809" s="217"/>
      <c r="Q809" s="217"/>
      <c r="R809" s="217"/>
      <c r="S809" s="217"/>
      <c r="T809" s="217"/>
      <c r="U809" s="217"/>
      <c r="V809" s="217">
        <v>0</v>
      </c>
      <c r="W809" s="217"/>
      <c r="X809" s="217"/>
      <c r="Y809" s="217"/>
      <c r="Z809" s="217"/>
      <c r="AA809" s="217"/>
      <c r="AB809" s="217"/>
      <c r="AC809" s="217"/>
      <c r="AD809" s="217" t="s">
        <v>811</v>
      </c>
      <c r="AE809" s="217" t="s">
        <v>811</v>
      </c>
      <c r="AF809" s="217" t="s">
        <v>811</v>
      </c>
      <c r="AG809" s="217" t="s">
        <v>811</v>
      </c>
      <c r="AH809" s="217" t="s">
        <v>811</v>
      </c>
      <c r="AI809" s="217" t="s">
        <v>811</v>
      </c>
      <c r="AJ809" s="217" t="s">
        <v>811</v>
      </c>
      <c r="AK809" s="217" t="s">
        <v>811</v>
      </c>
      <c r="AL809" s="217" t="s">
        <v>811</v>
      </c>
      <c r="AM809" s="217" t="s">
        <v>811</v>
      </c>
      <c r="AN809" s="217" t="s">
        <v>811</v>
      </c>
      <c r="AO809" s="217" t="s">
        <v>811</v>
      </c>
      <c r="AP809" s="217" t="s">
        <v>811</v>
      </c>
      <c r="AQ809" s="217" t="s">
        <v>811</v>
      </c>
      <c r="AR809" s="217" t="s">
        <v>811</v>
      </c>
      <c r="AS809" s="217" t="s">
        <v>811</v>
      </c>
    </row>
    <row r="810" spans="1:45">
      <c r="A810" s="216">
        <v>21</v>
      </c>
      <c r="B810" s="216">
        <v>227400</v>
      </c>
      <c r="C810" s="216">
        <v>1717</v>
      </c>
      <c r="D810" s="216">
        <v>798</v>
      </c>
      <c r="E810" s="216" t="s">
        <v>1694</v>
      </c>
      <c r="F810" s="217">
        <v>0</v>
      </c>
      <c r="G810" s="217"/>
      <c r="H810" s="217"/>
      <c r="I810" s="217"/>
      <c r="J810" s="217"/>
      <c r="K810" s="217"/>
      <c r="L810" s="217"/>
      <c r="M810" s="217"/>
      <c r="N810" s="217">
        <v>0</v>
      </c>
      <c r="O810" s="217"/>
      <c r="P810" s="217"/>
      <c r="Q810" s="217"/>
      <c r="R810" s="217"/>
      <c r="S810" s="217"/>
      <c r="T810" s="217"/>
      <c r="U810" s="217"/>
      <c r="V810" s="217">
        <v>0</v>
      </c>
      <c r="W810" s="217"/>
      <c r="X810" s="217"/>
      <c r="Y810" s="217"/>
      <c r="Z810" s="217"/>
      <c r="AA810" s="217"/>
      <c r="AB810" s="217"/>
      <c r="AC810" s="217"/>
      <c r="AD810" s="217" t="s">
        <v>811</v>
      </c>
      <c r="AE810" s="217" t="s">
        <v>811</v>
      </c>
      <c r="AF810" s="217" t="s">
        <v>811</v>
      </c>
      <c r="AG810" s="217" t="s">
        <v>811</v>
      </c>
      <c r="AH810" s="217" t="s">
        <v>811</v>
      </c>
      <c r="AI810" s="217" t="s">
        <v>811</v>
      </c>
      <c r="AJ810" s="217" t="s">
        <v>811</v>
      </c>
      <c r="AK810" s="217" t="s">
        <v>811</v>
      </c>
      <c r="AL810" s="217" t="s">
        <v>811</v>
      </c>
      <c r="AM810" s="217" t="s">
        <v>811</v>
      </c>
      <c r="AN810" s="217" t="s">
        <v>811</v>
      </c>
      <c r="AO810" s="217" t="s">
        <v>811</v>
      </c>
      <c r="AP810" s="217" t="s">
        <v>811</v>
      </c>
      <c r="AQ810" s="217" t="s">
        <v>811</v>
      </c>
      <c r="AR810" s="217" t="s">
        <v>811</v>
      </c>
      <c r="AS810" s="217" t="s">
        <v>811</v>
      </c>
    </row>
    <row r="811" spans="1:45">
      <c r="A811" s="216">
        <v>21</v>
      </c>
      <c r="B811" s="216">
        <v>227400</v>
      </c>
      <c r="C811" s="216">
        <v>1718</v>
      </c>
      <c r="D811" s="216">
        <v>799</v>
      </c>
      <c r="E811" s="216" t="s">
        <v>1695</v>
      </c>
      <c r="F811" s="217">
        <v>0</v>
      </c>
      <c r="G811" s="217"/>
      <c r="H811" s="217"/>
      <c r="I811" s="217"/>
      <c r="J811" s="217"/>
      <c r="K811" s="217"/>
      <c r="L811" s="217"/>
      <c r="M811" s="217"/>
      <c r="N811" s="217">
        <v>0</v>
      </c>
      <c r="O811" s="217"/>
      <c r="P811" s="217"/>
      <c r="Q811" s="217"/>
      <c r="R811" s="217"/>
      <c r="S811" s="217"/>
      <c r="T811" s="217"/>
      <c r="U811" s="217"/>
      <c r="V811" s="217">
        <v>0</v>
      </c>
      <c r="W811" s="217"/>
      <c r="X811" s="217"/>
      <c r="Y811" s="217"/>
      <c r="Z811" s="217"/>
      <c r="AA811" s="217"/>
      <c r="AB811" s="217"/>
      <c r="AC811" s="217"/>
      <c r="AD811" s="217" t="s">
        <v>811</v>
      </c>
      <c r="AE811" s="217" t="s">
        <v>811</v>
      </c>
      <c r="AF811" s="217" t="s">
        <v>811</v>
      </c>
      <c r="AG811" s="217" t="s">
        <v>811</v>
      </c>
      <c r="AH811" s="217" t="s">
        <v>811</v>
      </c>
      <c r="AI811" s="217" t="s">
        <v>811</v>
      </c>
      <c r="AJ811" s="217" t="s">
        <v>811</v>
      </c>
      <c r="AK811" s="217" t="s">
        <v>811</v>
      </c>
      <c r="AL811" s="217" t="s">
        <v>811</v>
      </c>
      <c r="AM811" s="217" t="s">
        <v>811</v>
      </c>
      <c r="AN811" s="217" t="s">
        <v>811</v>
      </c>
      <c r="AO811" s="217" t="s">
        <v>811</v>
      </c>
      <c r="AP811" s="217" t="s">
        <v>811</v>
      </c>
      <c r="AQ811" s="217" t="s">
        <v>811</v>
      </c>
      <c r="AR811" s="217" t="s">
        <v>811</v>
      </c>
      <c r="AS811" s="217" t="s">
        <v>811</v>
      </c>
    </row>
    <row r="812" spans="1:45">
      <c r="A812" s="216">
        <v>21</v>
      </c>
      <c r="B812" s="216">
        <v>227400</v>
      </c>
      <c r="C812" s="216">
        <v>1733</v>
      </c>
      <c r="D812" s="216">
        <v>800</v>
      </c>
      <c r="E812" s="216" t="s">
        <v>1696</v>
      </c>
      <c r="F812" s="217">
        <v>0</v>
      </c>
      <c r="G812" s="217"/>
      <c r="H812" s="217"/>
      <c r="I812" s="217"/>
      <c r="J812" s="217"/>
      <c r="K812" s="217"/>
      <c r="L812" s="217"/>
      <c r="M812" s="217"/>
      <c r="N812" s="217">
        <v>0</v>
      </c>
      <c r="O812" s="217"/>
      <c r="P812" s="217"/>
      <c r="Q812" s="217"/>
      <c r="R812" s="217"/>
      <c r="S812" s="217"/>
      <c r="T812" s="217"/>
      <c r="U812" s="217"/>
      <c r="V812" s="217">
        <v>0</v>
      </c>
      <c r="W812" s="217"/>
      <c r="X812" s="217"/>
      <c r="Y812" s="217"/>
      <c r="Z812" s="217"/>
      <c r="AA812" s="217"/>
      <c r="AB812" s="217"/>
      <c r="AC812" s="217"/>
      <c r="AD812" s="217" t="s">
        <v>811</v>
      </c>
      <c r="AE812" s="217" t="s">
        <v>811</v>
      </c>
      <c r="AF812" s="217" t="s">
        <v>811</v>
      </c>
      <c r="AG812" s="217" t="s">
        <v>811</v>
      </c>
      <c r="AH812" s="217" t="s">
        <v>811</v>
      </c>
      <c r="AI812" s="217" t="s">
        <v>811</v>
      </c>
      <c r="AJ812" s="217" t="s">
        <v>811</v>
      </c>
      <c r="AK812" s="217" t="s">
        <v>811</v>
      </c>
      <c r="AL812" s="217" t="s">
        <v>811</v>
      </c>
      <c r="AM812" s="217" t="s">
        <v>811</v>
      </c>
      <c r="AN812" s="217" t="s">
        <v>811</v>
      </c>
      <c r="AO812" s="217" t="s">
        <v>811</v>
      </c>
      <c r="AP812" s="217" t="s">
        <v>811</v>
      </c>
      <c r="AQ812" s="217" t="s">
        <v>811</v>
      </c>
      <c r="AR812" s="217" t="s">
        <v>811</v>
      </c>
      <c r="AS812" s="217" t="s">
        <v>811</v>
      </c>
    </row>
    <row r="813" spans="1:45">
      <c r="A813" s="216">
        <v>21</v>
      </c>
      <c r="B813" s="216">
        <v>227400</v>
      </c>
      <c r="C813" s="216">
        <v>1719</v>
      </c>
      <c r="D813" s="216">
        <v>801</v>
      </c>
      <c r="E813" s="216" t="s">
        <v>1697</v>
      </c>
      <c r="F813" s="217">
        <v>0</v>
      </c>
      <c r="G813" s="217"/>
      <c r="H813" s="217"/>
      <c r="I813" s="217"/>
      <c r="J813" s="217"/>
      <c r="K813" s="217"/>
      <c r="L813" s="217"/>
      <c r="M813" s="217"/>
      <c r="N813" s="217">
        <v>0</v>
      </c>
      <c r="O813" s="217"/>
      <c r="P813" s="217"/>
      <c r="Q813" s="217"/>
      <c r="R813" s="217"/>
      <c r="S813" s="217"/>
      <c r="T813" s="217"/>
      <c r="U813" s="217"/>
      <c r="V813" s="217">
        <v>0</v>
      </c>
      <c r="W813" s="217"/>
      <c r="X813" s="217"/>
      <c r="Y813" s="217"/>
      <c r="Z813" s="217"/>
      <c r="AA813" s="217"/>
      <c r="AB813" s="217"/>
      <c r="AC813" s="217"/>
      <c r="AD813" s="217" t="s">
        <v>811</v>
      </c>
      <c r="AE813" s="217" t="s">
        <v>811</v>
      </c>
      <c r="AF813" s="217" t="s">
        <v>811</v>
      </c>
      <c r="AG813" s="217" t="s">
        <v>811</v>
      </c>
      <c r="AH813" s="217" t="s">
        <v>811</v>
      </c>
      <c r="AI813" s="217" t="s">
        <v>811</v>
      </c>
      <c r="AJ813" s="217" t="s">
        <v>811</v>
      </c>
      <c r="AK813" s="217" t="s">
        <v>811</v>
      </c>
      <c r="AL813" s="217" t="s">
        <v>811</v>
      </c>
      <c r="AM813" s="217" t="s">
        <v>811</v>
      </c>
      <c r="AN813" s="217" t="s">
        <v>811</v>
      </c>
      <c r="AO813" s="217" t="s">
        <v>811</v>
      </c>
      <c r="AP813" s="217" t="s">
        <v>811</v>
      </c>
      <c r="AQ813" s="217" t="s">
        <v>811</v>
      </c>
      <c r="AR813" s="217" t="s">
        <v>811</v>
      </c>
      <c r="AS813" s="217" t="s">
        <v>811</v>
      </c>
    </row>
    <row r="814" spans="1:45">
      <c r="A814" s="216">
        <v>21</v>
      </c>
      <c r="B814" s="216">
        <v>227400</v>
      </c>
      <c r="C814" s="216">
        <v>1720</v>
      </c>
      <c r="D814" s="216">
        <v>802</v>
      </c>
      <c r="E814" s="216" t="s">
        <v>1698</v>
      </c>
      <c r="F814" s="217">
        <v>0</v>
      </c>
      <c r="G814" s="217"/>
      <c r="H814" s="217"/>
      <c r="I814" s="217"/>
      <c r="J814" s="217"/>
      <c r="K814" s="217"/>
      <c r="L814" s="217"/>
      <c r="M814" s="217"/>
      <c r="N814" s="217">
        <v>0</v>
      </c>
      <c r="O814" s="217"/>
      <c r="P814" s="217"/>
      <c r="Q814" s="217"/>
      <c r="R814" s="217"/>
      <c r="S814" s="217"/>
      <c r="T814" s="217"/>
      <c r="U814" s="217"/>
      <c r="V814" s="217">
        <v>0</v>
      </c>
      <c r="W814" s="217"/>
      <c r="X814" s="217"/>
      <c r="Y814" s="217"/>
      <c r="Z814" s="217"/>
      <c r="AA814" s="217"/>
      <c r="AB814" s="217"/>
      <c r="AC814" s="217"/>
      <c r="AD814" s="217" t="s">
        <v>811</v>
      </c>
      <c r="AE814" s="217" t="s">
        <v>811</v>
      </c>
      <c r="AF814" s="217" t="s">
        <v>811</v>
      </c>
      <c r="AG814" s="217" t="s">
        <v>811</v>
      </c>
      <c r="AH814" s="217" t="s">
        <v>811</v>
      </c>
      <c r="AI814" s="217" t="s">
        <v>811</v>
      </c>
      <c r="AJ814" s="217" t="s">
        <v>811</v>
      </c>
      <c r="AK814" s="217" t="s">
        <v>811</v>
      </c>
      <c r="AL814" s="217" t="s">
        <v>811</v>
      </c>
      <c r="AM814" s="217" t="s">
        <v>811</v>
      </c>
      <c r="AN814" s="217" t="s">
        <v>811</v>
      </c>
      <c r="AO814" s="217" t="s">
        <v>811</v>
      </c>
      <c r="AP814" s="217" t="s">
        <v>811</v>
      </c>
      <c r="AQ814" s="217" t="s">
        <v>811</v>
      </c>
      <c r="AR814" s="217" t="s">
        <v>811</v>
      </c>
      <c r="AS814" s="217" t="s">
        <v>811</v>
      </c>
    </row>
    <row r="815" spans="1:45">
      <c r="A815" s="216">
        <v>21</v>
      </c>
      <c r="B815" s="216">
        <v>227400</v>
      </c>
      <c r="C815" s="216">
        <v>1721</v>
      </c>
      <c r="D815" s="216">
        <v>803</v>
      </c>
      <c r="E815" s="216" t="s">
        <v>1699</v>
      </c>
      <c r="F815" s="217">
        <v>0</v>
      </c>
      <c r="G815" s="217"/>
      <c r="H815" s="217"/>
      <c r="I815" s="217"/>
      <c r="J815" s="217"/>
      <c r="K815" s="217"/>
      <c r="L815" s="217"/>
      <c r="M815" s="217"/>
      <c r="N815" s="217">
        <v>0</v>
      </c>
      <c r="O815" s="217"/>
      <c r="P815" s="217"/>
      <c r="Q815" s="217"/>
      <c r="R815" s="217"/>
      <c r="S815" s="217"/>
      <c r="T815" s="217"/>
      <c r="U815" s="217"/>
      <c r="V815" s="217">
        <v>0</v>
      </c>
      <c r="W815" s="217"/>
      <c r="X815" s="217"/>
      <c r="Y815" s="217"/>
      <c r="Z815" s="217"/>
      <c r="AA815" s="217"/>
      <c r="AB815" s="217"/>
      <c r="AC815" s="217"/>
      <c r="AD815" s="217" t="s">
        <v>811</v>
      </c>
      <c r="AE815" s="217" t="s">
        <v>811</v>
      </c>
      <c r="AF815" s="217" t="s">
        <v>811</v>
      </c>
      <c r="AG815" s="217" t="s">
        <v>811</v>
      </c>
      <c r="AH815" s="217" t="s">
        <v>811</v>
      </c>
      <c r="AI815" s="217" t="s">
        <v>811</v>
      </c>
      <c r="AJ815" s="217" t="s">
        <v>811</v>
      </c>
      <c r="AK815" s="217" t="s">
        <v>811</v>
      </c>
      <c r="AL815" s="217" t="s">
        <v>811</v>
      </c>
      <c r="AM815" s="217" t="s">
        <v>811</v>
      </c>
      <c r="AN815" s="217" t="s">
        <v>811</v>
      </c>
      <c r="AO815" s="217" t="s">
        <v>811</v>
      </c>
      <c r="AP815" s="217" t="s">
        <v>811</v>
      </c>
      <c r="AQ815" s="217" t="s">
        <v>811</v>
      </c>
      <c r="AR815" s="217" t="s">
        <v>811</v>
      </c>
      <c r="AS815" s="217" t="s">
        <v>811</v>
      </c>
    </row>
    <row r="816" spans="1:45">
      <c r="A816" s="216">
        <v>21</v>
      </c>
      <c r="B816" s="216">
        <v>227400</v>
      </c>
      <c r="C816" s="216">
        <v>1722</v>
      </c>
      <c r="D816" s="216">
        <v>804</v>
      </c>
      <c r="E816" s="216" t="s">
        <v>1700</v>
      </c>
      <c r="F816" s="217">
        <v>0</v>
      </c>
      <c r="G816" s="217"/>
      <c r="H816" s="217"/>
      <c r="I816" s="217"/>
      <c r="J816" s="217"/>
      <c r="K816" s="217"/>
      <c r="L816" s="217"/>
      <c r="M816" s="217"/>
      <c r="N816" s="217">
        <v>0</v>
      </c>
      <c r="O816" s="217"/>
      <c r="P816" s="217"/>
      <c r="Q816" s="217"/>
      <c r="R816" s="217"/>
      <c r="S816" s="217"/>
      <c r="T816" s="217"/>
      <c r="U816" s="217"/>
      <c r="V816" s="217">
        <v>0</v>
      </c>
      <c r="W816" s="217"/>
      <c r="X816" s="217"/>
      <c r="Y816" s="217"/>
      <c r="Z816" s="217"/>
      <c r="AA816" s="217"/>
      <c r="AB816" s="217"/>
      <c r="AC816" s="217"/>
      <c r="AD816" s="217" t="s">
        <v>811</v>
      </c>
      <c r="AE816" s="217" t="s">
        <v>811</v>
      </c>
      <c r="AF816" s="217" t="s">
        <v>811</v>
      </c>
      <c r="AG816" s="217" t="s">
        <v>811</v>
      </c>
      <c r="AH816" s="217" t="s">
        <v>811</v>
      </c>
      <c r="AI816" s="217" t="s">
        <v>811</v>
      </c>
      <c r="AJ816" s="217" t="s">
        <v>811</v>
      </c>
      <c r="AK816" s="217" t="s">
        <v>811</v>
      </c>
      <c r="AL816" s="217" t="s">
        <v>811</v>
      </c>
      <c r="AM816" s="217" t="s">
        <v>811</v>
      </c>
      <c r="AN816" s="217" t="s">
        <v>811</v>
      </c>
      <c r="AO816" s="217" t="s">
        <v>811</v>
      </c>
      <c r="AP816" s="217" t="s">
        <v>811</v>
      </c>
      <c r="AQ816" s="217" t="s">
        <v>811</v>
      </c>
      <c r="AR816" s="217" t="s">
        <v>811</v>
      </c>
      <c r="AS816" s="217" t="s">
        <v>811</v>
      </c>
    </row>
    <row r="817" spans="1:45">
      <c r="A817" s="216">
        <v>21</v>
      </c>
      <c r="B817" s="216">
        <v>227400</v>
      </c>
      <c r="C817" s="216">
        <v>1723</v>
      </c>
      <c r="D817" s="216">
        <v>805</v>
      </c>
      <c r="E817" s="216" t="s">
        <v>1701</v>
      </c>
      <c r="F817" s="217">
        <v>0</v>
      </c>
      <c r="G817" s="217"/>
      <c r="H817" s="217"/>
      <c r="I817" s="217"/>
      <c r="J817" s="217"/>
      <c r="K817" s="217"/>
      <c r="L817" s="217"/>
      <c r="M817" s="217"/>
      <c r="N817" s="217">
        <v>0</v>
      </c>
      <c r="O817" s="217"/>
      <c r="P817" s="217"/>
      <c r="Q817" s="217"/>
      <c r="R817" s="217"/>
      <c r="S817" s="217"/>
      <c r="T817" s="217"/>
      <c r="U817" s="217"/>
      <c r="V817" s="217">
        <v>0</v>
      </c>
      <c r="W817" s="217"/>
      <c r="X817" s="217"/>
      <c r="Y817" s="217"/>
      <c r="Z817" s="217"/>
      <c r="AA817" s="217"/>
      <c r="AB817" s="217"/>
      <c r="AC817" s="217"/>
      <c r="AD817" s="217" t="s">
        <v>811</v>
      </c>
      <c r="AE817" s="217" t="s">
        <v>811</v>
      </c>
      <c r="AF817" s="217" t="s">
        <v>811</v>
      </c>
      <c r="AG817" s="217" t="s">
        <v>811</v>
      </c>
      <c r="AH817" s="217" t="s">
        <v>811</v>
      </c>
      <c r="AI817" s="217" t="s">
        <v>811</v>
      </c>
      <c r="AJ817" s="217" t="s">
        <v>811</v>
      </c>
      <c r="AK817" s="217" t="s">
        <v>811</v>
      </c>
      <c r="AL817" s="217" t="s">
        <v>811</v>
      </c>
      <c r="AM817" s="217" t="s">
        <v>811</v>
      </c>
      <c r="AN817" s="217" t="s">
        <v>811</v>
      </c>
      <c r="AO817" s="217" t="s">
        <v>811</v>
      </c>
      <c r="AP817" s="217" t="s">
        <v>811</v>
      </c>
      <c r="AQ817" s="217" t="s">
        <v>811</v>
      </c>
      <c r="AR817" s="217" t="s">
        <v>811</v>
      </c>
      <c r="AS817" s="217" t="s">
        <v>811</v>
      </c>
    </row>
    <row r="818" spans="1:45">
      <c r="A818" s="216">
        <v>21</v>
      </c>
      <c r="B818" s="216">
        <v>227400</v>
      </c>
      <c r="C818" s="216">
        <v>1724</v>
      </c>
      <c r="D818" s="216">
        <v>806</v>
      </c>
      <c r="E818" s="216" t="s">
        <v>1702</v>
      </c>
      <c r="F818" s="217">
        <v>0</v>
      </c>
      <c r="G818" s="217"/>
      <c r="H818" s="217"/>
      <c r="I818" s="217"/>
      <c r="J818" s="217"/>
      <c r="K818" s="217"/>
      <c r="L818" s="217"/>
      <c r="M818" s="217"/>
      <c r="N818" s="217">
        <v>0</v>
      </c>
      <c r="O818" s="217"/>
      <c r="P818" s="217"/>
      <c r="Q818" s="217"/>
      <c r="R818" s="217"/>
      <c r="S818" s="217"/>
      <c r="T818" s="217"/>
      <c r="U818" s="217"/>
      <c r="V818" s="217">
        <v>0</v>
      </c>
      <c r="W818" s="217"/>
      <c r="X818" s="217"/>
      <c r="Y818" s="217"/>
      <c r="Z818" s="217"/>
      <c r="AA818" s="217"/>
      <c r="AB818" s="217"/>
      <c r="AC818" s="217"/>
      <c r="AD818" s="217" t="s">
        <v>811</v>
      </c>
      <c r="AE818" s="217" t="s">
        <v>811</v>
      </c>
      <c r="AF818" s="217" t="s">
        <v>811</v>
      </c>
      <c r="AG818" s="217" t="s">
        <v>811</v>
      </c>
      <c r="AH818" s="217" t="s">
        <v>811</v>
      </c>
      <c r="AI818" s="217" t="s">
        <v>811</v>
      </c>
      <c r="AJ818" s="217" t="s">
        <v>811</v>
      </c>
      <c r="AK818" s="217" t="s">
        <v>811</v>
      </c>
      <c r="AL818" s="217" t="s">
        <v>811</v>
      </c>
      <c r="AM818" s="217" t="s">
        <v>811</v>
      </c>
      <c r="AN818" s="217" t="s">
        <v>811</v>
      </c>
      <c r="AO818" s="217" t="s">
        <v>811</v>
      </c>
      <c r="AP818" s="217" t="s">
        <v>811</v>
      </c>
      <c r="AQ818" s="217" t="s">
        <v>811</v>
      </c>
      <c r="AR818" s="217" t="s">
        <v>811</v>
      </c>
      <c r="AS818" s="217" t="s">
        <v>811</v>
      </c>
    </row>
    <row r="819" spans="1:45">
      <c r="A819" s="216">
        <v>21</v>
      </c>
      <c r="B819" s="216">
        <v>227400</v>
      </c>
      <c r="C819" s="216">
        <v>1725</v>
      </c>
      <c r="D819" s="216">
        <v>807</v>
      </c>
      <c r="E819" s="216" t="s">
        <v>1703</v>
      </c>
      <c r="F819" s="217">
        <v>0</v>
      </c>
      <c r="G819" s="217"/>
      <c r="H819" s="217"/>
      <c r="I819" s="217"/>
      <c r="J819" s="217"/>
      <c r="K819" s="217"/>
      <c r="L819" s="217"/>
      <c r="M819" s="217"/>
      <c r="N819" s="217">
        <v>0</v>
      </c>
      <c r="O819" s="217"/>
      <c r="P819" s="217"/>
      <c r="Q819" s="217"/>
      <c r="R819" s="217"/>
      <c r="S819" s="217"/>
      <c r="T819" s="217"/>
      <c r="U819" s="217"/>
      <c r="V819" s="217">
        <v>0</v>
      </c>
      <c r="W819" s="217"/>
      <c r="X819" s="217"/>
      <c r="Y819" s="217"/>
      <c r="Z819" s="217"/>
      <c r="AA819" s="217"/>
      <c r="AB819" s="217"/>
      <c r="AC819" s="217"/>
      <c r="AD819" s="217" t="s">
        <v>811</v>
      </c>
      <c r="AE819" s="217" t="s">
        <v>811</v>
      </c>
      <c r="AF819" s="217" t="s">
        <v>811</v>
      </c>
      <c r="AG819" s="217" t="s">
        <v>811</v>
      </c>
      <c r="AH819" s="217" t="s">
        <v>811</v>
      </c>
      <c r="AI819" s="217" t="s">
        <v>811</v>
      </c>
      <c r="AJ819" s="217" t="s">
        <v>811</v>
      </c>
      <c r="AK819" s="217" t="s">
        <v>811</v>
      </c>
      <c r="AL819" s="217" t="s">
        <v>811</v>
      </c>
      <c r="AM819" s="217" t="s">
        <v>811</v>
      </c>
      <c r="AN819" s="217" t="s">
        <v>811</v>
      </c>
      <c r="AO819" s="217" t="s">
        <v>811</v>
      </c>
      <c r="AP819" s="217" t="s">
        <v>811</v>
      </c>
      <c r="AQ819" s="217" t="s">
        <v>811</v>
      </c>
      <c r="AR819" s="217" t="s">
        <v>811</v>
      </c>
      <c r="AS819" s="217" t="s">
        <v>811</v>
      </c>
    </row>
    <row r="820" spans="1:45">
      <c r="A820" s="216">
        <v>21</v>
      </c>
      <c r="B820" s="216">
        <v>227400</v>
      </c>
      <c r="C820" s="216">
        <v>1726</v>
      </c>
      <c r="D820" s="216">
        <v>808</v>
      </c>
      <c r="E820" s="216" t="s">
        <v>1704</v>
      </c>
      <c r="F820" s="217">
        <v>0</v>
      </c>
      <c r="G820" s="217"/>
      <c r="H820" s="217"/>
      <c r="I820" s="217"/>
      <c r="J820" s="217"/>
      <c r="K820" s="217"/>
      <c r="L820" s="217"/>
      <c r="M820" s="217"/>
      <c r="N820" s="217">
        <v>0</v>
      </c>
      <c r="O820" s="217"/>
      <c r="P820" s="217"/>
      <c r="Q820" s="217"/>
      <c r="R820" s="217"/>
      <c r="S820" s="217"/>
      <c r="T820" s="217"/>
      <c r="U820" s="217"/>
      <c r="V820" s="217">
        <v>0</v>
      </c>
      <c r="W820" s="217"/>
      <c r="X820" s="217"/>
      <c r="Y820" s="217"/>
      <c r="Z820" s="217"/>
      <c r="AA820" s="217"/>
      <c r="AB820" s="217"/>
      <c r="AC820" s="217"/>
      <c r="AD820" s="217" t="s">
        <v>811</v>
      </c>
      <c r="AE820" s="217" t="s">
        <v>811</v>
      </c>
      <c r="AF820" s="217" t="s">
        <v>811</v>
      </c>
      <c r="AG820" s="217" t="s">
        <v>811</v>
      </c>
      <c r="AH820" s="217" t="s">
        <v>811</v>
      </c>
      <c r="AI820" s="217" t="s">
        <v>811</v>
      </c>
      <c r="AJ820" s="217" t="s">
        <v>811</v>
      </c>
      <c r="AK820" s="217" t="s">
        <v>811</v>
      </c>
      <c r="AL820" s="217" t="s">
        <v>811</v>
      </c>
      <c r="AM820" s="217" t="s">
        <v>811</v>
      </c>
      <c r="AN820" s="217" t="s">
        <v>811</v>
      </c>
      <c r="AO820" s="217" t="s">
        <v>811</v>
      </c>
      <c r="AP820" s="217" t="s">
        <v>811</v>
      </c>
      <c r="AQ820" s="217" t="s">
        <v>811</v>
      </c>
      <c r="AR820" s="217" t="s">
        <v>811</v>
      </c>
      <c r="AS820" s="217" t="s">
        <v>811</v>
      </c>
    </row>
    <row r="821" spans="1:45">
      <c r="A821" s="216">
        <v>21</v>
      </c>
      <c r="B821" s="216">
        <v>227400</v>
      </c>
      <c r="C821" s="216">
        <v>1727</v>
      </c>
      <c r="D821" s="216">
        <v>809</v>
      </c>
      <c r="E821" s="216" t="s">
        <v>1705</v>
      </c>
      <c r="F821" s="217">
        <v>0</v>
      </c>
      <c r="G821" s="217"/>
      <c r="H821" s="217"/>
      <c r="I821" s="217"/>
      <c r="J821" s="217"/>
      <c r="K821" s="217"/>
      <c r="L821" s="217"/>
      <c r="M821" s="217"/>
      <c r="N821" s="217">
        <v>0</v>
      </c>
      <c r="O821" s="217"/>
      <c r="P821" s="217"/>
      <c r="Q821" s="217"/>
      <c r="R821" s="217"/>
      <c r="S821" s="217"/>
      <c r="T821" s="217"/>
      <c r="U821" s="217"/>
      <c r="V821" s="217">
        <v>0</v>
      </c>
      <c r="W821" s="217"/>
      <c r="X821" s="217"/>
      <c r="Y821" s="217"/>
      <c r="Z821" s="217"/>
      <c r="AA821" s="217"/>
      <c r="AB821" s="217"/>
      <c r="AC821" s="217"/>
      <c r="AD821" s="217" t="s">
        <v>811</v>
      </c>
      <c r="AE821" s="217" t="s">
        <v>811</v>
      </c>
      <c r="AF821" s="217" t="s">
        <v>811</v>
      </c>
      <c r="AG821" s="217" t="s">
        <v>811</v>
      </c>
      <c r="AH821" s="217" t="s">
        <v>811</v>
      </c>
      <c r="AI821" s="217" t="s">
        <v>811</v>
      </c>
      <c r="AJ821" s="217" t="s">
        <v>811</v>
      </c>
      <c r="AK821" s="217" t="s">
        <v>811</v>
      </c>
      <c r="AL821" s="217" t="s">
        <v>811</v>
      </c>
      <c r="AM821" s="217" t="s">
        <v>811</v>
      </c>
      <c r="AN821" s="217" t="s">
        <v>811</v>
      </c>
      <c r="AO821" s="217" t="s">
        <v>811</v>
      </c>
      <c r="AP821" s="217" t="s">
        <v>811</v>
      </c>
      <c r="AQ821" s="217" t="s">
        <v>811</v>
      </c>
      <c r="AR821" s="217" t="s">
        <v>811</v>
      </c>
      <c r="AS821" s="217" t="s">
        <v>811</v>
      </c>
    </row>
    <row r="822" spans="1:45">
      <c r="A822" s="216">
        <v>21</v>
      </c>
      <c r="B822" s="216">
        <v>227400</v>
      </c>
      <c r="C822" s="216">
        <v>1728</v>
      </c>
      <c r="D822" s="216">
        <v>810</v>
      </c>
      <c r="E822" s="216" t="s">
        <v>1706</v>
      </c>
      <c r="F822" s="217">
        <v>0</v>
      </c>
      <c r="G822" s="217"/>
      <c r="H822" s="217"/>
      <c r="I822" s="217"/>
      <c r="J822" s="217"/>
      <c r="K822" s="217"/>
      <c r="L822" s="217"/>
      <c r="M822" s="217"/>
      <c r="N822" s="217">
        <v>0</v>
      </c>
      <c r="O822" s="217"/>
      <c r="P822" s="217"/>
      <c r="Q822" s="217"/>
      <c r="R822" s="217"/>
      <c r="S822" s="217"/>
      <c r="T822" s="217"/>
      <c r="U822" s="217"/>
      <c r="V822" s="217">
        <v>0</v>
      </c>
      <c r="W822" s="217"/>
      <c r="X822" s="217"/>
      <c r="Y822" s="217"/>
      <c r="Z822" s="217"/>
      <c r="AA822" s="217"/>
      <c r="AB822" s="217"/>
      <c r="AC822" s="217"/>
      <c r="AD822" s="217" t="s">
        <v>811</v>
      </c>
      <c r="AE822" s="217" t="s">
        <v>811</v>
      </c>
      <c r="AF822" s="217" t="s">
        <v>811</v>
      </c>
      <c r="AG822" s="217" t="s">
        <v>811</v>
      </c>
      <c r="AH822" s="217" t="s">
        <v>811</v>
      </c>
      <c r="AI822" s="217" t="s">
        <v>811</v>
      </c>
      <c r="AJ822" s="217" t="s">
        <v>811</v>
      </c>
      <c r="AK822" s="217" t="s">
        <v>811</v>
      </c>
      <c r="AL822" s="217" t="s">
        <v>811</v>
      </c>
      <c r="AM822" s="217" t="s">
        <v>811</v>
      </c>
      <c r="AN822" s="217" t="s">
        <v>811</v>
      </c>
      <c r="AO822" s="217" t="s">
        <v>811</v>
      </c>
      <c r="AP822" s="217" t="s">
        <v>811</v>
      </c>
      <c r="AQ822" s="217" t="s">
        <v>811</v>
      </c>
      <c r="AR822" s="217" t="s">
        <v>811</v>
      </c>
      <c r="AS822" s="217" t="s">
        <v>811</v>
      </c>
    </row>
    <row r="823" spans="1:45">
      <c r="A823" s="216">
        <v>21</v>
      </c>
      <c r="B823" s="216">
        <v>227400</v>
      </c>
      <c r="C823" s="216">
        <v>1729</v>
      </c>
      <c r="D823" s="216">
        <v>811</v>
      </c>
      <c r="E823" s="216" t="s">
        <v>1707</v>
      </c>
      <c r="F823" s="217">
        <v>0</v>
      </c>
      <c r="G823" s="217"/>
      <c r="H823" s="217"/>
      <c r="I823" s="217"/>
      <c r="J823" s="217"/>
      <c r="K823" s="217"/>
      <c r="L823" s="217"/>
      <c r="M823" s="217"/>
      <c r="N823" s="217">
        <v>0</v>
      </c>
      <c r="O823" s="217"/>
      <c r="P823" s="217"/>
      <c r="Q823" s="217"/>
      <c r="R823" s="217"/>
      <c r="S823" s="217"/>
      <c r="T823" s="217"/>
      <c r="U823" s="217"/>
      <c r="V823" s="217">
        <v>0</v>
      </c>
      <c r="W823" s="217"/>
      <c r="X823" s="217"/>
      <c r="Y823" s="217"/>
      <c r="Z823" s="217"/>
      <c r="AA823" s="217"/>
      <c r="AB823" s="217"/>
      <c r="AC823" s="217"/>
      <c r="AD823" s="217" t="s">
        <v>811</v>
      </c>
      <c r="AE823" s="217" t="s">
        <v>811</v>
      </c>
      <c r="AF823" s="217" t="s">
        <v>811</v>
      </c>
      <c r="AG823" s="217" t="s">
        <v>811</v>
      </c>
      <c r="AH823" s="217" t="s">
        <v>811</v>
      </c>
      <c r="AI823" s="217" t="s">
        <v>811</v>
      </c>
      <c r="AJ823" s="217" t="s">
        <v>811</v>
      </c>
      <c r="AK823" s="217" t="s">
        <v>811</v>
      </c>
      <c r="AL823" s="217" t="s">
        <v>811</v>
      </c>
      <c r="AM823" s="217" t="s">
        <v>811</v>
      </c>
      <c r="AN823" s="217" t="s">
        <v>811</v>
      </c>
      <c r="AO823" s="217" t="s">
        <v>811</v>
      </c>
      <c r="AP823" s="217" t="s">
        <v>811</v>
      </c>
      <c r="AQ823" s="217" t="s">
        <v>811</v>
      </c>
      <c r="AR823" s="217" t="s">
        <v>811</v>
      </c>
      <c r="AS823" s="217" t="s">
        <v>811</v>
      </c>
    </row>
    <row r="824" spans="1:45">
      <c r="A824" s="216">
        <v>21</v>
      </c>
      <c r="B824" s="216">
        <v>227400</v>
      </c>
      <c r="C824" s="216">
        <v>1730</v>
      </c>
      <c r="D824" s="216">
        <v>812</v>
      </c>
      <c r="E824" s="216" t="s">
        <v>1708</v>
      </c>
      <c r="F824" s="217">
        <v>0</v>
      </c>
      <c r="G824" s="217"/>
      <c r="H824" s="217"/>
      <c r="I824" s="217"/>
      <c r="J824" s="217"/>
      <c r="K824" s="217"/>
      <c r="L824" s="217"/>
      <c r="M824" s="217"/>
      <c r="N824" s="217">
        <v>0</v>
      </c>
      <c r="O824" s="217"/>
      <c r="P824" s="217"/>
      <c r="Q824" s="217"/>
      <c r="R824" s="217"/>
      <c r="S824" s="217"/>
      <c r="T824" s="217"/>
      <c r="U824" s="217"/>
      <c r="V824" s="217">
        <v>0</v>
      </c>
      <c r="W824" s="217"/>
      <c r="X824" s="217"/>
      <c r="Y824" s="217"/>
      <c r="Z824" s="217"/>
      <c r="AA824" s="217"/>
      <c r="AB824" s="217"/>
      <c r="AC824" s="217"/>
      <c r="AD824" s="217" t="s">
        <v>811</v>
      </c>
      <c r="AE824" s="217" t="s">
        <v>811</v>
      </c>
      <c r="AF824" s="217" t="s">
        <v>811</v>
      </c>
      <c r="AG824" s="217" t="s">
        <v>811</v>
      </c>
      <c r="AH824" s="217" t="s">
        <v>811</v>
      </c>
      <c r="AI824" s="217" t="s">
        <v>811</v>
      </c>
      <c r="AJ824" s="217" t="s">
        <v>811</v>
      </c>
      <c r="AK824" s="217" t="s">
        <v>811</v>
      </c>
      <c r="AL824" s="217" t="s">
        <v>811</v>
      </c>
      <c r="AM824" s="217" t="s">
        <v>811</v>
      </c>
      <c r="AN824" s="217" t="s">
        <v>811</v>
      </c>
      <c r="AO824" s="217" t="s">
        <v>811</v>
      </c>
      <c r="AP824" s="217" t="s">
        <v>811</v>
      </c>
      <c r="AQ824" s="217" t="s">
        <v>811</v>
      </c>
      <c r="AR824" s="217" t="s">
        <v>811</v>
      </c>
      <c r="AS824" s="217" t="s">
        <v>811</v>
      </c>
    </row>
    <row r="825" spans="1:45">
      <c r="A825" s="216">
        <v>21</v>
      </c>
      <c r="B825" s="216">
        <v>227400</v>
      </c>
      <c r="C825" s="216">
        <v>1731</v>
      </c>
      <c r="D825" s="216">
        <v>813</v>
      </c>
      <c r="E825" s="216" t="s">
        <v>1709</v>
      </c>
      <c r="F825" s="217">
        <v>0</v>
      </c>
      <c r="G825" s="217"/>
      <c r="H825" s="217"/>
      <c r="I825" s="217"/>
      <c r="J825" s="217"/>
      <c r="K825" s="217"/>
      <c r="L825" s="217"/>
      <c r="M825" s="217"/>
      <c r="N825" s="217">
        <v>0</v>
      </c>
      <c r="O825" s="217"/>
      <c r="P825" s="217"/>
      <c r="Q825" s="217"/>
      <c r="R825" s="217"/>
      <c r="S825" s="217"/>
      <c r="T825" s="217"/>
      <c r="U825" s="217"/>
      <c r="V825" s="217">
        <v>0</v>
      </c>
      <c r="W825" s="217"/>
      <c r="X825" s="217"/>
      <c r="Y825" s="217"/>
      <c r="Z825" s="217"/>
      <c r="AA825" s="217"/>
      <c r="AB825" s="217"/>
      <c r="AC825" s="217"/>
      <c r="AD825" s="217" t="s">
        <v>811</v>
      </c>
      <c r="AE825" s="217" t="s">
        <v>811</v>
      </c>
      <c r="AF825" s="217" t="s">
        <v>811</v>
      </c>
      <c r="AG825" s="217" t="s">
        <v>811</v>
      </c>
      <c r="AH825" s="217" t="s">
        <v>811</v>
      </c>
      <c r="AI825" s="217" t="s">
        <v>811</v>
      </c>
      <c r="AJ825" s="217" t="s">
        <v>811</v>
      </c>
      <c r="AK825" s="217" t="s">
        <v>811</v>
      </c>
      <c r="AL825" s="217" t="s">
        <v>811</v>
      </c>
      <c r="AM825" s="217" t="s">
        <v>811</v>
      </c>
      <c r="AN825" s="217" t="s">
        <v>811</v>
      </c>
      <c r="AO825" s="217" t="s">
        <v>811</v>
      </c>
      <c r="AP825" s="217" t="s">
        <v>811</v>
      </c>
      <c r="AQ825" s="217" t="s">
        <v>811</v>
      </c>
      <c r="AR825" s="217" t="s">
        <v>811</v>
      </c>
      <c r="AS825" s="217" t="s">
        <v>811</v>
      </c>
    </row>
    <row r="826" spans="1:45">
      <c r="A826" s="216">
        <v>21</v>
      </c>
      <c r="B826" s="216">
        <v>227400</v>
      </c>
      <c r="C826" s="216">
        <v>1732</v>
      </c>
      <c r="D826" s="216">
        <v>814</v>
      </c>
      <c r="E826" s="216" t="s">
        <v>1412</v>
      </c>
      <c r="F826" s="217">
        <v>0</v>
      </c>
      <c r="G826" s="217"/>
      <c r="H826" s="217"/>
      <c r="I826" s="217"/>
      <c r="J826" s="217"/>
      <c r="K826" s="217"/>
      <c r="L826" s="217"/>
      <c r="M826" s="217"/>
      <c r="N826" s="217">
        <v>0</v>
      </c>
      <c r="O826" s="217"/>
      <c r="P826" s="217"/>
      <c r="Q826" s="217"/>
      <c r="R826" s="217"/>
      <c r="S826" s="217"/>
      <c r="T826" s="217"/>
      <c r="U826" s="217"/>
      <c r="V826" s="217">
        <v>0</v>
      </c>
      <c r="W826" s="217"/>
      <c r="X826" s="217"/>
      <c r="Y826" s="217"/>
      <c r="Z826" s="217"/>
      <c r="AA826" s="217"/>
      <c r="AB826" s="217"/>
      <c r="AC826" s="217"/>
      <c r="AD826" s="217" t="s">
        <v>811</v>
      </c>
      <c r="AE826" s="217" t="s">
        <v>811</v>
      </c>
      <c r="AF826" s="217" t="s">
        <v>811</v>
      </c>
      <c r="AG826" s="217" t="s">
        <v>811</v>
      </c>
      <c r="AH826" s="217" t="s">
        <v>811</v>
      </c>
      <c r="AI826" s="217" t="s">
        <v>811</v>
      </c>
      <c r="AJ826" s="217" t="s">
        <v>811</v>
      </c>
      <c r="AK826" s="217" t="s">
        <v>811</v>
      </c>
      <c r="AL826" s="217" t="s">
        <v>811</v>
      </c>
      <c r="AM826" s="217" t="s">
        <v>811</v>
      </c>
      <c r="AN826" s="217" t="s">
        <v>811</v>
      </c>
      <c r="AO826" s="217" t="s">
        <v>811</v>
      </c>
      <c r="AP826" s="217" t="s">
        <v>811</v>
      </c>
      <c r="AQ826" s="217" t="s">
        <v>811</v>
      </c>
      <c r="AR826" s="217" t="s">
        <v>811</v>
      </c>
      <c r="AS826" s="217" t="s">
        <v>811</v>
      </c>
    </row>
    <row r="827" spans="1:45">
      <c r="A827" s="216">
        <v>21</v>
      </c>
      <c r="B827" s="216">
        <v>227400</v>
      </c>
      <c r="C827" s="216">
        <v>1735</v>
      </c>
      <c r="D827" s="216">
        <v>815</v>
      </c>
      <c r="E827" s="216" t="s">
        <v>1710</v>
      </c>
      <c r="F827" s="217">
        <v>0</v>
      </c>
      <c r="G827" s="217"/>
      <c r="H827" s="217"/>
      <c r="I827" s="217"/>
      <c r="J827" s="217"/>
      <c r="K827" s="217"/>
      <c r="L827" s="217"/>
      <c r="M827" s="217"/>
      <c r="N827" s="217">
        <v>0</v>
      </c>
      <c r="O827" s="217"/>
      <c r="P827" s="217"/>
      <c r="Q827" s="217"/>
      <c r="R827" s="217"/>
      <c r="S827" s="217"/>
      <c r="T827" s="217"/>
      <c r="U827" s="217"/>
      <c r="V827" s="217">
        <v>0</v>
      </c>
      <c r="W827" s="217"/>
      <c r="X827" s="217"/>
      <c r="Y827" s="217"/>
      <c r="Z827" s="217"/>
      <c r="AA827" s="217"/>
      <c r="AB827" s="217"/>
      <c r="AC827" s="217"/>
      <c r="AD827" s="217" t="s">
        <v>811</v>
      </c>
      <c r="AE827" s="217" t="s">
        <v>811</v>
      </c>
      <c r="AF827" s="217" t="s">
        <v>811</v>
      </c>
      <c r="AG827" s="217" t="s">
        <v>811</v>
      </c>
      <c r="AH827" s="217" t="s">
        <v>811</v>
      </c>
      <c r="AI827" s="217" t="s">
        <v>811</v>
      </c>
      <c r="AJ827" s="217" t="s">
        <v>811</v>
      </c>
      <c r="AK827" s="217" t="s">
        <v>811</v>
      </c>
      <c r="AL827" s="217" t="s">
        <v>811</v>
      </c>
      <c r="AM827" s="217" t="s">
        <v>811</v>
      </c>
      <c r="AN827" s="217" t="s">
        <v>811</v>
      </c>
      <c r="AO827" s="217" t="s">
        <v>811</v>
      </c>
      <c r="AP827" s="217" t="s">
        <v>811</v>
      </c>
      <c r="AQ827" s="217" t="s">
        <v>811</v>
      </c>
      <c r="AR827" s="217" t="s">
        <v>811</v>
      </c>
      <c r="AS827" s="217" t="s">
        <v>811</v>
      </c>
    </row>
    <row r="828" spans="1:45">
      <c r="A828" s="216">
        <v>21</v>
      </c>
      <c r="B828" s="216">
        <v>227400</v>
      </c>
      <c r="C828" s="216">
        <v>1736</v>
      </c>
      <c r="D828" s="216">
        <v>816</v>
      </c>
      <c r="E828" s="216" t="s">
        <v>1711</v>
      </c>
      <c r="F828" s="217">
        <v>0</v>
      </c>
      <c r="G828" s="217"/>
      <c r="H828" s="217"/>
      <c r="I828" s="217"/>
      <c r="J828" s="217"/>
      <c r="K828" s="217"/>
      <c r="L828" s="217"/>
      <c r="M828" s="217"/>
      <c r="N828" s="217">
        <v>0</v>
      </c>
      <c r="O828" s="217"/>
      <c r="P828" s="217"/>
      <c r="Q828" s="217"/>
      <c r="R828" s="217"/>
      <c r="S828" s="217"/>
      <c r="T828" s="217"/>
      <c r="U828" s="217"/>
      <c r="V828" s="217">
        <v>0</v>
      </c>
      <c r="W828" s="217"/>
      <c r="X828" s="217"/>
      <c r="Y828" s="217"/>
      <c r="Z828" s="217"/>
      <c r="AA828" s="217"/>
      <c r="AB828" s="217"/>
      <c r="AC828" s="217"/>
      <c r="AD828" s="217" t="s">
        <v>811</v>
      </c>
      <c r="AE828" s="217" t="s">
        <v>811</v>
      </c>
      <c r="AF828" s="217" t="s">
        <v>811</v>
      </c>
      <c r="AG828" s="217" t="s">
        <v>811</v>
      </c>
      <c r="AH828" s="217" t="s">
        <v>811</v>
      </c>
      <c r="AI828" s="217" t="s">
        <v>811</v>
      </c>
      <c r="AJ828" s="217" t="s">
        <v>811</v>
      </c>
      <c r="AK828" s="217" t="s">
        <v>811</v>
      </c>
      <c r="AL828" s="217" t="s">
        <v>811</v>
      </c>
      <c r="AM828" s="217" t="s">
        <v>811</v>
      </c>
      <c r="AN828" s="217" t="s">
        <v>811</v>
      </c>
      <c r="AO828" s="217" t="s">
        <v>811</v>
      </c>
      <c r="AP828" s="217" t="s">
        <v>811</v>
      </c>
      <c r="AQ828" s="217" t="s">
        <v>811</v>
      </c>
      <c r="AR828" s="217" t="s">
        <v>811</v>
      </c>
      <c r="AS828" s="217" t="s">
        <v>811</v>
      </c>
    </row>
    <row r="829" spans="1:45">
      <c r="A829" s="216">
        <v>21</v>
      </c>
      <c r="B829" s="216">
        <v>227400</v>
      </c>
      <c r="C829" s="216">
        <v>1737</v>
      </c>
      <c r="D829" s="216">
        <v>817</v>
      </c>
      <c r="E829" s="216" t="s">
        <v>1712</v>
      </c>
      <c r="F829" s="217">
        <v>0</v>
      </c>
      <c r="G829" s="217"/>
      <c r="H829" s="217"/>
      <c r="I829" s="217"/>
      <c r="J829" s="217"/>
      <c r="K829" s="217"/>
      <c r="L829" s="217"/>
      <c r="M829" s="217"/>
      <c r="N829" s="217">
        <v>0</v>
      </c>
      <c r="O829" s="217"/>
      <c r="P829" s="217"/>
      <c r="Q829" s="217"/>
      <c r="R829" s="217"/>
      <c r="S829" s="217"/>
      <c r="T829" s="217"/>
      <c r="U829" s="217"/>
      <c r="V829" s="217">
        <v>0</v>
      </c>
      <c r="W829" s="217"/>
      <c r="X829" s="217"/>
      <c r="Y829" s="217"/>
      <c r="Z829" s="217"/>
      <c r="AA829" s="217"/>
      <c r="AB829" s="217"/>
      <c r="AC829" s="217"/>
      <c r="AD829" s="217" t="s">
        <v>811</v>
      </c>
      <c r="AE829" s="217" t="s">
        <v>811</v>
      </c>
      <c r="AF829" s="217" t="s">
        <v>811</v>
      </c>
      <c r="AG829" s="217" t="s">
        <v>811</v>
      </c>
      <c r="AH829" s="217" t="s">
        <v>811</v>
      </c>
      <c r="AI829" s="217" t="s">
        <v>811</v>
      </c>
      <c r="AJ829" s="217" t="s">
        <v>811</v>
      </c>
      <c r="AK829" s="217" t="s">
        <v>811</v>
      </c>
      <c r="AL829" s="217" t="s">
        <v>811</v>
      </c>
      <c r="AM829" s="217" t="s">
        <v>811</v>
      </c>
      <c r="AN829" s="217" t="s">
        <v>811</v>
      </c>
      <c r="AO829" s="217" t="s">
        <v>811</v>
      </c>
      <c r="AP829" s="217" t="s">
        <v>811</v>
      </c>
      <c r="AQ829" s="217" t="s">
        <v>811</v>
      </c>
      <c r="AR829" s="217" t="s">
        <v>811</v>
      </c>
      <c r="AS829" s="217" t="s">
        <v>811</v>
      </c>
    </row>
    <row r="830" spans="1:45">
      <c r="A830" s="216">
        <v>21</v>
      </c>
      <c r="B830" s="216">
        <v>227400</v>
      </c>
      <c r="C830" s="216">
        <v>1734</v>
      </c>
      <c r="D830" s="216">
        <v>818</v>
      </c>
      <c r="E830" s="216" t="s">
        <v>1691</v>
      </c>
      <c r="F830" s="217">
        <v>106</v>
      </c>
      <c r="G830" s="217"/>
      <c r="H830" s="217"/>
      <c r="I830" s="217"/>
      <c r="J830" s="217"/>
      <c r="K830" s="217"/>
      <c r="L830" s="217">
        <v>106</v>
      </c>
      <c r="M830" s="217"/>
      <c r="N830" s="217">
        <v>106</v>
      </c>
      <c r="O830" s="217"/>
      <c r="P830" s="217"/>
      <c r="Q830" s="217"/>
      <c r="R830" s="217"/>
      <c r="S830" s="217"/>
      <c r="T830" s="217">
        <v>106</v>
      </c>
      <c r="U830" s="217"/>
      <c r="V830" s="217">
        <v>90.95</v>
      </c>
      <c r="W830" s="217"/>
      <c r="X830" s="217"/>
      <c r="Y830" s="217"/>
      <c r="Z830" s="217"/>
      <c r="AA830" s="217"/>
      <c r="AB830" s="217">
        <v>90.95</v>
      </c>
      <c r="AC830" s="217"/>
      <c r="AD830" s="217">
        <v>-15.049999999999997</v>
      </c>
      <c r="AE830" s="217" t="s">
        <v>811</v>
      </c>
      <c r="AF830" s="217" t="s">
        <v>811</v>
      </c>
      <c r="AG830" s="217" t="s">
        <v>811</v>
      </c>
      <c r="AH830" s="217" t="s">
        <v>811</v>
      </c>
      <c r="AI830" s="217" t="s">
        <v>811</v>
      </c>
      <c r="AJ830" s="217">
        <v>-15.049999999999997</v>
      </c>
      <c r="AK830" s="217" t="s">
        <v>811</v>
      </c>
      <c r="AL830" s="217">
        <v>85.801886792452834</v>
      </c>
      <c r="AM830" s="217" t="s">
        <v>811</v>
      </c>
      <c r="AN830" s="217" t="s">
        <v>811</v>
      </c>
      <c r="AO830" s="217" t="s">
        <v>811</v>
      </c>
      <c r="AP830" s="217" t="s">
        <v>811</v>
      </c>
      <c r="AQ830" s="217" t="s">
        <v>811</v>
      </c>
      <c r="AR830" s="217">
        <v>85.801886792452834</v>
      </c>
      <c r="AS830" s="217" t="s">
        <v>811</v>
      </c>
    </row>
    <row r="831" spans="1:45">
      <c r="A831" s="216">
        <v>21</v>
      </c>
      <c r="B831" s="216">
        <v>227400</v>
      </c>
      <c r="C831" s="216">
        <v>1738</v>
      </c>
      <c r="D831" s="216">
        <v>819</v>
      </c>
      <c r="E831" s="216" t="s">
        <v>1713</v>
      </c>
      <c r="F831" s="217">
        <v>0</v>
      </c>
      <c r="G831" s="217"/>
      <c r="H831" s="217"/>
      <c r="I831" s="217"/>
      <c r="J831" s="217"/>
      <c r="K831" s="217"/>
      <c r="L831" s="217"/>
      <c r="M831" s="217"/>
      <c r="N831" s="217">
        <v>0</v>
      </c>
      <c r="O831" s="217"/>
      <c r="P831" s="217"/>
      <c r="Q831" s="217"/>
      <c r="R831" s="217"/>
      <c r="S831" s="217"/>
      <c r="T831" s="217"/>
      <c r="U831" s="217"/>
      <c r="V831" s="217">
        <v>0</v>
      </c>
      <c r="W831" s="217"/>
      <c r="X831" s="217"/>
      <c r="Y831" s="217"/>
      <c r="Z831" s="217"/>
      <c r="AA831" s="217"/>
      <c r="AB831" s="217"/>
      <c r="AC831" s="217"/>
      <c r="AD831" s="217" t="s">
        <v>811</v>
      </c>
      <c r="AE831" s="217" t="s">
        <v>811</v>
      </c>
      <c r="AF831" s="217" t="s">
        <v>811</v>
      </c>
      <c r="AG831" s="217" t="s">
        <v>811</v>
      </c>
      <c r="AH831" s="217" t="s">
        <v>811</v>
      </c>
      <c r="AI831" s="217" t="s">
        <v>811</v>
      </c>
      <c r="AJ831" s="217" t="s">
        <v>811</v>
      </c>
      <c r="AK831" s="217" t="s">
        <v>811</v>
      </c>
      <c r="AL831" s="217" t="s">
        <v>811</v>
      </c>
      <c r="AM831" s="217" t="s">
        <v>811</v>
      </c>
      <c r="AN831" s="217" t="s">
        <v>811</v>
      </c>
      <c r="AO831" s="217" t="s">
        <v>811</v>
      </c>
      <c r="AP831" s="217" t="s">
        <v>811</v>
      </c>
      <c r="AQ831" s="217" t="s">
        <v>811</v>
      </c>
      <c r="AR831" s="217" t="s">
        <v>811</v>
      </c>
      <c r="AS831" s="217" t="s">
        <v>811</v>
      </c>
    </row>
    <row r="832" spans="1:45">
      <c r="A832" s="216">
        <v>21</v>
      </c>
      <c r="B832" s="216">
        <v>227400</v>
      </c>
      <c r="C832" s="216">
        <v>1739</v>
      </c>
      <c r="D832" s="216">
        <v>820</v>
      </c>
      <c r="E832" s="216" t="s">
        <v>1714</v>
      </c>
      <c r="F832" s="217">
        <v>0</v>
      </c>
      <c r="G832" s="217"/>
      <c r="H832" s="217"/>
      <c r="I832" s="217"/>
      <c r="J832" s="217"/>
      <c r="K832" s="217"/>
      <c r="L832" s="217"/>
      <c r="M832" s="217"/>
      <c r="N832" s="217">
        <v>0</v>
      </c>
      <c r="O832" s="217"/>
      <c r="P832" s="217"/>
      <c r="Q832" s="217"/>
      <c r="R832" s="217"/>
      <c r="S832" s="217"/>
      <c r="T832" s="217"/>
      <c r="U832" s="217"/>
      <c r="V832" s="217">
        <v>0</v>
      </c>
      <c r="W832" s="217"/>
      <c r="X832" s="217"/>
      <c r="Y832" s="217"/>
      <c r="Z832" s="217"/>
      <c r="AA832" s="217"/>
      <c r="AB832" s="217"/>
      <c r="AC832" s="217"/>
      <c r="AD832" s="217" t="s">
        <v>811</v>
      </c>
      <c r="AE832" s="217" t="s">
        <v>811</v>
      </c>
      <c r="AF832" s="217" t="s">
        <v>811</v>
      </c>
      <c r="AG832" s="217" t="s">
        <v>811</v>
      </c>
      <c r="AH832" s="217" t="s">
        <v>811</v>
      </c>
      <c r="AI832" s="217" t="s">
        <v>811</v>
      </c>
      <c r="AJ832" s="217" t="s">
        <v>811</v>
      </c>
      <c r="AK832" s="217" t="s">
        <v>811</v>
      </c>
      <c r="AL832" s="217" t="s">
        <v>811</v>
      </c>
      <c r="AM832" s="217" t="s">
        <v>811</v>
      </c>
      <c r="AN832" s="217" t="s">
        <v>811</v>
      </c>
      <c r="AO832" s="217" t="s">
        <v>811</v>
      </c>
      <c r="AP832" s="217" t="s">
        <v>811</v>
      </c>
      <c r="AQ832" s="217" t="s">
        <v>811</v>
      </c>
      <c r="AR832" s="217" t="s">
        <v>811</v>
      </c>
      <c r="AS832" s="217" t="s">
        <v>811</v>
      </c>
    </row>
    <row r="833" spans="1:45">
      <c r="A833" s="216">
        <v>21</v>
      </c>
      <c r="B833" s="216">
        <v>227400</v>
      </c>
      <c r="C833" s="216">
        <v>1740</v>
      </c>
      <c r="D833" s="216">
        <v>821</v>
      </c>
      <c r="E833" s="216" t="s">
        <v>1715</v>
      </c>
      <c r="F833" s="217">
        <v>0</v>
      </c>
      <c r="G833" s="217"/>
      <c r="H833" s="217"/>
      <c r="I833" s="217"/>
      <c r="J833" s="217"/>
      <c r="K833" s="217"/>
      <c r="L833" s="217"/>
      <c r="M833" s="217"/>
      <c r="N833" s="217">
        <v>0</v>
      </c>
      <c r="O833" s="217"/>
      <c r="P833" s="217"/>
      <c r="Q833" s="217"/>
      <c r="R833" s="217"/>
      <c r="S833" s="217"/>
      <c r="T833" s="217"/>
      <c r="U833" s="217"/>
      <c r="V833" s="217">
        <v>0</v>
      </c>
      <c r="W833" s="217"/>
      <c r="X833" s="217"/>
      <c r="Y833" s="217"/>
      <c r="Z833" s="217"/>
      <c r="AA833" s="217"/>
      <c r="AB833" s="217"/>
      <c r="AC833" s="217"/>
      <c r="AD833" s="217" t="s">
        <v>811</v>
      </c>
      <c r="AE833" s="217" t="s">
        <v>811</v>
      </c>
      <c r="AF833" s="217" t="s">
        <v>811</v>
      </c>
      <c r="AG833" s="217" t="s">
        <v>811</v>
      </c>
      <c r="AH833" s="217" t="s">
        <v>811</v>
      </c>
      <c r="AI833" s="217" t="s">
        <v>811</v>
      </c>
      <c r="AJ833" s="217" t="s">
        <v>811</v>
      </c>
      <c r="AK833" s="217" t="s">
        <v>811</v>
      </c>
      <c r="AL833" s="217" t="s">
        <v>811</v>
      </c>
      <c r="AM833" s="217" t="s">
        <v>811</v>
      </c>
      <c r="AN833" s="217" t="s">
        <v>811</v>
      </c>
      <c r="AO833" s="217" t="s">
        <v>811</v>
      </c>
      <c r="AP833" s="217" t="s">
        <v>811</v>
      </c>
      <c r="AQ833" s="217" t="s">
        <v>811</v>
      </c>
      <c r="AR833" s="217" t="s">
        <v>811</v>
      </c>
      <c r="AS833" s="217" t="s">
        <v>811</v>
      </c>
    </row>
    <row r="834" spans="1:45">
      <c r="A834" s="214"/>
      <c r="B834" s="214"/>
      <c r="C834" s="214"/>
      <c r="D834" s="214">
        <v>822</v>
      </c>
      <c r="E834" s="214"/>
      <c r="F834" s="215"/>
      <c r="G834" s="215"/>
      <c r="H834" s="215"/>
      <c r="I834" s="215"/>
      <c r="J834" s="215"/>
      <c r="K834" s="215"/>
      <c r="L834" s="215"/>
      <c r="M834" s="215"/>
      <c r="N834" s="215"/>
      <c r="O834" s="215"/>
      <c r="P834" s="215"/>
      <c r="Q834" s="215"/>
      <c r="R834" s="215"/>
      <c r="S834" s="215"/>
      <c r="T834" s="215"/>
      <c r="U834" s="215"/>
      <c r="V834" s="215"/>
      <c r="W834" s="215"/>
      <c r="X834" s="215"/>
      <c r="Y834" s="215"/>
      <c r="Z834" s="215"/>
      <c r="AA834" s="215"/>
      <c r="AB834" s="215"/>
      <c r="AC834" s="215"/>
      <c r="AD834" s="215" t="s">
        <v>811</v>
      </c>
      <c r="AE834" s="215" t="s">
        <v>811</v>
      </c>
      <c r="AF834" s="215" t="s">
        <v>811</v>
      </c>
      <c r="AG834" s="215" t="s">
        <v>811</v>
      </c>
      <c r="AH834" s="215" t="s">
        <v>811</v>
      </c>
      <c r="AI834" s="215" t="s">
        <v>811</v>
      </c>
      <c r="AJ834" s="215" t="s">
        <v>811</v>
      </c>
      <c r="AK834" s="215" t="s">
        <v>811</v>
      </c>
      <c r="AL834" s="215" t="s">
        <v>811</v>
      </c>
      <c r="AM834" s="215" t="s">
        <v>811</v>
      </c>
      <c r="AN834" s="215" t="s">
        <v>811</v>
      </c>
      <c r="AO834" s="215" t="s">
        <v>811</v>
      </c>
      <c r="AP834" s="215" t="s">
        <v>811</v>
      </c>
      <c r="AQ834" s="215" t="s">
        <v>811</v>
      </c>
      <c r="AR834" s="215" t="s">
        <v>811</v>
      </c>
      <c r="AS834" s="215" t="s">
        <v>811</v>
      </c>
    </row>
    <row r="835" spans="1:45">
      <c r="A835" s="214">
        <v>20</v>
      </c>
      <c r="B835" s="214">
        <v>227800</v>
      </c>
      <c r="C835" s="214"/>
      <c r="D835" s="214">
        <v>823</v>
      </c>
      <c r="E835" s="214" t="s">
        <v>1716</v>
      </c>
      <c r="F835" s="215">
        <v>1152</v>
      </c>
      <c r="G835" s="215">
        <v>0</v>
      </c>
      <c r="H835" s="215">
        <v>0</v>
      </c>
      <c r="I835" s="215">
        <v>0</v>
      </c>
      <c r="J835" s="215">
        <v>794</v>
      </c>
      <c r="K835" s="215">
        <v>30</v>
      </c>
      <c r="L835" s="215">
        <v>328</v>
      </c>
      <c r="M835" s="215">
        <v>0</v>
      </c>
      <c r="N835" s="215">
        <v>1152</v>
      </c>
      <c r="O835" s="215">
        <v>0</v>
      </c>
      <c r="P835" s="215">
        <v>0</v>
      </c>
      <c r="Q835" s="215">
        <v>0</v>
      </c>
      <c r="R835" s="215">
        <v>794</v>
      </c>
      <c r="S835" s="215">
        <v>30</v>
      </c>
      <c r="T835" s="215">
        <v>328</v>
      </c>
      <c r="U835" s="215">
        <v>0</v>
      </c>
      <c r="V835" s="215">
        <v>789.44</v>
      </c>
      <c r="W835" s="215">
        <v>0</v>
      </c>
      <c r="X835" s="215">
        <v>0</v>
      </c>
      <c r="Y835" s="215">
        <v>0</v>
      </c>
      <c r="Z835" s="215">
        <v>528.48</v>
      </c>
      <c r="AA835" s="215">
        <v>0</v>
      </c>
      <c r="AB835" s="215">
        <v>260.95999999999998</v>
      </c>
      <c r="AC835" s="215">
        <v>0</v>
      </c>
      <c r="AD835" s="215">
        <v>-362.55999999999995</v>
      </c>
      <c r="AE835" s="215" t="s">
        <v>811</v>
      </c>
      <c r="AF835" s="215" t="s">
        <v>811</v>
      </c>
      <c r="AG835" s="215" t="s">
        <v>811</v>
      </c>
      <c r="AH835" s="215">
        <v>-265.52</v>
      </c>
      <c r="AI835" s="215">
        <v>-30</v>
      </c>
      <c r="AJ835" s="215">
        <v>-67.04000000000002</v>
      </c>
      <c r="AK835" s="215" t="s">
        <v>811</v>
      </c>
      <c r="AL835" s="215">
        <v>68.527777777777786</v>
      </c>
      <c r="AM835" s="215" t="s">
        <v>811</v>
      </c>
      <c r="AN835" s="215" t="s">
        <v>811</v>
      </c>
      <c r="AO835" s="215" t="s">
        <v>811</v>
      </c>
      <c r="AP835" s="215">
        <v>66.55919395465996</v>
      </c>
      <c r="AQ835" s="215" t="s">
        <v>811</v>
      </c>
      <c r="AR835" s="215">
        <v>79.560975609756085</v>
      </c>
      <c r="AS835" s="215" t="s">
        <v>811</v>
      </c>
    </row>
    <row r="836" spans="1:45">
      <c r="A836" s="214">
        <v>22</v>
      </c>
      <c r="B836" s="214">
        <v>227800</v>
      </c>
      <c r="C836" s="214"/>
      <c r="D836" s="214">
        <v>824</v>
      </c>
      <c r="E836" s="214" t="s">
        <v>1055</v>
      </c>
      <c r="F836" s="215">
        <v>824</v>
      </c>
      <c r="G836" s="215">
        <v>0</v>
      </c>
      <c r="H836" s="215">
        <v>0</v>
      </c>
      <c r="I836" s="215">
        <v>0</v>
      </c>
      <c r="J836" s="215">
        <v>794</v>
      </c>
      <c r="K836" s="215">
        <v>30</v>
      </c>
      <c r="L836" s="215">
        <v>0</v>
      </c>
      <c r="M836" s="215">
        <v>0</v>
      </c>
      <c r="N836" s="215">
        <v>824</v>
      </c>
      <c r="O836" s="215">
        <v>0</v>
      </c>
      <c r="P836" s="215">
        <v>0</v>
      </c>
      <c r="Q836" s="215">
        <v>0</v>
      </c>
      <c r="R836" s="215">
        <v>794</v>
      </c>
      <c r="S836" s="215">
        <v>30</v>
      </c>
      <c r="T836" s="215">
        <v>0</v>
      </c>
      <c r="U836" s="215">
        <v>0</v>
      </c>
      <c r="V836" s="215">
        <v>528.48</v>
      </c>
      <c r="W836" s="215">
        <v>0</v>
      </c>
      <c r="X836" s="215">
        <v>0</v>
      </c>
      <c r="Y836" s="215">
        <v>0</v>
      </c>
      <c r="Z836" s="215">
        <v>528.48</v>
      </c>
      <c r="AA836" s="215">
        <v>0</v>
      </c>
      <c r="AB836" s="215">
        <v>0</v>
      </c>
      <c r="AC836" s="215">
        <v>0</v>
      </c>
      <c r="AD836" s="215">
        <v>-295.52</v>
      </c>
      <c r="AE836" s="215" t="s">
        <v>811</v>
      </c>
      <c r="AF836" s="215" t="s">
        <v>811</v>
      </c>
      <c r="AG836" s="215" t="s">
        <v>811</v>
      </c>
      <c r="AH836" s="215">
        <v>-265.52</v>
      </c>
      <c r="AI836" s="215">
        <v>-30</v>
      </c>
      <c r="AJ836" s="215" t="s">
        <v>811</v>
      </c>
      <c r="AK836" s="215" t="s">
        <v>811</v>
      </c>
      <c r="AL836" s="215">
        <v>64.135922330097088</v>
      </c>
      <c r="AM836" s="215" t="s">
        <v>811</v>
      </c>
      <c r="AN836" s="215" t="s">
        <v>811</v>
      </c>
      <c r="AO836" s="215" t="s">
        <v>811</v>
      </c>
      <c r="AP836" s="215">
        <v>66.55919395465996</v>
      </c>
      <c r="AQ836" s="215" t="s">
        <v>811</v>
      </c>
      <c r="AR836" s="215" t="s">
        <v>811</v>
      </c>
      <c r="AS836" s="215" t="s">
        <v>811</v>
      </c>
    </row>
    <row r="837" spans="1:45">
      <c r="A837" s="214">
        <v>21</v>
      </c>
      <c r="B837" s="214">
        <v>227800</v>
      </c>
      <c r="C837" s="214"/>
      <c r="D837" s="214">
        <v>825</v>
      </c>
      <c r="E837" s="214" t="s">
        <v>1056</v>
      </c>
      <c r="F837" s="215">
        <v>328</v>
      </c>
      <c r="G837" s="215">
        <v>0</v>
      </c>
      <c r="H837" s="215">
        <v>0</v>
      </c>
      <c r="I837" s="215">
        <v>0</v>
      </c>
      <c r="J837" s="215">
        <v>0</v>
      </c>
      <c r="K837" s="215">
        <v>0</v>
      </c>
      <c r="L837" s="215">
        <v>328</v>
      </c>
      <c r="M837" s="215">
        <v>0</v>
      </c>
      <c r="N837" s="215">
        <v>328</v>
      </c>
      <c r="O837" s="215">
        <v>0</v>
      </c>
      <c r="P837" s="215">
        <v>0</v>
      </c>
      <c r="Q837" s="215">
        <v>0</v>
      </c>
      <c r="R837" s="215">
        <v>0</v>
      </c>
      <c r="S837" s="215">
        <v>0</v>
      </c>
      <c r="T837" s="215">
        <v>328</v>
      </c>
      <c r="U837" s="215">
        <v>0</v>
      </c>
      <c r="V837" s="215">
        <v>260.95999999999998</v>
      </c>
      <c r="W837" s="215">
        <v>0</v>
      </c>
      <c r="X837" s="215">
        <v>0</v>
      </c>
      <c r="Y837" s="215">
        <v>0</v>
      </c>
      <c r="Z837" s="215">
        <v>0</v>
      </c>
      <c r="AA837" s="215">
        <v>0</v>
      </c>
      <c r="AB837" s="215">
        <v>260.95999999999998</v>
      </c>
      <c r="AC837" s="215">
        <v>0</v>
      </c>
      <c r="AD837" s="215">
        <v>-67.04000000000002</v>
      </c>
      <c r="AE837" s="215" t="s">
        <v>811</v>
      </c>
      <c r="AF837" s="215" t="s">
        <v>811</v>
      </c>
      <c r="AG837" s="215" t="s">
        <v>811</v>
      </c>
      <c r="AH837" s="215" t="s">
        <v>811</v>
      </c>
      <c r="AI837" s="215" t="s">
        <v>811</v>
      </c>
      <c r="AJ837" s="215">
        <v>-67.04000000000002</v>
      </c>
      <c r="AK837" s="215" t="s">
        <v>811</v>
      </c>
      <c r="AL837" s="215">
        <v>79.560975609756085</v>
      </c>
      <c r="AM837" s="215" t="s">
        <v>811</v>
      </c>
      <c r="AN837" s="215" t="s">
        <v>811</v>
      </c>
      <c r="AO837" s="215" t="s">
        <v>811</v>
      </c>
      <c r="AP837" s="215" t="s">
        <v>811</v>
      </c>
      <c r="AQ837" s="215" t="s">
        <v>811</v>
      </c>
      <c r="AR837" s="215">
        <v>79.560975609756085</v>
      </c>
      <c r="AS837" s="215" t="s">
        <v>811</v>
      </c>
    </row>
    <row r="838" spans="1:45">
      <c r="A838" s="216">
        <v>22</v>
      </c>
      <c r="B838" s="216">
        <v>227800</v>
      </c>
      <c r="C838" s="216">
        <v>1741</v>
      </c>
      <c r="D838" s="216">
        <v>826</v>
      </c>
      <c r="E838" s="216" t="s">
        <v>1081</v>
      </c>
      <c r="F838" s="217">
        <v>824</v>
      </c>
      <c r="G838" s="217"/>
      <c r="H838" s="217"/>
      <c r="I838" s="217"/>
      <c r="J838" s="217">
        <v>794</v>
      </c>
      <c r="K838" s="217">
        <v>30</v>
      </c>
      <c r="L838" s="217"/>
      <c r="M838" s="217"/>
      <c r="N838" s="217">
        <v>824</v>
      </c>
      <c r="O838" s="217"/>
      <c r="P838" s="217"/>
      <c r="Q838" s="217"/>
      <c r="R838" s="217">
        <v>794</v>
      </c>
      <c r="S838" s="217">
        <v>30</v>
      </c>
      <c r="T838" s="217"/>
      <c r="U838" s="217"/>
      <c r="V838" s="217">
        <v>528.48</v>
      </c>
      <c r="W838" s="217"/>
      <c r="X838" s="217"/>
      <c r="Y838" s="217"/>
      <c r="Z838" s="217">
        <v>528.48</v>
      </c>
      <c r="AA838" s="217"/>
      <c r="AB838" s="217"/>
      <c r="AC838" s="217"/>
      <c r="AD838" s="217">
        <v>-295.52</v>
      </c>
      <c r="AE838" s="217" t="s">
        <v>811</v>
      </c>
      <c r="AF838" s="217" t="s">
        <v>811</v>
      </c>
      <c r="AG838" s="217" t="s">
        <v>811</v>
      </c>
      <c r="AH838" s="217">
        <v>-265.52</v>
      </c>
      <c r="AI838" s="217">
        <v>-30</v>
      </c>
      <c r="AJ838" s="217" t="s">
        <v>811</v>
      </c>
      <c r="AK838" s="217" t="s">
        <v>811</v>
      </c>
      <c r="AL838" s="217">
        <v>64.135922330097088</v>
      </c>
      <c r="AM838" s="217" t="s">
        <v>811</v>
      </c>
      <c r="AN838" s="217" t="s">
        <v>811</v>
      </c>
      <c r="AO838" s="217" t="s">
        <v>811</v>
      </c>
      <c r="AP838" s="217">
        <v>66.55919395465996</v>
      </c>
      <c r="AQ838" s="217" t="s">
        <v>811</v>
      </c>
      <c r="AR838" s="217" t="s">
        <v>811</v>
      </c>
      <c r="AS838" s="217" t="s">
        <v>811</v>
      </c>
    </row>
    <row r="839" spans="1:45">
      <c r="A839" s="216">
        <v>21</v>
      </c>
      <c r="B839" s="216">
        <v>227800</v>
      </c>
      <c r="C839" s="216">
        <v>1743</v>
      </c>
      <c r="D839" s="216">
        <v>827</v>
      </c>
      <c r="E839" s="216" t="s">
        <v>1717</v>
      </c>
      <c r="F839" s="217">
        <v>0</v>
      </c>
      <c r="G839" s="217"/>
      <c r="H839" s="217"/>
      <c r="I839" s="217"/>
      <c r="J839" s="217"/>
      <c r="K839" s="217"/>
      <c r="L839" s="217"/>
      <c r="M839" s="217"/>
      <c r="N839" s="217">
        <v>0</v>
      </c>
      <c r="O839" s="217"/>
      <c r="P839" s="217"/>
      <c r="Q839" s="217"/>
      <c r="R839" s="217"/>
      <c r="S839" s="217"/>
      <c r="T839" s="217"/>
      <c r="U839" s="217"/>
      <c r="V839" s="217">
        <v>0</v>
      </c>
      <c r="W839" s="217"/>
      <c r="X839" s="217"/>
      <c r="Y839" s="217"/>
      <c r="Z839" s="217"/>
      <c r="AA839" s="217"/>
      <c r="AB839" s="217"/>
      <c r="AC839" s="217"/>
      <c r="AD839" s="217" t="s">
        <v>811</v>
      </c>
      <c r="AE839" s="217" t="s">
        <v>811</v>
      </c>
      <c r="AF839" s="217" t="s">
        <v>811</v>
      </c>
      <c r="AG839" s="217" t="s">
        <v>811</v>
      </c>
      <c r="AH839" s="217" t="s">
        <v>811</v>
      </c>
      <c r="AI839" s="217" t="s">
        <v>811</v>
      </c>
      <c r="AJ839" s="217" t="s">
        <v>811</v>
      </c>
      <c r="AK839" s="217" t="s">
        <v>811</v>
      </c>
      <c r="AL839" s="217" t="s">
        <v>811</v>
      </c>
      <c r="AM839" s="217" t="s">
        <v>811</v>
      </c>
      <c r="AN839" s="217" t="s">
        <v>811</v>
      </c>
      <c r="AO839" s="217" t="s">
        <v>811</v>
      </c>
      <c r="AP839" s="217" t="s">
        <v>811</v>
      </c>
      <c r="AQ839" s="217" t="s">
        <v>811</v>
      </c>
      <c r="AR839" s="217" t="s">
        <v>811</v>
      </c>
      <c r="AS839" s="217" t="s">
        <v>811</v>
      </c>
    </row>
    <row r="840" spans="1:45">
      <c r="A840" s="216">
        <v>21</v>
      </c>
      <c r="B840" s="216">
        <v>227800</v>
      </c>
      <c r="C840" s="216">
        <v>1742</v>
      </c>
      <c r="D840" s="216">
        <v>828</v>
      </c>
      <c r="E840" s="216" t="s">
        <v>1718</v>
      </c>
      <c r="F840" s="217">
        <v>0</v>
      </c>
      <c r="G840" s="217"/>
      <c r="H840" s="217"/>
      <c r="I840" s="217"/>
      <c r="J840" s="217"/>
      <c r="K840" s="217"/>
      <c r="L840" s="217"/>
      <c r="M840" s="217"/>
      <c r="N840" s="217">
        <v>0</v>
      </c>
      <c r="O840" s="217"/>
      <c r="P840" s="217"/>
      <c r="Q840" s="217"/>
      <c r="R840" s="217"/>
      <c r="S840" s="217"/>
      <c r="T840" s="217"/>
      <c r="U840" s="217"/>
      <c r="V840" s="217">
        <v>0</v>
      </c>
      <c r="W840" s="217"/>
      <c r="X840" s="217"/>
      <c r="Y840" s="217"/>
      <c r="Z840" s="217"/>
      <c r="AA840" s="217"/>
      <c r="AB840" s="217"/>
      <c r="AC840" s="217"/>
      <c r="AD840" s="217" t="s">
        <v>811</v>
      </c>
      <c r="AE840" s="217" t="s">
        <v>811</v>
      </c>
      <c r="AF840" s="217" t="s">
        <v>811</v>
      </c>
      <c r="AG840" s="217" t="s">
        <v>811</v>
      </c>
      <c r="AH840" s="217" t="s">
        <v>811</v>
      </c>
      <c r="AI840" s="217" t="s">
        <v>811</v>
      </c>
      <c r="AJ840" s="217" t="s">
        <v>811</v>
      </c>
      <c r="AK840" s="217" t="s">
        <v>811</v>
      </c>
      <c r="AL840" s="217" t="s">
        <v>811</v>
      </c>
      <c r="AM840" s="217" t="s">
        <v>811</v>
      </c>
      <c r="AN840" s="217" t="s">
        <v>811</v>
      </c>
      <c r="AO840" s="217" t="s">
        <v>811</v>
      </c>
      <c r="AP840" s="217" t="s">
        <v>811</v>
      </c>
      <c r="AQ840" s="217" t="s">
        <v>811</v>
      </c>
      <c r="AR840" s="217" t="s">
        <v>811</v>
      </c>
      <c r="AS840" s="217" t="s">
        <v>811</v>
      </c>
    </row>
    <row r="841" spans="1:45">
      <c r="A841" s="216">
        <v>21</v>
      </c>
      <c r="B841" s="216">
        <v>227800</v>
      </c>
      <c r="C841" s="216">
        <v>1744</v>
      </c>
      <c r="D841" s="216">
        <v>829</v>
      </c>
      <c r="E841" s="216" t="s">
        <v>1719</v>
      </c>
      <c r="F841" s="217">
        <v>0</v>
      </c>
      <c r="G841" s="217"/>
      <c r="H841" s="217"/>
      <c r="I841" s="217"/>
      <c r="J841" s="217"/>
      <c r="K841" s="217"/>
      <c r="L841" s="217"/>
      <c r="M841" s="217"/>
      <c r="N841" s="217">
        <v>0</v>
      </c>
      <c r="O841" s="217"/>
      <c r="P841" s="217"/>
      <c r="Q841" s="217"/>
      <c r="R841" s="217"/>
      <c r="S841" s="217"/>
      <c r="T841" s="217"/>
      <c r="U841" s="217"/>
      <c r="V841" s="217">
        <v>0</v>
      </c>
      <c r="W841" s="217"/>
      <c r="X841" s="217"/>
      <c r="Y841" s="217"/>
      <c r="Z841" s="217"/>
      <c r="AA841" s="217"/>
      <c r="AB841" s="217"/>
      <c r="AC841" s="217"/>
      <c r="AD841" s="217" t="s">
        <v>811</v>
      </c>
      <c r="AE841" s="217" t="s">
        <v>811</v>
      </c>
      <c r="AF841" s="217" t="s">
        <v>811</v>
      </c>
      <c r="AG841" s="217" t="s">
        <v>811</v>
      </c>
      <c r="AH841" s="217" t="s">
        <v>811</v>
      </c>
      <c r="AI841" s="217" t="s">
        <v>811</v>
      </c>
      <c r="AJ841" s="217" t="s">
        <v>811</v>
      </c>
      <c r="AK841" s="217" t="s">
        <v>811</v>
      </c>
      <c r="AL841" s="217" t="s">
        <v>811</v>
      </c>
      <c r="AM841" s="217" t="s">
        <v>811</v>
      </c>
      <c r="AN841" s="217" t="s">
        <v>811</v>
      </c>
      <c r="AO841" s="217" t="s">
        <v>811</v>
      </c>
      <c r="AP841" s="217" t="s">
        <v>811</v>
      </c>
      <c r="AQ841" s="217" t="s">
        <v>811</v>
      </c>
      <c r="AR841" s="217" t="s">
        <v>811</v>
      </c>
      <c r="AS841" s="217" t="s">
        <v>811</v>
      </c>
    </row>
    <row r="842" spans="1:45">
      <c r="A842" s="216">
        <v>21</v>
      </c>
      <c r="B842" s="216">
        <v>227800</v>
      </c>
      <c r="C842" s="216">
        <v>1745</v>
      </c>
      <c r="D842" s="216">
        <v>830</v>
      </c>
      <c r="E842" s="216" t="s">
        <v>1720</v>
      </c>
      <c r="F842" s="217">
        <v>0</v>
      </c>
      <c r="G842" s="217"/>
      <c r="H842" s="217"/>
      <c r="I842" s="217"/>
      <c r="J842" s="217"/>
      <c r="K842" s="217"/>
      <c r="L842" s="217"/>
      <c r="M842" s="217"/>
      <c r="N842" s="217">
        <v>0</v>
      </c>
      <c r="O842" s="217"/>
      <c r="P842" s="217"/>
      <c r="Q842" s="217"/>
      <c r="R842" s="217"/>
      <c r="S842" s="217"/>
      <c r="T842" s="217"/>
      <c r="U842" s="217"/>
      <c r="V842" s="217">
        <v>0</v>
      </c>
      <c r="W842" s="217"/>
      <c r="X842" s="217"/>
      <c r="Y842" s="217"/>
      <c r="Z842" s="217"/>
      <c r="AA842" s="217"/>
      <c r="AB842" s="217"/>
      <c r="AC842" s="217"/>
      <c r="AD842" s="217" t="s">
        <v>811</v>
      </c>
      <c r="AE842" s="217" t="s">
        <v>811</v>
      </c>
      <c r="AF842" s="217" t="s">
        <v>811</v>
      </c>
      <c r="AG842" s="217" t="s">
        <v>811</v>
      </c>
      <c r="AH842" s="217" t="s">
        <v>811</v>
      </c>
      <c r="AI842" s="217" t="s">
        <v>811</v>
      </c>
      <c r="AJ842" s="217" t="s">
        <v>811</v>
      </c>
      <c r="AK842" s="217" t="s">
        <v>811</v>
      </c>
      <c r="AL842" s="217" t="s">
        <v>811</v>
      </c>
      <c r="AM842" s="217" t="s">
        <v>811</v>
      </c>
      <c r="AN842" s="217" t="s">
        <v>811</v>
      </c>
      <c r="AO842" s="217" t="s">
        <v>811</v>
      </c>
      <c r="AP842" s="217" t="s">
        <v>811</v>
      </c>
      <c r="AQ842" s="217" t="s">
        <v>811</v>
      </c>
      <c r="AR842" s="217" t="s">
        <v>811</v>
      </c>
      <c r="AS842" s="217" t="s">
        <v>811</v>
      </c>
    </row>
    <row r="843" spans="1:45">
      <c r="A843" s="216">
        <v>21</v>
      </c>
      <c r="B843" s="216">
        <v>227800</v>
      </c>
      <c r="C843" s="216">
        <v>1746</v>
      </c>
      <c r="D843" s="216">
        <v>831</v>
      </c>
      <c r="E843" s="216" t="s">
        <v>1721</v>
      </c>
      <c r="F843" s="217">
        <v>0</v>
      </c>
      <c r="G843" s="217"/>
      <c r="H843" s="217"/>
      <c r="I843" s="217"/>
      <c r="J843" s="217"/>
      <c r="K843" s="217"/>
      <c r="L843" s="217"/>
      <c r="M843" s="217"/>
      <c r="N843" s="217">
        <v>0</v>
      </c>
      <c r="O843" s="217"/>
      <c r="P843" s="217"/>
      <c r="Q843" s="217"/>
      <c r="R843" s="217"/>
      <c r="S843" s="217"/>
      <c r="T843" s="217"/>
      <c r="U843" s="217"/>
      <c r="V843" s="217">
        <v>0</v>
      </c>
      <c r="W843" s="217"/>
      <c r="X843" s="217"/>
      <c r="Y843" s="217"/>
      <c r="Z843" s="217"/>
      <c r="AA843" s="217"/>
      <c r="AB843" s="217"/>
      <c r="AC843" s="217"/>
      <c r="AD843" s="217" t="s">
        <v>811</v>
      </c>
      <c r="AE843" s="217" t="s">
        <v>811</v>
      </c>
      <c r="AF843" s="217" t="s">
        <v>811</v>
      </c>
      <c r="AG843" s="217" t="s">
        <v>811</v>
      </c>
      <c r="AH843" s="217" t="s">
        <v>811</v>
      </c>
      <c r="AI843" s="217" t="s">
        <v>811</v>
      </c>
      <c r="AJ843" s="217" t="s">
        <v>811</v>
      </c>
      <c r="AK843" s="217" t="s">
        <v>811</v>
      </c>
      <c r="AL843" s="217" t="s">
        <v>811</v>
      </c>
      <c r="AM843" s="217" t="s">
        <v>811</v>
      </c>
      <c r="AN843" s="217" t="s">
        <v>811</v>
      </c>
      <c r="AO843" s="217" t="s">
        <v>811</v>
      </c>
      <c r="AP843" s="217" t="s">
        <v>811</v>
      </c>
      <c r="AQ843" s="217" t="s">
        <v>811</v>
      </c>
      <c r="AR843" s="217" t="s">
        <v>811</v>
      </c>
      <c r="AS843" s="217" t="s">
        <v>811</v>
      </c>
    </row>
    <row r="844" spans="1:45">
      <c r="A844" s="216">
        <v>21</v>
      </c>
      <c r="B844" s="216">
        <v>227800</v>
      </c>
      <c r="C844" s="216">
        <v>1747</v>
      </c>
      <c r="D844" s="216">
        <v>832</v>
      </c>
      <c r="E844" s="216" t="s">
        <v>1722</v>
      </c>
      <c r="F844" s="217">
        <v>0</v>
      </c>
      <c r="G844" s="217"/>
      <c r="H844" s="217"/>
      <c r="I844" s="217"/>
      <c r="J844" s="217"/>
      <c r="K844" s="217"/>
      <c r="L844" s="217"/>
      <c r="M844" s="217"/>
      <c r="N844" s="217">
        <v>0</v>
      </c>
      <c r="O844" s="217"/>
      <c r="P844" s="217"/>
      <c r="Q844" s="217"/>
      <c r="R844" s="217"/>
      <c r="S844" s="217"/>
      <c r="T844" s="217"/>
      <c r="U844" s="217"/>
      <c r="V844" s="217">
        <v>0</v>
      </c>
      <c r="W844" s="217"/>
      <c r="X844" s="217"/>
      <c r="Y844" s="217"/>
      <c r="Z844" s="217"/>
      <c r="AA844" s="217"/>
      <c r="AB844" s="217"/>
      <c r="AC844" s="217"/>
      <c r="AD844" s="217" t="s">
        <v>811</v>
      </c>
      <c r="AE844" s="217" t="s">
        <v>811</v>
      </c>
      <c r="AF844" s="217" t="s">
        <v>811</v>
      </c>
      <c r="AG844" s="217" t="s">
        <v>811</v>
      </c>
      <c r="AH844" s="217" t="s">
        <v>811</v>
      </c>
      <c r="AI844" s="217" t="s">
        <v>811</v>
      </c>
      <c r="AJ844" s="217" t="s">
        <v>811</v>
      </c>
      <c r="AK844" s="217" t="s">
        <v>811</v>
      </c>
      <c r="AL844" s="217" t="s">
        <v>811</v>
      </c>
      <c r="AM844" s="217" t="s">
        <v>811</v>
      </c>
      <c r="AN844" s="217" t="s">
        <v>811</v>
      </c>
      <c r="AO844" s="217" t="s">
        <v>811</v>
      </c>
      <c r="AP844" s="217" t="s">
        <v>811</v>
      </c>
      <c r="AQ844" s="217" t="s">
        <v>811</v>
      </c>
      <c r="AR844" s="217" t="s">
        <v>811</v>
      </c>
      <c r="AS844" s="217" t="s">
        <v>811</v>
      </c>
    </row>
    <row r="845" spans="1:45">
      <c r="A845" s="216">
        <v>21</v>
      </c>
      <c r="B845" s="216">
        <v>227800</v>
      </c>
      <c r="C845" s="216">
        <v>1748</v>
      </c>
      <c r="D845" s="216">
        <v>833</v>
      </c>
      <c r="E845" s="216" t="s">
        <v>1723</v>
      </c>
      <c r="F845" s="217">
        <v>0</v>
      </c>
      <c r="G845" s="217"/>
      <c r="H845" s="217"/>
      <c r="I845" s="217"/>
      <c r="J845" s="217"/>
      <c r="K845" s="217"/>
      <c r="L845" s="217"/>
      <c r="M845" s="217"/>
      <c r="N845" s="217">
        <v>0</v>
      </c>
      <c r="O845" s="217"/>
      <c r="P845" s="217"/>
      <c r="Q845" s="217"/>
      <c r="R845" s="217"/>
      <c r="S845" s="217"/>
      <c r="T845" s="217"/>
      <c r="U845" s="217"/>
      <c r="V845" s="217">
        <v>0</v>
      </c>
      <c r="W845" s="217"/>
      <c r="X845" s="217"/>
      <c r="Y845" s="217"/>
      <c r="Z845" s="217"/>
      <c r="AA845" s="217"/>
      <c r="AB845" s="217"/>
      <c r="AC845" s="217"/>
      <c r="AD845" s="217" t="s">
        <v>811</v>
      </c>
      <c r="AE845" s="217" t="s">
        <v>811</v>
      </c>
      <c r="AF845" s="217" t="s">
        <v>811</v>
      </c>
      <c r="AG845" s="217" t="s">
        <v>811</v>
      </c>
      <c r="AH845" s="217" t="s">
        <v>811</v>
      </c>
      <c r="AI845" s="217" t="s">
        <v>811</v>
      </c>
      <c r="AJ845" s="217" t="s">
        <v>811</v>
      </c>
      <c r="AK845" s="217" t="s">
        <v>811</v>
      </c>
      <c r="AL845" s="217" t="s">
        <v>811</v>
      </c>
      <c r="AM845" s="217" t="s">
        <v>811</v>
      </c>
      <c r="AN845" s="217" t="s">
        <v>811</v>
      </c>
      <c r="AO845" s="217" t="s">
        <v>811</v>
      </c>
      <c r="AP845" s="217" t="s">
        <v>811</v>
      </c>
      <c r="AQ845" s="217" t="s">
        <v>811</v>
      </c>
      <c r="AR845" s="217" t="s">
        <v>811</v>
      </c>
      <c r="AS845" s="217" t="s">
        <v>811</v>
      </c>
    </row>
    <row r="846" spans="1:45">
      <c r="A846" s="216">
        <v>21</v>
      </c>
      <c r="B846" s="216">
        <v>227800</v>
      </c>
      <c r="C846" s="216">
        <v>1749</v>
      </c>
      <c r="D846" s="216">
        <v>834</v>
      </c>
      <c r="E846" s="216" t="s">
        <v>1724</v>
      </c>
      <c r="F846" s="217">
        <v>0</v>
      </c>
      <c r="G846" s="217"/>
      <c r="H846" s="217"/>
      <c r="I846" s="217"/>
      <c r="J846" s="217"/>
      <c r="K846" s="217"/>
      <c r="L846" s="217"/>
      <c r="M846" s="217"/>
      <c r="N846" s="217">
        <v>0</v>
      </c>
      <c r="O846" s="217"/>
      <c r="P846" s="217"/>
      <c r="Q846" s="217"/>
      <c r="R846" s="217"/>
      <c r="S846" s="217"/>
      <c r="T846" s="217"/>
      <c r="U846" s="217"/>
      <c r="V846" s="217">
        <v>0</v>
      </c>
      <c r="W846" s="217"/>
      <c r="X846" s="217"/>
      <c r="Y846" s="217"/>
      <c r="Z846" s="217"/>
      <c r="AA846" s="217"/>
      <c r="AB846" s="217"/>
      <c r="AC846" s="217"/>
      <c r="AD846" s="217" t="s">
        <v>811</v>
      </c>
      <c r="AE846" s="217" t="s">
        <v>811</v>
      </c>
      <c r="AF846" s="217" t="s">
        <v>811</v>
      </c>
      <c r="AG846" s="217" t="s">
        <v>811</v>
      </c>
      <c r="AH846" s="217" t="s">
        <v>811</v>
      </c>
      <c r="AI846" s="217" t="s">
        <v>811</v>
      </c>
      <c r="AJ846" s="217" t="s">
        <v>811</v>
      </c>
      <c r="AK846" s="217" t="s">
        <v>811</v>
      </c>
      <c r="AL846" s="217" t="s">
        <v>811</v>
      </c>
      <c r="AM846" s="217" t="s">
        <v>811</v>
      </c>
      <c r="AN846" s="217" t="s">
        <v>811</v>
      </c>
      <c r="AO846" s="217" t="s">
        <v>811</v>
      </c>
      <c r="AP846" s="217" t="s">
        <v>811</v>
      </c>
      <c r="AQ846" s="217" t="s">
        <v>811</v>
      </c>
      <c r="AR846" s="217" t="s">
        <v>811</v>
      </c>
      <c r="AS846" s="217" t="s">
        <v>811</v>
      </c>
    </row>
    <row r="847" spans="1:45">
      <c r="A847" s="216">
        <v>21</v>
      </c>
      <c r="B847" s="216">
        <v>227800</v>
      </c>
      <c r="C847" s="216">
        <v>1750</v>
      </c>
      <c r="D847" s="216">
        <v>835</v>
      </c>
      <c r="E847" s="216" t="s">
        <v>1725</v>
      </c>
      <c r="F847" s="217">
        <v>0</v>
      </c>
      <c r="G847" s="217"/>
      <c r="H847" s="217"/>
      <c r="I847" s="217"/>
      <c r="J847" s="217"/>
      <c r="K847" s="217"/>
      <c r="L847" s="217"/>
      <c r="M847" s="217"/>
      <c r="N847" s="217">
        <v>0</v>
      </c>
      <c r="O847" s="217"/>
      <c r="P847" s="217"/>
      <c r="Q847" s="217"/>
      <c r="R847" s="217"/>
      <c r="S847" s="217"/>
      <c r="T847" s="217"/>
      <c r="U847" s="217"/>
      <c r="V847" s="217">
        <v>0</v>
      </c>
      <c r="W847" s="217"/>
      <c r="X847" s="217"/>
      <c r="Y847" s="217"/>
      <c r="Z847" s="217"/>
      <c r="AA847" s="217"/>
      <c r="AB847" s="217"/>
      <c r="AC847" s="217"/>
      <c r="AD847" s="217" t="s">
        <v>811</v>
      </c>
      <c r="AE847" s="217" t="s">
        <v>811</v>
      </c>
      <c r="AF847" s="217" t="s">
        <v>811</v>
      </c>
      <c r="AG847" s="217" t="s">
        <v>811</v>
      </c>
      <c r="AH847" s="217" t="s">
        <v>811</v>
      </c>
      <c r="AI847" s="217" t="s">
        <v>811</v>
      </c>
      <c r="AJ847" s="217" t="s">
        <v>811</v>
      </c>
      <c r="AK847" s="217" t="s">
        <v>811</v>
      </c>
      <c r="AL847" s="217" t="s">
        <v>811</v>
      </c>
      <c r="AM847" s="217" t="s">
        <v>811</v>
      </c>
      <c r="AN847" s="217" t="s">
        <v>811</v>
      </c>
      <c r="AO847" s="217" t="s">
        <v>811</v>
      </c>
      <c r="AP847" s="217" t="s">
        <v>811</v>
      </c>
      <c r="AQ847" s="217" t="s">
        <v>811</v>
      </c>
      <c r="AR847" s="217" t="s">
        <v>811</v>
      </c>
      <c r="AS847" s="217" t="s">
        <v>811</v>
      </c>
    </row>
    <row r="848" spans="1:45">
      <c r="A848" s="216">
        <v>21</v>
      </c>
      <c r="B848" s="216">
        <v>227800</v>
      </c>
      <c r="C848" s="216">
        <v>1751</v>
      </c>
      <c r="D848" s="216">
        <v>836</v>
      </c>
      <c r="E848" s="216" t="s">
        <v>1726</v>
      </c>
      <c r="F848" s="217">
        <v>0</v>
      </c>
      <c r="G848" s="217"/>
      <c r="H848" s="217"/>
      <c r="I848" s="217"/>
      <c r="J848" s="217"/>
      <c r="K848" s="217"/>
      <c r="L848" s="217"/>
      <c r="M848" s="217"/>
      <c r="N848" s="217">
        <v>0</v>
      </c>
      <c r="O848" s="217"/>
      <c r="P848" s="217"/>
      <c r="Q848" s="217"/>
      <c r="R848" s="217"/>
      <c r="S848" s="217"/>
      <c r="T848" s="217"/>
      <c r="U848" s="217"/>
      <c r="V848" s="217">
        <v>0</v>
      </c>
      <c r="W848" s="217"/>
      <c r="X848" s="217"/>
      <c r="Y848" s="217"/>
      <c r="Z848" s="217"/>
      <c r="AA848" s="217"/>
      <c r="AB848" s="217"/>
      <c r="AC848" s="217"/>
      <c r="AD848" s="217" t="s">
        <v>811</v>
      </c>
      <c r="AE848" s="217" t="s">
        <v>811</v>
      </c>
      <c r="AF848" s="217" t="s">
        <v>811</v>
      </c>
      <c r="AG848" s="217" t="s">
        <v>811</v>
      </c>
      <c r="AH848" s="217" t="s">
        <v>811</v>
      </c>
      <c r="AI848" s="217" t="s">
        <v>811</v>
      </c>
      <c r="AJ848" s="217" t="s">
        <v>811</v>
      </c>
      <c r="AK848" s="217" t="s">
        <v>811</v>
      </c>
      <c r="AL848" s="217" t="s">
        <v>811</v>
      </c>
      <c r="AM848" s="217" t="s">
        <v>811</v>
      </c>
      <c r="AN848" s="217" t="s">
        <v>811</v>
      </c>
      <c r="AO848" s="217" t="s">
        <v>811</v>
      </c>
      <c r="AP848" s="217" t="s">
        <v>811</v>
      </c>
      <c r="AQ848" s="217" t="s">
        <v>811</v>
      </c>
      <c r="AR848" s="217" t="s">
        <v>811</v>
      </c>
      <c r="AS848" s="217" t="s">
        <v>811</v>
      </c>
    </row>
    <row r="849" spans="1:45">
      <c r="A849" s="216">
        <v>21</v>
      </c>
      <c r="B849" s="216">
        <v>227800</v>
      </c>
      <c r="C849" s="216">
        <v>1752</v>
      </c>
      <c r="D849" s="216">
        <v>837</v>
      </c>
      <c r="E849" s="216" t="s">
        <v>1727</v>
      </c>
      <c r="F849" s="217">
        <v>0</v>
      </c>
      <c r="G849" s="217"/>
      <c r="H849" s="217"/>
      <c r="I849" s="217"/>
      <c r="J849" s="217"/>
      <c r="K849" s="217"/>
      <c r="L849" s="217"/>
      <c r="M849" s="217"/>
      <c r="N849" s="217">
        <v>0</v>
      </c>
      <c r="O849" s="217"/>
      <c r="P849" s="217"/>
      <c r="Q849" s="217"/>
      <c r="R849" s="217"/>
      <c r="S849" s="217"/>
      <c r="T849" s="217"/>
      <c r="U849" s="217"/>
      <c r="V849" s="217">
        <v>0</v>
      </c>
      <c r="W849" s="217"/>
      <c r="X849" s="217"/>
      <c r="Y849" s="217"/>
      <c r="Z849" s="217"/>
      <c r="AA849" s="217"/>
      <c r="AB849" s="217"/>
      <c r="AC849" s="217"/>
      <c r="AD849" s="217" t="s">
        <v>811</v>
      </c>
      <c r="AE849" s="217" t="s">
        <v>811</v>
      </c>
      <c r="AF849" s="217" t="s">
        <v>811</v>
      </c>
      <c r="AG849" s="217" t="s">
        <v>811</v>
      </c>
      <c r="AH849" s="217" t="s">
        <v>811</v>
      </c>
      <c r="AI849" s="217" t="s">
        <v>811</v>
      </c>
      <c r="AJ849" s="217" t="s">
        <v>811</v>
      </c>
      <c r="AK849" s="217" t="s">
        <v>811</v>
      </c>
      <c r="AL849" s="217" t="s">
        <v>811</v>
      </c>
      <c r="AM849" s="217" t="s">
        <v>811</v>
      </c>
      <c r="AN849" s="217" t="s">
        <v>811</v>
      </c>
      <c r="AO849" s="217" t="s">
        <v>811</v>
      </c>
      <c r="AP849" s="217" t="s">
        <v>811</v>
      </c>
      <c r="AQ849" s="217" t="s">
        <v>811</v>
      </c>
      <c r="AR849" s="217" t="s">
        <v>811</v>
      </c>
      <c r="AS849" s="217" t="s">
        <v>811</v>
      </c>
    </row>
    <row r="850" spans="1:45">
      <c r="A850" s="216">
        <v>21</v>
      </c>
      <c r="B850" s="216">
        <v>227800</v>
      </c>
      <c r="C850" s="216">
        <v>1753</v>
      </c>
      <c r="D850" s="216">
        <v>838</v>
      </c>
      <c r="E850" s="216" t="s">
        <v>1728</v>
      </c>
      <c r="F850" s="217">
        <v>0</v>
      </c>
      <c r="G850" s="217"/>
      <c r="H850" s="217"/>
      <c r="I850" s="217"/>
      <c r="J850" s="217"/>
      <c r="K850" s="217"/>
      <c r="L850" s="217"/>
      <c r="M850" s="217"/>
      <c r="N850" s="217">
        <v>0</v>
      </c>
      <c r="O850" s="217"/>
      <c r="P850" s="217"/>
      <c r="Q850" s="217"/>
      <c r="R850" s="217"/>
      <c r="S850" s="217"/>
      <c r="T850" s="217"/>
      <c r="U850" s="217"/>
      <c r="V850" s="217">
        <v>0</v>
      </c>
      <c r="W850" s="217"/>
      <c r="X850" s="217"/>
      <c r="Y850" s="217"/>
      <c r="Z850" s="217"/>
      <c r="AA850" s="217"/>
      <c r="AB850" s="217"/>
      <c r="AC850" s="217"/>
      <c r="AD850" s="217" t="s">
        <v>811</v>
      </c>
      <c r="AE850" s="217" t="s">
        <v>811</v>
      </c>
      <c r="AF850" s="217" t="s">
        <v>811</v>
      </c>
      <c r="AG850" s="217" t="s">
        <v>811</v>
      </c>
      <c r="AH850" s="217" t="s">
        <v>811</v>
      </c>
      <c r="AI850" s="217" t="s">
        <v>811</v>
      </c>
      <c r="AJ850" s="217" t="s">
        <v>811</v>
      </c>
      <c r="AK850" s="217" t="s">
        <v>811</v>
      </c>
      <c r="AL850" s="217" t="s">
        <v>811</v>
      </c>
      <c r="AM850" s="217" t="s">
        <v>811</v>
      </c>
      <c r="AN850" s="217" t="s">
        <v>811</v>
      </c>
      <c r="AO850" s="217" t="s">
        <v>811</v>
      </c>
      <c r="AP850" s="217" t="s">
        <v>811</v>
      </c>
      <c r="AQ850" s="217" t="s">
        <v>811</v>
      </c>
      <c r="AR850" s="217" t="s">
        <v>811</v>
      </c>
      <c r="AS850" s="217" t="s">
        <v>811</v>
      </c>
    </row>
    <row r="851" spans="1:45">
      <c r="A851" s="216">
        <v>21</v>
      </c>
      <c r="B851" s="216">
        <v>227800</v>
      </c>
      <c r="C851" s="216">
        <v>1754</v>
      </c>
      <c r="D851" s="216">
        <v>839</v>
      </c>
      <c r="E851" s="216" t="s">
        <v>1729</v>
      </c>
      <c r="F851" s="217">
        <v>0</v>
      </c>
      <c r="G851" s="217"/>
      <c r="H851" s="217"/>
      <c r="I851" s="217"/>
      <c r="J851" s="217"/>
      <c r="K851" s="217"/>
      <c r="L851" s="217"/>
      <c r="M851" s="217"/>
      <c r="N851" s="217">
        <v>0</v>
      </c>
      <c r="O851" s="217"/>
      <c r="P851" s="217"/>
      <c r="Q851" s="217"/>
      <c r="R851" s="217"/>
      <c r="S851" s="217"/>
      <c r="T851" s="217"/>
      <c r="U851" s="217"/>
      <c r="V851" s="217">
        <v>0</v>
      </c>
      <c r="W851" s="217"/>
      <c r="X851" s="217"/>
      <c r="Y851" s="217"/>
      <c r="Z851" s="217"/>
      <c r="AA851" s="217"/>
      <c r="AB851" s="217"/>
      <c r="AC851" s="217"/>
      <c r="AD851" s="217" t="s">
        <v>811</v>
      </c>
      <c r="AE851" s="217" t="s">
        <v>811</v>
      </c>
      <c r="AF851" s="217" t="s">
        <v>811</v>
      </c>
      <c r="AG851" s="217" t="s">
        <v>811</v>
      </c>
      <c r="AH851" s="217" t="s">
        <v>811</v>
      </c>
      <c r="AI851" s="217" t="s">
        <v>811</v>
      </c>
      <c r="AJ851" s="217" t="s">
        <v>811</v>
      </c>
      <c r="AK851" s="217" t="s">
        <v>811</v>
      </c>
      <c r="AL851" s="217" t="s">
        <v>811</v>
      </c>
      <c r="AM851" s="217" t="s">
        <v>811</v>
      </c>
      <c r="AN851" s="217" t="s">
        <v>811</v>
      </c>
      <c r="AO851" s="217" t="s">
        <v>811</v>
      </c>
      <c r="AP851" s="217" t="s">
        <v>811</v>
      </c>
      <c r="AQ851" s="217" t="s">
        <v>811</v>
      </c>
      <c r="AR851" s="217" t="s">
        <v>811</v>
      </c>
      <c r="AS851" s="217" t="s">
        <v>811</v>
      </c>
    </row>
    <row r="852" spans="1:45">
      <c r="A852" s="216">
        <v>21</v>
      </c>
      <c r="B852" s="216">
        <v>227800</v>
      </c>
      <c r="C852" s="216">
        <v>1755</v>
      </c>
      <c r="D852" s="216">
        <v>840</v>
      </c>
      <c r="E852" s="216" t="s">
        <v>1730</v>
      </c>
      <c r="F852" s="217">
        <v>0</v>
      </c>
      <c r="G852" s="217"/>
      <c r="H852" s="217"/>
      <c r="I852" s="217"/>
      <c r="J852" s="217"/>
      <c r="K852" s="217"/>
      <c r="L852" s="217"/>
      <c r="M852" s="217"/>
      <c r="N852" s="217">
        <v>0</v>
      </c>
      <c r="O852" s="217"/>
      <c r="P852" s="217"/>
      <c r="Q852" s="217"/>
      <c r="R852" s="217"/>
      <c r="S852" s="217"/>
      <c r="T852" s="217"/>
      <c r="U852" s="217"/>
      <c r="V852" s="217">
        <v>0</v>
      </c>
      <c r="W852" s="217"/>
      <c r="X852" s="217"/>
      <c r="Y852" s="217"/>
      <c r="Z852" s="217"/>
      <c r="AA852" s="217"/>
      <c r="AB852" s="217"/>
      <c r="AC852" s="217"/>
      <c r="AD852" s="217" t="s">
        <v>811</v>
      </c>
      <c r="AE852" s="217" t="s">
        <v>811</v>
      </c>
      <c r="AF852" s="217" t="s">
        <v>811</v>
      </c>
      <c r="AG852" s="217" t="s">
        <v>811</v>
      </c>
      <c r="AH852" s="217" t="s">
        <v>811</v>
      </c>
      <c r="AI852" s="217" t="s">
        <v>811</v>
      </c>
      <c r="AJ852" s="217" t="s">
        <v>811</v>
      </c>
      <c r="AK852" s="217" t="s">
        <v>811</v>
      </c>
      <c r="AL852" s="217" t="s">
        <v>811</v>
      </c>
      <c r="AM852" s="217" t="s">
        <v>811</v>
      </c>
      <c r="AN852" s="217" t="s">
        <v>811</v>
      </c>
      <c r="AO852" s="217" t="s">
        <v>811</v>
      </c>
      <c r="AP852" s="217" t="s">
        <v>811</v>
      </c>
      <c r="AQ852" s="217" t="s">
        <v>811</v>
      </c>
      <c r="AR852" s="217" t="s">
        <v>811</v>
      </c>
      <c r="AS852" s="217" t="s">
        <v>811</v>
      </c>
    </row>
    <row r="853" spans="1:45">
      <c r="A853" s="216">
        <v>21</v>
      </c>
      <c r="B853" s="216">
        <v>227800</v>
      </c>
      <c r="C853" s="216">
        <v>1756</v>
      </c>
      <c r="D853" s="216">
        <v>841</v>
      </c>
      <c r="E853" s="216" t="s">
        <v>1731</v>
      </c>
      <c r="F853" s="217">
        <v>0</v>
      </c>
      <c r="G853" s="217"/>
      <c r="H853" s="217"/>
      <c r="I853" s="217"/>
      <c r="J853" s="217"/>
      <c r="K853" s="217"/>
      <c r="L853" s="217"/>
      <c r="M853" s="217"/>
      <c r="N853" s="217">
        <v>0</v>
      </c>
      <c r="O853" s="217"/>
      <c r="P853" s="217"/>
      <c r="Q853" s="217"/>
      <c r="R853" s="217"/>
      <c r="S853" s="217"/>
      <c r="T853" s="217"/>
      <c r="U853" s="217"/>
      <c r="V853" s="217">
        <v>0</v>
      </c>
      <c r="W853" s="217"/>
      <c r="X853" s="217"/>
      <c r="Y853" s="217"/>
      <c r="Z853" s="217"/>
      <c r="AA853" s="217"/>
      <c r="AB853" s="217"/>
      <c r="AC853" s="217"/>
      <c r="AD853" s="217" t="s">
        <v>811</v>
      </c>
      <c r="AE853" s="217" t="s">
        <v>811</v>
      </c>
      <c r="AF853" s="217" t="s">
        <v>811</v>
      </c>
      <c r="AG853" s="217" t="s">
        <v>811</v>
      </c>
      <c r="AH853" s="217" t="s">
        <v>811</v>
      </c>
      <c r="AI853" s="217" t="s">
        <v>811</v>
      </c>
      <c r="AJ853" s="217" t="s">
        <v>811</v>
      </c>
      <c r="AK853" s="217" t="s">
        <v>811</v>
      </c>
      <c r="AL853" s="217" t="s">
        <v>811</v>
      </c>
      <c r="AM853" s="217" t="s">
        <v>811</v>
      </c>
      <c r="AN853" s="217" t="s">
        <v>811</v>
      </c>
      <c r="AO853" s="217" t="s">
        <v>811</v>
      </c>
      <c r="AP853" s="217" t="s">
        <v>811</v>
      </c>
      <c r="AQ853" s="217" t="s">
        <v>811</v>
      </c>
      <c r="AR853" s="217" t="s">
        <v>811</v>
      </c>
      <c r="AS853" s="217" t="s">
        <v>811</v>
      </c>
    </row>
    <row r="854" spans="1:45">
      <c r="A854" s="216">
        <v>21</v>
      </c>
      <c r="B854" s="216">
        <v>227800</v>
      </c>
      <c r="C854" s="216">
        <v>1758</v>
      </c>
      <c r="D854" s="216">
        <v>842</v>
      </c>
      <c r="E854" s="216" t="s">
        <v>1732</v>
      </c>
      <c r="F854" s="217">
        <v>0</v>
      </c>
      <c r="G854" s="217"/>
      <c r="H854" s="217"/>
      <c r="I854" s="217"/>
      <c r="J854" s="217"/>
      <c r="K854" s="217"/>
      <c r="L854" s="217"/>
      <c r="M854" s="217"/>
      <c r="N854" s="217">
        <v>0</v>
      </c>
      <c r="O854" s="217"/>
      <c r="P854" s="217"/>
      <c r="Q854" s="217"/>
      <c r="R854" s="217"/>
      <c r="S854" s="217"/>
      <c r="T854" s="217"/>
      <c r="U854" s="217"/>
      <c r="V854" s="217">
        <v>0</v>
      </c>
      <c r="W854" s="217"/>
      <c r="X854" s="217"/>
      <c r="Y854" s="217"/>
      <c r="Z854" s="217"/>
      <c r="AA854" s="217"/>
      <c r="AB854" s="217"/>
      <c r="AC854" s="217"/>
      <c r="AD854" s="217" t="s">
        <v>811</v>
      </c>
      <c r="AE854" s="217" t="s">
        <v>811</v>
      </c>
      <c r="AF854" s="217" t="s">
        <v>811</v>
      </c>
      <c r="AG854" s="217" t="s">
        <v>811</v>
      </c>
      <c r="AH854" s="217" t="s">
        <v>811</v>
      </c>
      <c r="AI854" s="217" t="s">
        <v>811</v>
      </c>
      <c r="AJ854" s="217" t="s">
        <v>811</v>
      </c>
      <c r="AK854" s="217" t="s">
        <v>811</v>
      </c>
      <c r="AL854" s="217" t="s">
        <v>811</v>
      </c>
      <c r="AM854" s="217" t="s">
        <v>811</v>
      </c>
      <c r="AN854" s="217" t="s">
        <v>811</v>
      </c>
      <c r="AO854" s="217" t="s">
        <v>811</v>
      </c>
      <c r="AP854" s="217" t="s">
        <v>811</v>
      </c>
      <c r="AQ854" s="217" t="s">
        <v>811</v>
      </c>
      <c r="AR854" s="217" t="s">
        <v>811</v>
      </c>
      <c r="AS854" s="217" t="s">
        <v>811</v>
      </c>
    </row>
    <row r="855" spans="1:45">
      <c r="A855" s="216">
        <v>21</v>
      </c>
      <c r="B855" s="216">
        <v>227800</v>
      </c>
      <c r="C855" s="216">
        <v>1759</v>
      </c>
      <c r="D855" s="216">
        <v>843</v>
      </c>
      <c r="E855" s="216" t="s">
        <v>1733</v>
      </c>
      <c r="F855" s="217">
        <v>0</v>
      </c>
      <c r="G855" s="217"/>
      <c r="H855" s="217"/>
      <c r="I855" s="217"/>
      <c r="J855" s="217"/>
      <c r="K855" s="217"/>
      <c r="L855" s="217"/>
      <c r="M855" s="217"/>
      <c r="N855" s="217">
        <v>0</v>
      </c>
      <c r="O855" s="217"/>
      <c r="P855" s="217"/>
      <c r="Q855" s="217"/>
      <c r="R855" s="217"/>
      <c r="S855" s="217"/>
      <c r="T855" s="217"/>
      <c r="U855" s="217"/>
      <c r="V855" s="217">
        <v>0</v>
      </c>
      <c r="W855" s="217"/>
      <c r="X855" s="217"/>
      <c r="Y855" s="217"/>
      <c r="Z855" s="217"/>
      <c r="AA855" s="217"/>
      <c r="AB855" s="217"/>
      <c r="AC855" s="217"/>
      <c r="AD855" s="217" t="s">
        <v>811</v>
      </c>
      <c r="AE855" s="217" t="s">
        <v>811</v>
      </c>
      <c r="AF855" s="217" t="s">
        <v>811</v>
      </c>
      <c r="AG855" s="217" t="s">
        <v>811</v>
      </c>
      <c r="AH855" s="217" t="s">
        <v>811</v>
      </c>
      <c r="AI855" s="217" t="s">
        <v>811</v>
      </c>
      <c r="AJ855" s="217" t="s">
        <v>811</v>
      </c>
      <c r="AK855" s="217" t="s">
        <v>811</v>
      </c>
      <c r="AL855" s="217" t="s">
        <v>811</v>
      </c>
      <c r="AM855" s="217" t="s">
        <v>811</v>
      </c>
      <c r="AN855" s="217" t="s">
        <v>811</v>
      </c>
      <c r="AO855" s="217" t="s">
        <v>811</v>
      </c>
      <c r="AP855" s="217" t="s">
        <v>811</v>
      </c>
      <c r="AQ855" s="217" t="s">
        <v>811</v>
      </c>
      <c r="AR855" s="217" t="s">
        <v>811</v>
      </c>
      <c r="AS855" s="217" t="s">
        <v>811</v>
      </c>
    </row>
    <row r="856" spans="1:45">
      <c r="A856" s="216">
        <v>21</v>
      </c>
      <c r="B856" s="216">
        <v>227800</v>
      </c>
      <c r="C856" s="216">
        <v>1760</v>
      </c>
      <c r="D856" s="216">
        <v>844</v>
      </c>
      <c r="E856" s="216" t="s">
        <v>1734</v>
      </c>
      <c r="F856" s="217">
        <v>0</v>
      </c>
      <c r="G856" s="217"/>
      <c r="H856" s="217"/>
      <c r="I856" s="217"/>
      <c r="J856" s="217"/>
      <c r="K856" s="217"/>
      <c r="L856" s="217"/>
      <c r="M856" s="217"/>
      <c r="N856" s="217">
        <v>0</v>
      </c>
      <c r="O856" s="217"/>
      <c r="P856" s="217"/>
      <c r="Q856" s="217"/>
      <c r="R856" s="217"/>
      <c r="S856" s="217"/>
      <c r="T856" s="217"/>
      <c r="U856" s="217"/>
      <c r="V856" s="217">
        <v>0</v>
      </c>
      <c r="W856" s="217"/>
      <c r="X856" s="217"/>
      <c r="Y856" s="217"/>
      <c r="Z856" s="217"/>
      <c r="AA856" s="217"/>
      <c r="AB856" s="217"/>
      <c r="AC856" s="217"/>
      <c r="AD856" s="217" t="s">
        <v>811</v>
      </c>
      <c r="AE856" s="217" t="s">
        <v>811</v>
      </c>
      <c r="AF856" s="217" t="s">
        <v>811</v>
      </c>
      <c r="AG856" s="217" t="s">
        <v>811</v>
      </c>
      <c r="AH856" s="217" t="s">
        <v>811</v>
      </c>
      <c r="AI856" s="217" t="s">
        <v>811</v>
      </c>
      <c r="AJ856" s="217" t="s">
        <v>811</v>
      </c>
      <c r="AK856" s="217" t="s">
        <v>811</v>
      </c>
      <c r="AL856" s="217" t="s">
        <v>811</v>
      </c>
      <c r="AM856" s="217" t="s">
        <v>811</v>
      </c>
      <c r="AN856" s="217" t="s">
        <v>811</v>
      </c>
      <c r="AO856" s="217" t="s">
        <v>811</v>
      </c>
      <c r="AP856" s="217" t="s">
        <v>811</v>
      </c>
      <c r="AQ856" s="217" t="s">
        <v>811</v>
      </c>
      <c r="AR856" s="217" t="s">
        <v>811</v>
      </c>
      <c r="AS856" s="217" t="s">
        <v>811</v>
      </c>
    </row>
    <row r="857" spans="1:45">
      <c r="A857" s="216">
        <v>21</v>
      </c>
      <c r="B857" s="216">
        <v>227800</v>
      </c>
      <c r="C857" s="216">
        <v>1762</v>
      </c>
      <c r="D857" s="216">
        <v>845</v>
      </c>
      <c r="E857" s="216" t="s">
        <v>1735</v>
      </c>
      <c r="F857" s="217">
        <v>0</v>
      </c>
      <c r="G857" s="217"/>
      <c r="H857" s="217"/>
      <c r="I857" s="217"/>
      <c r="J857" s="217"/>
      <c r="K857" s="217"/>
      <c r="L857" s="217"/>
      <c r="M857" s="217"/>
      <c r="N857" s="217">
        <v>0</v>
      </c>
      <c r="O857" s="217"/>
      <c r="P857" s="217"/>
      <c r="Q857" s="217"/>
      <c r="R857" s="217"/>
      <c r="S857" s="217"/>
      <c r="T857" s="217"/>
      <c r="U857" s="217"/>
      <c r="V857" s="217">
        <v>0</v>
      </c>
      <c r="W857" s="217"/>
      <c r="X857" s="217"/>
      <c r="Y857" s="217"/>
      <c r="Z857" s="217"/>
      <c r="AA857" s="217"/>
      <c r="AB857" s="217"/>
      <c r="AC857" s="217"/>
      <c r="AD857" s="217" t="s">
        <v>811</v>
      </c>
      <c r="AE857" s="217" t="s">
        <v>811</v>
      </c>
      <c r="AF857" s="217" t="s">
        <v>811</v>
      </c>
      <c r="AG857" s="217" t="s">
        <v>811</v>
      </c>
      <c r="AH857" s="217" t="s">
        <v>811</v>
      </c>
      <c r="AI857" s="217" t="s">
        <v>811</v>
      </c>
      <c r="AJ857" s="217" t="s">
        <v>811</v>
      </c>
      <c r="AK857" s="217" t="s">
        <v>811</v>
      </c>
      <c r="AL857" s="217" t="s">
        <v>811</v>
      </c>
      <c r="AM857" s="217" t="s">
        <v>811</v>
      </c>
      <c r="AN857" s="217" t="s">
        <v>811</v>
      </c>
      <c r="AO857" s="217" t="s">
        <v>811</v>
      </c>
      <c r="AP857" s="217" t="s">
        <v>811</v>
      </c>
      <c r="AQ857" s="217" t="s">
        <v>811</v>
      </c>
      <c r="AR857" s="217" t="s">
        <v>811</v>
      </c>
      <c r="AS857" s="217" t="s">
        <v>811</v>
      </c>
    </row>
    <row r="858" spans="1:45">
      <c r="A858" s="216">
        <v>21</v>
      </c>
      <c r="B858" s="216">
        <v>227800</v>
      </c>
      <c r="C858" s="216">
        <v>1761</v>
      </c>
      <c r="D858" s="216">
        <v>846</v>
      </c>
      <c r="E858" s="216" t="s">
        <v>1736</v>
      </c>
      <c r="F858" s="217">
        <v>0</v>
      </c>
      <c r="G858" s="217"/>
      <c r="H858" s="217"/>
      <c r="I858" s="217"/>
      <c r="J858" s="217"/>
      <c r="K858" s="217"/>
      <c r="L858" s="217"/>
      <c r="M858" s="217"/>
      <c r="N858" s="217">
        <v>0</v>
      </c>
      <c r="O858" s="217"/>
      <c r="P858" s="217"/>
      <c r="Q858" s="217"/>
      <c r="R858" s="217"/>
      <c r="S858" s="217"/>
      <c r="T858" s="217"/>
      <c r="U858" s="217"/>
      <c r="V858" s="217">
        <v>0</v>
      </c>
      <c r="W858" s="217"/>
      <c r="X858" s="217"/>
      <c r="Y858" s="217"/>
      <c r="Z858" s="217"/>
      <c r="AA858" s="217"/>
      <c r="AB858" s="217"/>
      <c r="AC858" s="217"/>
      <c r="AD858" s="217" t="s">
        <v>811</v>
      </c>
      <c r="AE858" s="217" t="s">
        <v>811</v>
      </c>
      <c r="AF858" s="217" t="s">
        <v>811</v>
      </c>
      <c r="AG858" s="217" t="s">
        <v>811</v>
      </c>
      <c r="AH858" s="217" t="s">
        <v>811</v>
      </c>
      <c r="AI858" s="217" t="s">
        <v>811</v>
      </c>
      <c r="AJ858" s="217" t="s">
        <v>811</v>
      </c>
      <c r="AK858" s="217" t="s">
        <v>811</v>
      </c>
      <c r="AL858" s="217" t="s">
        <v>811</v>
      </c>
      <c r="AM858" s="217" t="s">
        <v>811</v>
      </c>
      <c r="AN858" s="217" t="s">
        <v>811</v>
      </c>
      <c r="AO858" s="217" t="s">
        <v>811</v>
      </c>
      <c r="AP858" s="217" t="s">
        <v>811</v>
      </c>
      <c r="AQ858" s="217" t="s">
        <v>811</v>
      </c>
      <c r="AR858" s="217" t="s">
        <v>811</v>
      </c>
      <c r="AS858" s="217" t="s">
        <v>811</v>
      </c>
    </row>
    <row r="859" spans="1:45">
      <c r="A859" s="216">
        <v>21</v>
      </c>
      <c r="B859" s="216">
        <v>227800</v>
      </c>
      <c r="C859" s="216">
        <v>1763</v>
      </c>
      <c r="D859" s="216">
        <v>847</v>
      </c>
      <c r="E859" s="216" t="s">
        <v>1737</v>
      </c>
      <c r="F859" s="217">
        <v>0</v>
      </c>
      <c r="G859" s="217"/>
      <c r="H859" s="217"/>
      <c r="I859" s="217"/>
      <c r="J859" s="217"/>
      <c r="K859" s="217"/>
      <c r="L859" s="217"/>
      <c r="M859" s="217"/>
      <c r="N859" s="217">
        <v>0</v>
      </c>
      <c r="O859" s="217"/>
      <c r="P859" s="217"/>
      <c r="Q859" s="217"/>
      <c r="R859" s="217"/>
      <c r="S859" s="217"/>
      <c r="T859" s="217"/>
      <c r="U859" s="217"/>
      <c r="V859" s="217">
        <v>0</v>
      </c>
      <c r="W859" s="217"/>
      <c r="X859" s="217"/>
      <c r="Y859" s="217"/>
      <c r="Z859" s="217"/>
      <c r="AA859" s="217"/>
      <c r="AB859" s="217"/>
      <c r="AC859" s="217"/>
      <c r="AD859" s="217" t="s">
        <v>811</v>
      </c>
      <c r="AE859" s="217" t="s">
        <v>811</v>
      </c>
      <c r="AF859" s="217" t="s">
        <v>811</v>
      </c>
      <c r="AG859" s="217" t="s">
        <v>811</v>
      </c>
      <c r="AH859" s="217" t="s">
        <v>811</v>
      </c>
      <c r="AI859" s="217" t="s">
        <v>811</v>
      </c>
      <c r="AJ859" s="217" t="s">
        <v>811</v>
      </c>
      <c r="AK859" s="217" t="s">
        <v>811</v>
      </c>
      <c r="AL859" s="217" t="s">
        <v>811</v>
      </c>
      <c r="AM859" s="217" t="s">
        <v>811</v>
      </c>
      <c r="AN859" s="217" t="s">
        <v>811</v>
      </c>
      <c r="AO859" s="217" t="s">
        <v>811</v>
      </c>
      <c r="AP859" s="217" t="s">
        <v>811</v>
      </c>
      <c r="AQ859" s="217" t="s">
        <v>811</v>
      </c>
      <c r="AR859" s="217" t="s">
        <v>811</v>
      </c>
      <c r="AS859" s="217" t="s">
        <v>811</v>
      </c>
    </row>
    <row r="860" spans="1:45">
      <c r="A860" s="216">
        <v>21</v>
      </c>
      <c r="B860" s="216">
        <v>227800</v>
      </c>
      <c r="C860" s="216">
        <v>1764</v>
      </c>
      <c r="D860" s="216">
        <v>848</v>
      </c>
      <c r="E860" s="216" t="s">
        <v>1738</v>
      </c>
      <c r="F860" s="217">
        <v>0</v>
      </c>
      <c r="G860" s="217"/>
      <c r="H860" s="217"/>
      <c r="I860" s="217"/>
      <c r="J860" s="217"/>
      <c r="K860" s="217"/>
      <c r="L860" s="217"/>
      <c r="M860" s="217"/>
      <c r="N860" s="217">
        <v>0</v>
      </c>
      <c r="O860" s="217"/>
      <c r="P860" s="217"/>
      <c r="Q860" s="217"/>
      <c r="R860" s="217"/>
      <c r="S860" s="217"/>
      <c r="T860" s="217"/>
      <c r="U860" s="217"/>
      <c r="V860" s="217">
        <v>0</v>
      </c>
      <c r="W860" s="217"/>
      <c r="X860" s="217"/>
      <c r="Y860" s="217"/>
      <c r="Z860" s="217"/>
      <c r="AA860" s="217"/>
      <c r="AB860" s="217"/>
      <c r="AC860" s="217"/>
      <c r="AD860" s="217" t="s">
        <v>811</v>
      </c>
      <c r="AE860" s="217" t="s">
        <v>811</v>
      </c>
      <c r="AF860" s="217" t="s">
        <v>811</v>
      </c>
      <c r="AG860" s="217" t="s">
        <v>811</v>
      </c>
      <c r="AH860" s="217" t="s">
        <v>811</v>
      </c>
      <c r="AI860" s="217" t="s">
        <v>811</v>
      </c>
      <c r="AJ860" s="217" t="s">
        <v>811</v>
      </c>
      <c r="AK860" s="217" t="s">
        <v>811</v>
      </c>
      <c r="AL860" s="217" t="s">
        <v>811</v>
      </c>
      <c r="AM860" s="217" t="s">
        <v>811</v>
      </c>
      <c r="AN860" s="217" t="s">
        <v>811</v>
      </c>
      <c r="AO860" s="217" t="s">
        <v>811</v>
      </c>
      <c r="AP860" s="217" t="s">
        <v>811</v>
      </c>
      <c r="AQ860" s="217" t="s">
        <v>811</v>
      </c>
      <c r="AR860" s="217" t="s">
        <v>811</v>
      </c>
      <c r="AS860" s="217" t="s">
        <v>811</v>
      </c>
    </row>
    <row r="861" spans="1:45">
      <c r="A861" s="216">
        <v>21</v>
      </c>
      <c r="B861" s="216">
        <v>227800</v>
      </c>
      <c r="C861" s="216">
        <v>1765</v>
      </c>
      <c r="D861" s="216">
        <v>849</v>
      </c>
      <c r="E861" s="216" t="s">
        <v>1739</v>
      </c>
      <c r="F861" s="217">
        <v>0</v>
      </c>
      <c r="G861" s="217"/>
      <c r="H861" s="217"/>
      <c r="I861" s="217"/>
      <c r="J861" s="217"/>
      <c r="K861" s="217"/>
      <c r="L861" s="217"/>
      <c r="M861" s="217"/>
      <c r="N861" s="217">
        <v>0</v>
      </c>
      <c r="O861" s="217"/>
      <c r="P861" s="217"/>
      <c r="Q861" s="217"/>
      <c r="R861" s="217"/>
      <c r="S861" s="217"/>
      <c r="T861" s="217"/>
      <c r="U861" s="217"/>
      <c r="V861" s="217">
        <v>0</v>
      </c>
      <c r="W861" s="217"/>
      <c r="X861" s="217"/>
      <c r="Y861" s="217"/>
      <c r="Z861" s="217"/>
      <c r="AA861" s="217"/>
      <c r="AB861" s="217"/>
      <c r="AC861" s="217"/>
      <c r="AD861" s="217" t="s">
        <v>811</v>
      </c>
      <c r="AE861" s="217" t="s">
        <v>811</v>
      </c>
      <c r="AF861" s="217" t="s">
        <v>811</v>
      </c>
      <c r="AG861" s="217" t="s">
        <v>811</v>
      </c>
      <c r="AH861" s="217" t="s">
        <v>811</v>
      </c>
      <c r="AI861" s="217" t="s">
        <v>811</v>
      </c>
      <c r="AJ861" s="217" t="s">
        <v>811</v>
      </c>
      <c r="AK861" s="217" t="s">
        <v>811</v>
      </c>
      <c r="AL861" s="217" t="s">
        <v>811</v>
      </c>
      <c r="AM861" s="217" t="s">
        <v>811</v>
      </c>
      <c r="AN861" s="217" t="s">
        <v>811</v>
      </c>
      <c r="AO861" s="217" t="s">
        <v>811</v>
      </c>
      <c r="AP861" s="217" t="s">
        <v>811</v>
      </c>
      <c r="AQ861" s="217" t="s">
        <v>811</v>
      </c>
      <c r="AR861" s="217" t="s">
        <v>811</v>
      </c>
      <c r="AS861" s="217" t="s">
        <v>811</v>
      </c>
    </row>
    <row r="862" spans="1:45">
      <c r="A862" s="216">
        <v>21</v>
      </c>
      <c r="B862" s="216">
        <v>227800</v>
      </c>
      <c r="C862" s="216">
        <v>1768</v>
      </c>
      <c r="D862" s="216">
        <v>850</v>
      </c>
      <c r="E862" s="216" t="s">
        <v>1740</v>
      </c>
      <c r="F862" s="217">
        <v>0</v>
      </c>
      <c r="G862" s="217"/>
      <c r="H862" s="217"/>
      <c r="I862" s="217"/>
      <c r="J862" s="217"/>
      <c r="K862" s="217"/>
      <c r="L862" s="217"/>
      <c r="M862" s="217"/>
      <c r="N862" s="217">
        <v>0</v>
      </c>
      <c r="O862" s="217"/>
      <c r="P862" s="217"/>
      <c r="Q862" s="217"/>
      <c r="R862" s="217"/>
      <c r="S862" s="217"/>
      <c r="T862" s="217"/>
      <c r="U862" s="217"/>
      <c r="V862" s="217">
        <v>0</v>
      </c>
      <c r="W862" s="217"/>
      <c r="X862" s="217"/>
      <c r="Y862" s="217"/>
      <c r="Z862" s="217"/>
      <c r="AA862" s="217"/>
      <c r="AB862" s="217"/>
      <c r="AC862" s="217"/>
      <c r="AD862" s="217" t="s">
        <v>811</v>
      </c>
      <c r="AE862" s="217" t="s">
        <v>811</v>
      </c>
      <c r="AF862" s="217" t="s">
        <v>811</v>
      </c>
      <c r="AG862" s="217" t="s">
        <v>811</v>
      </c>
      <c r="AH862" s="217" t="s">
        <v>811</v>
      </c>
      <c r="AI862" s="217" t="s">
        <v>811</v>
      </c>
      <c r="AJ862" s="217" t="s">
        <v>811</v>
      </c>
      <c r="AK862" s="217" t="s">
        <v>811</v>
      </c>
      <c r="AL862" s="217" t="s">
        <v>811</v>
      </c>
      <c r="AM862" s="217" t="s">
        <v>811</v>
      </c>
      <c r="AN862" s="217" t="s">
        <v>811</v>
      </c>
      <c r="AO862" s="217" t="s">
        <v>811</v>
      </c>
      <c r="AP862" s="217" t="s">
        <v>811</v>
      </c>
      <c r="AQ862" s="217" t="s">
        <v>811</v>
      </c>
      <c r="AR862" s="217" t="s">
        <v>811</v>
      </c>
      <c r="AS862" s="217" t="s">
        <v>811</v>
      </c>
    </row>
    <row r="863" spans="1:45">
      <c r="A863" s="216">
        <v>21</v>
      </c>
      <c r="B863" s="216">
        <v>227800</v>
      </c>
      <c r="C863" s="216">
        <v>1757</v>
      </c>
      <c r="D863" s="216">
        <v>851</v>
      </c>
      <c r="E863" s="216" t="s">
        <v>1716</v>
      </c>
      <c r="F863" s="217">
        <v>328</v>
      </c>
      <c r="G863" s="217"/>
      <c r="H863" s="217"/>
      <c r="I863" s="217"/>
      <c r="J863" s="217"/>
      <c r="K863" s="217"/>
      <c r="L863" s="217">
        <v>328</v>
      </c>
      <c r="M863" s="217"/>
      <c r="N863" s="217">
        <v>328</v>
      </c>
      <c r="O863" s="217"/>
      <c r="P863" s="217"/>
      <c r="Q863" s="217"/>
      <c r="R863" s="217"/>
      <c r="S863" s="217"/>
      <c r="T863" s="217">
        <v>328</v>
      </c>
      <c r="U863" s="217"/>
      <c r="V863" s="217">
        <v>260.95999999999998</v>
      </c>
      <c r="W863" s="217"/>
      <c r="X863" s="217"/>
      <c r="Y863" s="217"/>
      <c r="Z863" s="217"/>
      <c r="AA863" s="217"/>
      <c r="AB863" s="217">
        <v>260.95999999999998</v>
      </c>
      <c r="AC863" s="217"/>
      <c r="AD863" s="217">
        <v>-67.04000000000002</v>
      </c>
      <c r="AE863" s="217" t="s">
        <v>811</v>
      </c>
      <c r="AF863" s="217" t="s">
        <v>811</v>
      </c>
      <c r="AG863" s="217" t="s">
        <v>811</v>
      </c>
      <c r="AH863" s="217" t="s">
        <v>811</v>
      </c>
      <c r="AI863" s="217" t="s">
        <v>811</v>
      </c>
      <c r="AJ863" s="217">
        <v>-67.04000000000002</v>
      </c>
      <c r="AK863" s="217" t="s">
        <v>811</v>
      </c>
      <c r="AL863" s="217">
        <v>79.560975609756085</v>
      </c>
      <c r="AM863" s="217" t="s">
        <v>811</v>
      </c>
      <c r="AN863" s="217" t="s">
        <v>811</v>
      </c>
      <c r="AO863" s="217" t="s">
        <v>811</v>
      </c>
      <c r="AP863" s="217" t="s">
        <v>811</v>
      </c>
      <c r="AQ863" s="217" t="s">
        <v>811</v>
      </c>
      <c r="AR863" s="217">
        <v>79.560975609756085</v>
      </c>
      <c r="AS863" s="217" t="s">
        <v>811</v>
      </c>
    </row>
    <row r="864" spans="1:45">
      <c r="A864" s="216">
        <v>21</v>
      </c>
      <c r="B864" s="216">
        <v>227800</v>
      </c>
      <c r="C864" s="216">
        <v>1767</v>
      </c>
      <c r="D864" s="216">
        <v>852</v>
      </c>
      <c r="E864" s="216" t="s">
        <v>1741</v>
      </c>
      <c r="F864" s="217">
        <v>0</v>
      </c>
      <c r="G864" s="217"/>
      <c r="H864" s="217"/>
      <c r="I864" s="217"/>
      <c r="J864" s="217"/>
      <c r="K864" s="217"/>
      <c r="L864" s="217"/>
      <c r="M864" s="217"/>
      <c r="N864" s="217">
        <v>0</v>
      </c>
      <c r="O864" s="217"/>
      <c r="P864" s="217"/>
      <c r="Q864" s="217"/>
      <c r="R864" s="217"/>
      <c r="S864" s="217"/>
      <c r="T864" s="217"/>
      <c r="U864" s="217"/>
      <c r="V864" s="217">
        <v>0</v>
      </c>
      <c r="W864" s="217"/>
      <c r="X864" s="217"/>
      <c r="Y864" s="217"/>
      <c r="Z864" s="217"/>
      <c r="AA864" s="217"/>
      <c r="AB864" s="217"/>
      <c r="AC864" s="217"/>
      <c r="AD864" s="217" t="s">
        <v>811</v>
      </c>
      <c r="AE864" s="217" t="s">
        <v>811</v>
      </c>
      <c r="AF864" s="217" t="s">
        <v>811</v>
      </c>
      <c r="AG864" s="217" t="s">
        <v>811</v>
      </c>
      <c r="AH864" s="217" t="s">
        <v>811</v>
      </c>
      <c r="AI864" s="217" t="s">
        <v>811</v>
      </c>
      <c r="AJ864" s="217" t="s">
        <v>811</v>
      </c>
      <c r="AK864" s="217" t="s">
        <v>811</v>
      </c>
      <c r="AL864" s="217" t="s">
        <v>811</v>
      </c>
      <c r="AM864" s="217" t="s">
        <v>811</v>
      </c>
      <c r="AN864" s="217" t="s">
        <v>811</v>
      </c>
      <c r="AO864" s="217" t="s">
        <v>811</v>
      </c>
      <c r="AP864" s="217" t="s">
        <v>811</v>
      </c>
      <c r="AQ864" s="217" t="s">
        <v>811</v>
      </c>
      <c r="AR864" s="217" t="s">
        <v>811</v>
      </c>
      <c r="AS864" s="217" t="s">
        <v>811</v>
      </c>
    </row>
    <row r="865" spans="1:45">
      <c r="A865" s="216">
        <v>21</v>
      </c>
      <c r="B865" s="216">
        <v>227800</v>
      </c>
      <c r="C865" s="216">
        <v>1766</v>
      </c>
      <c r="D865" s="216">
        <v>853</v>
      </c>
      <c r="E865" s="216" t="s">
        <v>1742</v>
      </c>
      <c r="F865" s="217">
        <v>0</v>
      </c>
      <c r="G865" s="217"/>
      <c r="H865" s="217"/>
      <c r="I865" s="217"/>
      <c r="J865" s="217"/>
      <c r="K865" s="217"/>
      <c r="L865" s="217"/>
      <c r="M865" s="217"/>
      <c r="N865" s="217">
        <v>0</v>
      </c>
      <c r="O865" s="217"/>
      <c r="P865" s="217"/>
      <c r="Q865" s="217"/>
      <c r="R865" s="217"/>
      <c r="S865" s="217"/>
      <c r="T865" s="217"/>
      <c r="U865" s="217"/>
      <c r="V865" s="217">
        <v>0</v>
      </c>
      <c r="W865" s="217"/>
      <c r="X865" s="217"/>
      <c r="Y865" s="217"/>
      <c r="Z865" s="217"/>
      <c r="AA865" s="217"/>
      <c r="AB865" s="217"/>
      <c r="AC865" s="217"/>
      <c r="AD865" s="217" t="s">
        <v>811</v>
      </c>
      <c r="AE865" s="217" t="s">
        <v>811</v>
      </c>
      <c r="AF865" s="217" t="s">
        <v>811</v>
      </c>
      <c r="AG865" s="217" t="s">
        <v>811</v>
      </c>
      <c r="AH865" s="217" t="s">
        <v>811</v>
      </c>
      <c r="AI865" s="217" t="s">
        <v>811</v>
      </c>
      <c r="AJ865" s="217" t="s">
        <v>811</v>
      </c>
      <c r="AK865" s="217" t="s">
        <v>811</v>
      </c>
      <c r="AL865" s="217" t="s">
        <v>811</v>
      </c>
      <c r="AM865" s="217" t="s">
        <v>811</v>
      </c>
      <c r="AN865" s="217" t="s">
        <v>811</v>
      </c>
      <c r="AO865" s="217" t="s">
        <v>811</v>
      </c>
      <c r="AP865" s="217" t="s">
        <v>811</v>
      </c>
      <c r="AQ865" s="217" t="s">
        <v>811</v>
      </c>
      <c r="AR865" s="217" t="s">
        <v>811</v>
      </c>
      <c r="AS865" s="217" t="s">
        <v>811</v>
      </c>
    </row>
    <row r="866" spans="1:45">
      <c r="A866" s="216">
        <v>21</v>
      </c>
      <c r="B866" s="216">
        <v>227800</v>
      </c>
      <c r="C866" s="216">
        <v>1769</v>
      </c>
      <c r="D866" s="216">
        <v>854</v>
      </c>
      <c r="E866" s="216" t="s">
        <v>1743</v>
      </c>
      <c r="F866" s="217">
        <v>0</v>
      </c>
      <c r="G866" s="217"/>
      <c r="H866" s="217"/>
      <c r="I866" s="217"/>
      <c r="J866" s="217"/>
      <c r="K866" s="217"/>
      <c r="L866" s="217"/>
      <c r="M866" s="217"/>
      <c r="N866" s="217">
        <v>0</v>
      </c>
      <c r="O866" s="217"/>
      <c r="P866" s="217"/>
      <c r="Q866" s="217"/>
      <c r="R866" s="217"/>
      <c r="S866" s="217"/>
      <c r="T866" s="217"/>
      <c r="U866" s="217"/>
      <c r="V866" s="217">
        <v>0</v>
      </c>
      <c r="W866" s="217"/>
      <c r="X866" s="217"/>
      <c r="Y866" s="217"/>
      <c r="Z866" s="217"/>
      <c r="AA866" s="217"/>
      <c r="AB866" s="217"/>
      <c r="AC866" s="217"/>
      <c r="AD866" s="217" t="s">
        <v>811</v>
      </c>
      <c r="AE866" s="217" t="s">
        <v>811</v>
      </c>
      <c r="AF866" s="217" t="s">
        <v>811</v>
      </c>
      <c r="AG866" s="217" t="s">
        <v>811</v>
      </c>
      <c r="AH866" s="217" t="s">
        <v>811</v>
      </c>
      <c r="AI866" s="217" t="s">
        <v>811</v>
      </c>
      <c r="AJ866" s="217" t="s">
        <v>811</v>
      </c>
      <c r="AK866" s="217" t="s">
        <v>811</v>
      </c>
      <c r="AL866" s="217" t="s">
        <v>811</v>
      </c>
      <c r="AM866" s="217" t="s">
        <v>811</v>
      </c>
      <c r="AN866" s="217" t="s">
        <v>811</v>
      </c>
      <c r="AO866" s="217" t="s">
        <v>811</v>
      </c>
      <c r="AP866" s="217" t="s">
        <v>811</v>
      </c>
      <c r="AQ866" s="217" t="s">
        <v>811</v>
      </c>
      <c r="AR866" s="217" t="s">
        <v>811</v>
      </c>
      <c r="AS866" s="217" t="s">
        <v>811</v>
      </c>
    </row>
    <row r="867" spans="1:45">
      <c r="A867" s="216">
        <v>21</v>
      </c>
      <c r="B867" s="216">
        <v>227800</v>
      </c>
      <c r="C867" s="216">
        <v>1770</v>
      </c>
      <c r="D867" s="216">
        <v>855</v>
      </c>
      <c r="E867" s="216" t="s">
        <v>1744</v>
      </c>
      <c r="F867" s="217">
        <v>0</v>
      </c>
      <c r="G867" s="217"/>
      <c r="H867" s="217"/>
      <c r="I867" s="217"/>
      <c r="J867" s="217"/>
      <c r="K867" s="217"/>
      <c r="L867" s="217"/>
      <c r="M867" s="217"/>
      <c r="N867" s="217">
        <v>0</v>
      </c>
      <c r="O867" s="217"/>
      <c r="P867" s="217"/>
      <c r="Q867" s="217"/>
      <c r="R867" s="217"/>
      <c r="S867" s="217"/>
      <c r="T867" s="217"/>
      <c r="U867" s="217"/>
      <c r="V867" s="217">
        <v>0</v>
      </c>
      <c r="W867" s="217"/>
      <c r="X867" s="217"/>
      <c r="Y867" s="217"/>
      <c r="Z867" s="217"/>
      <c r="AA867" s="217"/>
      <c r="AB867" s="217"/>
      <c r="AC867" s="217"/>
      <c r="AD867" s="217" t="s">
        <v>811</v>
      </c>
      <c r="AE867" s="217" t="s">
        <v>811</v>
      </c>
      <c r="AF867" s="217" t="s">
        <v>811</v>
      </c>
      <c r="AG867" s="217" t="s">
        <v>811</v>
      </c>
      <c r="AH867" s="217" t="s">
        <v>811</v>
      </c>
      <c r="AI867" s="217" t="s">
        <v>811</v>
      </c>
      <c r="AJ867" s="217" t="s">
        <v>811</v>
      </c>
      <c r="AK867" s="217" t="s">
        <v>811</v>
      </c>
      <c r="AL867" s="217" t="s">
        <v>811</v>
      </c>
      <c r="AM867" s="217" t="s">
        <v>811</v>
      </c>
      <c r="AN867" s="217" t="s">
        <v>811</v>
      </c>
      <c r="AO867" s="217" t="s">
        <v>811</v>
      </c>
      <c r="AP867" s="217" t="s">
        <v>811</v>
      </c>
      <c r="AQ867" s="217" t="s">
        <v>811</v>
      </c>
      <c r="AR867" s="217" t="s">
        <v>811</v>
      </c>
      <c r="AS867" s="217" t="s">
        <v>811</v>
      </c>
    </row>
    <row r="868" spans="1:45">
      <c r="A868" s="216">
        <v>21</v>
      </c>
      <c r="B868" s="216">
        <v>227800</v>
      </c>
      <c r="C868" s="216">
        <v>1773</v>
      </c>
      <c r="D868" s="216">
        <v>856</v>
      </c>
      <c r="E868" s="216" t="s">
        <v>1745</v>
      </c>
      <c r="F868" s="217">
        <v>0</v>
      </c>
      <c r="G868" s="217"/>
      <c r="H868" s="217"/>
      <c r="I868" s="217"/>
      <c r="J868" s="217"/>
      <c r="K868" s="217"/>
      <c r="L868" s="217"/>
      <c r="M868" s="217"/>
      <c r="N868" s="217">
        <v>0</v>
      </c>
      <c r="O868" s="217"/>
      <c r="P868" s="217"/>
      <c r="Q868" s="217"/>
      <c r="R868" s="217"/>
      <c r="S868" s="217"/>
      <c r="T868" s="217"/>
      <c r="U868" s="217"/>
      <c r="V868" s="217">
        <v>0</v>
      </c>
      <c r="W868" s="217"/>
      <c r="X868" s="217"/>
      <c r="Y868" s="217"/>
      <c r="Z868" s="217"/>
      <c r="AA868" s="217"/>
      <c r="AB868" s="217"/>
      <c r="AC868" s="217"/>
      <c r="AD868" s="217" t="s">
        <v>811</v>
      </c>
      <c r="AE868" s="217" t="s">
        <v>811</v>
      </c>
      <c r="AF868" s="217" t="s">
        <v>811</v>
      </c>
      <c r="AG868" s="217" t="s">
        <v>811</v>
      </c>
      <c r="AH868" s="217" t="s">
        <v>811</v>
      </c>
      <c r="AI868" s="217" t="s">
        <v>811</v>
      </c>
      <c r="AJ868" s="217" t="s">
        <v>811</v>
      </c>
      <c r="AK868" s="217" t="s">
        <v>811</v>
      </c>
      <c r="AL868" s="217" t="s">
        <v>811</v>
      </c>
      <c r="AM868" s="217" t="s">
        <v>811</v>
      </c>
      <c r="AN868" s="217" t="s">
        <v>811</v>
      </c>
      <c r="AO868" s="217" t="s">
        <v>811</v>
      </c>
      <c r="AP868" s="217" t="s">
        <v>811</v>
      </c>
      <c r="AQ868" s="217" t="s">
        <v>811</v>
      </c>
      <c r="AR868" s="217" t="s">
        <v>811</v>
      </c>
      <c r="AS868" s="217" t="s">
        <v>811</v>
      </c>
    </row>
    <row r="869" spans="1:45">
      <c r="A869" s="216">
        <v>21</v>
      </c>
      <c r="B869" s="216">
        <v>227800</v>
      </c>
      <c r="C869" s="216">
        <v>1771</v>
      </c>
      <c r="D869" s="216">
        <v>857</v>
      </c>
      <c r="E869" s="216" t="s">
        <v>1746</v>
      </c>
      <c r="F869" s="217">
        <v>0</v>
      </c>
      <c r="G869" s="217"/>
      <c r="H869" s="217"/>
      <c r="I869" s="217"/>
      <c r="J869" s="217"/>
      <c r="K869" s="217"/>
      <c r="L869" s="217"/>
      <c r="M869" s="217"/>
      <c r="N869" s="217">
        <v>0</v>
      </c>
      <c r="O869" s="217"/>
      <c r="P869" s="217"/>
      <c r="Q869" s="217"/>
      <c r="R869" s="217"/>
      <c r="S869" s="217"/>
      <c r="T869" s="217"/>
      <c r="U869" s="217"/>
      <c r="V869" s="217">
        <v>0</v>
      </c>
      <c r="W869" s="217"/>
      <c r="X869" s="217"/>
      <c r="Y869" s="217"/>
      <c r="Z869" s="217"/>
      <c r="AA869" s="217"/>
      <c r="AB869" s="217"/>
      <c r="AC869" s="217"/>
      <c r="AD869" s="217" t="s">
        <v>811</v>
      </c>
      <c r="AE869" s="217" t="s">
        <v>811</v>
      </c>
      <c r="AF869" s="217" t="s">
        <v>811</v>
      </c>
      <c r="AG869" s="217" t="s">
        <v>811</v>
      </c>
      <c r="AH869" s="217" t="s">
        <v>811</v>
      </c>
      <c r="AI869" s="217" t="s">
        <v>811</v>
      </c>
      <c r="AJ869" s="217" t="s">
        <v>811</v>
      </c>
      <c r="AK869" s="217" t="s">
        <v>811</v>
      </c>
      <c r="AL869" s="217" t="s">
        <v>811</v>
      </c>
      <c r="AM869" s="217" t="s">
        <v>811</v>
      </c>
      <c r="AN869" s="217" t="s">
        <v>811</v>
      </c>
      <c r="AO869" s="217" t="s">
        <v>811</v>
      </c>
      <c r="AP869" s="217" t="s">
        <v>811</v>
      </c>
      <c r="AQ869" s="217" t="s">
        <v>811</v>
      </c>
      <c r="AR869" s="217" t="s">
        <v>811</v>
      </c>
      <c r="AS869" s="217" t="s">
        <v>811</v>
      </c>
    </row>
    <row r="870" spans="1:45">
      <c r="A870" s="216">
        <v>21</v>
      </c>
      <c r="B870" s="216">
        <v>227800</v>
      </c>
      <c r="C870" s="216">
        <v>1772</v>
      </c>
      <c r="D870" s="216">
        <v>858</v>
      </c>
      <c r="E870" s="216" t="s">
        <v>1747</v>
      </c>
      <c r="F870" s="217">
        <v>0</v>
      </c>
      <c r="G870" s="217"/>
      <c r="H870" s="217"/>
      <c r="I870" s="217"/>
      <c r="J870" s="217"/>
      <c r="K870" s="217"/>
      <c r="L870" s="217"/>
      <c r="M870" s="217"/>
      <c r="N870" s="217">
        <v>0</v>
      </c>
      <c r="O870" s="217"/>
      <c r="P870" s="217"/>
      <c r="Q870" s="217"/>
      <c r="R870" s="217"/>
      <c r="S870" s="217"/>
      <c r="T870" s="217"/>
      <c r="U870" s="217"/>
      <c r="V870" s="217">
        <v>0</v>
      </c>
      <c r="W870" s="217"/>
      <c r="X870" s="217"/>
      <c r="Y870" s="217"/>
      <c r="Z870" s="217"/>
      <c r="AA870" s="217"/>
      <c r="AB870" s="217"/>
      <c r="AC870" s="217"/>
      <c r="AD870" s="217" t="s">
        <v>811</v>
      </c>
      <c r="AE870" s="217" t="s">
        <v>811</v>
      </c>
      <c r="AF870" s="217" t="s">
        <v>811</v>
      </c>
      <c r="AG870" s="217" t="s">
        <v>811</v>
      </c>
      <c r="AH870" s="217" t="s">
        <v>811</v>
      </c>
      <c r="AI870" s="217" t="s">
        <v>811</v>
      </c>
      <c r="AJ870" s="217" t="s">
        <v>811</v>
      </c>
      <c r="AK870" s="217" t="s">
        <v>811</v>
      </c>
      <c r="AL870" s="217" t="s">
        <v>811</v>
      </c>
      <c r="AM870" s="217" t="s">
        <v>811</v>
      </c>
      <c r="AN870" s="217" t="s">
        <v>811</v>
      </c>
      <c r="AO870" s="217" t="s">
        <v>811</v>
      </c>
      <c r="AP870" s="217" t="s">
        <v>811</v>
      </c>
      <c r="AQ870" s="217" t="s">
        <v>811</v>
      </c>
      <c r="AR870" s="217" t="s">
        <v>811</v>
      </c>
      <c r="AS870" s="217" t="s">
        <v>811</v>
      </c>
    </row>
    <row r="871" spans="1:45">
      <c r="A871" s="216">
        <v>21</v>
      </c>
      <c r="B871" s="216">
        <v>227800</v>
      </c>
      <c r="C871" s="216">
        <v>1774</v>
      </c>
      <c r="D871" s="216">
        <v>859</v>
      </c>
      <c r="E871" s="216" t="s">
        <v>1748</v>
      </c>
      <c r="F871" s="217">
        <v>0</v>
      </c>
      <c r="G871" s="217"/>
      <c r="H871" s="217"/>
      <c r="I871" s="217"/>
      <c r="J871" s="217"/>
      <c r="K871" s="217"/>
      <c r="L871" s="217"/>
      <c r="M871" s="217"/>
      <c r="N871" s="217">
        <v>0</v>
      </c>
      <c r="O871" s="217"/>
      <c r="P871" s="217"/>
      <c r="Q871" s="217"/>
      <c r="R871" s="217"/>
      <c r="S871" s="217"/>
      <c r="T871" s="217"/>
      <c r="U871" s="217"/>
      <c r="V871" s="217">
        <v>0</v>
      </c>
      <c r="W871" s="217"/>
      <c r="X871" s="217"/>
      <c r="Y871" s="217"/>
      <c r="Z871" s="217"/>
      <c r="AA871" s="217"/>
      <c r="AB871" s="217"/>
      <c r="AC871" s="217"/>
      <c r="AD871" s="217" t="s">
        <v>811</v>
      </c>
      <c r="AE871" s="217" t="s">
        <v>811</v>
      </c>
      <c r="AF871" s="217" t="s">
        <v>811</v>
      </c>
      <c r="AG871" s="217" t="s">
        <v>811</v>
      </c>
      <c r="AH871" s="217" t="s">
        <v>811</v>
      </c>
      <c r="AI871" s="217" t="s">
        <v>811</v>
      </c>
      <c r="AJ871" s="217" t="s">
        <v>811</v>
      </c>
      <c r="AK871" s="217" t="s">
        <v>811</v>
      </c>
      <c r="AL871" s="217" t="s">
        <v>811</v>
      </c>
      <c r="AM871" s="217" t="s">
        <v>811</v>
      </c>
      <c r="AN871" s="217" t="s">
        <v>811</v>
      </c>
      <c r="AO871" s="217" t="s">
        <v>811</v>
      </c>
      <c r="AP871" s="217" t="s">
        <v>811</v>
      </c>
      <c r="AQ871" s="217" t="s">
        <v>811</v>
      </c>
      <c r="AR871" s="217" t="s">
        <v>811</v>
      </c>
      <c r="AS871" s="217" t="s">
        <v>811</v>
      </c>
    </row>
    <row r="872" spans="1:45">
      <c r="A872" s="216">
        <v>21</v>
      </c>
      <c r="B872" s="216">
        <v>227800</v>
      </c>
      <c r="C872" s="216">
        <v>1775</v>
      </c>
      <c r="D872" s="216">
        <v>860</v>
      </c>
      <c r="E872" s="216" t="s">
        <v>1749</v>
      </c>
      <c r="F872" s="217">
        <v>0</v>
      </c>
      <c r="G872" s="217"/>
      <c r="H872" s="217"/>
      <c r="I872" s="217"/>
      <c r="J872" s="217"/>
      <c r="K872" s="217"/>
      <c r="L872" s="217"/>
      <c r="M872" s="217"/>
      <c r="N872" s="217">
        <v>0</v>
      </c>
      <c r="O872" s="217"/>
      <c r="P872" s="217"/>
      <c r="Q872" s="217"/>
      <c r="R872" s="217"/>
      <c r="S872" s="217"/>
      <c r="T872" s="217"/>
      <c r="U872" s="217"/>
      <c r="V872" s="217">
        <v>0</v>
      </c>
      <c r="W872" s="217"/>
      <c r="X872" s="217"/>
      <c r="Y872" s="217"/>
      <c r="Z872" s="217"/>
      <c r="AA872" s="217"/>
      <c r="AB872" s="217"/>
      <c r="AC872" s="217"/>
      <c r="AD872" s="217" t="s">
        <v>811</v>
      </c>
      <c r="AE872" s="217" t="s">
        <v>811</v>
      </c>
      <c r="AF872" s="217" t="s">
        <v>811</v>
      </c>
      <c r="AG872" s="217" t="s">
        <v>811</v>
      </c>
      <c r="AH872" s="217" t="s">
        <v>811</v>
      </c>
      <c r="AI872" s="217" t="s">
        <v>811</v>
      </c>
      <c r="AJ872" s="217" t="s">
        <v>811</v>
      </c>
      <c r="AK872" s="217" t="s">
        <v>811</v>
      </c>
      <c r="AL872" s="217" t="s">
        <v>811</v>
      </c>
      <c r="AM872" s="217" t="s">
        <v>811</v>
      </c>
      <c r="AN872" s="217" t="s">
        <v>811</v>
      </c>
      <c r="AO872" s="217" t="s">
        <v>811</v>
      </c>
      <c r="AP872" s="217" t="s">
        <v>811</v>
      </c>
      <c r="AQ872" s="217" t="s">
        <v>811</v>
      </c>
      <c r="AR872" s="217" t="s">
        <v>811</v>
      </c>
      <c r="AS872" s="217" t="s">
        <v>811</v>
      </c>
    </row>
    <row r="873" spans="1:45">
      <c r="A873" s="216">
        <v>21</v>
      </c>
      <c r="B873" s="216">
        <v>227800</v>
      </c>
      <c r="C873" s="216">
        <v>1776</v>
      </c>
      <c r="D873" s="216">
        <v>861</v>
      </c>
      <c r="E873" s="216" t="s">
        <v>1750</v>
      </c>
      <c r="F873" s="217">
        <v>0</v>
      </c>
      <c r="G873" s="217"/>
      <c r="H873" s="217"/>
      <c r="I873" s="217"/>
      <c r="J873" s="217"/>
      <c r="K873" s="217"/>
      <c r="L873" s="217"/>
      <c r="M873" s="217"/>
      <c r="N873" s="217">
        <v>0</v>
      </c>
      <c r="O873" s="217"/>
      <c r="P873" s="217"/>
      <c r="Q873" s="217"/>
      <c r="R873" s="217"/>
      <c r="S873" s="217"/>
      <c r="T873" s="217"/>
      <c r="U873" s="217"/>
      <c r="V873" s="217">
        <v>0</v>
      </c>
      <c r="W873" s="217"/>
      <c r="X873" s="217"/>
      <c r="Y873" s="217"/>
      <c r="Z873" s="217"/>
      <c r="AA873" s="217"/>
      <c r="AB873" s="217"/>
      <c r="AC873" s="217"/>
      <c r="AD873" s="217" t="s">
        <v>811</v>
      </c>
      <c r="AE873" s="217" t="s">
        <v>811</v>
      </c>
      <c r="AF873" s="217" t="s">
        <v>811</v>
      </c>
      <c r="AG873" s="217" t="s">
        <v>811</v>
      </c>
      <c r="AH873" s="217" t="s">
        <v>811</v>
      </c>
      <c r="AI873" s="217" t="s">
        <v>811</v>
      </c>
      <c r="AJ873" s="217" t="s">
        <v>811</v>
      </c>
      <c r="AK873" s="217" t="s">
        <v>811</v>
      </c>
      <c r="AL873" s="217" t="s">
        <v>811</v>
      </c>
      <c r="AM873" s="217" t="s">
        <v>811</v>
      </c>
      <c r="AN873" s="217" t="s">
        <v>811</v>
      </c>
      <c r="AO873" s="217" t="s">
        <v>811</v>
      </c>
      <c r="AP873" s="217" t="s">
        <v>811</v>
      </c>
      <c r="AQ873" s="217" t="s">
        <v>811</v>
      </c>
      <c r="AR873" s="217" t="s">
        <v>811</v>
      </c>
      <c r="AS873" s="217" t="s">
        <v>811</v>
      </c>
    </row>
    <row r="874" spans="1:45">
      <c r="A874" s="214"/>
      <c r="B874" s="214"/>
      <c r="C874" s="214"/>
      <c r="D874" s="214">
        <v>862</v>
      </c>
      <c r="E874" s="214"/>
      <c r="F874" s="215"/>
      <c r="G874" s="215"/>
      <c r="H874" s="215"/>
      <c r="I874" s="215"/>
      <c r="J874" s="215"/>
      <c r="K874" s="215"/>
      <c r="L874" s="215"/>
      <c r="M874" s="215"/>
      <c r="N874" s="215"/>
      <c r="O874" s="215"/>
      <c r="P874" s="215"/>
      <c r="Q874" s="215"/>
      <c r="R874" s="215"/>
      <c r="S874" s="215"/>
      <c r="T874" s="215"/>
      <c r="U874" s="215"/>
      <c r="V874" s="215"/>
      <c r="W874" s="215"/>
      <c r="X874" s="215"/>
      <c r="Y874" s="215"/>
      <c r="Z874" s="215"/>
      <c r="AA874" s="215"/>
      <c r="AB874" s="215"/>
      <c r="AC874" s="215"/>
      <c r="AD874" s="215" t="s">
        <v>811</v>
      </c>
      <c r="AE874" s="215" t="s">
        <v>811</v>
      </c>
      <c r="AF874" s="215" t="s">
        <v>811</v>
      </c>
      <c r="AG874" s="215" t="s">
        <v>811</v>
      </c>
      <c r="AH874" s="215" t="s">
        <v>811</v>
      </c>
      <c r="AI874" s="215" t="s">
        <v>811</v>
      </c>
      <c r="AJ874" s="215" t="s">
        <v>811</v>
      </c>
      <c r="AK874" s="215" t="s">
        <v>811</v>
      </c>
      <c r="AL874" s="215" t="s">
        <v>811</v>
      </c>
      <c r="AM874" s="215" t="s">
        <v>811</v>
      </c>
      <c r="AN874" s="215" t="s">
        <v>811</v>
      </c>
      <c r="AO874" s="215" t="s">
        <v>811</v>
      </c>
      <c r="AP874" s="215" t="s">
        <v>811</v>
      </c>
      <c r="AQ874" s="215" t="s">
        <v>811</v>
      </c>
      <c r="AR874" s="215" t="s">
        <v>811</v>
      </c>
      <c r="AS874" s="215" t="s">
        <v>811</v>
      </c>
    </row>
    <row r="875" spans="1:45">
      <c r="A875" s="214">
        <v>20</v>
      </c>
      <c r="B875" s="214">
        <v>228000</v>
      </c>
      <c r="C875" s="214"/>
      <c r="D875" s="214">
        <v>863</v>
      </c>
      <c r="E875" s="214" t="s">
        <v>1751</v>
      </c>
      <c r="F875" s="215">
        <v>1071.4000000000001</v>
      </c>
      <c r="G875" s="215">
        <v>0</v>
      </c>
      <c r="H875" s="215">
        <v>0</v>
      </c>
      <c r="I875" s="215">
        <v>0</v>
      </c>
      <c r="J875" s="215">
        <v>1031.4000000000001</v>
      </c>
      <c r="K875" s="215">
        <v>40</v>
      </c>
      <c r="L875" s="215">
        <v>0</v>
      </c>
      <c r="M875" s="215">
        <v>0</v>
      </c>
      <c r="N875" s="215">
        <v>1171.4000000000001</v>
      </c>
      <c r="O875" s="215">
        <v>0</v>
      </c>
      <c r="P875" s="215">
        <v>0</v>
      </c>
      <c r="Q875" s="215">
        <v>0</v>
      </c>
      <c r="R875" s="215">
        <v>1171.4000000000001</v>
      </c>
      <c r="S875" s="215">
        <v>0</v>
      </c>
      <c r="T875" s="215">
        <v>0</v>
      </c>
      <c r="U875" s="215">
        <v>0</v>
      </c>
      <c r="V875" s="215">
        <v>1171.4000000000001</v>
      </c>
      <c r="W875" s="215">
        <v>0</v>
      </c>
      <c r="X875" s="215">
        <v>0</v>
      </c>
      <c r="Y875" s="215">
        <v>0</v>
      </c>
      <c r="Z875" s="215">
        <v>1171.4000000000001</v>
      </c>
      <c r="AA875" s="215">
        <v>0</v>
      </c>
      <c r="AB875" s="215">
        <v>0</v>
      </c>
      <c r="AC875" s="215">
        <v>0</v>
      </c>
      <c r="AD875" s="215" t="s">
        <v>811</v>
      </c>
      <c r="AE875" s="215" t="s">
        <v>811</v>
      </c>
      <c r="AF875" s="215" t="s">
        <v>811</v>
      </c>
      <c r="AG875" s="215" t="s">
        <v>811</v>
      </c>
      <c r="AH875" s="215" t="s">
        <v>811</v>
      </c>
      <c r="AI875" s="215" t="s">
        <v>811</v>
      </c>
      <c r="AJ875" s="215" t="s">
        <v>811</v>
      </c>
      <c r="AK875" s="215" t="s">
        <v>811</v>
      </c>
      <c r="AL875" s="215">
        <v>100</v>
      </c>
      <c r="AM875" s="215" t="s">
        <v>811</v>
      </c>
      <c r="AN875" s="215" t="s">
        <v>811</v>
      </c>
      <c r="AO875" s="215" t="s">
        <v>811</v>
      </c>
      <c r="AP875" s="215">
        <v>100</v>
      </c>
      <c r="AQ875" s="215" t="s">
        <v>811</v>
      </c>
      <c r="AR875" s="215" t="s">
        <v>811</v>
      </c>
      <c r="AS875" s="215" t="s">
        <v>811</v>
      </c>
    </row>
    <row r="876" spans="1:45">
      <c r="A876" s="214">
        <v>22</v>
      </c>
      <c r="B876" s="214">
        <v>228000</v>
      </c>
      <c r="C876" s="214"/>
      <c r="D876" s="214">
        <v>864</v>
      </c>
      <c r="E876" s="214" t="s">
        <v>1055</v>
      </c>
      <c r="F876" s="215">
        <v>1071.4000000000001</v>
      </c>
      <c r="G876" s="215">
        <v>0</v>
      </c>
      <c r="H876" s="215">
        <v>0</v>
      </c>
      <c r="I876" s="215">
        <v>0</v>
      </c>
      <c r="J876" s="215">
        <v>1031.4000000000001</v>
      </c>
      <c r="K876" s="215">
        <v>40</v>
      </c>
      <c r="L876" s="215">
        <v>0</v>
      </c>
      <c r="M876" s="215">
        <v>0</v>
      </c>
      <c r="N876" s="215">
        <v>1171.4000000000001</v>
      </c>
      <c r="O876" s="215">
        <v>0</v>
      </c>
      <c r="P876" s="215">
        <v>0</v>
      </c>
      <c r="Q876" s="215">
        <v>0</v>
      </c>
      <c r="R876" s="215">
        <v>1171.4000000000001</v>
      </c>
      <c r="S876" s="215">
        <v>0</v>
      </c>
      <c r="T876" s="215">
        <v>0</v>
      </c>
      <c r="U876" s="215">
        <v>0</v>
      </c>
      <c r="V876" s="215">
        <v>1171.4000000000001</v>
      </c>
      <c r="W876" s="215">
        <v>0</v>
      </c>
      <c r="X876" s="215">
        <v>0</v>
      </c>
      <c r="Y876" s="215">
        <v>0</v>
      </c>
      <c r="Z876" s="215">
        <v>1171.4000000000001</v>
      </c>
      <c r="AA876" s="215">
        <v>0</v>
      </c>
      <c r="AB876" s="215">
        <v>0</v>
      </c>
      <c r="AC876" s="215">
        <v>0</v>
      </c>
      <c r="AD876" s="215" t="s">
        <v>811</v>
      </c>
      <c r="AE876" s="215" t="s">
        <v>811</v>
      </c>
      <c r="AF876" s="215" t="s">
        <v>811</v>
      </c>
      <c r="AG876" s="215" t="s">
        <v>811</v>
      </c>
      <c r="AH876" s="215" t="s">
        <v>811</v>
      </c>
      <c r="AI876" s="215" t="s">
        <v>811</v>
      </c>
      <c r="AJ876" s="215" t="s">
        <v>811</v>
      </c>
      <c r="AK876" s="215" t="s">
        <v>811</v>
      </c>
      <c r="AL876" s="215">
        <v>100</v>
      </c>
      <c r="AM876" s="215" t="s">
        <v>811</v>
      </c>
      <c r="AN876" s="215" t="s">
        <v>811</v>
      </c>
      <c r="AO876" s="215" t="s">
        <v>811</v>
      </c>
      <c r="AP876" s="215">
        <v>100</v>
      </c>
      <c r="AQ876" s="215" t="s">
        <v>811</v>
      </c>
      <c r="AR876" s="215" t="s">
        <v>811</v>
      </c>
      <c r="AS876" s="215" t="s">
        <v>811</v>
      </c>
    </row>
    <row r="877" spans="1:45">
      <c r="A877" s="214">
        <v>21</v>
      </c>
      <c r="B877" s="214">
        <v>228000</v>
      </c>
      <c r="C877" s="214"/>
      <c r="D877" s="214">
        <v>865</v>
      </c>
      <c r="E877" s="214" t="s">
        <v>1056</v>
      </c>
      <c r="F877" s="215">
        <v>0</v>
      </c>
      <c r="G877" s="215">
        <v>0</v>
      </c>
      <c r="H877" s="215">
        <v>0</v>
      </c>
      <c r="I877" s="215">
        <v>0</v>
      </c>
      <c r="J877" s="215">
        <v>0</v>
      </c>
      <c r="K877" s="215">
        <v>0</v>
      </c>
      <c r="L877" s="215">
        <v>0</v>
      </c>
      <c r="M877" s="215">
        <v>0</v>
      </c>
      <c r="N877" s="215">
        <v>0</v>
      </c>
      <c r="O877" s="215">
        <v>0</v>
      </c>
      <c r="P877" s="215">
        <v>0</v>
      </c>
      <c r="Q877" s="215">
        <v>0</v>
      </c>
      <c r="R877" s="215">
        <v>0</v>
      </c>
      <c r="S877" s="215">
        <v>0</v>
      </c>
      <c r="T877" s="215">
        <v>0</v>
      </c>
      <c r="U877" s="215">
        <v>0</v>
      </c>
      <c r="V877" s="215">
        <v>0</v>
      </c>
      <c r="W877" s="215">
        <v>0</v>
      </c>
      <c r="X877" s="215">
        <v>0</v>
      </c>
      <c r="Y877" s="215">
        <v>0</v>
      </c>
      <c r="Z877" s="215">
        <v>0</v>
      </c>
      <c r="AA877" s="215">
        <v>0</v>
      </c>
      <c r="AB877" s="215">
        <v>0</v>
      </c>
      <c r="AC877" s="215">
        <v>0</v>
      </c>
      <c r="AD877" s="215" t="s">
        <v>811</v>
      </c>
      <c r="AE877" s="215" t="s">
        <v>811</v>
      </c>
      <c r="AF877" s="215" t="s">
        <v>811</v>
      </c>
      <c r="AG877" s="215" t="s">
        <v>811</v>
      </c>
      <c r="AH877" s="215" t="s">
        <v>811</v>
      </c>
      <c r="AI877" s="215" t="s">
        <v>811</v>
      </c>
      <c r="AJ877" s="215" t="s">
        <v>811</v>
      </c>
      <c r="AK877" s="215" t="s">
        <v>811</v>
      </c>
      <c r="AL877" s="215" t="s">
        <v>811</v>
      </c>
      <c r="AM877" s="215" t="s">
        <v>811</v>
      </c>
      <c r="AN877" s="215" t="s">
        <v>811</v>
      </c>
      <c r="AO877" s="215" t="s">
        <v>811</v>
      </c>
      <c r="AP877" s="215" t="s">
        <v>811</v>
      </c>
      <c r="AQ877" s="215" t="s">
        <v>811</v>
      </c>
      <c r="AR877" s="215" t="s">
        <v>811</v>
      </c>
      <c r="AS877" s="215" t="s">
        <v>811</v>
      </c>
    </row>
    <row r="878" spans="1:45">
      <c r="A878" s="216">
        <v>22</v>
      </c>
      <c r="B878" s="216">
        <v>228000</v>
      </c>
      <c r="C878" s="216">
        <v>1777</v>
      </c>
      <c r="D878" s="216">
        <v>866</v>
      </c>
      <c r="E878" s="216" t="s">
        <v>1081</v>
      </c>
      <c r="F878" s="217">
        <v>1071.4000000000001</v>
      </c>
      <c r="G878" s="217"/>
      <c r="H878" s="217"/>
      <c r="I878" s="217"/>
      <c r="J878" s="217">
        <v>1031.4000000000001</v>
      </c>
      <c r="K878" s="217">
        <v>40</v>
      </c>
      <c r="L878" s="217"/>
      <c r="M878" s="217"/>
      <c r="N878" s="217">
        <v>1171.4000000000001</v>
      </c>
      <c r="O878" s="217"/>
      <c r="P878" s="217"/>
      <c r="Q878" s="217"/>
      <c r="R878" s="217">
        <v>1171.4000000000001</v>
      </c>
      <c r="S878" s="217"/>
      <c r="T878" s="217"/>
      <c r="U878" s="217"/>
      <c r="V878" s="217">
        <v>1171.4000000000001</v>
      </c>
      <c r="W878" s="217"/>
      <c r="X878" s="217"/>
      <c r="Y878" s="217"/>
      <c r="Z878" s="217">
        <v>1171.4000000000001</v>
      </c>
      <c r="AA878" s="217"/>
      <c r="AB878" s="217"/>
      <c r="AC878" s="217"/>
      <c r="AD878" s="217" t="s">
        <v>811</v>
      </c>
      <c r="AE878" s="217" t="s">
        <v>811</v>
      </c>
      <c r="AF878" s="217" t="s">
        <v>811</v>
      </c>
      <c r="AG878" s="217" t="s">
        <v>811</v>
      </c>
      <c r="AH878" s="217" t="s">
        <v>811</v>
      </c>
      <c r="AI878" s="217" t="s">
        <v>811</v>
      </c>
      <c r="AJ878" s="217" t="s">
        <v>811</v>
      </c>
      <c r="AK878" s="217" t="s">
        <v>811</v>
      </c>
      <c r="AL878" s="217">
        <v>100</v>
      </c>
      <c r="AM878" s="217" t="s">
        <v>811</v>
      </c>
      <c r="AN878" s="217" t="s">
        <v>811</v>
      </c>
      <c r="AO878" s="217" t="s">
        <v>811</v>
      </c>
      <c r="AP878" s="217">
        <v>100</v>
      </c>
      <c r="AQ878" s="217" t="s">
        <v>811</v>
      </c>
      <c r="AR878" s="217" t="s">
        <v>811</v>
      </c>
      <c r="AS878" s="217" t="s">
        <v>811</v>
      </c>
    </row>
    <row r="879" spans="1:45">
      <c r="A879" s="216">
        <v>21</v>
      </c>
      <c r="B879" s="216">
        <v>228000</v>
      </c>
      <c r="C879" s="216">
        <v>1791</v>
      </c>
      <c r="D879" s="216">
        <v>867</v>
      </c>
      <c r="E879" s="216" t="s">
        <v>1752</v>
      </c>
      <c r="F879" s="217">
        <v>0</v>
      </c>
      <c r="G879" s="217"/>
      <c r="H879" s="217"/>
      <c r="I879" s="217"/>
      <c r="J879" s="217"/>
      <c r="K879" s="217"/>
      <c r="L879" s="217"/>
      <c r="M879" s="217"/>
      <c r="N879" s="217">
        <v>0</v>
      </c>
      <c r="O879" s="217"/>
      <c r="P879" s="217"/>
      <c r="Q879" s="217"/>
      <c r="R879" s="217"/>
      <c r="S879" s="217"/>
      <c r="T879" s="217"/>
      <c r="U879" s="217"/>
      <c r="V879" s="217">
        <v>0</v>
      </c>
      <c r="W879" s="217"/>
      <c r="X879" s="217"/>
      <c r="Y879" s="217"/>
      <c r="Z879" s="217"/>
      <c r="AA879" s="217"/>
      <c r="AB879" s="217"/>
      <c r="AC879" s="217"/>
      <c r="AD879" s="217" t="s">
        <v>811</v>
      </c>
      <c r="AE879" s="217" t="s">
        <v>811</v>
      </c>
      <c r="AF879" s="217" t="s">
        <v>811</v>
      </c>
      <c r="AG879" s="217" t="s">
        <v>811</v>
      </c>
      <c r="AH879" s="217" t="s">
        <v>811</v>
      </c>
      <c r="AI879" s="217" t="s">
        <v>811</v>
      </c>
      <c r="AJ879" s="217" t="s">
        <v>811</v>
      </c>
      <c r="AK879" s="217" t="s">
        <v>811</v>
      </c>
      <c r="AL879" s="217" t="s">
        <v>811</v>
      </c>
      <c r="AM879" s="217" t="s">
        <v>811</v>
      </c>
      <c r="AN879" s="217" t="s">
        <v>811</v>
      </c>
      <c r="AO879" s="217" t="s">
        <v>811</v>
      </c>
      <c r="AP879" s="217" t="s">
        <v>811</v>
      </c>
      <c r="AQ879" s="217" t="s">
        <v>811</v>
      </c>
      <c r="AR879" s="217" t="s">
        <v>811</v>
      </c>
      <c r="AS879" s="217" t="s">
        <v>811</v>
      </c>
    </row>
    <row r="880" spans="1:45">
      <c r="A880" s="216">
        <v>21</v>
      </c>
      <c r="B880" s="216">
        <v>228000</v>
      </c>
      <c r="C880" s="216">
        <v>1778</v>
      </c>
      <c r="D880" s="216">
        <v>868</v>
      </c>
      <c r="E880" s="216" t="s">
        <v>1753</v>
      </c>
      <c r="F880" s="217">
        <v>0</v>
      </c>
      <c r="G880" s="217"/>
      <c r="H880" s="217"/>
      <c r="I880" s="217"/>
      <c r="J880" s="217"/>
      <c r="K880" s="217"/>
      <c r="L880" s="217"/>
      <c r="M880" s="217"/>
      <c r="N880" s="217">
        <v>0</v>
      </c>
      <c r="O880" s="217"/>
      <c r="P880" s="217"/>
      <c r="Q880" s="217"/>
      <c r="R880" s="217"/>
      <c r="S880" s="217"/>
      <c r="T880" s="217"/>
      <c r="U880" s="217"/>
      <c r="V880" s="217">
        <v>0</v>
      </c>
      <c r="W880" s="217"/>
      <c r="X880" s="217"/>
      <c r="Y880" s="217"/>
      <c r="Z880" s="217"/>
      <c r="AA880" s="217"/>
      <c r="AB880" s="217"/>
      <c r="AC880" s="217"/>
      <c r="AD880" s="217" t="s">
        <v>811</v>
      </c>
      <c r="AE880" s="217" t="s">
        <v>811</v>
      </c>
      <c r="AF880" s="217" t="s">
        <v>811</v>
      </c>
      <c r="AG880" s="217" t="s">
        <v>811</v>
      </c>
      <c r="AH880" s="217" t="s">
        <v>811</v>
      </c>
      <c r="AI880" s="217" t="s">
        <v>811</v>
      </c>
      <c r="AJ880" s="217" t="s">
        <v>811</v>
      </c>
      <c r="AK880" s="217" t="s">
        <v>811</v>
      </c>
      <c r="AL880" s="217" t="s">
        <v>811</v>
      </c>
      <c r="AM880" s="217" t="s">
        <v>811</v>
      </c>
      <c r="AN880" s="217" t="s">
        <v>811</v>
      </c>
      <c r="AO880" s="217" t="s">
        <v>811</v>
      </c>
      <c r="AP880" s="217" t="s">
        <v>811</v>
      </c>
      <c r="AQ880" s="217" t="s">
        <v>811</v>
      </c>
      <c r="AR880" s="217" t="s">
        <v>811</v>
      </c>
      <c r="AS880" s="217" t="s">
        <v>811</v>
      </c>
    </row>
    <row r="881" spans="1:45">
      <c r="A881" s="216">
        <v>21</v>
      </c>
      <c r="B881" s="216">
        <v>228000</v>
      </c>
      <c r="C881" s="216">
        <v>1779</v>
      </c>
      <c r="D881" s="216">
        <v>869</v>
      </c>
      <c r="E881" s="216" t="s">
        <v>1754</v>
      </c>
      <c r="F881" s="217">
        <v>0</v>
      </c>
      <c r="G881" s="217"/>
      <c r="H881" s="217"/>
      <c r="I881" s="217"/>
      <c r="J881" s="217"/>
      <c r="K881" s="217"/>
      <c r="L881" s="217"/>
      <c r="M881" s="217"/>
      <c r="N881" s="217">
        <v>0</v>
      </c>
      <c r="O881" s="217"/>
      <c r="P881" s="217"/>
      <c r="Q881" s="217"/>
      <c r="R881" s="217"/>
      <c r="S881" s="217"/>
      <c r="T881" s="217"/>
      <c r="U881" s="217"/>
      <c r="V881" s="217">
        <v>0</v>
      </c>
      <c r="W881" s="217"/>
      <c r="X881" s="217"/>
      <c r="Y881" s="217"/>
      <c r="Z881" s="217"/>
      <c r="AA881" s="217"/>
      <c r="AB881" s="217"/>
      <c r="AC881" s="217"/>
      <c r="AD881" s="217" t="s">
        <v>811</v>
      </c>
      <c r="AE881" s="217" t="s">
        <v>811</v>
      </c>
      <c r="AF881" s="217" t="s">
        <v>811</v>
      </c>
      <c r="AG881" s="217" t="s">
        <v>811</v>
      </c>
      <c r="AH881" s="217" t="s">
        <v>811</v>
      </c>
      <c r="AI881" s="217" t="s">
        <v>811</v>
      </c>
      <c r="AJ881" s="217" t="s">
        <v>811</v>
      </c>
      <c r="AK881" s="217" t="s">
        <v>811</v>
      </c>
      <c r="AL881" s="217" t="s">
        <v>811</v>
      </c>
      <c r="AM881" s="217" t="s">
        <v>811</v>
      </c>
      <c r="AN881" s="217" t="s">
        <v>811</v>
      </c>
      <c r="AO881" s="217" t="s">
        <v>811</v>
      </c>
      <c r="AP881" s="217" t="s">
        <v>811</v>
      </c>
      <c r="AQ881" s="217" t="s">
        <v>811</v>
      </c>
      <c r="AR881" s="217" t="s">
        <v>811</v>
      </c>
      <c r="AS881" s="217" t="s">
        <v>811</v>
      </c>
    </row>
    <row r="882" spans="1:45">
      <c r="A882" s="216">
        <v>21</v>
      </c>
      <c r="B882" s="216">
        <v>228000</v>
      </c>
      <c r="C882" s="216">
        <v>1780</v>
      </c>
      <c r="D882" s="216">
        <v>870</v>
      </c>
      <c r="E882" s="216" t="s">
        <v>1755</v>
      </c>
      <c r="F882" s="217">
        <v>0</v>
      </c>
      <c r="G882" s="217"/>
      <c r="H882" s="217"/>
      <c r="I882" s="217"/>
      <c r="J882" s="217"/>
      <c r="K882" s="217"/>
      <c r="L882" s="217"/>
      <c r="M882" s="217"/>
      <c r="N882" s="217">
        <v>0</v>
      </c>
      <c r="O882" s="217"/>
      <c r="P882" s="217"/>
      <c r="Q882" s="217"/>
      <c r="R882" s="217"/>
      <c r="S882" s="217"/>
      <c r="T882" s="217"/>
      <c r="U882" s="217"/>
      <c r="V882" s="217">
        <v>0</v>
      </c>
      <c r="W882" s="217"/>
      <c r="X882" s="217"/>
      <c r="Y882" s="217"/>
      <c r="Z882" s="217"/>
      <c r="AA882" s="217"/>
      <c r="AB882" s="217"/>
      <c r="AC882" s="217"/>
      <c r="AD882" s="217" t="s">
        <v>811</v>
      </c>
      <c r="AE882" s="217" t="s">
        <v>811</v>
      </c>
      <c r="AF882" s="217" t="s">
        <v>811</v>
      </c>
      <c r="AG882" s="217" t="s">
        <v>811</v>
      </c>
      <c r="AH882" s="217" t="s">
        <v>811</v>
      </c>
      <c r="AI882" s="217" t="s">
        <v>811</v>
      </c>
      <c r="AJ882" s="217" t="s">
        <v>811</v>
      </c>
      <c r="AK882" s="217" t="s">
        <v>811</v>
      </c>
      <c r="AL882" s="217" t="s">
        <v>811</v>
      </c>
      <c r="AM882" s="217" t="s">
        <v>811</v>
      </c>
      <c r="AN882" s="217" t="s">
        <v>811</v>
      </c>
      <c r="AO882" s="217" t="s">
        <v>811</v>
      </c>
      <c r="AP882" s="217" t="s">
        <v>811</v>
      </c>
      <c r="AQ882" s="217" t="s">
        <v>811</v>
      </c>
      <c r="AR882" s="217" t="s">
        <v>811</v>
      </c>
      <c r="AS882" s="217" t="s">
        <v>811</v>
      </c>
    </row>
    <row r="883" spans="1:45">
      <c r="A883" s="216">
        <v>21</v>
      </c>
      <c r="B883" s="216">
        <v>228000</v>
      </c>
      <c r="C883" s="216">
        <v>1781</v>
      </c>
      <c r="D883" s="216">
        <v>871</v>
      </c>
      <c r="E883" s="216" t="s">
        <v>1756</v>
      </c>
      <c r="F883" s="217">
        <v>0</v>
      </c>
      <c r="G883" s="217"/>
      <c r="H883" s="217"/>
      <c r="I883" s="217"/>
      <c r="J883" s="217"/>
      <c r="K883" s="217"/>
      <c r="L883" s="217"/>
      <c r="M883" s="217"/>
      <c r="N883" s="217">
        <v>0</v>
      </c>
      <c r="O883" s="217"/>
      <c r="P883" s="217"/>
      <c r="Q883" s="217"/>
      <c r="R883" s="217"/>
      <c r="S883" s="217"/>
      <c r="T883" s="217"/>
      <c r="U883" s="217"/>
      <c r="V883" s="217">
        <v>0</v>
      </c>
      <c r="W883" s="217"/>
      <c r="X883" s="217"/>
      <c r="Y883" s="217"/>
      <c r="Z883" s="217"/>
      <c r="AA883" s="217"/>
      <c r="AB883" s="217"/>
      <c r="AC883" s="217"/>
      <c r="AD883" s="217" t="s">
        <v>811</v>
      </c>
      <c r="AE883" s="217" t="s">
        <v>811</v>
      </c>
      <c r="AF883" s="217" t="s">
        <v>811</v>
      </c>
      <c r="AG883" s="217" t="s">
        <v>811</v>
      </c>
      <c r="AH883" s="217" t="s">
        <v>811</v>
      </c>
      <c r="AI883" s="217" t="s">
        <v>811</v>
      </c>
      <c r="AJ883" s="217" t="s">
        <v>811</v>
      </c>
      <c r="AK883" s="217" t="s">
        <v>811</v>
      </c>
      <c r="AL883" s="217" t="s">
        <v>811</v>
      </c>
      <c r="AM883" s="217" t="s">
        <v>811</v>
      </c>
      <c r="AN883" s="217" t="s">
        <v>811</v>
      </c>
      <c r="AO883" s="217" t="s">
        <v>811</v>
      </c>
      <c r="AP883" s="217" t="s">
        <v>811</v>
      </c>
      <c r="AQ883" s="217" t="s">
        <v>811</v>
      </c>
      <c r="AR883" s="217" t="s">
        <v>811</v>
      </c>
      <c r="AS883" s="217" t="s">
        <v>811</v>
      </c>
    </row>
    <row r="884" spans="1:45">
      <c r="A884" s="216">
        <v>21</v>
      </c>
      <c r="B884" s="216">
        <v>228000</v>
      </c>
      <c r="C884" s="216">
        <v>1782</v>
      </c>
      <c r="D884" s="216">
        <v>872</v>
      </c>
      <c r="E884" s="216" t="s">
        <v>1757</v>
      </c>
      <c r="F884" s="217">
        <v>0</v>
      </c>
      <c r="G884" s="217"/>
      <c r="H884" s="217"/>
      <c r="I884" s="217"/>
      <c r="J884" s="217"/>
      <c r="K884" s="217"/>
      <c r="L884" s="217"/>
      <c r="M884" s="217"/>
      <c r="N884" s="217">
        <v>0</v>
      </c>
      <c r="O884" s="217"/>
      <c r="P884" s="217"/>
      <c r="Q884" s="217"/>
      <c r="R884" s="217"/>
      <c r="S884" s="217"/>
      <c r="T884" s="217"/>
      <c r="U884" s="217"/>
      <c r="V884" s="217">
        <v>0</v>
      </c>
      <c r="W884" s="217"/>
      <c r="X884" s="217"/>
      <c r="Y884" s="217"/>
      <c r="Z884" s="217"/>
      <c r="AA884" s="217"/>
      <c r="AB884" s="217"/>
      <c r="AC884" s="217"/>
      <c r="AD884" s="217" t="s">
        <v>811</v>
      </c>
      <c r="AE884" s="217" t="s">
        <v>811</v>
      </c>
      <c r="AF884" s="217" t="s">
        <v>811</v>
      </c>
      <c r="AG884" s="217" t="s">
        <v>811</v>
      </c>
      <c r="AH884" s="217" t="s">
        <v>811</v>
      </c>
      <c r="AI884" s="217" t="s">
        <v>811</v>
      </c>
      <c r="AJ884" s="217" t="s">
        <v>811</v>
      </c>
      <c r="AK884" s="217" t="s">
        <v>811</v>
      </c>
      <c r="AL884" s="217" t="s">
        <v>811</v>
      </c>
      <c r="AM884" s="217" t="s">
        <v>811</v>
      </c>
      <c r="AN884" s="217" t="s">
        <v>811</v>
      </c>
      <c r="AO884" s="217" t="s">
        <v>811</v>
      </c>
      <c r="AP884" s="217" t="s">
        <v>811</v>
      </c>
      <c r="AQ884" s="217" t="s">
        <v>811</v>
      </c>
      <c r="AR884" s="217" t="s">
        <v>811</v>
      </c>
      <c r="AS884" s="217" t="s">
        <v>811</v>
      </c>
    </row>
    <row r="885" spans="1:45">
      <c r="A885" s="216">
        <v>21</v>
      </c>
      <c r="B885" s="216">
        <v>228000</v>
      </c>
      <c r="C885" s="216">
        <v>1783</v>
      </c>
      <c r="D885" s="216">
        <v>873</v>
      </c>
      <c r="E885" s="216" t="s">
        <v>1758</v>
      </c>
      <c r="F885" s="217">
        <v>0</v>
      </c>
      <c r="G885" s="217"/>
      <c r="H885" s="217"/>
      <c r="I885" s="217"/>
      <c r="J885" s="217"/>
      <c r="K885" s="217"/>
      <c r="L885" s="217"/>
      <c r="M885" s="217"/>
      <c r="N885" s="217">
        <v>0</v>
      </c>
      <c r="O885" s="217"/>
      <c r="P885" s="217"/>
      <c r="Q885" s="217"/>
      <c r="R885" s="217"/>
      <c r="S885" s="217"/>
      <c r="T885" s="217"/>
      <c r="U885" s="217"/>
      <c r="V885" s="217">
        <v>0</v>
      </c>
      <c r="W885" s="217"/>
      <c r="X885" s="217"/>
      <c r="Y885" s="217"/>
      <c r="Z885" s="217"/>
      <c r="AA885" s="217"/>
      <c r="AB885" s="217"/>
      <c r="AC885" s="217"/>
      <c r="AD885" s="217" t="s">
        <v>811</v>
      </c>
      <c r="AE885" s="217" t="s">
        <v>811</v>
      </c>
      <c r="AF885" s="217" t="s">
        <v>811</v>
      </c>
      <c r="AG885" s="217" t="s">
        <v>811</v>
      </c>
      <c r="AH885" s="217" t="s">
        <v>811</v>
      </c>
      <c r="AI885" s="217" t="s">
        <v>811</v>
      </c>
      <c r="AJ885" s="217" t="s">
        <v>811</v>
      </c>
      <c r="AK885" s="217" t="s">
        <v>811</v>
      </c>
      <c r="AL885" s="217" t="s">
        <v>811</v>
      </c>
      <c r="AM885" s="217" t="s">
        <v>811</v>
      </c>
      <c r="AN885" s="217" t="s">
        <v>811</v>
      </c>
      <c r="AO885" s="217" t="s">
        <v>811</v>
      </c>
      <c r="AP885" s="217" t="s">
        <v>811</v>
      </c>
      <c r="AQ885" s="217" t="s">
        <v>811</v>
      </c>
      <c r="AR885" s="217" t="s">
        <v>811</v>
      </c>
      <c r="AS885" s="217" t="s">
        <v>811</v>
      </c>
    </row>
    <row r="886" spans="1:45">
      <c r="A886" s="216">
        <v>21</v>
      </c>
      <c r="B886" s="216">
        <v>228000</v>
      </c>
      <c r="C886" s="216">
        <v>1784</v>
      </c>
      <c r="D886" s="216">
        <v>874</v>
      </c>
      <c r="E886" s="216" t="s">
        <v>1759</v>
      </c>
      <c r="F886" s="217">
        <v>0</v>
      </c>
      <c r="G886" s="217"/>
      <c r="H886" s="217"/>
      <c r="I886" s="217"/>
      <c r="J886" s="217"/>
      <c r="K886" s="217"/>
      <c r="L886" s="217"/>
      <c r="M886" s="217"/>
      <c r="N886" s="217">
        <v>0</v>
      </c>
      <c r="O886" s="217"/>
      <c r="P886" s="217"/>
      <c r="Q886" s="217"/>
      <c r="R886" s="217"/>
      <c r="S886" s="217"/>
      <c r="T886" s="217"/>
      <c r="U886" s="217"/>
      <c r="V886" s="217">
        <v>0</v>
      </c>
      <c r="W886" s="217"/>
      <c r="X886" s="217"/>
      <c r="Y886" s="217"/>
      <c r="Z886" s="217"/>
      <c r="AA886" s="217"/>
      <c r="AB886" s="217"/>
      <c r="AC886" s="217"/>
      <c r="AD886" s="217" t="s">
        <v>811</v>
      </c>
      <c r="AE886" s="217" t="s">
        <v>811</v>
      </c>
      <c r="AF886" s="217" t="s">
        <v>811</v>
      </c>
      <c r="AG886" s="217" t="s">
        <v>811</v>
      </c>
      <c r="AH886" s="217" t="s">
        <v>811</v>
      </c>
      <c r="AI886" s="217" t="s">
        <v>811</v>
      </c>
      <c r="AJ886" s="217" t="s">
        <v>811</v>
      </c>
      <c r="AK886" s="217" t="s">
        <v>811</v>
      </c>
      <c r="AL886" s="217" t="s">
        <v>811</v>
      </c>
      <c r="AM886" s="217" t="s">
        <v>811</v>
      </c>
      <c r="AN886" s="217" t="s">
        <v>811</v>
      </c>
      <c r="AO886" s="217" t="s">
        <v>811</v>
      </c>
      <c r="AP886" s="217" t="s">
        <v>811</v>
      </c>
      <c r="AQ886" s="217" t="s">
        <v>811</v>
      </c>
      <c r="AR886" s="217" t="s">
        <v>811</v>
      </c>
      <c r="AS886" s="217" t="s">
        <v>811</v>
      </c>
    </row>
    <row r="887" spans="1:45">
      <c r="A887" s="216">
        <v>21</v>
      </c>
      <c r="B887" s="216">
        <v>228000</v>
      </c>
      <c r="C887" s="216">
        <v>1785</v>
      </c>
      <c r="D887" s="216">
        <v>875</v>
      </c>
      <c r="E887" s="216" t="s">
        <v>1760</v>
      </c>
      <c r="F887" s="217">
        <v>0</v>
      </c>
      <c r="G887" s="217"/>
      <c r="H887" s="217"/>
      <c r="I887" s="217"/>
      <c r="J887" s="217"/>
      <c r="K887" s="217"/>
      <c r="L887" s="217"/>
      <c r="M887" s="217"/>
      <c r="N887" s="217">
        <v>0</v>
      </c>
      <c r="O887" s="217"/>
      <c r="P887" s="217"/>
      <c r="Q887" s="217"/>
      <c r="R887" s="217"/>
      <c r="S887" s="217"/>
      <c r="T887" s="217"/>
      <c r="U887" s="217"/>
      <c r="V887" s="217">
        <v>0</v>
      </c>
      <c r="W887" s="217"/>
      <c r="X887" s="217"/>
      <c r="Y887" s="217"/>
      <c r="Z887" s="217"/>
      <c r="AA887" s="217"/>
      <c r="AB887" s="217"/>
      <c r="AC887" s="217"/>
      <c r="AD887" s="217" t="s">
        <v>811</v>
      </c>
      <c r="AE887" s="217" t="s">
        <v>811</v>
      </c>
      <c r="AF887" s="217" t="s">
        <v>811</v>
      </c>
      <c r="AG887" s="217" t="s">
        <v>811</v>
      </c>
      <c r="AH887" s="217" t="s">
        <v>811</v>
      </c>
      <c r="AI887" s="217" t="s">
        <v>811</v>
      </c>
      <c r="AJ887" s="217" t="s">
        <v>811</v>
      </c>
      <c r="AK887" s="217" t="s">
        <v>811</v>
      </c>
      <c r="AL887" s="217" t="s">
        <v>811</v>
      </c>
      <c r="AM887" s="217" t="s">
        <v>811</v>
      </c>
      <c r="AN887" s="217" t="s">
        <v>811</v>
      </c>
      <c r="AO887" s="217" t="s">
        <v>811</v>
      </c>
      <c r="AP887" s="217" t="s">
        <v>811</v>
      </c>
      <c r="AQ887" s="217" t="s">
        <v>811</v>
      </c>
      <c r="AR887" s="217" t="s">
        <v>811</v>
      </c>
      <c r="AS887" s="217" t="s">
        <v>811</v>
      </c>
    </row>
    <row r="888" spans="1:45">
      <c r="A888" s="216">
        <v>21</v>
      </c>
      <c r="B888" s="216">
        <v>228000</v>
      </c>
      <c r="C888" s="216">
        <v>1786</v>
      </c>
      <c r="D888" s="216">
        <v>876</v>
      </c>
      <c r="E888" s="216" t="s">
        <v>1761</v>
      </c>
      <c r="F888" s="217">
        <v>0</v>
      </c>
      <c r="G888" s="217"/>
      <c r="H888" s="217"/>
      <c r="I888" s="217"/>
      <c r="J888" s="217"/>
      <c r="K888" s="217"/>
      <c r="L888" s="217"/>
      <c r="M888" s="217"/>
      <c r="N888" s="217">
        <v>0</v>
      </c>
      <c r="O888" s="217"/>
      <c r="P888" s="217"/>
      <c r="Q888" s="217"/>
      <c r="R888" s="217"/>
      <c r="S888" s="217"/>
      <c r="T888" s="217"/>
      <c r="U888" s="217"/>
      <c r="V888" s="217">
        <v>0</v>
      </c>
      <c r="W888" s="217"/>
      <c r="X888" s="217"/>
      <c r="Y888" s="217"/>
      <c r="Z888" s="217"/>
      <c r="AA888" s="217"/>
      <c r="AB888" s="217"/>
      <c r="AC888" s="217"/>
      <c r="AD888" s="217" t="s">
        <v>811</v>
      </c>
      <c r="AE888" s="217" t="s">
        <v>811</v>
      </c>
      <c r="AF888" s="217" t="s">
        <v>811</v>
      </c>
      <c r="AG888" s="217" t="s">
        <v>811</v>
      </c>
      <c r="AH888" s="217" t="s">
        <v>811</v>
      </c>
      <c r="AI888" s="217" t="s">
        <v>811</v>
      </c>
      <c r="AJ888" s="217" t="s">
        <v>811</v>
      </c>
      <c r="AK888" s="217" t="s">
        <v>811</v>
      </c>
      <c r="AL888" s="217" t="s">
        <v>811</v>
      </c>
      <c r="AM888" s="217" t="s">
        <v>811</v>
      </c>
      <c r="AN888" s="217" t="s">
        <v>811</v>
      </c>
      <c r="AO888" s="217" t="s">
        <v>811</v>
      </c>
      <c r="AP888" s="217" t="s">
        <v>811</v>
      </c>
      <c r="AQ888" s="217" t="s">
        <v>811</v>
      </c>
      <c r="AR888" s="217" t="s">
        <v>811</v>
      </c>
      <c r="AS888" s="217" t="s">
        <v>811</v>
      </c>
    </row>
    <row r="889" spans="1:45">
      <c r="A889" s="216">
        <v>21</v>
      </c>
      <c r="B889" s="216">
        <v>228000</v>
      </c>
      <c r="C889" s="216">
        <v>1787</v>
      </c>
      <c r="D889" s="216">
        <v>877</v>
      </c>
      <c r="E889" s="216" t="s">
        <v>1762</v>
      </c>
      <c r="F889" s="217">
        <v>0</v>
      </c>
      <c r="G889" s="217"/>
      <c r="H889" s="217"/>
      <c r="I889" s="217"/>
      <c r="J889" s="217"/>
      <c r="K889" s="217"/>
      <c r="L889" s="217"/>
      <c r="M889" s="217"/>
      <c r="N889" s="217">
        <v>0</v>
      </c>
      <c r="O889" s="217"/>
      <c r="P889" s="217"/>
      <c r="Q889" s="217"/>
      <c r="R889" s="217"/>
      <c r="S889" s="217"/>
      <c r="T889" s="217"/>
      <c r="U889" s="217"/>
      <c r="V889" s="217">
        <v>0</v>
      </c>
      <c r="W889" s="217"/>
      <c r="X889" s="217"/>
      <c r="Y889" s="217"/>
      <c r="Z889" s="217"/>
      <c r="AA889" s="217"/>
      <c r="AB889" s="217"/>
      <c r="AC889" s="217"/>
      <c r="AD889" s="217" t="s">
        <v>811</v>
      </c>
      <c r="AE889" s="217" t="s">
        <v>811</v>
      </c>
      <c r="AF889" s="217" t="s">
        <v>811</v>
      </c>
      <c r="AG889" s="217" t="s">
        <v>811</v>
      </c>
      <c r="AH889" s="217" t="s">
        <v>811</v>
      </c>
      <c r="AI889" s="217" t="s">
        <v>811</v>
      </c>
      <c r="AJ889" s="217" t="s">
        <v>811</v>
      </c>
      <c r="AK889" s="217" t="s">
        <v>811</v>
      </c>
      <c r="AL889" s="217" t="s">
        <v>811</v>
      </c>
      <c r="AM889" s="217" t="s">
        <v>811</v>
      </c>
      <c r="AN889" s="217" t="s">
        <v>811</v>
      </c>
      <c r="AO889" s="217" t="s">
        <v>811</v>
      </c>
      <c r="AP889" s="217" t="s">
        <v>811</v>
      </c>
      <c r="AQ889" s="217" t="s">
        <v>811</v>
      </c>
      <c r="AR889" s="217" t="s">
        <v>811</v>
      </c>
      <c r="AS889" s="217" t="s">
        <v>811</v>
      </c>
    </row>
    <row r="890" spans="1:45">
      <c r="A890" s="216">
        <v>21</v>
      </c>
      <c r="B890" s="216">
        <v>228000</v>
      </c>
      <c r="C890" s="216">
        <v>1788</v>
      </c>
      <c r="D890" s="216">
        <v>878</v>
      </c>
      <c r="E890" s="216" t="s">
        <v>1763</v>
      </c>
      <c r="F890" s="217">
        <v>0</v>
      </c>
      <c r="G890" s="217"/>
      <c r="H890" s="217"/>
      <c r="I890" s="217"/>
      <c r="J890" s="217"/>
      <c r="K890" s="217"/>
      <c r="L890" s="217"/>
      <c r="M890" s="217"/>
      <c r="N890" s="217">
        <v>0</v>
      </c>
      <c r="O890" s="217"/>
      <c r="P890" s="217"/>
      <c r="Q890" s="217"/>
      <c r="R890" s="217"/>
      <c r="S890" s="217"/>
      <c r="T890" s="217"/>
      <c r="U890" s="217"/>
      <c r="V890" s="217">
        <v>0</v>
      </c>
      <c r="W890" s="217"/>
      <c r="X890" s="217"/>
      <c r="Y890" s="217"/>
      <c r="Z890" s="217"/>
      <c r="AA890" s="217"/>
      <c r="AB890" s="217"/>
      <c r="AC890" s="217"/>
      <c r="AD890" s="217" t="s">
        <v>811</v>
      </c>
      <c r="AE890" s="217" t="s">
        <v>811</v>
      </c>
      <c r="AF890" s="217" t="s">
        <v>811</v>
      </c>
      <c r="AG890" s="217" t="s">
        <v>811</v>
      </c>
      <c r="AH890" s="217" t="s">
        <v>811</v>
      </c>
      <c r="AI890" s="217" t="s">
        <v>811</v>
      </c>
      <c r="AJ890" s="217" t="s">
        <v>811</v>
      </c>
      <c r="AK890" s="217" t="s">
        <v>811</v>
      </c>
      <c r="AL890" s="217" t="s">
        <v>811</v>
      </c>
      <c r="AM890" s="217" t="s">
        <v>811</v>
      </c>
      <c r="AN890" s="217" t="s">
        <v>811</v>
      </c>
      <c r="AO890" s="217" t="s">
        <v>811</v>
      </c>
      <c r="AP890" s="217" t="s">
        <v>811</v>
      </c>
      <c r="AQ890" s="217" t="s">
        <v>811</v>
      </c>
      <c r="AR890" s="217" t="s">
        <v>811</v>
      </c>
      <c r="AS890" s="217" t="s">
        <v>811</v>
      </c>
    </row>
    <row r="891" spans="1:45">
      <c r="A891" s="216">
        <v>21</v>
      </c>
      <c r="B891" s="216">
        <v>228000</v>
      </c>
      <c r="C891" s="216">
        <v>1789</v>
      </c>
      <c r="D891" s="216">
        <v>879</v>
      </c>
      <c r="E891" s="216" t="s">
        <v>1764</v>
      </c>
      <c r="F891" s="217">
        <v>0</v>
      </c>
      <c r="G891" s="217"/>
      <c r="H891" s="217"/>
      <c r="I891" s="217"/>
      <c r="J891" s="217"/>
      <c r="K891" s="217"/>
      <c r="L891" s="217"/>
      <c r="M891" s="217"/>
      <c r="N891" s="217">
        <v>0</v>
      </c>
      <c r="O891" s="217"/>
      <c r="P891" s="217"/>
      <c r="Q891" s="217"/>
      <c r="R891" s="217"/>
      <c r="S891" s="217"/>
      <c r="T891" s="217"/>
      <c r="U891" s="217"/>
      <c r="V891" s="217">
        <v>0</v>
      </c>
      <c r="W891" s="217"/>
      <c r="X891" s="217"/>
      <c r="Y891" s="217"/>
      <c r="Z891" s="217"/>
      <c r="AA891" s="217"/>
      <c r="AB891" s="217"/>
      <c r="AC891" s="217"/>
      <c r="AD891" s="217" t="s">
        <v>811</v>
      </c>
      <c r="AE891" s="217" t="s">
        <v>811</v>
      </c>
      <c r="AF891" s="217" t="s">
        <v>811</v>
      </c>
      <c r="AG891" s="217" t="s">
        <v>811</v>
      </c>
      <c r="AH891" s="217" t="s">
        <v>811</v>
      </c>
      <c r="AI891" s="217" t="s">
        <v>811</v>
      </c>
      <c r="AJ891" s="217" t="s">
        <v>811</v>
      </c>
      <c r="AK891" s="217" t="s">
        <v>811</v>
      </c>
      <c r="AL891" s="217" t="s">
        <v>811</v>
      </c>
      <c r="AM891" s="217" t="s">
        <v>811</v>
      </c>
      <c r="AN891" s="217" t="s">
        <v>811</v>
      </c>
      <c r="AO891" s="217" t="s">
        <v>811</v>
      </c>
      <c r="AP891" s="217" t="s">
        <v>811</v>
      </c>
      <c r="AQ891" s="217" t="s">
        <v>811</v>
      </c>
      <c r="AR891" s="217" t="s">
        <v>811</v>
      </c>
      <c r="AS891" s="217" t="s">
        <v>811</v>
      </c>
    </row>
    <row r="892" spans="1:45">
      <c r="A892" s="216">
        <v>21</v>
      </c>
      <c r="B892" s="216">
        <v>228000</v>
      </c>
      <c r="C892" s="216">
        <v>1790</v>
      </c>
      <c r="D892" s="216">
        <v>880</v>
      </c>
      <c r="E892" s="216" t="s">
        <v>1509</v>
      </c>
      <c r="F892" s="217">
        <v>0</v>
      </c>
      <c r="G892" s="217"/>
      <c r="H892" s="217"/>
      <c r="I892" s="217"/>
      <c r="J892" s="217"/>
      <c r="K892" s="217"/>
      <c r="L892" s="217"/>
      <c r="M892" s="217"/>
      <c r="N892" s="217">
        <v>0</v>
      </c>
      <c r="O892" s="217"/>
      <c r="P892" s="217"/>
      <c r="Q892" s="217"/>
      <c r="R892" s="217"/>
      <c r="S892" s="217"/>
      <c r="T892" s="217"/>
      <c r="U892" s="217"/>
      <c r="V892" s="217">
        <v>0</v>
      </c>
      <c r="W892" s="217"/>
      <c r="X892" s="217"/>
      <c r="Y892" s="217"/>
      <c r="Z892" s="217"/>
      <c r="AA892" s="217"/>
      <c r="AB892" s="217"/>
      <c r="AC892" s="217"/>
      <c r="AD892" s="217" t="s">
        <v>811</v>
      </c>
      <c r="AE892" s="217" t="s">
        <v>811</v>
      </c>
      <c r="AF892" s="217" t="s">
        <v>811</v>
      </c>
      <c r="AG892" s="217" t="s">
        <v>811</v>
      </c>
      <c r="AH892" s="217" t="s">
        <v>811</v>
      </c>
      <c r="AI892" s="217" t="s">
        <v>811</v>
      </c>
      <c r="AJ892" s="217" t="s">
        <v>811</v>
      </c>
      <c r="AK892" s="217" t="s">
        <v>811</v>
      </c>
      <c r="AL892" s="217" t="s">
        <v>811</v>
      </c>
      <c r="AM892" s="217" t="s">
        <v>811</v>
      </c>
      <c r="AN892" s="217" t="s">
        <v>811</v>
      </c>
      <c r="AO892" s="217" t="s">
        <v>811</v>
      </c>
      <c r="AP892" s="217" t="s">
        <v>811</v>
      </c>
      <c r="AQ892" s="217" t="s">
        <v>811</v>
      </c>
      <c r="AR892" s="217" t="s">
        <v>811</v>
      </c>
      <c r="AS892" s="217" t="s">
        <v>811</v>
      </c>
    </row>
    <row r="893" spans="1:45">
      <c r="A893" s="216">
        <v>21</v>
      </c>
      <c r="B893" s="216">
        <v>228000</v>
      </c>
      <c r="C893" s="216">
        <v>1793</v>
      </c>
      <c r="D893" s="216">
        <v>881</v>
      </c>
      <c r="E893" s="216" t="s">
        <v>1765</v>
      </c>
      <c r="F893" s="217">
        <v>0</v>
      </c>
      <c r="G893" s="217"/>
      <c r="H893" s="217"/>
      <c r="I893" s="217"/>
      <c r="J893" s="217"/>
      <c r="K893" s="217"/>
      <c r="L893" s="217"/>
      <c r="M893" s="217"/>
      <c r="N893" s="217">
        <v>0</v>
      </c>
      <c r="O893" s="217"/>
      <c r="P893" s="217"/>
      <c r="Q893" s="217"/>
      <c r="R893" s="217"/>
      <c r="S893" s="217"/>
      <c r="T893" s="217"/>
      <c r="U893" s="217"/>
      <c r="V893" s="217">
        <v>0</v>
      </c>
      <c r="W893" s="217"/>
      <c r="X893" s="217"/>
      <c r="Y893" s="217"/>
      <c r="Z893" s="217"/>
      <c r="AA893" s="217"/>
      <c r="AB893" s="217"/>
      <c r="AC893" s="217"/>
      <c r="AD893" s="217" t="s">
        <v>811</v>
      </c>
      <c r="AE893" s="217" t="s">
        <v>811</v>
      </c>
      <c r="AF893" s="217" t="s">
        <v>811</v>
      </c>
      <c r="AG893" s="217" t="s">
        <v>811</v>
      </c>
      <c r="AH893" s="217" t="s">
        <v>811</v>
      </c>
      <c r="AI893" s="217" t="s">
        <v>811</v>
      </c>
      <c r="AJ893" s="217" t="s">
        <v>811</v>
      </c>
      <c r="AK893" s="217" t="s">
        <v>811</v>
      </c>
      <c r="AL893" s="217" t="s">
        <v>811</v>
      </c>
      <c r="AM893" s="217" t="s">
        <v>811</v>
      </c>
      <c r="AN893" s="217" t="s">
        <v>811</v>
      </c>
      <c r="AO893" s="217" t="s">
        <v>811</v>
      </c>
      <c r="AP893" s="217" t="s">
        <v>811</v>
      </c>
      <c r="AQ893" s="217" t="s">
        <v>811</v>
      </c>
      <c r="AR893" s="217" t="s">
        <v>811</v>
      </c>
      <c r="AS893" s="217" t="s">
        <v>811</v>
      </c>
    </row>
    <row r="894" spans="1:45">
      <c r="A894" s="216">
        <v>21</v>
      </c>
      <c r="B894" s="216">
        <v>228000</v>
      </c>
      <c r="C894" s="216">
        <v>1794</v>
      </c>
      <c r="D894" s="216">
        <v>882</v>
      </c>
      <c r="E894" s="216" t="s">
        <v>1224</v>
      </c>
      <c r="F894" s="217">
        <v>0</v>
      </c>
      <c r="G894" s="217"/>
      <c r="H894" s="217"/>
      <c r="I894" s="217"/>
      <c r="J894" s="217"/>
      <c r="K894" s="217"/>
      <c r="L894" s="217"/>
      <c r="M894" s="217"/>
      <c r="N894" s="217">
        <v>0</v>
      </c>
      <c r="O894" s="217"/>
      <c r="P894" s="217"/>
      <c r="Q894" s="217"/>
      <c r="R894" s="217"/>
      <c r="S894" s="217"/>
      <c r="T894" s="217"/>
      <c r="U894" s="217"/>
      <c r="V894" s="217">
        <v>0</v>
      </c>
      <c r="W894" s="217"/>
      <c r="X894" s="217"/>
      <c r="Y894" s="217"/>
      <c r="Z894" s="217"/>
      <c r="AA894" s="217"/>
      <c r="AB894" s="217"/>
      <c r="AC894" s="217"/>
      <c r="AD894" s="217" t="s">
        <v>811</v>
      </c>
      <c r="AE894" s="217" t="s">
        <v>811</v>
      </c>
      <c r="AF894" s="217" t="s">
        <v>811</v>
      </c>
      <c r="AG894" s="217" t="s">
        <v>811</v>
      </c>
      <c r="AH894" s="217" t="s">
        <v>811</v>
      </c>
      <c r="AI894" s="217" t="s">
        <v>811</v>
      </c>
      <c r="AJ894" s="217" t="s">
        <v>811</v>
      </c>
      <c r="AK894" s="217" t="s">
        <v>811</v>
      </c>
      <c r="AL894" s="217" t="s">
        <v>811</v>
      </c>
      <c r="AM894" s="217" t="s">
        <v>811</v>
      </c>
      <c r="AN894" s="217" t="s">
        <v>811</v>
      </c>
      <c r="AO894" s="217" t="s">
        <v>811</v>
      </c>
      <c r="AP894" s="217" t="s">
        <v>811</v>
      </c>
      <c r="AQ894" s="217" t="s">
        <v>811</v>
      </c>
      <c r="AR894" s="217" t="s">
        <v>811</v>
      </c>
      <c r="AS894" s="217" t="s">
        <v>811</v>
      </c>
    </row>
    <row r="895" spans="1:45">
      <c r="A895" s="216">
        <v>21</v>
      </c>
      <c r="B895" s="216">
        <v>228000</v>
      </c>
      <c r="C895" s="216">
        <v>1795</v>
      </c>
      <c r="D895" s="216">
        <v>883</v>
      </c>
      <c r="E895" s="216" t="s">
        <v>1683</v>
      </c>
      <c r="F895" s="217">
        <v>0</v>
      </c>
      <c r="G895" s="217"/>
      <c r="H895" s="217"/>
      <c r="I895" s="217"/>
      <c r="J895" s="217"/>
      <c r="K895" s="217"/>
      <c r="L895" s="217"/>
      <c r="M895" s="217"/>
      <c r="N895" s="217">
        <v>0</v>
      </c>
      <c r="O895" s="217"/>
      <c r="P895" s="217"/>
      <c r="Q895" s="217"/>
      <c r="R895" s="217"/>
      <c r="S895" s="217"/>
      <c r="T895" s="217"/>
      <c r="U895" s="217"/>
      <c r="V895" s="217">
        <v>0</v>
      </c>
      <c r="W895" s="217"/>
      <c r="X895" s="217"/>
      <c r="Y895" s="217"/>
      <c r="Z895" s="217"/>
      <c r="AA895" s="217"/>
      <c r="AB895" s="217"/>
      <c r="AC895" s="217"/>
      <c r="AD895" s="217" t="s">
        <v>811</v>
      </c>
      <c r="AE895" s="217" t="s">
        <v>811</v>
      </c>
      <c r="AF895" s="217" t="s">
        <v>811</v>
      </c>
      <c r="AG895" s="217" t="s">
        <v>811</v>
      </c>
      <c r="AH895" s="217" t="s">
        <v>811</v>
      </c>
      <c r="AI895" s="217" t="s">
        <v>811</v>
      </c>
      <c r="AJ895" s="217" t="s">
        <v>811</v>
      </c>
      <c r="AK895" s="217" t="s">
        <v>811</v>
      </c>
      <c r="AL895" s="217" t="s">
        <v>811</v>
      </c>
      <c r="AM895" s="217" t="s">
        <v>811</v>
      </c>
      <c r="AN895" s="217" t="s">
        <v>811</v>
      </c>
      <c r="AO895" s="217" t="s">
        <v>811</v>
      </c>
      <c r="AP895" s="217" t="s">
        <v>811</v>
      </c>
      <c r="AQ895" s="217" t="s">
        <v>811</v>
      </c>
      <c r="AR895" s="217" t="s">
        <v>811</v>
      </c>
      <c r="AS895" s="217" t="s">
        <v>811</v>
      </c>
    </row>
    <row r="896" spans="1:45">
      <c r="A896" s="216">
        <v>21</v>
      </c>
      <c r="B896" s="216">
        <v>228000</v>
      </c>
      <c r="C896" s="216">
        <v>1796</v>
      </c>
      <c r="D896" s="216">
        <v>884</v>
      </c>
      <c r="E896" s="216" t="s">
        <v>1766</v>
      </c>
      <c r="F896" s="217">
        <v>0</v>
      </c>
      <c r="G896" s="217"/>
      <c r="H896" s="217"/>
      <c r="I896" s="217"/>
      <c r="J896" s="217"/>
      <c r="K896" s="217"/>
      <c r="L896" s="217"/>
      <c r="M896" s="217"/>
      <c r="N896" s="217">
        <v>0</v>
      </c>
      <c r="O896" s="217"/>
      <c r="P896" s="217"/>
      <c r="Q896" s="217"/>
      <c r="R896" s="217"/>
      <c r="S896" s="217"/>
      <c r="T896" s="217"/>
      <c r="U896" s="217"/>
      <c r="V896" s="217">
        <v>0</v>
      </c>
      <c r="W896" s="217"/>
      <c r="X896" s="217"/>
      <c r="Y896" s="217"/>
      <c r="Z896" s="217"/>
      <c r="AA896" s="217"/>
      <c r="AB896" s="217"/>
      <c r="AC896" s="217"/>
      <c r="AD896" s="217" t="s">
        <v>811</v>
      </c>
      <c r="AE896" s="217" t="s">
        <v>811</v>
      </c>
      <c r="AF896" s="217" t="s">
        <v>811</v>
      </c>
      <c r="AG896" s="217" t="s">
        <v>811</v>
      </c>
      <c r="AH896" s="217" t="s">
        <v>811</v>
      </c>
      <c r="AI896" s="217" t="s">
        <v>811</v>
      </c>
      <c r="AJ896" s="217" t="s">
        <v>811</v>
      </c>
      <c r="AK896" s="217" t="s">
        <v>811</v>
      </c>
      <c r="AL896" s="217" t="s">
        <v>811</v>
      </c>
      <c r="AM896" s="217" t="s">
        <v>811</v>
      </c>
      <c r="AN896" s="217" t="s">
        <v>811</v>
      </c>
      <c r="AO896" s="217" t="s">
        <v>811</v>
      </c>
      <c r="AP896" s="217" t="s">
        <v>811</v>
      </c>
      <c r="AQ896" s="217" t="s">
        <v>811</v>
      </c>
      <c r="AR896" s="217" t="s">
        <v>811</v>
      </c>
      <c r="AS896" s="217" t="s">
        <v>811</v>
      </c>
    </row>
    <row r="897" spans="1:45">
      <c r="A897" s="216">
        <v>21</v>
      </c>
      <c r="B897" s="216">
        <v>228000</v>
      </c>
      <c r="C897" s="216">
        <v>1797</v>
      </c>
      <c r="D897" s="216">
        <v>885</v>
      </c>
      <c r="E897" s="216" t="s">
        <v>1100</v>
      </c>
      <c r="F897" s="217">
        <v>0</v>
      </c>
      <c r="G897" s="217"/>
      <c r="H897" s="217"/>
      <c r="I897" s="217"/>
      <c r="J897" s="217"/>
      <c r="K897" s="217"/>
      <c r="L897" s="217"/>
      <c r="M897" s="217"/>
      <c r="N897" s="217">
        <v>0</v>
      </c>
      <c r="O897" s="217"/>
      <c r="P897" s="217"/>
      <c r="Q897" s="217"/>
      <c r="R897" s="217"/>
      <c r="S897" s="217"/>
      <c r="T897" s="217"/>
      <c r="U897" s="217"/>
      <c r="V897" s="217">
        <v>0</v>
      </c>
      <c r="W897" s="217"/>
      <c r="X897" s="217"/>
      <c r="Y897" s="217"/>
      <c r="Z897" s="217"/>
      <c r="AA897" s="217"/>
      <c r="AB897" s="217"/>
      <c r="AC897" s="217"/>
      <c r="AD897" s="217" t="s">
        <v>811</v>
      </c>
      <c r="AE897" s="217" t="s">
        <v>811</v>
      </c>
      <c r="AF897" s="217" t="s">
        <v>811</v>
      </c>
      <c r="AG897" s="217" t="s">
        <v>811</v>
      </c>
      <c r="AH897" s="217" t="s">
        <v>811</v>
      </c>
      <c r="AI897" s="217" t="s">
        <v>811</v>
      </c>
      <c r="AJ897" s="217" t="s">
        <v>811</v>
      </c>
      <c r="AK897" s="217" t="s">
        <v>811</v>
      </c>
      <c r="AL897" s="217" t="s">
        <v>811</v>
      </c>
      <c r="AM897" s="217" t="s">
        <v>811</v>
      </c>
      <c r="AN897" s="217" t="s">
        <v>811</v>
      </c>
      <c r="AO897" s="217" t="s">
        <v>811</v>
      </c>
      <c r="AP897" s="217" t="s">
        <v>811</v>
      </c>
      <c r="AQ897" s="217" t="s">
        <v>811</v>
      </c>
      <c r="AR897" s="217" t="s">
        <v>811</v>
      </c>
      <c r="AS897" s="217" t="s">
        <v>811</v>
      </c>
    </row>
    <row r="898" spans="1:45">
      <c r="A898" s="216">
        <v>21</v>
      </c>
      <c r="B898" s="216">
        <v>228000</v>
      </c>
      <c r="C898" s="216">
        <v>1798</v>
      </c>
      <c r="D898" s="216">
        <v>886</v>
      </c>
      <c r="E898" s="216" t="s">
        <v>1767</v>
      </c>
      <c r="F898" s="217">
        <v>0</v>
      </c>
      <c r="G898" s="217"/>
      <c r="H898" s="217"/>
      <c r="I898" s="217"/>
      <c r="J898" s="217"/>
      <c r="K898" s="217"/>
      <c r="L898" s="217"/>
      <c r="M898" s="217"/>
      <c r="N898" s="217">
        <v>0</v>
      </c>
      <c r="O898" s="217"/>
      <c r="P898" s="217"/>
      <c r="Q898" s="217"/>
      <c r="R898" s="217"/>
      <c r="S898" s="217"/>
      <c r="T898" s="217"/>
      <c r="U898" s="217"/>
      <c r="V898" s="217">
        <v>0</v>
      </c>
      <c r="W898" s="217"/>
      <c r="X898" s="217"/>
      <c r="Y898" s="217"/>
      <c r="Z898" s="217"/>
      <c r="AA898" s="217"/>
      <c r="AB898" s="217"/>
      <c r="AC898" s="217"/>
      <c r="AD898" s="217" t="s">
        <v>811</v>
      </c>
      <c r="AE898" s="217" t="s">
        <v>811</v>
      </c>
      <c r="AF898" s="217" t="s">
        <v>811</v>
      </c>
      <c r="AG898" s="217" t="s">
        <v>811</v>
      </c>
      <c r="AH898" s="217" t="s">
        <v>811</v>
      </c>
      <c r="AI898" s="217" t="s">
        <v>811</v>
      </c>
      <c r="AJ898" s="217" t="s">
        <v>811</v>
      </c>
      <c r="AK898" s="217" t="s">
        <v>811</v>
      </c>
      <c r="AL898" s="217" t="s">
        <v>811</v>
      </c>
      <c r="AM898" s="217" t="s">
        <v>811</v>
      </c>
      <c r="AN898" s="217" t="s">
        <v>811</v>
      </c>
      <c r="AO898" s="217" t="s">
        <v>811</v>
      </c>
      <c r="AP898" s="217" t="s">
        <v>811</v>
      </c>
      <c r="AQ898" s="217" t="s">
        <v>811</v>
      </c>
      <c r="AR898" s="217" t="s">
        <v>811</v>
      </c>
      <c r="AS898" s="217" t="s">
        <v>811</v>
      </c>
    </row>
    <row r="899" spans="1:45">
      <c r="A899" s="216">
        <v>21</v>
      </c>
      <c r="B899" s="216">
        <v>228000</v>
      </c>
      <c r="C899" s="216">
        <v>1792</v>
      </c>
      <c r="D899" s="216">
        <v>887</v>
      </c>
      <c r="E899" s="216" t="s">
        <v>1751</v>
      </c>
      <c r="F899" s="217">
        <v>0</v>
      </c>
      <c r="G899" s="217"/>
      <c r="H899" s="217"/>
      <c r="I899" s="217"/>
      <c r="J899" s="217"/>
      <c r="K899" s="217"/>
      <c r="L899" s="217"/>
      <c r="M899" s="217"/>
      <c r="N899" s="217">
        <v>0</v>
      </c>
      <c r="O899" s="217"/>
      <c r="P899" s="217"/>
      <c r="Q899" s="217"/>
      <c r="R899" s="217"/>
      <c r="S899" s="217"/>
      <c r="T899" s="217"/>
      <c r="U899" s="217"/>
      <c r="V899" s="217">
        <v>0</v>
      </c>
      <c r="W899" s="217"/>
      <c r="X899" s="217"/>
      <c r="Y899" s="217"/>
      <c r="Z899" s="217"/>
      <c r="AA899" s="217"/>
      <c r="AB899" s="217"/>
      <c r="AC899" s="217"/>
      <c r="AD899" s="217" t="s">
        <v>811</v>
      </c>
      <c r="AE899" s="217" t="s">
        <v>811</v>
      </c>
      <c r="AF899" s="217" t="s">
        <v>811</v>
      </c>
      <c r="AG899" s="217" t="s">
        <v>811</v>
      </c>
      <c r="AH899" s="217" t="s">
        <v>811</v>
      </c>
      <c r="AI899" s="217" t="s">
        <v>811</v>
      </c>
      <c r="AJ899" s="217" t="s">
        <v>811</v>
      </c>
      <c r="AK899" s="217" t="s">
        <v>811</v>
      </c>
      <c r="AL899" s="217" t="s">
        <v>811</v>
      </c>
      <c r="AM899" s="217" t="s">
        <v>811</v>
      </c>
      <c r="AN899" s="217" t="s">
        <v>811</v>
      </c>
      <c r="AO899" s="217" t="s">
        <v>811</v>
      </c>
      <c r="AP899" s="217" t="s">
        <v>811</v>
      </c>
      <c r="AQ899" s="217" t="s">
        <v>811</v>
      </c>
      <c r="AR899" s="217" t="s">
        <v>811</v>
      </c>
      <c r="AS899" s="217" t="s">
        <v>811</v>
      </c>
    </row>
    <row r="900" spans="1:45">
      <c r="A900" s="216">
        <v>21</v>
      </c>
      <c r="B900" s="216">
        <v>228000</v>
      </c>
      <c r="C900" s="216">
        <v>1799</v>
      </c>
      <c r="D900" s="216">
        <v>888</v>
      </c>
      <c r="E900" s="216" t="s">
        <v>1768</v>
      </c>
      <c r="F900" s="217">
        <v>0</v>
      </c>
      <c r="G900" s="217"/>
      <c r="H900" s="217"/>
      <c r="I900" s="217"/>
      <c r="J900" s="217"/>
      <c r="K900" s="217"/>
      <c r="L900" s="217"/>
      <c r="M900" s="217"/>
      <c r="N900" s="217">
        <v>0</v>
      </c>
      <c r="O900" s="217"/>
      <c r="P900" s="217"/>
      <c r="Q900" s="217"/>
      <c r="R900" s="217"/>
      <c r="S900" s="217"/>
      <c r="T900" s="217"/>
      <c r="U900" s="217"/>
      <c r="V900" s="217">
        <v>0</v>
      </c>
      <c r="W900" s="217"/>
      <c r="X900" s="217"/>
      <c r="Y900" s="217"/>
      <c r="Z900" s="217"/>
      <c r="AA900" s="217"/>
      <c r="AB900" s="217"/>
      <c r="AC900" s="217"/>
      <c r="AD900" s="217" t="s">
        <v>811</v>
      </c>
      <c r="AE900" s="217" t="s">
        <v>811</v>
      </c>
      <c r="AF900" s="217" t="s">
        <v>811</v>
      </c>
      <c r="AG900" s="217" t="s">
        <v>811</v>
      </c>
      <c r="AH900" s="217" t="s">
        <v>811</v>
      </c>
      <c r="AI900" s="217" t="s">
        <v>811</v>
      </c>
      <c r="AJ900" s="217" t="s">
        <v>811</v>
      </c>
      <c r="AK900" s="217" t="s">
        <v>811</v>
      </c>
      <c r="AL900" s="217" t="s">
        <v>811</v>
      </c>
      <c r="AM900" s="217" t="s">
        <v>811</v>
      </c>
      <c r="AN900" s="217" t="s">
        <v>811</v>
      </c>
      <c r="AO900" s="217" t="s">
        <v>811</v>
      </c>
      <c r="AP900" s="217" t="s">
        <v>811</v>
      </c>
      <c r="AQ900" s="217" t="s">
        <v>811</v>
      </c>
      <c r="AR900" s="217" t="s">
        <v>811</v>
      </c>
      <c r="AS900" s="217" t="s">
        <v>811</v>
      </c>
    </row>
    <row r="901" spans="1:45">
      <c r="A901" s="216">
        <v>21</v>
      </c>
      <c r="B901" s="216">
        <v>228000</v>
      </c>
      <c r="C901" s="216">
        <v>1800</v>
      </c>
      <c r="D901" s="216">
        <v>889</v>
      </c>
      <c r="E901" s="216" t="s">
        <v>1174</v>
      </c>
      <c r="F901" s="217">
        <v>0</v>
      </c>
      <c r="G901" s="217"/>
      <c r="H901" s="217"/>
      <c r="I901" s="217"/>
      <c r="J901" s="217"/>
      <c r="K901" s="217"/>
      <c r="L901" s="217"/>
      <c r="M901" s="217"/>
      <c r="N901" s="217">
        <v>0</v>
      </c>
      <c r="O901" s="217"/>
      <c r="P901" s="217"/>
      <c r="Q901" s="217"/>
      <c r="R901" s="217"/>
      <c r="S901" s="217"/>
      <c r="T901" s="217"/>
      <c r="U901" s="217"/>
      <c r="V901" s="217">
        <v>0</v>
      </c>
      <c r="W901" s="217"/>
      <c r="X901" s="217"/>
      <c r="Y901" s="217"/>
      <c r="Z901" s="217"/>
      <c r="AA901" s="217"/>
      <c r="AB901" s="217"/>
      <c r="AC901" s="217"/>
      <c r="AD901" s="217" t="s">
        <v>811</v>
      </c>
      <c r="AE901" s="217" t="s">
        <v>811</v>
      </c>
      <c r="AF901" s="217" t="s">
        <v>811</v>
      </c>
      <c r="AG901" s="217" t="s">
        <v>811</v>
      </c>
      <c r="AH901" s="217" t="s">
        <v>811</v>
      </c>
      <c r="AI901" s="217" t="s">
        <v>811</v>
      </c>
      <c r="AJ901" s="217" t="s">
        <v>811</v>
      </c>
      <c r="AK901" s="217" t="s">
        <v>811</v>
      </c>
      <c r="AL901" s="217" t="s">
        <v>811</v>
      </c>
      <c r="AM901" s="217" t="s">
        <v>811</v>
      </c>
      <c r="AN901" s="217" t="s">
        <v>811</v>
      </c>
      <c r="AO901" s="217" t="s">
        <v>811</v>
      </c>
      <c r="AP901" s="217" t="s">
        <v>811</v>
      </c>
      <c r="AQ901" s="217" t="s">
        <v>811</v>
      </c>
      <c r="AR901" s="217" t="s">
        <v>811</v>
      </c>
      <c r="AS901" s="217" t="s">
        <v>811</v>
      </c>
    </row>
    <row r="902" spans="1:45">
      <c r="A902" s="216">
        <v>21</v>
      </c>
      <c r="B902" s="216">
        <v>228000</v>
      </c>
      <c r="C902" s="216">
        <v>1801</v>
      </c>
      <c r="D902" s="216">
        <v>890</v>
      </c>
      <c r="E902" s="216" t="s">
        <v>1769</v>
      </c>
      <c r="F902" s="217">
        <v>0</v>
      </c>
      <c r="G902" s="217"/>
      <c r="H902" s="217"/>
      <c r="I902" s="217"/>
      <c r="J902" s="217"/>
      <c r="K902" s="217"/>
      <c r="L902" s="217"/>
      <c r="M902" s="217"/>
      <c r="N902" s="217">
        <v>0</v>
      </c>
      <c r="O902" s="217"/>
      <c r="P902" s="217"/>
      <c r="Q902" s="217"/>
      <c r="R902" s="217"/>
      <c r="S902" s="217"/>
      <c r="T902" s="217"/>
      <c r="U902" s="217"/>
      <c r="V902" s="217">
        <v>0</v>
      </c>
      <c r="W902" s="217"/>
      <c r="X902" s="217"/>
      <c r="Y902" s="217"/>
      <c r="Z902" s="217"/>
      <c r="AA902" s="217"/>
      <c r="AB902" s="217"/>
      <c r="AC902" s="217"/>
      <c r="AD902" s="217" t="s">
        <v>811</v>
      </c>
      <c r="AE902" s="217" t="s">
        <v>811</v>
      </c>
      <c r="AF902" s="217" t="s">
        <v>811</v>
      </c>
      <c r="AG902" s="217" t="s">
        <v>811</v>
      </c>
      <c r="AH902" s="217" t="s">
        <v>811</v>
      </c>
      <c r="AI902" s="217" t="s">
        <v>811</v>
      </c>
      <c r="AJ902" s="217" t="s">
        <v>811</v>
      </c>
      <c r="AK902" s="217" t="s">
        <v>811</v>
      </c>
      <c r="AL902" s="217" t="s">
        <v>811</v>
      </c>
      <c r="AM902" s="217" t="s">
        <v>811</v>
      </c>
      <c r="AN902" s="217" t="s">
        <v>811</v>
      </c>
      <c r="AO902" s="217" t="s">
        <v>811</v>
      </c>
      <c r="AP902" s="217" t="s">
        <v>811</v>
      </c>
      <c r="AQ902" s="217" t="s">
        <v>811</v>
      </c>
      <c r="AR902" s="217" t="s">
        <v>811</v>
      </c>
      <c r="AS902" s="217" t="s">
        <v>811</v>
      </c>
    </row>
    <row r="903" spans="1:45">
      <c r="A903" s="216">
        <v>21</v>
      </c>
      <c r="B903" s="216">
        <v>228000</v>
      </c>
      <c r="C903" s="216">
        <v>1802</v>
      </c>
      <c r="D903" s="216">
        <v>891</v>
      </c>
      <c r="E903" s="216" t="s">
        <v>1770</v>
      </c>
      <c r="F903" s="217">
        <v>0</v>
      </c>
      <c r="G903" s="217"/>
      <c r="H903" s="217"/>
      <c r="I903" s="217"/>
      <c r="J903" s="217"/>
      <c r="K903" s="217"/>
      <c r="L903" s="217"/>
      <c r="M903" s="217"/>
      <c r="N903" s="217">
        <v>0</v>
      </c>
      <c r="O903" s="217"/>
      <c r="P903" s="217"/>
      <c r="Q903" s="217"/>
      <c r="R903" s="217"/>
      <c r="S903" s="217"/>
      <c r="T903" s="217"/>
      <c r="U903" s="217"/>
      <c r="V903" s="217">
        <v>0</v>
      </c>
      <c r="W903" s="217"/>
      <c r="X903" s="217"/>
      <c r="Y903" s="217"/>
      <c r="Z903" s="217"/>
      <c r="AA903" s="217"/>
      <c r="AB903" s="217"/>
      <c r="AC903" s="217"/>
      <c r="AD903" s="217" t="s">
        <v>811</v>
      </c>
      <c r="AE903" s="217" t="s">
        <v>811</v>
      </c>
      <c r="AF903" s="217" t="s">
        <v>811</v>
      </c>
      <c r="AG903" s="217" t="s">
        <v>811</v>
      </c>
      <c r="AH903" s="217" t="s">
        <v>811</v>
      </c>
      <c r="AI903" s="217" t="s">
        <v>811</v>
      </c>
      <c r="AJ903" s="217" t="s">
        <v>811</v>
      </c>
      <c r="AK903" s="217" t="s">
        <v>811</v>
      </c>
      <c r="AL903" s="217" t="s">
        <v>811</v>
      </c>
      <c r="AM903" s="217" t="s">
        <v>811</v>
      </c>
      <c r="AN903" s="217" t="s">
        <v>811</v>
      </c>
      <c r="AO903" s="217" t="s">
        <v>811</v>
      </c>
      <c r="AP903" s="217" t="s">
        <v>811</v>
      </c>
      <c r="AQ903" s="217" t="s">
        <v>811</v>
      </c>
      <c r="AR903" s="217" t="s">
        <v>811</v>
      </c>
      <c r="AS903" s="217" t="s">
        <v>811</v>
      </c>
    </row>
    <row r="904" spans="1:45">
      <c r="A904" s="216">
        <v>21</v>
      </c>
      <c r="B904" s="216">
        <v>228000</v>
      </c>
      <c r="C904" s="216">
        <v>1803</v>
      </c>
      <c r="D904" s="216">
        <v>892</v>
      </c>
      <c r="E904" s="216" t="s">
        <v>1771</v>
      </c>
      <c r="F904" s="217">
        <v>0</v>
      </c>
      <c r="G904" s="217"/>
      <c r="H904" s="217"/>
      <c r="I904" s="217"/>
      <c r="J904" s="217"/>
      <c r="K904" s="217"/>
      <c r="L904" s="217"/>
      <c r="M904" s="217"/>
      <c r="N904" s="217">
        <v>0</v>
      </c>
      <c r="O904" s="217"/>
      <c r="P904" s="217"/>
      <c r="Q904" s="217"/>
      <c r="R904" s="217"/>
      <c r="S904" s="217"/>
      <c r="T904" s="217"/>
      <c r="U904" s="217"/>
      <c r="V904" s="217">
        <v>0</v>
      </c>
      <c r="W904" s="217"/>
      <c r="X904" s="217"/>
      <c r="Y904" s="217"/>
      <c r="Z904" s="217"/>
      <c r="AA904" s="217"/>
      <c r="AB904" s="217"/>
      <c r="AC904" s="217"/>
      <c r="AD904" s="217" t="s">
        <v>811</v>
      </c>
      <c r="AE904" s="217" t="s">
        <v>811</v>
      </c>
      <c r="AF904" s="217" t="s">
        <v>811</v>
      </c>
      <c r="AG904" s="217" t="s">
        <v>811</v>
      </c>
      <c r="AH904" s="217" t="s">
        <v>811</v>
      </c>
      <c r="AI904" s="217" t="s">
        <v>811</v>
      </c>
      <c r="AJ904" s="217" t="s">
        <v>811</v>
      </c>
      <c r="AK904" s="217" t="s">
        <v>811</v>
      </c>
      <c r="AL904" s="217" t="s">
        <v>811</v>
      </c>
      <c r="AM904" s="217" t="s">
        <v>811</v>
      </c>
      <c r="AN904" s="217" t="s">
        <v>811</v>
      </c>
      <c r="AO904" s="217" t="s">
        <v>811</v>
      </c>
      <c r="AP904" s="217" t="s">
        <v>811</v>
      </c>
      <c r="AQ904" s="217" t="s">
        <v>811</v>
      </c>
      <c r="AR904" s="217" t="s">
        <v>811</v>
      </c>
      <c r="AS904" s="217" t="s">
        <v>811</v>
      </c>
    </row>
    <row r="905" spans="1:45">
      <c r="A905" s="216">
        <v>21</v>
      </c>
      <c r="B905" s="216">
        <v>228000</v>
      </c>
      <c r="C905" s="216">
        <v>1804</v>
      </c>
      <c r="D905" s="216">
        <v>893</v>
      </c>
      <c r="E905" s="216" t="s">
        <v>1772</v>
      </c>
      <c r="F905" s="217">
        <v>0</v>
      </c>
      <c r="G905" s="217"/>
      <c r="H905" s="217"/>
      <c r="I905" s="217"/>
      <c r="J905" s="217"/>
      <c r="K905" s="217"/>
      <c r="L905" s="217"/>
      <c r="M905" s="217"/>
      <c r="N905" s="217">
        <v>0</v>
      </c>
      <c r="O905" s="217"/>
      <c r="P905" s="217"/>
      <c r="Q905" s="217"/>
      <c r="R905" s="217"/>
      <c r="S905" s="217"/>
      <c r="T905" s="217"/>
      <c r="U905" s="217"/>
      <c r="V905" s="217">
        <v>0</v>
      </c>
      <c r="W905" s="217"/>
      <c r="X905" s="217"/>
      <c r="Y905" s="217"/>
      <c r="Z905" s="217"/>
      <c r="AA905" s="217"/>
      <c r="AB905" s="217"/>
      <c r="AC905" s="217"/>
      <c r="AD905" s="217" t="s">
        <v>811</v>
      </c>
      <c r="AE905" s="217" t="s">
        <v>811</v>
      </c>
      <c r="AF905" s="217" t="s">
        <v>811</v>
      </c>
      <c r="AG905" s="217" t="s">
        <v>811</v>
      </c>
      <c r="AH905" s="217" t="s">
        <v>811</v>
      </c>
      <c r="AI905" s="217" t="s">
        <v>811</v>
      </c>
      <c r="AJ905" s="217" t="s">
        <v>811</v>
      </c>
      <c r="AK905" s="217" t="s">
        <v>811</v>
      </c>
      <c r="AL905" s="217" t="s">
        <v>811</v>
      </c>
      <c r="AM905" s="217" t="s">
        <v>811</v>
      </c>
      <c r="AN905" s="217" t="s">
        <v>811</v>
      </c>
      <c r="AO905" s="217" t="s">
        <v>811</v>
      </c>
      <c r="AP905" s="217" t="s">
        <v>811</v>
      </c>
      <c r="AQ905" s="217" t="s">
        <v>811</v>
      </c>
      <c r="AR905" s="217" t="s">
        <v>811</v>
      </c>
      <c r="AS905" s="217" t="s">
        <v>811</v>
      </c>
    </row>
    <row r="906" spans="1:45">
      <c r="A906" s="214"/>
      <c r="B906" s="214"/>
      <c r="C906" s="214"/>
      <c r="D906" s="214">
        <v>894</v>
      </c>
      <c r="E906" s="214"/>
      <c r="F906" s="215"/>
      <c r="G906" s="215"/>
      <c r="H906" s="215"/>
      <c r="I906" s="215"/>
      <c r="J906" s="215"/>
      <c r="K906" s="215"/>
      <c r="L906" s="215"/>
      <c r="M906" s="215"/>
      <c r="N906" s="215"/>
      <c r="O906" s="215"/>
      <c r="P906" s="215"/>
      <c r="Q906" s="215"/>
      <c r="R906" s="215"/>
      <c r="S906" s="215"/>
      <c r="T906" s="215"/>
      <c r="U906" s="215"/>
      <c r="V906" s="215"/>
      <c r="W906" s="215"/>
      <c r="X906" s="215"/>
      <c r="Y906" s="215"/>
      <c r="Z906" s="215"/>
      <c r="AA906" s="215"/>
      <c r="AB906" s="215"/>
      <c r="AC906" s="215"/>
      <c r="AD906" s="215" t="s">
        <v>811</v>
      </c>
      <c r="AE906" s="215" t="s">
        <v>811</v>
      </c>
      <c r="AF906" s="215" t="s">
        <v>811</v>
      </c>
      <c r="AG906" s="215" t="s">
        <v>811</v>
      </c>
      <c r="AH906" s="215" t="s">
        <v>811</v>
      </c>
      <c r="AI906" s="215" t="s">
        <v>811</v>
      </c>
      <c r="AJ906" s="215" t="s">
        <v>811</v>
      </c>
      <c r="AK906" s="215" t="s">
        <v>811</v>
      </c>
      <c r="AL906" s="215" t="s">
        <v>811</v>
      </c>
      <c r="AM906" s="215" t="s">
        <v>811</v>
      </c>
      <c r="AN906" s="215" t="s">
        <v>811</v>
      </c>
      <c r="AO906" s="215" t="s">
        <v>811</v>
      </c>
      <c r="AP906" s="215" t="s">
        <v>811</v>
      </c>
      <c r="AQ906" s="215" t="s">
        <v>811</v>
      </c>
      <c r="AR906" s="215" t="s">
        <v>811</v>
      </c>
      <c r="AS906" s="215" t="s">
        <v>811</v>
      </c>
    </row>
    <row r="907" spans="1:45">
      <c r="A907" s="214">
        <v>20</v>
      </c>
      <c r="B907" s="214">
        <v>228300</v>
      </c>
      <c r="C907" s="214"/>
      <c r="D907" s="214">
        <v>895</v>
      </c>
      <c r="E907" s="214" t="s">
        <v>1773</v>
      </c>
      <c r="F907" s="215">
        <v>422.5</v>
      </c>
      <c r="G907" s="215">
        <v>0</v>
      </c>
      <c r="H907" s="215">
        <v>0</v>
      </c>
      <c r="I907" s="215">
        <v>0</v>
      </c>
      <c r="J907" s="215">
        <v>323</v>
      </c>
      <c r="K907" s="215">
        <v>0</v>
      </c>
      <c r="L907" s="215">
        <v>99.5</v>
      </c>
      <c r="M907" s="215">
        <v>0</v>
      </c>
      <c r="N907" s="215">
        <v>386</v>
      </c>
      <c r="O907" s="215">
        <v>0</v>
      </c>
      <c r="P907" s="215">
        <v>0</v>
      </c>
      <c r="Q907" s="215">
        <v>0</v>
      </c>
      <c r="R907" s="215">
        <v>286.5</v>
      </c>
      <c r="S907" s="215">
        <v>0</v>
      </c>
      <c r="T907" s="215">
        <v>99.5</v>
      </c>
      <c r="U907" s="215">
        <v>0</v>
      </c>
      <c r="V907" s="215">
        <v>386</v>
      </c>
      <c r="W907" s="215">
        <v>0</v>
      </c>
      <c r="X907" s="215">
        <v>0</v>
      </c>
      <c r="Y907" s="215">
        <v>0</v>
      </c>
      <c r="Z907" s="215">
        <v>286.5</v>
      </c>
      <c r="AA907" s="215">
        <v>0</v>
      </c>
      <c r="AB907" s="215">
        <v>99.5</v>
      </c>
      <c r="AC907" s="215">
        <v>0</v>
      </c>
      <c r="AD907" s="215" t="s">
        <v>811</v>
      </c>
      <c r="AE907" s="215" t="s">
        <v>811</v>
      </c>
      <c r="AF907" s="215" t="s">
        <v>811</v>
      </c>
      <c r="AG907" s="215" t="s">
        <v>811</v>
      </c>
      <c r="AH907" s="215" t="s">
        <v>811</v>
      </c>
      <c r="AI907" s="215" t="s">
        <v>811</v>
      </c>
      <c r="AJ907" s="215" t="s">
        <v>811</v>
      </c>
      <c r="AK907" s="215" t="s">
        <v>811</v>
      </c>
      <c r="AL907" s="215">
        <v>100</v>
      </c>
      <c r="AM907" s="215" t="s">
        <v>811</v>
      </c>
      <c r="AN907" s="215" t="s">
        <v>811</v>
      </c>
      <c r="AO907" s="215" t="s">
        <v>811</v>
      </c>
      <c r="AP907" s="215">
        <v>100</v>
      </c>
      <c r="AQ907" s="215" t="s">
        <v>811</v>
      </c>
      <c r="AR907" s="215">
        <v>100</v>
      </c>
      <c r="AS907" s="215" t="s">
        <v>811</v>
      </c>
    </row>
    <row r="908" spans="1:45">
      <c r="A908" s="214">
        <v>22</v>
      </c>
      <c r="B908" s="214">
        <v>228300</v>
      </c>
      <c r="C908" s="214"/>
      <c r="D908" s="214">
        <v>896</v>
      </c>
      <c r="E908" s="214" t="s">
        <v>1055</v>
      </c>
      <c r="F908" s="215">
        <v>323</v>
      </c>
      <c r="G908" s="215">
        <v>0</v>
      </c>
      <c r="H908" s="215">
        <v>0</v>
      </c>
      <c r="I908" s="215">
        <v>0</v>
      </c>
      <c r="J908" s="215">
        <v>323</v>
      </c>
      <c r="K908" s="215">
        <v>0</v>
      </c>
      <c r="L908" s="215">
        <v>0</v>
      </c>
      <c r="M908" s="215">
        <v>0</v>
      </c>
      <c r="N908" s="215">
        <v>286.5</v>
      </c>
      <c r="O908" s="215">
        <v>0</v>
      </c>
      <c r="P908" s="215">
        <v>0</v>
      </c>
      <c r="Q908" s="215">
        <v>0</v>
      </c>
      <c r="R908" s="215">
        <v>286.5</v>
      </c>
      <c r="S908" s="215">
        <v>0</v>
      </c>
      <c r="T908" s="215">
        <v>0</v>
      </c>
      <c r="U908" s="215">
        <v>0</v>
      </c>
      <c r="V908" s="215">
        <v>286.5</v>
      </c>
      <c r="W908" s="215">
        <v>0</v>
      </c>
      <c r="X908" s="215">
        <v>0</v>
      </c>
      <c r="Y908" s="215">
        <v>0</v>
      </c>
      <c r="Z908" s="215">
        <v>286.5</v>
      </c>
      <c r="AA908" s="215">
        <v>0</v>
      </c>
      <c r="AB908" s="215">
        <v>0</v>
      </c>
      <c r="AC908" s="215">
        <v>0</v>
      </c>
      <c r="AD908" s="215" t="s">
        <v>811</v>
      </c>
      <c r="AE908" s="215" t="s">
        <v>811</v>
      </c>
      <c r="AF908" s="215" t="s">
        <v>811</v>
      </c>
      <c r="AG908" s="215" t="s">
        <v>811</v>
      </c>
      <c r="AH908" s="215" t="s">
        <v>811</v>
      </c>
      <c r="AI908" s="215" t="s">
        <v>811</v>
      </c>
      <c r="AJ908" s="215" t="s">
        <v>811</v>
      </c>
      <c r="AK908" s="215" t="s">
        <v>811</v>
      </c>
      <c r="AL908" s="215">
        <v>100</v>
      </c>
      <c r="AM908" s="215" t="s">
        <v>811</v>
      </c>
      <c r="AN908" s="215" t="s">
        <v>811</v>
      </c>
      <c r="AO908" s="215" t="s">
        <v>811</v>
      </c>
      <c r="AP908" s="215">
        <v>100</v>
      </c>
      <c r="AQ908" s="215" t="s">
        <v>811</v>
      </c>
      <c r="AR908" s="215" t="s">
        <v>811</v>
      </c>
      <c r="AS908" s="215" t="s">
        <v>811</v>
      </c>
    </row>
    <row r="909" spans="1:45">
      <c r="A909" s="214">
        <v>21</v>
      </c>
      <c r="B909" s="214">
        <v>228300</v>
      </c>
      <c r="C909" s="214"/>
      <c r="D909" s="214">
        <v>897</v>
      </c>
      <c r="E909" s="214" t="s">
        <v>1056</v>
      </c>
      <c r="F909" s="215">
        <v>99.5</v>
      </c>
      <c r="G909" s="215">
        <v>0</v>
      </c>
      <c r="H909" s="215">
        <v>0</v>
      </c>
      <c r="I909" s="215">
        <v>0</v>
      </c>
      <c r="J909" s="215">
        <v>0</v>
      </c>
      <c r="K909" s="215">
        <v>0</v>
      </c>
      <c r="L909" s="215">
        <v>99.5</v>
      </c>
      <c r="M909" s="215">
        <v>0</v>
      </c>
      <c r="N909" s="215">
        <v>99.5</v>
      </c>
      <c r="O909" s="215">
        <v>0</v>
      </c>
      <c r="P909" s="215">
        <v>0</v>
      </c>
      <c r="Q909" s="215">
        <v>0</v>
      </c>
      <c r="R909" s="215">
        <v>0</v>
      </c>
      <c r="S909" s="215">
        <v>0</v>
      </c>
      <c r="T909" s="215">
        <v>99.5</v>
      </c>
      <c r="U909" s="215">
        <v>0</v>
      </c>
      <c r="V909" s="215">
        <v>99.5</v>
      </c>
      <c r="W909" s="215">
        <v>0</v>
      </c>
      <c r="X909" s="215">
        <v>0</v>
      </c>
      <c r="Y909" s="215">
        <v>0</v>
      </c>
      <c r="Z909" s="215">
        <v>0</v>
      </c>
      <c r="AA909" s="215">
        <v>0</v>
      </c>
      <c r="AB909" s="215">
        <v>99.5</v>
      </c>
      <c r="AC909" s="215">
        <v>0</v>
      </c>
      <c r="AD909" s="215" t="s">
        <v>811</v>
      </c>
      <c r="AE909" s="215" t="s">
        <v>811</v>
      </c>
      <c r="AF909" s="215" t="s">
        <v>811</v>
      </c>
      <c r="AG909" s="215" t="s">
        <v>811</v>
      </c>
      <c r="AH909" s="215" t="s">
        <v>811</v>
      </c>
      <c r="AI909" s="215" t="s">
        <v>811</v>
      </c>
      <c r="AJ909" s="215" t="s">
        <v>811</v>
      </c>
      <c r="AK909" s="215" t="s">
        <v>811</v>
      </c>
      <c r="AL909" s="215">
        <v>100</v>
      </c>
      <c r="AM909" s="215" t="s">
        <v>811</v>
      </c>
      <c r="AN909" s="215" t="s">
        <v>811</v>
      </c>
      <c r="AO909" s="215" t="s">
        <v>811</v>
      </c>
      <c r="AP909" s="215" t="s">
        <v>811</v>
      </c>
      <c r="AQ909" s="215" t="s">
        <v>811</v>
      </c>
      <c r="AR909" s="215">
        <v>100</v>
      </c>
      <c r="AS909" s="215" t="s">
        <v>811</v>
      </c>
    </row>
    <row r="910" spans="1:45">
      <c r="A910" s="216">
        <v>22</v>
      </c>
      <c r="B910" s="216">
        <v>228300</v>
      </c>
      <c r="C910" s="216">
        <v>1805</v>
      </c>
      <c r="D910" s="216">
        <v>898</v>
      </c>
      <c r="E910" s="216" t="s">
        <v>1081</v>
      </c>
      <c r="F910" s="217">
        <v>323</v>
      </c>
      <c r="G910" s="217"/>
      <c r="H910" s="217"/>
      <c r="I910" s="217"/>
      <c r="J910" s="217">
        <v>323</v>
      </c>
      <c r="K910" s="217"/>
      <c r="L910" s="217"/>
      <c r="M910" s="217"/>
      <c r="N910" s="217">
        <v>286.5</v>
      </c>
      <c r="O910" s="217"/>
      <c r="P910" s="217"/>
      <c r="Q910" s="217"/>
      <c r="R910" s="217">
        <v>286.5</v>
      </c>
      <c r="S910" s="217"/>
      <c r="T910" s="217"/>
      <c r="U910" s="217"/>
      <c r="V910" s="217">
        <v>286.5</v>
      </c>
      <c r="W910" s="217"/>
      <c r="X910" s="217"/>
      <c r="Y910" s="217"/>
      <c r="Z910" s="217">
        <v>286.5</v>
      </c>
      <c r="AA910" s="217"/>
      <c r="AB910" s="217"/>
      <c r="AC910" s="217"/>
      <c r="AD910" s="217" t="s">
        <v>811</v>
      </c>
      <c r="AE910" s="217" t="s">
        <v>811</v>
      </c>
      <c r="AF910" s="217" t="s">
        <v>811</v>
      </c>
      <c r="AG910" s="217" t="s">
        <v>811</v>
      </c>
      <c r="AH910" s="217" t="s">
        <v>811</v>
      </c>
      <c r="AI910" s="217" t="s">
        <v>811</v>
      </c>
      <c r="AJ910" s="217" t="s">
        <v>811</v>
      </c>
      <c r="AK910" s="217" t="s">
        <v>811</v>
      </c>
      <c r="AL910" s="217">
        <v>100</v>
      </c>
      <c r="AM910" s="217" t="s">
        <v>811</v>
      </c>
      <c r="AN910" s="217" t="s">
        <v>811</v>
      </c>
      <c r="AO910" s="217" t="s">
        <v>811</v>
      </c>
      <c r="AP910" s="217">
        <v>100</v>
      </c>
      <c r="AQ910" s="217" t="s">
        <v>811</v>
      </c>
      <c r="AR910" s="217" t="s">
        <v>811</v>
      </c>
      <c r="AS910" s="217" t="s">
        <v>811</v>
      </c>
    </row>
    <row r="911" spans="1:45">
      <c r="A911" s="216">
        <v>21</v>
      </c>
      <c r="B911" s="216">
        <v>228300</v>
      </c>
      <c r="C911" s="216">
        <v>1806</v>
      </c>
      <c r="D911" s="216">
        <v>899</v>
      </c>
      <c r="E911" s="216" t="s">
        <v>1774</v>
      </c>
      <c r="F911" s="217">
        <v>0</v>
      </c>
      <c r="G911" s="217"/>
      <c r="H911" s="217"/>
      <c r="I911" s="217"/>
      <c r="J911" s="217"/>
      <c r="K911" s="217"/>
      <c r="L911" s="217"/>
      <c r="M911" s="217"/>
      <c r="N911" s="217">
        <v>0</v>
      </c>
      <c r="O911" s="217"/>
      <c r="P911" s="217"/>
      <c r="Q911" s="217"/>
      <c r="R911" s="217"/>
      <c r="S911" s="217"/>
      <c r="T911" s="217"/>
      <c r="U911" s="217"/>
      <c r="V911" s="217">
        <v>0</v>
      </c>
      <c r="W911" s="217"/>
      <c r="X911" s="217"/>
      <c r="Y911" s="217"/>
      <c r="Z911" s="217"/>
      <c r="AA911" s="217"/>
      <c r="AB911" s="217"/>
      <c r="AC911" s="217"/>
      <c r="AD911" s="217" t="s">
        <v>811</v>
      </c>
      <c r="AE911" s="217" t="s">
        <v>811</v>
      </c>
      <c r="AF911" s="217" t="s">
        <v>811</v>
      </c>
      <c r="AG911" s="217" t="s">
        <v>811</v>
      </c>
      <c r="AH911" s="217" t="s">
        <v>811</v>
      </c>
      <c r="AI911" s="217" t="s">
        <v>811</v>
      </c>
      <c r="AJ911" s="217" t="s">
        <v>811</v>
      </c>
      <c r="AK911" s="217" t="s">
        <v>811</v>
      </c>
      <c r="AL911" s="217" t="s">
        <v>811</v>
      </c>
      <c r="AM911" s="217" t="s">
        <v>811</v>
      </c>
      <c r="AN911" s="217" t="s">
        <v>811</v>
      </c>
      <c r="AO911" s="217" t="s">
        <v>811</v>
      </c>
      <c r="AP911" s="217" t="s">
        <v>811</v>
      </c>
      <c r="AQ911" s="217" t="s">
        <v>811</v>
      </c>
      <c r="AR911" s="217" t="s">
        <v>811</v>
      </c>
      <c r="AS911" s="217" t="s">
        <v>811</v>
      </c>
    </row>
    <row r="912" spans="1:45">
      <c r="A912" s="216">
        <v>21</v>
      </c>
      <c r="B912" s="216">
        <v>228300</v>
      </c>
      <c r="C912" s="216">
        <v>1808</v>
      </c>
      <c r="D912" s="216">
        <v>900</v>
      </c>
      <c r="E912" s="216" t="s">
        <v>1775</v>
      </c>
      <c r="F912" s="217">
        <v>0</v>
      </c>
      <c r="G912" s="217"/>
      <c r="H912" s="217"/>
      <c r="I912" s="217"/>
      <c r="J912" s="217"/>
      <c r="K912" s="217"/>
      <c r="L912" s="217"/>
      <c r="M912" s="217"/>
      <c r="N912" s="217">
        <v>0</v>
      </c>
      <c r="O912" s="217"/>
      <c r="P912" s="217"/>
      <c r="Q912" s="217"/>
      <c r="R912" s="217"/>
      <c r="S912" s="217"/>
      <c r="T912" s="217"/>
      <c r="U912" s="217"/>
      <c r="V912" s="217">
        <v>0</v>
      </c>
      <c r="W912" s="217"/>
      <c r="X912" s="217"/>
      <c r="Y912" s="217"/>
      <c r="Z912" s="217"/>
      <c r="AA912" s="217"/>
      <c r="AB912" s="217"/>
      <c r="AC912" s="217"/>
      <c r="AD912" s="217" t="s">
        <v>811</v>
      </c>
      <c r="AE912" s="217" t="s">
        <v>811</v>
      </c>
      <c r="AF912" s="217" t="s">
        <v>811</v>
      </c>
      <c r="AG912" s="217" t="s">
        <v>811</v>
      </c>
      <c r="AH912" s="217" t="s">
        <v>811</v>
      </c>
      <c r="AI912" s="217" t="s">
        <v>811</v>
      </c>
      <c r="AJ912" s="217" t="s">
        <v>811</v>
      </c>
      <c r="AK912" s="217" t="s">
        <v>811</v>
      </c>
      <c r="AL912" s="217" t="s">
        <v>811</v>
      </c>
      <c r="AM912" s="217" t="s">
        <v>811</v>
      </c>
      <c r="AN912" s="217" t="s">
        <v>811</v>
      </c>
      <c r="AO912" s="217" t="s">
        <v>811</v>
      </c>
      <c r="AP912" s="217" t="s">
        <v>811</v>
      </c>
      <c r="AQ912" s="217" t="s">
        <v>811</v>
      </c>
      <c r="AR912" s="217" t="s">
        <v>811</v>
      </c>
      <c r="AS912" s="217" t="s">
        <v>811</v>
      </c>
    </row>
    <row r="913" spans="1:45">
      <c r="A913" s="216">
        <v>21</v>
      </c>
      <c r="B913" s="216">
        <v>228300</v>
      </c>
      <c r="C913" s="216">
        <v>1807</v>
      </c>
      <c r="D913" s="216">
        <v>901</v>
      </c>
      <c r="E913" s="216" t="s">
        <v>1776</v>
      </c>
      <c r="F913" s="217">
        <v>0</v>
      </c>
      <c r="G913" s="217"/>
      <c r="H913" s="217"/>
      <c r="I913" s="217"/>
      <c r="J913" s="217"/>
      <c r="K913" s="217"/>
      <c r="L913" s="217"/>
      <c r="M913" s="217"/>
      <c r="N913" s="217">
        <v>0</v>
      </c>
      <c r="O913" s="217"/>
      <c r="P913" s="217"/>
      <c r="Q913" s="217"/>
      <c r="R913" s="217"/>
      <c r="S913" s="217"/>
      <c r="T913" s="217"/>
      <c r="U913" s="217"/>
      <c r="V913" s="217">
        <v>0</v>
      </c>
      <c r="W913" s="217"/>
      <c r="X913" s="217"/>
      <c r="Y913" s="217"/>
      <c r="Z913" s="217"/>
      <c r="AA913" s="217"/>
      <c r="AB913" s="217"/>
      <c r="AC913" s="217"/>
      <c r="AD913" s="217" t="s">
        <v>811</v>
      </c>
      <c r="AE913" s="217" t="s">
        <v>811</v>
      </c>
      <c r="AF913" s="217" t="s">
        <v>811</v>
      </c>
      <c r="AG913" s="217" t="s">
        <v>811</v>
      </c>
      <c r="AH913" s="217" t="s">
        <v>811</v>
      </c>
      <c r="AI913" s="217" t="s">
        <v>811</v>
      </c>
      <c r="AJ913" s="217" t="s">
        <v>811</v>
      </c>
      <c r="AK913" s="217" t="s">
        <v>811</v>
      </c>
      <c r="AL913" s="217" t="s">
        <v>811</v>
      </c>
      <c r="AM913" s="217" t="s">
        <v>811</v>
      </c>
      <c r="AN913" s="217" t="s">
        <v>811</v>
      </c>
      <c r="AO913" s="217" t="s">
        <v>811</v>
      </c>
      <c r="AP913" s="217" t="s">
        <v>811</v>
      </c>
      <c r="AQ913" s="217" t="s">
        <v>811</v>
      </c>
      <c r="AR913" s="217" t="s">
        <v>811</v>
      </c>
      <c r="AS913" s="217" t="s">
        <v>811</v>
      </c>
    </row>
    <row r="914" spans="1:45">
      <c r="A914" s="216">
        <v>21</v>
      </c>
      <c r="B914" s="216">
        <v>228300</v>
      </c>
      <c r="C914" s="216">
        <v>1809</v>
      </c>
      <c r="D914" s="216">
        <v>902</v>
      </c>
      <c r="E914" s="216" t="s">
        <v>1777</v>
      </c>
      <c r="F914" s="217">
        <v>0</v>
      </c>
      <c r="G914" s="217"/>
      <c r="H914" s="217"/>
      <c r="I914" s="217"/>
      <c r="J914" s="217"/>
      <c r="K914" s="217"/>
      <c r="L914" s="217"/>
      <c r="M914" s="217"/>
      <c r="N914" s="217">
        <v>0</v>
      </c>
      <c r="O914" s="217"/>
      <c r="P914" s="217"/>
      <c r="Q914" s="217"/>
      <c r="R914" s="217"/>
      <c r="S914" s="217"/>
      <c r="T914" s="217"/>
      <c r="U914" s="217"/>
      <c r="V914" s="217">
        <v>0</v>
      </c>
      <c r="W914" s="217"/>
      <c r="X914" s="217"/>
      <c r="Y914" s="217"/>
      <c r="Z914" s="217"/>
      <c r="AA914" s="217"/>
      <c r="AB914" s="217"/>
      <c r="AC914" s="217"/>
      <c r="AD914" s="217" t="s">
        <v>811</v>
      </c>
      <c r="AE914" s="217" t="s">
        <v>811</v>
      </c>
      <c r="AF914" s="217" t="s">
        <v>811</v>
      </c>
      <c r="AG914" s="217" t="s">
        <v>811</v>
      </c>
      <c r="AH914" s="217" t="s">
        <v>811</v>
      </c>
      <c r="AI914" s="217" t="s">
        <v>811</v>
      </c>
      <c r="AJ914" s="217" t="s">
        <v>811</v>
      </c>
      <c r="AK914" s="217" t="s">
        <v>811</v>
      </c>
      <c r="AL914" s="217" t="s">
        <v>811</v>
      </c>
      <c r="AM914" s="217" t="s">
        <v>811</v>
      </c>
      <c r="AN914" s="217" t="s">
        <v>811</v>
      </c>
      <c r="AO914" s="217" t="s">
        <v>811</v>
      </c>
      <c r="AP914" s="217" t="s">
        <v>811</v>
      </c>
      <c r="AQ914" s="217" t="s">
        <v>811</v>
      </c>
      <c r="AR914" s="217" t="s">
        <v>811</v>
      </c>
      <c r="AS914" s="217" t="s">
        <v>811</v>
      </c>
    </row>
    <row r="915" spans="1:45">
      <c r="A915" s="216">
        <v>21</v>
      </c>
      <c r="B915" s="216">
        <v>228300</v>
      </c>
      <c r="C915" s="216">
        <v>1810</v>
      </c>
      <c r="D915" s="216">
        <v>903</v>
      </c>
      <c r="E915" s="216" t="s">
        <v>1778</v>
      </c>
      <c r="F915" s="217">
        <v>0</v>
      </c>
      <c r="G915" s="217"/>
      <c r="H915" s="217"/>
      <c r="I915" s="217"/>
      <c r="J915" s="217"/>
      <c r="K915" s="217"/>
      <c r="L915" s="217"/>
      <c r="M915" s="217"/>
      <c r="N915" s="217">
        <v>0</v>
      </c>
      <c r="O915" s="217"/>
      <c r="P915" s="217"/>
      <c r="Q915" s="217"/>
      <c r="R915" s="217"/>
      <c r="S915" s="217"/>
      <c r="T915" s="217"/>
      <c r="U915" s="217"/>
      <c r="V915" s="217">
        <v>0</v>
      </c>
      <c r="W915" s="217"/>
      <c r="X915" s="217"/>
      <c r="Y915" s="217"/>
      <c r="Z915" s="217"/>
      <c r="AA915" s="217"/>
      <c r="AB915" s="217"/>
      <c r="AC915" s="217"/>
      <c r="AD915" s="217" t="s">
        <v>811</v>
      </c>
      <c r="AE915" s="217" t="s">
        <v>811</v>
      </c>
      <c r="AF915" s="217" t="s">
        <v>811</v>
      </c>
      <c r="AG915" s="217" t="s">
        <v>811</v>
      </c>
      <c r="AH915" s="217" t="s">
        <v>811</v>
      </c>
      <c r="AI915" s="217" t="s">
        <v>811</v>
      </c>
      <c r="AJ915" s="217" t="s">
        <v>811</v>
      </c>
      <c r="AK915" s="217" t="s">
        <v>811</v>
      </c>
      <c r="AL915" s="217" t="s">
        <v>811</v>
      </c>
      <c r="AM915" s="217" t="s">
        <v>811</v>
      </c>
      <c r="AN915" s="217" t="s">
        <v>811</v>
      </c>
      <c r="AO915" s="217" t="s">
        <v>811</v>
      </c>
      <c r="AP915" s="217" t="s">
        <v>811</v>
      </c>
      <c r="AQ915" s="217" t="s">
        <v>811</v>
      </c>
      <c r="AR915" s="217" t="s">
        <v>811</v>
      </c>
      <c r="AS915" s="217" t="s">
        <v>811</v>
      </c>
    </row>
    <row r="916" spans="1:45">
      <c r="A916" s="216">
        <v>21</v>
      </c>
      <c r="B916" s="216">
        <v>228300</v>
      </c>
      <c r="C916" s="216">
        <v>1811</v>
      </c>
      <c r="D916" s="216">
        <v>904</v>
      </c>
      <c r="E916" s="216" t="s">
        <v>1779</v>
      </c>
      <c r="F916" s="217">
        <v>0</v>
      </c>
      <c r="G916" s="217"/>
      <c r="H916" s="217"/>
      <c r="I916" s="217"/>
      <c r="J916" s="217"/>
      <c r="K916" s="217"/>
      <c r="L916" s="217"/>
      <c r="M916" s="217"/>
      <c r="N916" s="217">
        <v>0</v>
      </c>
      <c r="O916" s="217"/>
      <c r="P916" s="217"/>
      <c r="Q916" s="217"/>
      <c r="R916" s="217"/>
      <c r="S916" s="217"/>
      <c r="T916" s="217"/>
      <c r="U916" s="217"/>
      <c r="V916" s="217">
        <v>0</v>
      </c>
      <c r="W916" s="217"/>
      <c r="X916" s="217"/>
      <c r="Y916" s="217"/>
      <c r="Z916" s="217"/>
      <c r="AA916" s="217"/>
      <c r="AB916" s="217"/>
      <c r="AC916" s="217"/>
      <c r="AD916" s="217" t="s">
        <v>811</v>
      </c>
      <c r="AE916" s="217" t="s">
        <v>811</v>
      </c>
      <c r="AF916" s="217" t="s">
        <v>811</v>
      </c>
      <c r="AG916" s="217" t="s">
        <v>811</v>
      </c>
      <c r="AH916" s="217" t="s">
        <v>811</v>
      </c>
      <c r="AI916" s="217" t="s">
        <v>811</v>
      </c>
      <c r="AJ916" s="217" t="s">
        <v>811</v>
      </c>
      <c r="AK916" s="217" t="s">
        <v>811</v>
      </c>
      <c r="AL916" s="217" t="s">
        <v>811</v>
      </c>
      <c r="AM916" s="217" t="s">
        <v>811</v>
      </c>
      <c r="AN916" s="217" t="s">
        <v>811</v>
      </c>
      <c r="AO916" s="217" t="s">
        <v>811</v>
      </c>
      <c r="AP916" s="217" t="s">
        <v>811</v>
      </c>
      <c r="AQ916" s="217" t="s">
        <v>811</v>
      </c>
      <c r="AR916" s="217" t="s">
        <v>811</v>
      </c>
      <c r="AS916" s="217" t="s">
        <v>811</v>
      </c>
    </row>
    <row r="917" spans="1:45">
      <c r="A917" s="216">
        <v>21</v>
      </c>
      <c r="B917" s="216">
        <v>228300</v>
      </c>
      <c r="C917" s="216">
        <v>1812</v>
      </c>
      <c r="D917" s="216">
        <v>905</v>
      </c>
      <c r="E917" s="216" t="s">
        <v>1780</v>
      </c>
      <c r="F917" s="217">
        <v>0</v>
      </c>
      <c r="G917" s="217"/>
      <c r="H917" s="217"/>
      <c r="I917" s="217"/>
      <c r="J917" s="217"/>
      <c r="K917" s="217"/>
      <c r="L917" s="217"/>
      <c r="M917" s="217"/>
      <c r="N917" s="217">
        <v>0</v>
      </c>
      <c r="O917" s="217"/>
      <c r="P917" s="217"/>
      <c r="Q917" s="217"/>
      <c r="R917" s="217"/>
      <c r="S917" s="217"/>
      <c r="T917" s="217"/>
      <c r="U917" s="217"/>
      <c r="V917" s="217">
        <v>0</v>
      </c>
      <c r="W917" s="217"/>
      <c r="X917" s="217"/>
      <c r="Y917" s="217"/>
      <c r="Z917" s="217"/>
      <c r="AA917" s="217"/>
      <c r="AB917" s="217"/>
      <c r="AC917" s="217"/>
      <c r="AD917" s="217" t="s">
        <v>811</v>
      </c>
      <c r="AE917" s="217" t="s">
        <v>811</v>
      </c>
      <c r="AF917" s="217" t="s">
        <v>811</v>
      </c>
      <c r="AG917" s="217" t="s">
        <v>811</v>
      </c>
      <c r="AH917" s="217" t="s">
        <v>811</v>
      </c>
      <c r="AI917" s="217" t="s">
        <v>811</v>
      </c>
      <c r="AJ917" s="217" t="s">
        <v>811</v>
      </c>
      <c r="AK917" s="217" t="s">
        <v>811</v>
      </c>
      <c r="AL917" s="217" t="s">
        <v>811</v>
      </c>
      <c r="AM917" s="217" t="s">
        <v>811</v>
      </c>
      <c r="AN917" s="217" t="s">
        <v>811</v>
      </c>
      <c r="AO917" s="217" t="s">
        <v>811</v>
      </c>
      <c r="AP917" s="217" t="s">
        <v>811</v>
      </c>
      <c r="AQ917" s="217" t="s">
        <v>811</v>
      </c>
      <c r="AR917" s="217" t="s">
        <v>811</v>
      </c>
      <c r="AS917" s="217" t="s">
        <v>811</v>
      </c>
    </row>
    <row r="918" spans="1:45">
      <c r="A918" s="216">
        <v>21</v>
      </c>
      <c r="B918" s="216">
        <v>228300</v>
      </c>
      <c r="C918" s="216">
        <v>1813</v>
      </c>
      <c r="D918" s="216">
        <v>906</v>
      </c>
      <c r="E918" s="216" t="s">
        <v>1781</v>
      </c>
      <c r="F918" s="217">
        <v>0</v>
      </c>
      <c r="G918" s="217"/>
      <c r="H918" s="217"/>
      <c r="I918" s="217"/>
      <c r="J918" s="217"/>
      <c r="K918" s="217"/>
      <c r="L918" s="217"/>
      <c r="M918" s="217"/>
      <c r="N918" s="217">
        <v>0</v>
      </c>
      <c r="O918" s="217"/>
      <c r="P918" s="217"/>
      <c r="Q918" s="217"/>
      <c r="R918" s="217"/>
      <c r="S918" s="217"/>
      <c r="T918" s="217"/>
      <c r="U918" s="217"/>
      <c r="V918" s="217">
        <v>0</v>
      </c>
      <c r="W918" s="217"/>
      <c r="X918" s="217"/>
      <c r="Y918" s="217"/>
      <c r="Z918" s="217"/>
      <c r="AA918" s="217"/>
      <c r="AB918" s="217"/>
      <c r="AC918" s="217"/>
      <c r="AD918" s="217" t="s">
        <v>811</v>
      </c>
      <c r="AE918" s="217" t="s">
        <v>811</v>
      </c>
      <c r="AF918" s="217" t="s">
        <v>811</v>
      </c>
      <c r="AG918" s="217" t="s">
        <v>811</v>
      </c>
      <c r="AH918" s="217" t="s">
        <v>811</v>
      </c>
      <c r="AI918" s="217" t="s">
        <v>811</v>
      </c>
      <c r="AJ918" s="217" t="s">
        <v>811</v>
      </c>
      <c r="AK918" s="217" t="s">
        <v>811</v>
      </c>
      <c r="AL918" s="217" t="s">
        <v>811</v>
      </c>
      <c r="AM918" s="217" t="s">
        <v>811</v>
      </c>
      <c r="AN918" s="217" t="s">
        <v>811</v>
      </c>
      <c r="AO918" s="217" t="s">
        <v>811</v>
      </c>
      <c r="AP918" s="217" t="s">
        <v>811</v>
      </c>
      <c r="AQ918" s="217" t="s">
        <v>811</v>
      </c>
      <c r="AR918" s="217" t="s">
        <v>811</v>
      </c>
      <c r="AS918" s="217" t="s">
        <v>811</v>
      </c>
    </row>
    <row r="919" spans="1:45">
      <c r="A919" s="216">
        <v>21</v>
      </c>
      <c r="B919" s="216">
        <v>228300</v>
      </c>
      <c r="C919" s="216">
        <v>1814</v>
      </c>
      <c r="D919" s="216">
        <v>907</v>
      </c>
      <c r="E919" s="216" t="s">
        <v>1782</v>
      </c>
      <c r="F919" s="217">
        <v>0</v>
      </c>
      <c r="G919" s="217"/>
      <c r="H919" s="217"/>
      <c r="I919" s="217"/>
      <c r="J919" s="217"/>
      <c r="K919" s="217"/>
      <c r="L919" s="217"/>
      <c r="M919" s="217"/>
      <c r="N919" s="217">
        <v>0</v>
      </c>
      <c r="O919" s="217"/>
      <c r="P919" s="217"/>
      <c r="Q919" s="217"/>
      <c r="R919" s="217"/>
      <c r="S919" s="217"/>
      <c r="T919" s="217"/>
      <c r="U919" s="217"/>
      <c r="V919" s="217">
        <v>0</v>
      </c>
      <c r="W919" s="217"/>
      <c r="X919" s="217"/>
      <c r="Y919" s="217"/>
      <c r="Z919" s="217"/>
      <c r="AA919" s="217"/>
      <c r="AB919" s="217"/>
      <c r="AC919" s="217"/>
      <c r="AD919" s="217" t="s">
        <v>811</v>
      </c>
      <c r="AE919" s="217" t="s">
        <v>811</v>
      </c>
      <c r="AF919" s="217" t="s">
        <v>811</v>
      </c>
      <c r="AG919" s="217" t="s">
        <v>811</v>
      </c>
      <c r="AH919" s="217" t="s">
        <v>811</v>
      </c>
      <c r="AI919" s="217" t="s">
        <v>811</v>
      </c>
      <c r="AJ919" s="217" t="s">
        <v>811</v>
      </c>
      <c r="AK919" s="217" t="s">
        <v>811</v>
      </c>
      <c r="AL919" s="217" t="s">
        <v>811</v>
      </c>
      <c r="AM919" s="217" t="s">
        <v>811</v>
      </c>
      <c r="AN919" s="217" t="s">
        <v>811</v>
      </c>
      <c r="AO919" s="217" t="s">
        <v>811</v>
      </c>
      <c r="AP919" s="217" t="s">
        <v>811</v>
      </c>
      <c r="AQ919" s="217" t="s">
        <v>811</v>
      </c>
      <c r="AR919" s="217" t="s">
        <v>811</v>
      </c>
      <c r="AS919" s="217" t="s">
        <v>811</v>
      </c>
    </row>
    <row r="920" spans="1:45">
      <c r="A920" s="216">
        <v>21</v>
      </c>
      <c r="B920" s="216">
        <v>228300</v>
      </c>
      <c r="C920" s="216">
        <v>1815</v>
      </c>
      <c r="D920" s="216">
        <v>908</v>
      </c>
      <c r="E920" s="216" t="s">
        <v>1406</v>
      </c>
      <c r="F920" s="217">
        <v>0</v>
      </c>
      <c r="G920" s="217"/>
      <c r="H920" s="217"/>
      <c r="I920" s="217"/>
      <c r="J920" s="217"/>
      <c r="K920" s="217"/>
      <c r="L920" s="217"/>
      <c r="M920" s="217"/>
      <c r="N920" s="217">
        <v>0</v>
      </c>
      <c r="O920" s="217"/>
      <c r="P920" s="217"/>
      <c r="Q920" s="217"/>
      <c r="R920" s="217"/>
      <c r="S920" s="217"/>
      <c r="T920" s="217"/>
      <c r="U920" s="217"/>
      <c r="V920" s="217">
        <v>0</v>
      </c>
      <c r="W920" s="217"/>
      <c r="X920" s="217"/>
      <c r="Y920" s="217"/>
      <c r="Z920" s="217"/>
      <c r="AA920" s="217"/>
      <c r="AB920" s="217"/>
      <c r="AC920" s="217"/>
      <c r="AD920" s="217" t="s">
        <v>811</v>
      </c>
      <c r="AE920" s="217" t="s">
        <v>811</v>
      </c>
      <c r="AF920" s="217" t="s">
        <v>811</v>
      </c>
      <c r="AG920" s="217" t="s">
        <v>811</v>
      </c>
      <c r="AH920" s="217" t="s">
        <v>811</v>
      </c>
      <c r="AI920" s="217" t="s">
        <v>811</v>
      </c>
      <c r="AJ920" s="217" t="s">
        <v>811</v>
      </c>
      <c r="AK920" s="217" t="s">
        <v>811</v>
      </c>
      <c r="AL920" s="217" t="s">
        <v>811</v>
      </c>
      <c r="AM920" s="217" t="s">
        <v>811</v>
      </c>
      <c r="AN920" s="217" t="s">
        <v>811</v>
      </c>
      <c r="AO920" s="217" t="s">
        <v>811</v>
      </c>
      <c r="AP920" s="217" t="s">
        <v>811</v>
      </c>
      <c r="AQ920" s="217" t="s">
        <v>811</v>
      </c>
      <c r="AR920" s="217" t="s">
        <v>811</v>
      </c>
      <c r="AS920" s="217" t="s">
        <v>811</v>
      </c>
    </row>
    <row r="921" spans="1:45">
      <c r="A921" s="216">
        <v>21</v>
      </c>
      <c r="B921" s="216">
        <v>228300</v>
      </c>
      <c r="C921" s="216">
        <v>1816</v>
      </c>
      <c r="D921" s="216">
        <v>909</v>
      </c>
      <c r="E921" s="216" t="s">
        <v>1783</v>
      </c>
      <c r="F921" s="217">
        <v>0</v>
      </c>
      <c r="G921" s="217"/>
      <c r="H921" s="217"/>
      <c r="I921" s="217"/>
      <c r="J921" s="217"/>
      <c r="K921" s="217"/>
      <c r="L921" s="217"/>
      <c r="M921" s="217"/>
      <c r="N921" s="217">
        <v>0</v>
      </c>
      <c r="O921" s="217"/>
      <c r="P921" s="217"/>
      <c r="Q921" s="217"/>
      <c r="R921" s="217"/>
      <c r="S921" s="217"/>
      <c r="T921" s="217"/>
      <c r="U921" s="217"/>
      <c r="V921" s="217">
        <v>0</v>
      </c>
      <c r="W921" s="217"/>
      <c r="X921" s="217"/>
      <c r="Y921" s="217"/>
      <c r="Z921" s="217"/>
      <c r="AA921" s="217"/>
      <c r="AB921" s="217"/>
      <c r="AC921" s="217"/>
      <c r="AD921" s="217" t="s">
        <v>811</v>
      </c>
      <c r="AE921" s="217" t="s">
        <v>811</v>
      </c>
      <c r="AF921" s="217" t="s">
        <v>811</v>
      </c>
      <c r="AG921" s="217" t="s">
        <v>811</v>
      </c>
      <c r="AH921" s="217" t="s">
        <v>811</v>
      </c>
      <c r="AI921" s="217" t="s">
        <v>811</v>
      </c>
      <c r="AJ921" s="217" t="s">
        <v>811</v>
      </c>
      <c r="AK921" s="217" t="s">
        <v>811</v>
      </c>
      <c r="AL921" s="217" t="s">
        <v>811</v>
      </c>
      <c r="AM921" s="217" t="s">
        <v>811</v>
      </c>
      <c r="AN921" s="217" t="s">
        <v>811</v>
      </c>
      <c r="AO921" s="217" t="s">
        <v>811</v>
      </c>
      <c r="AP921" s="217" t="s">
        <v>811</v>
      </c>
      <c r="AQ921" s="217" t="s">
        <v>811</v>
      </c>
      <c r="AR921" s="217" t="s">
        <v>811</v>
      </c>
      <c r="AS921" s="217" t="s">
        <v>811</v>
      </c>
    </row>
    <row r="922" spans="1:45">
      <c r="A922" s="216">
        <v>21</v>
      </c>
      <c r="B922" s="216">
        <v>228300</v>
      </c>
      <c r="C922" s="216">
        <v>1817</v>
      </c>
      <c r="D922" s="216">
        <v>910</v>
      </c>
      <c r="E922" s="216" t="s">
        <v>1784</v>
      </c>
      <c r="F922" s="217">
        <v>0</v>
      </c>
      <c r="G922" s="217"/>
      <c r="H922" s="217"/>
      <c r="I922" s="217"/>
      <c r="J922" s="217"/>
      <c r="K922" s="217"/>
      <c r="L922" s="217"/>
      <c r="M922" s="217"/>
      <c r="N922" s="217">
        <v>0</v>
      </c>
      <c r="O922" s="217"/>
      <c r="P922" s="217"/>
      <c r="Q922" s="217"/>
      <c r="R922" s="217"/>
      <c r="S922" s="217"/>
      <c r="T922" s="217"/>
      <c r="U922" s="217"/>
      <c r="V922" s="217">
        <v>0</v>
      </c>
      <c r="W922" s="217"/>
      <c r="X922" s="217"/>
      <c r="Y922" s="217"/>
      <c r="Z922" s="217"/>
      <c r="AA922" s="217"/>
      <c r="AB922" s="217"/>
      <c r="AC922" s="217"/>
      <c r="AD922" s="217" t="s">
        <v>811</v>
      </c>
      <c r="AE922" s="217" t="s">
        <v>811</v>
      </c>
      <c r="AF922" s="217" t="s">
        <v>811</v>
      </c>
      <c r="AG922" s="217" t="s">
        <v>811</v>
      </c>
      <c r="AH922" s="217" t="s">
        <v>811</v>
      </c>
      <c r="AI922" s="217" t="s">
        <v>811</v>
      </c>
      <c r="AJ922" s="217" t="s">
        <v>811</v>
      </c>
      <c r="AK922" s="217" t="s">
        <v>811</v>
      </c>
      <c r="AL922" s="217" t="s">
        <v>811</v>
      </c>
      <c r="AM922" s="217" t="s">
        <v>811</v>
      </c>
      <c r="AN922" s="217" t="s">
        <v>811</v>
      </c>
      <c r="AO922" s="217" t="s">
        <v>811</v>
      </c>
      <c r="AP922" s="217" t="s">
        <v>811</v>
      </c>
      <c r="AQ922" s="217" t="s">
        <v>811</v>
      </c>
      <c r="AR922" s="217" t="s">
        <v>811</v>
      </c>
      <c r="AS922" s="217" t="s">
        <v>811</v>
      </c>
    </row>
    <row r="923" spans="1:45">
      <c r="A923" s="216">
        <v>21</v>
      </c>
      <c r="B923" s="216">
        <v>228300</v>
      </c>
      <c r="C923" s="216">
        <v>1819</v>
      </c>
      <c r="D923" s="216">
        <v>911</v>
      </c>
      <c r="E923" s="216" t="s">
        <v>1732</v>
      </c>
      <c r="F923" s="217">
        <v>0</v>
      </c>
      <c r="G923" s="217"/>
      <c r="H923" s="217"/>
      <c r="I923" s="217"/>
      <c r="J923" s="217"/>
      <c r="K923" s="217"/>
      <c r="L923" s="217"/>
      <c r="M923" s="217"/>
      <c r="N923" s="217">
        <v>0</v>
      </c>
      <c r="O923" s="217"/>
      <c r="P923" s="217"/>
      <c r="Q923" s="217"/>
      <c r="R923" s="217"/>
      <c r="S923" s="217"/>
      <c r="T923" s="217"/>
      <c r="U923" s="217"/>
      <c r="V923" s="217">
        <v>0</v>
      </c>
      <c r="W923" s="217"/>
      <c r="X923" s="217"/>
      <c r="Y923" s="217"/>
      <c r="Z923" s="217"/>
      <c r="AA923" s="217"/>
      <c r="AB923" s="217"/>
      <c r="AC923" s="217"/>
      <c r="AD923" s="217" t="s">
        <v>811</v>
      </c>
      <c r="AE923" s="217" t="s">
        <v>811</v>
      </c>
      <c r="AF923" s="217" t="s">
        <v>811</v>
      </c>
      <c r="AG923" s="217" t="s">
        <v>811</v>
      </c>
      <c r="AH923" s="217" t="s">
        <v>811</v>
      </c>
      <c r="AI923" s="217" t="s">
        <v>811</v>
      </c>
      <c r="AJ923" s="217" t="s">
        <v>811</v>
      </c>
      <c r="AK923" s="217" t="s">
        <v>811</v>
      </c>
      <c r="AL923" s="217" t="s">
        <v>811</v>
      </c>
      <c r="AM923" s="217" t="s">
        <v>811</v>
      </c>
      <c r="AN923" s="217" t="s">
        <v>811</v>
      </c>
      <c r="AO923" s="217" t="s">
        <v>811</v>
      </c>
      <c r="AP923" s="217" t="s">
        <v>811</v>
      </c>
      <c r="AQ923" s="217" t="s">
        <v>811</v>
      </c>
      <c r="AR923" s="217" t="s">
        <v>811</v>
      </c>
      <c r="AS923" s="217" t="s">
        <v>811</v>
      </c>
    </row>
    <row r="924" spans="1:45">
      <c r="A924" s="216">
        <v>21</v>
      </c>
      <c r="B924" s="216">
        <v>228300</v>
      </c>
      <c r="C924" s="216">
        <v>1820</v>
      </c>
      <c r="D924" s="216">
        <v>912</v>
      </c>
      <c r="E924" s="216" t="s">
        <v>1785</v>
      </c>
      <c r="F924" s="217">
        <v>0</v>
      </c>
      <c r="G924" s="217"/>
      <c r="H924" s="217"/>
      <c r="I924" s="217"/>
      <c r="J924" s="217"/>
      <c r="K924" s="217"/>
      <c r="L924" s="217"/>
      <c r="M924" s="217"/>
      <c r="N924" s="217">
        <v>0</v>
      </c>
      <c r="O924" s="217"/>
      <c r="P924" s="217"/>
      <c r="Q924" s="217"/>
      <c r="R924" s="217"/>
      <c r="S924" s="217"/>
      <c r="T924" s="217"/>
      <c r="U924" s="217"/>
      <c r="V924" s="217">
        <v>0</v>
      </c>
      <c r="W924" s="217"/>
      <c r="X924" s="217"/>
      <c r="Y924" s="217"/>
      <c r="Z924" s="217"/>
      <c r="AA924" s="217"/>
      <c r="AB924" s="217"/>
      <c r="AC924" s="217"/>
      <c r="AD924" s="217" t="s">
        <v>811</v>
      </c>
      <c r="AE924" s="217" t="s">
        <v>811</v>
      </c>
      <c r="AF924" s="217" t="s">
        <v>811</v>
      </c>
      <c r="AG924" s="217" t="s">
        <v>811</v>
      </c>
      <c r="AH924" s="217" t="s">
        <v>811</v>
      </c>
      <c r="AI924" s="217" t="s">
        <v>811</v>
      </c>
      <c r="AJ924" s="217" t="s">
        <v>811</v>
      </c>
      <c r="AK924" s="217" t="s">
        <v>811</v>
      </c>
      <c r="AL924" s="217" t="s">
        <v>811</v>
      </c>
      <c r="AM924" s="217" t="s">
        <v>811</v>
      </c>
      <c r="AN924" s="217" t="s">
        <v>811</v>
      </c>
      <c r="AO924" s="217" t="s">
        <v>811</v>
      </c>
      <c r="AP924" s="217" t="s">
        <v>811</v>
      </c>
      <c r="AQ924" s="217" t="s">
        <v>811</v>
      </c>
      <c r="AR924" s="217" t="s">
        <v>811</v>
      </c>
      <c r="AS924" s="217" t="s">
        <v>811</v>
      </c>
    </row>
    <row r="925" spans="1:45">
      <c r="A925" s="216">
        <v>21</v>
      </c>
      <c r="B925" s="216">
        <v>228300</v>
      </c>
      <c r="C925" s="216">
        <v>1821</v>
      </c>
      <c r="D925" s="216">
        <v>913</v>
      </c>
      <c r="E925" s="216" t="s">
        <v>1786</v>
      </c>
      <c r="F925" s="217">
        <v>0</v>
      </c>
      <c r="G925" s="217"/>
      <c r="H925" s="217"/>
      <c r="I925" s="217"/>
      <c r="J925" s="217"/>
      <c r="K925" s="217"/>
      <c r="L925" s="217"/>
      <c r="M925" s="217"/>
      <c r="N925" s="217">
        <v>0</v>
      </c>
      <c r="O925" s="217"/>
      <c r="P925" s="217"/>
      <c r="Q925" s="217"/>
      <c r="R925" s="217"/>
      <c r="S925" s="217"/>
      <c r="T925" s="217"/>
      <c r="U925" s="217"/>
      <c r="V925" s="217">
        <v>0</v>
      </c>
      <c r="W925" s="217"/>
      <c r="X925" s="217"/>
      <c r="Y925" s="217"/>
      <c r="Z925" s="217"/>
      <c r="AA925" s="217"/>
      <c r="AB925" s="217"/>
      <c r="AC925" s="217"/>
      <c r="AD925" s="217" t="s">
        <v>811</v>
      </c>
      <c r="AE925" s="217" t="s">
        <v>811</v>
      </c>
      <c r="AF925" s="217" t="s">
        <v>811</v>
      </c>
      <c r="AG925" s="217" t="s">
        <v>811</v>
      </c>
      <c r="AH925" s="217" t="s">
        <v>811</v>
      </c>
      <c r="AI925" s="217" t="s">
        <v>811</v>
      </c>
      <c r="AJ925" s="217" t="s">
        <v>811</v>
      </c>
      <c r="AK925" s="217" t="s">
        <v>811</v>
      </c>
      <c r="AL925" s="217" t="s">
        <v>811</v>
      </c>
      <c r="AM925" s="217" t="s">
        <v>811</v>
      </c>
      <c r="AN925" s="217" t="s">
        <v>811</v>
      </c>
      <c r="AO925" s="217" t="s">
        <v>811</v>
      </c>
      <c r="AP925" s="217" t="s">
        <v>811</v>
      </c>
      <c r="AQ925" s="217" t="s">
        <v>811</v>
      </c>
      <c r="AR925" s="217" t="s">
        <v>811</v>
      </c>
      <c r="AS925" s="217" t="s">
        <v>811</v>
      </c>
    </row>
    <row r="926" spans="1:45">
      <c r="A926" s="216">
        <v>21</v>
      </c>
      <c r="B926" s="216">
        <v>228300</v>
      </c>
      <c r="C926" s="216">
        <v>1822</v>
      </c>
      <c r="D926" s="216">
        <v>914</v>
      </c>
      <c r="E926" s="216" t="s">
        <v>1787</v>
      </c>
      <c r="F926" s="217">
        <v>99.5</v>
      </c>
      <c r="G926" s="217"/>
      <c r="H926" s="217"/>
      <c r="I926" s="217"/>
      <c r="J926" s="217"/>
      <c r="K926" s="217"/>
      <c r="L926" s="217">
        <v>99.5</v>
      </c>
      <c r="M926" s="217"/>
      <c r="N926" s="217">
        <v>99.5</v>
      </c>
      <c r="O926" s="217"/>
      <c r="P926" s="217"/>
      <c r="Q926" s="217"/>
      <c r="R926" s="217"/>
      <c r="S926" s="217"/>
      <c r="T926" s="217">
        <v>99.5</v>
      </c>
      <c r="U926" s="217"/>
      <c r="V926" s="217">
        <v>99.5</v>
      </c>
      <c r="W926" s="217"/>
      <c r="X926" s="217"/>
      <c r="Y926" s="217"/>
      <c r="Z926" s="217"/>
      <c r="AA926" s="217"/>
      <c r="AB926" s="217">
        <v>99.5</v>
      </c>
      <c r="AC926" s="217"/>
      <c r="AD926" s="217" t="s">
        <v>811</v>
      </c>
      <c r="AE926" s="217" t="s">
        <v>811</v>
      </c>
      <c r="AF926" s="217" t="s">
        <v>811</v>
      </c>
      <c r="AG926" s="217" t="s">
        <v>811</v>
      </c>
      <c r="AH926" s="217" t="s">
        <v>811</v>
      </c>
      <c r="AI926" s="217" t="s">
        <v>811</v>
      </c>
      <c r="AJ926" s="217" t="s">
        <v>811</v>
      </c>
      <c r="AK926" s="217" t="s">
        <v>811</v>
      </c>
      <c r="AL926" s="217">
        <v>100</v>
      </c>
      <c r="AM926" s="217" t="s">
        <v>811</v>
      </c>
      <c r="AN926" s="217" t="s">
        <v>811</v>
      </c>
      <c r="AO926" s="217" t="s">
        <v>811</v>
      </c>
      <c r="AP926" s="217" t="s">
        <v>811</v>
      </c>
      <c r="AQ926" s="217" t="s">
        <v>811</v>
      </c>
      <c r="AR926" s="217">
        <v>100</v>
      </c>
      <c r="AS926" s="217" t="s">
        <v>811</v>
      </c>
    </row>
    <row r="927" spans="1:45">
      <c r="A927" s="216">
        <v>21</v>
      </c>
      <c r="B927" s="216">
        <v>228300</v>
      </c>
      <c r="C927" s="216">
        <v>1823</v>
      </c>
      <c r="D927" s="216">
        <v>915</v>
      </c>
      <c r="E927" s="216" t="s">
        <v>1788</v>
      </c>
      <c r="F927" s="217">
        <v>0</v>
      </c>
      <c r="G927" s="217"/>
      <c r="H927" s="217"/>
      <c r="I927" s="217"/>
      <c r="J927" s="217"/>
      <c r="K927" s="217"/>
      <c r="L927" s="217"/>
      <c r="M927" s="217"/>
      <c r="N927" s="217">
        <v>0</v>
      </c>
      <c r="O927" s="217"/>
      <c r="P927" s="217"/>
      <c r="Q927" s="217"/>
      <c r="R927" s="217"/>
      <c r="S927" s="217"/>
      <c r="T927" s="217"/>
      <c r="U927" s="217"/>
      <c r="V927" s="217">
        <v>0</v>
      </c>
      <c r="W927" s="217"/>
      <c r="X927" s="217"/>
      <c r="Y927" s="217"/>
      <c r="Z927" s="217"/>
      <c r="AA927" s="217"/>
      <c r="AB927" s="217"/>
      <c r="AC927" s="217"/>
      <c r="AD927" s="217" t="s">
        <v>811</v>
      </c>
      <c r="AE927" s="217" t="s">
        <v>811</v>
      </c>
      <c r="AF927" s="217" t="s">
        <v>811</v>
      </c>
      <c r="AG927" s="217" t="s">
        <v>811</v>
      </c>
      <c r="AH927" s="217" t="s">
        <v>811</v>
      </c>
      <c r="AI927" s="217" t="s">
        <v>811</v>
      </c>
      <c r="AJ927" s="217" t="s">
        <v>811</v>
      </c>
      <c r="AK927" s="217" t="s">
        <v>811</v>
      </c>
      <c r="AL927" s="217" t="s">
        <v>811</v>
      </c>
      <c r="AM927" s="217" t="s">
        <v>811</v>
      </c>
      <c r="AN927" s="217" t="s">
        <v>811</v>
      </c>
      <c r="AO927" s="217" t="s">
        <v>811</v>
      </c>
      <c r="AP927" s="217" t="s">
        <v>811</v>
      </c>
      <c r="AQ927" s="217" t="s">
        <v>811</v>
      </c>
      <c r="AR927" s="217" t="s">
        <v>811</v>
      </c>
      <c r="AS927" s="217" t="s">
        <v>811</v>
      </c>
    </row>
    <row r="928" spans="1:45">
      <c r="A928" s="216">
        <v>21</v>
      </c>
      <c r="B928" s="216">
        <v>228300</v>
      </c>
      <c r="C928" s="216">
        <v>1824</v>
      </c>
      <c r="D928" s="216">
        <v>916</v>
      </c>
      <c r="E928" s="216" t="s">
        <v>1789</v>
      </c>
      <c r="F928" s="217">
        <v>0</v>
      </c>
      <c r="G928" s="217"/>
      <c r="H928" s="217"/>
      <c r="I928" s="217"/>
      <c r="J928" s="217"/>
      <c r="K928" s="217"/>
      <c r="L928" s="217"/>
      <c r="M928" s="217"/>
      <c r="N928" s="217">
        <v>0</v>
      </c>
      <c r="O928" s="217"/>
      <c r="P928" s="217"/>
      <c r="Q928" s="217"/>
      <c r="R928" s="217"/>
      <c r="S928" s="217"/>
      <c r="T928" s="217"/>
      <c r="U928" s="217"/>
      <c r="V928" s="217">
        <v>0</v>
      </c>
      <c r="W928" s="217"/>
      <c r="X928" s="217"/>
      <c r="Y928" s="217"/>
      <c r="Z928" s="217"/>
      <c r="AA928" s="217"/>
      <c r="AB928" s="217"/>
      <c r="AC928" s="217"/>
      <c r="AD928" s="217" t="s">
        <v>811</v>
      </c>
      <c r="AE928" s="217" t="s">
        <v>811</v>
      </c>
      <c r="AF928" s="217" t="s">
        <v>811</v>
      </c>
      <c r="AG928" s="217" t="s">
        <v>811</v>
      </c>
      <c r="AH928" s="217" t="s">
        <v>811</v>
      </c>
      <c r="AI928" s="217" t="s">
        <v>811</v>
      </c>
      <c r="AJ928" s="217" t="s">
        <v>811</v>
      </c>
      <c r="AK928" s="217" t="s">
        <v>811</v>
      </c>
      <c r="AL928" s="217" t="s">
        <v>811</v>
      </c>
      <c r="AM928" s="217" t="s">
        <v>811</v>
      </c>
      <c r="AN928" s="217" t="s">
        <v>811</v>
      </c>
      <c r="AO928" s="217" t="s">
        <v>811</v>
      </c>
      <c r="AP928" s="217" t="s">
        <v>811</v>
      </c>
      <c r="AQ928" s="217" t="s">
        <v>811</v>
      </c>
      <c r="AR928" s="217" t="s">
        <v>811</v>
      </c>
      <c r="AS928" s="217" t="s">
        <v>811</v>
      </c>
    </row>
    <row r="929" spans="1:45">
      <c r="A929" s="216">
        <v>21</v>
      </c>
      <c r="B929" s="216">
        <v>228300</v>
      </c>
      <c r="C929" s="216">
        <v>1825</v>
      </c>
      <c r="D929" s="216">
        <v>917</v>
      </c>
      <c r="E929" s="216" t="s">
        <v>1790</v>
      </c>
      <c r="F929" s="217">
        <v>0</v>
      </c>
      <c r="G929" s="217"/>
      <c r="H929" s="217"/>
      <c r="I929" s="217"/>
      <c r="J929" s="217"/>
      <c r="K929" s="217"/>
      <c r="L929" s="217"/>
      <c r="M929" s="217"/>
      <c r="N929" s="217">
        <v>0</v>
      </c>
      <c r="O929" s="217"/>
      <c r="P929" s="217"/>
      <c r="Q929" s="217"/>
      <c r="R929" s="217"/>
      <c r="S929" s="217"/>
      <c r="T929" s="217"/>
      <c r="U929" s="217"/>
      <c r="V929" s="217">
        <v>0</v>
      </c>
      <c r="W929" s="217"/>
      <c r="X929" s="217"/>
      <c r="Y929" s="217"/>
      <c r="Z929" s="217"/>
      <c r="AA929" s="217"/>
      <c r="AB929" s="217"/>
      <c r="AC929" s="217"/>
      <c r="AD929" s="217" t="s">
        <v>811</v>
      </c>
      <c r="AE929" s="217" t="s">
        <v>811</v>
      </c>
      <c r="AF929" s="217" t="s">
        <v>811</v>
      </c>
      <c r="AG929" s="217" t="s">
        <v>811</v>
      </c>
      <c r="AH929" s="217" t="s">
        <v>811</v>
      </c>
      <c r="AI929" s="217" t="s">
        <v>811</v>
      </c>
      <c r="AJ929" s="217" t="s">
        <v>811</v>
      </c>
      <c r="AK929" s="217" t="s">
        <v>811</v>
      </c>
      <c r="AL929" s="217" t="s">
        <v>811</v>
      </c>
      <c r="AM929" s="217" t="s">
        <v>811</v>
      </c>
      <c r="AN929" s="217" t="s">
        <v>811</v>
      </c>
      <c r="AO929" s="217" t="s">
        <v>811</v>
      </c>
      <c r="AP929" s="217" t="s">
        <v>811</v>
      </c>
      <c r="AQ929" s="217" t="s">
        <v>811</v>
      </c>
      <c r="AR929" s="217" t="s">
        <v>811</v>
      </c>
      <c r="AS929" s="217" t="s">
        <v>811</v>
      </c>
    </row>
    <row r="930" spans="1:45">
      <c r="A930" s="216">
        <v>21</v>
      </c>
      <c r="B930" s="216">
        <v>228300</v>
      </c>
      <c r="C930" s="216">
        <v>1826</v>
      </c>
      <c r="D930" s="216">
        <v>918</v>
      </c>
      <c r="E930" s="216" t="s">
        <v>1791</v>
      </c>
      <c r="F930" s="217">
        <v>0</v>
      </c>
      <c r="G930" s="217"/>
      <c r="H930" s="217"/>
      <c r="I930" s="217"/>
      <c r="J930" s="217"/>
      <c r="K930" s="217"/>
      <c r="L930" s="217"/>
      <c r="M930" s="217"/>
      <c r="N930" s="217">
        <v>0</v>
      </c>
      <c r="O930" s="217"/>
      <c r="P930" s="217"/>
      <c r="Q930" s="217"/>
      <c r="R930" s="217"/>
      <c r="S930" s="217"/>
      <c r="T930" s="217"/>
      <c r="U930" s="217"/>
      <c r="V930" s="217">
        <v>0</v>
      </c>
      <c r="W930" s="217"/>
      <c r="X930" s="217"/>
      <c r="Y930" s="217"/>
      <c r="Z930" s="217"/>
      <c r="AA930" s="217"/>
      <c r="AB930" s="217"/>
      <c r="AC930" s="217"/>
      <c r="AD930" s="217" t="s">
        <v>811</v>
      </c>
      <c r="AE930" s="217" t="s">
        <v>811</v>
      </c>
      <c r="AF930" s="217" t="s">
        <v>811</v>
      </c>
      <c r="AG930" s="217" t="s">
        <v>811</v>
      </c>
      <c r="AH930" s="217" t="s">
        <v>811</v>
      </c>
      <c r="AI930" s="217" t="s">
        <v>811</v>
      </c>
      <c r="AJ930" s="217" t="s">
        <v>811</v>
      </c>
      <c r="AK930" s="217" t="s">
        <v>811</v>
      </c>
      <c r="AL930" s="217" t="s">
        <v>811</v>
      </c>
      <c r="AM930" s="217" t="s">
        <v>811</v>
      </c>
      <c r="AN930" s="217" t="s">
        <v>811</v>
      </c>
      <c r="AO930" s="217" t="s">
        <v>811</v>
      </c>
      <c r="AP930" s="217" t="s">
        <v>811</v>
      </c>
      <c r="AQ930" s="217" t="s">
        <v>811</v>
      </c>
      <c r="AR930" s="217" t="s">
        <v>811</v>
      </c>
      <c r="AS930" s="217" t="s">
        <v>811</v>
      </c>
    </row>
    <row r="931" spans="1:45">
      <c r="A931" s="216">
        <v>21</v>
      </c>
      <c r="B931" s="216">
        <v>228300</v>
      </c>
      <c r="C931" s="216">
        <v>1827</v>
      </c>
      <c r="D931" s="216">
        <v>919</v>
      </c>
      <c r="E931" s="216" t="s">
        <v>1792</v>
      </c>
      <c r="F931" s="217">
        <v>0</v>
      </c>
      <c r="G931" s="217"/>
      <c r="H931" s="217"/>
      <c r="I931" s="217"/>
      <c r="J931" s="217"/>
      <c r="K931" s="217"/>
      <c r="L931" s="217"/>
      <c r="M931" s="217"/>
      <c r="N931" s="217">
        <v>0</v>
      </c>
      <c r="O931" s="217"/>
      <c r="P931" s="217"/>
      <c r="Q931" s="217"/>
      <c r="R931" s="217"/>
      <c r="S931" s="217"/>
      <c r="T931" s="217"/>
      <c r="U931" s="217"/>
      <c r="V931" s="217">
        <v>0</v>
      </c>
      <c r="W931" s="217"/>
      <c r="X931" s="217"/>
      <c r="Y931" s="217"/>
      <c r="Z931" s="217"/>
      <c r="AA931" s="217"/>
      <c r="AB931" s="217"/>
      <c r="AC931" s="217"/>
      <c r="AD931" s="217" t="s">
        <v>811</v>
      </c>
      <c r="AE931" s="217" t="s">
        <v>811</v>
      </c>
      <c r="AF931" s="217" t="s">
        <v>811</v>
      </c>
      <c r="AG931" s="217" t="s">
        <v>811</v>
      </c>
      <c r="AH931" s="217" t="s">
        <v>811</v>
      </c>
      <c r="AI931" s="217" t="s">
        <v>811</v>
      </c>
      <c r="AJ931" s="217" t="s">
        <v>811</v>
      </c>
      <c r="AK931" s="217" t="s">
        <v>811</v>
      </c>
      <c r="AL931" s="217" t="s">
        <v>811</v>
      </c>
      <c r="AM931" s="217" t="s">
        <v>811</v>
      </c>
      <c r="AN931" s="217" t="s">
        <v>811</v>
      </c>
      <c r="AO931" s="217" t="s">
        <v>811</v>
      </c>
      <c r="AP931" s="217" t="s">
        <v>811</v>
      </c>
      <c r="AQ931" s="217" t="s">
        <v>811</v>
      </c>
      <c r="AR931" s="217" t="s">
        <v>811</v>
      </c>
      <c r="AS931" s="217" t="s">
        <v>811</v>
      </c>
    </row>
    <row r="932" spans="1:45">
      <c r="A932" s="216">
        <v>21</v>
      </c>
      <c r="B932" s="216">
        <v>228300</v>
      </c>
      <c r="C932" s="216">
        <v>1818</v>
      </c>
      <c r="D932" s="216">
        <v>920</v>
      </c>
      <c r="E932" s="216" t="s">
        <v>1773</v>
      </c>
      <c r="F932" s="217">
        <v>0</v>
      </c>
      <c r="G932" s="217"/>
      <c r="H932" s="217"/>
      <c r="I932" s="217"/>
      <c r="J932" s="217"/>
      <c r="K932" s="217"/>
      <c r="L932" s="217"/>
      <c r="M932" s="217"/>
      <c r="N932" s="217">
        <v>0</v>
      </c>
      <c r="O932" s="217"/>
      <c r="P932" s="217"/>
      <c r="Q932" s="217"/>
      <c r="R932" s="217"/>
      <c r="S932" s="217"/>
      <c r="T932" s="217"/>
      <c r="U932" s="217"/>
      <c r="V932" s="217">
        <v>0</v>
      </c>
      <c r="W932" s="217"/>
      <c r="X932" s="217"/>
      <c r="Y932" s="217"/>
      <c r="Z932" s="217"/>
      <c r="AA932" s="217"/>
      <c r="AB932" s="217"/>
      <c r="AC932" s="217"/>
      <c r="AD932" s="217" t="s">
        <v>811</v>
      </c>
      <c r="AE932" s="217" t="s">
        <v>811</v>
      </c>
      <c r="AF932" s="217" t="s">
        <v>811</v>
      </c>
      <c r="AG932" s="217" t="s">
        <v>811</v>
      </c>
      <c r="AH932" s="217" t="s">
        <v>811</v>
      </c>
      <c r="AI932" s="217" t="s">
        <v>811</v>
      </c>
      <c r="AJ932" s="217" t="s">
        <v>811</v>
      </c>
      <c r="AK932" s="217" t="s">
        <v>811</v>
      </c>
      <c r="AL932" s="217" t="s">
        <v>811</v>
      </c>
      <c r="AM932" s="217" t="s">
        <v>811</v>
      </c>
      <c r="AN932" s="217" t="s">
        <v>811</v>
      </c>
      <c r="AO932" s="217" t="s">
        <v>811</v>
      </c>
      <c r="AP932" s="217" t="s">
        <v>811</v>
      </c>
      <c r="AQ932" s="217" t="s">
        <v>811</v>
      </c>
      <c r="AR932" s="217" t="s">
        <v>811</v>
      </c>
      <c r="AS932" s="217" t="s">
        <v>811</v>
      </c>
    </row>
    <row r="933" spans="1:45">
      <c r="A933" s="216">
        <v>21</v>
      </c>
      <c r="B933" s="216">
        <v>228300</v>
      </c>
      <c r="C933" s="216">
        <v>1828</v>
      </c>
      <c r="D933" s="216">
        <v>921</v>
      </c>
      <c r="E933" s="216" t="s">
        <v>1793</v>
      </c>
      <c r="F933" s="217">
        <v>0</v>
      </c>
      <c r="G933" s="217"/>
      <c r="H933" s="217"/>
      <c r="I933" s="217"/>
      <c r="J933" s="217"/>
      <c r="K933" s="217"/>
      <c r="L933" s="217"/>
      <c r="M933" s="217"/>
      <c r="N933" s="217">
        <v>0</v>
      </c>
      <c r="O933" s="217"/>
      <c r="P933" s="217"/>
      <c r="Q933" s="217"/>
      <c r="R933" s="217"/>
      <c r="S933" s="217"/>
      <c r="T933" s="217"/>
      <c r="U933" s="217"/>
      <c r="V933" s="217">
        <v>0</v>
      </c>
      <c r="W933" s="217"/>
      <c r="X933" s="217"/>
      <c r="Y933" s="217"/>
      <c r="Z933" s="217"/>
      <c r="AA933" s="217"/>
      <c r="AB933" s="217"/>
      <c r="AC933" s="217"/>
      <c r="AD933" s="217" t="s">
        <v>811</v>
      </c>
      <c r="AE933" s="217" t="s">
        <v>811</v>
      </c>
      <c r="AF933" s="217" t="s">
        <v>811</v>
      </c>
      <c r="AG933" s="217" t="s">
        <v>811</v>
      </c>
      <c r="AH933" s="217" t="s">
        <v>811</v>
      </c>
      <c r="AI933" s="217" t="s">
        <v>811</v>
      </c>
      <c r="AJ933" s="217" t="s">
        <v>811</v>
      </c>
      <c r="AK933" s="217" t="s">
        <v>811</v>
      </c>
      <c r="AL933" s="217" t="s">
        <v>811</v>
      </c>
      <c r="AM933" s="217" t="s">
        <v>811</v>
      </c>
      <c r="AN933" s="217" t="s">
        <v>811</v>
      </c>
      <c r="AO933" s="217" t="s">
        <v>811</v>
      </c>
      <c r="AP933" s="217" t="s">
        <v>811</v>
      </c>
      <c r="AQ933" s="217" t="s">
        <v>811</v>
      </c>
      <c r="AR933" s="217" t="s">
        <v>811</v>
      </c>
      <c r="AS933" s="217" t="s">
        <v>811</v>
      </c>
    </row>
    <row r="934" spans="1:45">
      <c r="A934" s="214"/>
      <c r="B934" s="214"/>
      <c r="C934" s="214"/>
      <c r="D934" s="214">
        <v>922</v>
      </c>
      <c r="E934" s="214"/>
      <c r="F934" s="215"/>
      <c r="G934" s="215"/>
      <c r="H934" s="215"/>
      <c r="I934" s="215"/>
      <c r="J934" s="215"/>
      <c r="K934" s="215"/>
      <c r="L934" s="215"/>
      <c r="M934" s="215"/>
      <c r="N934" s="215"/>
      <c r="O934" s="215"/>
      <c r="P934" s="215"/>
      <c r="Q934" s="215"/>
      <c r="R934" s="215"/>
      <c r="S934" s="215"/>
      <c r="T934" s="215"/>
      <c r="U934" s="215"/>
      <c r="V934" s="215"/>
      <c r="W934" s="215"/>
      <c r="X934" s="215"/>
      <c r="Y934" s="215"/>
      <c r="Z934" s="215"/>
      <c r="AA934" s="215"/>
      <c r="AB934" s="215"/>
      <c r="AC934" s="215"/>
      <c r="AD934" s="215" t="s">
        <v>811</v>
      </c>
      <c r="AE934" s="215" t="s">
        <v>811</v>
      </c>
      <c r="AF934" s="215" t="s">
        <v>811</v>
      </c>
      <c r="AG934" s="215" t="s">
        <v>811</v>
      </c>
      <c r="AH934" s="215" t="s">
        <v>811</v>
      </c>
      <c r="AI934" s="215" t="s">
        <v>811</v>
      </c>
      <c r="AJ934" s="215" t="s">
        <v>811</v>
      </c>
      <c r="AK934" s="215" t="s">
        <v>811</v>
      </c>
      <c r="AL934" s="215" t="s">
        <v>811</v>
      </c>
      <c r="AM934" s="215" t="s">
        <v>811</v>
      </c>
      <c r="AN934" s="215" t="s">
        <v>811</v>
      </c>
      <c r="AO934" s="215" t="s">
        <v>811</v>
      </c>
      <c r="AP934" s="215" t="s">
        <v>811</v>
      </c>
      <c r="AQ934" s="215" t="s">
        <v>811</v>
      </c>
      <c r="AR934" s="215" t="s">
        <v>811</v>
      </c>
      <c r="AS934" s="215" t="s">
        <v>811</v>
      </c>
    </row>
    <row r="935" spans="1:45">
      <c r="A935" s="214">
        <v>20</v>
      </c>
      <c r="B935" s="214">
        <v>228500</v>
      </c>
      <c r="C935" s="214"/>
      <c r="D935" s="214">
        <v>923</v>
      </c>
      <c r="E935" s="214" t="s">
        <v>1794</v>
      </c>
      <c r="F935" s="215">
        <v>556.20000000000005</v>
      </c>
      <c r="G935" s="215">
        <v>0</v>
      </c>
      <c r="H935" s="215">
        <v>0</v>
      </c>
      <c r="I935" s="215">
        <v>0</v>
      </c>
      <c r="J935" s="215">
        <v>363.3</v>
      </c>
      <c r="K935" s="215">
        <v>0</v>
      </c>
      <c r="L935" s="215">
        <v>192.89999999999998</v>
      </c>
      <c r="M935" s="215">
        <v>0</v>
      </c>
      <c r="N935" s="215">
        <v>442.9</v>
      </c>
      <c r="O935" s="215">
        <v>0</v>
      </c>
      <c r="P935" s="215">
        <v>0</v>
      </c>
      <c r="Q935" s="215">
        <v>0</v>
      </c>
      <c r="R935" s="215">
        <v>250</v>
      </c>
      <c r="S935" s="215">
        <v>0</v>
      </c>
      <c r="T935" s="215">
        <v>192.89999999999998</v>
      </c>
      <c r="U935" s="215">
        <v>0</v>
      </c>
      <c r="V935" s="215">
        <v>359.77</v>
      </c>
      <c r="W935" s="215">
        <v>0</v>
      </c>
      <c r="X935" s="215">
        <v>0</v>
      </c>
      <c r="Y935" s="215">
        <v>0</v>
      </c>
      <c r="Z935" s="215">
        <v>249.97</v>
      </c>
      <c r="AA935" s="215">
        <v>0</v>
      </c>
      <c r="AB935" s="215">
        <v>109.8</v>
      </c>
      <c r="AC935" s="215">
        <v>0</v>
      </c>
      <c r="AD935" s="215">
        <v>-83.13</v>
      </c>
      <c r="AE935" s="215" t="s">
        <v>811</v>
      </c>
      <c r="AF935" s="215" t="s">
        <v>811</v>
      </c>
      <c r="AG935" s="215" t="s">
        <v>811</v>
      </c>
      <c r="AH935" s="215">
        <v>-3.0000000000001137E-2</v>
      </c>
      <c r="AI935" s="215" t="s">
        <v>811</v>
      </c>
      <c r="AJ935" s="215">
        <v>-83.09999999999998</v>
      </c>
      <c r="AK935" s="215" t="s">
        <v>811</v>
      </c>
      <c r="AL935" s="215">
        <v>81.230526078121471</v>
      </c>
      <c r="AM935" s="215" t="s">
        <v>811</v>
      </c>
      <c r="AN935" s="215" t="s">
        <v>811</v>
      </c>
      <c r="AO935" s="215" t="s">
        <v>811</v>
      </c>
      <c r="AP935" s="215">
        <v>99.988</v>
      </c>
      <c r="AQ935" s="215" t="s">
        <v>811</v>
      </c>
      <c r="AR935" s="215">
        <v>56.920684292379477</v>
      </c>
      <c r="AS935" s="215" t="s">
        <v>811</v>
      </c>
    </row>
    <row r="936" spans="1:45">
      <c r="A936" s="214">
        <v>22</v>
      </c>
      <c r="B936" s="214">
        <v>228500</v>
      </c>
      <c r="C936" s="214"/>
      <c r="D936" s="214">
        <v>924</v>
      </c>
      <c r="E936" s="214" t="s">
        <v>1055</v>
      </c>
      <c r="F936" s="215">
        <v>363.3</v>
      </c>
      <c r="G936" s="215">
        <v>0</v>
      </c>
      <c r="H936" s="215">
        <v>0</v>
      </c>
      <c r="I936" s="215">
        <v>0</v>
      </c>
      <c r="J936" s="215">
        <v>363.3</v>
      </c>
      <c r="K936" s="215">
        <v>0</v>
      </c>
      <c r="L936" s="215">
        <v>0</v>
      </c>
      <c r="M936" s="215">
        <v>0</v>
      </c>
      <c r="N936" s="215">
        <v>250</v>
      </c>
      <c r="O936" s="215">
        <v>0</v>
      </c>
      <c r="P936" s="215">
        <v>0</v>
      </c>
      <c r="Q936" s="215">
        <v>0</v>
      </c>
      <c r="R936" s="215">
        <v>250</v>
      </c>
      <c r="S936" s="215">
        <v>0</v>
      </c>
      <c r="T936" s="215">
        <v>0</v>
      </c>
      <c r="U936" s="215">
        <v>0</v>
      </c>
      <c r="V936" s="215">
        <v>249.97</v>
      </c>
      <c r="W936" s="215">
        <v>0</v>
      </c>
      <c r="X936" s="215">
        <v>0</v>
      </c>
      <c r="Y936" s="215">
        <v>0</v>
      </c>
      <c r="Z936" s="215">
        <v>249.97</v>
      </c>
      <c r="AA936" s="215">
        <v>0</v>
      </c>
      <c r="AB936" s="215">
        <v>0</v>
      </c>
      <c r="AC936" s="215">
        <v>0</v>
      </c>
      <c r="AD936" s="215">
        <v>-3.0000000000001137E-2</v>
      </c>
      <c r="AE936" s="215" t="s">
        <v>811</v>
      </c>
      <c r="AF936" s="215" t="s">
        <v>811</v>
      </c>
      <c r="AG936" s="215" t="s">
        <v>811</v>
      </c>
      <c r="AH936" s="215">
        <v>-3.0000000000001137E-2</v>
      </c>
      <c r="AI936" s="215" t="s">
        <v>811</v>
      </c>
      <c r="AJ936" s="215" t="s">
        <v>811</v>
      </c>
      <c r="AK936" s="215" t="s">
        <v>811</v>
      </c>
      <c r="AL936" s="215">
        <v>99.988</v>
      </c>
      <c r="AM936" s="215" t="s">
        <v>811</v>
      </c>
      <c r="AN936" s="215" t="s">
        <v>811</v>
      </c>
      <c r="AO936" s="215" t="s">
        <v>811</v>
      </c>
      <c r="AP936" s="215">
        <v>99.988</v>
      </c>
      <c r="AQ936" s="215" t="s">
        <v>811</v>
      </c>
      <c r="AR936" s="215" t="s">
        <v>811</v>
      </c>
      <c r="AS936" s="215" t="s">
        <v>811</v>
      </c>
    </row>
    <row r="937" spans="1:45">
      <c r="A937" s="214">
        <v>21</v>
      </c>
      <c r="B937" s="214">
        <v>228500</v>
      </c>
      <c r="C937" s="214"/>
      <c r="D937" s="214">
        <v>925</v>
      </c>
      <c r="E937" s="214" t="s">
        <v>1056</v>
      </c>
      <c r="F937" s="215">
        <v>192.89999999999998</v>
      </c>
      <c r="G937" s="215">
        <v>0</v>
      </c>
      <c r="H937" s="215">
        <v>0</v>
      </c>
      <c r="I937" s="215">
        <v>0</v>
      </c>
      <c r="J937" s="215">
        <v>0</v>
      </c>
      <c r="K937" s="215">
        <v>0</v>
      </c>
      <c r="L937" s="215">
        <v>192.89999999999998</v>
      </c>
      <c r="M937" s="215">
        <v>0</v>
      </c>
      <c r="N937" s="215">
        <v>192.89999999999998</v>
      </c>
      <c r="O937" s="215">
        <v>0</v>
      </c>
      <c r="P937" s="215">
        <v>0</v>
      </c>
      <c r="Q937" s="215">
        <v>0</v>
      </c>
      <c r="R937" s="215">
        <v>0</v>
      </c>
      <c r="S937" s="215">
        <v>0</v>
      </c>
      <c r="T937" s="215">
        <v>192.89999999999998</v>
      </c>
      <c r="U937" s="215">
        <v>0</v>
      </c>
      <c r="V937" s="215">
        <v>109.8</v>
      </c>
      <c r="W937" s="215">
        <v>0</v>
      </c>
      <c r="X937" s="215">
        <v>0</v>
      </c>
      <c r="Y937" s="215">
        <v>0</v>
      </c>
      <c r="Z937" s="215">
        <v>0</v>
      </c>
      <c r="AA937" s="215">
        <v>0</v>
      </c>
      <c r="AB937" s="215">
        <v>109.8</v>
      </c>
      <c r="AC937" s="215">
        <v>0</v>
      </c>
      <c r="AD937" s="215">
        <v>-83.09999999999998</v>
      </c>
      <c r="AE937" s="215" t="s">
        <v>811</v>
      </c>
      <c r="AF937" s="215" t="s">
        <v>811</v>
      </c>
      <c r="AG937" s="215" t="s">
        <v>811</v>
      </c>
      <c r="AH937" s="215" t="s">
        <v>811</v>
      </c>
      <c r="AI937" s="215" t="s">
        <v>811</v>
      </c>
      <c r="AJ937" s="215">
        <v>-83.09999999999998</v>
      </c>
      <c r="AK937" s="215" t="s">
        <v>811</v>
      </c>
      <c r="AL937" s="215">
        <v>56.920684292379477</v>
      </c>
      <c r="AM937" s="215" t="s">
        <v>811</v>
      </c>
      <c r="AN937" s="215" t="s">
        <v>811</v>
      </c>
      <c r="AO937" s="215" t="s">
        <v>811</v>
      </c>
      <c r="AP937" s="215" t="s">
        <v>811</v>
      </c>
      <c r="AQ937" s="215" t="s">
        <v>811</v>
      </c>
      <c r="AR937" s="215">
        <v>56.920684292379477</v>
      </c>
      <c r="AS937" s="215" t="s">
        <v>811</v>
      </c>
    </row>
    <row r="938" spans="1:45">
      <c r="A938" s="216">
        <v>22</v>
      </c>
      <c r="B938" s="216">
        <v>228500</v>
      </c>
      <c r="C938" s="216">
        <v>1829</v>
      </c>
      <c r="D938" s="216">
        <v>926</v>
      </c>
      <c r="E938" s="216" t="s">
        <v>1081</v>
      </c>
      <c r="F938" s="217">
        <v>363.3</v>
      </c>
      <c r="G938" s="217"/>
      <c r="H938" s="217"/>
      <c r="I938" s="217"/>
      <c r="J938" s="217">
        <v>363.3</v>
      </c>
      <c r="K938" s="217"/>
      <c r="L938" s="217"/>
      <c r="M938" s="217"/>
      <c r="N938" s="217">
        <v>250</v>
      </c>
      <c r="O938" s="217"/>
      <c r="P938" s="217"/>
      <c r="Q938" s="217"/>
      <c r="R938" s="217">
        <v>250</v>
      </c>
      <c r="S938" s="217"/>
      <c r="T938" s="217"/>
      <c r="U938" s="217"/>
      <c r="V938" s="217">
        <v>249.97</v>
      </c>
      <c r="W938" s="217"/>
      <c r="X938" s="217"/>
      <c r="Y938" s="217"/>
      <c r="Z938" s="217">
        <v>249.97</v>
      </c>
      <c r="AA938" s="217"/>
      <c r="AB938" s="217"/>
      <c r="AC938" s="217"/>
      <c r="AD938" s="217">
        <v>-3.0000000000001137E-2</v>
      </c>
      <c r="AE938" s="217" t="s">
        <v>811</v>
      </c>
      <c r="AF938" s="217" t="s">
        <v>811</v>
      </c>
      <c r="AG938" s="217" t="s">
        <v>811</v>
      </c>
      <c r="AH938" s="217">
        <v>-3.0000000000001137E-2</v>
      </c>
      <c r="AI938" s="217" t="s">
        <v>811</v>
      </c>
      <c r="AJ938" s="217" t="s">
        <v>811</v>
      </c>
      <c r="AK938" s="217" t="s">
        <v>811</v>
      </c>
      <c r="AL938" s="217">
        <v>99.988</v>
      </c>
      <c r="AM938" s="217" t="s">
        <v>811</v>
      </c>
      <c r="AN938" s="217" t="s">
        <v>811</v>
      </c>
      <c r="AO938" s="217" t="s">
        <v>811</v>
      </c>
      <c r="AP938" s="217">
        <v>99.988</v>
      </c>
      <c r="AQ938" s="217" t="s">
        <v>811</v>
      </c>
      <c r="AR938" s="217" t="s">
        <v>811</v>
      </c>
      <c r="AS938" s="217" t="s">
        <v>811</v>
      </c>
    </row>
    <row r="939" spans="1:45">
      <c r="A939" s="216">
        <v>21</v>
      </c>
      <c r="B939" s="216">
        <v>228500</v>
      </c>
      <c r="C939" s="216">
        <v>1830</v>
      </c>
      <c r="D939" s="216">
        <v>927</v>
      </c>
      <c r="E939" s="216" t="s">
        <v>1795</v>
      </c>
      <c r="F939" s="217">
        <v>0</v>
      </c>
      <c r="G939" s="217"/>
      <c r="H939" s="217"/>
      <c r="I939" s="217"/>
      <c r="J939" s="217"/>
      <c r="K939" s="217"/>
      <c r="L939" s="217"/>
      <c r="M939" s="217"/>
      <c r="N939" s="217">
        <v>0</v>
      </c>
      <c r="O939" s="217"/>
      <c r="P939" s="217"/>
      <c r="Q939" s="217"/>
      <c r="R939" s="217"/>
      <c r="S939" s="217"/>
      <c r="T939" s="217"/>
      <c r="U939" s="217"/>
      <c r="V939" s="217">
        <v>0</v>
      </c>
      <c r="W939" s="217"/>
      <c r="X939" s="217"/>
      <c r="Y939" s="217"/>
      <c r="Z939" s="217"/>
      <c r="AA939" s="217"/>
      <c r="AB939" s="217"/>
      <c r="AC939" s="217"/>
      <c r="AD939" s="217" t="s">
        <v>811</v>
      </c>
      <c r="AE939" s="217" t="s">
        <v>811</v>
      </c>
      <c r="AF939" s="217" t="s">
        <v>811</v>
      </c>
      <c r="AG939" s="217" t="s">
        <v>811</v>
      </c>
      <c r="AH939" s="217" t="s">
        <v>811</v>
      </c>
      <c r="AI939" s="217" t="s">
        <v>811</v>
      </c>
      <c r="AJ939" s="217" t="s">
        <v>811</v>
      </c>
      <c r="AK939" s="217" t="s">
        <v>811</v>
      </c>
      <c r="AL939" s="217" t="s">
        <v>811</v>
      </c>
      <c r="AM939" s="217" t="s">
        <v>811</v>
      </c>
      <c r="AN939" s="217" t="s">
        <v>811</v>
      </c>
      <c r="AO939" s="217" t="s">
        <v>811</v>
      </c>
      <c r="AP939" s="217" t="s">
        <v>811</v>
      </c>
      <c r="AQ939" s="217" t="s">
        <v>811</v>
      </c>
      <c r="AR939" s="217" t="s">
        <v>811</v>
      </c>
      <c r="AS939" s="217" t="s">
        <v>811</v>
      </c>
    </row>
    <row r="940" spans="1:45">
      <c r="A940" s="216">
        <v>21</v>
      </c>
      <c r="B940" s="216">
        <v>228500</v>
      </c>
      <c r="C940" s="216">
        <v>1831</v>
      </c>
      <c r="D940" s="216">
        <v>928</v>
      </c>
      <c r="E940" s="216" t="s">
        <v>1179</v>
      </c>
      <c r="F940" s="217">
        <v>0</v>
      </c>
      <c r="G940" s="217"/>
      <c r="H940" s="217"/>
      <c r="I940" s="217"/>
      <c r="J940" s="217"/>
      <c r="K940" s="217"/>
      <c r="L940" s="217"/>
      <c r="M940" s="217"/>
      <c r="N940" s="217">
        <v>0</v>
      </c>
      <c r="O940" s="217"/>
      <c r="P940" s="217"/>
      <c r="Q940" s="217"/>
      <c r="R940" s="217"/>
      <c r="S940" s="217"/>
      <c r="T940" s="217"/>
      <c r="U940" s="217"/>
      <c r="V940" s="217">
        <v>0</v>
      </c>
      <c r="W940" s="217"/>
      <c r="X940" s="217"/>
      <c r="Y940" s="217"/>
      <c r="Z940" s="217"/>
      <c r="AA940" s="217"/>
      <c r="AB940" s="217"/>
      <c r="AC940" s="217"/>
      <c r="AD940" s="217" t="s">
        <v>811</v>
      </c>
      <c r="AE940" s="217" t="s">
        <v>811</v>
      </c>
      <c r="AF940" s="217" t="s">
        <v>811</v>
      </c>
      <c r="AG940" s="217" t="s">
        <v>811</v>
      </c>
      <c r="AH940" s="217" t="s">
        <v>811</v>
      </c>
      <c r="AI940" s="217" t="s">
        <v>811</v>
      </c>
      <c r="AJ940" s="217" t="s">
        <v>811</v>
      </c>
      <c r="AK940" s="217" t="s">
        <v>811</v>
      </c>
      <c r="AL940" s="217" t="s">
        <v>811</v>
      </c>
      <c r="AM940" s="217" t="s">
        <v>811</v>
      </c>
      <c r="AN940" s="217" t="s">
        <v>811</v>
      </c>
      <c r="AO940" s="217" t="s">
        <v>811</v>
      </c>
      <c r="AP940" s="217" t="s">
        <v>811</v>
      </c>
      <c r="AQ940" s="217" t="s">
        <v>811</v>
      </c>
      <c r="AR940" s="217" t="s">
        <v>811</v>
      </c>
      <c r="AS940" s="217" t="s">
        <v>811</v>
      </c>
    </row>
    <row r="941" spans="1:45">
      <c r="A941" s="216">
        <v>21</v>
      </c>
      <c r="B941" s="216">
        <v>228500</v>
      </c>
      <c r="C941" s="216">
        <v>1832</v>
      </c>
      <c r="D941" s="216">
        <v>929</v>
      </c>
      <c r="E941" s="216" t="s">
        <v>1796</v>
      </c>
      <c r="F941" s="217">
        <v>0</v>
      </c>
      <c r="G941" s="217"/>
      <c r="H941" s="217"/>
      <c r="I941" s="217"/>
      <c r="J941" s="217"/>
      <c r="K941" s="217"/>
      <c r="L941" s="217"/>
      <c r="M941" s="217"/>
      <c r="N941" s="217">
        <v>0</v>
      </c>
      <c r="O941" s="217"/>
      <c r="P941" s="217"/>
      <c r="Q941" s="217"/>
      <c r="R941" s="217"/>
      <c r="S941" s="217"/>
      <c r="T941" s="217"/>
      <c r="U941" s="217"/>
      <c r="V941" s="217">
        <v>0</v>
      </c>
      <c r="W941" s="217"/>
      <c r="X941" s="217"/>
      <c r="Y941" s="217"/>
      <c r="Z941" s="217"/>
      <c r="AA941" s="217"/>
      <c r="AB941" s="217"/>
      <c r="AC941" s="217"/>
      <c r="AD941" s="217" t="s">
        <v>811</v>
      </c>
      <c r="AE941" s="217" t="s">
        <v>811</v>
      </c>
      <c r="AF941" s="217" t="s">
        <v>811</v>
      </c>
      <c r="AG941" s="217" t="s">
        <v>811</v>
      </c>
      <c r="AH941" s="217" t="s">
        <v>811</v>
      </c>
      <c r="AI941" s="217" t="s">
        <v>811</v>
      </c>
      <c r="AJ941" s="217" t="s">
        <v>811</v>
      </c>
      <c r="AK941" s="217" t="s">
        <v>811</v>
      </c>
      <c r="AL941" s="217" t="s">
        <v>811</v>
      </c>
      <c r="AM941" s="217" t="s">
        <v>811</v>
      </c>
      <c r="AN941" s="217" t="s">
        <v>811</v>
      </c>
      <c r="AO941" s="217" t="s">
        <v>811</v>
      </c>
      <c r="AP941" s="217" t="s">
        <v>811</v>
      </c>
      <c r="AQ941" s="217" t="s">
        <v>811</v>
      </c>
      <c r="AR941" s="217" t="s">
        <v>811</v>
      </c>
      <c r="AS941" s="217" t="s">
        <v>811</v>
      </c>
    </row>
    <row r="942" spans="1:45">
      <c r="A942" s="216">
        <v>21</v>
      </c>
      <c r="B942" s="216">
        <v>228500</v>
      </c>
      <c r="C942" s="216">
        <v>1834</v>
      </c>
      <c r="D942" s="216">
        <v>930</v>
      </c>
      <c r="E942" s="216" t="s">
        <v>1797</v>
      </c>
      <c r="F942" s="217">
        <v>0</v>
      </c>
      <c r="G942" s="217"/>
      <c r="H942" s="217"/>
      <c r="I942" s="217"/>
      <c r="J942" s="217"/>
      <c r="K942" s="217"/>
      <c r="L942" s="217"/>
      <c r="M942" s="217"/>
      <c r="N942" s="217">
        <v>0</v>
      </c>
      <c r="O942" s="217"/>
      <c r="P942" s="217"/>
      <c r="Q942" s="217"/>
      <c r="R942" s="217"/>
      <c r="S942" s="217"/>
      <c r="T942" s="217"/>
      <c r="U942" s="217"/>
      <c r="V942" s="217">
        <v>0</v>
      </c>
      <c r="W942" s="217"/>
      <c r="X942" s="217"/>
      <c r="Y942" s="217"/>
      <c r="Z942" s="217"/>
      <c r="AA942" s="217"/>
      <c r="AB942" s="217"/>
      <c r="AC942" s="217"/>
      <c r="AD942" s="217" t="s">
        <v>811</v>
      </c>
      <c r="AE942" s="217" t="s">
        <v>811</v>
      </c>
      <c r="AF942" s="217" t="s">
        <v>811</v>
      </c>
      <c r="AG942" s="217" t="s">
        <v>811</v>
      </c>
      <c r="AH942" s="217" t="s">
        <v>811</v>
      </c>
      <c r="AI942" s="217" t="s">
        <v>811</v>
      </c>
      <c r="AJ942" s="217" t="s">
        <v>811</v>
      </c>
      <c r="AK942" s="217" t="s">
        <v>811</v>
      </c>
      <c r="AL942" s="217" t="s">
        <v>811</v>
      </c>
      <c r="AM942" s="217" t="s">
        <v>811</v>
      </c>
      <c r="AN942" s="217" t="s">
        <v>811</v>
      </c>
      <c r="AO942" s="217" t="s">
        <v>811</v>
      </c>
      <c r="AP942" s="217" t="s">
        <v>811</v>
      </c>
      <c r="AQ942" s="217" t="s">
        <v>811</v>
      </c>
      <c r="AR942" s="217" t="s">
        <v>811</v>
      </c>
      <c r="AS942" s="217" t="s">
        <v>811</v>
      </c>
    </row>
    <row r="943" spans="1:45">
      <c r="A943" s="216">
        <v>21</v>
      </c>
      <c r="B943" s="216">
        <v>228500</v>
      </c>
      <c r="C943" s="216">
        <v>1833</v>
      </c>
      <c r="D943" s="216">
        <v>931</v>
      </c>
      <c r="E943" s="216" t="s">
        <v>1798</v>
      </c>
      <c r="F943" s="217">
        <v>0</v>
      </c>
      <c r="G943" s="217"/>
      <c r="H943" s="217"/>
      <c r="I943" s="217"/>
      <c r="J943" s="217"/>
      <c r="K943" s="217"/>
      <c r="L943" s="217"/>
      <c r="M943" s="217"/>
      <c r="N943" s="217">
        <v>0</v>
      </c>
      <c r="O943" s="217"/>
      <c r="P943" s="217"/>
      <c r="Q943" s="217"/>
      <c r="R943" s="217"/>
      <c r="S943" s="217"/>
      <c r="T943" s="217"/>
      <c r="U943" s="217"/>
      <c r="V943" s="217">
        <v>0</v>
      </c>
      <c r="W943" s="217"/>
      <c r="X943" s="217"/>
      <c r="Y943" s="217"/>
      <c r="Z943" s="217"/>
      <c r="AA943" s="217"/>
      <c r="AB943" s="217"/>
      <c r="AC943" s="217"/>
      <c r="AD943" s="217" t="s">
        <v>811</v>
      </c>
      <c r="AE943" s="217" t="s">
        <v>811</v>
      </c>
      <c r="AF943" s="217" t="s">
        <v>811</v>
      </c>
      <c r="AG943" s="217" t="s">
        <v>811</v>
      </c>
      <c r="AH943" s="217" t="s">
        <v>811</v>
      </c>
      <c r="AI943" s="217" t="s">
        <v>811</v>
      </c>
      <c r="AJ943" s="217" t="s">
        <v>811</v>
      </c>
      <c r="AK943" s="217" t="s">
        <v>811</v>
      </c>
      <c r="AL943" s="217" t="s">
        <v>811</v>
      </c>
      <c r="AM943" s="217" t="s">
        <v>811</v>
      </c>
      <c r="AN943" s="217" t="s">
        <v>811</v>
      </c>
      <c r="AO943" s="217" t="s">
        <v>811</v>
      </c>
      <c r="AP943" s="217" t="s">
        <v>811</v>
      </c>
      <c r="AQ943" s="217" t="s">
        <v>811</v>
      </c>
      <c r="AR943" s="217" t="s">
        <v>811</v>
      </c>
      <c r="AS943" s="217" t="s">
        <v>811</v>
      </c>
    </row>
    <row r="944" spans="1:45">
      <c r="A944" s="216">
        <v>21</v>
      </c>
      <c r="B944" s="216">
        <v>228500</v>
      </c>
      <c r="C944" s="216">
        <v>1835</v>
      </c>
      <c r="D944" s="216">
        <v>932</v>
      </c>
      <c r="E944" s="216" t="s">
        <v>1799</v>
      </c>
      <c r="F944" s="217">
        <v>0</v>
      </c>
      <c r="G944" s="217"/>
      <c r="H944" s="217"/>
      <c r="I944" s="217"/>
      <c r="J944" s="217"/>
      <c r="K944" s="217"/>
      <c r="L944" s="217"/>
      <c r="M944" s="217"/>
      <c r="N944" s="217">
        <v>0</v>
      </c>
      <c r="O944" s="217"/>
      <c r="P944" s="217"/>
      <c r="Q944" s="217"/>
      <c r="R944" s="217"/>
      <c r="S944" s="217"/>
      <c r="T944" s="217"/>
      <c r="U944" s="217"/>
      <c r="V944" s="217">
        <v>0</v>
      </c>
      <c r="W944" s="217"/>
      <c r="X944" s="217"/>
      <c r="Y944" s="217"/>
      <c r="Z944" s="217"/>
      <c r="AA944" s="217"/>
      <c r="AB944" s="217"/>
      <c r="AC944" s="217"/>
      <c r="AD944" s="217" t="s">
        <v>811</v>
      </c>
      <c r="AE944" s="217" t="s">
        <v>811</v>
      </c>
      <c r="AF944" s="217" t="s">
        <v>811</v>
      </c>
      <c r="AG944" s="217" t="s">
        <v>811</v>
      </c>
      <c r="AH944" s="217" t="s">
        <v>811</v>
      </c>
      <c r="AI944" s="217" t="s">
        <v>811</v>
      </c>
      <c r="AJ944" s="217" t="s">
        <v>811</v>
      </c>
      <c r="AK944" s="217" t="s">
        <v>811</v>
      </c>
      <c r="AL944" s="217" t="s">
        <v>811</v>
      </c>
      <c r="AM944" s="217" t="s">
        <v>811</v>
      </c>
      <c r="AN944" s="217" t="s">
        <v>811</v>
      </c>
      <c r="AO944" s="217" t="s">
        <v>811</v>
      </c>
      <c r="AP944" s="217" t="s">
        <v>811</v>
      </c>
      <c r="AQ944" s="217" t="s">
        <v>811</v>
      </c>
      <c r="AR944" s="217" t="s">
        <v>811</v>
      </c>
      <c r="AS944" s="217" t="s">
        <v>811</v>
      </c>
    </row>
    <row r="945" spans="1:45">
      <c r="A945" s="216">
        <v>21</v>
      </c>
      <c r="B945" s="216">
        <v>228500</v>
      </c>
      <c r="C945" s="216">
        <v>1836</v>
      </c>
      <c r="D945" s="216">
        <v>933</v>
      </c>
      <c r="E945" s="216" t="s">
        <v>1800</v>
      </c>
      <c r="F945" s="217">
        <v>0</v>
      </c>
      <c r="G945" s="217"/>
      <c r="H945" s="217"/>
      <c r="I945" s="217"/>
      <c r="J945" s="217"/>
      <c r="K945" s="217"/>
      <c r="L945" s="217"/>
      <c r="M945" s="217"/>
      <c r="N945" s="217">
        <v>0</v>
      </c>
      <c r="O945" s="217"/>
      <c r="P945" s="217"/>
      <c r="Q945" s="217"/>
      <c r="R945" s="217"/>
      <c r="S945" s="217"/>
      <c r="T945" s="217"/>
      <c r="U945" s="217"/>
      <c r="V945" s="217">
        <v>0</v>
      </c>
      <c r="W945" s="217"/>
      <c r="X945" s="217"/>
      <c r="Y945" s="217"/>
      <c r="Z945" s="217"/>
      <c r="AA945" s="217"/>
      <c r="AB945" s="217"/>
      <c r="AC945" s="217"/>
      <c r="AD945" s="217" t="s">
        <v>811</v>
      </c>
      <c r="AE945" s="217" t="s">
        <v>811</v>
      </c>
      <c r="AF945" s="217" t="s">
        <v>811</v>
      </c>
      <c r="AG945" s="217" t="s">
        <v>811</v>
      </c>
      <c r="AH945" s="217" t="s">
        <v>811</v>
      </c>
      <c r="AI945" s="217" t="s">
        <v>811</v>
      </c>
      <c r="AJ945" s="217" t="s">
        <v>811</v>
      </c>
      <c r="AK945" s="217" t="s">
        <v>811</v>
      </c>
      <c r="AL945" s="217" t="s">
        <v>811</v>
      </c>
      <c r="AM945" s="217" t="s">
        <v>811</v>
      </c>
      <c r="AN945" s="217" t="s">
        <v>811</v>
      </c>
      <c r="AO945" s="217" t="s">
        <v>811</v>
      </c>
      <c r="AP945" s="217" t="s">
        <v>811</v>
      </c>
      <c r="AQ945" s="217" t="s">
        <v>811</v>
      </c>
      <c r="AR945" s="217" t="s">
        <v>811</v>
      </c>
      <c r="AS945" s="217" t="s">
        <v>811</v>
      </c>
    </row>
    <row r="946" spans="1:45">
      <c r="A946" s="216">
        <v>21</v>
      </c>
      <c r="B946" s="216">
        <v>228500</v>
      </c>
      <c r="C946" s="216">
        <v>1837</v>
      </c>
      <c r="D946" s="216">
        <v>934</v>
      </c>
      <c r="E946" s="216" t="s">
        <v>1801</v>
      </c>
      <c r="F946" s="217">
        <v>0</v>
      </c>
      <c r="G946" s="217"/>
      <c r="H946" s="217"/>
      <c r="I946" s="217"/>
      <c r="J946" s="217"/>
      <c r="K946" s="217"/>
      <c r="L946" s="217"/>
      <c r="M946" s="217"/>
      <c r="N946" s="217">
        <v>0</v>
      </c>
      <c r="O946" s="217"/>
      <c r="P946" s="217"/>
      <c r="Q946" s="217"/>
      <c r="R946" s="217"/>
      <c r="S946" s="217"/>
      <c r="T946" s="217"/>
      <c r="U946" s="217"/>
      <c r="V946" s="217">
        <v>0</v>
      </c>
      <c r="W946" s="217"/>
      <c r="X946" s="217"/>
      <c r="Y946" s="217"/>
      <c r="Z946" s="217"/>
      <c r="AA946" s="217"/>
      <c r="AB946" s="217"/>
      <c r="AC946" s="217"/>
      <c r="AD946" s="217" t="s">
        <v>811</v>
      </c>
      <c r="AE946" s="217" t="s">
        <v>811</v>
      </c>
      <c r="AF946" s="217" t="s">
        <v>811</v>
      </c>
      <c r="AG946" s="217" t="s">
        <v>811</v>
      </c>
      <c r="AH946" s="217" t="s">
        <v>811</v>
      </c>
      <c r="AI946" s="217" t="s">
        <v>811</v>
      </c>
      <c r="AJ946" s="217" t="s">
        <v>811</v>
      </c>
      <c r="AK946" s="217" t="s">
        <v>811</v>
      </c>
      <c r="AL946" s="217" t="s">
        <v>811</v>
      </c>
      <c r="AM946" s="217" t="s">
        <v>811</v>
      </c>
      <c r="AN946" s="217" t="s">
        <v>811</v>
      </c>
      <c r="AO946" s="217" t="s">
        <v>811</v>
      </c>
      <c r="AP946" s="217" t="s">
        <v>811</v>
      </c>
      <c r="AQ946" s="217" t="s">
        <v>811</v>
      </c>
      <c r="AR946" s="217" t="s">
        <v>811</v>
      </c>
      <c r="AS946" s="217" t="s">
        <v>811</v>
      </c>
    </row>
    <row r="947" spans="1:45">
      <c r="A947" s="216">
        <v>21</v>
      </c>
      <c r="B947" s="216">
        <v>228500</v>
      </c>
      <c r="C947" s="216">
        <v>1838</v>
      </c>
      <c r="D947" s="216">
        <v>935</v>
      </c>
      <c r="E947" s="216" t="s">
        <v>1802</v>
      </c>
      <c r="F947" s="217">
        <v>0</v>
      </c>
      <c r="G947" s="217"/>
      <c r="H947" s="217"/>
      <c r="I947" s="217"/>
      <c r="J947" s="217"/>
      <c r="K947" s="217"/>
      <c r="L947" s="217"/>
      <c r="M947" s="217"/>
      <c r="N947" s="217">
        <v>0</v>
      </c>
      <c r="O947" s="217"/>
      <c r="P947" s="217"/>
      <c r="Q947" s="217"/>
      <c r="R947" s="217"/>
      <c r="S947" s="217"/>
      <c r="T947" s="217"/>
      <c r="U947" s="217"/>
      <c r="V947" s="217">
        <v>0</v>
      </c>
      <c r="W947" s="217"/>
      <c r="X947" s="217"/>
      <c r="Y947" s="217"/>
      <c r="Z947" s="217"/>
      <c r="AA947" s="217"/>
      <c r="AB947" s="217"/>
      <c r="AC947" s="217"/>
      <c r="AD947" s="217" t="s">
        <v>811</v>
      </c>
      <c r="AE947" s="217" t="s">
        <v>811</v>
      </c>
      <c r="AF947" s="217" t="s">
        <v>811</v>
      </c>
      <c r="AG947" s="217" t="s">
        <v>811</v>
      </c>
      <c r="AH947" s="217" t="s">
        <v>811</v>
      </c>
      <c r="AI947" s="217" t="s">
        <v>811</v>
      </c>
      <c r="AJ947" s="217" t="s">
        <v>811</v>
      </c>
      <c r="AK947" s="217" t="s">
        <v>811</v>
      </c>
      <c r="AL947" s="217" t="s">
        <v>811</v>
      </c>
      <c r="AM947" s="217" t="s">
        <v>811</v>
      </c>
      <c r="AN947" s="217" t="s">
        <v>811</v>
      </c>
      <c r="AO947" s="217" t="s">
        <v>811</v>
      </c>
      <c r="AP947" s="217" t="s">
        <v>811</v>
      </c>
      <c r="AQ947" s="217" t="s">
        <v>811</v>
      </c>
      <c r="AR947" s="217" t="s">
        <v>811</v>
      </c>
      <c r="AS947" s="217" t="s">
        <v>811</v>
      </c>
    </row>
    <row r="948" spans="1:45">
      <c r="A948" s="216">
        <v>21</v>
      </c>
      <c r="B948" s="216">
        <v>228500</v>
      </c>
      <c r="C948" s="216">
        <v>1839</v>
      </c>
      <c r="D948" s="216">
        <v>936</v>
      </c>
      <c r="E948" s="216" t="s">
        <v>1803</v>
      </c>
      <c r="F948" s="217">
        <v>0</v>
      </c>
      <c r="G948" s="217"/>
      <c r="H948" s="217"/>
      <c r="I948" s="217"/>
      <c r="J948" s="217"/>
      <c r="K948" s="217"/>
      <c r="L948" s="217"/>
      <c r="M948" s="217"/>
      <c r="N948" s="217">
        <v>0</v>
      </c>
      <c r="O948" s="217"/>
      <c r="P948" s="217"/>
      <c r="Q948" s="217"/>
      <c r="R948" s="217"/>
      <c r="S948" s="217"/>
      <c r="T948" s="217"/>
      <c r="U948" s="217"/>
      <c r="V948" s="217">
        <v>0</v>
      </c>
      <c r="W948" s="217"/>
      <c r="X948" s="217"/>
      <c r="Y948" s="217"/>
      <c r="Z948" s="217"/>
      <c r="AA948" s="217"/>
      <c r="AB948" s="217"/>
      <c r="AC948" s="217"/>
      <c r="AD948" s="217" t="s">
        <v>811</v>
      </c>
      <c r="AE948" s="217" t="s">
        <v>811</v>
      </c>
      <c r="AF948" s="217" t="s">
        <v>811</v>
      </c>
      <c r="AG948" s="217" t="s">
        <v>811</v>
      </c>
      <c r="AH948" s="217" t="s">
        <v>811</v>
      </c>
      <c r="AI948" s="217" t="s">
        <v>811</v>
      </c>
      <c r="AJ948" s="217" t="s">
        <v>811</v>
      </c>
      <c r="AK948" s="217" t="s">
        <v>811</v>
      </c>
      <c r="AL948" s="217" t="s">
        <v>811</v>
      </c>
      <c r="AM948" s="217" t="s">
        <v>811</v>
      </c>
      <c r="AN948" s="217" t="s">
        <v>811</v>
      </c>
      <c r="AO948" s="217" t="s">
        <v>811</v>
      </c>
      <c r="AP948" s="217" t="s">
        <v>811</v>
      </c>
      <c r="AQ948" s="217" t="s">
        <v>811</v>
      </c>
      <c r="AR948" s="217" t="s">
        <v>811</v>
      </c>
      <c r="AS948" s="217" t="s">
        <v>811</v>
      </c>
    </row>
    <row r="949" spans="1:45">
      <c r="A949" s="216">
        <v>21</v>
      </c>
      <c r="B949" s="216">
        <v>228500</v>
      </c>
      <c r="C949" s="216">
        <v>1840</v>
      </c>
      <c r="D949" s="216">
        <v>937</v>
      </c>
      <c r="E949" s="216" t="s">
        <v>1804</v>
      </c>
      <c r="F949" s="217">
        <v>0</v>
      </c>
      <c r="G949" s="217"/>
      <c r="H949" s="217"/>
      <c r="I949" s="217"/>
      <c r="J949" s="217"/>
      <c r="K949" s="217"/>
      <c r="L949" s="217"/>
      <c r="M949" s="217"/>
      <c r="N949" s="217">
        <v>0</v>
      </c>
      <c r="O949" s="217"/>
      <c r="P949" s="217"/>
      <c r="Q949" s="217"/>
      <c r="R949" s="217"/>
      <c r="S949" s="217"/>
      <c r="T949" s="217"/>
      <c r="U949" s="217"/>
      <c r="V949" s="217">
        <v>0</v>
      </c>
      <c r="W949" s="217"/>
      <c r="X949" s="217"/>
      <c r="Y949" s="217"/>
      <c r="Z949" s="217"/>
      <c r="AA949" s="217"/>
      <c r="AB949" s="217"/>
      <c r="AC949" s="217"/>
      <c r="AD949" s="217" t="s">
        <v>811</v>
      </c>
      <c r="AE949" s="217" t="s">
        <v>811</v>
      </c>
      <c r="AF949" s="217" t="s">
        <v>811</v>
      </c>
      <c r="AG949" s="217" t="s">
        <v>811</v>
      </c>
      <c r="AH949" s="217" t="s">
        <v>811</v>
      </c>
      <c r="AI949" s="217" t="s">
        <v>811</v>
      </c>
      <c r="AJ949" s="217" t="s">
        <v>811</v>
      </c>
      <c r="AK949" s="217" t="s">
        <v>811</v>
      </c>
      <c r="AL949" s="217" t="s">
        <v>811</v>
      </c>
      <c r="AM949" s="217" t="s">
        <v>811</v>
      </c>
      <c r="AN949" s="217" t="s">
        <v>811</v>
      </c>
      <c r="AO949" s="217" t="s">
        <v>811</v>
      </c>
      <c r="AP949" s="217" t="s">
        <v>811</v>
      </c>
      <c r="AQ949" s="217" t="s">
        <v>811</v>
      </c>
      <c r="AR949" s="217" t="s">
        <v>811</v>
      </c>
      <c r="AS949" s="217" t="s">
        <v>811</v>
      </c>
    </row>
    <row r="950" spans="1:45">
      <c r="A950" s="216">
        <v>21</v>
      </c>
      <c r="B950" s="216">
        <v>228500</v>
      </c>
      <c r="C950" s="216">
        <v>1841</v>
      </c>
      <c r="D950" s="216">
        <v>938</v>
      </c>
      <c r="E950" s="216" t="s">
        <v>1805</v>
      </c>
      <c r="F950" s="217">
        <v>0</v>
      </c>
      <c r="G950" s="217"/>
      <c r="H950" s="217"/>
      <c r="I950" s="217"/>
      <c r="J950" s="217"/>
      <c r="K950" s="217"/>
      <c r="L950" s="217"/>
      <c r="M950" s="217"/>
      <c r="N950" s="217">
        <v>0</v>
      </c>
      <c r="O950" s="217"/>
      <c r="P950" s="217"/>
      <c r="Q950" s="217"/>
      <c r="R950" s="217"/>
      <c r="S950" s="217"/>
      <c r="T950" s="217"/>
      <c r="U950" s="217"/>
      <c r="V950" s="217">
        <v>0</v>
      </c>
      <c r="W950" s="217"/>
      <c r="X950" s="217"/>
      <c r="Y950" s="217"/>
      <c r="Z950" s="217"/>
      <c r="AA950" s="217"/>
      <c r="AB950" s="217"/>
      <c r="AC950" s="217"/>
      <c r="AD950" s="217" t="s">
        <v>811</v>
      </c>
      <c r="AE950" s="217" t="s">
        <v>811</v>
      </c>
      <c r="AF950" s="217" t="s">
        <v>811</v>
      </c>
      <c r="AG950" s="217" t="s">
        <v>811</v>
      </c>
      <c r="AH950" s="217" t="s">
        <v>811</v>
      </c>
      <c r="AI950" s="217" t="s">
        <v>811</v>
      </c>
      <c r="AJ950" s="217" t="s">
        <v>811</v>
      </c>
      <c r="AK950" s="217" t="s">
        <v>811</v>
      </c>
      <c r="AL950" s="217" t="s">
        <v>811</v>
      </c>
      <c r="AM950" s="217" t="s">
        <v>811</v>
      </c>
      <c r="AN950" s="217" t="s">
        <v>811</v>
      </c>
      <c r="AO950" s="217" t="s">
        <v>811</v>
      </c>
      <c r="AP950" s="217" t="s">
        <v>811</v>
      </c>
      <c r="AQ950" s="217" t="s">
        <v>811</v>
      </c>
      <c r="AR950" s="217" t="s">
        <v>811</v>
      </c>
      <c r="AS950" s="217" t="s">
        <v>811</v>
      </c>
    </row>
    <row r="951" spans="1:45">
      <c r="A951" s="216">
        <v>21</v>
      </c>
      <c r="B951" s="216">
        <v>228500</v>
      </c>
      <c r="C951" s="216">
        <v>1843</v>
      </c>
      <c r="D951" s="216">
        <v>939</v>
      </c>
      <c r="E951" s="216" t="s">
        <v>1343</v>
      </c>
      <c r="F951" s="217">
        <v>0</v>
      </c>
      <c r="G951" s="217"/>
      <c r="H951" s="217"/>
      <c r="I951" s="217"/>
      <c r="J951" s="217"/>
      <c r="K951" s="217"/>
      <c r="L951" s="217"/>
      <c r="M951" s="217"/>
      <c r="N951" s="217">
        <v>0</v>
      </c>
      <c r="O951" s="217"/>
      <c r="P951" s="217"/>
      <c r="Q951" s="217"/>
      <c r="R951" s="217"/>
      <c r="S951" s="217"/>
      <c r="T951" s="217"/>
      <c r="U951" s="217"/>
      <c r="V951" s="217">
        <v>0</v>
      </c>
      <c r="W951" s="217"/>
      <c r="X951" s="217"/>
      <c r="Y951" s="217"/>
      <c r="Z951" s="217"/>
      <c r="AA951" s="217"/>
      <c r="AB951" s="217"/>
      <c r="AC951" s="217"/>
      <c r="AD951" s="217" t="s">
        <v>811</v>
      </c>
      <c r="AE951" s="217" t="s">
        <v>811</v>
      </c>
      <c r="AF951" s="217" t="s">
        <v>811</v>
      </c>
      <c r="AG951" s="217" t="s">
        <v>811</v>
      </c>
      <c r="AH951" s="217" t="s">
        <v>811</v>
      </c>
      <c r="AI951" s="217" t="s">
        <v>811</v>
      </c>
      <c r="AJ951" s="217" t="s">
        <v>811</v>
      </c>
      <c r="AK951" s="217" t="s">
        <v>811</v>
      </c>
      <c r="AL951" s="217" t="s">
        <v>811</v>
      </c>
      <c r="AM951" s="217" t="s">
        <v>811</v>
      </c>
      <c r="AN951" s="217" t="s">
        <v>811</v>
      </c>
      <c r="AO951" s="217" t="s">
        <v>811</v>
      </c>
      <c r="AP951" s="217" t="s">
        <v>811</v>
      </c>
      <c r="AQ951" s="217" t="s">
        <v>811</v>
      </c>
      <c r="AR951" s="217" t="s">
        <v>811</v>
      </c>
      <c r="AS951" s="217" t="s">
        <v>811</v>
      </c>
    </row>
    <row r="952" spans="1:45">
      <c r="A952" s="216">
        <v>21</v>
      </c>
      <c r="B952" s="216">
        <v>228500</v>
      </c>
      <c r="C952" s="216">
        <v>1844</v>
      </c>
      <c r="D952" s="216">
        <v>940</v>
      </c>
      <c r="E952" s="216" t="s">
        <v>1806</v>
      </c>
      <c r="F952" s="217">
        <v>0</v>
      </c>
      <c r="G952" s="217"/>
      <c r="H952" s="217"/>
      <c r="I952" s="217"/>
      <c r="J952" s="217"/>
      <c r="K952" s="217"/>
      <c r="L952" s="217"/>
      <c r="M952" s="217"/>
      <c r="N952" s="217">
        <v>0</v>
      </c>
      <c r="O952" s="217"/>
      <c r="P952" s="217"/>
      <c r="Q952" s="217"/>
      <c r="R952" s="217"/>
      <c r="S952" s="217"/>
      <c r="T952" s="217"/>
      <c r="U952" s="217"/>
      <c r="V952" s="217">
        <v>0</v>
      </c>
      <c r="W952" s="217"/>
      <c r="X952" s="217"/>
      <c r="Y952" s="217"/>
      <c r="Z952" s="217"/>
      <c r="AA952" s="217"/>
      <c r="AB952" s="217"/>
      <c r="AC952" s="217"/>
      <c r="AD952" s="217" t="s">
        <v>811</v>
      </c>
      <c r="AE952" s="217" t="s">
        <v>811</v>
      </c>
      <c r="AF952" s="217" t="s">
        <v>811</v>
      </c>
      <c r="AG952" s="217" t="s">
        <v>811</v>
      </c>
      <c r="AH952" s="217" t="s">
        <v>811</v>
      </c>
      <c r="AI952" s="217" t="s">
        <v>811</v>
      </c>
      <c r="AJ952" s="217" t="s">
        <v>811</v>
      </c>
      <c r="AK952" s="217" t="s">
        <v>811</v>
      </c>
      <c r="AL952" s="217" t="s">
        <v>811</v>
      </c>
      <c r="AM952" s="217" t="s">
        <v>811</v>
      </c>
      <c r="AN952" s="217" t="s">
        <v>811</v>
      </c>
      <c r="AO952" s="217" t="s">
        <v>811</v>
      </c>
      <c r="AP952" s="217" t="s">
        <v>811</v>
      </c>
      <c r="AQ952" s="217" t="s">
        <v>811</v>
      </c>
      <c r="AR952" s="217" t="s">
        <v>811</v>
      </c>
      <c r="AS952" s="217" t="s">
        <v>811</v>
      </c>
    </row>
    <row r="953" spans="1:45">
      <c r="A953" s="216">
        <v>21</v>
      </c>
      <c r="B953" s="216">
        <v>228500</v>
      </c>
      <c r="C953" s="216">
        <v>1845</v>
      </c>
      <c r="D953" s="216">
        <v>941</v>
      </c>
      <c r="E953" s="216" t="s">
        <v>1807</v>
      </c>
      <c r="F953" s="217">
        <v>83.1</v>
      </c>
      <c r="G953" s="217"/>
      <c r="H953" s="217"/>
      <c r="I953" s="217"/>
      <c r="J953" s="217"/>
      <c r="K953" s="217"/>
      <c r="L953" s="217">
        <v>83.1</v>
      </c>
      <c r="M953" s="217"/>
      <c r="N953" s="217">
        <v>83.1</v>
      </c>
      <c r="O953" s="217"/>
      <c r="P953" s="217"/>
      <c r="Q953" s="217"/>
      <c r="R953" s="217"/>
      <c r="S953" s="217"/>
      <c r="T953" s="217">
        <v>83.1</v>
      </c>
      <c r="U953" s="217"/>
      <c r="V953" s="217">
        <v>0</v>
      </c>
      <c r="W953" s="217"/>
      <c r="X953" s="217"/>
      <c r="Y953" s="217"/>
      <c r="Z953" s="217"/>
      <c r="AA953" s="217"/>
      <c r="AB953" s="217"/>
      <c r="AC953" s="217"/>
      <c r="AD953" s="217">
        <v>-83.1</v>
      </c>
      <c r="AE953" s="217" t="s">
        <v>811</v>
      </c>
      <c r="AF953" s="217" t="s">
        <v>811</v>
      </c>
      <c r="AG953" s="217" t="s">
        <v>811</v>
      </c>
      <c r="AH953" s="217" t="s">
        <v>811</v>
      </c>
      <c r="AI953" s="217" t="s">
        <v>811</v>
      </c>
      <c r="AJ953" s="217">
        <v>-83.1</v>
      </c>
      <c r="AK953" s="217" t="s">
        <v>811</v>
      </c>
      <c r="AL953" s="217" t="s">
        <v>811</v>
      </c>
      <c r="AM953" s="217" t="s">
        <v>811</v>
      </c>
      <c r="AN953" s="217" t="s">
        <v>811</v>
      </c>
      <c r="AO953" s="217" t="s">
        <v>811</v>
      </c>
      <c r="AP953" s="217" t="s">
        <v>811</v>
      </c>
      <c r="AQ953" s="217" t="s">
        <v>811</v>
      </c>
      <c r="AR953" s="217" t="s">
        <v>811</v>
      </c>
      <c r="AS953" s="217" t="s">
        <v>811</v>
      </c>
    </row>
    <row r="954" spans="1:45">
      <c r="A954" s="216">
        <v>21</v>
      </c>
      <c r="B954" s="216">
        <v>228500</v>
      </c>
      <c r="C954" s="216">
        <v>1846</v>
      </c>
      <c r="D954" s="216">
        <v>942</v>
      </c>
      <c r="E954" s="216" t="s">
        <v>1808</v>
      </c>
      <c r="F954" s="217">
        <v>0</v>
      </c>
      <c r="G954" s="217"/>
      <c r="H954" s="217"/>
      <c r="I954" s="217"/>
      <c r="J954" s="217"/>
      <c r="K954" s="217"/>
      <c r="L954" s="217"/>
      <c r="M954" s="217"/>
      <c r="N954" s="217">
        <v>0</v>
      </c>
      <c r="O954" s="217"/>
      <c r="P954" s="217"/>
      <c r="Q954" s="217"/>
      <c r="R954" s="217"/>
      <c r="S954" s="217"/>
      <c r="T954" s="217"/>
      <c r="U954" s="217"/>
      <c r="V954" s="217">
        <v>0</v>
      </c>
      <c r="W954" s="217"/>
      <c r="X954" s="217"/>
      <c r="Y954" s="217"/>
      <c r="Z954" s="217"/>
      <c r="AA954" s="217"/>
      <c r="AB954" s="217"/>
      <c r="AC954" s="217"/>
      <c r="AD954" s="217" t="s">
        <v>811</v>
      </c>
      <c r="AE954" s="217" t="s">
        <v>811</v>
      </c>
      <c r="AF954" s="217" t="s">
        <v>811</v>
      </c>
      <c r="AG954" s="217" t="s">
        <v>811</v>
      </c>
      <c r="AH954" s="217" t="s">
        <v>811</v>
      </c>
      <c r="AI954" s="217" t="s">
        <v>811</v>
      </c>
      <c r="AJ954" s="217" t="s">
        <v>811</v>
      </c>
      <c r="AK954" s="217" t="s">
        <v>811</v>
      </c>
      <c r="AL954" s="217" t="s">
        <v>811</v>
      </c>
      <c r="AM954" s="217" t="s">
        <v>811</v>
      </c>
      <c r="AN954" s="217" t="s">
        <v>811</v>
      </c>
      <c r="AO954" s="217" t="s">
        <v>811</v>
      </c>
      <c r="AP954" s="217" t="s">
        <v>811</v>
      </c>
      <c r="AQ954" s="217" t="s">
        <v>811</v>
      </c>
      <c r="AR954" s="217" t="s">
        <v>811</v>
      </c>
      <c r="AS954" s="217" t="s">
        <v>811</v>
      </c>
    </row>
    <row r="955" spans="1:45">
      <c r="A955" s="216">
        <v>21</v>
      </c>
      <c r="B955" s="216">
        <v>228500</v>
      </c>
      <c r="C955" s="216">
        <v>1847</v>
      </c>
      <c r="D955" s="216">
        <v>943</v>
      </c>
      <c r="E955" s="216" t="s">
        <v>1809</v>
      </c>
      <c r="F955" s="217">
        <v>0</v>
      </c>
      <c r="G955" s="217"/>
      <c r="H955" s="217"/>
      <c r="I955" s="217"/>
      <c r="J955" s="217"/>
      <c r="K955" s="217"/>
      <c r="L955" s="217"/>
      <c r="M955" s="217"/>
      <c r="N955" s="217">
        <v>0</v>
      </c>
      <c r="O955" s="217"/>
      <c r="P955" s="217"/>
      <c r="Q955" s="217"/>
      <c r="R955" s="217"/>
      <c r="S955" s="217"/>
      <c r="T955" s="217"/>
      <c r="U955" s="217"/>
      <c r="V955" s="217">
        <v>0</v>
      </c>
      <c r="W955" s="217"/>
      <c r="X955" s="217"/>
      <c r="Y955" s="217"/>
      <c r="Z955" s="217"/>
      <c r="AA955" s="217"/>
      <c r="AB955" s="217"/>
      <c r="AC955" s="217"/>
      <c r="AD955" s="217" t="s">
        <v>811</v>
      </c>
      <c r="AE955" s="217" t="s">
        <v>811</v>
      </c>
      <c r="AF955" s="217" t="s">
        <v>811</v>
      </c>
      <c r="AG955" s="217" t="s">
        <v>811</v>
      </c>
      <c r="AH955" s="217" t="s">
        <v>811</v>
      </c>
      <c r="AI955" s="217" t="s">
        <v>811</v>
      </c>
      <c r="AJ955" s="217" t="s">
        <v>811</v>
      </c>
      <c r="AK955" s="217" t="s">
        <v>811</v>
      </c>
      <c r="AL955" s="217" t="s">
        <v>811</v>
      </c>
      <c r="AM955" s="217" t="s">
        <v>811</v>
      </c>
      <c r="AN955" s="217" t="s">
        <v>811</v>
      </c>
      <c r="AO955" s="217" t="s">
        <v>811</v>
      </c>
      <c r="AP955" s="217" t="s">
        <v>811</v>
      </c>
      <c r="AQ955" s="217" t="s">
        <v>811</v>
      </c>
      <c r="AR955" s="217" t="s">
        <v>811</v>
      </c>
      <c r="AS955" s="217" t="s">
        <v>811</v>
      </c>
    </row>
    <row r="956" spans="1:45">
      <c r="A956" s="216">
        <v>21</v>
      </c>
      <c r="B956" s="216">
        <v>228500</v>
      </c>
      <c r="C956" s="216">
        <v>1848</v>
      </c>
      <c r="D956" s="216">
        <v>944</v>
      </c>
      <c r="E956" s="216" t="s">
        <v>1810</v>
      </c>
      <c r="F956" s="217">
        <v>0</v>
      </c>
      <c r="G956" s="217"/>
      <c r="H956" s="217"/>
      <c r="I956" s="217"/>
      <c r="J956" s="217"/>
      <c r="K956" s="217"/>
      <c r="L956" s="217"/>
      <c r="M956" s="217"/>
      <c r="N956" s="217">
        <v>0</v>
      </c>
      <c r="O956" s="217"/>
      <c r="P956" s="217"/>
      <c r="Q956" s="217"/>
      <c r="R956" s="217"/>
      <c r="S956" s="217"/>
      <c r="T956" s="217"/>
      <c r="U956" s="217"/>
      <c r="V956" s="217">
        <v>0</v>
      </c>
      <c r="W956" s="217"/>
      <c r="X956" s="217"/>
      <c r="Y956" s="217"/>
      <c r="Z956" s="217"/>
      <c r="AA956" s="217"/>
      <c r="AB956" s="217"/>
      <c r="AC956" s="217"/>
      <c r="AD956" s="217" t="s">
        <v>811</v>
      </c>
      <c r="AE956" s="217" t="s">
        <v>811</v>
      </c>
      <c r="AF956" s="217" t="s">
        <v>811</v>
      </c>
      <c r="AG956" s="217" t="s">
        <v>811</v>
      </c>
      <c r="AH956" s="217" t="s">
        <v>811</v>
      </c>
      <c r="AI956" s="217" t="s">
        <v>811</v>
      </c>
      <c r="AJ956" s="217" t="s">
        <v>811</v>
      </c>
      <c r="AK956" s="217" t="s">
        <v>811</v>
      </c>
      <c r="AL956" s="217" t="s">
        <v>811</v>
      </c>
      <c r="AM956" s="217" t="s">
        <v>811</v>
      </c>
      <c r="AN956" s="217" t="s">
        <v>811</v>
      </c>
      <c r="AO956" s="217" t="s">
        <v>811</v>
      </c>
      <c r="AP956" s="217" t="s">
        <v>811</v>
      </c>
      <c r="AQ956" s="217" t="s">
        <v>811</v>
      </c>
      <c r="AR956" s="217" t="s">
        <v>811</v>
      </c>
      <c r="AS956" s="217" t="s">
        <v>811</v>
      </c>
    </row>
    <row r="957" spans="1:45">
      <c r="A957" s="216">
        <v>21</v>
      </c>
      <c r="B957" s="216">
        <v>228500</v>
      </c>
      <c r="C957" s="216">
        <v>1842</v>
      </c>
      <c r="D957" s="216">
        <v>945</v>
      </c>
      <c r="E957" s="216" t="s">
        <v>1794</v>
      </c>
      <c r="F957" s="217">
        <v>0</v>
      </c>
      <c r="G957" s="217"/>
      <c r="H957" s="217"/>
      <c r="I957" s="217"/>
      <c r="J957" s="217"/>
      <c r="K957" s="217"/>
      <c r="L957" s="217"/>
      <c r="M957" s="217"/>
      <c r="N957" s="217">
        <v>0</v>
      </c>
      <c r="O957" s="217"/>
      <c r="P957" s="217"/>
      <c r="Q957" s="217"/>
      <c r="R957" s="217"/>
      <c r="S957" s="217"/>
      <c r="T957" s="217"/>
      <c r="U957" s="217"/>
      <c r="V957" s="217">
        <v>0</v>
      </c>
      <c r="W957" s="217"/>
      <c r="X957" s="217"/>
      <c r="Y957" s="217"/>
      <c r="Z957" s="217"/>
      <c r="AA957" s="217"/>
      <c r="AB957" s="217"/>
      <c r="AC957" s="217"/>
      <c r="AD957" s="217" t="s">
        <v>811</v>
      </c>
      <c r="AE957" s="217" t="s">
        <v>811</v>
      </c>
      <c r="AF957" s="217" t="s">
        <v>811</v>
      </c>
      <c r="AG957" s="217" t="s">
        <v>811</v>
      </c>
      <c r="AH957" s="217" t="s">
        <v>811</v>
      </c>
      <c r="AI957" s="217" t="s">
        <v>811</v>
      </c>
      <c r="AJ957" s="217" t="s">
        <v>811</v>
      </c>
      <c r="AK957" s="217" t="s">
        <v>811</v>
      </c>
      <c r="AL957" s="217" t="s">
        <v>811</v>
      </c>
      <c r="AM957" s="217" t="s">
        <v>811</v>
      </c>
      <c r="AN957" s="217" t="s">
        <v>811</v>
      </c>
      <c r="AO957" s="217" t="s">
        <v>811</v>
      </c>
      <c r="AP957" s="217" t="s">
        <v>811</v>
      </c>
      <c r="AQ957" s="217" t="s">
        <v>811</v>
      </c>
      <c r="AR957" s="217" t="s">
        <v>811</v>
      </c>
      <c r="AS957" s="217" t="s">
        <v>811</v>
      </c>
    </row>
    <row r="958" spans="1:45">
      <c r="A958" s="216">
        <v>21</v>
      </c>
      <c r="B958" s="216">
        <v>228500</v>
      </c>
      <c r="C958" s="216">
        <v>1849</v>
      </c>
      <c r="D958" s="216">
        <v>946</v>
      </c>
      <c r="E958" s="216" t="s">
        <v>1458</v>
      </c>
      <c r="F958" s="217">
        <v>0</v>
      </c>
      <c r="G958" s="217"/>
      <c r="H958" s="217"/>
      <c r="I958" s="217"/>
      <c r="J958" s="217"/>
      <c r="K958" s="217"/>
      <c r="L958" s="217"/>
      <c r="M958" s="217"/>
      <c r="N958" s="217">
        <v>0</v>
      </c>
      <c r="O958" s="217"/>
      <c r="P958" s="217"/>
      <c r="Q958" s="217"/>
      <c r="R958" s="217"/>
      <c r="S958" s="217"/>
      <c r="T958" s="217"/>
      <c r="U958" s="217"/>
      <c r="V958" s="217">
        <v>0</v>
      </c>
      <c r="W958" s="217"/>
      <c r="X958" s="217"/>
      <c r="Y958" s="217"/>
      <c r="Z958" s="217"/>
      <c r="AA958" s="217"/>
      <c r="AB958" s="217"/>
      <c r="AC958" s="217"/>
      <c r="AD958" s="217" t="s">
        <v>811</v>
      </c>
      <c r="AE958" s="217" t="s">
        <v>811</v>
      </c>
      <c r="AF958" s="217" t="s">
        <v>811</v>
      </c>
      <c r="AG958" s="217" t="s">
        <v>811</v>
      </c>
      <c r="AH958" s="217" t="s">
        <v>811</v>
      </c>
      <c r="AI958" s="217" t="s">
        <v>811</v>
      </c>
      <c r="AJ958" s="217" t="s">
        <v>811</v>
      </c>
      <c r="AK958" s="217" t="s">
        <v>811</v>
      </c>
      <c r="AL958" s="217" t="s">
        <v>811</v>
      </c>
      <c r="AM958" s="217" t="s">
        <v>811</v>
      </c>
      <c r="AN958" s="217" t="s">
        <v>811</v>
      </c>
      <c r="AO958" s="217" t="s">
        <v>811</v>
      </c>
      <c r="AP958" s="217" t="s">
        <v>811</v>
      </c>
      <c r="AQ958" s="217" t="s">
        <v>811</v>
      </c>
      <c r="AR958" s="217" t="s">
        <v>811</v>
      </c>
      <c r="AS958" s="217" t="s">
        <v>811</v>
      </c>
    </row>
    <row r="959" spans="1:45">
      <c r="A959" s="216">
        <v>21</v>
      </c>
      <c r="B959" s="216">
        <v>228500</v>
      </c>
      <c r="C959" s="216">
        <v>1850</v>
      </c>
      <c r="D959" s="216">
        <v>947</v>
      </c>
      <c r="E959" s="216" t="s">
        <v>1811</v>
      </c>
      <c r="F959" s="217">
        <v>109.8</v>
      </c>
      <c r="G959" s="217"/>
      <c r="H959" s="217"/>
      <c r="I959" s="217"/>
      <c r="J959" s="217"/>
      <c r="K959" s="217"/>
      <c r="L959" s="217">
        <v>109.8</v>
      </c>
      <c r="M959" s="217"/>
      <c r="N959" s="217">
        <v>109.8</v>
      </c>
      <c r="O959" s="217"/>
      <c r="P959" s="217"/>
      <c r="Q959" s="217"/>
      <c r="R959" s="217"/>
      <c r="S959" s="217"/>
      <c r="T959" s="217">
        <v>109.8</v>
      </c>
      <c r="U959" s="217"/>
      <c r="V959" s="217">
        <v>109.8</v>
      </c>
      <c r="W959" s="217"/>
      <c r="X959" s="217"/>
      <c r="Y959" s="217"/>
      <c r="Z959" s="217"/>
      <c r="AA959" s="217"/>
      <c r="AB959" s="217">
        <v>109.8</v>
      </c>
      <c r="AC959" s="217"/>
      <c r="AD959" s="217" t="s">
        <v>811</v>
      </c>
      <c r="AE959" s="217" t="s">
        <v>811</v>
      </c>
      <c r="AF959" s="217" t="s">
        <v>811</v>
      </c>
      <c r="AG959" s="217" t="s">
        <v>811</v>
      </c>
      <c r="AH959" s="217" t="s">
        <v>811</v>
      </c>
      <c r="AI959" s="217" t="s">
        <v>811</v>
      </c>
      <c r="AJ959" s="217" t="s">
        <v>811</v>
      </c>
      <c r="AK959" s="217" t="s">
        <v>811</v>
      </c>
      <c r="AL959" s="217">
        <v>100</v>
      </c>
      <c r="AM959" s="217" t="s">
        <v>811</v>
      </c>
      <c r="AN959" s="217" t="s">
        <v>811</v>
      </c>
      <c r="AO959" s="217" t="s">
        <v>811</v>
      </c>
      <c r="AP959" s="217" t="s">
        <v>811</v>
      </c>
      <c r="AQ959" s="217" t="s">
        <v>811</v>
      </c>
      <c r="AR959" s="217">
        <v>100</v>
      </c>
      <c r="AS959" s="217" t="s">
        <v>811</v>
      </c>
    </row>
    <row r="960" spans="1:45">
      <c r="A960" s="216">
        <v>21</v>
      </c>
      <c r="B960" s="216">
        <v>228500</v>
      </c>
      <c r="C960" s="216">
        <v>1851</v>
      </c>
      <c r="D960" s="216">
        <v>948</v>
      </c>
      <c r="E960" s="216" t="s">
        <v>1812</v>
      </c>
      <c r="F960" s="217">
        <v>0</v>
      </c>
      <c r="G960" s="217"/>
      <c r="H960" s="217"/>
      <c r="I960" s="217"/>
      <c r="J960" s="217"/>
      <c r="K960" s="217"/>
      <c r="L960" s="217"/>
      <c r="M960" s="217"/>
      <c r="N960" s="217">
        <v>0</v>
      </c>
      <c r="O960" s="217"/>
      <c r="P960" s="217"/>
      <c r="Q960" s="217"/>
      <c r="R960" s="217"/>
      <c r="S960" s="217"/>
      <c r="T960" s="217"/>
      <c r="U960" s="217"/>
      <c r="V960" s="217">
        <v>0</v>
      </c>
      <c r="W960" s="217"/>
      <c r="X960" s="217"/>
      <c r="Y960" s="217"/>
      <c r="Z960" s="217"/>
      <c r="AA960" s="217"/>
      <c r="AB960" s="217"/>
      <c r="AC960" s="217"/>
      <c r="AD960" s="217" t="s">
        <v>811</v>
      </c>
      <c r="AE960" s="217" t="s">
        <v>811</v>
      </c>
      <c r="AF960" s="217" t="s">
        <v>811</v>
      </c>
      <c r="AG960" s="217" t="s">
        <v>811</v>
      </c>
      <c r="AH960" s="217" t="s">
        <v>811</v>
      </c>
      <c r="AI960" s="217" t="s">
        <v>811</v>
      </c>
      <c r="AJ960" s="217" t="s">
        <v>811</v>
      </c>
      <c r="AK960" s="217" t="s">
        <v>811</v>
      </c>
      <c r="AL960" s="217" t="s">
        <v>811</v>
      </c>
      <c r="AM960" s="217" t="s">
        <v>811</v>
      </c>
      <c r="AN960" s="217" t="s">
        <v>811</v>
      </c>
      <c r="AO960" s="217" t="s">
        <v>811</v>
      </c>
      <c r="AP960" s="217" t="s">
        <v>811</v>
      </c>
      <c r="AQ960" s="217" t="s">
        <v>811</v>
      </c>
      <c r="AR960" s="217" t="s">
        <v>811</v>
      </c>
      <c r="AS960" s="217" t="s">
        <v>811</v>
      </c>
    </row>
    <row r="961" spans="1:45">
      <c r="A961" s="216">
        <v>21</v>
      </c>
      <c r="B961" s="216">
        <v>228500</v>
      </c>
      <c r="C961" s="216">
        <v>1852</v>
      </c>
      <c r="D961" s="216">
        <v>949</v>
      </c>
      <c r="E961" s="216" t="s">
        <v>1813</v>
      </c>
      <c r="F961" s="217">
        <v>0</v>
      </c>
      <c r="G961" s="217"/>
      <c r="H961" s="217"/>
      <c r="I961" s="217"/>
      <c r="J961" s="217"/>
      <c r="K961" s="217"/>
      <c r="L961" s="217"/>
      <c r="M961" s="217"/>
      <c r="N961" s="217">
        <v>0</v>
      </c>
      <c r="O961" s="217"/>
      <c r="P961" s="217"/>
      <c r="Q961" s="217"/>
      <c r="R961" s="217"/>
      <c r="S961" s="217"/>
      <c r="T961" s="217"/>
      <c r="U961" s="217"/>
      <c r="V961" s="217">
        <v>0</v>
      </c>
      <c r="W961" s="217"/>
      <c r="X961" s="217"/>
      <c r="Y961" s="217"/>
      <c r="Z961" s="217"/>
      <c r="AA961" s="217"/>
      <c r="AB961" s="217"/>
      <c r="AC961" s="217"/>
      <c r="AD961" s="217" t="s">
        <v>811</v>
      </c>
      <c r="AE961" s="217" t="s">
        <v>811</v>
      </c>
      <c r="AF961" s="217" t="s">
        <v>811</v>
      </c>
      <c r="AG961" s="217" t="s">
        <v>811</v>
      </c>
      <c r="AH961" s="217" t="s">
        <v>811</v>
      </c>
      <c r="AI961" s="217" t="s">
        <v>811</v>
      </c>
      <c r="AJ961" s="217" t="s">
        <v>811</v>
      </c>
      <c r="AK961" s="217" t="s">
        <v>811</v>
      </c>
      <c r="AL961" s="217" t="s">
        <v>811</v>
      </c>
      <c r="AM961" s="217" t="s">
        <v>811</v>
      </c>
      <c r="AN961" s="217" t="s">
        <v>811</v>
      </c>
      <c r="AO961" s="217" t="s">
        <v>811</v>
      </c>
      <c r="AP961" s="217" t="s">
        <v>811</v>
      </c>
      <c r="AQ961" s="217" t="s">
        <v>811</v>
      </c>
      <c r="AR961" s="217" t="s">
        <v>811</v>
      </c>
      <c r="AS961" s="217" t="s">
        <v>811</v>
      </c>
    </row>
    <row r="962" spans="1:45">
      <c r="A962" s="214"/>
      <c r="B962" s="214"/>
      <c r="C962" s="214"/>
      <c r="D962" s="214">
        <v>950</v>
      </c>
      <c r="E962" s="214"/>
      <c r="F962" s="215"/>
      <c r="G962" s="215"/>
      <c r="H962" s="215"/>
      <c r="I962" s="215"/>
      <c r="J962" s="215"/>
      <c r="K962" s="215"/>
      <c r="L962" s="215"/>
      <c r="M962" s="215"/>
      <c r="N962" s="215"/>
      <c r="O962" s="215"/>
      <c r="P962" s="215"/>
      <c r="Q962" s="215"/>
      <c r="R962" s="215"/>
      <c r="S962" s="215"/>
      <c r="T962" s="215"/>
      <c r="U962" s="215"/>
      <c r="V962" s="215"/>
      <c r="W962" s="215"/>
      <c r="X962" s="215"/>
      <c r="Y962" s="215"/>
      <c r="Z962" s="215"/>
      <c r="AA962" s="215"/>
      <c r="AB962" s="215"/>
      <c r="AC962" s="215"/>
      <c r="AD962" s="215" t="s">
        <v>811</v>
      </c>
      <c r="AE962" s="215" t="s">
        <v>811</v>
      </c>
      <c r="AF962" s="215" t="s">
        <v>811</v>
      </c>
      <c r="AG962" s="215" t="s">
        <v>811</v>
      </c>
      <c r="AH962" s="215" t="s">
        <v>811</v>
      </c>
      <c r="AI962" s="215" t="s">
        <v>811</v>
      </c>
      <c r="AJ962" s="215" t="s">
        <v>811</v>
      </c>
      <c r="AK962" s="215" t="s">
        <v>811</v>
      </c>
      <c r="AL962" s="215" t="s">
        <v>811</v>
      </c>
      <c r="AM962" s="215" t="s">
        <v>811</v>
      </c>
      <c r="AN962" s="215" t="s">
        <v>811</v>
      </c>
      <c r="AO962" s="215" t="s">
        <v>811</v>
      </c>
      <c r="AP962" s="215" t="s">
        <v>811</v>
      </c>
      <c r="AQ962" s="215" t="s">
        <v>811</v>
      </c>
      <c r="AR962" s="215" t="s">
        <v>811</v>
      </c>
      <c r="AS962" s="215" t="s">
        <v>811</v>
      </c>
    </row>
    <row r="963" spans="1:45">
      <c r="A963" s="214">
        <v>20</v>
      </c>
      <c r="B963" s="214">
        <v>228700</v>
      </c>
      <c r="C963" s="214"/>
      <c r="D963" s="214">
        <v>951</v>
      </c>
      <c r="E963" s="214" t="s">
        <v>1254</v>
      </c>
      <c r="F963" s="215">
        <v>1054.3999999999999</v>
      </c>
      <c r="G963" s="215">
        <v>0</v>
      </c>
      <c r="H963" s="215">
        <v>0</v>
      </c>
      <c r="I963" s="215">
        <v>0</v>
      </c>
      <c r="J963" s="215">
        <v>971.3</v>
      </c>
      <c r="K963" s="215">
        <v>0</v>
      </c>
      <c r="L963" s="215">
        <v>83.1</v>
      </c>
      <c r="M963" s="215">
        <v>0</v>
      </c>
      <c r="N963" s="215">
        <v>533.1</v>
      </c>
      <c r="O963" s="215">
        <v>0</v>
      </c>
      <c r="P963" s="215">
        <v>0</v>
      </c>
      <c r="Q963" s="215">
        <v>0</v>
      </c>
      <c r="R963" s="215">
        <v>450</v>
      </c>
      <c r="S963" s="215">
        <v>0</v>
      </c>
      <c r="T963" s="215">
        <v>83.1</v>
      </c>
      <c r="U963" s="215">
        <v>0</v>
      </c>
      <c r="V963" s="215">
        <v>383.59</v>
      </c>
      <c r="W963" s="215">
        <v>0</v>
      </c>
      <c r="X963" s="215">
        <v>0</v>
      </c>
      <c r="Y963" s="215">
        <v>0</v>
      </c>
      <c r="Z963" s="215">
        <v>308.70999999999998</v>
      </c>
      <c r="AA963" s="215">
        <v>0</v>
      </c>
      <c r="AB963" s="215">
        <v>74.88</v>
      </c>
      <c r="AC963" s="215">
        <v>0</v>
      </c>
      <c r="AD963" s="215">
        <v>-149.51000000000005</v>
      </c>
      <c r="AE963" s="215" t="s">
        <v>811</v>
      </c>
      <c r="AF963" s="215" t="s">
        <v>811</v>
      </c>
      <c r="AG963" s="215" t="s">
        <v>811</v>
      </c>
      <c r="AH963" s="215">
        <v>-141.29000000000002</v>
      </c>
      <c r="AI963" s="215" t="s">
        <v>811</v>
      </c>
      <c r="AJ963" s="215">
        <v>-8.2199999999999989</v>
      </c>
      <c r="AK963" s="215" t="s">
        <v>811</v>
      </c>
      <c r="AL963" s="215">
        <v>71.954605139748622</v>
      </c>
      <c r="AM963" s="215" t="s">
        <v>811</v>
      </c>
      <c r="AN963" s="215" t="s">
        <v>811</v>
      </c>
      <c r="AO963" s="215" t="s">
        <v>811</v>
      </c>
      <c r="AP963" s="215">
        <v>68.602222222222224</v>
      </c>
      <c r="AQ963" s="215" t="s">
        <v>811</v>
      </c>
      <c r="AR963" s="215">
        <v>90.108303249097474</v>
      </c>
      <c r="AS963" s="215" t="s">
        <v>811</v>
      </c>
    </row>
    <row r="964" spans="1:45">
      <c r="A964" s="214">
        <v>22</v>
      </c>
      <c r="B964" s="214">
        <v>228700</v>
      </c>
      <c r="C964" s="214"/>
      <c r="D964" s="214">
        <v>952</v>
      </c>
      <c r="E964" s="214" t="s">
        <v>1055</v>
      </c>
      <c r="F964" s="215">
        <v>971.3</v>
      </c>
      <c r="G964" s="215">
        <v>0</v>
      </c>
      <c r="H964" s="215">
        <v>0</v>
      </c>
      <c r="I964" s="215">
        <v>0</v>
      </c>
      <c r="J964" s="215">
        <v>971.3</v>
      </c>
      <c r="K964" s="215">
        <v>0</v>
      </c>
      <c r="L964" s="215">
        <v>0</v>
      </c>
      <c r="M964" s="215">
        <v>0</v>
      </c>
      <c r="N964" s="215">
        <v>450</v>
      </c>
      <c r="O964" s="215">
        <v>0</v>
      </c>
      <c r="P964" s="215">
        <v>0</v>
      </c>
      <c r="Q964" s="215">
        <v>0</v>
      </c>
      <c r="R964" s="215">
        <v>450</v>
      </c>
      <c r="S964" s="215">
        <v>0</v>
      </c>
      <c r="T964" s="215">
        <v>0</v>
      </c>
      <c r="U964" s="215">
        <v>0</v>
      </c>
      <c r="V964" s="215">
        <v>308.70999999999998</v>
      </c>
      <c r="W964" s="215">
        <v>0</v>
      </c>
      <c r="X964" s="215">
        <v>0</v>
      </c>
      <c r="Y964" s="215">
        <v>0</v>
      </c>
      <c r="Z964" s="215">
        <v>308.70999999999998</v>
      </c>
      <c r="AA964" s="215">
        <v>0</v>
      </c>
      <c r="AB964" s="215">
        <v>0</v>
      </c>
      <c r="AC964" s="215">
        <v>0</v>
      </c>
      <c r="AD964" s="215">
        <v>-141.29000000000002</v>
      </c>
      <c r="AE964" s="215" t="s">
        <v>811</v>
      </c>
      <c r="AF964" s="215" t="s">
        <v>811</v>
      </c>
      <c r="AG964" s="215" t="s">
        <v>811</v>
      </c>
      <c r="AH964" s="215">
        <v>-141.29000000000002</v>
      </c>
      <c r="AI964" s="215" t="s">
        <v>811</v>
      </c>
      <c r="AJ964" s="215" t="s">
        <v>811</v>
      </c>
      <c r="AK964" s="215" t="s">
        <v>811</v>
      </c>
      <c r="AL964" s="215">
        <v>68.602222222222224</v>
      </c>
      <c r="AM964" s="215" t="s">
        <v>811</v>
      </c>
      <c r="AN964" s="215" t="s">
        <v>811</v>
      </c>
      <c r="AO964" s="215" t="s">
        <v>811</v>
      </c>
      <c r="AP964" s="215">
        <v>68.602222222222224</v>
      </c>
      <c r="AQ964" s="215" t="s">
        <v>811</v>
      </c>
      <c r="AR964" s="215" t="s">
        <v>811</v>
      </c>
      <c r="AS964" s="215" t="s">
        <v>811</v>
      </c>
    </row>
    <row r="965" spans="1:45">
      <c r="A965" s="214">
        <v>21</v>
      </c>
      <c r="B965" s="214">
        <v>228700</v>
      </c>
      <c r="C965" s="214"/>
      <c r="D965" s="214">
        <v>953</v>
      </c>
      <c r="E965" s="214" t="s">
        <v>1056</v>
      </c>
      <c r="F965" s="215">
        <v>83.1</v>
      </c>
      <c r="G965" s="215">
        <v>0</v>
      </c>
      <c r="H965" s="215">
        <v>0</v>
      </c>
      <c r="I965" s="215">
        <v>0</v>
      </c>
      <c r="J965" s="215">
        <v>0</v>
      </c>
      <c r="K965" s="215">
        <v>0</v>
      </c>
      <c r="L965" s="215">
        <v>83.1</v>
      </c>
      <c r="M965" s="215">
        <v>0</v>
      </c>
      <c r="N965" s="215">
        <v>83.1</v>
      </c>
      <c r="O965" s="215">
        <v>0</v>
      </c>
      <c r="P965" s="215">
        <v>0</v>
      </c>
      <c r="Q965" s="215">
        <v>0</v>
      </c>
      <c r="R965" s="215">
        <v>0</v>
      </c>
      <c r="S965" s="215">
        <v>0</v>
      </c>
      <c r="T965" s="215">
        <v>83.1</v>
      </c>
      <c r="U965" s="215">
        <v>0</v>
      </c>
      <c r="V965" s="215">
        <v>74.88</v>
      </c>
      <c r="W965" s="215">
        <v>0</v>
      </c>
      <c r="X965" s="215">
        <v>0</v>
      </c>
      <c r="Y965" s="215">
        <v>0</v>
      </c>
      <c r="Z965" s="215">
        <v>0</v>
      </c>
      <c r="AA965" s="215">
        <v>0</v>
      </c>
      <c r="AB965" s="215">
        <v>74.88</v>
      </c>
      <c r="AC965" s="215">
        <v>0</v>
      </c>
      <c r="AD965" s="215">
        <v>-8.2199999999999989</v>
      </c>
      <c r="AE965" s="215" t="s">
        <v>811</v>
      </c>
      <c r="AF965" s="215" t="s">
        <v>811</v>
      </c>
      <c r="AG965" s="215" t="s">
        <v>811</v>
      </c>
      <c r="AH965" s="215" t="s">
        <v>811</v>
      </c>
      <c r="AI965" s="215" t="s">
        <v>811</v>
      </c>
      <c r="AJ965" s="215">
        <v>-8.2199999999999989</v>
      </c>
      <c r="AK965" s="215" t="s">
        <v>811</v>
      </c>
      <c r="AL965" s="215">
        <v>90.108303249097474</v>
      </c>
      <c r="AM965" s="215" t="s">
        <v>811</v>
      </c>
      <c r="AN965" s="215" t="s">
        <v>811</v>
      </c>
      <c r="AO965" s="215" t="s">
        <v>811</v>
      </c>
      <c r="AP965" s="215" t="s">
        <v>811</v>
      </c>
      <c r="AQ965" s="215" t="s">
        <v>811</v>
      </c>
      <c r="AR965" s="215">
        <v>90.108303249097474</v>
      </c>
      <c r="AS965" s="215" t="s">
        <v>811</v>
      </c>
    </row>
    <row r="966" spans="1:45">
      <c r="A966" s="216">
        <v>22</v>
      </c>
      <c r="B966" s="216">
        <v>228700</v>
      </c>
      <c r="C966" s="216">
        <v>1853</v>
      </c>
      <c r="D966" s="216">
        <v>954</v>
      </c>
      <c r="E966" s="216" t="s">
        <v>1081</v>
      </c>
      <c r="F966" s="217">
        <v>971.3</v>
      </c>
      <c r="G966" s="217"/>
      <c r="H966" s="217"/>
      <c r="I966" s="217"/>
      <c r="J966" s="217">
        <v>971.3</v>
      </c>
      <c r="K966" s="217"/>
      <c r="L966" s="217"/>
      <c r="M966" s="217"/>
      <c r="N966" s="217">
        <v>450</v>
      </c>
      <c r="O966" s="217"/>
      <c r="P966" s="217"/>
      <c r="Q966" s="217"/>
      <c r="R966" s="217">
        <v>450</v>
      </c>
      <c r="S966" s="217"/>
      <c r="T966" s="217"/>
      <c r="U966" s="217"/>
      <c r="V966" s="217">
        <v>308.70999999999998</v>
      </c>
      <c r="W966" s="217"/>
      <c r="X966" s="217"/>
      <c r="Y966" s="217"/>
      <c r="Z966" s="217">
        <v>308.70999999999998</v>
      </c>
      <c r="AA966" s="217"/>
      <c r="AB966" s="217"/>
      <c r="AC966" s="217"/>
      <c r="AD966" s="217">
        <v>-141.29000000000002</v>
      </c>
      <c r="AE966" s="217" t="s">
        <v>811</v>
      </c>
      <c r="AF966" s="217" t="s">
        <v>811</v>
      </c>
      <c r="AG966" s="217" t="s">
        <v>811</v>
      </c>
      <c r="AH966" s="217">
        <v>-141.29000000000002</v>
      </c>
      <c r="AI966" s="217" t="s">
        <v>811</v>
      </c>
      <c r="AJ966" s="217" t="s">
        <v>811</v>
      </c>
      <c r="AK966" s="217" t="s">
        <v>811</v>
      </c>
      <c r="AL966" s="217">
        <v>68.602222222222224</v>
      </c>
      <c r="AM966" s="217" t="s">
        <v>811</v>
      </c>
      <c r="AN966" s="217" t="s">
        <v>811</v>
      </c>
      <c r="AO966" s="217" t="s">
        <v>811</v>
      </c>
      <c r="AP966" s="217">
        <v>68.602222222222224</v>
      </c>
      <c r="AQ966" s="217" t="s">
        <v>811</v>
      </c>
      <c r="AR966" s="217" t="s">
        <v>811</v>
      </c>
      <c r="AS966" s="217" t="s">
        <v>811</v>
      </c>
    </row>
    <row r="967" spans="1:45">
      <c r="A967" s="216">
        <v>21</v>
      </c>
      <c r="B967" s="216">
        <v>228700</v>
      </c>
      <c r="C967" s="216">
        <v>1854</v>
      </c>
      <c r="D967" s="216">
        <v>955</v>
      </c>
      <c r="E967" s="216" t="s">
        <v>1814</v>
      </c>
      <c r="F967" s="217">
        <v>0</v>
      </c>
      <c r="G967" s="217"/>
      <c r="H967" s="217"/>
      <c r="I967" s="217"/>
      <c r="J967" s="217"/>
      <c r="K967" s="217"/>
      <c r="L967" s="217"/>
      <c r="M967" s="217"/>
      <c r="N967" s="217">
        <v>0</v>
      </c>
      <c r="O967" s="217"/>
      <c r="P967" s="217"/>
      <c r="Q967" s="217"/>
      <c r="R967" s="217"/>
      <c r="S967" s="217"/>
      <c r="T967" s="217"/>
      <c r="U967" s="217"/>
      <c r="V967" s="217">
        <v>0</v>
      </c>
      <c r="W967" s="217"/>
      <c r="X967" s="217"/>
      <c r="Y967" s="217"/>
      <c r="Z967" s="217"/>
      <c r="AA967" s="217"/>
      <c r="AB967" s="217"/>
      <c r="AC967" s="217"/>
      <c r="AD967" s="217" t="s">
        <v>811</v>
      </c>
      <c r="AE967" s="217" t="s">
        <v>811</v>
      </c>
      <c r="AF967" s="217" t="s">
        <v>811</v>
      </c>
      <c r="AG967" s="217" t="s">
        <v>811</v>
      </c>
      <c r="AH967" s="217" t="s">
        <v>811</v>
      </c>
      <c r="AI967" s="217" t="s">
        <v>811</v>
      </c>
      <c r="AJ967" s="217" t="s">
        <v>811</v>
      </c>
      <c r="AK967" s="217" t="s">
        <v>811</v>
      </c>
      <c r="AL967" s="217" t="s">
        <v>811</v>
      </c>
      <c r="AM967" s="217" t="s">
        <v>811</v>
      </c>
      <c r="AN967" s="217" t="s">
        <v>811</v>
      </c>
      <c r="AO967" s="217" t="s">
        <v>811</v>
      </c>
      <c r="AP967" s="217" t="s">
        <v>811</v>
      </c>
      <c r="AQ967" s="217" t="s">
        <v>811</v>
      </c>
      <c r="AR967" s="217" t="s">
        <v>811</v>
      </c>
      <c r="AS967" s="217" t="s">
        <v>811</v>
      </c>
    </row>
    <row r="968" spans="1:45">
      <c r="A968" s="216">
        <v>21</v>
      </c>
      <c r="B968" s="216">
        <v>228700</v>
      </c>
      <c r="C968" s="216">
        <v>1855</v>
      </c>
      <c r="D968" s="216">
        <v>956</v>
      </c>
      <c r="E968" s="216" t="s">
        <v>1815</v>
      </c>
      <c r="F968" s="217">
        <v>0</v>
      </c>
      <c r="G968" s="217"/>
      <c r="H968" s="217"/>
      <c r="I968" s="217"/>
      <c r="J968" s="217"/>
      <c r="K968" s="217"/>
      <c r="L968" s="217"/>
      <c r="M968" s="217"/>
      <c r="N968" s="217">
        <v>0</v>
      </c>
      <c r="O968" s="217"/>
      <c r="P968" s="217"/>
      <c r="Q968" s="217"/>
      <c r="R968" s="217"/>
      <c r="S968" s="217"/>
      <c r="T968" s="217"/>
      <c r="U968" s="217"/>
      <c r="V968" s="217">
        <v>0</v>
      </c>
      <c r="W968" s="217"/>
      <c r="X968" s="217"/>
      <c r="Y968" s="217"/>
      <c r="Z968" s="217"/>
      <c r="AA968" s="217"/>
      <c r="AB968" s="217"/>
      <c r="AC968" s="217"/>
      <c r="AD968" s="217" t="s">
        <v>811</v>
      </c>
      <c r="AE968" s="217" t="s">
        <v>811</v>
      </c>
      <c r="AF968" s="217" t="s">
        <v>811</v>
      </c>
      <c r="AG968" s="217" t="s">
        <v>811</v>
      </c>
      <c r="AH968" s="217" t="s">
        <v>811</v>
      </c>
      <c r="AI968" s="217" t="s">
        <v>811</v>
      </c>
      <c r="AJ968" s="217" t="s">
        <v>811</v>
      </c>
      <c r="AK968" s="217" t="s">
        <v>811</v>
      </c>
      <c r="AL968" s="217" t="s">
        <v>811</v>
      </c>
      <c r="AM968" s="217" t="s">
        <v>811</v>
      </c>
      <c r="AN968" s="217" t="s">
        <v>811</v>
      </c>
      <c r="AO968" s="217" t="s">
        <v>811</v>
      </c>
      <c r="AP968" s="217" t="s">
        <v>811</v>
      </c>
      <c r="AQ968" s="217" t="s">
        <v>811</v>
      </c>
      <c r="AR968" s="217" t="s">
        <v>811</v>
      </c>
      <c r="AS968" s="217" t="s">
        <v>811</v>
      </c>
    </row>
    <row r="969" spans="1:45">
      <c r="A969" s="216">
        <v>21</v>
      </c>
      <c r="B969" s="216">
        <v>228700</v>
      </c>
      <c r="C969" s="216">
        <v>1856</v>
      </c>
      <c r="D969" s="216">
        <v>957</v>
      </c>
      <c r="E969" s="216" t="s">
        <v>1816</v>
      </c>
      <c r="F969" s="217">
        <v>0</v>
      </c>
      <c r="G969" s="217"/>
      <c r="H969" s="217"/>
      <c r="I969" s="217"/>
      <c r="J969" s="217"/>
      <c r="K969" s="217"/>
      <c r="L969" s="217"/>
      <c r="M969" s="217"/>
      <c r="N969" s="217">
        <v>0</v>
      </c>
      <c r="O969" s="217"/>
      <c r="P969" s="217"/>
      <c r="Q969" s="217"/>
      <c r="R969" s="217"/>
      <c r="S969" s="217"/>
      <c r="T969" s="217"/>
      <c r="U969" s="217"/>
      <c r="V969" s="217">
        <v>0</v>
      </c>
      <c r="W969" s="217"/>
      <c r="X969" s="217"/>
      <c r="Y969" s="217"/>
      <c r="Z969" s="217"/>
      <c r="AA969" s="217"/>
      <c r="AB969" s="217"/>
      <c r="AC969" s="217"/>
      <c r="AD969" s="217" t="s">
        <v>811</v>
      </c>
      <c r="AE969" s="217" t="s">
        <v>811</v>
      </c>
      <c r="AF969" s="217" t="s">
        <v>811</v>
      </c>
      <c r="AG969" s="217" t="s">
        <v>811</v>
      </c>
      <c r="AH969" s="217" t="s">
        <v>811</v>
      </c>
      <c r="AI969" s="217" t="s">
        <v>811</v>
      </c>
      <c r="AJ969" s="217" t="s">
        <v>811</v>
      </c>
      <c r="AK969" s="217" t="s">
        <v>811</v>
      </c>
      <c r="AL969" s="217" t="s">
        <v>811</v>
      </c>
      <c r="AM969" s="217" t="s">
        <v>811</v>
      </c>
      <c r="AN969" s="217" t="s">
        <v>811</v>
      </c>
      <c r="AO969" s="217" t="s">
        <v>811</v>
      </c>
      <c r="AP969" s="217" t="s">
        <v>811</v>
      </c>
      <c r="AQ969" s="217" t="s">
        <v>811</v>
      </c>
      <c r="AR969" s="217" t="s">
        <v>811</v>
      </c>
      <c r="AS969" s="217" t="s">
        <v>811</v>
      </c>
    </row>
    <row r="970" spans="1:45">
      <c r="A970" s="216">
        <v>21</v>
      </c>
      <c r="B970" s="216">
        <v>228700</v>
      </c>
      <c r="C970" s="216">
        <v>1857</v>
      </c>
      <c r="D970" s="216">
        <v>958</v>
      </c>
      <c r="E970" s="216" t="s">
        <v>1817</v>
      </c>
      <c r="F970" s="217">
        <v>0</v>
      </c>
      <c r="G970" s="217"/>
      <c r="H970" s="217"/>
      <c r="I970" s="217"/>
      <c r="J970" s="217"/>
      <c r="K970" s="217"/>
      <c r="L970" s="217"/>
      <c r="M970" s="217"/>
      <c r="N970" s="217">
        <v>0</v>
      </c>
      <c r="O970" s="217"/>
      <c r="P970" s="217"/>
      <c r="Q970" s="217"/>
      <c r="R970" s="217"/>
      <c r="S970" s="217"/>
      <c r="T970" s="217"/>
      <c r="U970" s="217"/>
      <c r="V970" s="217">
        <v>0</v>
      </c>
      <c r="W970" s="217"/>
      <c r="X970" s="217"/>
      <c r="Y970" s="217"/>
      <c r="Z970" s="217"/>
      <c r="AA970" s="217"/>
      <c r="AB970" s="217"/>
      <c r="AC970" s="217"/>
      <c r="AD970" s="217" t="s">
        <v>811</v>
      </c>
      <c r="AE970" s="217" t="s">
        <v>811</v>
      </c>
      <c r="AF970" s="217" t="s">
        <v>811</v>
      </c>
      <c r="AG970" s="217" t="s">
        <v>811</v>
      </c>
      <c r="AH970" s="217" t="s">
        <v>811</v>
      </c>
      <c r="AI970" s="217" t="s">
        <v>811</v>
      </c>
      <c r="AJ970" s="217" t="s">
        <v>811</v>
      </c>
      <c r="AK970" s="217" t="s">
        <v>811</v>
      </c>
      <c r="AL970" s="217" t="s">
        <v>811</v>
      </c>
      <c r="AM970" s="217" t="s">
        <v>811</v>
      </c>
      <c r="AN970" s="217" t="s">
        <v>811</v>
      </c>
      <c r="AO970" s="217" t="s">
        <v>811</v>
      </c>
      <c r="AP970" s="217" t="s">
        <v>811</v>
      </c>
      <c r="AQ970" s="217" t="s">
        <v>811</v>
      </c>
      <c r="AR970" s="217" t="s">
        <v>811</v>
      </c>
      <c r="AS970" s="217" t="s">
        <v>811</v>
      </c>
    </row>
    <row r="971" spans="1:45">
      <c r="A971" s="216">
        <v>21</v>
      </c>
      <c r="B971" s="216">
        <v>228700</v>
      </c>
      <c r="C971" s="216">
        <v>1858</v>
      </c>
      <c r="D971" s="216">
        <v>959</v>
      </c>
      <c r="E971" s="216" t="s">
        <v>1818</v>
      </c>
      <c r="F971" s="217">
        <v>0</v>
      </c>
      <c r="G971" s="217"/>
      <c r="H971" s="217"/>
      <c r="I971" s="217"/>
      <c r="J971" s="217"/>
      <c r="K971" s="217"/>
      <c r="L971" s="217"/>
      <c r="M971" s="217"/>
      <c r="N971" s="217">
        <v>0</v>
      </c>
      <c r="O971" s="217"/>
      <c r="P971" s="217"/>
      <c r="Q971" s="217"/>
      <c r="R971" s="217"/>
      <c r="S971" s="217"/>
      <c r="T971" s="217"/>
      <c r="U971" s="217"/>
      <c r="V971" s="217">
        <v>0</v>
      </c>
      <c r="W971" s="217"/>
      <c r="X971" s="217"/>
      <c r="Y971" s="217"/>
      <c r="Z971" s="217"/>
      <c r="AA971" s="217"/>
      <c r="AB971" s="217"/>
      <c r="AC971" s="217"/>
      <c r="AD971" s="217" t="s">
        <v>811</v>
      </c>
      <c r="AE971" s="217" t="s">
        <v>811</v>
      </c>
      <c r="AF971" s="217" t="s">
        <v>811</v>
      </c>
      <c r="AG971" s="217" t="s">
        <v>811</v>
      </c>
      <c r="AH971" s="217" t="s">
        <v>811</v>
      </c>
      <c r="AI971" s="217" t="s">
        <v>811</v>
      </c>
      <c r="AJ971" s="217" t="s">
        <v>811</v>
      </c>
      <c r="AK971" s="217" t="s">
        <v>811</v>
      </c>
      <c r="AL971" s="217" t="s">
        <v>811</v>
      </c>
      <c r="AM971" s="217" t="s">
        <v>811</v>
      </c>
      <c r="AN971" s="217" t="s">
        <v>811</v>
      </c>
      <c r="AO971" s="217" t="s">
        <v>811</v>
      </c>
      <c r="AP971" s="217" t="s">
        <v>811</v>
      </c>
      <c r="AQ971" s="217" t="s">
        <v>811</v>
      </c>
      <c r="AR971" s="217" t="s">
        <v>811</v>
      </c>
      <c r="AS971" s="217" t="s">
        <v>811</v>
      </c>
    </row>
    <row r="972" spans="1:45">
      <c r="A972" s="216">
        <v>21</v>
      </c>
      <c r="B972" s="216">
        <v>228700</v>
      </c>
      <c r="C972" s="216">
        <v>1859</v>
      </c>
      <c r="D972" s="216">
        <v>960</v>
      </c>
      <c r="E972" s="216" t="s">
        <v>1819</v>
      </c>
      <c r="F972" s="217">
        <v>0</v>
      </c>
      <c r="G972" s="217"/>
      <c r="H972" s="217"/>
      <c r="I972" s="217"/>
      <c r="J972" s="217"/>
      <c r="K972" s="217"/>
      <c r="L972" s="217"/>
      <c r="M972" s="217"/>
      <c r="N972" s="217">
        <v>0</v>
      </c>
      <c r="O972" s="217"/>
      <c r="P972" s="217"/>
      <c r="Q972" s="217"/>
      <c r="R972" s="217"/>
      <c r="S972" s="217"/>
      <c r="T972" s="217"/>
      <c r="U972" s="217"/>
      <c r="V972" s="217">
        <v>0</v>
      </c>
      <c r="W972" s="217"/>
      <c r="X972" s="217"/>
      <c r="Y972" s="217"/>
      <c r="Z972" s="217"/>
      <c r="AA972" s="217"/>
      <c r="AB972" s="217"/>
      <c r="AC972" s="217"/>
      <c r="AD972" s="217" t="s">
        <v>811</v>
      </c>
      <c r="AE972" s="217" t="s">
        <v>811</v>
      </c>
      <c r="AF972" s="217" t="s">
        <v>811</v>
      </c>
      <c r="AG972" s="217" t="s">
        <v>811</v>
      </c>
      <c r="AH972" s="217" t="s">
        <v>811</v>
      </c>
      <c r="AI972" s="217" t="s">
        <v>811</v>
      </c>
      <c r="AJ972" s="217" t="s">
        <v>811</v>
      </c>
      <c r="AK972" s="217" t="s">
        <v>811</v>
      </c>
      <c r="AL972" s="217" t="s">
        <v>811</v>
      </c>
      <c r="AM972" s="217" t="s">
        <v>811</v>
      </c>
      <c r="AN972" s="217" t="s">
        <v>811</v>
      </c>
      <c r="AO972" s="217" t="s">
        <v>811</v>
      </c>
      <c r="AP972" s="217" t="s">
        <v>811</v>
      </c>
      <c r="AQ972" s="217" t="s">
        <v>811</v>
      </c>
      <c r="AR972" s="217" t="s">
        <v>811</v>
      </c>
      <c r="AS972" s="217" t="s">
        <v>811</v>
      </c>
    </row>
    <row r="973" spans="1:45">
      <c r="A973" s="216">
        <v>21</v>
      </c>
      <c r="B973" s="216">
        <v>228700</v>
      </c>
      <c r="C973" s="216">
        <v>1860</v>
      </c>
      <c r="D973" s="216">
        <v>961</v>
      </c>
      <c r="E973" s="216" t="s">
        <v>1820</v>
      </c>
      <c r="F973" s="217">
        <v>0</v>
      </c>
      <c r="G973" s="217"/>
      <c r="H973" s="217"/>
      <c r="I973" s="217"/>
      <c r="J973" s="217"/>
      <c r="K973" s="217"/>
      <c r="L973" s="217"/>
      <c r="M973" s="217"/>
      <c r="N973" s="217">
        <v>0</v>
      </c>
      <c r="O973" s="217"/>
      <c r="P973" s="217"/>
      <c r="Q973" s="217"/>
      <c r="R973" s="217"/>
      <c r="S973" s="217"/>
      <c r="T973" s="217"/>
      <c r="U973" s="217"/>
      <c r="V973" s="217">
        <v>0</v>
      </c>
      <c r="W973" s="217"/>
      <c r="X973" s="217"/>
      <c r="Y973" s="217"/>
      <c r="Z973" s="217"/>
      <c r="AA973" s="217"/>
      <c r="AB973" s="217"/>
      <c r="AC973" s="217"/>
      <c r="AD973" s="217" t="s">
        <v>811</v>
      </c>
      <c r="AE973" s="217" t="s">
        <v>811</v>
      </c>
      <c r="AF973" s="217" t="s">
        <v>811</v>
      </c>
      <c r="AG973" s="217" t="s">
        <v>811</v>
      </c>
      <c r="AH973" s="217" t="s">
        <v>811</v>
      </c>
      <c r="AI973" s="217" t="s">
        <v>811</v>
      </c>
      <c r="AJ973" s="217" t="s">
        <v>811</v>
      </c>
      <c r="AK973" s="217" t="s">
        <v>811</v>
      </c>
      <c r="AL973" s="217" t="s">
        <v>811</v>
      </c>
      <c r="AM973" s="217" t="s">
        <v>811</v>
      </c>
      <c r="AN973" s="217" t="s">
        <v>811</v>
      </c>
      <c r="AO973" s="217" t="s">
        <v>811</v>
      </c>
      <c r="AP973" s="217" t="s">
        <v>811</v>
      </c>
      <c r="AQ973" s="217" t="s">
        <v>811</v>
      </c>
      <c r="AR973" s="217" t="s">
        <v>811</v>
      </c>
      <c r="AS973" s="217" t="s">
        <v>811</v>
      </c>
    </row>
    <row r="974" spans="1:45">
      <c r="A974" s="216">
        <v>21</v>
      </c>
      <c r="B974" s="216">
        <v>228700</v>
      </c>
      <c r="C974" s="216">
        <v>1861</v>
      </c>
      <c r="D974" s="216">
        <v>962</v>
      </c>
      <c r="E974" s="216" t="s">
        <v>1821</v>
      </c>
      <c r="F974" s="217">
        <v>0</v>
      </c>
      <c r="G974" s="217"/>
      <c r="H974" s="217"/>
      <c r="I974" s="217"/>
      <c r="J974" s="217"/>
      <c r="K974" s="217"/>
      <c r="L974" s="217"/>
      <c r="M974" s="217"/>
      <c r="N974" s="217">
        <v>0</v>
      </c>
      <c r="O974" s="217"/>
      <c r="P974" s="217"/>
      <c r="Q974" s="217"/>
      <c r="R974" s="217"/>
      <c r="S974" s="217"/>
      <c r="T974" s="217"/>
      <c r="U974" s="217"/>
      <c r="V974" s="217">
        <v>0</v>
      </c>
      <c r="W974" s="217"/>
      <c r="X974" s="217"/>
      <c r="Y974" s="217"/>
      <c r="Z974" s="217"/>
      <c r="AA974" s="217"/>
      <c r="AB974" s="217"/>
      <c r="AC974" s="217"/>
      <c r="AD974" s="217" t="s">
        <v>811</v>
      </c>
      <c r="AE974" s="217" t="s">
        <v>811</v>
      </c>
      <c r="AF974" s="217" t="s">
        <v>811</v>
      </c>
      <c r="AG974" s="217" t="s">
        <v>811</v>
      </c>
      <c r="AH974" s="217" t="s">
        <v>811</v>
      </c>
      <c r="AI974" s="217" t="s">
        <v>811</v>
      </c>
      <c r="AJ974" s="217" t="s">
        <v>811</v>
      </c>
      <c r="AK974" s="217" t="s">
        <v>811</v>
      </c>
      <c r="AL974" s="217" t="s">
        <v>811</v>
      </c>
      <c r="AM974" s="217" t="s">
        <v>811</v>
      </c>
      <c r="AN974" s="217" t="s">
        <v>811</v>
      </c>
      <c r="AO974" s="217" t="s">
        <v>811</v>
      </c>
      <c r="AP974" s="217" t="s">
        <v>811</v>
      </c>
      <c r="AQ974" s="217" t="s">
        <v>811</v>
      </c>
      <c r="AR974" s="217" t="s">
        <v>811</v>
      </c>
      <c r="AS974" s="217" t="s">
        <v>811</v>
      </c>
    </row>
    <row r="975" spans="1:45">
      <c r="A975" s="216">
        <v>21</v>
      </c>
      <c r="B975" s="216">
        <v>228700</v>
      </c>
      <c r="C975" s="216">
        <v>1862</v>
      </c>
      <c r="D975" s="216">
        <v>963</v>
      </c>
      <c r="E975" s="216" t="s">
        <v>1822</v>
      </c>
      <c r="F975" s="217">
        <v>0</v>
      </c>
      <c r="G975" s="217"/>
      <c r="H975" s="217"/>
      <c r="I975" s="217"/>
      <c r="J975" s="217"/>
      <c r="K975" s="217"/>
      <c r="L975" s="217"/>
      <c r="M975" s="217"/>
      <c r="N975" s="217">
        <v>0</v>
      </c>
      <c r="O975" s="217"/>
      <c r="P975" s="217"/>
      <c r="Q975" s="217"/>
      <c r="R975" s="217"/>
      <c r="S975" s="217"/>
      <c r="T975" s="217"/>
      <c r="U975" s="217"/>
      <c r="V975" s="217">
        <v>0</v>
      </c>
      <c r="W975" s="217"/>
      <c r="X975" s="217"/>
      <c r="Y975" s="217"/>
      <c r="Z975" s="217"/>
      <c r="AA975" s="217"/>
      <c r="AB975" s="217"/>
      <c r="AC975" s="217"/>
      <c r="AD975" s="217" t="s">
        <v>811</v>
      </c>
      <c r="AE975" s="217" t="s">
        <v>811</v>
      </c>
      <c r="AF975" s="217" t="s">
        <v>811</v>
      </c>
      <c r="AG975" s="217" t="s">
        <v>811</v>
      </c>
      <c r="AH975" s="217" t="s">
        <v>811</v>
      </c>
      <c r="AI975" s="217" t="s">
        <v>811</v>
      </c>
      <c r="AJ975" s="217" t="s">
        <v>811</v>
      </c>
      <c r="AK975" s="217" t="s">
        <v>811</v>
      </c>
      <c r="AL975" s="217" t="s">
        <v>811</v>
      </c>
      <c r="AM975" s="217" t="s">
        <v>811</v>
      </c>
      <c r="AN975" s="217" t="s">
        <v>811</v>
      </c>
      <c r="AO975" s="217" t="s">
        <v>811</v>
      </c>
      <c r="AP975" s="217" t="s">
        <v>811</v>
      </c>
      <c r="AQ975" s="217" t="s">
        <v>811</v>
      </c>
      <c r="AR975" s="217" t="s">
        <v>811</v>
      </c>
      <c r="AS975" s="217" t="s">
        <v>811</v>
      </c>
    </row>
    <row r="976" spans="1:45">
      <c r="A976" s="216">
        <v>21</v>
      </c>
      <c r="B976" s="216">
        <v>228700</v>
      </c>
      <c r="C976" s="216">
        <v>1863</v>
      </c>
      <c r="D976" s="216">
        <v>964</v>
      </c>
      <c r="E976" s="216" t="s">
        <v>1823</v>
      </c>
      <c r="F976" s="217">
        <v>0</v>
      </c>
      <c r="G976" s="217"/>
      <c r="H976" s="217"/>
      <c r="I976" s="217"/>
      <c r="J976" s="217"/>
      <c r="K976" s="217"/>
      <c r="L976" s="217"/>
      <c r="M976" s="217"/>
      <c r="N976" s="217">
        <v>0</v>
      </c>
      <c r="O976" s="217"/>
      <c r="P976" s="217"/>
      <c r="Q976" s="217"/>
      <c r="R976" s="217"/>
      <c r="S976" s="217"/>
      <c r="T976" s="217"/>
      <c r="U976" s="217"/>
      <c r="V976" s="217">
        <v>0</v>
      </c>
      <c r="W976" s="217"/>
      <c r="X976" s="217"/>
      <c r="Y976" s="217"/>
      <c r="Z976" s="217"/>
      <c r="AA976" s="217"/>
      <c r="AB976" s="217"/>
      <c r="AC976" s="217"/>
      <c r="AD976" s="217" t="s">
        <v>811</v>
      </c>
      <c r="AE976" s="217" t="s">
        <v>811</v>
      </c>
      <c r="AF976" s="217" t="s">
        <v>811</v>
      </c>
      <c r="AG976" s="217" t="s">
        <v>811</v>
      </c>
      <c r="AH976" s="217" t="s">
        <v>811</v>
      </c>
      <c r="AI976" s="217" t="s">
        <v>811</v>
      </c>
      <c r="AJ976" s="217" t="s">
        <v>811</v>
      </c>
      <c r="AK976" s="217" t="s">
        <v>811</v>
      </c>
      <c r="AL976" s="217" t="s">
        <v>811</v>
      </c>
      <c r="AM976" s="217" t="s">
        <v>811</v>
      </c>
      <c r="AN976" s="217" t="s">
        <v>811</v>
      </c>
      <c r="AO976" s="217" t="s">
        <v>811</v>
      </c>
      <c r="AP976" s="217" t="s">
        <v>811</v>
      </c>
      <c r="AQ976" s="217" t="s">
        <v>811</v>
      </c>
      <c r="AR976" s="217" t="s">
        <v>811</v>
      </c>
      <c r="AS976" s="217" t="s">
        <v>811</v>
      </c>
    </row>
    <row r="977" spans="1:45">
      <c r="A977" s="216">
        <v>21</v>
      </c>
      <c r="B977" s="216">
        <v>228700</v>
      </c>
      <c r="C977" s="216">
        <v>1865</v>
      </c>
      <c r="D977" s="216">
        <v>965</v>
      </c>
      <c r="E977" s="216" t="s">
        <v>1789</v>
      </c>
      <c r="F977" s="217">
        <v>0</v>
      </c>
      <c r="G977" s="217"/>
      <c r="H977" s="217"/>
      <c r="I977" s="217"/>
      <c r="J977" s="217"/>
      <c r="K977" s="217"/>
      <c r="L977" s="217"/>
      <c r="M977" s="217"/>
      <c r="N977" s="217">
        <v>0</v>
      </c>
      <c r="O977" s="217"/>
      <c r="P977" s="217"/>
      <c r="Q977" s="217"/>
      <c r="R977" s="217"/>
      <c r="S977" s="217"/>
      <c r="T977" s="217"/>
      <c r="U977" s="217"/>
      <c r="V977" s="217">
        <v>0</v>
      </c>
      <c r="W977" s="217"/>
      <c r="X977" s="217"/>
      <c r="Y977" s="217"/>
      <c r="Z977" s="217"/>
      <c r="AA977" s="217"/>
      <c r="AB977" s="217"/>
      <c r="AC977" s="217"/>
      <c r="AD977" s="217" t="s">
        <v>811</v>
      </c>
      <c r="AE977" s="217" t="s">
        <v>811</v>
      </c>
      <c r="AF977" s="217" t="s">
        <v>811</v>
      </c>
      <c r="AG977" s="217" t="s">
        <v>811</v>
      </c>
      <c r="AH977" s="217" t="s">
        <v>811</v>
      </c>
      <c r="AI977" s="217" t="s">
        <v>811</v>
      </c>
      <c r="AJ977" s="217" t="s">
        <v>811</v>
      </c>
      <c r="AK977" s="217" t="s">
        <v>811</v>
      </c>
      <c r="AL977" s="217" t="s">
        <v>811</v>
      </c>
      <c r="AM977" s="217" t="s">
        <v>811</v>
      </c>
      <c r="AN977" s="217" t="s">
        <v>811</v>
      </c>
      <c r="AO977" s="217" t="s">
        <v>811</v>
      </c>
      <c r="AP977" s="217" t="s">
        <v>811</v>
      </c>
      <c r="AQ977" s="217" t="s">
        <v>811</v>
      </c>
      <c r="AR977" s="217" t="s">
        <v>811</v>
      </c>
      <c r="AS977" s="217" t="s">
        <v>811</v>
      </c>
    </row>
    <row r="978" spans="1:45">
      <c r="A978" s="216">
        <v>21</v>
      </c>
      <c r="B978" s="216">
        <v>228700</v>
      </c>
      <c r="C978" s="216">
        <v>1864</v>
      </c>
      <c r="D978" s="216">
        <v>966</v>
      </c>
      <c r="E978" s="216" t="s">
        <v>1254</v>
      </c>
      <c r="F978" s="217">
        <v>83.1</v>
      </c>
      <c r="G978" s="217"/>
      <c r="H978" s="217"/>
      <c r="I978" s="217"/>
      <c r="J978" s="217"/>
      <c r="K978" s="217"/>
      <c r="L978" s="217">
        <v>83.1</v>
      </c>
      <c r="M978" s="217"/>
      <c r="N978" s="217">
        <v>83.1</v>
      </c>
      <c r="O978" s="217"/>
      <c r="P978" s="217"/>
      <c r="Q978" s="217"/>
      <c r="R978" s="217"/>
      <c r="S978" s="217"/>
      <c r="T978" s="217">
        <v>83.1</v>
      </c>
      <c r="U978" s="217"/>
      <c r="V978" s="217">
        <v>74.88</v>
      </c>
      <c r="W978" s="217"/>
      <c r="X978" s="217"/>
      <c r="Y978" s="217"/>
      <c r="Z978" s="217"/>
      <c r="AA978" s="217"/>
      <c r="AB978" s="217">
        <v>74.88</v>
      </c>
      <c r="AC978" s="217"/>
      <c r="AD978" s="217">
        <v>-8.2199999999999989</v>
      </c>
      <c r="AE978" s="217" t="s">
        <v>811</v>
      </c>
      <c r="AF978" s="217" t="s">
        <v>811</v>
      </c>
      <c r="AG978" s="217" t="s">
        <v>811</v>
      </c>
      <c r="AH978" s="217" t="s">
        <v>811</v>
      </c>
      <c r="AI978" s="217" t="s">
        <v>811</v>
      </c>
      <c r="AJ978" s="217">
        <v>-8.2199999999999989</v>
      </c>
      <c r="AK978" s="217" t="s">
        <v>811</v>
      </c>
      <c r="AL978" s="217">
        <v>90.108303249097474</v>
      </c>
      <c r="AM978" s="217" t="s">
        <v>811</v>
      </c>
      <c r="AN978" s="217" t="s">
        <v>811</v>
      </c>
      <c r="AO978" s="217" t="s">
        <v>811</v>
      </c>
      <c r="AP978" s="217" t="s">
        <v>811</v>
      </c>
      <c r="AQ978" s="217" t="s">
        <v>811</v>
      </c>
      <c r="AR978" s="217">
        <v>90.108303249097474</v>
      </c>
      <c r="AS978" s="217" t="s">
        <v>811</v>
      </c>
    </row>
    <row r="979" spans="1:45">
      <c r="A979" s="216">
        <v>21</v>
      </c>
      <c r="B979" s="216">
        <v>228700</v>
      </c>
      <c r="C979" s="216">
        <v>1866</v>
      </c>
      <c r="D979" s="216">
        <v>967</v>
      </c>
      <c r="E979" s="216" t="s">
        <v>1824</v>
      </c>
      <c r="F979" s="217">
        <v>0</v>
      </c>
      <c r="G979" s="217"/>
      <c r="H979" s="217"/>
      <c r="I979" s="217"/>
      <c r="J979" s="217"/>
      <c r="K979" s="217"/>
      <c r="L979" s="217"/>
      <c r="M979" s="217"/>
      <c r="N979" s="217">
        <v>0</v>
      </c>
      <c r="O979" s="217"/>
      <c r="P979" s="217"/>
      <c r="Q979" s="217"/>
      <c r="R979" s="217"/>
      <c r="S979" s="217"/>
      <c r="T979" s="217"/>
      <c r="U979" s="217"/>
      <c r="V979" s="217">
        <v>0</v>
      </c>
      <c r="W979" s="217"/>
      <c r="X979" s="217"/>
      <c r="Y979" s="217"/>
      <c r="Z979" s="217"/>
      <c r="AA979" s="217"/>
      <c r="AB979" s="217"/>
      <c r="AC979" s="217"/>
      <c r="AD979" s="217" t="s">
        <v>811</v>
      </c>
      <c r="AE979" s="217" t="s">
        <v>811</v>
      </c>
      <c r="AF979" s="217" t="s">
        <v>811</v>
      </c>
      <c r="AG979" s="217" t="s">
        <v>811</v>
      </c>
      <c r="AH979" s="217" t="s">
        <v>811</v>
      </c>
      <c r="AI979" s="217" t="s">
        <v>811</v>
      </c>
      <c r="AJ979" s="217" t="s">
        <v>811</v>
      </c>
      <c r="AK979" s="217" t="s">
        <v>811</v>
      </c>
      <c r="AL979" s="217" t="s">
        <v>811</v>
      </c>
      <c r="AM979" s="217" t="s">
        <v>811</v>
      </c>
      <c r="AN979" s="217" t="s">
        <v>811</v>
      </c>
      <c r="AO979" s="217" t="s">
        <v>811</v>
      </c>
      <c r="AP979" s="217" t="s">
        <v>811</v>
      </c>
      <c r="AQ979" s="217" t="s">
        <v>811</v>
      </c>
      <c r="AR979" s="217" t="s">
        <v>811</v>
      </c>
      <c r="AS979" s="217" t="s">
        <v>811</v>
      </c>
    </row>
    <row r="980" spans="1:45">
      <c r="A980" s="216">
        <v>21</v>
      </c>
      <c r="B980" s="216">
        <v>228700</v>
      </c>
      <c r="C980" s="216">
        <v>1867</v>
      </c>
      <c r="D980" s="216">
        <v>968</v>
      </c>
      <c r="E980" s="216" t="s">
        <v>1281</v>
      </c>
      <c r="F980" s="217">
        <v>0</v>
      </c>
      <c r="G980" s="217"/>
      <c r="H980" s="217"/>
      <c r="I980" s="217"/>
      <c r="J980" s="217"/>
      <c r="K980" s="217"/>
      <c r="L980" s="217"/>
      <c r="M980" s="217"/>
      <c r="N980" s="217">
        <v>0</v>
      </c>
      <c r="O980" s="217"/>
      <c r="P980" s="217"/>
      <c r="Q980" s="217"/>
      <c r="R980" s="217"/>
      <c r="S980" s="217"/>
      <c r="T980" s="217"/>
      <c r="U980" s="217"/>
      <c r="V980" s="217">
        <v>0</v>
      </c>
      <c r="W980" s="217"/>
      <c r="X980" s="217"/>
      <c r="Y980" s="217"/>
      <c r="Z980" s="217"/>
      <c r="AA980" s="217"/>
      <c r="AB980" s="217"/>
      <c r="AC980" s="217"/>
      <c r="AD980" s="217" t="s">
        <v>811</v>
      </c>
      <c r="AE980" s="217" t="s">
        <v>811</v>
      </c>
      <c r="AF980" s="217" t="s">
        <v>811</v>
      </c>
      <c r="AG980" s="217" t="s">
        <v>811</v>
      </c>
      <c r="AH980" s="217" t="s">
        <v>811</v>
      </c>
      <c r="AI980" s="217" t="s">
        <v>811</v>
      </c>
      <c r="AJ980" s="217" t="s">
        <v>811</v>
      </c>
      <c r="AK980" s="217" t="s">
        <v>811</v>
      </c>
      <c r="AL980" s="217" t="s">
        <v>811</v>
      </c>
      <c r="AM980" s="217" t="s">
        <v>811</v>
      </c>
      <c r="AN980" s="217" t="s">
        <v>811</v>
      </c>
      <c r="AO980" s="217" t="s">
        <v>811</v>
      </c>
      <c r="AP980" s="217" t="s">
        <v>811</v>
      </c>
      <c r="AQ980" s="217" t="s">
        <v>811</v>
      </c>
      <c r="AR980" s="217" t="s">
        <v>811</v>
      </c>
      <c r="AS980" s="217" t="s">
        <v>811</v>
      </c>
    </row>
    <row r="981" spans="1:45">
      <c r="A981" s="216">
        <v>21</v>
      </c>
      <c r="B981" s="216">
        <v>228700</v>
      </c>
      <c r="C981" s="216">
        <v>1868</v>
      </c>
      <c r="D981" s="216">
        <v>969</v>
      </c>
      <c r="E981" s="216" t="s">
        <v>1825</v>
      </c>
      <c r="F981" s="217">
        <v>0</v>
      </c>
      <c r="G981" s="217"/>
      <c r="H981" s="217"/>
      <c r="I981" s="217"/>
      <c r="J981" s="217"/>
      <c r="K981" s="217"/>
      <c r="L981" s="217"/>
      <c r="M981" s="217"/>
      <c r="N981" s="217">
        <v>0</v>
      </c>
      <c r="O981" s="217"/>
      <c r="P981" s="217"/>
      <c r="Q981" s="217"/>
      <c r="R981" s="217"/>
      <c r="S981" s="217"/>
      <c r="T981" s="217"/>
      <c r="U981" s="217"/>
      <c r="V981" s="217">
        <v>0</v>
      </c>
      <c r="W981" s="217"/>
      <c r="X981" s="217"/>
      <c r="Y981" s="217"/>
      <c r="Z981" s="217"/>
      <c r="AA981" s="217"/>
      <c r="AB981" s="217"/>
      <c r="AC981" s="217"/>
      <c r="AD981" s="217" t="s">
        <v>811</v>
      </c>
      <c r="AE981" s="217" t="s">
        <v>811</v>
      </c>
      <c r="AF981" s="217" t="s">
        <v>811</v>
      </c>
      <c r="AG981" s="217" t="s">
        <v>811</v>
      </c>
      <c r="AH981" s="217" t="s">
        <v>811</v>
      </c>
      <c r="AI981" s="217" t="s">
        <v>811</v>
      </c>
      <c r="AJ981" s="217" t="s">
        <v>811</v>
      </c>
      <c r="AK981" s="217" t="s">
        <v>811</v>
      </c>
      <c r="AL981" s="217" t="s">
        <v>811</v>
      </c>
      <c r="AM981" s="217" t="s">
        <v>811</v>
      </c>
      <c r="AN981" s="217" t="s">
        <v>811</v>
      </c>
      <c r="AO981" s="217" t="s">
        <v>811</v>
      </c>
      <c r="AP981" s="217" t="s">
        <v>811</v>
      </c>
      <c r="AQ981" s="217" t="s">
        <v>811</v>
      </c>
      <c r="AR981" s="217" t="s">
        <v>811</v>
      </c>
      <c r="AS981" s="217" t="s">
        <v>811</v>
      </c>
    </row>
    <row r="982" spans="1:45">
      <c r="A982" s="214"/>
      <c r="B982" s="214"/>
      <c r="C982" s="214"/>
      <c r="D982" s="214">
        <v>970</v>
      </c>
      <c r="E982" s="214"/>
      <c r="F982" s="215"/>
      <c r="G982" s="215"/>
      <c r="H982" s="215"/>
      <c r="I982" s="215"/>
      <c r="J982" s="215"/>
      <c r="K982" s="215"/>
      <c r="L982" s="215"/>
      <c r="M982" s="215"/>
      <c r="N982" s="215"/>
      <c r="O982" s="215"/>
      <c r="P982" s="215"/>
      <c r="Q982" s="215"/>
      <c r="R982" s="215"/>
      <c r="S982" s="215"/>
      <c r="T982" s="215"/>
      <c r="U982" s="215"/>
      <c r="V982" s="215"/>
      <c r="W982" s="215"/>
      <c r="X982" s="215"/>
      <c r="Y982" s="215"/>
      <c r="Z982" s="215"/>
      <c r="AA982" s="215"/>
      <c r="AB982" s="215"/>
      <c r="AC982" s="215"/>
      <c r="AD982" s="215" t="s">
        <v>811</v>
      </c>
      <c r="AE982" s="215" t="s">
        <v>811</v>
      </c>
      <c r="AF982" s="215" t="s">
        <v>811</v>
      </c>
      <c r="AG982" s="215" t="s">
        <v>811</v>
      </c>
      <c r="AH982" s="215" t="s">
        <v>811</v>
      </c>
      <c r="AI982" s="215" t="s">
        <v>811</v>
      </c>
      <c r="AJ982" s="215" t="s">
        <v>811</v>
      </c>
      <c r="AK982" s="215" t="s">
        <v>811</v>
      </c>
      <c r="AL982" s="215" t="s">
        <v>811</v>
      </c>
      <c r="AM982" s="215" t="s">
        <v>811</v>
      </c>
      <c r="AN982" s="215" t="s">
        <v>811</v>
      </c>
      <c r="AO982" s="215" t="s">
        <v>811</v>
      </c>
      <c r="AP982" s="215" t="s">
        <v>811</v>
      </c>
      <c r="AQ982" s="215" t="s">
        <v>811</v>
      </c>
      <c r="AR982" s="215" t="s">
        <v>811</v>
      </c>
      <c r="AS982" s="215" t="s">
        <v>811</v>
      </c>
    </row>
    <row r="983" spans="1:45">
      <c r="A983" s="214">
        <v>20</v>
      </c>
      <c r="B983" s="214">
        <v>228900</v>
      </c>
      <c r="C983" s="214"/>
      <c r="D983" s="214">
        <v>971</v>
      </c>
      <c r="E983" s="214" t="s">
        <v>1826</v>
      </c>
      <c r="F983" s="215">
        <v>513.4</v>
      </c>
      <c r="G983" s="215">
        <v>0</v>
      </c>
      <c r="H983" s="215">
        <v>0</v>
      </c>
      <c r="I983" s="215">
        <v>0</v>
      </c>
      <c r="J983" s="215">
        <v>433.4</v>
      </c>
      <c r="K983" s="215">
        <v>80</v>
      </c>
      <c r="L983" s="215">
        <v>0</v>
      </c>
      <c r="M983" s="215">
        <v>0</v>
      </c>
      <c r="N983" s="215">
        <v>379</v>
      </c>
      <c r="O983" s="215">
        <v>0</v>
      </c>
      <c r="P983" s="215">
        <v>0</v>
      </c>
      <c r="Q983" s="215">
        <v>0</v>
      </c>
      <c r="R983" s="215">
        <v>379</v>
      </c>
      <c r="S983" s="215">
        <v>0</v>
      </c>
      <c r="T983" s="215">
        <v>0</v>
      </c>
      <c r="U983" s="215">
        <v>0</v>
      </c>
      <c r="V983" s="215">
        <v>377.54</v>
      </c>
      <c r="W983" s="215">
        <v>0</v>
      </c>
      <c r="X983" s="215">
        <v>0</v>
      </c>
      <c r="Y983" s="215">
        <v>0</v>
      </c>
      <c r="Z983" s="215">
        <v>377.54</v>
      </c>
      <c r="AA983" s="215">
        <v>0</v>
      </c>
      <c r="AB983" s="215">
        <v>0</v>
      </c>
      <c r="AC983" s="215">
        <v>0</v>
      </c>
      <c r="AD983" s="215">
        <v>-1.4599999999999795</v>
      </c>
      <c r="AE983" s="215" t="s">
        <v>811</v>
      </c>
      <c r="AF983" s="215" t="s">
        <v>811</v>
      </c>
      <c r="AG983" s="215" t="s">
        <v>811</v>
      </c>
      <c r="AH983" s="215">
        <v>-1.4599999999999795</v>
      </c>
      <c r="AI983" s="215" t="s">
        <v>811</v>
      </c>
      <c r="AJ983" s="215" t="s">
        <v>811</v>
      </c>
      <c r="AK983" s="215" t="s">
        <v>811</v>
      </c>
      <c r="AL983" s="215">
        <v>99.614775725593674</v>
      </c>
      <c r="AM983" s="215" t="s">
        <v>811</v>
      </c>
      <c r="AN983" s="215" t="s">
        <v>811</v>
      </c>
      <c r="AO983" s="215" t="s">
        <v>811</v>
      </c>
      <c r="AP983" s="215">
        <v>99.614775725593674</v>
      </c>
      <c r="AQ983" s="215" t="s">
        <v>811</v>
      </c>
      <c r="AR983" s="215" t="s">
        <v>811</v>
      </c>
      <c r="AS983" s="215" t="s">
        <v>811</v>
      </c>
    </row>
    <row r="984" spans="1:45">
      <c r="A984" s="214">
        <v>22</v>
      </c>
      <c r="B984" s="214">
        <v>228900</v>
      </c>
      <c r="C984" s="214"/>
      <c r="D984" s="214">
        <v>972</v>
      </c>
      <c r="E984" s="214" t="s">
        <v>1055</v>
      </c>
      <c r="F984" s="215">
        <v>513.4</v>
      </c>
      <c r="G984" s="215">
        <v>0</v>
      </c>
      <c r="H984" s="215">
        <v>0</v>
      </c>
      <c r="I984" s="215">
        <v>0</v>
      </c>
      <c r="J984" s="215">
        <v>433.4</v>
      </c>
      <c r="K984" s="215">
        <v>80</v>
      </c>
      <c r="L984" s="215">
        <v>0</v>
      </c>
      <c r="M984" s="215">
        <v>0</v>
      </c>
      <c r="N984" s="215">
        <v>379</v>
      </c>
      <c r="O984" s="215">
        <v>0</v>
      </c>
      <c r="P984" s="215">
        <v>0</v>
      </c>
      <c r="Q984" s="215">
        <v>0</v>
      </c>
      <c r="R984" s="215">
        <v>379</v>
      </c>
      <c r="S984" s="215">
        <v>0</v>
      </c>
      <c r="T984" s="215">
        <v>0</v>
      </c>
      <c r="U984" s="215">
        <v>0</v>
      </c>
      <c r="V984" s="215">
        <v>377.54</v>
      </c>
      <c r="W984" s="215">
        <v>0</v>
      </c>
      <c r="X984" s="215">
        <v>0</v>
      </c>
      <c r="Y984" s="215">
        <v>0</v>
      </c>
      <c r="Z984" s="215">
        <v>377.54</v>
      </c>
      <c r="AA984" s="215">
        <v>0</v>
      </c>
      <c r="AB984" s="215">
        <v>0</v>
      </c>
      <c r="AC984" s="215">
        <v>0</v>
      </c>
      <c r="AD984" s="215">
        <v>-1.4599999999999795</v>
      </c>
      <c r="AE984" s="215" t="s">
        <v>811</v>
      </c>
      <c r="AF984" s="215" t="s">
        <v>811</v>
      </c>
      <c r="AG984" s="215" t="s">
        <v>811</v>
      </c>
      <c r="AH984" s="215">
        <v>-1.4599999999999795</v>
      </c>
      <c r="AI984" s="215" t="s">
        <v>811</v>
      </c>
      <c r="AJ984" s="215" t="s">
        <v>811</v>
      </c>
      <c r="AK984" s="215" t="s">
        <v>811</v>
      </c>
      <c r="AL984" s="215">
        <v>99.614775725593674</v>
      </c>
      <c r="AM984" s="215" t="s">
        <v>811</v>
      </c>
      <c r="AN984" s="215" t="s">
        <v>811</v>
      </c>
      <c r="AO984" s="215" t="s">
        <v>811</v>
      </c>
      <c r="AP984" s="215">
        <v>99.614775725593674</v>
      </c>
      <c r="AQ984" s="215" t="s">
        <v>811</v>
      </c>
      <c r="AR984" s="215" t="s">
        <v>811</v>
      </c>
      <c r="AS984" s="215" t="s">
        <v>811</v>
      </c>
    </row>
    <row r="985" spans="1:45">
      <c r="A985" s="214">
        <v>21</v>
      </c>
      <c r="B985" s="214">
        <v>228900</v>
      </c>
      <c r="C985" s="214"/>
      <c r="D985" s="214">
        <v>973</v>
      </c>
      <c r="E985" s="214" t="s">
        <v>1056</v>
      </c>
      <c r="F985" s="215">
        <v>0</v>
      </c>
      <c r="G985" s="215">
        <v>0</v>
      </c>
      <c r="H985" s="215">
        <v>0</v>
      </c>
      <c r="I985" s="215">
        <v>0</v>
      </c>
      <c r="J985" s="215">
        <v>0</v>
      </c>
      <c r="K985" s="215">
        <v>0</v>
      </c>
      <c r="L985" s="215">
        <v>0</v>
      </c>
      <c r="M985" s="215">
        <v>0</v>
      </c>
      <c r="N985" s="215">
        <v>0</v>
      </c>
      <c r="O985" s="215">
        <v>0</v>
      </c>
      <c r="P985" s="215">
        <v>0</v>
      </c>
      <c r="Q985" s="215">
        <v>0</v>
      </c>
      <c r="R985" s="215">
        <v>0</v>
      </c>
      <c r="S985" s="215">
        <v>0</v>
      </c>
      <c r="T985" s="215">
        <v>0</v>
      </c>
      <c r="U985" s="215">
        <v>0</v>
      </c>
      <c r="V985" s="215">
        <v>0</v>
      </c>
      <c r="W985" s="215">
        <v>0</v>
      </c>
      <c r="X985" s="215">
        <v>0</v>
      </c>
      <c r="Y985" s="215">
        <v>0</v>
      </c>
      <c r="Z985" s="215">
        <v>0</v>
      </c>
      <c r="AA985" s="215">
        <v>0</v>
      </c>
      <c r="AB985" s="215">
        <v>0</v>
      </c>
      <c r="AC985" s="215">
        <v>0</v>
      </c>
      <c r="AD985" s="215" t="s">
        <v>811</v>
      </c>
      <c r="AE985" s="215" t="s">
        <v>811</v>
      </c>
      <c r="AF985" s="215" t="s">
        <v>811</v>
      </c>
      <c r="AG985" s="215" t="s">
        <v>811</v>
      </c>
      <c r="AH985" s="215" t="s">
        <v>811</v>
      </c>
      <c r="AI985" s="215" t="s">
        <v>811</v>
      </c>
      <c r="AJ985" s="215" t="s">
        <v>811</v>
      </c>
      <c r="AK985" s="215" t="s">
        <v>811</v>
      </c>
      <c r="AL985" s="215" t="s">
        <v>811</v>
      </c>
      <c r="AM985" s="215" t="s">
        <v>811</v>
      </c>
      <c r="AN985" s="215" t="s">
        <v>811</v>
      </c>
      <c r="AO985" s="215" t="s">
        <v>811</v>
      </c>
      <c r="AP985" s="215" t="s">
        <v>811</v>
      </c>
      <c r="AQ985" s="215" t="s">
        <v>811</v>
      </c>
      <c r="AR985" s="215" t="s">
        <v>811</v>
      </c>
      <c r="AS985" s="215" t="s">
        <v>811</v>
      </c>
    </row>
    <row r="986" spans="1:45">
      <c r="A986" s="216">
        <v>22</v>
      </c>
      <c r="B986" s="216">
        <v>228900</v>
      </c>
      <c r="C986" s="216">
        <v>1869</v>
      </c>
      <c r="D986" s="216">
        <v>974</v>
      </c>
      <c r="E986" s="216" t="s">
        <v>1081</v>
      </c>
      <c r="F986" s="217">
        <v>513.4</v>
      </c>
      <c r="G986" s="217"/>
      <c r="H986" s="217"/>
      <c r="I986" s="217"/>
      <c r="J986" s="217">
        <v>433.4</v>
      </c>
      <c r="K986" s="217">
        <v>80</v>
      </c>
      <c r="L986" s="217"/>
      <c r="M986" s="217"/>
      <c r="N986" s="217">
        <v>379</v>
      </c>
      <c r="O986" s="217"/>
      <c r="P986" s="217"/>
      <c r="Q986" s="217"/>
      <c r="R986" s="217">
        <v>379</v>
      </c>
      <c r="S986" s="217"/>
      <c r="T986" s="217"/>
      <c r="U986" s="217"/>
      <c r="V986" s="217">
        <v>377.54</v>
      </c>
      <c r="W986" s="217"/>
      <c r="X986" s="217"/>
      <c r="Y986" s="217"/>
      <c r="Z986" s="217">
        <v>377.54</v>
      </c>
      <c r="AA986" s="217"/>
      <c r="AB986" s="217"/>
      <c r="AC986" s="217"/>
      <c r="AD986" s="217">
        <v>-1.4599999999999795</v>
      </c>
      <c r="AE986" s="217" t="s">
        <v>811</v>
      </c>
      <c r="AF986" s="217" t="s">
        <v>811</v>
      </c>
      <c r="AG986" s="217" t="s">
        <v>811</v>
      </c>
      <c r="AH986" s="217">
        <v>-1.4599999999999795</v>
      </c>
      <c r="AI986" s="217" t="s">
        <v>811</v>
      </c>
      <c r="AJ986" s="217" t="s">
        <v>811</v>
      </c>
      <c r="AK986" s="217" t="s">
        <v>811</v>
      </c>
      <c r="AL986" s="217">
        <v>99.614775725593674</v>
      </c>
      <c r="AM986" s="217" t="s">
        <v>811</v>
      </c>
      <c r="AN986" s="217" t="s">
        <v>811</v>
      </c>
      <c r="AO986" s="217" t="s">
        <v>811</v>
      </c>
      <c r="AP986" s="217">
        <v>99.614775725593674</v>
      </c>
      <c r="AQ986" s="217" t="s">
        <v>811</v>
      </c>
      <c r="AR986" s="217" t="s">
        <v>811</v>
      </c>
      <c r="AS986" s="217" t="s">
        <v>811</v>
      </c>
    </row>
    <row r="987" spans="1:45">
      <c r="A987" s="216">
        <v>21</v>
      </c>
      <c r="B987" s="216">
        <v>228900</v>
      </c>
      <c r="C987" s="216">
        <v>1870</v>
      </c>
      <c r="D987" s="216">
        <v>975</v>
      </c>
      <c r="E987" s="216" t="s">
        <v>1827</v>
      </c>
      <c r="F987" s="217">
        <v>0</v>
      </c>
      <c r="G987" s="217"/>
      <c r="H987" s="217"/>
      <c r="I987" s="217"/>
      <c r="J987" s="217"/>
      <c r="K987" s="217"/>
      <c r="L987" s="217"/>
      <c r="M987" s="217"/>
      <c r="N987" s="217">
        <v>0</v>
      </c>
      <c r="O987" s="217"/>
      <c r="P987" s="217"/>
      <c r="Q987" s="217"/>
      <c r="R987" s="217"/>
      <c r="S987" s="217"/>
      <c r="T987" s="217"/>
      <c r="U987" s="217"/>
      <c r="V987" s="217">
        <v>0</v>
      </c>
      <c r="W987" s="217"/>
      <c r="X987" s="217"/>
      <c r="Y987" s="217"/>
      <c r="Z987" s="217"/>
      <c r="AA987" s="217"/>
      <c r="AB987" s="217"/>
      <c r="AC987" s="217"/>
      <c r="AD987" s="217" t="s">
        <v>811</v>
      </c>
      <c r="AE987" s="217" t="s">
        <v>811</v>
      </c>
      <c r="AF987" s="217" t="s">
        <v>811</v>
      </c>
      <c r="AG987" s="217" t="s">
        <v>811</v>
      </c>
      <c r="AH987" s="217" t="s">
        <v>811</v>
      </c>
      <c r="AI987" s="217" t="s">
        <v>811</v>
      </c>
      <c r="AJ987" s="217" t="s">
        <v>811</v>
      </c>
      <c r="AK987" s="217" t="s">
        <v>811</v>
      </c>
      <c r="AL987" s="217" t="s">
        <v>811</v>
      </c>
      <c r="AM987" s="217" t="s">
        <v>811</v>
      </c>
      <c r="AN987" s="217" t="s">
        <v>811</v>
      </c>
      <c r="AO987" s="217" t="s">
        <v>811</v>
      </c>
      <c r="AP987" s="217" t="s">
        <v>811</v>
      </c>
      <c r="AQ987" s="217" t="s">
        <v>811</v>
      </c>
      <c r="AR987" s="217" t="s">
        <v>811</v>
      </c>
      <c r="AS987" s="217" t="s">
        <v>811</v>
      </c>
    </row>
    <row r="988" spans="1:45">
      <c r="A988" s="216">
        <v>21</v>
      </c>
      <c r="B988" s="216">
        <v>228900</v>
      </c>
      <c r="C988" s="216">
        <v>1871</v>
      </c>
      <c r="D988" s="216">
        <v>976</v>
      </c>
      <c r="E988" s="216" t="s">
        <v>1828</v>
      </c>
      <c r="F988" s="217">
        <v>0</v>
      </c>
      <c r="G988" s="217"/>
      <c r="H988" s="217"/>
      <c r="I988" s="217"/>
      <c r="J988" s="217"/>
      <c r="K988" s="217"/>
      <c r="L988" s="217"/>
      <c r="M988" s="217"/>
      <c r="N988" s="217">
        <v>0</v>
      </c>
      <c r="O988" s="217"/>
      <c r="P988" s="217"/>
      <c r="Q988" s="217"/>
      <c r="R988" s="217"/>
      <c r="S988" s="217"/>
      <c r="T988" s="217"/>
      <c r="U988" s="217"/>
      <c r="V988" s="217">
        <v>0</v>
      </c>
      <c r="W988" s="217"/>
      <c r="X988" s="217"/>
      <c r="Y988" s="217"/>
      <c r="Z988" s="217"/>
      <c r="AA988" s="217"/>
      <c r="AB988" s="217"/>
      <c r="AC988" s="217"/>
      <c r="AD988" s="217" t="s">
        <v>811</v>
      </c>
      <c r="AE988" s="217" t="s">
        <v>811</v>
      </c>
      <c r="AF988" s="217" t="s">
        <v>811</v>
      </c>
      <c r="AG988" s="217" t="s">
        <v>811</v>
      </c>
      <c r="AH988" s="217" t="s">
        <v>811</v>
      </c>
      <c r="AI988" s="217" t="s">
        <v>811</v>
      </c>
      <c r="AJ988" s="217" t="s">
        <v>811</v>
      </c>
      <c r="AK988" s="217" t="s">
        <v>811</v>
      </c>
      <c r="AL988" s="217" t="s">
        <v>811</v>
      </c>
      <c r="AM988" s="217" t="s">
        <v>811</v>
      </c>
      <c r="AN988" s="217" t="s">
        <v>811</v>
      </c>
      <c r="AO988" s="217" t="s">
        <v>811</v>
      </c>
      <c r="AP988" s="217" t="s">
        <v>811</v>
      </c>
      <c r="AQ988" s="217" t="s">
        <v>811</v>
      </c>
      <c r="AR988" s="217" t="s">
        <v>811</v>
      </c>
      <c r="AS988" s="217" t="s">
        <v>811</v>
      </c>
    </row>
    <row r="989" spans="1:45">
      <c r="A989" s="216">
        <v>21</v>
      </c>
      <c r="B989" s="216">
        <v>228900</v>
      </c>
      <c r="C989" s="216">
        <v>1872</v>
      </c>
      <c r="D989" s="216">
        <v>977</v>
      </c>
      <c r="E989" s="216" t="s">
        <v>1829</v>
      </c>
      <c r="F989" s="217">
        <v>0</v>
      </c>
      <c r="G989" s="217"/>
      <c r="H989" s="217"/>
      <c r="I989" s="217"/>
      <c r="J989" s="217"/>
      <c r="K989" s="217"/>
      <c r="L989" s="217"/>
      <c r="M989" s="217"/>
      <c r="N989" s="217">
        <v>0</v>
      </c>
      <c r="O989" s="217"/>
      <c r="P989" s="217"/>
      <c r="Q989" s="217"/>
      <c r="R989" s="217"/>
      <c r="S989" s="217"/>
      <c r="T989" s="217"/>
      <c r="U989" s="217"/>
      <c r="V989" s="217">
        <v>0</v>
      </c>
      <c r="W989" s="217"/>
      <c r="X989" s="217"/>
      <c r="Y989" s="217"/>
      <c r="Z989" s="217"/>
      <c r="AA989" s="217"/>
      <c r="AB989" s="217"/>
      <c r="AC989" s="217"/>
      <c r="AD989" s="217" t="s">
        <v>811</v>
      </c>
      <c r="AE989" s="217" t="s">
        <v>811</v>
      </c>
      <c r="AF989" s="217" t="s">
        <v>811</v>
      </c>
      <c r="AG989" s="217" t="s">
        <v>811</v>
      </c>
      <c r="AH989" s="217" t="s">
        <v>811</v>
      </c>
      <c r="AI989" s="217" t="s">
        <v>811</v>
      </c>
      <c r="AJ989" s="217" t="s">
        <v>811</v>
      </c>
      <c r="AK989" s="217" t="s">
        <v>811</v>
      </c>
      <c r="AL989" s="217" t="s">
        <v>811</v>
      </c>
      <c r="AM989" s="217" t="s">
        <v>811</v>
      </c>
      <c r="AN989" s="217" t="s">
        <v>811</v>
      </c>
      <c r="AO989" s="217" t="s">
        <v>811</v>
      </c>
      <c r="AP989" s="217" t="s">
        <v>811</v>
      </c>
      <c r="AQ989" s="217" t="s">
        <v>811</v>
      </c>
      <c r="AR989" s="217" t="s">
        <v>811</v>
      </c>
      <c r="AS989" s="217" t="s">
        <v>811</v>
      </c>
    </row>
    <row r="990" spans="1:45">
      <c r="A990" s="216">
        <v>21</v>
      </c>
      <c r="B990" s="216">
        <v>228900</v>
      </c>
      <c r="C990" s="216">
        <v>1873</v>
      </c>
      <c r="D990" s="216">
        <v>978</v>
      </c>
      <c r="E990" s="216" t="s">
        <v>1818</v>
      </c>
      <c r="F990" s="217">
        <v>0</v>
      </c>
      <c r="G990" s="217"/>
      <c r="H990" s="217"/>
      <c r="I990" s="217"/>
      <c r="J990" s="217"/>
      <c r="K990" s="217"/>
      <c r="L990" s="217"/>
      <c r="M990" s="217"/>
      <c r="N990" s="217">
        <v>0</v>
      </c>
      <c r="O990" s="217"/>
      <c r="P990" s="217"/>
      <c r="Q990" s="217"/>
      <c r="R990" s="217"/>
      <c r="S990" s="217"/>
      <c r="T990" s="217"/>
      <c r="U990" s="217"/>
      <c r="V990" s="217">
        <v>0</v>
      </c>
      <c r="W990" s="217"/>
      <c r="X990" s="217"/>
      <c r="Y990" s="217"/>
      <c r="Z990" s="217"/>
      <c r="AA990" s="217"/>
      <c r="AB990" s="217"/>
      <c r="AC990" s="217"/>
      <c r="AD990" s="217" t="s">
        <v>811</v>
      </c>
      <c r="AE990" s="217" t="s">
        <v>811</v>
      </c>
      <c r="AF990" s="217" t="s">
        <v>811</v>
      </c>
      <c r="AG990" s="217" t="s">
        <v>811</v>
      </c>
      <c r="AH990" s="217" t="s">
        <v>811</v>
      </c>
      <c r="AI990" s="217" t="s">
        <v>811</v>
      </c>
      <c r="AJ990" s="217" t="s">
        <v>811</v>
      </c>
      <c r="AK990" s="217" t="s">
        <v>811</v>
      </c>
      <c r="AL990" s="217" t="s">
        <v>811</v>
      </c>
      <c r="AM990" s="217" t="s">
        <v>811</v>
      </c>
      <c r="AN990" s="217" t="s">
        <v>811</v>
      </c>
      <c r="AO990" s="217" t="s">
        <v>811</v>
      </c>
      <c r="AP990" s="217" t="s">
        <v>811</v>
      </c>
      <c r="AQ990" s="217" t="s">
        <v>811</v>
      </c>
      <c r="AR990" s="217" t="s">
        <v>811</v>
      </c>
      <c r="AS990" s="217" t="s">
        <v>811</v>
      </c>
    </row>
    <row r="991" spans="1:45">
      <c r="A991" s="216">
        <v>21</v>
      </c>
      <c r="B991" s="216">
        <v>228900</v>
      </c>
      <c r="C991" s="216">
        <v>1874</v>
      </c>
      <c r="D991" s="216">
        <v>979</v>
      </c>
      <c r="E991" s="216" t="s">
        <v>1830</v>
      </c>
      <c r="F991" s="217">
        <v>0</v>
      </c>
      <c r="G991" s="217"/>
      <c r="H991" s="217"/>
      <c r="I991" s="217"/>
      <c r="J991" s="217"/>
      <c r="K991" s="217"/>
      <c r="L991" s="217"/>
      <c r="M991" s="217"/>
      <c r="N991" s="217">
        <v>0</v>
      </c>
      <c r="O991" s="217"/>
      <c r="P991" s="217"/>
      <c r="Q991" s="217"/>
      <c r="R991" s="217"/>
      <c r="S991" s="217"/>
      <c r="T991" s="217"/>
      <c r="U991" s="217"/>
      <c r="V991" s="217">
        <v>0</v>
      </c>
      <c r="W991" s="217"/>
      <c r="X991" s="217"/>
      <c r="Y991" s="217"/>
      <c r="Z991" s="217"/>
      <c r="AA991" s="217"/>
      <c r="AB991" s="217"/>
      <c r="AC991" s="217"/>
      <c r="AD991" s="217" t="s">
        <v>811</v>
      </c>
      <c r="AE991" s="217" t="s">
        <v>811</v>
      </c>
      <c r="AF991" s="217" t="s">
        <v>811</v>
      </c>
      <c r="AG991" s="217" t="s">
        <v>811</v>
      </c>
      <c r="AH991" s="217" t="s">
        <v>811</v>
      </c>
      <c r="AI991" s="217" t="s">
        <v>811</v>
      </c>
      <c r="AJ991" s="217" t="s">
        <v>811</v>
      </c>
      <c r="AK991" s="217" t="s">
        <v>811</v>
      </c>
      <c r="AL991" s="217" t="s">
        <v>811</v>
      </c>
      <c r="AM991" s="217" t="s">
        <v>811</v>
      </c>
      <c r="AN991" s="217" t="s">
        <v>811</v>
      </c>
      <c r="AO991" s="217" t="s">
        <v>811</v>
      </c>
      <c r="AP991" s="217" t="s">
        <v>811</v>
      </c>
      <c r="AQ991" s="217" t="s">
        <v>811</v>
      </c>
      <c r="AR991" s="217" t="s">
        <v>811</v>
      </c>
      <c r="AS991" s="217" t="s">
        <v>811</v>
      </c>
    </row>
    <row r="992" spans="1:45">
      <c r="A992" s="216">
        <v>21</v>
      </c>
      <c r="B992" s="216">
        <v>228900</v>
      </c>
      <c r="C992" s="216">
        <v>1875</v>
      </c>
      <c r="D992" s="216">
        <v>980</v>
      </c>
      <c r="E992" s="216" t="s">
        <v>1185</v>
      </c>
      <c r="F992" s="217">
        <v>0</v>
      </c>
      <c r="G992" s="217"/>
      <c r="H992" s="217"/>
      <c r="I992" s="217"/>
      <c r="J992" s="217"/>
      <c r="K992" s="217"/>
      <c r="L992" s="217"/>
      <c r="M992" s="217"/>
      <c r="N992" s="217">
        <v>0</v>
      </c>
      <c r="O992" s="217"/>
      <c r="P992" s="217"/>
      <c r="Q992" s="217"/>
      <c r="R992" s="217"/>
      <c r="S992" s="217"/>
      <c r="T992" s="217"/>
      <c r="U992" s="217"/>
      <c r="V992" s="217">
        <v>0</v>
      </c>
      <c r="W992" s="217"/>
      <c r="X992" s="217"/>
      <c r="Y992" s="217"/>
      <c r="Z992" s="217"/>
      <c r="AA992" s="217"/>
      <c r="AB992" s="217"/>
      <c r="AC992" s="217"/>
      <c r="AD992" s="217" t="s">
        <v>811</v>
      </c>
      <c r="AE992" s="217" t="s">
        <v>811</v>
      </c>
      <c r="AF992" s="217" t="s">
        <v>811</v>
      </c>
      <c r="AG992" s="217" t="s">
        <v>811</v>
      </c>
      <c r="AH992" s="217" t="s">
        <v>811</v>
      </c>
      <c r="AI992" s="217" t="s">
        <v>811</v>
      </c>
      <c r="AJ992" s="217" t="s">
        <v>811</v>
      </c>
      <c r="AK992" s="217" t="s">
        <v>811</v>
      </c>
      <c r="AL992" s="217" t="s">
        <v>811</v>
      </c>
      <c r="AM992" s="217" t="s">
        <v>811</v>
      </c>
      <c r="AN992" s="217" t="s">
        <v>811</v>
      </c>
      <c r="AO992" s="217" t="s">
        <v>811</v>
      </c>
      <c r="AP992" s="217" t="s">
        <v>811</v>
      </c>
      <c r="AQ992" s="217" t="s">
        <v>811</v>
      </c>
      <c r="AR992" s="217" t="s">
        <v>811</v>
      </c>
      <c r="AS992" s="217" t="s">
        <v>811</v>
      </c>
    </row>
    <row r="993" spans="1:45">
      <c r="A993" s="216">
        <v>21</v>
      </c>
      <c r="B993" s="216">
        <v>228900</v>
      </c>
      <c r="C993" s="216">
        <v>1877</v>
      </c>
      <c r="D993" s="216">
        <v>981</v>
      </c>
      <c r="E993" s="216" t="s">
        <v>1831</v>
      </c>
      <c r="F993" s="217">
        <v>0</v>
      </c>
      <c r="G993" s="217"/>
      <c r="H993" s="217"/>
      <c r="I993" s="217"/>
      <c r="J993" s="217"/>
      <c r="K993" s="217"/>
      <c r="L993" s="217"/>
      <c r="M993" s="217"/>
      <c r="N993" s="217">
        <v>0</v>
      </c>
      <c r="O993" s="217"/>
      <c r="P993" s="217"/>
      <c r="Q993" s="217"/>
      <c r="R993" s="217"/>
      <c r="S993" s="217"/>
      <c r="T993" s="217"/>
      <c r="U993" s="217"/>
      <c r="V993" s="217">
        <v>0</v>
      </c>
      <c r="W993" s="217"/>
      <c r="X993" s="217"/>
      <c r="Y993" s="217"/>
      <c r="Z993" s="217"/>
      <c r="AA993" s="217"/>
      <c r="AB993" s="217"/>
      <c r="AC993" s="217"/>
      <c r="AD993" s="217" t="s">
        <v>811</v>
      </c>
      <c r="AE993" s="217" t="s">
        <v>811</v>
      </c>
      <c r="AF993" s="217" t="s">
        <v>811</v>
      </c>
      <c r="AG993" s="217" t="s">
        <v>811</v>
      </c>
      <c r="AH993" s="217" t="s">
        <v>811</v>
      </c>
      <c r="AI993" s="217" t="s">
        <v>811</v>
      </c>
      <c r="AJ993" s="217" t="s">
        <v>811</v>
      </c>
      <c r="AK993" s="217" t="s">
        <v>811</v>
      </c>
      <c r="AL993" s="217" t="s">
        <v>811</v>
      </c>
      <c r="AM993" s="217" t="s">
        <v>811</v>
      </c>
      <c r="AN993" s="217" t="s">
        <v>811</v>
      </c>
      <c r="AO993" s="217" t="s">
        <v>811</v>
      </c>
      <c r="AP993" s="217" t="s">
        <v>811</v>
      </c>
      <c r="AQ993" s="217" t="s">
        <v>811</v>
      </c>
      <c r="AR993" s="217" t="s">
        <v>811</v>
      </c>
      <c r="AS993" s="217" t="s">
        <v>811</v>
      </c>
    </row>
    <row r="994" spans="1:45">
      <c r="A994" s="216">
        <v>21</v>
      </c>
      <c r="B994" s="216">
        <v>228900</v>
      </c>
      <c r="C994" s="216">
        <v>1876</v>
      </c>
      <c r="D994" s="216">
        <v>982</v>
      </c>
      <c r="E994" s="216" t="s">
        <v>1832</v>
      </c>
      <c r="F994" s="217">
        <v>0</v>
      </c>
      <c r="G994" s="217"/>
      <c r="H994" s="217"/>
      <c r="I994" s="217"/>
      <c r="J994" s="217"/>
      <c r="K994" s="217"/>
      <c r="L994" s="217"/>
      <c r="M994" s="217"/>
      <c r="N994" s="217">
        <v>0</v>
      </c>
      <c r="O994" s="217"/>
      <c r="P994" s="217"/>
      <c r="Q994" s="217"/>
      <c r="R994" s="217"/>
      <c r="S994" s="217"/>
      <c r="T994" s="217"/>
      <c r="U994" s="217"/>
      <c r="V994" s="217">
        <v>0</v>
      </c>
      <c r="W994" s="217"/>
      <c r="X994" s="217"/>
      <c r="Y994" s="217"/>
      <c r="Z994" s="217"/>
      <c r="AA994" s="217"/>
      <c r="AB994" s="217"/>
      <c r="AC994" s="217"/>
      <c r="AD994" s="217" t="s">
        <v>811</v>
      </c>
      <c r="AE994" s="217" t="s">
        <v>811</v>
      </c>
      <c r="AF994" s="217" t="s">
        <v>811</v>
      </c>
      <c r="AG994" s="217" t="s">
        <v>811</v>
      </c>
      <c r="AH994" s="217" t="s">
        <v>811</v>
      </c>
      <c r="AI994" s="217" t="s">
        <v>811</v>
      </c>
      <c r="AJ994" s="217" t="s">
        <v>811</v>
      </c>
      <c r="AK994" s="217" t="s">
        <v>811</v>
      </c>
      <c r="AL994" s="217" t="s">
        <v>811</v>
      </c>
      <c r="AM994" s="217" t="s">
        <v>811</v>
      </c>
      <c r="AN994" s="217" t="s">
        <v>811</v>
      </c>
      <c r="AO994" s="217" t="s">
        <v>811</v>
      </c>
      <c r="AP994" s="217" t="s">
        <v>811</v>
      </c>
      <c r="AQ994" s="217" t="s">
        <v>811</v>
      </c>
      <c r="AR994" s="217" t="s">
        <v>811</v>
      </c>
      <c r="AS994" s="217" t="s">
        <v>811</v>
      </c>
    </row>
    <row r="995" spans="1:45">
      <c r="A995" s="216">
        <v>21</v>
      </c>
      <c r="B995" s="216">
        <v>228900</v>
      </c>
      <c r="C995" s="216">
        <v>1878</v>
      </c>
      <c r="D995" s="216">
        <v>983</v>
      </c>
      <c r="E995" s="216" t="s">
        <v>1833</v>
      </c>
      <c r="F995" s="217">
        <v>0</v>
      </c>
      <c r="G995" s="217"/>
      <c r="H995" s="217"/>
      <c r="I995" s="217"/>
      <c r="J995" s="217"/>
      <c r="K995" s="217"/>
      <c r="L995" s="217"/>
      <c r="M995" s="217"/>
      <c r="N995" s="217">
        <v>0</v>
      </c>
      <c r="O995" s="217"/>
      <c r="P995" s="217"/>
      <c r="Q995" s="217"/>
      <c r="R995" s="217"/>
      <c r="S995" s="217"/>
      <c r="T995" s="217"/>
      <c r="U995" s="217"/>
      <c r="V995" s="217">
        <v>0</v>
      </c>
      <c r="W995" s="217"/>
      <c r="X995" s="217"/>
      <c r="Y995" s="217"/>
      <c r="Z995" s="217"/>
      <c r="AA995" s="217"/>
      <c r="AB995" s="217"/>
      <c r="AC995" s="217"/>
      <c r="AD995" s="217" t="s">
        <v>811</v>
      </c>
      <c r="AE995" s="217" t="s">
        <v>811</v>
      </c>
      <c r="AF995" s="217" t="s">
        <v>811</v>
      </c>
      <c r="AG995" s="217" t="s">
        <v>811</v>
      </c>
      <c r="AH995" s="217" t="s">
        <v>811</v>
      </c>
      <c r="AI995" s="217" t="s">
        <v>811</v>
      </c>
      <c r="AJ995" s="217" t="s">
        <v>811</v>
      </c>
      <c r="AK995" s="217" t="s">
        <v>811</v>
      </c>
      <c r="AL995" s="217" t="s">
        <v>811</v>
      </c>
      <c r="AM995" s="217" t="s">
        <v>811</v>
      </c>
      <c r="AN995" s="217" t="s">
        <v>811</v>
      </c>
      <c r="AO995" s="217" t="s">
        <v>811</v>
      </c>
      <c r="AP995" s="217" t="s">
        <v>811</v>
      </c>
      <c r="AQ995" s="217" t="s">
        <v>811</v>
      </c>
      <c r="AR995" s="217" t="s">
        <v>811</v>
      </c>
      <c r="AS995" s="217" t="s">
        <v>811</v>
      </c>
    </row>
    <row r="996" spans="1:45">
      <c r="A996" s="216">
        <v>21</v>
      </c>
      <c r="B996" s="216">
        <v>228900</v>
      </c>
      <c r="C996" s="216">
        <v>1879</v>
      </c>
      <c r="D996" s="216">
        <v>984</v>
      </c>
      <c r="E996" s="216" t="s">
        <v>1834</v>
      </c>
      <c r="F996" s="217">
        <v>0</v>
      </c>
      <c r="G996" s="217"/>
      <c r="H996" s="217"/>
      <c r="I996" s="217"/>
      <c r="J996" s="217"/>
      <c r="K996" s="217"/>
      <c r="L996" s="217"/>
      <c r="M996" s="217"/>
      <c r="N996" s="217">
        <v>0</v>
      </c>
      <c r="O996" s="217"/>
      <c r="P996" s="217"/>
      <c r="Q996" s="217"/>
      <c r="R996" s="217"/>
      <c r="S996" s="217"/>
      <c r="T996" s="217"/>
      <c r="U996" s="217"/>
      <c r="V996" s="217">
        <v>0</v>
      </c>
      <c r="W996" s="217"/>
      <c r="X996" s="217"/>
      <c r="Y996" s="217"/>
      <c r="Z996" s="217"/>
      <c r="AA996" s="217"/>
      <c r="AB996" s="217"/>
      <c r="AC996" s="217"/>
      <c r="AD996" s="217" t="s">
        <v>811</v>
      </c>
      <c r="AE996" s="217" t="s">
        <v>811</v>
      </c>
      <c r="AF996" s="217" t="s">
        <v>811</v>
      </c>
      <c r="AG996" s="217" t="s">
        <v>811</v>
      </c>
      <c r="AH996" s="217" t="s">
        <v>811</v>
      </c>
      <c r="AI996" s="217" t="s">
        <v>811</v>
      </c>
      <c r="AJ996" s="217" t="s">
        <v>811</v>
      </c>
      <c r="AK996" s="217" t="s">
        <v>811</v>
      </c>
      <c r="AL996" s="217" t="s">
        <v>811</v>
      </c>
      <c r="AM996" s="217" t="s">
        <v>811</v>
      </c>
      <c r="AN996" s="217" t="s">
        <v>811</v>
      </c>
      <c r="AO996" s="217" t="s">
        <v>811</v>
      </c>
      <c r="AP996" s="217" t="s">
        <v>811</v>
      </c>
      <c r="AQ996" s="217" t="s">
        <v>811</v>
      </c>
      <c r="AR996" s="217" t="s">
        <v>811</v>
      </c>
      <c r="AS996" s="217" t="s">
        <v>811</v>
      </c>
    </row>
    <row r="997" spans="1:45">
      <c r="A997" s="216">
        <v>21</v>
      </c>
      <c r="B997" s="216">
        <v>228900</v>
      </c>
      <c r="C997" s="216">
        <v>1880</v>
      </c>
      <c r="D997" s="216">
        <v>985</v>
      </c>
      <c r="E997" s="216" t="s">
        <v>1835</v>
      </c>
      <c r="F997" s="217">
        <v>0</v>
      </c>
      <c r="G997" s="217"/>
      <c r="H997" s="217"/>
      <c r="I997" s="217"/>
      <c r="J997" s="217"/>
      <c r="K997" s="217"/>
      <c r="L997" s="217"/>
      <c r="M997" s="217"/>
      <c r="N997" s="217">
        <v>0</v>
      </c>
      <c r="O997" s="217"/>
      <c r="P997" s="217"/>
      <c r="Q997" s="217"/>
      <c r="R997" s="217"/>
      <c r="S997" s="217"/>
      <c r="T997" s="217"/>
      <c r="U997" s="217"/>
      <c r="V997" s="217">
        <v>0</v>
      </c>
      <c r="W997" s="217"/>
      <c r="X997" s="217"/>
      <c r="Y997" s="217"/>
      <c r="Z997" s="217"/>
      <c r="AA997" s="217"/>
      <c r="AB997" s="217"/>
      <c r="AC997" s="217"/>
      <c r="AD997" s="217" t="s">
        <v>811</v>
      </c>
      <c r="AE997" s="217" t="s">
        <v>811</v>
      </c>
      <c r="AF997" s="217" t="s">
        <v>811</v>
      </c>
      <c r="AG997" s="217" t="s">
        <v>811</v>
      </c>
      <c r="AH997" s="217" t="s">
        <v>811</v>
      </c>
      <c r="AI997" s="217" t="s">
        <v>811</v>
      </c>
      <c r="AJ997" s="217" t="s">
        <v>811</v>
      </c>
      <c r="AK997" s="217" t="s">
        <v>811</v>
      </c>
      <c r="AL997" s="217" t="s">
        <v>811</v>
      </c>
      <c r="AM997" s="217" t="s">
        <v>811</v>
      </c>
      <c r="AN997" s="217" t="s">
        <v>811</v>
      </c>
      <c r="AO997" s="217" t="s">
        <v>811</v>
      </c>
      <c r="AP997" s="217" t="s">
        <v>811</v>
      </c>
      <c r="AQ997" s="217" t="s">
        <v>811</v>
      </c>
      <c r="AR997" s="217" t="s">
        <v>811</v>
      </c>
      <c r="AS997" s="217" t="s">
        <v>811</v>
      </c>
    </row>
    <row r="998" spans="1:45">
      <c r="A998" s="216">
        <v>21</v>
      </c>
      <c r="B998" s="216">
        <v>228900</v>
      </c>
      <c r="C998" s="216">
        <v>1881</v>
      </c>
      <c r="D998" s="216">
        <v>986</v>
      </c>
      <c r="E998" s="216" t="s">
        <v>1836</v>
      </c>
      <c r="F998" s="217">
        <v>0</v>
      </c>
      <c r="G998" s="217"/>
      <c r="H998" s="217"/>
      <c r="I998" s="217"/>
      <c r="J998" s="217"/>
      <c r="K998" s="217"/>
      <c r="L998" s="217"/>
      <c r="M998" s="217"/>
      <c r="N998" s="217">
        <v>0</v>
      </c>
      <c r="O998" s="217"/>
      <c r="P998" s="217"/>
      <c r="Q998" s="217"/>
      <c r="R998" s="217"/>
      <c r="S998" s="217"/>
      <c r="T998" s="217"/>
      <c r="U998" s="217"/>
      <c r="V998" s="217">
        <v>0</v>
      </c>
      <c r="W998" s="217"/>
      <c r="X998" s="217"/>
      <c r="Y998" s="217"/>
      <c r="Z998" s="217"/>
      <c r="AA998" s="217"/>
      <c r="AB998" s="217"/>
      <c r="AC998" s="217"/>
      <c r="AD998" s="217" t="s">
        <v>811</v>
      </c>
      <c r="AE998" s="217" t="s">
        <v>811</v>
      </c>
      <c r="AF998" s="217" t="s">
        <v>811</v>
      </c>
      <c r="AG998" s="217" t="s">
        <v>811</v>
      </c>
      <c r="AH998" s="217" t="s">
        <v>811</v>
      </c>
      <c r="AI998" s="217" t="s">
        <v>811</v>
      </c>
      <c r="AJ998" s="217" t="s">
        <v>811</v>
      </c>
      <c r="AK998" s="217" t="s">
        <v>811</v>
      </c>
      <c r="AL998" s="217" t="s">
        <v>811</v>
      </c>
      <c r="AM998" s="217" t="s">
        <v>811</v>
      </c>
      <c r="AN998" s="217" t="s">
        <v>811</v>
      </c>
      <c r="AO998" s="217" t="s">
        <v>811</v>
      </c>
      <c r="AP998" s="217" t="s">
        <v>811</v>
      </c>
      <c r="AQ998" s="217" t="s">
        <v>811</v>
      </c>
      <c r="AR998" s="217" t="s">
        <v>811</v>
      </c>
      <c r="AS998" s="217" t="s">
        <v>811</v>
      </c>
    </row>
    <row r="999" spans="1:45">
      <c r="A999" s="216">
        <v>21</v>
      </c>
      <c r="B999" s="216">
        <v>228900</v>
      </c>
      <c r="C999" s="216">
        <v>1882</v>
      </c>
      <c r="D999" s="216">
        <v>987</v>
      </c>
      <c r="E999" s="216" t="s">
        <v>1837</v>
      </c>
      <c r="F999" s="217">
        <v>0</v>
      </c>
      <c r="G999" s="217"/>
      <c r="H999" s="217"/>
      <c r="I999" s="217"/>
      <c r="J999" s="217"/>
      <c r="K999" s="217"/>
      <c r="L999" s="217"/>
      <c r="M999" s="217"/>
      <c r="N999" s="217">
        <v>0</v>
      </c>
      <c r="O999" s="217"/>
      <c r="P999" s="217"/>
      <c r="Q999" s="217"/>
      <c r="R999" s="217"/>
      <c r="S999" s="217"/>
      <c r="T999" s="217"/>
      <c r="U999" s="217"/>
      <c r="V999" s="217">
        <v>0</v>
      </c>
      <c r="W999" s="217"/>
      <c r="X999" s="217"/>
      <c r="Y999" s="217"/>
      <c r="Z999" s="217"/>
      <c r="AA999" s="217"/>
      <c r="AB999" s="217"/>
      <c r="AC999" s="217"/>
      <c r="AD999" s="217" t="s">
        <v>811</v>
      </c>
      <c r="AE999" s="217" t="s">
        <v>811</v>
      </c>
      <c r="AF999" s="217" t="s">
        <v>811</v>
      </c>
      <c r="AG999" s="217" t="s">
        <v>811</v>
      </c>
      <c r="AH999" s="217" t="s">
        <v>811</v>
      </c>
      <c r="AI999" s="217" t="s">
        <v>811</v>
      </c>
      <c r="AJ999" s="217" t="s">
        <v>811</v>
      </c>
      <c r="AK999" s="217" t="s">
        <v>811</v>
      </c>
      <c r="AL999" s="217" t="s">
        <v>811</v>
      </c>
      <c r="AM999" s="217" t="s">
        <v>811</v>
      </c>
      <c r="AN999" s="217" t="s">
        <v>811</v>
      </c>
      <c r="AO999" s="217" t="s">
        <v>811</v>
      </c>
      <c r="AP999" s="217" t="s">
        <v>811</v>
      </c>
      <c r="AQ999" s="217" t="s">
        <v>811</v>
      </c>
      <c r="AR999" s="217" t="s">
        <v>811</v>
      </c>
      <c r="AS999" s="217" t="s">
        <v>811</v>
      </c>
    </row>
    <row r="1000" spans="1:45">
      <c r="A1000" s="216">
        <v>21</v>
      </c>
      <c r="B1000" s="216">
        <v>228900</v>
      </c>
      <c r="C1000" s="216">
        <v>1883</v>
      </c>
      <c r="D1000" s="216">
        <v>988</v>
      </c>
      <c r="E1000" s="216" t="s">
        <v>1838</v>
      </c>
      <c r="F1000" s="217">
        <v>0</v>
      </c>
      <c r="G1000" s="217"/>
      <c r="H1000" s="217"/>
      <c r="I1000" s="217"/>
      <c r="J1000" s="217"/>
      <c r="K1000" s="217"/>
      <c r="L1000" s="217"/>
      <c r="M1000" s="217"/>
      <c r="N1000" s="217">
        <v>0</v>
      </c>
      <c r="O1000" s="217"/>
      <c r="P1000" s="217"/>
      <c r="Q1000" s="217"/>
      <c r="R1000" s="217"/>
      <c r="S1000" s="217"/>
      <c r="T1000" s="217"/>
      <c r="U1000" s="217"/>
      <c r="V1000" s="217">
        <v>0</v>
      </c>
      <c r="W1000" s="217"/>
      <c r="X1000" s="217"/>
      <c r="Y1000" s="217"/>
      <c r="Z1000" s="217"/>
      <c r="AA1000" s="217"/>
      <c r="AB1000" s="217"/>
      <c r="AC1000" s="217"/>
      <c r="AD1000" s="217" t="s">
        <v>811</v>
      </c>
      <c r="AE1000" s="217" t="s">
        <v>811</v>
      </c>
      <c r="AF1000" s="217" t="s">
        <v>811</v>
      </c>
      <c r="AG1000" s="217" t="s">
        <v>811</v>
      </c>
      <c r="AH1000" s="217" t="s">
        <v>811</v>
      </c>
      <c r="AI1000" s="217" t="s">
        <v>811</v>
      </c>
      <c r="AJ1000" s="217" t="s">
        <v>811</v>
      </c>
      <c r="AK1000" s="217" t="s">
        <v>811</v>
      </c>
      <c r="AL1000" s="217" t="s">
        <v>811</v>
      </c>
      <c r="AM1000" s="217" t="s">
        <v>811</v>
      </c>
      <c r="AN1000" s="217" t="s">
        <v>811</v>
      </c>
      <c r="AO1000" s="217" t="s">
        <v>811</v>
      </c>
      <c r="AP1000" s="217" t="s">
        <v>811</v>
      </c>
      <c r="AQ1000" s="217" t="s">
        <v>811</v>
      </c>
      <c r="AR1000" s="217" t="s">
        <v>811</v>
      </c>
      <c r="AS1000" s="217" t="s">
        <v>811</v>
      </c>
    </row>
    <row r="1001" spans="1:45">
      <c r="A1001" s="216">
        <v>21</v>
      </c>
      <c r="B1001" s="216">
        <v>228900</v>
      </c>
      <c r="C1001" s="216">
        <v>1884</v>
      </c>
      <c r="D1001" s="216">
        <v>989</v>
      </c>
      <c r="E1001" s="216" t="s">
        <v>1839</v>
      </c>
      <c r="F1001" s="217">
        <v>0</v>
      </c>
      <c r="G1001" s="217"/>
      <c r="H1001" s="217"/>
      <c r="I1001" s="217"/>
      <c r="J1001" s="217"/>
      <c r="K1001" s="217"/>
      <c r="L1001" s="217"/>
      <c r="M1001" s="217"/>
      <c r="N1001" s="217">
        <v>0</v>
      </c>
      <c r="O1001" s="217"/>
      <c r="P1001" s="217"/>
      <c r="Q1001" s="217"/>
      <c r="R1001" s="217"/>
      <c r="S1001" s="217"/>
      <c r="T1001" s="217"/>
      <c r="U1001" s="217"/>
      <c r="V1001" s="217">
        <v>0</v>
      </c>
      <c r="W1001" s="217"/>
      <c r="X1001" s="217"/>
      <c r="Y1001" s="217"/>
      <c r="Z1001" s="217"/>
      <c r="AA1001" s="217"/>
      <c r="AB1001" s="217"/>
      <c r="AC1001" s="217"/>
      <c r="AD1001" s="217" t="s">
        <v>811</v>
      </c>
      <c r="AE1001" s="217" t="s">
        <v>811</v>
      </c>
      <c r="AF1001" s="217" t="s">
        <v>811</v>
      </c>
      <c r="AG1001" s="217" t="s">
        <v>811</v>
      </c>
      <c r="AH1001" s="217" t="s">
        <v>811</v>
      </c>
      <c r="AI1001" s="217" t="s">
        <v>811</v>
      </c>
      <c r="AJ1001" s="217" t="s">
        <v>811</v>
      </c>
      <c r="AK1001" s="217" t="s">
        <v>811</v>
      </c>
      <c r="AL1001" s="217" t="s">
        <v>811</v>
      </c>
      <c r="AM1001" s="217" t="s">
        <v>811</v>
      </c>
      <c r="AN1001" s="217" t="s">
        <v>811</v>
      </c>
      <c r="AO1001" s="217" t="s">
        <v>811</v>
      </c>
      <c r="AP1001" s="217" t="s">
        <v>811</v>
      </c>
      <c r="AQ1001" s="217" t="s">
        <v>811</v>
      </c>
      <c r="AR1001" s="217" t="s">
        <v>811</v>
      </c>
      <c r="AS1001" s="217" t="s">
        <v>811</v>
      </c>
    </row>
    <row r="1002" spans="1:45">
      <c r="A1002" s="216">
        <v>21</v>
      </c>
      <c r="B1002" s="216">
        <v>228900</v>
      </c>
      <c r="C1002" s="216">
        <v>1885</v>
      </c>
      <c r="D1002" s="216">
        <v>990</v>
      </c>
      <c r="E1002" s="216" t="s">
        <v>1501</v>
      </c>
      <c r="F1002" s="217">
        <v>0</v>
      </c>
      <c r="G1002" s="217"/>
      <c r="H1002" s="217"/>
      <c r="I1002" s="217"/>
      <c r="J1002" s="217"/>
      <c r="K1002" s="217"/>
      <c r="L1002" s="217"/>
      <c r="M1002" s="217"/>
      <c r="N1002" s="217">
        <v>0</v>
      </c>
      <c r="O1002" s="217"/>
      <c r="P1002" s="217"/>
      <c r="Q1002" s="217"/>
      <c r="R1002" s="217"/>
      <c r="S1002" s="217"/>
      <c r="T1002" s="217"/>
      <c r="U1002" s="217"/>
      <c r="V1002" s="217">
        <v>0</v>
      </c>
      <c r="W1002" s="217"/>
      <c r="X1002" s="217"/>
      <c r="Y1002" s="217"/>
      <c r="Z1002" s="217"/>
      <c r="AA1002" s="217"/>
      <c r="AB1002" s="217"/>
      <c r="AC1002" s="217"/>
      <c r="AD1002" s="217" t="s">
        <v>811</v>
      </c>
      <c r="AE1002" s="217" t="s">
        <v>811</v>
      </c>
      <c r="AF1002" s="217" t="s">
        <v>811</v>
      </c>
      <c r="AG1002" s="217" t="s">
        <v>811</v>
      </c>
      <c r="AH1002" s="217" t="s">
        <v>811</v>
      </c>
      <c r="AI1002" s="217" t="s">
        <v>811</v>
      </c>
      <c r="AJ1002" s="217" t="s">
        <v>811</v>
      </c>
      <c r="AK1002" s="217" t="s">
        <v>811</v>
      </c>
      <c r="AL1002" s="217" t="s">
        <v>811</v>
      </c>
      <c r="AM1002" s="217" t="s">
        <v>811</v>
      </c>
      <c r="AN1002" s="217" t="s">
        <v>811</v>
      </c>
      <c r="AO1002" s="217" t="s">
        <v>811</v>
      </c>
      <c r="AP1002" s="217" t="s">
        <v>811</v>
      </c>
      <c r="AQ1002" s="217" t="s">
        <v>811</v>
      </c>
      <c r="AR1002" s="217" t="s">
        <v>811</v>
      </c>
      <c r="AS1002" s="217" t="s">
        <v>811</v>
      </c>
    </row>
    <row r="1003" spans="1:45">
      <c r="A1003" s="216">
        <v>21</v>
      </c>
      <c r="B1003" s="216">
        <v>228900</v>
      </c>
      <c r="C1003" s="216">
        <v>1886</v>
      </c>
      <c r="D1003" s="216">
        <v>991</v>
      </c>
      <c r="E1003" s="216" t="s">
        <v>1840</v>
      </c>
      <c r="F1003" s="217">
        <v>0</v>
      </c>
      <c r="G1003" s="217"/>
      <c r="H1003" s="217"/>
      <c r="I1003" s="217"/>
      <c r="J1003" s="217"/>
      <c r="K1003" s="217"/>
      <c r="L1003" s="217"/>
      <c r="M1003" s="217"/>
      <c r="N1003" s="217">
        <v>0</v>
      </c>
      <c r="O1003" s="217"/>
      <c r="P1003" s="217"/>
      <c r="Q1003" s="217"/>
      <c r="R1003" s="217"/>
      <c r="S1003" s="217"/>
      <c r="T1003" s="217"/>
      <c r="U1003" s="217"/>
      <c r="V1003" s="217">
        <v>0</v>
      </c>
      <c r="W1003" s="217"/>
      <c r="X1003" s="217"/>
      <c r="Y1003" s="217"/>
      <c r="Z1003" s="217"/>
      <c r="AA1003" s="217"/>
      <c r="AB1003" s="217"/>
      <c r="AC1003" s="217"/>
      <c r="AD1003" s="217" t="s">
        <v>811</v>
      </c>
      <c r="AE1003" s="217" t="s">
        <v>811</v>
      </c>
      <c r="AF1003" s="217" t="s">
        <v>811</v>
      </c>
      <c r="AG1003" s="217" t="s">
        <v>811</v>
      </c>
      <c r="AH1003" s="217" t="s">
        <v>811</v>
      </c>
      <c r="AI1003" s="217" t="s">
        <v>811</v>
      </c>
      <c r="AJ1003" s="217" t="s">
        <v>811</v>
      </c>
      <c r="AK1003" s="217" t="s">
        <v>811</v>
      </c>
      <c r="AL1003" s="217" t="s">
        <v>811</v>
      </c>
      <c r="AM1003" s="217" t="s">
        <v>811</v>
      </c>
      <c r="AN1003" s="217" t="s">
        <v>811</v>
      </c>
      <c r="AO1003" s="217" t="s">
        <v>811</v>
      </c>
      <c r="AP1003" s="217" t="s">
        <v>811</v>
      </c>
      <c r="AQ1003" s="217" t="s">
        <v>811</v>
      </c>
      <c r="AR1003" s="217" t="s">
        <v>811</v>
      </c>
      <c r="AS1003" s="217" t="s">
        <v>811</v>
      </c>
    </row>
    <row r="1004" spans="1:45">
      <c r="A1004" s="216">
        <v>21</v>
      </c>
      <c r="B1004" s="216">
        <v>228900</v>
      </c>
      <c r="C1004" s="216">
        <v>1887</v>
      </c>
      <c r="D1004" s="216">
        <v>992</v>
      </c>
      <c r="E1004" s="216" t="s">
        <v>1841</v>
      </c>
      <c r="F1004" s="217">
        <v>0</v>
      </c>
      <c r="G1004" s="217"/>
      <c r="H1004" s="217"/>
      <c r="I1004" s="217"/>
      <c r="J1004" s="217"/>
      <c r="K1004" s="217"/>
      <c r="L1004" s="217"/>
      <c r="M1004" s="217"/>
      <c r="N1004" s="217">
        <v>0</v>
      </c>
      <c r="O1004" s="217"/>
      <c r="P1004" s="217"/>
      <c r="Q1004" s="217"/>
      <c r="R1004" s="217"/>
      <c r="S1004" s="217"/>
      <c r="T1004" s="217"/>
      <c r="U1004" s="217"/>
      <c r="V1004" s="217">
        <v>0</v>
      </c>
      <c r="W1004" s="217"/>
      <c r="X1004" s="217"/>
      <c r="Y1004" s="217"/>
      <c r="Z1004" s="217"/>
      <c r="AA1004" s="217"/>
      <c r="AB1004" s="217"/>
      <c r="AC1004" s="217"/>
      <c r="AD1004" s="217" t="s">
        <v>811</v>
      </c>
      <c r="AE1004" s="217" t="s">
        <v>811</v>
      </c>
      <c r="AF1004" s="217" t="s">
        <v>811</v>
      </c>
      <c r="AG1004" s="217" t="s">
        <v>811</v>
      </c>
      <c r="AH1004" s="217" t="s">
        <v>811</v>
      </c>
      <c r="AI1004" s="217" t="s">
        <v>811</v>
      </c>
      <c r="AJ1004" s="217" t="s">
        <v>811</v>
      </c>
      <c r="AK1004" s="217" t="s">
        <v>811</v>
      </c>
      <c r="AL1004" s="217" t="s">
        <v>811</v>
      </c>
      <c r="AM1004" s="217" t="s">
        <v>811</v>
      </c>
      <c r="AN1004" s="217" t="s">
        <v>811</v>
      </c>
      <c r="AO1004" s="217" t="s">
        <v>811</v>
      </c>
      <c r="AP1004" s="217" t="s">
        <v>811</v>
      </c>
      <c r="AQ1004" s="217" t="s">
        <v>811</v>
      </c>
      <c r="AR1004" s="217" t="s">
        <v>811</v>
      </c>
      <c r="AS1004" s="217" t="s">
        <v>811</v>
      </c>
    </row>
    <row r="1005" spans="1:45">
      <c r="A1005" s="216">
        <v>21</v>
      </c>
      <c r="B1005" s="216">
        <v>228900</v>
      </c>
      <c r="C1005" s="216">
        <v>1888</v>
      </c>
      <c r="D1005" s="216">
        <v>993</v>
      </c>
      <c r="E1005" s="216" t="s">
        <v>1842</v>
      </c>
      <c r="F1005" s="217">
        <v>0</v>
      </c>
      <c r="G1005" s="217"/>
      <c r="H1005" s="217"/>
      <c r="I1005" s="217"/>
      <c r="J1005" s="217"/>
      <c r="K1005" s="217"/>
      <c r="L1005" s="217"/>
      <c r="M1005" s="217"/>
      <c r="N1005" s="217">
        <v>0</v>
      </c>
      <c r="O1005" s="217"/>
      <c r="P1005" s="217"/>
      <c r="Q1005" s="217"/>
      <c r="R1005" s="217"/>
      <c r="S1005" s="217"/>
      <c r="T1005" s="217"/>
      <c r="U1005" s="217"/>
      <c r="V1005" s="217">
        <v>0</v>
      </c>
      <c r="W1005" s="217"/>
      <c r="X1005" s="217"/>
      <c r="Y1005" s="217"/>
      <c r="Z1005" s="217"/>
      <c r="AA1005" s="217"/>
      <c r="AB1005" s="217"/>
      <c r="AC1005" s="217"/>
      <c r="AD1005" s="217" t="s">
        <v>811</v>
      </c>
      <c r="AE1005" s="217" t="s">
        <v>811</v>
      </c>
      <c r="AF1005" s="217" t="s">
        <v>811</v>
      </c>
      <c r="AG1005" s="217" t="s">
        <v>811</v>
      </c>
      <c r="AH1005" s="217" t="s">
        <v>811</v>
      </c>
      <c r="AI1005" s="217" t="s">
        <v>811</v>
      </c>
      <c r="AJ1005" s="217" t="s">
        <v>811</v>
      </c>
      <c r="AK1005" s="217" t="s">
        <v>811</v>
      </c>
      <c r="AL1005" s="217" t="s">
        <v>811</v>
      </c>
      <c r="AM1005" s="217" t="s">
        <v>811</v>
      </c>
      <c r="AN1005" s="217" t="s">
        <v>811</v>
      </c>
      <c r="AO1005" s="217" t="s">
        <v>811</v>
      </c>
      <c r="AP1005" s="217" t="s">
        <v>811</v>
      </c>
      <c r="AQ1005" s="217" t="s">
        <v>811</v>
      </c>
      <c r="AR1005" s="217" t="s">
        <v>811</v>
      </c>
      <c r="AS1005" s="217" t="s">
        <v>811</v>
      </c>
    </row>
    <row r="1006" spans="1:45">
      <c r="A1006" s="216">
        <v>21</v>
      </c>
      <c r="B1006" s="216">
        <v>228900</v>
      </c>
      <c r="C1006" s="216">
        <v>1890</v>
      </c>
      <c r="D1006" s="216">
        <v>994</v>
      </c>
      <c r="E1006" s="216" t="s">
        <v>1843</v>
      </c>
      <c r="F1006" s="217">
        <v>0</v>
      </c>
      <c r="G1006" s="217"/>
      <c r="H1006" s="217"/>
      <c r="I1006" s="217"/>
      <c r="J1006" s="217"/>
      <c r="K1006" s="217"/>
      <c r="L1006" s="217"/>
      <c r="M1006" s="217"/>
      <c r="N1006" s="217">
        <v>0</v>
      </c>
      <c r="O1006" s="217"/>
      <c r="P1006" s="217"/>
      <c r="Q1006" s="217"/>
      <c r="R1006" s="217"/>
      <c r="S1006" s="217"/>
      <c r="T1006" s="217"/>
      <c r="U1006" s="217"/>
      <c r="V1006" s="217">
        <v>0</v>
      </c>
      <c r="W1006" s="217"/>
      <c r="X1006" s="217"/>
      <c r="Y1006" s="217"/>
      <c r="Z1006" s="217"/>
      <c r="AA1006" s="217"/>
      <c r="AB1006" s="217"/>
      <c r="AC1006" s="217"/>
      <c r="AD1006" s="217" t="s">
        <v>811</v>
      </c>
      <c r="AE1006" s="217" t="s">
        <v>811</v>
      </c>
      <c r="AF1006" s="217" t="s">
        <v>811</v>
      </c>
      <c r="AG1006" s="217" t="s">
        <v>811</v>
      </c>
      <c r="AH1006" s="217" t="s">
        <v>811</v>
      </c>
      <c r="AI1006" s="217" t="s">
        <v>811</v>
      </c>
      <c r="AJ1006" s="217" t="s">
        <v>811</v>
      </c>
      <c r="AK1006" s="217" t="s">
        <v>811</v>
      </c>
      <c r="AL1006" s="217" t="s">
        <v>811</v>
      </c>
      <c r="AM1006" s="217" t="s">
        <v>811</v>
      </c>
      <c r="AN1006" s="217" t="s">
        <v>811</v>
      </c>
      <c r="AO1006" s="217" t="s">
        <v>811</v>
      </c>
      <c r="AP1006" s="217" t="s">
        <v>811</v>
      </c>
      <c r="AQ1006" s="217" t="s">
        <v>811</v>
      </c>
      <c r="AR1006" s="217" t="s">
        <v>811</v>
      </c>
      <c r="AS1006" s="217" t="s">
        <v>811</v>
      </c>
    </row>
    <row r="1007" spans="1:45">
      <c r="A1007" s="216">
        <v>21</v>
      </c>
      <c r="B1007" s="216">
        <v>228900</v>
      </c>
      <c r="C1007" s="216">
        <v>1891</v>
      </c>
      <c r="D1007" s="216">
        <v>995</v>
      </c>
      <c r="E1007" s="216" t="s">
        <v>1844</v>
      </c>
      <c r="F1007" s="217">
        <v>0</v>
      </c>
      <c r="G1007" s="217"/>
      <c r="H1007" s="217"/>
      <c r="I1007" s="217"/>
      <c r="J1007" s="217"/>
      <c r="K1007" s="217"/>
      <c r="L1007" s="217"/>
      <c r="M1007" s="217"/>
      <c r="N1007" s="217">
        <v>0</v>
      </c>
      <c r="O1007" s="217"/>
      <c r="P1007" s="217"/>
      <c r="Q1007" s="217"/>
      <c r="R1007" s="217"/>
      <c r="S1007" s="217"/>
      <c r="T1007" s="217"/>
      <c r="U1007" s="217"/>
      <c r="V1007" s="217">
        <v>0</v>
      </c>
      <c r="W1007" s="217"/>
      <c r="X1007" s="217"/>
      <c r="Y1007" s="217"/>
      <c r="Z1007" s="217"/>
      <c r="AA1007" s="217"/>
      <c r="AB1007" s="217"/>
      <c r="AC1007" s="217"/>
      <c r="AD1007" s="217" t="s">
        <v>811</v>
      </c>
      <c r="AE1007" s="217" t="s">
        <v>811</v>
      </c>
      <c r="AF1007" s="217" t="s">
        <v>811</v>
      </c>
      <c r="AG1007" s="217" t="s">
        <v>811</v>
      </c>
      <c r="AH1007" s="217" t="s">
        <v>811</v>
      </c>
      <c r="AI1007" s="217" t="s">
        <v>811</v>
      </c>
      <c r="AJ1007" s="217" t="s">
        <v>811</v>
      </c>
      <c r="AK1007" s="217" t="s">
        <v>811</v>
      </c>
      <c r="AL1007" s="217" t="s">
        <v>811</v>
      </c>
      <c r="AM1007" s="217" t="s">
        <v>811</v>
      </c>
      <c r="AN1007" s="217" t="s">
        <v>811</v>
      </c>
      <c r="AO1007" s="217" t="s">
        <v>811</v>
      </c>
      <c r="AP1007" s="217" t="s">
        <v>811</v>
      </c>
      <c r="AQ1007" s="217" t="s">
        <v>811</v>
      </c>
      <c r="AR1007" s="217" t="s">
        <v>811</v>
      </c>
      <c r="AS1007" s="217" t="s">
        <v>811</v>
      </c>
    </row>
    <row r="1008" spans="1:45">
      <c r="A1008" s="216">
        <v>21</v>
      </c>
      <c r="B1008" s="216">
        <v>228900</v>
      </c>
      <c r="C1008" s="216">
        <v>1892</v>
      </c>
      <c r="D1008" s="216">
        <v>996</v>
      </c>
      <c r="E1008" s="216" t="s">
        <v>1845</v>
      </c>
      <c r="F1008" s="217">
        <v>0</v>
      </c>
      <c r="G1008" s="217"/>
      <c r="H1008" s="217"/>
      <c r="I1008" s="217"/>
      <c r="J1008" s="217"/>
      <c r="K1008" s="217"/>
      <c r="L1008" s="217"/>
      <c r="M1008" s="217"/>
      <c r="N1008" s="217">
        <v>0</v>
      </c>
      <c r="O1008" s="217"/>
      <c r="P1008" s="217"/>
      <c r="Q1008" s="217"/>
      <c r="R1008" s="217"/>
      <c r="S1008" s="217"/>
      <c r="T1008" s="217"/>
      <c r="U1008" s="217"/>
      <c r="V1008" s="217">
        <v>0</v>
      </c>
      <c r="W1008" s="217"/>
      <c r="X1008" s="217"/>
      <c r="Y1008" s="217"/>
      <c r="Z1008" s="217"/>
      <c r="AA1008" s="217"/>
      <c r="AB1008" s="217"/>
      <c r="AC1008" s="217"/>
      <c r="AD1008" s="217" t="s">
        <v>811</v>
      </c>
      <c r="AE1008" s="217" t="s">
        <v>811</v>
      </c>
      <c r="AF1008" s="217" t="s">
        <v>811</v>
      </c>
      <c r="AG1008" s="217" t="s">
        <v>811</v>
      </c>
      <c r="AH1008" s="217" t="s">
        <v>811</v>
      </c>
      <c r="AI1008" s="217" t="s">
        <v>811</v>
      </c>
      <c r="AJ1008" s="217" t="s">
        <v>811</v>
      </c>
      <c r="AK1008" s="217" t="s">
        <v>811</v>
      </c>
      <c r="AL1008" s="217" t="s">
        <v>811</v>
      </c>
      <c r="AM1008" s="217" t="s">
        <v>811</v>
      </c>
      <c r="AN1008" s="217" t="s">
        <v>811</v>
      </c>
      <c r="AO1008" s="217" t="s">
        <v>811</v>
      </c>
      <c r="AP1008" s="217" t="s">
        <v>811</v>
      </c>
      <c r="AQ1008" s="217" t="s">
        <v>811</v>
      </c>
      <c r="AR1008" s="217" t="s">
        <v>811</v>
      </c>
      <c r="AS1008" s="217" t="s">
        <v>811</v>
      </c>
    </row>
    <row r="1009" spans="1:45">
      <c r="A1009" s="216">
        <v>21</v>
      </c>
      <c r="B1009" s="216">
        <v>228900</v>
      </c>
      <c r="C1009" s="216">
        <v>1893</v>
      </c>
      <c r="D1009" s="216">
        <v>997</v>
      </c>
      <c r="E1009" s="216" t="s">
        <v>1846</v>
      </c>
      <c r="F1009" s="217">
        <v>0</v>
      </c>
      <c r="G1009" s="217"/>
      <c r="H1009" s="217"/>
      <c r="I1009" s="217"/>
      <c r="J1009" s="217"/>
      <c r="K1009" s="217"/>
      <c r="L1009" s="217"/>
      <c r="M1009" s="217"/>
      <c r="N1009" s="217">
        <v>0</v>
      </c>
      <c r="O1009" s="217"/>
      <c r="P1009" s="217"/>
      <c r="Q1009" s="217"/>
      <c r="R1009" s="217"/>
      <c r="S1009" s="217"/>
      <c r="T1009" s="217"/>
      <c r="U1009" s="217"/>
      <c r="V1009" s="217">
        <v>0</v>
      </c>
      <c r="W1009" s="217"/>
      <c r="X1009" s="217"/>
      <c r="Y1009" s="217"/>
      <c r="Z1009" s="217"/>
      <c r="AA1009" s="217"/>
      <c r="AB1009" s="217"/>
      <c r="AC1009" s="217"/>
      <c r="AD1009" s="217" t="s">
        <v>811</v>
      </c>
      <c r="AE1009" s="217" t="s">
        <v>811</v>
      </c>
      <c r="AF1009" s="217" t="s">
        <v>811</v>
      </c>
      <c r="AG1009" s="217" t="s">
        <v>811</v>
      </c>
      <c r="AH1009" s="217" t="s">
        <v>811</v>
      </c>
      <c r="AI1009" s="217" t="s">
        <v>811</v>
      </c>
      <c r="AJ1009" s="217" t="s">
        <v>811</v>
      </c>
      <c r="AK1009" s="217" t="s">
        <v>811</v>
      </c>
      <c r="AL1009" s="217" t="s">
        <v>811</v>
      </c>
      <c r="AM1009" s="217" t="s">
        <v>811</v>
      </c>
      <c r="AN1009" s="217" t="s">
        <v>811</v>
      </c>
      <c r="AO1009" s="217" t="s">
        <v>811</v>
      </c>
      <c r="AP1009" s="217" t="s">
        <v>811</v>
      </c>
      <c r="AQ1009" s="217" t="s">
        <v>811</v>
      </c>
      <c r="AR1009" s="217" t="s">
        <v>811</v>
      </c>
      <c r="AS1009" s="217" t="s">
        <v>811</v>
      </c>
    </row>
    <row r="1010" spans="1:45">
      <c r="A1010" s="216">
        <v>21</v>
      </c>
      <c r="B1010" s="216">
        <v>228900</v>
      </c>
      <c r="C1010" s="216">
        <v>1894</v>
      </c>
      <c r="D1010" s="216">
        <v>998</v>
      </c>
      <c r="E1010" s="216" t="s">
        <v>1847</v>
      </c>
      <c r="F1010" s="217">
        <v>0</v>
      </c>
      <c r="G1010" s="217"/>
      <c r="H1010" s="217"/>
      <c r="I1010" s="217"/>
      <c r="J1010" s="217"/>
      <c r="K1010" s="217"/>
      <c r="L1010" s="217"/>
      <c r="M1010" s="217"/>
      <c r="N1010" s="217">
        <v>0</v>
      </c>
      <c r="O1010" s="217"/>
      <c r="P1010" s="217"/>
      <c r="Q1010" s="217"/>
      <c r="R1010" s="217"/>
      <c r="S1010" s="217"/>
      <c r="T1010" s="217"/>
      <c r="U1010" s="217"/>
      <c r="V1010" s="217">
        <v>0</v>
      </c>
      <c r="W1010" s="217"/>
      <c r="X1010" s="217"/>
      <c r="Y1010" s="217"/>
      <c r="Z1010" s="217"/>
      <c r="AA1010" s="217"/>
      <c r="AB1010" s="217"/>
      <c r="AC1010" s="217"/>
      <c r="AD1010" s="217" t="s">
        <v>811</v>
      </c>
      <c r="AE1010" s="217" t="s">
        <v>811</v>
      </c>
      <c r="AF1010" s="217" t="s">
        <v>811</v>
      </c>
      <c r="AG1010" s="217" t="s">
        <v>811</v>
      </c>
      <c r="AH1010" s="217" t="s">
        <v>811</v>
      </c>
      <c r="AI1010" s="217" t="s">
        <v>811</v>
      </c>
      <c r="AJ1010" s="217" t="s">
        <v>811</v>
      </c>
      <c r="AK1010" s="217" t="s">
        <v>811</v>
      </c>
      <c r="AL1010" s="217" t="s">
        <v>811</v>
      </c>
      <c r="AM1010" s="217" t="s">
        <v>811</v>
      </c>
      <c r="AN1010" s="217" t="s">
        <v>811</v>
      </c>
      <c r="AO1010" s="217" t="s">
        <v>811</v>
      </c>
      <c r="AP1010" s="217" t="s">
        <v>811</v>
      </c>
      <c r="AQ1010" s="217" t="s">
        <v>811</v>
      </c>
      <c r="AR1010" s="217" t="s">
        <v>811</v>
      </c>
      <c r="AS1010" s="217" t="s">
        <v>811</v>
      </c>
    </row>
    <row r="1011" spans="1:45">
      <c r="A1011" s="216">
        <v>21</v>
      </c>
      <c r="B1011" s="216">
        <v>228900</v>
      </c>
      <c r="C1011" s="216">
        <v>1895</v>
      </c>
      <c r="D1011" s="216">
        <v>999</v>
      </c>
      <c r="E1011" s="216" t="s">
        <v>1848</v>
      </c>
      <c r="F1011" s="217">
        <v>0</v>
      </c>
      <c r="G1011" s="217"/>
      <c r="H1011" s="217"/>
      <c r="I1011" s="217"/>
      <c r="J1011" s="217"/>
      <c r="K1011" s="217"/>
      <c r="L1011" s="217"/>
      <c r="M1011" s="217"/>
      <c r="N1011" s="217">
        <v>0</v>
      </c>
      <c r="O1011" s="217"/>
      <c r="P1011" s="217"/>
      <c r="Q1011" s="217"/>
      <c r="R1011" s="217"/>
      <c r="S1011" s="217"/>
      <c r="T1011" s="217"/>
      <c r="U1011" s="217"/>
      <c r="V1011" s="217">
        <v>0</v>
      </c>
      <c r="W1011" s="217"/>
      <c r="X1011" s="217"/>
      <c r="Y1011" s="217"/>
      <c r="Z1011" s="217"/>
      <c r="AA1011" s="217"/>
      <c r="AB1011" s="217"/>
      <c r="AC1011" s="217"/>
      <c r="AD1011" s="217" t="s">
        <v>811</v>
      </c>
      <c r="AE1011" s="217" t="s">
        <v>811</v>
      </c>
      <c r="AF1011" s="217" t="s">
        <v>811</v>
      </c>
      <c r="AG1011" s="217" t="s">
        <v>811</v>
      </c>
      <c r="AH1011" s="217" t="s">
        <v>811</v>
      </c>
      <c r="AI1011" s="217" t="s">
        <v>811</v>
      </c>
      <c r="AJ1011" s="217" t="s">
        <v>811</v>
      </c>
      <c r="AK1011" s="217" t="s">
        <v>811</v>
      </c>
      <c r="AL1011" s="217" t="s">
        <v>811</v>
      </c>
      <c r="AM1011" s="217" t="s">
        <v>811</v>
      </c>
      <c r="AN1011" s="217" t="s">
        <v>811</v>
      </c>
      <c r="AO1011" s="217" t="s">
        <v>811</v>
      </c>
      <c r="AP1011" s="217" t="s">
        <v>811</v>
      </c>
      <c r="AQ1011" s="217" t="s">
        <v>811</v>
      </c>
      <c r="AR1011" s="217" t="s">
        <v>811</v>
      </c>
      <c r="AS1011" s="217" t="s">
        <v>811</v>
      </c>
    </row>
    <row r="1012" spans="1:45">
      <c r="A1012" s="216">
        <v>21</v>
      </c>
      <c r="B1012" s="216">
        <v>228900</v>
      </c>
      <c r="C1012" s="216">
        <v>1889</v>
      </c>
      <c r="D1012" s="216">
        <v>1000</v>
      </c>
      <c r="E1012" s="216" t="s">
        <v>1826</v>
      </c>
      <c r="F1012" s="217">
        <v>0</v>
      </c>
      <c r="G1012" s="217"/>
      <c r="H1012" s="217"/>
      <c r="I1012" s="217"/>
      <c r="J1012" s="217"/>
      <c r="K1012" s="217"/>
      <c r="L1012" s="217"/>
      <c r="M1012" s="217"/>
      <c r="N1012" s="217">
        <v>0</v>
      </c>
      <c r="O1012" s="217"/>
      <c r="P1012" s="217"/>
      <c r="Q1012" s="217"/>
      <c r="R1012" s="217"/>
      <c r="S1012" s="217"/>
      <c r="T1012" s="217"/>
      <c r="U1012" s="217"/>
      <c r="V1012" s="217">
        <v>0</v>
      </c>
      <c r="W1012" s="217"/>
      <c r="X1012" s="217"/>
      <c r="Y1012" s="217"/>
      <c r="Z1012" s="217"/>
      <c r="AA1012" s="217"/>
      <c r="AB1012" s="217"/>
      <c r="AC1012" s="217"/>
      <c r="AD1012" s="217" t="s">
        <v>811</v>
      </c>
      <c r="AE1012" s="217" t="s">
        <v>811</v>
      </c>
      <c r="AF1012" s="217" t="s">
        <v>811</v>
      </c>
      <c r="AG1012" s="217" t="s">
        <v>811</v>
      </c>
      <c r="AH1012" s="217" t="s">
        <v>811</v>
      </c>
      <c r="AI1012" s="217" t="s">
        <v>811</v>
      </c>
      <c r="AJ1012" s="217" t="s">
        <v>811</v>
      </c>
      <c r="AK1012" s="217" t="s">
        <v>811</v>
      </c>
      <c r="AL1012" s="217" t="s">
        <v>811</v>
      </c>
      <c r="AM1012" s="217" t="s">
        <v>811</v>
      </c>
      <c r="AN1012" s="217" t="s">
        <v>811</v>
      </c>
      <c r="AO1012" s="217" t="s">
        <v>811</v>
      </c>
      <c r="AP1012" s="217" t="s">
        <v>811</v>
      </c>
      <c r="AQ1012" s="217" t="s">
        <v>811</v>
      </c>
      <c r="AR1012" s="217" t="s">
        <v>811</v>
      </c>
      <c r="AS1012" s="217" t="s">
        <v>811</v>
      </c>
    </row>
    <row r="1013" spans="1:45">
      <c r="A1013" s="216">
        <v>21</v>
      </c>
      <c r="B1013" s="216">
        <v>228900</v>
      </c>
      <c r="C1013" s="216">
        <v>1897</v>
      </c>
      <c r="D1013" s="216">
        <v>1001</v>
      </c>
      <c r="E1013" s="216" t="s">
        <v>1849</v>
      </c>
      <c r="F1013" s="217">
        <v>0</v>
      </c>
      <c r="G1013" s="217"/>
      <c r="H1013" s="217"/>
      <c r="I1013" s="217"/>
      <c r="J1013" s="217"/>
      <c r="K1013" s="217"/>
      <c r="L1013" s="217"/>
      <c r="M1013" s="217"/>
      <c r="N1013" s="217">
        <v>0</v>
      </c>
      <c r="O1013" s="217"/>
      <c r="P1013" s="217"/>
      <c r="Q1013" s="217"/>
      <c r="R1013" s="217"/>
      <c r="S1013" s="217"/>
      <c r="T1013" s="217"/>
      <c r="U1013" s="217"/>
      <c r="V1013" s="217">
        <v>0</v>
      </c>
      <c r="W1013" s="217"/>
      <c r="X1013" s="217"/>
      <c r="Y1013" s="217"/>
      <c r="Z1013" s="217"/>
      <c r="AA1013" s="217"/>
      <c r="AB1013" s="217"/>
      <c r="AC1013" s="217"/>
      <c r="AD1013" s="217" t="s">
        <v>811</v>
      </c>
      <c r="AE1013" s="217" t="s">
        <v>811</v>
      </c>
      <c r="AF1013" s="217" t="s">
        <v>811</v>
      </c>
      <c r="AG1013" s="217" t="s">
        <v>811</v>
      </c>
      <c r="AH1013" s="217" t="s">
        <v>811</v>
      </c>
      <c r="AI1013" s="217" t="s">
        <v>811</v>
      </c>
      <c r="AJ1013" s="217" t="s">
        <v>811</v>
      </c>
      <c r="AK1013" s="217" t="s">
        <v>811</v>
      </c>
      <c r="AL1013" s="217" t="s">
        <v>811</v>
      </c>
      <c r="AM1013" s="217" t="s">
        <v>811</v>
      </c>
      <c r="AN1013" s="217" t="s">
        <v>811</v>
      </c>
      <c r="AO1013" s="217" t="s">
        <v>811</v>
      </c>
      <c r="AP1013" s="217" t="s">
        <v>811</v>
      </c>
      <c r="AQ1013" s="217" t="s">
        <v>811</v>
      </c>
      <c r="AR1013" s="217" t="s">
        <v>811</v>
      </c>
      <c r="AS1013" s="217" t="s">
        <v>811</v>
      </c>
    </row>
    <row r="1014" spans="1:45">
      <c r="A1014" s="216">
        <v>21</v>
      </c>
      <c r="B1014" s="216">
        <v>228900</v>
      </c>
      <c r="C1014" s="216">
        <v>1896</v>
      </c>
      <c r="D1014" s="216">
        <v>1002</v>
      </c>
      <c r="E1014" s="216" t="s">
        <v>1850</v>
      </c>
      <c r="F1014" s="217">
        <v>0</v>
      </c>
      <c r="G1014" s="217"/>
      <c r="H1014" s="217"/>
      <c r="I1014" s="217"/>
      <c r="J1014" s="217"/>
      <c r="K1014" s="217"/>
      <c r="L1014" s="217"/>
      <c r="M1014" s="217"/>
      <c r="N1014" s="217">
        <v>0</v>
      </c>
      <c r="O1014" s="217"/>
      <c r="P1014" s="217"/>
      <c r="Q1014" s="217"/>
      <c r="R1014" s="217"/>
      <c r="S1014" s="217"/>
      <c r="T1014" s="217"/>
      <c r="U1014" s="217"/>
      <c r="V1014" s="217">
        <v>0</v>
      </c>
      <c r="W1014" s="217"/>
      <c r="X1014" s="217"/>
      <c r="Y1014" s="217"/>
      <c r="Z1014" s="217"/>
      <c r="AA1014" s="217"/>
      <c r="AB1014" s="217"/>
      <c r="AC1014" s="217"/>
      <c r="AD1014" s="217" t="s">
        <v>811</v>
      </c>
      <c r="AE1014" s="217" t="s">
        <v>811</v>
      </c>
      <c r="AF1014" s="217" t="s">
        <v>811</v>
      </c>
      <c r="AG1014" s="217" t="s">
        <v>811</v>
      </c>
      <c r="AH1014" s="217" t="s">
        <v>811</v>
      </c>
      <c r="AI1014" s="217" t="s">
        <v>811</v>
      </c>
      <c r="AJ1014" s="217" t="s">
        <v>811</v>
      </c>
      <c r="AK1014" s="217" t="s">
        <v>811</v>
      </c>
      <c r="AL1014" s="217" t="s">
        <v>811</v>
      </c>
      <c r="AM1014" s="217" t="s">
        <v>811</v>
      </c>
      <c r="AN1014" s="217" t="s">
        <v>811</v>
      </c>
      <c r="AO1014" s="217" t="s">
        <v>811</v>
      </c>
      <c r="AP1014" s="217" t="s">
        <v>811</v>
      </c>
      <c r="AQ1014" s="217" t="s">
        <v>811</v>
      </c>
      <c r="AR1014" s="217" t="s">
        <v>811</v>
      </c>
      <c r="AS1014" s="217" t="s">
        <v>811</v>
      </c>
    </row>
    <row r="1015" spans="1:45">
      <c r="A1015" s="216">
        <v>21</v>
      </c>
      <c r="B1015" s="216">
        <v>228900</v>
      </c>
      <c r="C1015" s="216">
        <v>1898</v>
      </c>
      <c r="D1015" s="216">
        <v>1003</v>
      </c>
      <c r="E1015" s="216" t="s">
        <v>1536</v>
      </c>
      <c r="F1015" s="217">
        <v>0</v>
      </c>
      <c r="G1015" s="217"/>
      <c r="H1015" s="217"/>
      <c r="I1015" s="217"/>
      <c r="J1015" s="217"/>
      <c r="K1015" s="217"/>
      <c r="L1015" s="217"/>
      <c r="M1015" s="217"/>
      <c r="N1015" s="217">
        <v>0</v>
      </c>
      <c r="O1015" s="217"/>
      <c r="P1015" s="217"/>
      <c r="Q1015" s="217"/>
      <c r="R1015" s="217"/>
      <c r="S1015" s="217"/>
      <c r="T1015" s="217"/>
      <c r="U1015" s="217"/>
      <c r="V1015" s="217">
        <v>0</v>
      </c>
      <c r="W1015" s="217"/>
      <c r="X1015" s="217"/>
      <c r="Y1015" s="217"/>
      <c r="Z1015" s="217"/>
      <c r="AA1015" s="217"/>
      <c r="AB1015" s="217"/>
      <c r="AC1015" s="217"/>
      <c r="AD1015" s="217" t="s">
        <v>811</v>
      </c>
      <c r="AE1015" s="217" t="s">
        <v>811</v>
      </c>
      <c r="AF1015" s="217" t="s">
        <v>811</v>
      </c>
      <c r="AG1015" s="217" t="s">
        <v>811</v>
      </c>
      <c r="AH1015" s="217" t="s">
        <v>811</v>
      </c>
      <c r="AI1015" s="217" t="s">
        <v>811</v>
      </c>
      <c r="AJ1015" s="217" t="s">
        <v>811</v>
      </c>
      <c r="AK1015" s="217" t="s">
        <v>811</v>
      </c>
      <c r="AL1015" s="217" t="s">
        <v>811</v>
      </c>
      <c r="AM1015" s="217" t="s">
        <v>811</v>
      </c>
      <c r="AN1015" s="217" t="s">
        <v>811</v>
      </c>
      <c r="AO1015" s="217" t="s">
        <v>811</v>
      </c>
      <c r="AP1015" s="217" t="s">
        <v>811</v>
      </c>
      <c r="AQ1015" s="217" t="s">
        <v>811</v>
      </c>
      <c r="AR1015" s="217" t="s">
        <v>811</v>
      </c>
      <c r="AS1015" s="217" t="s">
        <v>811</v>
      </c>
    </row>
    <row r="1016" spans="1:45">
      <c r="A1016" s="216">
        <v>21</v>
      </c>
      <c r="B1016" s="216">
        <v>228900</v>
      </c>
      <c r="C1016" s="216">
        <v>1899</v>
      </c>
      <c r="D1016" s="216">
        <v>1004</v>
      </c>
      <c r="E1016" s="216" t="s">
        <v>1851</v>
      </c>
      <c r="F1016" s="217">
        <v>0</v>
      </c>
      <c r="G1016" s="217"/>
      <c r="H1016" s="217"/>
      <c r="I1016" s="217"/>
      <c r="J1016" s="217"/>
      <c r="K1016" s="217"/>
      <c r="L1016" s="217"/>
      <c r="M1016" s="217"/>
      <c r="N1016" s="217">
        <v>0</v>
      </c>
      <c r="O1016" s="217"/>
      <c r="P1016" s="217"/>
      <c r="Q1016" s="217"/>
      <c r="R1016" s="217"/>
      <c r="S1016" s="217"/>
      <c r="T1016" s="217"/>
      <c r="U1016" s="217"/>
      <c r="V1016" s="217">
        <v>0</v>
      </c>
      <c r="W1016" s="217"/>
      <c r="X1016" s="217"/>
      <c r="Y1016" s="217"/>
      <c r="Z1016" s="217"/>
      <c r="AA1016" s="217"/>
      <c r="AB1016" s="217"/>
      <c r="AC1016" s="217"/>
      <c r="AD1016" s="217" t="s">
        <v>811</v>
      </c>
      <c r="AE1016" s="217" t="s">
        <v>811</v>
      </c>
      <c r="AF1016" s="217" t="s">
        <v>811</v>
      </c>
      <c r="AG1016" s="217" t="s">
        <v>811</v>
      </c>
      <c r="AH1016" s="217" t="s">
        <v>811</v>
      </c>
      <c r="AI1016" s="217" t="s">
        <v>811</v>
      </c>
      <c r="AJ1016" s="217" t="s">
        <v>811</v>
      </c>
      <c r="AK1016" s="217" t="s">
        <v>811</v>
      </c>
      <c r="AL1016" s="217" t="s">
        <v>811</v>
      </c>
      <c r="AM1016" s="217" t="s">
        <v>811</v>
      </c>
      <c r="AN1016" s="217" t="s">
        <v>811</v>
      </c>
      <c r="AO1016" s="217" t="s">
        <v>811</v>
      </c>
      <c r="AP1016" s="217" t="s">
        <v>811</v>
      </c>
      <c r="AQ1016" s="217" t="s">
        <v>811</v>
      </c>
      <c r="AR1016" s="217" t="s">
        <v>811</v>
      </c>
      <c r="AS1016" s="217" t="s">
        <v>811</v>
      </c>
    </row>
    <row r="1017" spans="1:45">
      <c r="A1017" s="216">
        <v>21</v>
      </c>
      <c r="B1017" s="216">
        <v>228900</v>
      </c>
      <c r="C1017" s="216">
        <v>1900</v>
      </c>
      <c r="D1017" s="216">
        <v>1005</v>
      </c>
      <c r="E1017" s="216" t="s">
        <v>1852</v>
      </c>
      <c r="F1017" s="217">
        <v>0</v>
      </c>
      <c r="G1017" s="217"/>
      <c r="H1017" s="217"/>
      <c r="I1017" s="217"/>
      <c r="J1017" s="217"/>
      <c r="K1017" s="217"/>
      <c r="L1017" s="217"/>
      <c r="M1017" s="217"/>
      <c r="N1017" s="217">
        <v>0</v>
      </c>
      <c r="O1017" s="217"/>
      <c r="P1017" s="217"/>
      <c r="Q1017" s="217"/>
      <c r="R1017" s="217"/>
      <c r="S1017" s="217"/>
      <c r="T1017" s="217"/>
      <c r="U1017" s="217"/>
      <c r="V1017" s="217">
        <v>0</v>
      </c>
      <c r="W1017" s="217"/>
      <c r="X1017" s="217"/>
      <c r="Y1017" s="217"/>
      <c r="Z1017" s="217"/>
      <c r="AA1017" s="217"/>
      <c r="AB1017" s="217"/>
      <c r="AC1017" s="217"/>
      <c r="AD1017" s="217" t="s">
        <v>811</v>
      </c>
      <c r="AE1017" s="217" t="s">
        <v>811</v>
      </c>
      <c r="AF1017" s="217" t="s">
        <v>811</v>
      </c>
      <c r="AG1017" s="217" t="s">
        <v>811</v>
      </c>
      <c r="AH1017" s="217" t="s">
        <v>811</v>
      </c>
      <c r="AI1017" s="217" t="s">
        <v>811</v>
      </c>
      <c r="AJ1017" s="217" t="s">
        <v>811</v>
      </c>
      <c r="AK1017" s="217" t="s">
        <v>811</v>
      </c>
      <c r="AL1017" s="217" t="s">
        <v>811</v>
      </c>
      <c r="AM1017" s="217" t="s">
        <v>811</v>
      </c>
      <c r="AN1017" s="217" t="s">
        <v>811</v>
      </c>
      <c r="AO1017" s="217" t="s">
        <v>811</v>
      </c>
      <c r="AP1017" s="217" t="s">
        <v>811</v>
      </c>
      <c r="AQ1017" s="217" t="s">
        <v>811</v>
      </c>
      <c r="AR1017" s="217" t="s">
        <v>811</v>
      </c>
      <c r="AS1017" s="217" t="s">
        <v>811</v>
      </c>
    </row>
    <row r="1018" spans="1:45">
      <c r="A1018" s="214"/>
      <c r="B1018" s="214"/>
      <c r="C1018" s="214"/>
      <c r="D1018" s="214">
        <v>1006</v>
      </c>
      <c r="E1018" s="214"/>
      <c r="F1018" s="215"/>
      <c r="G1018" s="215"/>
      <c r="H1018" s="215"/>
      <c r="I1018" s="215"/>
      <c r="J1018" s="215"/>
      <c r="K1018" s="215"/>
      <c r="L1018" s="215"/>
      <c r="M1018" s="215"/>
      <c r="N1018" s="215"/>
      <c r="O1018" s="215"/>
      <c r="P1018" s="215"/>
      <c r="Q1018" s="215"/>
      <c r="R1018" s="215"/>
      <c r="S1018" s="215"/>
      <c r="T1018" s="215"/>
      <c r="U1018" s="215"/>
      <c r="V1018" s="215"/>
      <c r="W1018" s="215"/>
      <c r="X1018" s="215"/>
      <c r="Y1018" s="215"/>
      <c r="Z1018" s="215"/>
      <c r="AA1018" s="215"/>
      <c r="AB1018" s="215"/>
      <c r="AC1018" s="215"/>
      <c r="AD1018" s="215" t="s">
        <v>811</v>
      </c>
      <c r="AE1018" s="215" t="s">
        <v>811</v>
      </c>
      <c r="AF1018" s="215" t="s">
        <v>811</v>
      </c>
      <c r="AG1018" s="215" t="s">
        <v>811</v>
      </c>
      <c r="AH1018" s="215" t="s">
        <v>811</v>
      </c>
      <c r="AI1018" s="215" t="s">
        <v>811</v>
      </c>
      <c r="AJ1018" s="215" t="s">
        <v>811</v>
      </c>
      <c r="AK1018" s="215" t="s">
        <v>811</v>
      </c>
      <c r="AL1018" s="215" t="s">
        <v>811</v>
      </c>
      <c r="AM1018" s="215" t="s">
        <v>811</v>
      </c>
      <c r="AN1018" s="215" t="s">
        <v>811</v>
      </c>
      <c r="AO1018" s="215" t="s">
        <v>811</v>
      </c>
      <c r="AP1018" s="215" t="s">
        <v>811</v>
      </c>
      <c r="AQ1018" s="215" t="s">
        <v>811</v>
      </c>
      <c r="AR1018" s="215" t="s">
        <v>811</v>
      </c>
      <c r="AS1018" s="215" t="s">
        <v>811</v>
      </c>
    </row>
    <row r="1019" spans="1:45">
      <c r="A1019" s="214">
        <v>20</v>
      </c>
      <c r="B1019" s="214">
        <v>229200</v>
      </c>
      <c r="C1019" s="214"/>
      <c r="D1019" s="214">
        <v>1007</v>
      </c>
      <c r="E1019" s="214" t="s">
        <v>1853</v>
      </c>
      <c r="F1019" s="215">
        <v>1268.8000000000002</v>
      </c>
      <c r="G1019" s="215">
        <v>0</v>
      </c>
      <c r="H1019" s="215">
        <v>0</v>
      </c>
      <c r="I1019" s="215">
        <v>0</v>
      </c>
      <c r="J1019" s="215">
        <v>1144.4000000000001</v>
      </c>
      <c r="K1019" s="215">
        <v>40</v>
      </c>
      <c r="L1019" s="215">
        <v>84.4</v>
      </c>
      <c r="M1019" s="215">
        <v>0</v>
      </c>
      <c r="N1019" s="215">
        <v>1867.4</v>
      </c>
      <c r="O1019" s="215">
        <v>0</v>
      </c>
      <c r="P1019" s="215">
        <v>0</v>
      </c>
      <c r="Q1019" s="215">
        <v>0</v>
      </c>
      <c r="R1019" s="215">
        <v>1743</v>
      </c>
      <c r="S1019" s="215">
        <v>40</v>
      </c>
      <c r="T1019" s="215">
        <v>84.4</v>
      </c>
      <c r="U1019" s="215">
        <v>0</v>
      </c>
      <c r="V1019" s="215">
        <v>1548.47</v>
      </c>
      <c r="W1019" s="215">
        <v>0</v>
      </c>
      <c r="X1019" s="215">
        <v>0</v>
      </c>
      <c r="Y1019" s="215">
        <v>0</v>
      </c>
      <c r="Z1019" s="215">
        <v>1464.15</v>
      </c>
      <c r="AA1019" s="215">
        <v>0</v>
      </c>
      <c r="AB1019" s="215">
        <v>84.32</v>
      </c>
      <c r="AC1019" s="215">
        <v>0</v>
      </c>
      <c r="AD1019" s="215">
        <v>-318.93000000000006</v>
      </c>
      <c r="AE1019" s="215" t="s">
        <v>811</v>
      </c>
      <c r="AF1019" s="215" t="s">
        <v>811</v>
      </c>
      <c r="AG1019" s="215" t="s">
        <v>811</v>
      </c>
      <c r="AH1019" s="215">
        <v>-278.84999999999991</v>
      </c>
      <c r="AI1019" s="215">
        <v>-40</v>
      </c>
      <c r="AJ1019" s="215">
        <v>-8.0000000000012506E-2</v>
      </c>
      <c r="AK1019" s="215" t="s">
        <v>811</v>
      </c>
      <c r="AL1019" s="215">
        <v>82.921173824568911</v>
      </c>
      <c r="AM1019" s="215" t="s">
        <v>811</v>
      </c>
      <c r="AN1019" s="215" t="s">
        <v>811</v>
      </c>
      <c r="AO1019" s="215" t="s">
        <v>811</v>
      </c>
      <c r="AP1019" s="215">
        <v>84.001721170395868</v>
      </c>
      <c r="AQ1019" s="215" t="s">
        <v>811</v>
      </c>
      <c r="AR1019" s="215">
        <v>99.90521327014217</v>
      </c>
      <c r="AS1019" s="215" t="s">
        <v>811</v>
      </c>
    </row>
    <row r="1020" spans="1:45">
      <c r="A1020" s="214">
        <v>22</v>
      </c>
      <c r="B1020" s="214">
        <v>229200</v>
      </c>
      <c r="C1020" s="214"/>
      <c r="D1020" s="214">
        <v>1008</v>
      </c>
      <c r="E1020" s="214" t="s">
        <v>1055</v>
      </c>
      <c r="F1020" s="215">
        <v>1184.4000000000001</v>
      </c>
      <c r="G1020" s="215">
        <v>0</v>
      </c>
      <c r="H1020" s="215">
        <v>0</v>
      </c>
      <c r="I1020" s="215">
        <v>0</v>
      </c>
      <c r="J1020" s="215">
        <v>1144.4000000000001</v>
      </c>
      <c r="K1020" s="215">
        <v>40</v>
      </c>
      <c r="L1020" s="215">
        <v>0</v>
      </c>
      <c r="M1020" s="215">
        <v>0</v>
      </c>
      <c r="N1020" s="215">
        <v>1783</v>
      </c>
      <c r="O1020" s="215">
        <v>0</v>
      </c>
      <c r="P1020" s="215">
        <v>0</v>
      </c>
      <c r="Q1020" s="215">
        <v>0</v>
      </c>
      <c r="R1020" s="215">
        <v>1743</v>
      </c>
      <c r="S1020" s="215">
        <v>40</v>
      </c>
      <c r="T1020" s="215">
        <v>0</v>
      </c>
      <c r="U1020" s="215">
        <v>0</v>
      </c>
      <c r="V1020" s="215">
        <v>1464.15</v>
      </c>
      <c r="W1020" s="215">
        <v>0</v>
      </c>
      <c r="X1020" s="215">
        <v>0</v>
      </c>
      <c r="Y1020" s="215">
        <v>0</v>
      </c>
      <c r="Z1020" s="215">
        <v>1464.15</v>
      </c>
      <c r="AA1020" s="215">
        <v>0</v>
      </c>
      <c r="AB1020" s="215">
        <v>0</v>
      </c>
      <c r="AC1020" s="215">
        <v>0</v>
      </c>
      <c r="AD1020" s="215">
        <v>-318.84999999999991</v>
      </c>
      <c r="AE1020" s="215" t="s">
        <v>811</v>
      </c>
      <c r="AF1020" s="215" t="s">
        <v>811</v>
      </c>
      <c r="AG1020" s="215" t="s">
        <v>811</v>
      </c>
      <c r="AH1020" s="215">
        <v>-278.84999999999991</v>
      </c>
      <c r="AI1020" s="215">
        <v>-40</v>
      </c>
      <c r="AJ1020" s="215" t="s">
        <v>811</v>
      </c>
      <c r="AK1020" s="215" t="s">
        <v>811</v>
      </c>
      <c r="AL1020" s="215">
        <v>82.117218171620863</v>
      </c>
      <c r="AM1020" s="215" t="s">
        <v>811</v>
      </c>
      <c r="AN1020" s="215" t="s">
        <v>811</v>
      </c>
      <c r="AO1020" s="215" t="s">
        <v>811</v>
      </c>
      <c r="AP1020" s="215">
        <v>84.001721170395868</v>
      </c>
      <c r="AQ1020" s="215" t="s">
        <v>811</v>
      </c>
      <c r="AR1020" s="215" t="s">
        <v>811</v>
      </c>
      <c r="AS1020" s="215" t="s">
        <v>811</v>
      </c>
    </row>
    <row r="1021" spans="1:45">
      <c r="A1021" s="214">
        <v>21</v>
      </c>
      <c r="B1021" s="214">
        <v>229200</v>
      </c>
      <c r="C1021" s="214"/>
      <c r="D1021" s="214">
        <v>1009</v>
      </c>
      <c r="E1021" s="214" t="s">
        <v>1056</v>
      </c>
      <c r="F1021" s="215">
        <v>84.4</v>
      </c>
      <c r="G1021" s="215">
        <v>0</v>
      </c>
      <c r="H1021" s="215">
        <v>0</v>
      </c>
      <c r="I1021" s="215">
        <v>0</v>
      </c>
      <c r="J1021" s="215">
        <v>0</v>
      </c>
      <c r="K1021" s="215">
        <v>0</v>
      </c>
      <c r="L1021" s="215">
        <v>84.4</v>
      </c>
      <c r="M1021" s="215">
        <v>0</v>
      </c>
      <c r="N1021" s="215">
        <v>84.4</v>
      </c>
      <c r="O1021" s="215">
        <v>0</v>
      </c>
      <c r="P1021" s="215">
        <v>0</v>
      </c>
      <c r="Q1021" s="215">
        <v>0</v>
      </c>
      <c r="R1021" s="215">
        <v>0</v>
      </c>
      <c r="S1021" s="215">
        <v>0</v>
      </c>
      <c r="T1021" s="215">
        <v>84.4</v>
      </c>
      <c r="U1021" s="215">
        <v>0</v>
      </c>
      <c r="V1021" s="215">
        <v>84.32</v>
      </c>
      <c r="W1021" s="215">
        <v>0</v>
      </c>
      <c r="X1021" s="215">
        <v>0</v>
      </c>
      <c r="Y1021" s="215">
        <v>0</v>
      </c>
      <c r="Z1021" s="215">
        <v>0</v>
      </c>
      <c r="AA1021" s="215">
        <v>0</v>
      </c>
      <c r="AB1021" s="215">
        <v>84.32</v>
      </c>
      <c r="AC1021" s="215">
        <v>0</v>
      </c>
      <c r="AD1021" s="215">
        <v>-8.0000000000012506E-2</v>
      </c>
      <c r="AE1021" s="215" t="s">
        <v>811</v>
      </c>
      <c r="AF1021" s="215" t="s">
        <v>811</v>
      </c>
      <c r="AG1021" s="215" t="s">
        <v>811</v>
      </c>
      <c r="AH1021" s="215" t="s">
        <v>811</v>
      </c>
      <c r="AI1021" s="215" t="s">
        <v>811</v>
      </c>
      <c r="AJ1021" s="215">
        <v>-8.0000000000012506E-2</v>
      </c>
      <c r="AK1021" s="215" t="s">
        <v>811</v>
      </c>
      <c r="AL1021" s="215">
        <v>99.90521327014217</v>
      </c>
      <c r="AM1021" s="215" t="s">
        <v>811</v>
      </c>
      <c r="AN1021" s="215" t="s">
        <v>811</v>
      </c>
      <c r="AO1021" s="215" t="s">
        <v>811</v>
      </c>
      <c r="AP1021" s="215" t="s">
        <v>811</v>
      </c>
      <c r="AQ1021" s="215" t="s">
        <v>811</v>
      </c>
      <c r="AR1021" s="215">
        <v>99.90521327014217</v>
      </c>
      <c r="AS1021" s="215" t="s">
        <v>811</v>
      </c>
    </row>
    <row r="1022" spans="1:45">
      <c r="A1022" s="216">
        <v>22</v>
      </c>
      <c r="B1022" s="216">
        <v>229200</v>
      </c>
      <c r="C1022" s="216">
        <v>1901</v>
      </c>
      <c r="D1022" s="216">
        <v>1010</v>
      </c>
      <c r="E1022" s="216" t="s">
        <v>1081</v>
      </c>
      <c r="F1022" s="217">
        <v>1184.4000000000001</v>
      </c>
      <c r="G1022" s="217"/>
      <c r="H1022" s="217"/>
      <c r="I1022" s="217"/>
      <c r="J1022" s="217">
        <v>1144.4000000000001</v>
      </c>
      <c r="K1022" s="217">
        <v>40</v>
      </c>
      <c r="L1022" s="217"/>
      <c r="M1022" s="217"/>
      <c r="N1022" s="217">
        <v>1783</v>
      </c>
      <c r="O1022" s="217"/>
      <c r="P1022" s="217"/>
      <c r="Q1022" s="217"/>
      <c r="R1022" s="217">
        <v>1743</v>
      </c>
      <c r="S1022" s="217">
        <v>40</v>
      </c>
      <c r="T1022" s="217"/>
      <c r="U1022" s="217"/>
      <c r="V1022" s="217">
        <v>1464.15</v>
      </c>
      <c r="W1022" s="217"/>
      <c r="X1022" s="217"/>
      <c r="Y1022" s="217"/>
      <c r="Z1022" s="217">
        <v>1464.15</v>
      </c>
      <c r="AA1022" s="217"/>
      <c r="AB1022" s="217"/>
      <c r="AC1022" s="217"/>
      <c r="AD1022" s="217">
        <v>-318.84999999999991</v>
      </c>
      <c r="AE1022" s="217" t="s">
        <v>811</v>
      </c>
      <c r="AF1022" s="217" t="s">
        <v>811</v>
      </c>
      <c r="AG1022" s="217" t="s">
        <v>811</v>
      </c>
      <c r="AH1022" s="217">
        <v>-278.84999999999991</v>
      </c>
      <c r="AI1022" s="217">
        <v>-40</v>
      </c>
      <c r="AJ1022" s="217" t="s">
        <v>811</v>
      </c>
      <c r="AK1022" s="217" t="s">
        <v>811</v>
      </c>
      <c r="AL1022" s="217">
        <v>82.117218171620863</v>
      </c>
      <c r="AM1022" s="217" t="s">
        <v>811</v>
      </c>
      <c r="AN1022" s="217" t="s">
        <v>811</v>
      </c>
      <c r="AO1022" s="217" t="s">
        <v>811</v>
      </c>
      <c r="AP1022" s="217">
        <v>84.001721170395868</v>
      </c>
      <c r="AQ1022" s="217" t="s">
        <v>811</v>
      </c>
      <c r="AR1022" s="217" t="s">
        <v>811</v>
      </c>
      <c r="AS1022" s="217" t="s">
        <v>811</v>
      </c>
    </row>
    <row r="1023" spans="1:45">
      <c r="A1023" s="216">
        <v>21</v>
      </c>
      <c r="B1023" s="216">
        <v>229200</v>
      </c>
      <c r="C1023" s="216">
        <v>1902</v>
      </c>
      <c r="D1023" s="216">
        <v>1011</v>
      </c>
      <c r="E1023" s="216" t="s">
        <v>1854</v>
      </c>
      <c r="F1023" s="217">
        <v>0</v>
      </c>
      <c r="G1023" s="217"/>
      <c r="H1023" s="217"/>
      <c r="I1023" s="217"/>
      <c r="J1023" s="217"/>
      <c r="K1023" s="217"/>
      <c r="L1023" s="217"/>
      <c r="M1023" s="217"/>
      <c r="N1023" s="217">
        <v>0</v>
      </c>
      <c r="O1023" s="217"/>
      <c r="P1023" s="217"/>
      <c r="Q1023" s="217"/>
      <c r="R1023" s="217"/>
      <c r="S1023" s="217"/>
      <c r="T1023" s="217"/>
      <c r="U1023" s="217"/>
      <c r="V1023" s="217">
        <v>0</v>
      </c>
      <c r="W1023" s="217"/>
      <c r="X1023" s="217"/>
      <c r="Y1023" s="217"/>
      <c r="Z1023" s="217"/>
      <c r="AA1023" s="217"/>
      <c r="AB1023" s="217"/>
      <c r="AC1023" s="217"/>
      <c r="AD1023" s="217" t="s">
        <v>811</v>
      </c>
      <c r="AE1023" s="217" t="s">
        <v>811</v>
      </c>
      <c r="AF1023" s="217" t="s">
        <v>811</v>
      </c>
      <c r="AG1023" s="217" t="s">
        <v>811</v>
      </c>
      <c r="AH1023" s="217" t="s">
        <v>811</v>
      </c>
      <c r="AI1023" s="217" t="s">
        <v>811</v>
      </c>
      <c r="AJ1023" s="217" t="s">
        <v>811</v>
      </c>
      <c r="AK1023" s="217" t="s">
        <v>811</v>
      </c>
      <c r="AL1023" s="217" t="s">
        <v>811</v>
      </c>
      <c r="AM1023" s="217" t="s">
        <v>811</v>
      </c>
      <c r="AN1023" s="217" t="s">
        <v>811</v>
      </c>
      <c r="AO1023" s="217" t="s">
        <v>811</v>
      </c>
      <c r="AP1023" s="217" t="s">
        <v>811</v>
      </c>
      <c r="AQ1023" s="217" t="s">
        <v>811</v>
      </c>
      <c r="AR1023" s="217" t="s">
        <v>811</v>
      </c>
      <c r="AS1023" s="217" t="s">
        <v>811</v>
      </c>
    </row>
    <row r="1024" spans="1:45">
      <c r="A1024" s="216">
        <v>21</v>
      </c>
      <c r="B1024" s="216">
        <v>229200</v>
      </c>
      <c r="C1024" s="216">
        <v>1903</v>
      </c>
      <c r="D1024" s="216">
        <v>1012</v>
      </c>
      <c r="E1024" s="216" t="s">
        <v>1366</v>
      </c>
      <c r="F1024" s="217">
        <v>0</v>
      </c>
      <c r="G1024" s="217"/>
      <c r="H1024" s="217"/>
      <c r="I1024" s="217"/>
      <c r="J1024" s="217"/>
      <c r="K1024" s="217"/>
      <c r="L1024" s="217"/>
      <c r="M1024" s="217"/>
      <c r="N1024" s="217">
        <v>0</v>
      </c>
      <c r="O1024" s="217"/>
      <c r="P1024" s="217"/>
      <c r="Q1024" s="217"/>
      <c r="R1024" s="217"/>
      <c r="S1024" s="217"/>
      <c r="T1024" s="217"/>
      <c r="U1024" s="217"/>
      <c r="V1024" s="217">
        <v>0</v>
      </c>
      <c r="W1024" s="217"/>
      <c r="X1024" s="217"/>
      <c r="Y1024" s="217"/>
      <c r="Z1024" s="217"/>
      <c r="AA1024" s="217"/>
      <c r="AB1024" s="217"/>
      <c r="AC1024" s="217"/>
      <c r="AD1024" s="217" t="s">
        <v>811</v>
      </c>
      <c r="AE1024" s="217" t="s">
        <v>811</v>
      </c>
      <c r="AF1024" s="217" t="s">
        <v>811</v>
      </c>
      <c r="AG1024" s="217" t="s">
        <v>811</v>
      </c>
      <c r="AH1024" s="217" t="s">
        <v>811</v>
      </c>
      <c r="AI1024" s="217" t="s">
        <v>811</v>
      </c>
      <c r="AJ1024" s="217" t="s">
        <v>811</v>
      </c>
      <c r="AK1024" s="217" t="s">
        <v>811</v>
      </c>
      <c r="AL1024" s="217" t="s">
        <v>811</v>
      </c>
      <c r="AM1024" s="217" t="s">
        <v>811</v>
      </c>
      <c r="AN1024" s="217" t="s">
        <v>811</v>
      </c>
      <c r="AO1024" s="217" t="s">
        <v>811</v>
      </c>
      <c r="AP1024" s="217" t="s">
        <v>811</v>
      </c>
      <c r="AQ1024" s="217" t="s">
        <v>811</v>
      </c>
      <c r="AR1024" s="217" t="s">
        <v>811</v>
      </c>
      <c r="AS1024" s="217" t="s">
        <v>811</v>
      </c>
    </row>
    <row r="1025" spans="1:45">
      <c r="A1025" s="216">
        <v>21</v>
      </c>
      <c r="B1025" s="216">
        <v>229200</v>
      </c>
      <c r="C1025" s="216">
        <v>1904</v>
      </c>
      <c r="D1025" s="216">
        <v>1013</v>
      </c>
      <c r="E1025" s="216" t="s">
        <v>1855</v>
      </c>
      <c r="F1025" s="217">
        <v>0</v>
      </c>
      <c r="G1025" s="217"/>
      <c r="H1025" s="217"/>
      <c r="I1025" s="217"/>
      <c r="J1025" s="217"/>
      <c r="K1025" s="217"/>
      <c r="L1025" s="217"/>
      <c r="M1025" s="217"/>
      <c r="N1025" s="217">
        <v>0</v>
      </c>
      <c r="O1025" s="217"/>
      <c r="P1025" s="217"/>
      <c r="Q1025" s="217"/>
      <c r="R1025" s="217"/>
      <c r="S1025" s="217"/>
      <c r="T1025" s="217"/>
      <c r="U1025" s="217"/>
      <c r="V1025" s="217">
        <v>0</v>
      </c>
      <c r="W1025" s="217"/>
      <c r="X1025" s="217"/>
      <c r="Y1025" s="217"/>
      <c r="Z1025" s="217"/>
      <c r="AA1025" s="217"/>
      <c r="AB1025" s="217"/>
      <c r="AC1025" s="217"/>
      <c r="AD1025" s="217" t="s">
        <v>811</v>
      </c>
      <c r="AE1025" s="217" t="s">
        <v>811</v>
      </c>
      <c r="AF1025" s="217" t="s">
        <v>811</v>
      </c>
      <c r="AG1025" s="217" t="s">
        <v>811</v>
      </c>
      <c r="AH1025" s="217" t="s">
        <v>811</v>
      </c>
      <c r="AI1025" s="217" t="s">
        <v>811</v>
      </c>
      <c r="AJ1025" s="217" t="s">
        <v>811</v>
      </c>
      <c r="AK1025" s="217" t="s">
        <v>811</v>
      </c>
      <c r="AL1025" s="217" t="s">
        <v>811</v>
      </c>
      <c r="AM1025" s="217" t="s">
        <v>811</v>
      </c>
      <c r="AN1025" s="217" t="s">
        <v>811</v>
      </c>
      <c r="AO1025" s="217" t="s">
        <v>811</v>
      </c>
      <c r="AP1025" s="217" t="s">
        <v>811</v>
      </c>
      <c r="AQ1025" s="217" t="s">
        <v>811</v>
      </c>
      <c r="AR1025" s="217" t="s">
        <v>811</v>
      </c>
      <c r="AS1025" s="217" t="s">
        <v>811</v>
      </c>
    </row>
    <row r="1026" spans="1:45">
      <c r="A1026" s="216">
        <v>21</v>
      </c>
      <c r="B1026" s="216">
        <v>229200</v>
      </c>
      <c r="C1026" s="216">
        <v>1905</v>
      </c>
      <c r="D1026" s="216">
        <v>1014</v>
      </c>
      <c r="E1026" s="216" t="s">
        <v>1856</v>
      </c>
      <c r="F1026" s="217">
        <v>0</v>
      </c>
      <c r="G1026" s="217"/>
      <c r="H1026" s="217"/>
      <c r="I1026" s="217"/>
      <c r="J1026" s="217"/>
      <c r="K1026" s="217"/>
      <c r="L1026" s="217"/>
      <c r="M1026" s="217"/>
      <c r="N1026" s="217">
        <v>0</v>
      </c>
      <c r="O1026" s="217"/>
      <c r="P1026" s="217"/>
      <c r="Q1026" s="217"/>
      <c r="R1026" s="217"/>
      <c r="S1026" s="217"/>
      <c r="T1026" s="217"/>
      <c r="U1026" s="217"/>
      <c r="V1026" s="217">
        <v>0</v>
      </c>
      <c r="W1026" s="217"/>
      <c r="X1026" s="217"/>
      <c r="Y1026" s="217"/>
      <c r="Z1026" s="217"/>
      <c r="AA1026" s="217"/>
      <c r="AB1026" s="217"/>
      <c r="AC1026" s="217"/>
      <c r="AD1026" s="217" t="s">
        <v>811</v>
      </c>
      <c r="AE1026" s="217" t="s">
        <v>811</v>
      </c>
      <c r="AF1026" s="217" t="s">
        <v>811</v>
      </c>
      <c r="AG1026" s="217" t="s">
        <v>811</v>
      </c>
      <c r="AH1026" s="217" t="s">
        <v>811</v>
      </c>
      <c r="AI1026" s="217" t="s">
        <v>811</v>
      </c>
      <c r="AJ1026" s="217" t="s">
        <v>811</v>
      </c>
      <c r="AK1026" s="217" t="s">
        <v>811</v>
      </c>
      <c r="AL1026" s="217" t="s">
        <v>811</v>
      </c>
      <c r="AM1026" s="217" t="s">
        <v>811</v>
      </c>
      <c r="AN1026" s="217" t="s">
        <v>811</v>
      </c>
      <c r="AO1026" s="217" t="s">
        <v>811</v>
      </c>
      <c r="AP1026" s="217" t="s">
        <v>811</v>
      </c>
      <c r="AQ1026" s="217" t="s">
        <v>811</v>
      </c>
      <c r="AR1026" s="217" t="s">
        <v>811</v>
      </c>
      <c r="AS1026" s="217" t="s">
        <v>811</v>
      </c>
    </row>
    <row r="1027" spans="1:45">
      <c r="A1027" s="216">
        <v>21</v>
      </c>
      <c r="B1027" s="216">
        <v>229200</v>
      </c>
      <c r="C1027" s="216">
        <v>1906</v>
      </c>
      <c r="D1027" s="216">
        <v>1015</v>
      </c>
      <c r="E1027" s="216" t="s">
        <v>1857</v>
      </c>
      <c r="F1027" s="217">
        <v>0</v>
      </c>
      <c r="G1027" s="217"/>
      <c r="H1027" s="217"/>
      <c r="I1027" s="217"/>
      <c r="J1027" s="217"/>
      <c r="K1027" s="217"/>
      <c r="L1027" s="217"/>
      <c r="M1027" s="217"/>
      <c r="N1027" s="217">
        <v>0</v>
      </c>
      <c r="O1027" s="217"/>
      <c r="P1027" s="217"/>
      <c r="Q1027" s="217"/>
      <c r="R1027" s="217"/>
      <c r="S1027" s="217"/>
      <c r="T1027" s="217"/>
      <c r="U1027" s="217"/>
      <c r="V1027" s="217">
        <v>0</v>
      </c>
      <c r="W1027" s="217"/>
      <c r="X1027" s="217"/>
      <c r="Y1027" s="217"/>
      <c r="Z1027" s="217"/>
      <c r="AA1027" s="217"/>
      <c r="AB1027" s="217"/>
      <c r="AC1027" s="217"/>
      <c r="AD1027" s="217" t="s">
        <v>811</v>
      </c>
      <c r="AE1027" s="217" t="s">
        <v>811</v>
      </c>
      <c r="AF1027" s="217" t="s">
        <v>811</v>
      </c>
      <c r="AG1027" s="217" t="s">
        <v>811</v>
      </c>
      <c r="AH1027" s="217" t="s">
        <v>811</v>
      </c>
      <c r="AI1027" s="217" t="s">
        <v>811</v>
      </c>
      <c r="AJ1027" s="217" t="s">
        <v>811</v>
      </c>
      <c r="AK1027" s="217" t="s">
        <v>811</v>
      </c>
      <c r="AL1027" s="217" t="s">
        <v>811</v>
      </c>
      <c r="AM1027" s="217" t="s">
        <v>811</v>
      </c>
      <c r="AN1027" s="217" t="s">
        <v>811</v>
      </c>
      <c r="AO1027" s="217" t="s">
        <v>811</v>
      </c>
      <c r="AP1027" s="217" t="s">
        <v>811</v>
      </c>
      <c r="AQ1027" s="217" t="s">
        <v>811</v>
      </c>
      <c r="AR1027" s="217" t="s">
        <v>811</v>
      </c>
      <c r="AS1027" s="217" t="s">
        <v>811</v>
      </c>
    </row>
    <row r="1028" spans="1:45">
      <c r="A1028" s="216">
        <v>21</v>
      </c>
      <c r="B1028" s="216">
        <v>229200</v>
      </c>
      <c r="C1028" s="216">
        <v>1907</v>
      </c>
      <c r="D1028" s="216">
        <v>1016</v>
      </c>
      <c r="E1028" s="216" t="s">
        <v>1858</v>
      </c>
      <c r="F1028" s="217">
        <v>0</v>
      </c>
      <c r="G1028" s="217"/>
      <c r="H1028" s="217"/>
      <c r="I1028" s="217"/>
      <c r="J1028" s="217"/>
      <c r="K1028" s="217"/>
      <c r="L1028" s="217"/>
      <c r="M1028" s="217"/>
      <c r="N1028" s="217">
        <v>0</v>
      </c>
      <c r="O1028" s="217"/>
      <c r="P1028" s="217"/>
      <c r="Q1028" s="217"/>
      <c r="R1028" s="217"/>
      <c r="S1028" s="217"/>
      <c r="T1028" s="217"/>
      <c r="U1028" s="217"/>
      <c r="V1028" s="217">
        <v>0</v>
      </c>
      <c r="W1028" s="217"/>
      <c r="X1028" s="217"/>
      <c r="Y1028" s="217"/>
      <c r="Z1028" s="217"/>
      <c r="AA1028" s="217"/>
      <c r="AB1028" s="217"/>
      <c r="AC1028" s="217"/>
      <c r="AD1028" s="217" t="s">
        <v>811</v>
      </c>
      <c r="AE1028" s="217" t="s">
        <v>811</v>
      </c>
      <c r="AF1028" s="217" t="s">
        <v>811</v>
      </c>
      <c r="AG1028" s="217" t="s">
        <v>811</v>
      </c>
      <c r="AH1028" s="217" t="s">
        <v>811</v>
      </c>
      <c r="AI1028" s="217" t="s">
        <v>811</v>
      </c>
      <c r="AJ1028" s="217" t="s">
        <v>811</v>
      </c>
      <c r="AK1028" s="217" t="s">
        <v>811</v>
      </c>
      <c r="AL1028" s="217" t="s">
        <v>811</v>
      </c>
      <c r="AM1028" s="217" t="s">
        <v>811</v>
      </c>
      <c r="AN1028" s="217" t="s">
        <v>811</v>
      </c>
      <c r="AO1028" s="217" t="s">
        <v>811</v>
      </c>
      <c r="AP1028" s="217" t="s">
        <v>811</v>
      </c>
      <c r="AQ1028" s="217" t="s">
        <v>811</v>
      </c>
      <c r="AR1028" s="217" t="s">
        <v>811</v>
      </c>
      <c r="AS1028" s="217" t="s">
        <v>811</v>
      </c>
    </row>
    <row r="1029" spans="1:45">
      <c r="A1029" s="216">
        <v>21</v>
      </c>
      <c r="B1029" s="216">
        <v>229200</v>
      </c>
      <c r="C1029" s="216">
        <v>1908</v>
      </c>
      <c r="D1029" s="216">
        <v>1017</v>
      </c>
      <c r="E1029" s="216" t="s">
        <v>1859</v>
      </c>
      <c r="F1029" s="217">
        <v>0</v>
      </c>
      <c r="G1029" s="217"/>
      <c r="H1029" s="217"/>
      <c r="I1029" s="217"/>
      <c r="J1029" s="217"/>
      <c r="K1029" s="217"/>
      <c r="L1029" s="217"/>
      <c r="M1029" s="217"/>
      <c r="N1029" s="217">
        <v>0</v>
      </c>
      <c r="O1029" s="217"/>
      <c r="P1029" s="217"/>
      <c r="Q1029" s="217"/>
      <c r="R1029" s="217"/>
      <c r="S1029" s="217"/>
      <c r="T1029" s="217"/>
      <c r="U1029" s="217"/>
      <c r="V1029" s="217">
        <v>0</v>
      </c>
      <c r="W1029" s="217"/>
      <c r="X1029" s="217"/>
      <c r="Y1029" s="217"/>
      <c r="Z1029" s="217"/>
      <c r="AA1029" s="217"/>
      <c r="AB1029" s="217"/>
      <c r="AC1029" s="217"/>
      <c r="AD1029" s="217" t="s">
        <v>811</v>
      </c>
      <c r="AE1029" s="217" t="s">
        <v>811</v>
      </c>
      <c r="AF1029" s="217" t="s">
        <v>811</v>
      </c>
      <c r="AG1029" s="217" t="s">
        <v>811</v>
      </c>
      <c r="AH1029" s="217" t="s">
        <v>811</v>
      </c>
      <c r="AI1029" s="217" t="s">
        <v>811</v>
      </c>
      <c r="AJ1029" s="217" t="s">
        <v>811</v>
      </c>
      <c r="AK1029" s="217" t="s">
        <v>811</v>
      </c>
      <c r="AL1029" s="217" t="s">
        <v>811</v>
      </c>
      <c r="AM1029" s="217" t="s">
        <v>811</v>
      </c>
      <c r="AN1029" s="217" t="s">
        <v>811</v>
      </c>
      <c r="AO1029" s="217" t="s">
        <v>811</v>
      </c>
      <c r="AP1029" s="217" t="s">
        <v>811</v>
      </c>
      <c r="AQ1029" s="217" t="s">
        <v>811</v>
      </c>
      <c r="AR1029" s="217" t="s">
        <v>811</v>
      </c>
      <c r="AS1029" s="217" t="s">
        <v>811</v>
      </c>
    </row>
    <row r="1030" spans="1:45">
      <c r="A1030" s="216">
        <v>21</v>
      </c>
      <c r="B1030" s="216">
        <v>229200</v>
      </c>
      <c r="C1030" s="216">
        <v>1909</v>
      </c>
      <c r="D1030" s="216">
        <v>1018</v>
      </c>
      <c r="E1030" s="216" t="s">
        <v>1860</v>
      </c>
      <c r="F1030" s="217">
        <v>0</v>
      </c>
      <c r="G1030" s="217"/>
      <c r="H1030" s="217"/>
      <c r="I1030" s="217"/>
      <c r="J1030" s="217"/>
      <c r="K1030" s="217"/>
      <c r="L1030" s="217"/>
      <c r="M1030" s="217"/>
      <c r="N1030" s="217">
        <v>0</v>
      </c>
      <c r="O1030" s="217"/>
      <c r="P1030" s="217"/>
      <c r="Q1030" s="217"/>
      <c r="R1030" s="217"/>
      <c r="S1030" s="217"/>
      <c r="T1030" s="217"/>
      <c r="U1030" s="217"/>
      <c r="V1030" s="217">
        <v>0</v>
      </c>
      <c r="W1030" s="217"/>
      <c r="X1030" s="217"/>
      <c r="Y1030" s="217"/>
      <c r="Z1030" s="217"/>
      <c r="AA1030" s="217"/>
      <c r="AB1030" s="217"/>
      <c r="AC1030" s="217"/>
      <c r="AD1030" s="217" t="s">
        <v>811</v>
      </c>
      <c r="AE1030" s="217" t="s">
        <v>811</v>
      </c>
      <c r="AF1030" s="217" t="s">
        <v>811</v>
      </c>
      <c r="AG1030" s="217" t="s">
        <v>811</v>
      </c>
      <c r="AH1030" s="217" t="s">
        <v>811</v>
      </c>
      <c r="AI1030" s="217" t="s">
        <v>811</v>
      </c>
      <c r="AJ1030" s="217" t="s">
        <v>811</v>
      </c>
      <c r="AK1030" s="217" t="s">
        <v>811</v>
      </c>
      <c r="AL1030" s="217" t="s">
        <v>811</v>
      </c>
      <c r="AM1030" s="217" t="s">
        <v>811</v>
      </c>
      <c r="AN1030" s="217" t="s">
        <v>811</v>
      </c>
      <c r="AO1030" s="217" t="s">
        <v>811</v>
      </c>
      <c r="AP1030" s="217" t="s">
        <v>811</v>
      </c>
      <c r="AQ1030" s="217" t="s">
        <v>811</v>
      </c>
      <c r="AR1030" s="217" t="s">
        <v>811</v>
      </c>
      <c r="AS1030" s="217" t="s">
        <v>811</v>
      </c>
    </row>
    <row r="1031" spans="1:45">
      <c r="A1031" s="216">
        <v>21</v>
      </c>
      <c r="B1031" s="216">
        <v>229200</v>
      </c>
      <c r="C1031" s="216">
        <v>1910</v>
      </c>
      <c r="D1031" s="216">
        <v>1019</v>
      </c>
      <c r="E1031" s="216" t="s">
        <v>1861</v>
      </c>
      <c r="F1031" s="217">
        <v>0</v>
      </c>
      <c r="G1031" s="217"/>
      <c r="H1031" s="217"/>
      <c r="I1031" s="217"/>
      <c r="J1031" s="217"/>
      <c r="K1031" s="217"/>
      <c r="L1031" s="217"/>
      <c r="M1031" s="217"/>
      <c r="N1031" s="217">
        <v>0</v>
      </c>
      <c r="O1031" s="217"/>
      <c r="P1031" s="217"/>
      <c r="Q1031" s="217"/>
      <c r="R1031" s="217"/>
      <c r="S1031" s="217"/>
      <c r="T1031" s="217"/>
      <c r="U1031" s="217"/>
      <c r="V1031" s="217">
        <v>0</v>
      </c>
      <c r="W1031" s="217"/>
      <c r="X1031" s="217"/>
      <c r="Y1031" s="217"/>
      <c r="Z1031" s="217"/>
      <c r="AA1031" s="217"/>
      <c r="AB1031" s="217"/>
      <c r="AC1031" s="217"/>
      <c r="AD1031" s="217" t="s">
        <v>811</v>
      </c>
      <c r="AE1031" s="217" t="s">
        <v>811</v>
      </c>
      <c r="AF1031" s="217" t="s">
        <v>811</v>
      </c>
      <c r="AG1031" s="217" t="s">
        <v>811</v>
      </c>
      <c r="AH1031" s="217" t="s">
        <v>811</v>
      </c>
      <c r="AI1031" s="217" t="s">
        <v>811</v>
      </c>
      <c r="AJ1031" s="217" t="s">
        <v>811</v>
      </c>
      <c r="AK1031" s="217" t="s">
        <v>811</v>
      </c>
      <c r="AL1031" s="217" t="s">
        <v>811</v>
      </c>
      <c r="AM1031" s="217" t="s">
        <v>811</v>
      </c>
      <c r="AN1031" s="217" t="s">
        <v>811</v>
      </c>
      <c r="AO1031" s="217" t="s">
        <v>811</v>
      </c>
      <c r="AP1031" s="217" t="s">
        <v>811</v>
      </c>
      <c r="AQ1031" s="217" t="s">
        <v>811</v>
      </c>
      <c r="AR1031" s="217" t="s">
        <v>811</v>
      </c>
      <c r="AS1031" s="217" t="s">
        <v>811</v>
      </c>
    </row>
    <row r="1032" spans="1:45">
      <c r="A1032" s="216">
        <v>21</v>
      </c>
      <c r="B1032" s="216">
        <v>229200</v>
      </c>
      <c r="C1032" s="216">
        <v>1911</v>
      </c>
      <c r="D1032" s="216">
        <v>1020</v>
      </c>
      <c r="E1032" s="216" t="s">
        <v>1862</v>
      </c>
      <c r="F1032" s="217">
        <v>0</v>
      </c>
      <c r="G1032" s="217"/>
      <c r="H1032" s="217"/>
      <c r="I1032" s="217"/>
      <c r="J1032" s="217"/>
      <c r="K1032" s="217"/>
      <c r="L1032" s="217"/>
      <c r="M1032" s="217"/>
      <c r="N1032" s="217">
        <v>0</v>
      </c>
      <c r="O1032" s="217"/>
      <c r="P1032" s="217"/>
      <c r="Q1032" s="217"/>
      <c r="R1032" s="217"/>
      <c r="S1032" s="217"/>
      <c r="T1032" s="217"/>
      <c r="U1032" s="217"/>
      <c r="V1032" s="217">
        <v>0</v>
      </c>
      <c r="W1032" s="217"/>
      <c r="X1032" s="217"/>
      <c r="Y1032" s="217"/>
      <c r="Z1032" s="217"/>
      <c r="AA1032" s="217"/>
      <c r="AB1032" s="217"/>
      <c r="AC1032" s="217"/>
      <c r="AD1032" s="217" t="s">
        <v>811</v>
      </c>
      <c r="AE1032" s="217" t="s">
        <v>811</v>
      </c>
      <c r="AF1032" s="217" t="s">
        <v>811</v>
      </c>
      <c r="AG1032" s="217" t="s">
        <v>811</v>
      </c>
      <c r="AH1032" s="217" t="s">
        <v>811</v>
      </c>
      <c r="AI1032" s="217" t="s">
        <v>811</v>
      </c>
      <c r="AJ1032" s="217" t="s">
        <v>811</v>
      </c>
      <c r="AK1032" s="217" t="s">
        <v>811</v>
      </c>
      <c r="AL1032" s="217" t="s">
        <v>811</v>
      </c>
      <c r="AM1032" s="217" t="s">
        <v>811</v>
      </c>
      <c r="AN1032" s="217" t="s">
        <v>811</v>
      </c>
      <c r="AO1032" s="217" t="s">
        <v>811</v>
      </c>
      <c r="AP1032" s="217" t="s">
        <v>811</v>
      </c>
      <c r="AQ1032" s="217" t="s">
        <v>811</v>
      </c>
      <c r="AR1032" s="217" t="s">
        <v>811</v>
      </c>
      <c r="AS1032" s="217" t="s">
        <v>811</v>
      </c>
    </row>
    <row r="1033" spans="1:45">
      <c r="A1033" s="216">
        <v>21</v>
      </c>
      <c r="B1033" s="216">
        <v>229200</v>
      </c>
      <c r="C1033" s="216">
        <v>1912</v>
      </c>
      <c r="D1033" s="216">
        <v>1021</v>
      </c>
      <c r="E1033" s="216" t="s">
        <v>1863</v>
      </c>
      <c r="F1033" s="217">
        <v>0</v>
      </c>
      <c r="G1033" s="217"/>
      <c r="H1033" s="217"/>
      <c r="I1033" s="217"/>
      <c r="J1033" s="217"/>
      <c r="K1033" s="217"/>
      <c r="L1033" s="217"/>
      <c r="M1033" s="217"/>
      <c r="N1033" s="217">
        <v>0</v>
      </c>
      <c r="O1033" s="217"/>
      <c r="P1033" s="217"/>
      <c r="Q1033" s="217"/>
      <c r="R1033" s="217"/>
      <c r="S1033" s="217"/>
      <c r="T1033" s="217"/>
      <c r="U1033" s="217"/>
      <c r="V1033" s="217">
        <v>0</v>
      </c>
      <c r="W1033" s="217"/>
      <c r="X1033" s="217"/>
      <c r="Y1033" s="217"/>
      <c r="Z1033" s="217"/>
      <c r="AA1033" s="217"/>
      <c r="AB1033" s="217"/>
      <c r="AC1033" s="217"/>
      <c r="AD1033" s="217" t="s">
        <v>811</v>
      </c>
      <c r="AE1033" s="217" t="s">
        <v>811</v>
      </c>
      <c r="AF1033" s="217" t="s">
        <v>811</v>
      </c>
      <c r="AG1033" s="217" t="s">
        <v>811</v>
      </c>
      <c r="AH1033" s="217" t="s">
        <v>811</v>
      </c>
      <c r="AI1033" s="217" t="s">
        <v>811</v>
      </c>
      <c r="AJ1033" s="217" t="s">
        <v>811</v>
      </c>
      <c r="AK1033" s="217" t="s">
        <v>811</v>
      </c>
      <c r="AL1033" s="217" t="s">
        <v>811</v>
      </c>
      <c r="AM1033" s="217" t="s">
        <v>811</v>
      </c>
      <c r="AN1033" s="217" t="s">
        <v>811</v>
      </c>
      <c r="AO1033" s="217" t="s">
        <v>811</v>
      </c>
      <c r="AP1033" s="217" t="s">
        <v>811</v>
      </c>
      <c r="AQ1033" s="217" t="s">
        <v>811</v>
      </c>
      <c r="AR1033" s="217" t="s">
        <v>811</v>
      </c>
      <c r="AS1033" s="217" t="s">
        <v>811</v>
      </c>
    </row>
    <row r="1034" spans="1:45">
      <c r="A1034" s="216">
        <v>21</v>
      </c>
      <c r="B1034" s="216">
        <v>229200</v>
      </c>
      <c r="C1034" s="216">
        <v>1913</v>
      </c>
      <c r="D1034" s="216">
        <v>1022</v>
      </c>
      <c r="E1034" s="216" t="s">
        <v>1864</v>
      </c>
      <c r="F1034" s="217">
        <v>0</v>
      </c>
      <c r="G1034" s="217"/>
      <c r="H1034" s="217"/>
      <c r="I1034" s="217"/>
      <c r="J1034" s="217"/>
      <c r="K1034" s="217"/>
      <c r="L1034" s="217"/>
      <c r="M1034" s="217"/>
      <c r="N1034" s="217">
        <v>0</v>
      </c>
      <c r="O1034" s="217"/>
      <c r="P1034" s="217"/>
      <c r="Q1034" s="217"/>
      <c r="R1034" s="217"/>
      <c r="S1034" s="217"/>
      <c r="T1034" s="217"/>
      <c r="U1034" s="217"/>
      <c r="V1034" s="217">
        <v>0</v>
      </c>
      <c r="W1034" s="217"/>
      <c r="X1034" s="217"/>
      <c r="Y1034" s="217"/>
      <c r="Z1034" s="217"/>
      <c r="AA1034" s="217"/>
      <c r="AB1034" s="217"/>
      <c r="AC1034" s="217"/>
      <c r="AD1034" s="217" t="s">
        <v>811</v>
      </c>
      <c r="AE1034" s="217" t="s">
        <v>811</v>
      </c>
      <c r="AF1034" s="217" t="s">
        <v>811</v>
      </c>
      <c r="AG1034" s="217" t="s">
        <v>811</v>
      </c>
      <c r="AH1034" s="217" t="s">
        <v>811</v>
      </c>
      <c r="AI1034" s="217" t="s">
        <v>811</v>
      </c>
      <c r="AJ1034" s="217" t="s">
        <v>811</v>
      </c>
      <c r="AK1034" s="217" t="s">
        <v>811</v>
      </c>
      <c r="AL1034" s="217" t="s">
        <v>811</v>
      </c>
      <c r="AM1034" s="217" t="s">
        <v>811</v>
      </c>
      <c r="AN1034" s="217" t="s">
        <v>811</v>
      </c>
      <c r="AO1034" s="217" t="s">
        <v>811</v>
      </c>
      <c r="AP1034" s="217" t="s">
        <v>811</v>
      </c>
      <c r="AQ1034" s="217" t="s">
        <v>811</v>
      </c>
      <c r="AR1034" s="217" t="s">
        <v>811</v>
      </c>
      <c r="AS1034" s="217" t="s">
        <v>811</v>
      </c>
    </row>
    <row r="1035" spans="1:45">
      <c r="A1035" s="216">
        <v>21</v>
      </c>
      <c r="B1035" s="216">
        <v>229200</v>
      </c>
      <c r="C1035" s="216">
        <v>1914</v>
      </c>
      <c r="D1035" s="216">
        <v>1023</v>
      </c>
      <c r="E1035" s="216" t="s">
        <v>1865</v>
      </c>
      <c r="F1035" s="217">
        <v>0</v>
      </c>
      <c r="G1035" s="217"/>
      <c r="H1035" s="217"/>
      <c r="I1035" s="217"/>
      <c r="J1035" s="217"/>
      <c r="K1035" s="217"/>
      <c r="L1035" s="217"/>
      <c r="M1035" s="217"/>
      <c r="N1035" s="217">
        <v>0</v>
      </c>
      <c r="O1035" s="217"/>
      <c r="P1035" s="217"/>
      <c r="Q1035" s="217"/>
      <c r="R1035" s="217"/>
      <c r="S1035" s="217"/>
      <c r="T1035" s="217"/>
      <c r="U1035" s="217"/>
      <c r="V1035" s="217">
        <v>0</v>
      </c>
      <c r="W1035" s="217"/>
      <c r="X1035" s="217"/>
      <c r="Y1035" s="217"/>
      <c r="Z1035" s="217"/>
      <c r="AA1035" s="217"/>
      <c r="AB1035" s="217"/>
      <c r="AC1035" s="217"/>
      <c r="AD1035" s="217" t="s">
        <v>811</v>
      </c>
      <c r="AE1035" s="217" t="s">
        <v>811</v>
      </c>
      <c r="AF1035" s="217" t="s">
        <v>811</v>
      </c>
      <c r="AG1035" s="217" t="s">
        <v>811</v>
      </c>
      <c r="AH1035" s="217" t="s">
        <v>811</v>
      </c>
      <c r="AI1035" s="217" t="s">
        <v>811</v>
      </c>
      <c r="AJ1035" s="217" t="s">
        <v>811</v>
      </c>
      <c r="AK1035" s="217" t="s">
        <v>811</v>
      </c>
      <c r="AL1035" s="217" t="s">
        <v>811</v>
      </c>
      <c r="AM1035" s="217" t="s">
        <v>811</v>
      </c>
      <c r="AN1035" s="217" t="s">
        <v>811</v>
      </c>
      <c r="AO1035" s="217" t="s">
        <v>811</v>
      </c>
      <c r="AP1035" s="217" t="s">
        <v>811</v>
      </c>
      <c r="AQ1035" s="217" t="s">
        <v>811</v>
      </c>
      <c r="AR1035" s="217" t="s">
        <v>811</v>
      </c>
      <c r="AS1035" s="217" t="s">
        <v>811</v>
      </c>
    </row>
    <row r="1036" spans="1:45">
      <c r="A1036" s="216">
        <v>21</v>
      </c>
      <c r="B1036" s="216">
        <v>229200</v>
      </c>
      <c r="C1036" s="216">
        <v>1915</v>
      </c>
      <c r="D1036" s="216">
        <v>1024</v>
      </c>
      <c r="E1036" s="216" t="s">
        <v>1866</v>
      </c>
      <c r="F1036" s="217">
        <v>0</v>
      </c>
      <c r="G1036" s="217"/>
      <c r="H1036" s="217"/>
      <c r="I1036" s="217"/>
      <c r="J1036" s="217"/>
      <c r="K1036" s="217"/>
      <c r="L1036" s="217"/>
      <c r="M1036" s="217"/>
      <c r="N1036" s="217">
        <v>0</v>
      </c>
      <c r="O1036" s="217"/>
      <c r="P1036" s="217"/>
      <c r="Q1036" s="217"/>
      <c r="R1036" s="217"/>
      <c r="S1036" s="217"/>
      <c r="T1036" s="217"/>
      <c r="U1036" s="217"/>
      <c r="V1036" s="217">
        <v>0</v>
      </c>
      <c r="W1036" s="217"/>
      <c r="X1036" s="217"/>
      <c r="Y1036" s="217"/>
      <c r="Z1036" s="217"/>
      <c r="AA1036" s="217"/>
      <c r="AB1036" s="217"/>
      <c r="AC1036" s="217"/>
      <c r="AD1036" s="217" t="s">
        <v>811</v>
      </c>
      <c r="AE1036" s="217" t="s">
        <v>811</v>
      </c>
      <c r="AF1036" s="217" t="s">
        <v>811</v>
      </c>
      <c r="AG1036" s="217" t="s">
        <v>811</v>
      </c>
      <c r="AH1036" s="217" t="s">
        <v>811</v>
      </c>
      <c r="AI1036" s="217" t="s">
        <v>811</v>
      </c>
      <c r="AJ1036" s="217" t="s">
        <v>811</v>
      </c>
      <c r="AK1036" s="217" t="s">
        <v>811</v>
      </c>
      <c r="AL1036" s="217" t="s">
        <v>811</v>
      </c>
      <c r="AM1036" s="217" t="s">
        <v>811</v>
      </c>
      <c r="AN1036" s="217" t="s">
        <v>811</v>
      </c>
      <c r="AO1036" s="217" t="s">
        <v>811</v>
      </c>
      <c r="AP1036" s="217" t="s">
        <v>811</v>
      </c>
      <c r="AQ1036" s="217" t="s">
        <v>811</v>
      </c>
      <c r="AR1036" s="217" t="s">
        <v>811</v>
      </c>
      <c r="AS1036" s="217" t="s">
        <v>811</v>
      </c>
    </row>
    <row r="1037" spans="1:45">
      <c r="A1037" s="216">
        <v>21</v>
      </c>
      <c r="B1037" s="216">
        <v>229200</v>
      </c>
      <c r="C1037" s="216">
        <v>1916</v>
      </c>
      <c r="D1037" s="216">
        <v>1025</v>
      </c>
      <c r="E1037" s="216" t="s">
        <v>1867</v>
      </c>
      <c r="F1037" s="217">
        <v>0</v>
      </c>
      <c r="G1037" s="217"/>
      <c r="H1037" s="217"/>
      <c r="I1037" s="217"/>
      <c r="J1037" s="217"/>
      <c r="K1037" s="217"/>
      <c r="L1037" s="217"/>
      <c r="M1037" s="217"/>
      <c r="N1037" s="217">
        <v>0</v>
      </c>
      <c r="O1037" s="217"/>
      <c r="P1037" s="217"/>
      <c r="Q1037" s="217"/>
      <c r="R1037" s="217"/>
      <c r="S1037" s="217"/>
      <c r="T1037" s="217"/>
      <c r="U1037" s="217"/>
      <c r="V1037" s="217">
        <v>0</v>
      </c>
      <c r="W1037" s="217"/>
      <c r="X1037" s="217"/>
      <c r="Y1037" s="217"/>
      <c r="Z1037" s="217"/>
      <c r="AA1037" s="217"/>
      <c r="AB1037" s="217"/>
      <c r="AC1037" s="217"/>
      <c r="AD1037" s="217" t="s">
        <v>811</v>
      </c>
      <c r="AE1037" s="217" t="s">
        <v>811</v>
      </c>
      <c r="AF1037" s="217" t="s">
        <v>811</v>
      </c>
      <c r="AG1037" s="217" t="s">
        <v>811</v>
      </c>
      <c r="AH1037" s="217" t="s">
        <v>811</v>
      </c>
      <c r="AI1037" s="217" t="s">
        <v>811</v>
      </c>
      <c r="AJ1037" s="217" t="s">
        <v>811</v>
      </c>
      <c r="AK1037" s="217" t="s">
        <v>811</v>
      </c>
      <c r="AL1037" s="217" t="s">
        <v>811</v>
      </c>
      <c r="AM1037" s="217" t="s">
        <v>811</v>
      </c>
      <c r="AN1037" s="217" t="s">
        <v>811</v>
      </c>
      <c r="AO1037" s="217" t="s">
        <v>811</v>
      </c>
      <c r="AP1037" s="217" t="s">
        <v>811</v>
      </c>
      <c r="AQ1037" s="217" t="s">
        <v>811</v>
      </c>
      <c r="AR1037" s="217" t="s">
        <v>811</v>
      </c>
      <c r="AS1037" s="217" t="s">
        <v>811</v>
      </c>
    </row>
    <row r="1038" spans="1:45">
      <c r="A1038" s="216">
        <v>21</v>
      </c>
      <c r="B1038" s="216">
        <v>229200</v>
      </c>
      <c r="C1038" s="216">
        <v>1919</v>
      </c>
      <c r="D1038" s="216">
        <v>1026</v>
      </c>
      <c r="E1038" s="216" t="s">
        <v>1868</v>
      </c>
      <c r="F1038" s="217">
        <v>0</v>
      </c>
      <c r="G1038" s="217"/>
      <c r="H1038" s="217"/>
      <c r="I1038" s="217"/>
      <c r="J1038" s="217"/>
      <c r="K1038" s="217"/>
      <c r="L1038" s="217"/>
      <c r="M1038" s="217"/>
      <c r="N1038" s="217">
        <v>0</v>
      </c>
      <c r="O1038" s="217"/>
      <c r="P1038" s="217"/>
      <c r="Q1038" s="217"/>
      <c r="R1038" s="217"/>
      <c r="S1038" s="217"/>
      <c r="T1038" s="217"/>
      <c r="U1038" s="217"/>
      <c r="V1038" s="217">
        <v>0</v>
      </c>
      <c r="W1038" s="217"/>
      <c r="X1038" s="217"/>
      <c r="Y1038" s="217"/>
      <c r="Z1038" s="217"/>
      <c r="AA1038" s="217"/>
      <c r="AB1038" s="217"/>
      <c r="AC1038" s="217"/>
      <c r="AD1038" s="217" t="s">
        <v>811</v>
      </c>
      <c r="AE1038" s="217" t="s">
        <v>811</v>
      </c>
      <c r="AF1038" s="217" t="s">
        <v>811</v>
      </c>
      <c r="AG1038" s="217" t="s">
        <v>811</v>
      </c>
      <c r="AH1038" s="217" t="s">
        <v>811</v>
      </c>
      <c r="AI1038" s="217" t="s">
        <v>811</v>
      </c>
      <c r="AJ1038" s="217" t="s">
        <v>811</v>
      </c>
      <c r="AK1038" s="217" t="s">
        <v>811</v>
      </c>
      <c r="AL1038" s="217" t="s">
        <v>811</v>
      </c>
      <c r="AM1038" s="217" t="s">
        <v>811</v>
      </c>
      <c r="AN1038" s="217" t="s">
        <v>811</v>
      </c>
      <c r="AO1038" s="217" t="s">
        <v>811</v>
      </c>
      <c r="AP1038" s="217" t="s">
        <v>811</v>
      </c>
      <c r="AQ1038" s="217" t="s">
        <v>811</v>
      </c>
      <c r="AR1038" s="217" t="s">
        <v>811</v>
      </c>
      <c r="AS1038" s="217" t="s">
        <v>811</v>
      </c>
    </row>
    <row r="1039" spans="1:45">
      <c r="A1039" s="216">
        <v>21</v>
      </c>
      <c r="B1039" s="216">
        <v>229200</v>
      </c>
      <c r="C1039" s="216">
        <v>1917</v>
      </c>
      <c r="D1039" s="216">
        <v>1027</v>
      </c>
      <c r="E1039" s="216" t="s">
        <v>1869</v>
      </c>
      <c r="F1039" s="217">
        <v>0</v>
      </c>
      <c r="G1039" s="217"/>
      <c r="H1039" s="217"/>
      <c r="I1039" s="217"/>
      <c r="J1039" s="217"/>
      <c r="K1039" s="217"/>
      <c r="L1039" s="217"/>
      <c r="M1039" s="217"/>
      <c r="N1039" s="217">
        <v>0</v>
      </c>
      <c r="O1039" s="217"/>
      <c r="P1039" s="217"/>
      <c r="Q1039" s="217"/>
      <c r="R1039" s="217"/>
      <c r="S1039" s="217"/>
      <c r="T1039" s="217"/>
      <c r="U1039" s="217"/>
      <c r="V1039" s="217">
        <v>0</v>
      </c>
      <c r="W1039" s="217"/>
      <c r="X1039" s="217"/>
      <c r="Y1039" s="217"/>
      <c r="Z1039" s="217"/>
      <c r="AA1039" s="217"/>
      <c r="AB1039" s="217"/>
      <c r="AC1039" s="217"/>
      <c r="AD1039" s="217" t="s">
        <v>811</v>
      </c>
      <c r="AE1039" s="217" t="s">
        <v>811</v>
      </c>
      <c r="AF1039" s="217" t="s">
        <v>811</v>
      </c>
      <c r="AG1039" s="217" t="s">
        <v>811</v>
      </c>
      <c r="AH1039" s="217" t="s">
        <v>811</v>
      </c>
      <c r="AI1039" s="217" t="s">
        <v>811</v>
      </c>
      <c r="AJ1039" s="217" t="s">
        <v>811</v>
      </c>
      <c r="AK1039" s="217" t="s">
        <v>811</v>
      </c>
      <c r="AL1039" s="217" t="s">
        <v>811</v>
      </c>
      <c r="AM1039" s="217" t="s">
        <v>811</v>
      </c>
      <c r="AN1039" s="217" t="s">
        <v>811</v>
      </c>
      <c r="AO1039" s="217" t="s">
        <v>811</v>
      </c>
      <c r="AP1039" s="217" t="s">
        <v>811</v>
      </c>
      <c r="AQ1039" s="217" t="s">
        <v>811</v>
      </c>
      <c r="AR1039" s="217" t="s">
        <v>811</v>
      </c>
      <c r="AS1039" s="217" t="s">
        <v>811</v>
      </c>
    </row>
    <row r="1040" spans="1:45">
      <c r="A1040" s="216">
        <v>21</v>
      </c>
      <c r="B1040" s="216">
        <v>229200</v>
      </c>
      <c r="C1040" s="216">
        <v>1918</v>
      </c>
      <c r="D1040" s="216">
        <v>1028</v>
      </c>
      <c r="E1040" s="216" t="s">
        <v>1870</v>
      </c>
      <c r="F1040" s="217">
        <v>0</v>
      </c>
      <c r="G1040" s="217"/>
      <c r="H1040" s="217"/>
      <c r="I1040" s="217"/>
      <c r="J1040" s="217"/>
      <c r="K1040" s="217"/>
      <c r="L1040" s="217"/>
      <c r="M1040" s="217"/>
      <c r="N1040" s="217">
        <v>0</v>
      </c>
      <c r="O1040" s="217"/>
      <c r="P1040" s="217"/>
      <c r="Q1040" s="217"/>
      <c r="R1040" s="217"/>
      <c r="S1040" s="217"/>
      <c r="T1040" s="217"/>
      <c r="U1040" s="217"/>
      <c r="V1040" s="217">
        <v>0</v>
      </c>
      <c r="W1040" s="217"/>
      <c r="X1040" s="217"/>
      <c r="Y1040" s="217"/>
      <c r="Z1040" s="217"/>
      <c r="AA1040" s="217"/>
      <c r="AB1040" s="217"/>
      <c r="AC1040" s="217"/>
      <c r="AD1040" s="217" t="s">
        <v>811</v>
      </c>
      <c r="AE1040" s="217" t="s">
        <v>811</v>
      </c>
      <c r="AF1040" s="217" t="s">
        <v>811</v>
      </c>
      <c r="AG1040" s="217" t="s">
        <v>811</v>
      </c>
      <c r="AH1040" s="217" t="s">
        <v>811</v>
      </c>
      <c r="AI1040" s="217" t="s">
        <v>811</v>
      </c>
      <c r="AJ1040" s="217" t="s">
        <v>811</v>
      </c>
      <c r="AK1040" s="217" t="s">
        <v>811</v>
      </c>
      <c r="AL1040" s="217" t="s">
        <v>811</v>
      </c>
      <c r="AM1040" s="217" t="s">
        <v>811</v>
      </c>
      <c r="AN1040" s="217" t="s">
        <v>811</v>
      </c>
      <c r="AO1040" s="217" t="s">
        <v>811</v>
      </c>
      <c r="AP1040" s="217" t="s">
        <v>811</v>
      </c>
      <c r="AQ1040" s="217" t="s">
        <v>811</v>
      </c>
      <c r="AR1040" s="217" t="s">
        <v>811</v>
      </c>
      <c r="AS1040" s="217" t="s">
        <v>811</v>
      </c>
    </row>
    <row r="1041" spans="1:45">
      <c r="A1041" s="216">
        <v>21</v>
      </c>
      <c r="B1041" s="216">
        <v>229200</v>
      </c>
      <c r="C1041" s="216">
        <v>1920</v>
      </c>
      <c r="D1041" s="216">
        <v>1029</v>
      </c>
      <c r="E1041" s="216" t="s">
        <v>1871</v>
      </c>
      <c r="F1041" s="217">
        <v>0</v>
      </c>
      <c r="G1041" s="217"/>
      <c r="H1041" s="217"/>
      <c r="I1041" s="217"/>
      <c r="J1041" s="217"/>
      <c r="K1041" s="217"/>
      <c r="L1041" s="217"/>
      <c r="M1041" s="217"/>
      <c r="N1041" s="217">
        <v>0</v>
      </c>
      <c r="O1041" s="217"/>
      <c r="P1041" s="217"/>
      <c r="Q1041" s="217"/>
      <c r="R1041" s="217"/>
      <c r="S1041" s="217"/>
      <c r="T1041" s="217"/>
      <c r="U1041" s="217"/>
      <c r="V1041" s="217">
        <v>0</v>
      </c>
      <c r="W1041" s="217"/>
      <c r="X1041" s="217"/>
      <c r="Y1041" s="217"/>
      <c r="Z1041" s="217"/>
      <c r="AA1041" s="217"/>
      <c r="AB1041" s="217"/>
      <c r="AC1041" s="217"/>
      <c r="AD1041" s="217" t="s">
        <v>811</v>
      </c>
      <c r="AE1041" s="217" t="s">
        <v>811</v>
      </c>
      <c r="AF1041" s="217" t="s">
        <v>811</v>
      </c>
      <c r="AG1041" s="217" t="s">
        <v>811</v>
      </c>
      <c r="AH1041" s="217" t="s">
        <v>811</v>
      </c>
      <c r="AI1041" s="217" t="s">
        <v>811</v>
      </c>
      <c r="AJ1041" s="217" t="s">
        <v>811</v>
      </c>
      <c r="AK1041" s="217" t="s">
        <v>811</v>
      </c>
      <c r="AL1041" s="217" t="s">
        <v>811</v>
      </c>
      <c r="AM1041" s="217" t="s">
        <v>811</v>
      </c>
      <c r="AN1041" s="217" t="s">
        <v>811</v>
      </c>
      <c r="AO1041" s="217" t="s">
        <v>811</v>
      </c>
      <c r="AP1041" s="217" t="s">
        <v>811</v>
      </c>
      <c r="AQ1041" s="217" t="s">
        <v>811</v>
      </c>
      <c r="AR1041" s="217" t="s">
        <v>811</v>
      </c>
      <c r="AS1041" s="217" t="s">
        <v>811</v>
      </c>
    </row>
    <row r="1042" spans="1:45">
      <c r="A1042" s="216">
        <v>21</v>
      </c>
      <c r="B1042" s="216">
        <v>229200</v>
      </c>
      <c r="C1042" s="216">
        <v>1921</v>
      </c>
      <c r="D1042" s="216">
        <v>1030</v>
      </c>
      <c r="E1042" s="216" t="s">
        <v>1872</v>
      </c>
      <c r="F1042" s="217">
        <v>0</v>
      </c>
      <c r="G1042" s="217"/>
      <c r="H1042" s="217"/>
      <c r="I1042" s="217"/>
      <c r="J1042" s="217"/>
      <c r="K1042" s="217"/>
      <c r="L1042" s="217"/>
      <c r="M1042" s="217"/>
      <c r="N1042" s="217">
        <v>0</v>
      </c>
      <c r="O1042" s="217"/>
      <c r="P1042" s="217"/>
      <c r="Q1042" s="217"/>
      <c r="R1042" s="217"/>
      <c r="S1042" s="217"/>
      <c r="T1042" s="217"/>
      <c r="U1042" s="217"/>
      <c r="V1042" s="217">
        <v>0</v>
      </c>
      <c r="W1042" s="217"/>
      <c r="X1042" s="217"/>
      <c r="Y1042" s="217"/>
      <c r="Z1042" s="217"/>
      <c r="AA1042" s="217"/>
      <c r="AB1042" s="217"/>
      <c r="AC1042" s="217"/>
      <c r="AD1042" s="217" t="s">
        <v>811</v>
      </c>
      <c r="AE1042" s="217" t="s">
        <v>811</v>
      </c>
      <c r="AF1042" s="217" t="s">
        <v>811</v>
      </c>
      <c r="AG1042" s="217" t="s">
        <v>811</v>
      </c>
      <c r="AH1042" s="217" t="s">
        <v>811</v>
      </c>
      <c r="AI1042" s="217" t="s">
        <v>811</v>
      </c>
      <c r="AJ1042" s="217" t="s">
        <v>811</v>
      </c>
      <c r="AK1042" s="217" t="s">
        <v>811</v>
      </c>
      <c r="AL1042" s="217" t="s">
        <v>811</v>
      </c>
      <c r="AM1042" s="217" t="s">
        <v>811</v>
      </c>
      <c r="AN1042" s="217" t="s">
        <v>811</v>
      </c>
      <c r="AO1042" s="217" t="s">
        <v>811</v>
      </c>
      <c r="AP1042" s="217" t="s">
        <v>811</v>
      </c>
      <c r="AQ1042" s="217" t="s">
        <v>811</v>
      </c>
      <c r="AR1042" s="217" t="s">
        <v>811</v>
      </c>
      <c r="AS1042" s="217" t="s">
        <v>811</v>
      </c>
    </row>
    <row r="1043" spans="1:45">
      <c r="A1043" s="216">
        <v>21</v>
      </c>
      <c r="B1043" s="216">
        <v>229200</v>
      </c>
      <c r="C1043" s="216">
        <v>1922</v>
      </c>
      <c r="D1043" s="216">
        <v>1031</v>
      </c>
      <c r="E1043" s="216" t="s">
        <v>1873</v>
      </c>
      <c r="F1043" s="217">
        <v>0</v>
      </c>
      <c r="G1043" s="217"/>
      <c r="H1043" s="217"/>
      <c r="I1043" s="217"/>
      <c r="J1043" s="217"/>
      <c r="K1043" s="217"/>
      <c r="L1043" s="217"/>
      <c r="M1043" s="217"/>
      <c r="N1043" s="217">
        <v>0</v>
      </c>
      <c r="O1043" s="217"/>
      <c r="P1043" s="217"/>
      <c r="Q1043" s="217"/>
      <c r="R1043" s="217"/>
      <c r="S1043" s="217"/>
      <c r="T1043" s="217"/>
      <c r="U1043" s="217"/>
      <c r="V1043" s="217">
        <v>0</v>
      </c>
      <c r="W1043" s="217"/>
      <c r="X1043" s="217"/>
      <c r="Y1043" s="217"/>
      <c r="Z1043" s="217"/>
      <c r="AA1043" s="217"/>
      <c r="AB1043" s="217"/>
      <c r="AC1043" s="217"/>
      <c r="AD1043" s="217" t="s">
        <v>811</v>
      </c>
      <c r="AE1043" s="217" t="s">
        <v>811</v>
      </c>
      <c r="AF1043" s="217" t="s">
        <v>811</v>
      </c>
      <c r="AG1043" s="217" t="s">
        <v>811</v>
      </c>
      <c r="AH1043" s="217" t="s">
        <v>811</v>
      </c>
      <c r="AI1043" s="217" t="s">
        <v>811</v>
      </c>
      <c r="AJ1043" s="217" t="s">
        <v>811</v>
      </c>
      <c r="AK1043" s="217" t="s">
        <v>811</v>
      </c>
      <c r="AL1043" s="217" t="s">
        <v>811</v>
      </c>
      <c r="AM1043" s="217" t="s">
        <v>811</v>
      </c>
      <c r="AN1043" s="217" t="s">
        <v>811</v>
      </c>
      <c r="AO1043" s="217" t="s">
        <v>811</v>
      </c>
      <c r="AP1043" s="217" t="s">
        <v>811</v>
      </c>
      <c r="AQ1043" s="217" t="s">
        <v>811</v>
      </c>
      <c r="AR1043" s="217" t="s">
        <v>811</v>
      </c>
      <c r="AS1043" s="217" t="s">
        <v>811</v>
      </c>
    </row>
    <row r="1044" spans="1:45">
      <c r="A1044" s="216">
        <v>21</v>
      </c>
      <c r="B1044" s="216">
        <v>229200</v>
      </c>
      <c r="C1044" s="216">
        <v>1923</v>
      </c>
      <c r="D1044" s="216">
        <v>1032</v>
      </c>
      <c r="E1044" s="216" t="s">
        <v>1874</v>
      </c>
      <c r="F1044" s="217">
        <v>0</v>
      </c>
      <c r="G1044" s="217"/>
      <c r="H1044" s="217"/>
      <c r="I1044" s="217"/>
      <c r="J1044" s="217"/>
      <c r="K1044" s="217"/>
      <c r="L1044" s="217"/>
      <c r="M1044" s="217"/>
      <c r="N1044" s="217">
        <v>0</v>
      </c>
      <c r="O1044" s="217"/>
      <c r="P1044" s="217"/>
      <c r="Q1044" s="217"/>
      <c r="R1044" s="217"/>
      <c r="S1044" s="217"/>
      <c r="T1044" s="217"/>
      <c r="U1044" s="217"/>
      <c r="V1044" s="217">
        <v>0</v>
      </c>
      <c r="W1044" s="217"/>
      <c r="X1044" s="217"/>
      <c r="Y1044" s="217"/>
      <c r="Z1044" s="217"/>
      <c r="AA1044" s="217"/>
      <c r="AB1044" s="217"/>
      <c r="AC1044" s="217"/>
      <c r="AD1044" s="217" t="s">
        <v>811</v>
      </c>
      <c r="AE1044" s="217" t="s">
        <v>811</v>
      </c>
      <c r="AF1044" s="217" t="s">
        <v>811</v>
      </c>
      <c r="AG1044" s="217" t="s">
        <v>811</v>
      </c>
      <c r="AH1044" s="217" t="s">
        <v>811</v>
      </c>
      <c r="AI1044" s="217" t="s">
        <v>811</v>
      </c>
      <c r="AJ1044" s="217" t="s">
        <v>811</v>
      </c>
      <c r="AK1044" s="217" t="s">
        <v>811</v>
      </c>
      <c r="AL1044" s="217" t="s">
        <v>811</v>
      </c>
      <c r="AM1044" s="217" t="s">
        <v>811</v>
      </c>
      <c r="AN1044" s="217" t="s">
        <v>811</v>
      </c>
      <c r="AO1044" s="217" t="s">
        <v>811</v>
      </c>
      <c r="AP1044" s="217" t="s">
        <v>811</v>
      </c>
      <c r="AQ1044" s="217" t="s">
        <v>811</v>
      </c>
      <c r="AR1044" s="217" t="s">
        <v>811</v>
      </c>
      <c r="AS1044" s="217" t="s">
        <v>811</v>
      </c>
    </row>
    <row r="1045" spans="1:45">
      <c r="A1045" s="216">
        <v>21</v>
      </c>
      <c r="B1045" s="216">
        <v>229200</v>
      </c>
      <c r="C1045" s="216">
        <v>1925</v>
      </c>
      <c r="D1045" s="216">
        <v>1033</v>
      </c>
      <c r="E1045" s="216" t="s">
        <v>1875</v>
      </c>
      <c r="F1045" s="217">
        <v>0</v>
      </c>
      <c r="G1045" s="217"/>
      <c r="H1045" s="217"/>
      <c r="I1045" s="217"/>
      <c r="J1045" s="217"/>
      <c r="K1045" s="217"/>
      <c r="L1045" s="217"/>
      <c r="M1045" s="217"/>
      <c r="N1045" s="217">
        <v>0</v>
      </c>
      <c r="O1045" s="217"/>
      <c r="P1045" s="217"/>
      <c r="Q1045" s="217"/>
      <c r="R1045" s="217"/>
      <c r="S1045" s="217"/>
      <c r="T1045" s="217"/>
      <c r="U1045" s="217"/>
      <c r="V1045" s="217">
        <v>0</v>
      </c>
      <c r="W1045" s="217"/>
      <c r="X1045" s="217"/>
      <c r="Y1045" s="217"/>
      <c r="Z1045" s="217"/>
      <c r="AA1045" s="217"/>
      <c r="AB1045" s="217"/>
      <c r="AC1045" s="217"/>
      <c r="AD1045" s="217" t="s">
        <v>811</v>
      </c>
      <c r="AE1045" s="217" t="s">
        <v>811</v>
      </c>
      <c r="AF1045" s="217" t="s">
        <v>811</v>
      </c>
      <c r="AG1045" s="217" t="s">
        <v>811</v>
      </c>
      <c r="AH1045" s="217" t="s">
        <v>811</v>
      </c>
      <c r="AI1045" s="217" t="s">
        <v>811</v>
      </c>
      <c r="AJ1045" s="217" t="s">
        <v>811</v>
      </c>
      <c r="AK1045" s="217" t="s">
        <v>811</v>
      </c>
      <c r="AL1045" s="217" t="s">
        <v>811</v>
      </c>
      <c r="AM1045" s="217" t="s">
        <v>811</v>
      </c>
      <c r="AN1045" s="217" t="s">
        <v>811</v>
      </c>
      <c r="AO1045" s="217" t="s">
        <v>811</v>
      </c>
      <c r="AP1045" s="217" t="s">
        <v>811</v>
      </c>
      <c r="AQ1045" s="217" t="s">
        <v>811</v>
      </c>
      <c r="AR1045" s="217" t="s">
        <v>811</v>
      </c>
      <c r="AS1045" s="217" t="s">
        <v>811</v>
      </c>
    </row>
    <row r="1046" spans="1:45">
      <c r="A1046" s="216">
        <v>21</v>
      </c>
      <c r="B1046" s="216">
        <v>229200</v>
      </c>
      <c r="C1046" s="216">
        <v>1926</v>
      </c>
      <c r="D1046" s="216">
        <v>1034</v>
      </c>
      <c r="E1046" s="216" t="s">
        <v>1421</v>
      </c>
      <c r="F1046" s="217">
        <v>84.4</v>
      </c>
      <c r="G1046" s="217"/>
      <c r="H1046" s="217"/>
      <c r="I1046" s="217"/>
      <c r="J1046" s="217"/>
      <c r="K1046" s="217"/>
      <c r="L1046" s="217">
        <v>84.4</v>
      </c>
      <c r="M1046" s="217"/>
      <c r="N1046" s="217">
        <v>84.4</v>
      </c>
      <c r="O1046" s="217"/>
      <c r="P1046" s="217"/>
      <c r="Q1046" s="217"/>
      <c r="R1046" s="217"/>
      <c r="S1046" s="217"/>
      <c r="T1046" s="217">
        <v>84.4</v>
      </c>
      <c r="U1046" s="217"/>
      <c r="V1046" s="217">
        <v>84.32</v>
      </c>
      <c r="W1046" s="217"/>
      <c r="X1046" s="217"/>
      <c r="Y1046" s="217"/>
      <c r="Z1046" s="217"/>
      <c r="AA1046" s="217"/>
      <c r="AB1046" s="217">
        <v>84.32</v>
      </c>
      <c r="AC1046" s="217"/>
      <c r="AD1046" s="217">
        <v>-8.0000000000012506E-2</v>
      </c>
      <c r="AE1046" s="217" t="s">
        <v>811</v>
      </c>
      <c r="AF1046" s="217" t="s">
        <v>811</v>
      </c>
      <c r="AG1046" s="217" t="s">
        <v>811</v>
      </c>
      <c r="AH1046" s="217" t="s">
        <v>811</v>
      </c>
      <c r="AI1046" s="217" t="s">
        <v>811</v>
      </c>
      <c r="AJ1046" s="217">
        <v>-8.0000000000012506E-2</v>
      </c>
      <c r="AK1046" s="217" t="s">
        <v>811</v>
      </c>
      <c r="AL1046" s="217">
        <v>99.90521327014217</v>
      </c>
      <c r="AM1046" s="217" t="s">
        <v>811</v>
      </c>
      <c r="AN1046" s="217" t="s">
        <v>811</v>
      </c>
      <c r="AO1046" s="217" t="s">
        <v>811</v>
      </c>
      <c r="AP1046" s="217" t="s">
        <v>811</v>
      </c>
      <c r="AQ1046" s="217" t="s">
        <v>811</v>
      </c>
      <c r="AR1046" s="217">
        <v>99.90521327014217</v>
      </c>
      <c r="AS1046" s="217" t="s">
        <v>811</v>
      </c>
    </row>
    <row r="1047" spans="1:45">
      <c r="A1047" s="216">
        <v>21</v>
      </c>
      <c r="B1047" s="216">
        <v>229200</v>
      </c>
      <c r="C1047" s="216">
        <v>1927</v>
      </c>
      <c r="D1047" s="216">
        <v>1035</v>
      </c>
      <c r="E1047" s="216" t="s">
        <v>1876</v>
      </c>
      <c r="F1047" s="217">
        <v>0</v>
      </c>
      <c r="G1047" s="217"/>
      <c r="H1047" s="217"/>
      <c r="I1047" s="217"/>
      <c r="J1047" s="217"/>
      <c r="K1047" s="217"/>
      <c r="L1047" s="217"/>
      <c r="M1047" s="217"/>
      <c r="N1047" s="217">
        <v>0</v>
      </c>
      <c r="O1047" s="217"/>
      <c r="P1047" s="217"/>
      <c r="Q1047" s="217"/>
      <c r="R1047" s="217"/>
      <c r="S1047" s="217"/>
      <c r="T1047" s="217"/>
      <c r="U1047" s="217"/>
      <c r="V1047" s="217">
        <v>0</v>
      </c>
      <c r="W1047" s="217"/>
      <c r="X1047" s="217"/>
      <c r="Y1047" s="217"/>
      <c r="Z1047" s="217"/>
      <c r="AA1047" s="217"/>
      <c r="AB1047" s="217"/>
      <c r="AC1047" s="217"/>
      <c r="AD1047" s="217" t="s">
        <v>811</v>
      </c>
      <c r="AE1047" s="217" t="s">
        <v>811</v>
      </c>
      <c r="AF1047" s="217" t="s">
        <v>811</v>
      </c>
      <c r="AG1047" s="217" t="s">
        <v>811</v>
      </c>
      <c r="AH1047" s="217" t="s">
        <v>811</v>
      </c>
      <c r="AI1047" s="217" t="s">
        <v>811</v>
      </c>
      <c r="AJ1047" s="217" t="s">
        <v>811</v>
      </c>
      <c r="AK1047" s="217" t="s">
        <v>811</v>
      </c>
      <c r="AL1047" s="217" t="s">
        <v>811</v>
      </c>
      <c r="AM1047" s="217" t="s">
        <v>811</v>
      </c>
      <c r="AN1047" s="217" t="s">
        <v>811</v>
      </c>
      <c r="AO1047" s="217" t="s">
        <v>811</v>
      </c>
      <c r="AP1047" s="217" t="s">
        <v>811</v>
      </c>
      <c r="AQ1047" s="217" t="s">
        <v>811</v>
      </c>
      <c r="AR1047" s="217" t="s">
        <v>811</v>
      </c>
      <c r="AS1047" s="217" t="s">
        <v>811</v>
      </c>
    </row>
    <row r="1048" spans="1:45">
      <c r="A1048" s="216">
        <v>21</v>
      </c>
      <c r="B1048" s="216">
        <v>229200</v>
      </c>
      <c r="C1048" s="216">
        <v>1928</v>
      </c>
      <c r="D1048" s="216">
        <v>1036</v>
      </c>
      <c r="E1048" s="216" t="s">
        <v>1877</v>
      </c>
      <c r="F1048" s="217">
        <v>0</v>
      </c>
      <c r="G1048" s="217"/>
      <c r="H1048" s="217"/>
      <c r="I1048" s="217"/>
      <c r="J1048" s="217"/>
      <c r="K1048" s="217"/>
      <c r="L1048" s="217"/>
      <c r="M1048" s="217"/>
      <c r="N1048" s="217">
        <v>0</v>
      </c>
      <c r="O1048" s="217"/>
      <c r="P1048" s="217"/>
      <c r="Q1048" s="217"/>
      <c r="R1048" s="217"/>
      <c r="S1048" s="217"/>
      <c r="T1048" s="217"/>
      <c r="U1048" s="217"/>
      <c r="V1048" s="217">
        <v>0</v>
      </c>
      <c r="W1048" s="217"/>
      <c r="X1048" s="217"/>
      <c r="Y1048" s="217"/>
      <c r="Z1048" s="217"/>
      <c r="AA1048" s="217"/>
      <c r="AB1048" s="217"/>
      <c r="AC1048" s="217"/>
      <c r="AD1048" s="217" t="s">
        <v>811</v>
      </c>
      <c r="AE1048" s="217" t="s">
        <v>811</v>
      </c>
      <c r="AF1048" s="217" t="s">
        <v>811</v>
      </c>
      <c r="AG1048" s="217" t="s">
        <v>811</v>
      </c>
      <c r="AH1048" s="217" t="s">
        <v>811</v>
      </c>
      <c r="AI1048" s="217" t="s">
        <v>811</v>
      </c>
      <c r="AJ1048" s="217" t="s">
        <v>811</v>
      </c>
      <c r="AK1048" s="217" t="s">
        <v>811</v>
      </c>
      <c r="AL1048" s="217" t="s">
        <v>811</v>
      </c>
      <c r="AM1048" s="217" t="s">
        <v>811</v>
      </c>
      <c r="AN1048" s="217" t="s">
        <v>811</v>
      </c>
      <c r="AO1048" s="217" t="s">
        <v>811</v>
      </c>
      <c r="AP1048" s="217" t="s">
        <v>811</v>
      </c>
      <c r="AQ1048" s="217" t="s">
        <v>811</v>
      </c>
      <c r="AR1048" s="217" t="s">
        <v>811</v>
      </c>
      <c r="AS1048" s="217" t="s">
        <v>811</v>
      </c>
    </row>
    <row r="1049" spans="1:45">
      <c r="A1049" s="216">
        <v>21</v>
      </c>
      <c r="B1049" s="216">
        <v>229200</v>
      </c>
      <c r="C1049" s="216">
        <v>1929</v>
      </c>
      <c r="D1049" s="216">
        <v>1037</v>
      </c>
      <c r="E1049" s="216" t="s">
        <v>1878</v>
      </c>
      <c r="F1049" s="217">
        <v>0</v>
      </c>
      <c r="G1049" s="217"/>
      <c r="H1049" s="217"/>
      <c r="I1049" s="217"/>
      <c r="J1049" s="217"/>
      <c r="K1049" s="217"/>
      <c r="L1049" s="217"/>
      <c r="M1049" s="217"/>
      <c r="N1049" s="217">
        <v>0</v>
      </c>
      <c r="O1049" s="217"/>
      <c r="P1049" s="217"/>
      <c r="Q1049" s="217"/>
      <c r="R1049" s="217"/>
      <c r="S1049" s="217"/>
      <c r="T1049" s="217"/>
      <c r="U1049" s="217"/>
      <c r="V1049" s="217">
        <v>0</v>
      </c>
      <c r="W1049" s="217"/>
      <c r="X1049" s="217"/>
      <c r="Y1049" s="217"/>
      <c r="Z1049" s="217"/>
      <c r="AA1049" s="217"/>
      <c r="AB1049" s="217"/>
      <c r="AC1049" s="217"/>
      <c r="AD1049" s="217" t="s">
        <v>811</v>
      </c>
      <c r="AE1049" s="217" t="s">
        <v>811</v>
      </c>
      <c r="AF1049" s="217" t="s">
        <v>811</v>
      </c>
      <c r="AG1049" s="217" t="s">
        <v>811</v>
      </c>
      <c r="AH1049" s="217" t="s">
        <v>811</v>
      </c>
      <c r="AI1049" s="217" t="s">
        <v>811</v>
      </c>
      <c r="AJ1049" s="217" t="s">
        <v>811</v>
      </c>
      <c r="AK1049" s="217" t="s">
        <v>811</v>
      </c>
      <c r="AL1049" s="217" t="s">
        <v>811</v>
      </c>
      <c r="AM1049" s="217" t="s">
        <v>811</v>
      </c>
      <c r="AN1049" s="217" t="s">
        <v>811</v>
      </c>
      <c r="AO1049" s="217" t="s">
        <v>811</v>
      </c>
      <c r="AP1049" s="217" t="s">
        <v>811</v>
      </c>
      <c r="AQ1049" s="217" t="s">
        <v>811</v>
      </c>
      <c r="AR1049" s="217" t="s">
        <v>811</v>
      </c>
      <c r="AS1049" s="217" t="s">
        <v>811</v>
      </c>
    </row>
    <row r="1050" spans="1:45">
      <c r="A1050" s="216">
        <v>21</v>
      </c>
      <c r="B1050" s="216">
        <v>229200</v>
      </c>
      <c r="C1050" s="216">
        <v>1930</v>
      </c>
      <c r="D1050" s="216">
        <v>1038</v>
      </c>
      <c r="E1050" s="216" t="s">
        <v>1879</v>
      </c>
      <c r="F1050" s="217">
        <v>0</v>
      </c>
      <c r="G1050" s="217"/>
      <c r="H1050" s="217"/>
      <c r="I1050" s="217"/>
      <c r="J1050" s="217"/>
      <c r="K1050" s="217"/>
      <c r="L1050" s="217"/>
      <c r="M1050" s="217"/>
      <c r="N1050" s="217">
        <v>0</v>
      </c>
      <c r="O1050" s="217"/>
      <c r="P1050" s="217"/>
      <c r="Q1050" s="217"/>
      <c r="R1050" s="217"/>
      <c r="S1050" s="217"/>
      <c r="T1050" s="217"/>
      <c r="U1050" s="217"/>
      <c r="V1050" s="217">
        <v>0</v>
      </c>
      <c r="W1050" s="217"/>
      <c r="X1050" s="217"/>
      <c r="Y1050" s="217"/>
      <c r="Z1050" s="217"/>
      <c r="AA1050" s="217"/>
      <c r="AB1050" s="217"/>
      <c r="AC1050" s="217"/>
      <c r="AD1050" s="217" t="s">
        <v>811</v>
      </c>
      <c r="AE1050" s="217" t="s">
        <v>811</v>
      </c>
      <c r="AF1050" s="217" t="s">
        <v>811</v>
      </c>
      <c r="AG1050" s="217" t="s">
        <v>811</v>
      </c>
      <c r="AH1050" s="217" t="s">
        <v>811</v>
      </c>
      <c r="AI1050" s="217" t="s">
        <v>811</v>
      </c>
      <c r="AJ1050" s="217" t="s">
        <v>811</v>
      </c>
      <c r="AK1050" s="217" t="s">
        <v>811</v>
      </c>
      <c r="AL1050" s="217" t="s">
        <v>811</v>
      </c>
      <c r="AM1050" s="217" t="s">
        <v>811</v>
      </c>
      <c r="AN1050" s="217" t="s">
        <v>811</v>
      </c>
      <c r="AO1050" s="217" t="s">
        <v>811</v>
      </c>
      <c r="AP1050" s="217" t="s">
        <v>811</v>
      </c>
      <c r="AQ1050" s="217" t="s">
        <v>811</v>
      </c>
      <c r="AR1050" s="217" t="s">
        <v>811</v>
      </c>
      <c r="AS1050" s="217" t="s">
        <v>811</v>
      </c>
    </row>
    <row r="1051" spans="1:45">
      <c r="A1051" s="216">
        <v>21</v>
      </c>
      <c r="B1051" s="216">
        <v>229200</v>
      </c>
      <c r="C1051" s="216">
        <v>1931</v>
      </c>
      <c r="D1051" s="216">
        <v>1039</v>
      </c>
      <c r="E1051" s="216" t="s">
        <v>1880</v>
      </c>
      <c r="F1051" s="217">
        <v>0</v>
      </c>
      <c r="G1051" s="217"/>
      <c r="H1051" s="217"/>
      <c r="I1051" s="217"/>
      <c r="J1051" s="217"/>
      <c r="K1051" s="217"/>
      <c r="L1051" s="217"/>
      <c r="M1051" s="217"/>
      <c r="N1051" s="217">
        <v>0</v>
      </c>
      <c r="O1051" s="217"/>
      <c r="P1051" s="217"/>
      <c r="Q1051" s="217"/>
      <c r="R1051" s="217"/>
      <c r="S1051" s="217"/>
      <c r="T1051" s="217"/>
      <c r="U1051" s="217"/>
      <c r="V1051" s="217">
        <v>0</v>
      </c>
      <c r="W1051" s="217"/>
      <c r="X1051" s="217"/>
      <c r="Y1051" s="217"/>
      <c r="Z1051" s="217"/>
      <c r="AA1051" s="217"/>
      <c r="AB1051" s="217"/>
      <c r="AC1051" s="217"/>
      <c r="AD1051" s="217" t="s">
        <v>811</v>
      </c>
      <c r="AE1051" s="217" t="s">
        <v>811</v>
      </c>
      <c r="AF1051" s="217" t="s">
        <v>811</v>
      </c>
      <c r="AG1051" s="217" t="s">
        <v>811</v>
      </c>
      <c r="AH1051" s="217" t="s">
        <v>811</v>
      </c>
      <c r="AI1051" s="217" t="s">
        <v>811</v>
      </c>
      <c r="AJ1051" s="217" t="s">
        <v>811</v>
      </c>
      <c r="AK1051" s="217" t="s">
        <v>811</v>
      </c>
      <c r="AL1051" s="217" t="s">
        <v>811</v>
      </c>
      <c r="AM1051" s="217" t="s">
        <v>811</v>
      </c>
      <c r="AN1051" s="217" t="s">
        <v>811</v>
      </c>
      <c r="AO1051" s="217" t="s">
        <v>811</v>
      </c>
      <c r="AP1051" s="217" t="s">
        <v>811</v>
      </c>
      <c r="AQ1051" s="217" t="s">
        <v>811</v>
      </c>
      <c r="AR1051" s="217" t="s">
        <v>811</v>
      </c>
      <c r="AS1051" s="217" t="s">
        <v>811</v>
      </c>
    </row>
    <row r="1052" spans="1:45">
      <c r="A1052" s="216">
        <v>21</v>
      </c>
      <c r="B1052" s="216">
        <v>229200</v>
      </c>
      <c r="C1052" s="216">
        <v>1924</v>
      </c>
      <c r="D1052" s="216">
        <v>1040</v>
      </c>
      <c r="E1052" s="216" t="s">
        <v>1853</v>
      </c>
      <c r="F1052" s="217">
        <v>0</v>
      </c>
      <c r="G1052" s="217"/>
      <c r="H1052" s="217"/>
      <c r="I1052" s="217"/>
      <c r="J1052" s="217"/>
      <c r="K1052" s="217"/>
      <c r="L1052" s="217"/>
      <c r="M1052" s="217"/>
      <c r="N1052" s="217">
        <v>0</v>
      </c>
      <c r="O1052" s="217"/>
      <c r="P1052" s="217"/>
      <c r="Q1052" s="217"/>
      <c r="R1052" s="217"/>
      <c r="S1052" s="217"/>
      <c r="T1052" s="217"/>
      <c r="U1052" s="217"/>
      <c r="V1052" s="217">
        <v>0</v>
      </c>
      <c r="W1052" s="217"/>
      <c r="X1052" s="217"/>
      <c r="Y1052" s="217"/>
      <c r="Z1052" s="217"/>
      <c r="AA1052" s="217"/>
      <c r="AB1052" s="217"/>
      <c r="AC1052" s="217"/>
      <c r="AD1052" s="217" t="s">
        <v>811</v>
      </c>
      <c r="AE1052" s="217" t="s">
        <v>811</v>
      </c>
      <c r="AF1052" s="217" t="s">
        <v>811</v>
      </c>
      <c r="AG1052" s="217" t="s">
        <v>811</v>
      </c>
      <c r="AH1052" s="217" t="s">
        <v>811</v>
      </c>
      <c r="AI1052" s="217" t="s">
        <v>811</v>
      </c>
      <c r="AJ1052" s="217" t="s">
        <v>811</v>
      </c>
      <c r="AK1052" s="217" t="s">
        <v>811</v>
      </c>
      <c r="AL1052" s="217" t="s">
        <v>811</v>
      </c>
      <c r="AM1052" s="217" t="s">
        <v>811</v>
      </c>
      <c r="AN1052" s="217" t="s">
        <v>811</v>
      </c>
      <c r="AO1052" s="217" t="s">
        <v>811</v>
      </c>
      <c r="AP1052" s="217" t="s">
        <v>811</v>
      </c>
      <c r="AQ1052" s="217" t="s">
        <v>811</v>
      </c>
      <c r="AR1052" s="217" t="s">
        <v>811</v>
      </c>
      <c r="AS1052" s="217" t="s">
        <v>811</v>
      </c>
    </row>
    <row r="1053" spans="1:45">
      <c r="A1053" s="216">
        <v>21</v>
      </c>
      <c r="B1053" s="216">
        <v>229200</v>
      </c>
      <c r="C1053" s="216">
        <v>1932</v>
      </c>
      <c r="D1053" s="216">
        <v>1041</v>
      </c>
      <c r="E1053" s="216" t="s">
        <v>1881</v>
      </c>
      <c r="F1053" s="217">
        <v>0</v>
      </c>
      <c r="G1053" s="217"/>
      <c r="H1053" s="217"/>
      <c r="I1053" s="217"/>
      <c r="J1053" s="217"/>
      <c r="K1053" s="217"/>
      <c r="L1053" s="217"/>
      <c r="M1053" s="217"/>
      <c r="N1053" s="217">
        <v>0</v>
      </c>
      <c r="O1053" s="217"/>
      <c r="P1053" s="217"/>
      <c r="Q1053" s="217"/>
      <c r="R1053" s="217"/>
      <c r="S1053" s="217"/>
      <c r="T1053" s="217"/>
      <c r="U1053" s="217"/>
      <c r="V1053" s="217">
        <v>0</v>
      </c>
      <c r="W1053" s="217"/>
      <c r="X1053" s="217"/>
      <c r="Y1053" s="217"/>
      <c r="Z1053" s="217"/>
      <c r="AA1053" s="217"/>
      <c r="AB1053" s="217"/>
      <c r="AC1053" s="217"/>
      <c r="AD1053" s="217" t="s">
        <v>811</v>
      </c>
      <c r="AE1053" s="217" t="s">
        <v>811</v>
      </c>
      <c r="AF1053" s="217" t="s">
        <v>811</v>
      </c>
      <c r="AG1053" s="217" t="s">
        <v>811</v>
      </c>
      <c r="AH1053" s="217" t="s">
        <v>811</v>
      </c>
      <c r="AI1053" s="217" t="s">
        <v>811</v>
      </c>
      <c r="AJ1053" s="217" t="s">
        <v>811</v>
      </c>
      <c r="AK1053" s="217" t="s">
        <v>811</v>
      </c>
      <c r="AL1053" s="217" t="s">
        <v>811</v>
      </c>
      <c r="AM1053" s="217" t="s">
        <v>811</v>
      </c>
      <c r="AN1053" s="217" t="s">
        <v>811</v>
      </c>
      <c r="AO1053" s="217" t="s">
        <v>811</v>
      </c>
      <c r="AP1053" s="217" t="s">
        <v>811</v>
      </c>
      <c r="AQ1053" s="217" t="s">
        <v>811</v>
      </c>
      <c r="AR1053" s="217" t="s">
        <v>811</v>
      </c>
      <c r="AS1053" s="217" t="s">
        <v>811</v>
      </c>
    </row>
    <row r="1054" spans="1:45">
      <c r="A1054" s="216">
        <v>21</v>
      </c>
      <c r="B1054" s="216">
        <v>229200</v>
      </c>
      <c r="C1054" s="216">
        <v>1933</v>
      </c>
      <c r="D1054" s="216">
        <v>1042</v>
      </c>
      <c r="E1054" s="216" t="s">
        <v>1882</v>
      </c>
      <c r="F1054" s="217">
        <v>0</v>
      </c>
      <c r="G1054" s="217"/>
      <c r="H1054" s="217"/>
      <c r="I1054" s="217"/>
      <c r="J1054" s="217"/>
      <c r="K1054" s="217"/>
      <c r="L1054" s="217"/>
      <c r="M1054" s="217"/>
      <c r="N1054" s="217">
        <v>0</v>
      </c>
      <c r="O1054" s="217"/>
      <c r="P1054" s="217"/>
      <c r="Q1054" s="217"/>
      <c r="R1054" s="217"/>
      <c r="S1054" s="217"/>
      <c r="T1054" s="217"/>
      <c r="U1054" s="217"/>
      <c r="V1054" s="217">
        <v>0</v>
      </c>
      <c r="W1054" s="217"/>
      <c r="X1054" s="217"/>
      <c r="Y1054" s="217"/>
      <c r="Z1054" s="217"/>
      <c r="AA1054" s="217"/>
      <c r="AB1054" s="217"/>
      <c r="AC1054" s="217"/>
      <c r="AD1054" s="217" t="s">
        <v>811</v>
      </c>
      <c r="AE1054" s="217" t="s">
        <v>811</v>
      </c>
      <c r="AF1054" s="217" t="s">
        <v>811</v>
      </c>
      <c r="AG1054" s="217" t="s">
        <v>811</v>
      </c>
      <c r="AH1054" s="217" t="s">
        <v>811</v>
      </c>
      <c r="AI1054" s="217" t="s">
        <v>811</v>
      </c>
      <c r="AJ1054" s="217" t="s">
        <v>811</v>
      </c>
      <c r="AK1054" s="217" t="s">
        <v>811</v>
      </c>
      <c r="AL1054" s="217" t="s">
        <v>811</v>
      </c>
      <c r="AM1054" s="217" t="s">
        <v>811</v>
      </c>
      <c r="AN1054" s="217" t="s">
        <v>811</v>
      </c>
      <c r="AO1054" s="217" t="s">
        <v>811</v>
      </c>
      <c r="AP1054" s="217" t="s">
        <v>811</v>
      </c>
      <c r="AQ1054" s="217" t="s">
        <v>811</v>
      </c>
      <c r="AR1054" s="217" t="s">
        <v>811</v>
      </c>
      <c r="AS1054" s="217" t="s">
        <v>811</v>
      </c>
    </row>
    <row r="1055" spans="1:45">
      <c r="A1055" s="216">
        <v>21</v>
      </c>
      <c r="B1055" s="216">
        <v>229200</v>
      </c>
      <c r="C1055" s="216">
        <v>1934</v>
      </c>
      <c r="D1055" s="216">
        <v>1043</v>
      </c>
      <c r="E1055" s="216" t="s">
        <v>1883</v>
      </c>
      <c r="F1055" s="217">
        <v>0</v>
      </c>
      <c r="G1055" s="217"/>
      <c r="H1055" s="217"/>
      <c r="I1055" s="217"/>
      <c r="J1055" s="217"/>
      <c r="K1055" s="217"/>
      <c r="L1055" s="217"/>
      <c r="M1055" s="217"/>
      <c r="N1055" s="217">
        <v>0</v>
      </c>
      <c r="O1055" s="217"/>
      <c r="P1055" s="217"/>
      <c r="Q1055" s="217"/>
      <c r="R1055" s="217"/>
      <c r="S1055" s="217"/>
      <c r="T1055" s="217"/>
      <c r="U1055" s="217"/>
      <c r="V1055" s="217">
        <v>0</v>
      </c>
      <c r="W1055" s="217"/>
      <c r="X1055" s="217"/>
      <c r="Y1055" s="217"/>
      <c r="Z1055" s="217"/>
      <c r="AA1055" s="217"/>
      <c r="AB1055" s="217"/>
      <c r="AC1055" s="217"/>
      <c r="AD1055" s="217" t="s">
        <v>811</v>
      </c>
      <c r="AE1055" s="217" t="s">
        <v>811</v>
      </c>
      <c r="AF1055" s="217" t="s">
        <v>811</v>
      </c>
      <c r="AG1055" s="217" t="s">
        <v>811</v>
      </c>
      <c r="AH1055" s="217" t="s">
        <v>811</v>
      </c>
      <c r="AI1055" s="217" t="s">
        <v>811</v>
      </c>
      <c r="AJ1055" s="217" t="s">
        <v>811</v>
      </c>
      <c r="AK1055" s="217" t="s">
        <v>811</v>
      </c>
      <c r="AL1055" s="217" t="s">
        <v>811</v>
      </c>
      <c r="AM1055" s="217" t="s">
        <v>811</v>
      </c>
      <c r="AN1055" s="217" t="s">
        <v>811</v>
      </c>
      <c r="AO1055" s="217" t="s">
        <v>811</v>
      </c>
      <c r="AP1055" s="217" t="s">
        <v>811</v>
      </c>
      <c r="AQ1055" s="217" t="s">
        <v>811</v>
      </c>
      <c r="AR1055" s="217" t="s">
        <v>811</v>
      </c>
      <c r="AS1055" s="217" t="s">
        <v>811</v>
      </c>
    </row>
    <row r="1056" spans="1:45">
      <c r="A1056" s="214"/>
      <c r="B1056" s="214"/>
      <c r="C1056" s="214"/>
      <c r="D1056" s="214">
        <v>1044</v>
      </c>
      <c r="E1056" s="214"/>
      <c r="F1056" s="215"/>
      <c r="G1056" s="215"/>
      <c r="H1056" s="215"/>
      <c r="I1056" s="215"/>
      <c r="J1056" s="215"/>
      <c r="K1056" s="215"/>
      <c r="L1056" s="215"/>
      <c r="M1056" s="215"/>
      <c r="N1056" s="215"/>
      <c r="O1056" s="215"/>
      <c r="P1056" s="215"/>
      <c r="Q1056" s="215"/>
      <c r="R1056" s="215"/>
      <c r="S1056" s="215"/>
      <c r="T1056" s="215"/>
      <c r="U1056" s="215"/>
      <c r="V1056" s="215"/>
      <c r="W1056" s="215"/>
      <c r="X1056" s="215"/>
      <c r="Y1056" s="215"/>
      <c r="Z1056" s="215"/>
      <c r="AA1056" s="215"/>
      <c r="AB1056" s="215"/>
      <c r="AC1056" s="215"/>
      <c r="AD1056" s="215" t="s">
        <v>811</v>
      </c>
      <c r="AE1056" s="215" t="s">
        <v>811</v>
      </c>
      <c r="AF1056" s="215" t="s">
        <v>811</v>
      </c>
      <c r="AG1056" s="215" t="s">
        <v>811</v>
      </c>
      <c r="AH1056" s="215" t="s">
        <v>811</v>
      </c>
      <c r="AI1056" s="215" t="s">
        <v>811</v>
      </c>
      <c r="AJ1056" s="215" t="s">
        <v>811</v>
      </c>
      <c r="AK1056" s="215" t="s">
        <v>811</v>
      </c>
      <c r="AL1056" s="215" t="s">
        <v>811</v>
      </c>
      <c r="AM1056" s="215" t="s">
        <v>811</v>
      </c>
      <c r="AN1056" s="215" t="s">
        <v>811</v>
      </c>
      <c r="AO1056" s="215" t="s">
        <v>811</v>
      </c>
      <c r="AP1056" s="215" t="s">
        <v>811</v>
      </c>
      <c r="AQ1056" s="215" t="s">
        <v>811</v>
      </c>
      <c r="AR1056" s="215" t="s">
        <v>811</v>
      </c>
      <c r="AS1056" s="215" t="s">
        <v>811</v>
      </c>
    </row>
    <row r="1057" spans="1:45">
      <c r="A1057" s="216">
        <v>22</v>
      </c>
      <c r="B1057" s="216">
        <v>229600</v>
      </c>
      <c r="C1057" s="216">
        <v>1210</v>
      </c>
      <c r="D1057" s="216">
        <v>1045</v>
      </c>
      <c r="E1057" s="214" t="s">
        <v>1884</v>
      </c>
      <c r="F1057" s="215">
        <v>25109.800000000003</v>
      </c>
      <c r="G1057" s="215">
        <v>11757.2</v>
      </c>
      <c r="H1057" s="215">
        <v>3001.5</v>
      </c>
      <c r="I1057" s="215"/>
      <c r="J1057" s="215">
        <v>5821.6</v>
      </c>
      <c r="K1057" s="215">
        <v>120</v>
      </c>
      <c r="L1057" s="215">
        <v>3843.4</v>
      </c>
      <c r="M1057" s="215">
        <v>566.1</v>
      </c>
      <c r="N1057" s="215">
        <v>25675.800000000003</v>
      </c>
      <c r="O1057" s="215">
        <v>11757.2</v>
      </c>
      <c r="P1057" s="215">
        <v>3001.5</v>
      </c>
      <c r="Q1057" s="215"/>
      <c r="R1057" s="215">
        <v>6387.6</v>
      </c>
      <c r="S1057" s="215">
        <v>120</v>
      </c>
      <c r="T1057" s="215">
        <v>3843.4</v>
      </c>
      <c r="U1057" s="215">
        <v>566.1</v>
      </c>
      <c r="V1057" s="215">
        <v>24040.720000000001</v>
      </c>
      <c r="W1057" s="215">
        <v>11757.2</v>
      </c>
      <c r="X1057" s="215">
        <v>2143.19</v>
      </c>
      <c r="Y1057" s="215"/>
      <c r="Z1057" s="215">
        <v>5732.6</v>
      </c>
      <c r="AA1057" s="215"/>
      <c r="AB1057" s="215">
        <v>3842.97</v>
      </c>
      <c r="AC1057" s="215">
        <v>564.76</v>
      </c>
      <c r="AD1057" s="215">
        <v>-1635.0800000000017</v>
      </c>
      <c r="AE1057" s="215" t="s">
        <v>811</v>
      </c>
      <c r="AF1057" s="215">
        <v>-858.31</v>
      </c>
      <c r="AG1057" s="215" t="s">
        <v>811</v>
      </c>
      <c r="AH1057" s="215">
        <v>-655</v>
      </c>
      <c r="AI1057" s="215">
        <v>-120</v>
      </c>
      <c r="AJ1057" s="215">
        <v>-0.43000000000029104</v>
      </c>
      <c r="AK1057" s="215">
        <v>-1.3400000000000318</v>
      </c>
      <c r="AL1057" s="215">
        <v>93.63182451958653</v>
      </c>
      <c r="AM1057" s="215">
        <v>100</v>
      </c>
      <c r="AN1057" s="215">
        <v>71.403964684324507</v>
      </c>
      <c r="AO1057" s="215" t="s">
        <v>811</v>
      </c>
      <c r="AP1057" s="215">
        <v>89.745757404972139</v>
      </c>
      <c r="AQ1057" s="215" t="s">
        <v>811</v>
      </c>
      <c r="AR1057" s="215">
        <v>99.988811989384402</v>
      </c>
      <c r="AS1057" s="215">
        <v>99.763292704469166</v>
      </c>
    </row>
    <row r="1062" spans="1:45">
      <c r="A1062" s="218"/>
      <c r="B1062" s="218"/>
      <c r="C1062" s="218"/>
      <c r="D1062" s="218"/>
      <c r="E1062" s="218"/>
      <c r="F1062" s="218"/>
      <c r="G1062" s="218"/>
      <c r="H1062" s="218"/>
      <c r="I1062" s="218"/>
      <c r="J1062" s="218"/>
      <c r="K1062" s="218"/>
    </row>
    <row r="1063" spans="1:45">
      <c r="E1063" s="218"/>
      <c r="F1063" s="218"/>
      <c r="G1063" s="218"/>
      <c r="H1063" s="218"/>
      <c r="I1063" s="218"/>
    </row>
  </sheetData>
  <mergeCells count="27">
    <mergeCell ref="W10:AC10"/>
    <mergeCell ref="AD10:AD11"/>
    <mergeCell ref="AE10:AK10"/>
    <mergeCell ref="AL10:AL11"/>
    <mergeCell ref="AM10:AS10"/>
    <mergeCell ref="N8:U9"/>
    <mergeCell ref="V8:AC9"/>
    <mergeCell ref="AD8:AS8"/>
    <mergeCell ref="AD9:AK9"/>
    <mergeCell ref="AL9:AS9"/>
    <mergeCell ref="F10:F11"/>
    <mergeCell ref="G10:M10"/>
    <mergeCell ref="N10:N11"/>
    <mergeCell ref="O10:U10"/>
    <mergeCell ref="V10:V11"/>
    <mergeCell ref="A8:A11"/>
    <mergeCell ref="B8:B11"/>
    <mergeCell ref="C8:C11"/>
    <mergeCell ref="D8:D11"/>
    <mergeCell ref="E8:E11"/>
    <mergeCell ref="F8:M9"/>
    <mergeCell ref="AQ1:AS1"/>
    <mergeCell ref="AQ2:AS2"/>
    <mergeCell ref="AQ3:AS3"/>
    <mergeCell ref="D4:AS4"/>
    <mergeCell ref="D5:AS5"/>
    <mergeCell ref="D6:AS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9"/>
  <sheetViews>
    <sheetView workbookViewId="0">
      <selection activeCell="A5" sqref="A5:G5"/>
    </sheetView>
  </sheetViews>
  <sheetFormatPr defaultRowHeight="15"/>
  <cols>
    <col min="1" max="1" width="60" style="7" customWidth="1"/>
    <col min="2" max="2" width="10" style="7" customWidth="1"/>
    <col min="3" max="6" width="17" style="7" customWidth="1"/>
    <col min="7" max="7" width="8" style="7" customWidth="1"/>
    <col min="8" max="8" width="9.140625" style="7"/>
    <col min="9" max="9" width="14.7109375" style="7" customWidth="1"/>
    <col min="10" max="10" width="13.7109375" customWidth="1"/>
    <col min="11" max="11" width="12.28515625" customWidth="1"/>
  </cols>
  <sheetData>
    <row r="1" spans="1:7">
      <c r="A1" s="126" t="s">
        <v>1953</v>
      </c>
      <c r="B1" s="126"/>
      <c r="C1" s="106"/>
      <c r="D1" s="106"/>
      <c r="E1" s="106"/>
      <c r="F1" s="106"/>
      <c r="G1" s="106"/>
    </row>
    <row r="2" spans="1:7">
      <c r="A2" s="104"/>
      <c r="B2" s="104"/>
      <c r="C2" s="105"/>
      <c r="D2" s="105"/>
      <c r="E2" s="106" t="s">
        <v>1954</v>
      </c>
      <c r="F2" s="106"/>
      <c r="G2" s="106"/>
    </row>
    <row r="3" spans="1:7">
      <c r="A3" s="104"/>
      <c r="B3" s="104"/>
      <c r="C3" s="105"/>
      <c r="D3" s="105"/>
      <c r="E3" s="106" t="s">
        <v>2</v>
      </c>
      <c r="F3" s="106"/>
      <c r="G3" s="106"/>
    </row>
    <row r="4" spans="1:7" ht="15.75">
      <c r="A4" s="107" t="s">
        <v>3</v>
      </c>
      <c r="B4" s="107"/>
      <c r="C4" s="108"/>
      <c r="D4" s="108"/>
      <c r="E4" s="108"/>
      <c r="F4" s="108"/>
      <c r="G4" s="108"/>
    </row>
    <row r="5" spans="1:7" ht="15.75">
      <c r="A5" s="107" t="s">
        <v>1955</v>
      </c>
      <c r="B5" s="107"/>
      <c r="C5" s="108"/>
      <c r="D5" s="108"/>
      <c r="E5" s="108"/>
      <c r="F5" s="108"/>
      <c r="G5" s="108"/>
    </row>
    <row r="6" spans="1:7" ht="15.75">
      <c r="A6" s="107" t="s">
        <v>1956</v>
      </c>
      <c r="B6" s="107"/>
      <c r="C6" s="108"/>
      <c r="D6" s="108"/>
      <c r="E6" s="108"/>
      <c r="F6" s="108"/>
      <c r="G6" s="108"/>
    </row>
    <row r="7" spans="1:7" ht="9.75" customHeight="1">
      <c r="A7" s="107"/>
      <c r="B7" s="107"/>
      <c r="C7" s="108"/>
      <c r="D7" s="108"/>
      <c r="E7" s="108"/>
      <c r="F7" s="108"/>
      <c r="G7" s="108"/>
    </row>
    <row r="8" spans="1:7">
      <c r="A8" s="109"/>
      <c r="B8" s="109"/>
      <c r="C8" s="110"/>
      <c r="D8" s="110"/>
      <c r="E8" s="110"/>
      <c r="F8" s="25" t="s">
        <v>5</v>
      </c>
      <c r="G8" s="110"/>
    </row>
    <row r="9" spans="1:7">
      <c r="A9" s="111" t="s">
        <v>6</v>
      </c>
      <c r="B9" s="111" t="s">
        <v>1957</v>
      </c>
      <c r="C9" s="112" t="s">
        <v>8</v>
      </c>
      <c r="D9" s="112" t="s">
        <v>9</v>
      </c>
      <c r="E9" s="112" t="s">
        <v>10</v>
      </c>
      <c r="F9" s="112" t="s">
        <v>1958</v>
      </c>
      <c r="G9" s="112"/>
    </row>
    <row r="10" spans="1:7">
      <c r="A10" s="233"/>
      <c r="B10" s="233"/>
      <c r="C10" s="234"/>
      <c r="D10" s="234"/>
      <c r="E10" s="234"/>
      <c r="F10" s="235" t="s">
        <v>12</v>
      </c>
      <c r="G10" s="235" t="s">
        <v>13</v>
      </c>
    </row>
    <row r="11" spans="1:7" ht="12.75" customHeight="1">
      <c r="A11" s="114">
        <v>1</v>
      </c>
      <c r="B11" s="114">
        <v>2</v>
      </c>
      <c r="C11" s="114">
        <v>3</v>
      </c>
      <c r="D11" s="114">
        <v>4</v>
      </c>
      <c r="E11" s="114">
        <v>5</v>
      </c>
      <c r="F11" s="114">
        <v>6</v>
      </c>
      <c r="G11" s="114">
        <v>7</v>
      </c>
    </row>
    <row r="12" spans="1:7">
      <c r="A12" s="146" t="s">
        <v>1959</v>
      </c>
      <c r="B12" s="147"/>
      <c r="C12" s="148">
        <v>85447900</v>
      </c>
      <c r="D12" s="148">
        <v>94014107.099999994</v>
      </c>
      <c r="E12" s="148">
        <v>92093943.299999997</v>
      </c>
      <c r="F12" s="148">
        <v>-1920163.8</v>
      </c>
      <c r="G12" s="149">
        <v>98</v>
      </c>
    </row>
    <row r="13" spans="1:7">
      <c r="A13" s="150" t="s">
        <v>1960</v>
      </c>
      <c r="B13" s="151">
        <v>2</v>
      </c>
      <c r="C13" s="152">
        <v>79958519</v>
      </c>
      <c r="D13" s="152">
        <v>88883211.799999997</v>
      </c>
      <c r="E13" s="152">
        <v>87344776.599999994</v>
      </c>
      <c r="F13" s="152">
        <v>-1538435.2</v>
      </c>
      <c r="G13" s="153">
        <v>98.3</v>
      </c>
    </row>
    <row r="14" spans="1:7">
      <c r="A14" s="150" t="s">
        <v>1961</v>
      </c>
      <c r="B14" s="151">
        <v>21</v>
      </c>
      <c r="C14" s="152">
        <v>13050087.699999999</v>
      </c>
      <c r="D14" s="152">
        <v>13711197.199999999</v>
      </c>
      <c r="E14" s="152">
        <v>13661351.4</v>
      </c>
      <c r="F14" s="152">
        <v>-49845.799999998999</v>
      </c>
      <c r="G14" s="153">
        <v>99.6</v>
      </c>
    </row>
    <row r="15" spans="1:7">
      <c r="A15" s="236" t="s">
        <v>1962</v>
      </c>
      <c r="B15" s="237">
        <v>211</v>
      </c>
      <c r="C15" s="238">
        <v>10300422.1</v>
      </c>
      <c r="D15" s="238">
        <v>10663486.6</v>
      </c>
      <c r="E15" s="238">
        <v>10624944.6</v>
      </c>
      <c r="F15" s="238">
        <v>-38542</v>
      </c>
      <c r="G15" s="239">
        <v>99.6</v>
      </c>
    </row>
    <row r="16" spans="1:7">
      <c r="A16" s="236" t="s">
        <v>1963</v>
      </c>
      <c r="B16" s="237">
        <v>2111</v>
      </c>
      <c r="C16" s="238">
        <v>10108244.300000001</v>
      </c>
      <c r="D16" s="238">
        <v>10460330.300000001</v>
      </c>
      <c r="E16" s="238">
        <v>10425327.1</v>
      </c>
      <c r="F16" s="238">
        <v>-35003.200000001001</v>
      </c>
      <c r="G16" s="239">
        <v>99.7</v>
      </c>
    </row>
    <row r="17" spans="1:7">
      <c r="A17" s="236" t="s">
        <v>1964</v>
      </c>
      <c r="B17" s="237">
        <v>21111</v>
      </c>
      <c r="C17" s="238">
        <v>49322.6</v>
      </c>
      <c r="D17" s="238">
        <v>428.5</v>
      </c>
      <c r="E17" s="238">
        <v>428.5</v>
      </c>
      <c r="F17" s="238"/>
      <c r="G17" s="239">
        <v>100</v>
      </c>
    </row>
    <row r="18" spans="1:7">
      <c r="A18" s="236" t="s">
        <v>1964</v>
      </c>
      <c r="B18" s="237">
        <v>211110</v>
      </c>
      <c r="C18" s="238">
        <v>49322.6</v>
      </c>
      <c r="D18" s="238">
        <v>428.5</v>
      </c>
      <c r="E18" s="238">
        <v>428.5</v>
      </c>
      <c r="F18" s="238"/>
      <c r="G18" s="239">
        <v>100</v>
      </c>
    </row>
    <row r="19" spans="1:7">
      <c r="A19" s="236" t="s">
        <v>1965</v>
      </c>
      <c r="B19" s="237">
        <v>21114</v>
      </c>
      <c r="C19" s="238">
        <v>200</v>
      </c>
      <c r="D19" s="238"/>
      <c r="E19" s="238"/>
      <c r="F19" s="238"/>
      <c r="G19" s="239" t="s">
        <v>32</v>
      </c>
    </row>
    <row r="20" spans="1:7">
      <c r="A20" s="236" t="s">
        <v>1965</v>
      </c>
      <c r="B20" s="237">
        <v>211140</v>
      </c>
      <c r="C20" s="238">
        <v>200</v>
      </c>
      <c r="D20" s="238"/>
      <c r="E20" s="238"/>
      <c r="F20" s="238"/>
      <c r="G20" s="239" t="s">
        <v>32</v>
      </c>
    </row>
    <row r="21" spans="1:7">
      <c r="A21" s="236" t="s">
        <v>1963</v>
      </c>
      <c r="B21" s="237">
        <v>21118</v>
      </c>
      <c r="C21" s="238">
        <v>10058565.1</v>
      </c>
      <c r="D21" s="238">
        <v>10459901.800000001</v>
      </c>
      <c r="E21" s="238">
        <v>10424898.6</v>
      </c>
      <c r="F21" s="238">
        <v>-35003.200000001001</v>
      </c>
      <c r="G21" s="239">
        <v>99.7</v>
      </c>
    </row>
    <row r="22" spans="1:7">
      <c r="A22" s="236" t="s">
        <v>1963</v>
      </c>
      <c r="B22" s="237">
        <v>211180</v>
      </c>
      <c r="C22" s="238">
        <v>10058565.1</v>
      </c>
      <c r="D22" s="238">
        <v>10459901.800000001</v>
      </c>
      <c r="E22" s="238">
        <v>10424898.6</v>
      </c>
      <c r="F22" s="238">
        <v>-35003.200000001001</v>
      </c>
      <c r="G22" s="239">
        <v>99.7</v>
      </c>
    </row>
    <row r="23" spans="1:7">
      <c r="A23" s="236" t="s">
        <v>1966</v>
      </c>
      <c r="B23" s="237">
        <v>21119</v>
      </c>
      <c r="C23" s="238">
        <v>156.6</v>
      </c>
      <c r="D23" s="238"/>
      <c r="E23" s="238"/>
      <c r="F23" s="238"/>
      <c r="G23" s="239" t="s">
        <v>32</v>
      </c>
    </row>
    <row r="24" spans="1:7">
      <c r="A24" s="236" t="s">
        <v>1966</v>
      </c>
      <c r="B24" s="237">
        <v>211190</v>
      </c>
      <c r="C24" s="238">
        <v>156.6</v>
      </c>
      <c r="D24" s="238"/>
      <c r="E24" s="238"/>
      <c r="F24" s="238"/>
      <c r="G24" s="239" t="s">
        <v>32</v>
      </c>
    </row>
    <row r="25" spans="1:7">
      <c r="A25" s="236" t="s">
        <v>1967</v>
      </c>
      <c r="B25" s="237">
        <v>2112</v>
      </c>
      <c r="C25" s="238">
        <v>51497.7</v>
      </c>
      <c r="D25" s="238">
        <v>56094.400000000001</v>
      </c>
      <c r="E25" s="238">
        <v>53482.6</v>
      </c>
      <c r="F25" s="238">
        <v>-2611.8000000000002</v>
      </c>
      <c r="G25" s="239">
        <v>95.3</v>
      </c>
    </row>
    <row r="26" spans="1:7">
      <c r="A26" s="236" t="s">
        <v>1967</v>
      </c>
      <c r="B26" s="237">
        <v>21120</v>
      </c>
      <c r="C26" s="238">
        <v>51497.7</v>
      </c>
      <c r="D26" s="238">
        <v>56094.400000000001</v>
      </c>
      <c r="E26" s="238">
        <v>53482.6</v>
      </c>
      <c r="F26" s="238">
        <v>-2611.8000000000002</v>
      </c>
      <c r="G26" s="239">
        <v>95.3</v>
      </c>
    </row>
    <row r="27" spans="1:7">
      <c r="A27" s="236" t="s">
        <v>1967</v>
      </c>
      <c r="B27" s="237">
        <v>211200</v>
      </c>
      <c r="C27" s="238">
        <v>51497.7</v>
      </c>
      <c r="D27" s="238">
        <v>56094.400000000001</v>
      </c>
      <c r="E27" s="238">
        <v>53482.6</v>
      </c>
      <c r="F27" s="238">
        <v>-2611.8000000000002</v>
      </c>
      <c r="G27" s="239">
        <v>95.3</v>
      </c>
    </row>
    <row r="28" spans="1:7">
      <c r="A28" s="236" t="s">
        <v>1968</v>
      </c>
      <c r="B28" s="237">
        <v>2113</v>
      </c>
      <c r="C28" s="238">
        <v>140680.1</v>
      </c>
      <c r="D28" s="238">
        <v>147061.9</v>
      </c>
      <c r="E28" s="238">
        <v>146134.9</v>
      </c>
      <c r="F28" s="238">
        <v>-927</v>
      </c>
      <c r="G28" s="239">
        <v>99.4</v>
      </c>
    </row>
    <row r="29" spans="1:7">
      <c r="A29" s="236" t="s">
        <v>1969</v>
      </c>
      <c r="B29" s="237">
        <v>21132</v>
      </c>
      <c r="C29" s="238">
        <v>16039.1</v>
      </c>
      <c r="D29" s="238">
        <v>15127.7</v>
      </c>
      <c r="E29" s="238">
        <v>14719.4</v>
      </c>
      <c r="F29" s="238">
        <v>-408.3</v>
      </c>
      <c r="G29" s="239">
        <v>97.3</v>
      </c>
    </row>
    <row r="30" spans="1:7">
      <c r="A30" s="236" t="s">
        <v>1969</v>
      </c>
      <c r="B30" s="237">
        <v>211320</v>
      </c>
      <c r="C30" s="238">
        <v>16039.1</v>
      </c>
      <c r="D30" s="238">
        <v>15127.7</v>
      </c>
      <c r="E30" s="238">
        <v>14719.4</v>
      </c>
      <c r="F30" s="238">
        <v>-408.3</v>
      </c>
      <c r="G30" s="239">
        <v>97.3</v>
      </c>
    </row>
    <row r="31" spans="1:7">
      <c r="A31" s="236" t="s">
        <v>1970</v>
      </c>
      <c r="B31" s="237">
        <v>21133</v>
      </c>
      <c r="C31" s="238">
        <v>95432.9</v>
      </c>
      <c r="D31" s="238">
        <v>104466.7</v>
      </c>
      <c r="E31" s="238">
        <v>104217.5</v>
      </c>
      <c r="F31" s="238">
        <v>-249.2</v>
      </c>
      <c r="G31" s="239">
        <v>99.8</v>
      </c>
    </row>
    <row r="32" spans="1:7">
      <c r="A32" s="236" t="s">
        <v>1970</v>
      </c>
      <c r="B32" s="237">
        <v>211330</v>
      </c>
      <c r="C32" s="238">
        <v>95432.9</v>
      </c>
      <c r="D32" s="238">
        <v>104466.7</v>
      </c>
      <c r="E32" s="238">
        <v>104217.5</v>
      </c>
      <c r="F32" s="238">
        <v>-249.2</v>
      </c>
      <c r="G32" s="239">
        <v>99.8</v>
      </c>
    </row>
    <row r="33" spans="1:7">
      <c r="A33" s="236" t="s">
        <v>1971</v>
      </c>
      <c r="B33" s="237">
        <v>21135</v>
      </c>
      <c r="C33" s="238">
        <v>1259</v>
      </c>
      <c r="D33" s="238">
        <v>945.5</v>
      </c>
      <c r="E33" s="238">
        <v>878</v>
      </c>
      <c r="F33" s="238">
        <v>-67.5</v>
      </c>
      <c r="G33" s="239">
        <v>92.9</v>
      </c>
    </row>
    <row r="34" spans="1:7">
      <c r="A34" s="236" t="s">
        <v>1971</v>
      </c>
      <c r="B34" s="237">
        <v>211350</v>
      </c>
      <c r="C34" s="238">
        <v>1259</v>
      </c>
      <c r="D34" s="238">
        <v>945.5</v>
      </c>
      <c r="E34" s="238">
        <v>878</v>
      </c>
      <c r="F34" s="238">
        <v>-67.5</v>
      </c>
      <c r="G34" s="239">
        <v>92.9</v>
      </c>
    </row>
    <row r="35" spans="1:7">
      <c r="A35" s="236" t="s">
        <v>1972</v>
      </c>
      <c r="B35" s="237">
        <v>21139</v>
      </c>
      <c r="C35" s="238">
        <v>27949.200000000001</v>
      </c>
      <c r="D35" s="238">
        <v>26521.9</v>
      </c>
      <c r="E35" s="238">
        <v>26320.1</v>
      </c>
      <c r="F35" s="238">
        <v>-201.8</v>
      </c>
      <c r="G35" s="239">
        <v>99.2</v>
      </c>
    </row>
    <row r="36" spans="1:7">
      <c r="A36" s="236" t="s">
        <v>1972</v>
      </c>
      <c r="B36" s="237">
        <v>211390</v>
      </c>
      <c r="C36" s="238">
        <v>27949.200000000001</v>
      </c>
      <c r="D36" s="238">
        <v>26521.9</v>
      </c>
      <c r="E36" s="238">
        <v>26320.1</v>
      </c>
      <c r="F36" s="238">
        <v>-201.8</v>
      </c>
      <c r="G36" s="239">
        <v>99.2</v>
      </c>
    </row>
    <row r="37" spans="1:7">
      <c r="A37" s="236" t="s">
        <v>1973</v>
      </c>
      <c r="B37" s="237">
        <v>212</v>
      </c>
      <c r="C37" s="238">
        <v>2749665.6</v>
      </c>
      <c r="D37" s="238">
        <v>3047710.6</v>
      </c>
      <c r="E37" s="238">
        <v>3036406.8</v>
      </c>
      <c r="F37" s="238">
        <v>-11303.8</v>
      </c>
      <c r="G37" s="239">
        <v>99.6</v>
      </c>
    </row>
    <row r="38" spans="1:7">
      <c r="A38" s="236" t="s">
        <v>1974</v>
      </c>
      <c r="B38" s="237">
        <v>2121</v>
      </c>
      <c r="C38" s="238">
        <v>2749665.6</v>
      </c>
      <c r="D38" s="238">
        <v>3047710.6</v>
      </c>
      <c r="E38" s="238">
        <v>3036406.8</v>
      </c>
      <c r="F38" s="238">
        <v>-11303.8</v>
      </c>
      <c r="G38" s="239">
        <v>99.6</v>
      </c>
    </row>
    <row r="39" spans="1:7">
      <c r="A39" s="236" t="s">
        <v>1975</v>
      </c>
      <c r="B39" s="237">
        <v>21210</v>
      </c>
      <c r="C39" s="238">
        <v>2749665.6</v>
      </c>
      <c r="D39" s="238">
        <v>3047710.6</v>
      </c>
      <c r="E39" s="238">
        <v>3036406.8</v>
      </c>
      <c r="F39" s="238">
        <v>-11303.8</v>
      </c>
      <c r="G39" s="239">
        <v>99.6</v>
      </c>
    </row>
    <row r="40" spans="1:7">
      <c r="A40" s="236" t="s">
        <v>1975</v>
      </c>
      <c r="B40" s="237">
        <v>212100</v>
      </c>
      <c r="C40" s="238">
        <v>2749665.6</v>
      </c>
      <c r="D40" s="238">
        <v>3047710.6</v>
      </c>
      <c r="E40" s="238">
        <v>3036406.8</v>
      </c>
      <c r="F40" s="238">
        <v>-11303.8</v>
      </c>
      <c r="G40" s="239">
        <v>99.6</v>
      </c>
    </row>
    <row r="41" spans="1:7">
      <c r="A41" s="150" t="s">
        <v>1976</v>
      </c>
      <c r="B41" s="151">
        <v>22</v>
      </c>
      <c r="C41" s="152">
        <v>3722453.3</v>
      </c>
      <c r="D41" s="152">
        <v>3695554.5</v>
      </c>
      <c r="E41" s="152">
        <v>3422779.3</v>
      </c>
      <c r="F41" s="152">
        <v>-272775.2</v>
      </c>
      <c r="G41" s="153">
        <v>92.6</v>
      </c>
    </row>
    <row r="42" spans="1:7">
      <c r="A42" s="236" t="s">
        <v>1977</v>
      </c>
      <c r="B42" s="237">
        <v>222</v>
      </c>
      <c r="C42" s="238">
        <v>3722453.3</v>
      </c>
      <c r="D42" s="238">
        <v>3695554.5</v>
      </c>
      <c r="E42" s="238">
        <v>3422779.3</v>
      </c>
      <c r="F42" s="238">
        <v>-272775.2</v>
      </c>
      <c r="G42" s="239">
        <v>92.6</v>
      </c>
    </row>
    <row r="43" spans="1:7">
      <c r="A43" s="236" t="s">
        <v>1978</v>
      </c>
      <c r="B43" s="237">
        <v>2221</v>
      </c>
      <c r="C43" s="238">
        <v>506756.6</v>
      </c>
      <c r="D43" s="238">
        <v>579336.9</v>
      </c>
      <c r="E43" s="238">
        <v>549585.1</v>
      </c>
      <c r="F43" s="238">
        <v>-29751.8</v>
      </c>
      <c r="G43" s="239">
        <v>94.9</v>
      </c>
    </row>
    <row r="44" spans="1:7">
      <c r="A44" s="236" t="s">
        <v>1979</v>
      </c>
      <c r="B44" s="237">
        <v>22211</v>
      </c>
      <c r="C44" s="238">
        <v>190525.3</v>
      </c>
      <c r="D44" s="238">
        <v>264042.7</v>
      </c>
      <c r="E44" s="238">
        <v>255236.4</v>
      </c>
      <c r="F44" s="238">
        <v>-8806.2999999999993</v>
      </c>
      <c r="G44" s="239">
        <v>96.7</v>
      </c>
    </row>
    <row r="45" spans="1:7">
      <c r="A45" s="236" t="s">
        <v>1979</v>
      </c>
      <c r="B45" s="237">
        <v>222110</v>
      </c>
      <c r="C45" s="238">
        <v>190525.3</v>
      </c>
      <c r="D45" s="238">
        <v>264042.7</v>
      </c>
      <c r="E45" s="238">
        <v>255236.4</v>
      </c>
      <c r="F45" s="238">
        <v>-8806.2999999999993</v>
      </c>
      <c r="G45" s="239">
        <v>96.7</v>
      </c>
    </row>
    <row r="46" spans="1:7">
      <c r="A46" s="236" t="s">
        <v>1980</v>
      </c>
      <c r="B46" s="237">
        <v>22212</v>
      </c>
      <c r="C46" s="238">
        <v>94184.2</v>
      </c>
      <c r="D46" s="238">
        <v>92390.9</v>
      </c>
      <c r="E46" s="238">
        <v>84011.3</v>
      </c>
      <c r="F46" s="238">
        <v>-8379.6</v>
      </c>
      <c r="G46" s="239">
        <v>90.9</v>
      </c>
    </row>
    <row r="47" spans="1:7">
      <c r="A47" s="236" t="s">
        <v>1980</v>
      </c>
      <c r="B47" s="237">
        <v>222120</v>
      </c>
      <c r="C47" s="238">
        <v>94184.2</v>
      </c>
      <c r="D47" s="238">
        <v>92390.9</v>
      </c>
      <c r="E47" s="238">
        <v>84011.3</v>
      </c>
      <c r="F47" s="238">
        <v>-8379.6</v>
      </c>
      <c r="G47" s="239">
        <v>90.9</v>
      </c>
    </row>
    <row r="48" spans="1:7">
      <c r="A48" s="236" t="s">
        <v>1981</v>
      </c>
      <c r="B48" s="237">
        <v>22213</v>
      </c>
      <c r="C48" s="238">
        <v>161556.70000000001</v>
      </c>
      <c r="D48" s="238">
        <v>160213.9</v>
      </c>
      <c r="E48" s="238">
        <v>150998.29999999999</v>
      </c>
      <c r="F48" s="238">
        <v>-9215.6</v>
      </c>
      <c r="G48" s="239">
        <v>94.2</v>
      </c>
    </row>
    <row r="49" spans="1:7">
      <c r="A49" s="236" t="s">
        <v>1981</v>
      </c>
      <c r="B49" s="237">
        <v>222130</v>
      </c>
      <c r="C49" s="238">
        <v>161556.70000000001</v>
      </c>
      <c r="D49" s="238">
        <v>160213.9</v>
      </c>
      <c r="E49" s="238">
        <v>150998.29999999999</v>
      </c>
      <c r="F49" s="238">
        <v>-9215.6</v>
      </c>
      <c r="G49" s="239">
        <v>94.2</v>
      </c>
    </row>
    <row r="50" spans="1:7">
      <c r="A50" s="236" t="s">
        <v>1982</v>
      </c>
      <c r="B50" s="237">
        <v>22214</v>
      </c>
      <c r="C50" s="238">
        <v>43717.5</v>
      </c>
      <c r="D50" s="238">
        <v>46117.1</v>
      </c>
      <c r="E50" s="238">
        <v>44270.7</v>
      </c>
      <c r="F50" s="238">
        <v>-1846.4</v>
      </c>
      <c r="G50" s="239">
        <v>96</v>
      </c>
    </row>
    <row r="51" spans="1:7">
      <c r="A51" s="236" t="s">
        <v>1982</v>
      </c>
      <c r="B51" s="237">
        <v>222140</v>
      </c>
      <c r="C51" s="238">
        <v>43717.5</v>
      </c>
      <c r="D51" s="238">
        <v>46117.1</v>
      </c>
      <c r="E51" s="238">
        <v>44270.7</v>
      </c>
      <c r="F51" s="238">
        <v>-1846.4</v>
      </c>
      <c r="G51" s="239">
        <v>96</v>
      </c>
    </row>
    <row r="52" spans="1:7">
      <c r="A52" s="236" t="s">
        <v>1983</v>
      </c>
      <c r="B52" s="237">
        <v>22219</v>
      </c>
      <c r="C52" s="238">
        <v>16772.8</v>
      </c>
      <c r="D52" s="238">
        <v>16572.400000000001</v>
      </c>
      <c r="E52" s="238">
        <v>15068.4</v>
      </c>
      <c r="F52" s="238">
        <v>-1504</v>
      </c>
      <c r="G52" s="239">
        <v>90.9</v>
      </c>
    </row>
    <row r="53" spans="1:7">
      <c r="A53" s="236" t="s">
        <v>1983</v>
      </c>
      <c r="B53" s="237">
        <v>222190</v>
      </c>
      <c r="C53" s="238">
        <v>16772.8</v>
      </c>
      <c r="D53" s="238">
        <v>16572.400000000001</v>
      </c>
      <c r="E53" s="238">
        <v>15068.4</v>
      </c>
      <c r="F53" s="238">
        <v>-1504</v>
      </c>
      <c r="G53" s="239">
        <v>90.9</v>
      </c>
    </row>
    <row r="54" spans="1:7">
      <c r="A54" s="236" t="s">
        <v>1984</v>
      </c>
      <c r="B54" s="237">
        <v>2222</v>
      </c>
      <c r="C54" s="238">
        <v>246232.3</v>
      </c>
      <c r="D54" s="238">
        <v>234544.8</v>
      </c>
      <c r="E54" s="238">
        <v>223135.8</v>
      </c>
      <c r="F54" s="238">
        <v>-11409</v>
      </c>
      <c r="G54" s="239">
        <v>95.1</v>
      </c>
    </row>
    <row r="55" spans="1:7">
      <c r="A55" s="236" t="s">
        <v>1985</v>
      </c>
      <c r="B55" s="237">
        <v>22221</v>
      </c>
      <c r="C55" s="238">
        <v>219894.7</v>
      </c>
      <c r="D55" s="238">
        <v>212897.2</v>
      </c>
      <c r="E55" s="238">
        <v>204068.2</v>
      </c>
      <c r="F55" s="238">
        <v>-8829</v>
      </c>
      <c r="G55" s="239">
        <v>95.9</v>
      </c>
    </row>
    <row r="56" spans="1:7">
      <c r="A56" s="236" t="s">
        <v>1985</v>
      </c>
      <c r="B56" s="237">
        <v>222210</v>
      </c>
      <c r="C56" s="238">
        <v>219894.7</v>
      </c>
      <c r="D56" s="238">
        <v>212897.2</v>
      </c>
      <c r="E56" s="238">
        <v>204068.2</v>
      </c>
      <c r="F56" s="238">
        <v>-8829</v>
      </c>
      <c r="G56" s="239">
        <v>95.9</v>
      </c>
    </row>
    <row r="57" spans="1:7">
      <c r="A57" s="236" t="s">
        <v>1986</v>
      </c>
      <c r="B57" s="237">
        <v>22222</v>
      </c>
      <c r="C57" s="238">
        <v>26337.599999999999</v>
      </c>
      <c r="D57" s="238">
        <v>21647.599999999999</v>
      </c>
      <c r="E57" s="238">
        <v>19067.599999999999</v>
      </c>
      <c r="F57" s="238">
        <v>-2580</v>
      </c>
      <c r="G57" s="239">
        <v>88.1</v>
      </c>
    </row>
    <row r="58" spans="1:7">
      <c r="A58" s="236" t="s">
        <v>1986</v>
      </c>
      <c r="B58" s="237">
        <v>222220</v>
      </c>
      <c r="C58" s="238">
        <v>26337.599999999999</v>
      </c>
      <c r="D58" s="238">
        <v>21647.599999999999</v>
      </c>
      <c r="E58" s="238">
        <v>19067.599999999999</v>
      </c>
      <c r="F58" s="238">
        <v>-2580</v>
      </c>
      <c r="G58" s="239">
        <v>88.1</v>
      </c>
    </row>
    <row r="59" spans="1:7">
      <c r="A59" s="236" t="s">
        <v>1987</v>
      </c>
      <c r="B59" s="237">
        <v>2223</v>
      </c>
      <c r="C59" s="238">
        <v>270890.90000000002</v>
      </c>
      <c r="D59" s="238">
        <v>281185.5</v>
      </c>
      <c r="E59" s="238">
        <v>269389.7</v>
      </c>
      <c r="F59" s="238">
        <v>-11795.8</v>
      </c>
      <c r="G59" s="239">
        <v>95.8</v>
      </c>
    </row>
    <row r="60" spans="1:7">
      <c r="A60" s="236" t="s">
        <v>1987</v>
      </c>
      <c r="B60" s="237">
        <v>22230</v>
      </c>
      <c r="C60" s="238">
        <v>270890.90000000002</v>
      </c>
      <c r="D60" s="238">
        <v>281185.5</v>
      </c>
      <c r="E60" s="238">
        <v>269389.7</v>
      </c>
      <c r="F60" s="238">
        <v>-11795.8</v>
      </c>
      <c r="G60" s="239">
        <v>95.8</v>
      </c>
    </row>
    <row r="61" spans="1:7">
      <c r="A61" s="236" t="s">
        <v>1987</v>
      </c>
      <c r="B61" s="237">
        <v>222300</v>
      </c>
      <c r="C61" s="238">
        <v>270890.90000000002</v>
      </c>
      <c r="D61" s="238">
        <v>281185.5</v>
      </c>
      <c r="E61" s="238">
        <v>269389.7</v>
      </c>
      <c r="F61" s="238">
        <v>-11795.8</v>
      </c>
      <c r="G61" s="239">
        <v>95.8</v>
      </c>
    </row>
    <row r="62" spans="1:7">
      <c r="A62" s="236" t="s">
        <v>1988</v>
      </c>
      <c r="B62" s="237">
        <v>2224</v>
      </c>
      <c r="C62" s="238">
        <v>50143.1</v>
      </c>
      <c r="D62" s="238">
        <v>56552.2</v>
      </c>
      <c r="E62" s="238">
        <v>53878.6</v>
      </c>
      <c r="F62" s="238">
        <v>-2673.6</v>
      </c>
      <c r="G62" s="239">
        <v>95.3</v>
      </c>
    </row>
    <row r="63" spans="1:7">
      <c r="A63" s="236" t="s">
        <v>1988</v>
      </c>
      <c r="B63" s="237">
        <v>22240</v>
      </c>
      <c r="C63" s="238">
        <v>50143.1</v>
      </c>
      <c r="D63" s="238">
        <v>56552.2</v>
      </c>
      <c r="E63" s="238">
        <v>53878.6</v>
      </c>
      <c r="F63" s="238">
        <v>-2673.6</v>
      </c>
      <c r="G63" s="239">
        <v>95.3</v>
      </c>
    </row>
    <row r="64" spans="1:7">
      <c r="A64" s="236" t="s">
        <v>1988</v>
      </c>
      <c r="B64" s="237">
        <v>222400</v>
      </c>
      <c r="C64" s="238">
        <v>50143.1</v>
      </c>
      <c r="D64" s="238">
        <v>56552.2</v>
      </c>
      <c r="E64" s="238">
        <v>53878.6</v>
      </c>
      <c r="F64" s="238">
        <v>-2673.6</v>
      </c>
      <c r="G64" s="239">
        <v>95.3</v>
      </c>
    </row>
    <row r="65" spans="1:7">
      <c r="A65" s="236" t="s">
        <v>1989</v>
      </c>
      <c r="B65" s="237">
        <v>2225</v>
      </c>
      <c r="C65" s="238">
        <v>182082</v>
      </c>
      <c r="D65" s="238">
        <v>266279.2</v>
      </c>
      <c r="E65" s="238">
        <v>260074.9</v>
      </c>
      <c r="F65" s="238">
        <v>-6204.3</v>
      </c>
      <c r="G65" s="239">
        <v>97.7</v>
      </c>
    </row>
    <row r="66" spans="1:7">
      <c r="A66" s="236" t="s">
        <v>1989</v>
      </c>
      <c r="B66" s="237">
        <v>22250</v>
      </c>
      <c r="C66" s="238">
        <v>182082</v>
      </c>
      <c r="D66" s="238">
        <v>266279.2</v>
      </c>
      <c r="E66" s="238">
        <v>260074.9</v>
      </c>
      <c r="F66" s="238">
        <v>-6204.3</v>
      </c>
      <c r="G66" s="239">
        <v>97.7</v>
      </c>
    </row>
    <row r="67" spans="1:7">
      <c r="A67" s="236" t="s">
        <v>1989</v>
      </c>
      <c r="B67" s="237">
        <v>222500</v>
      </c>
      <c r="C67" s="238">
        <v>182082</v>
      </c>
      <c r="D67" s="238">
        <v>266279.2</v>
      </c>
      <c r="E67" s="238">
        <v>260074.9</v>
      </c>
      <c r="F67" s="238">
        <v>-6204.3</v>
      </c>
      <c r="G67" s="239">
        <v>97.7</v>
      </c>
    </row>
    <row r="68" spans="1:7">
      <c r="A68" s="236" t="s">
        <v>1990</v>
      </c>
      <c r="B68" s="237">
        <v>2226</v>
      </c>
      <c r="C68" s="238">
        <v>83873.8</v>
      </c>
      <c r="D68" s="238">
        <v>40310.9</v>
      </c>
      <c r="E68" s="238">
        <v>34931.9</v>
      </c>
      <c r="F68" s="238">
        <v>-5379</v>
      </c>
      <c r="G68" s="239">
        <v>86.7</v>
      </c>
    </row>
    <row r="69" spans="1:7">
      <c r="A69" s="236" t="s">
        <v>1990</v>
      </c>
      <c r="B69" s="237">
        <v>22260</v>
      </c>
      <c r="C69" s="238">
        <v>83873.8</v>
      </c>
      <c r="D69" s="238">
        <v>40310.9</v>
      </c>
      <c r="E69" s="238">
        <v>34931.9</v>
      </c>
      <c r="F69" s="238">
        <v>-5379</v>
      </c>
      <c r="G69" s="239">
        <v>86.7</v>
      </c>
    </row>
    <row r="70" spans="1:7">
      <c r="A70" s="236" t="s">
        <v>1990</v>
      </c>
      <c r="B70" s="237">
        <v>222600</v>
      </c>
      <c r="C70" s="238">
        <v>83873.8</v>
      </c>
      <c r="D70" s="238">
        <v>40310.9</v>
      </c>
      <c r="E70" s="238">
        <v>34931.9</v>
      </c>
      <c r="F70" s="238">
        <v>-5379</v>
      </c>
      <c r="G70" s="239">
        <v>86.7</v>
      </c>
    </row>
    <row r="71" spans="1:7">
      <c r="A71" s="236" t="s">
        <v>1991</v>
      </c>
      <c r="B71" s="237">
        <v>2227</v>
      </c>
      <c r="C71" s="238">
        <v>345642.2</v>
      </c>
      <c r="D71" s="238">
        <v>331147.40000000002</v>
      </c>
      <c r="E71" s="238">
        <v>311456.3</v>
      </c>
      <c r="F71" s="238">
        <v>-19691.099999999999</v>
      </c>
      <c r="G71" s="239">
        <v>94.1</v>
      </c>
    </row>
    <row r="72" spans="1:7">
      <c r="A72" s="236" t="s">
        <v>1992</v>
      </c>
      <c r="B72" s="237">
        <v>22271</v>
      </c>
      <c r="C72" s="238">
        <v>52045.9</v>
      </c>
      <c r="D72" s="238">
        <v>58639.5</v>
      </c>
      <c r="E72" s="238">
        <v>57041.9</v>
      </c>
      <c r="F72" s="238">
        <v>-1597.6</v>
      </c>
      <c r="G72" s="239">
        <v>97.3</v>
      </c>
    </row>
    <row r="73" spans="1:7">
      <c r="A73" s="236" t="s">
        <v>1992</v>
      </c>
      <c r="B73" s="237">
        <v>222710</v>
      </c>
      <c r="C73" s="238">
        <v>52045.9</v>
      </c>
      <c r="D73" s="238">
        <v>58639.5</v>
      </c>
      <c r="E73" s="238">
        <v>57041.9</v>
      </c>
      <c r="F73" s="238">
        <v>-1597.6</v>
      </c>
      <c r="G73" s="239">
        <v>97.3</v>
      </c>
    </row>
    <row r="74" spans="1:7">
      <c r="A74" s="236" t="s">
        <v>1993</v>
      </c>
      <c r="B74" s="237">
        <v>22272</v>
      </c>
      <c r="C74" s="238">
        <v>141547.70000000001</v>
      </c>
      <c r="D74" s="238">
        <v>138044.6</v>
      </c>
      <c r="E74" s="238">
        <v>121492.6</v>
      </c>
      <c r="F74" s="238">
        <v>-16552</v>
      </c>
      <c r="G74" s="239">
        <v>88</v>
      </c>
    </row>
    <row r="75" spans="1:7">
      <c r="A75" s="236" t="s">
        <v>1993</v>
      </c>
      <c r="B75" s="237">
        <v>222720</v>
      </c>
      <c r="C75" s="238">
        <v>141547.70000000001</v>
      </c>
      <c r="D75" s="238">
        <v>138044.6</v>
      </c>
      <c r="E75" s="238">
        <v>121492.6</v>
      </c>
      <c r="F75" s="238">
        <v>-16552</v>
      </c>
      <c r="G75" s="239">
        <v>88</v>
      </c>
    </row>
    <row r="76" spans="1:7">
      <c r="A76" s="236" t="s">
        <v>1994</v>
      </c>
      <c r="B76" s="237">
        <v>22273</v>
      </c>
      <c r="C76" s="238">
        <v>152048.5</v>
      </c>
      <c r="D76" s="238">
        <v>134463.4</v>
      </c>
      <c r="E76" s="238">
        <v>132921.70000000001</v>
      </c>
      <c r="F76" s="238">
        <v>-1541.7</v>
      </c>
      <c r="G76" s="239">
        <v>98.9</v>
      </c>
    </row>
    <row r="77" spans="1:7">
      <c r="A77" s="236" t="s">
        <v>1994</v>
      </c>
      <c r="B77" s="237">
        <v>222730</v>
      </c>
      <c r="C77" s="238">
        <v>152048.5</v>
      </c>
      <c r="D77" s="238">
        <v>134463.4</v>
      </c>
      <c r="E77" s="238">
        <v>132921.70000000001</v>
      </c>
      <c r="F77" s="238">
        <v>-1541.7</v>
      </c>
      <c r="G77" s="239">
        <v>98.9</v>
      </c>
    </row>
    <row r="78" spans="1:7">
      <c r="A78" s="236" t="s">
        <v>1995</v>
      </c>
      <c r="B78" s="237">
        <v>2228</v>
      </c>
      <c r="C78" s="238">
        <v>120596.4</v>
      </c>
      <c r="D78" s="238">
        <v>125536.7</v>
      </c>
      <c r="E78" s="238">
        <v>123865.1</v>
      </c>
      <c r="F78" s="238">
        <v>-1671.6</v>
      </c>
      <c r="G78" s="239">
        <v>98.7</v>
      </c>
    </row>
    <row r="79" spans="1:7">
      <c r="A79" s="236" t="s">
        <v>1995</v>
      </c>
      <c r="B79" s="237">
        <v>22281</v>
      </c>
      <c r="C79" s="238">
        <v>90745.2</v>
      </c>
      <c r="D79" s="238">
        <v>100276.5</v>
      </c>
      <c r="E79" s="238">
        <v>99108.5</v>
      </c>
      <c r="F79" s="238">
        <v>-1168</v>
      </c>
      <c r="G79" s="239">
        <v>98.8</v>
      </c>
    </row>
    <row r="80" spans="1:7">
      <c r="A80" s="236" t="s">
        <v>1995</v>
      </c>
      <c r="B80" s="237">
        <v>222810</v>
      </c>
      <c r="C80" s="238">
        <v>90745.2</v>
      </c>
      <c r="D80" s="238">
        <v>100276.5</v>
      </c>
      <c r="E80" s="238">
        <v>99108.5</v>
      </c>
      <c r="F80" s="238">
        <v>-1168</v>
      </c>
      <c r="G80" s="239">
        <v>98.8</v>
      </c>
    </row>
    <row r="81" spans="1:7">
      <c r="A81" s="236" t="s">
        <v>1996</v>
      </c>
      <c r="B81" s="237">
        <v>22282</v>
      </c>
      <c r="C81" s="238">
        <v>29851.200000000001</v>
      </c>
      <c r="D81" s="238">
        <v>25260.2</v>
      </c>
      <c r="E81" s="238">
        <v>24756.6</v>
      </c>
      <c r="F81" s="238">
        <v>-503.6</v>
      </c>
      <c r="G81" s="239">
        <v>98</v>
      </c>
    </row>
    <row r="82" spans="1:7">
      <c r="A82" s="236" t="s">
        <v>1996</v>
      </c>
      <c r="B82" s="237">
        <v>222820</v>
      </c>
      <c r="C82" s="238">
        <v>29851.200000000001</v>
      </c>
      <c r="D82" s="238">
        <v>25260.2</v>
      </c>
      <c r="E82" s="238">
        <v>24756.6</v>
      </c>
      <c r="F82" s="238">
        <v>-503.6</v>
      </c>
      <c r="G82" s="239">
        <v>98</v>
      </c>
    </row>
    <row r="83" spans="1:7">
      <c r="A83" s="236" t="s">
        <v>1997</v>
      </c>
      <c r="B83" s="237">
        <v>2229</v>
      </c>
      <c r="C83" s="238">
        <v>1916236.1</v>
      </c>
      <c r="D83" s="238">
        <v>1780660.9</v>
      </c>
      <c r="E83" s="238">
        <v>1596462</v>
      </c>
      <c r="F83" s="238">
        <v>-184198.9</v>
      </c>
      <c r="G83" s="239">
        <v>89.7</v>
      </c>
    </row>
    <row r="84" spans="1:7">
      <c r="A84" s="236" t="s">
        <v>1998</v>
      </c>
      <c r="B84" s="237">
        <v>22291</v>
      </c>
      <c r="C84" s="238">
        <v>18058.2</v>
      </c>
      <c r="D84" s="238">
        <v>17488.2</v>
      </c>
      <c r="E84" s="238">
        <v>16023.3</v>
      </c>
      <c r="F84" s="238">
        <v>-1464.9</v>
      </c>
      <c r="G84" s="239">
        <v>91.6</v>
      </c>
    </row>
    <row r="85" spans="1:7">
      <c r="A85" s="236" t="s">
        <v>1998</v>
      </c>
      <c r="B85" s="237">
        <v>222910</v>
      </c>
      <c r="C85" s="238">
        <v>18058.2</v>
      </c>
      <c r="D85" s="238">
        <v>17488.2</v>
      </c>
      <c r="E85" s="238">
        <v>16023.3</v>
      </c>
      <c r="F85" s="238">
        <v>-1464.9</v>
      </c>
      <c r="G85" s="239">
        <v>91.6</v>
      </c>
    </row>
    <row r="86" spans="1:7">
      <c r="A86" s="236" t="s">
        <v>1999</v>
      </c>
      <c r="B86" s="237">
        <v>22292</v>
      </c>
      <c r="C86" s="238">
        <v>19857.8</v>
      </c>
      <c r="D86" s="238">
        <v>19723.400000000001</v>
      </c>
      <c r="E86" s="238">
        <v>16272.2</v>
      </c>
      <c r="F86" s="238">
        <v>-3451.2</v>
      </c>
      <c r="G86" s="239">
        <v>82.5</v>
      </c>
    </row>
    <row r="87" spans="1:7">
      <c r="A87" s="236" t="s">
        <v>1999</v>
      </c>
      <c r="B87" s="237">
        <v>222920</v>
      </c>
      <c r="C87" s="238">
        <v>19857.8</v>
      </c>
      <c r="D87" s="238">
        <v>19723.400000000001</v>
      </c>
      <c r="E87" s="238">
        <v>16272.2</v>
      </c>
      <c r="F87" s="238">
        <v>-3451.2</v>
      </c>
      <c r="G87" s="239">
        <v>82.5</v>
      </c>
    </row>
    <row r="88" spans="1:7">
      <c r="A88" s="236" t="s">
        <v>2000</v>
      </c>
      <c r="B88" s="237">
        <v>22293</v>
      </c>
      <c r="C88" s="238">
        <v>546623.9</v>
      </c>
      <c r="D88" s="238">
        <v>493569.7</v>
      </c>
      <c r="E88" s="238">
        <v>488600.8</v>
      </c>
      <c r="F88" s="238">
        <v>-4968.8999999999996</v>
      </c>
      <c r="G88" s="239">
        <v>99</v>
      </c>
    </row>
    <row r="89" spans="1:7">
      <c r="A89" s="236" t="s">
        <v>2000</v>
      </c>
      <c r="B89" s="237">
        <v>222930</v>
      </c>
      <c r="C89" s="238">
        <v>546623.9</v>
      </c>
      <c r="D89" s="238">
        <v>493569.7</v>
      </c>
      <c r="E89" s="238">
        <v>488600.8</v>
      </c>
      <c r="F89" s="238">
        <v>-4968.8999999999996</v>
      </c>
      <c r="G89" s="239">
        <v>99</v>
      </c>
    </row>
    <row r="90" spans="1:7">
      <c r="A90" s="236" t="s">
        <v>2001</v>
      </c>
      <c r="B90" s="237">
        <v>22294</v>
      </c>
      <c r="C90" s="238">
        <v>56429.8</v>
      </c>
      <c r="D90" s="238">
        <v>56270.6</v>
      </c>
      <c r="E90" s="238">
        <v>55556</v>
      </c>
      <c r="F90" s="238">
        <v>-714.6</v>
      </c>
      <c r="G90" s="239">
        <v>98.7</v>
      </c>
    </row>
    <row r="91" spans="1:7">
      <c r="A91" s="236" t="s">
        <v>2001</v>
      </c>
      <c r="B91" s="237">
        <v>222940</v>
      </c>
      <c r="C91" s="238">
        <v>56429.8</v>
      </c>
      <c r="D91" s="238">
        <v>56270.6</v>
      </c>
      <c r="E91" s="238">
        <v>55556</v>
      </c>
      <c r="F91" s="238">
        <v>-714.6</v>
      </c>
      <c r="G91" s="239">
        <v>98.7</v>
      </c>
    </row>
    <row r="92" spans="1:7">
      <c r="A92" s="236" t="s">
        <v>2002</v>
      </c>
      <c r="B92" s="237">
        <v>22295</v>
      </c>
      <c r="C92" s="238">
        <v>82744.600000000006</v>
      </c>
      <c r="D92" s="238">
        <v>85582.2</v>
      </c>
      <c r="E92" s="238">
        <v>82858.100000000006</v>
      </c>
      <c r="F92" s="238">
        <v>-2724.1</v>
      </c>
      <c r="G92" s="239">
        <v>96.8</v>
      </c>
    </row>
    <row r="93" spans="1:7">
      <c r="A93" s="236" t="s">
        <v>2003</v>
      </c>
      <c r="B93" s="237">
        <v>222950</v>
      </c>
      <c r="C93" s="238">
        <v>82744.600000000006</v>
      </c>
      <c r="D93" s="238">
        <v>85582.2</v>
      </c>
      <c r="E93" s="238">
        <v>82858.100000000006</v>
      </c>
      <c r="F93" s="238">
        <v>-2724.1</v>
      </c>
      <c r="G93" s="239">
        <v>96.8</v>
      </c>
    </row>
    <row r="94" spans="1:7">
      <c r="A94" s="236" t="s">
        <v>2004</v>
      </c>
      <c r="B94" s="237">
        <v>22296</v>
      </c>
      <c r="C94" s="238">
        <v>14116.4</v>
      </c>
      <c r="D94" s="238">
        <v>14311.3</v>
      </c>
      <c r="E94" s="238">
        <v>12830.6</v>
      </c>
      <c r="F94" s="238">
        <v>-1480.7</v>
      </c>
      <c r="G94" s="239">
        <v>89.7</v>
      </c>
    </row>
    <row r="95" spans="1:7">
      <c r="A95" s="236" t="s">
        <v>2004</v>
      </c>
      <c r="B95" s="237">
        <v>222960</v>
      </c>
      <c r="C95" s="238">
        <v>14116.4</v>
      </c>
      <c r="D95" s="238">
        <v>14311.3</v>
      </c>
      <c r="E95" s="238">
        <v>12830.6</v>
      </c>
      <c r="F95" s="238">
        <v>-1480.7</v>
      </c>
      <c r="G95" s="239">
        <v>89.7</v>
      </c>
    </row>
    <row r="96" spans="1:7">
      <c r="A96" s="236" t="s">
        <v>2005</v>
      </c>
      <c r="B96" s="237">
        <v>22297</v>
      </c>
      <c r="C96" s="238">
        <v>162675.4</v>
      </c>
      <c r="D96" s="238">
        <v>86346.5</v>
      </c>
      <c r="E96" s="238">
        <v>61538.1</v>
      </c>
      <c r="F96" s="238">
        <v>-24808.400000000001</v>
      </c>
      <c r="G96" s="239">
        <v>71.3</v>
      </c>
    </row>
    <row r="97" spans="1:7">
      <c r="A97" s="236" t="s">
        <v>2005</v>
      </c>
      <c r="B97" s="237">
        <v>222970</v>
      </c>
      <c r="C97" s="238">
        <v>162675.4</v>
      </c>
      <c r="D97" s="238">
        <v>86346.5</v>
      </c>
      <c r="E97" s="238">
        <v>61538.1</v>
      </c>
      <c r="F97" s="238">
        <v>-24808.400000000001</v>
      </c>
      <c r="G97" s="239">
        <v>71.3</v>
      </c>
    </row>
    <row r="98" spans="1:7">
      <c r="A98" s="236" t="s">
        <v>2006</v>
      </c>
      <c r="B98" s="237">
        <v>22298</v>
      </c>
      <c r="C98" s="238">
        <v>40630.300000000003</v>
      </c>
      <c r="D98" s="238">
        <v>37735.599999999999</v>
      </c>
      <c r="E98" s="238">
        <v>35752.5</v>
      </c>
      <c r="F98" s="238">
        <v>-1983.1</v>
      </c>
      <c r="G98" s="239">
        <v>94.7</v>
      </c>
    </row>
    <row r="99" spans="1:7">
      <c r="A99" s="236" t="s">
        <v>2006</v>
      </c>
      <c r="B99" s="237">
        <v>222980</v>
      </c>
      <c r="C99" s="238">
        <v>40630.300000000003</v>
      </c>
      <c r="D99" s="238">
        <v>37735.599999999999</v>
      </c>
      <c r="E99" s="238">
        <v>35752.5</v>
      </c>
      <c r="F99" s="238">
        <v>-1983.1</v>
      </c>
      <c r="G99" s="239">
        <v>94.7</v>
      </c>
    </row>
    <row r="100" spans="1:7">
      <c r="A100" s="236" t="s">
        <v>2007</v>
      </c>
      <c r="B100" s="237">
        <v>22299</v>
      </c>
      <c r="C100" s="238">
        <v>975099.7</v>
      </c>
      <c r="D100" s="238">
        <v>969633.4</v>
      </c>
      <c r="E100" s="238">
        <v>827030.4</v>
      </c>
      <c r="F100" s="238">
        <v>-142603</v>
      </c>
      <c r="G100" s="239">
        <v>85.3</v>
      </c>
    </row>
    <row r="101" spans="1:7">
      <c r="A101" s="236" t="s">
        <v>2008</v>
      </c>
      <c r="B101" s="237">
        <v>222991</v>
      </c>
      <c r="C101" s="238">
        <v>9861.5</v>
      </c>
      <c r="D101" s="238">
        <v>13375.8</v>
      </c>
      <c r="E101" s="238">
        <v>11809.9</v>
      </c>
      <c r="F101" s="238">
        <v>-1565.9</v>
      </c>
      <c r="G101" s="239">
        <v>88.3</v>
      </c>
    </row>
    <row r="102" spans="1:7">
      <c r="A102" s="236" t="s">
        <v>2007</v>
      </c>
      <c r="B102" s="237">
        <v>222999</v>
      </c>
      <c r="C102" s="238">
        <v>965238.2</v>
      </c>
      <c r="D102" s="238">
        <v>956257.6</v>
      </c>
      <c r="E102" s="238">
        <v>815220.5</v>
      </c>
      <c r="F102" s="238">
        <v>-141037.1</v>
      </c>
      <c r="G102" s="239">
        <v>85.3</v>
      </c>
    </row>
    <row r="103" spans="1:7">
      <c r="A103" s="150" t="s">
        <v>2009</v>
      </c>
      <c r="B103" s="151">
        <v>24</v>
      </c>
      <c r="C103" s="152">
        <v>4674563.2</v>
      </c>
      <c r="D103" s="152">
        <v>4302339.5</v>
      </c>
      <c r="E103" s="152">
        <v>4268827.4000000004</v>
      </c>
      <c r="F103" s="152">
        <v>-33512.1</v>
      </c>
      <c r="G103" s="153">
        <v>99.2</v>
      </c>
    </row>
    <row r="104" spans="1:7">
      <c r="A104" s="236" t="s">
        <v>2010</v>
      </c>
      <c r="B104" s="237">
        <v>241</v>
      </c>
      <c r="C104" s="238">
        <v>2079979.2</v>
      </c>
      <c r="D104" s="238">
        <v>1816055.5</v>
      </c>
      <c r="E104" s="238">
        <v>1782589.4</v>
      </c>
      <c r="F104" s="238">
        <v>-33466.1</v>
      </c>
      <c r="G104" s="239">
        <v>98.2</v>
      </c>
    </row>
    <row r="105" spans="1:7">
      <c r="A105" s="236" t="s">
        <v>2011</v>
      </c>
      <c r="B105" s="237">
        <v>2411</v>
      </c>
      <c r="C105" s="238">
        <v>2079979.2</v>
      </c>
      <c r="D105" s="238">
        <v>1816055.5</v>
      </c>
      <c r="E105" s="238">
        <v>1782589.4</v>
      </c>
      <c r="F105" s="238">
        <v>-33466.1</v>
      </c>
      <c r="G105" s="239">
        <v>98.2</v>
      </c>
    </row>
    <row r="106" spans="1:7">
      <c r="A106" s="236" t="s">
        <v>2011</v>
      </c>
      <c r="B106" s="237">
        <v>24110</v>
      </c>
      <c r="C106" s="238">
        <v>2079979.2</v>
      </c>
      <c r="D106" s="238">
        <v>1816055.5</v>
      </c>
      <c r="E106" s="238">
        <v>1782589.4</v>
      </c>
      <c r="F106" s="238">
        <v>-33466.1</v>
      </c>
      <c r="G106" s="239">
        <v>98.2</v>
      </c>
    </row>
    <row r="107" spans="1:7">
      <c r="A107" s="236" t="s">
        <v>2011</v>
      </c>
      <c r="B107" s="237">
        <v>241100</v>
      </c>
      <c r="C107" s="238">
        <v>2079979.2</v>
      </c>
      <c r="D107" s="238">
        <v>1816055.5</v>
      </c>
      <c r="E107" s="238">
        <v>1782589.4</v>
      </c>
      <c r="F107" s="238">
        <v>-33466.1</v>
      </c>
      <c r="G107" s="239">
        <v>98.2</v>
      </c>
    </row>
    <row r="108" spans="1:7">
      <c r="A108" s="236" t="s">
        <v>2012</v>
      </c>
      <c r="B108" s="237">
        <v>242</v>
      </c>
      <c r="C108" s="238">
        <v>2594584</v>
      </c>
      <c r="D108" s="238">
        <v>2486284</v>
      </c>
      <c r="E108" s="238">
        <v>2486238.1</v>
      </c>
      <c r="F108" s="238">
        <v>-45.899999999907003</v>
      </c>
      <c r="G108" s="239">
        <v>100</v>
      </c>
    </row>
    <row r="109" spans="1:7">
      <c r="A109" s="236" t="s">
        <v>2013</v>
      </c>
      <c r="B109" s="237">
        <v>2422</v>
      </c>
      <c r="C109" s="238">
        <v>1889800</v>
      </c>
      <c r="D109" s="238">
        <v>1812310</v>
      </c>
      <c r="E109" s="238">
        <v>1812269.4</v>
      </c>
      <c r="F109" s="238">
        <v>-40.600000000092997</v>
      </c>
      <c r="G109" s="239">
        <v>100</v>
      </c>
    </row>
    <row r="110" spans="1:7">
      <c r="A110" s="236" t="s">
        <v>2014</v>
      </c>
      <c r="B110" s="237">
        <v>24221</v>
      </c>
      <c r="C110" s="238">
        <v>1889800</v>
      </c>
      <c r="D110" s="238">
        <v>1812310</v>
      </c>
      <c r="E110" s="238">
        <v>1812269.4</v>
      </c>
      <c r="F110" s="238">
        <v>-40.600000000092997</v>
      </c>
      <c r="G110" s="239">
        <v>100</v>
      </c>
    </row>
    <row r="111" spans="1:7">
      <c r="A111" s="236" t="s">
        <v>2015</v>
      </c>
      <c r="B111" s="237">
        <v>242211</v>
      </c>
      <c r="C111" s="238">
        <v>1865000</v>
      </c>
      <c r="D111" s="238">
        <v>1781910</v>
      </c>
      <c r="E111" s="238">
        <v>1781870.4</v>
      </c>
      <c r="F111" s="238">
        <v>-39.600000000092997</v>
      </c>
      <c r="G111" s="239">
        <v>100</v>
      </c>
    </row>
    <row r="112" spans="1:7">
      <c r="A112" s="236" t="s">
        <v>2016</v>
      </c>
      <c r="B112" s="237">
        <v>242212</v>
      </c>
      <c r="C112" s="238">
        <v>24800</v>
      </c>
      <c r="D112" s="238">
        <v>30400</v>
      </c>
      <c r="E112" s="238">
        <v>30399</v>
      </c>
      <c r="F112" s="238">
        <v>-1</v>
      </c>
      <c r="G112" s="239">
        <v>100</v>
      </c>
    </row>
    <row r="113" spans="1:7">
      <c r="A113" s="236" t="s">
        <v>2017</v>
      </c>
      <c r="B113" s="237">
        <v>2423</v>
      </c>
      <c r="C113" s="238">
        <v>113500</v>
      </c>
      <c r="D113" s="238">
        <v>82690</v>
      </c>
      <c r="E113" s="238">
        <v>82685.100000000006</v>
      </c>
      <c r="F113" s="238">
        <v>-4.8999999999941997</v>
      </c>
      <c r="G113" s="239">
        <v>100</v>
      </c>
    </row>
    <row r="114" spans="1:7">
      <c r="A114" s="236" t="s">
        <v>2017</v>
      </c>
      <c r="B114" s="237">
        <v>24230</v>
      </c>
      <c r="C114" s="238">
        <v>113500</v>
      </c>
      <c r="D114" s="238">
        <v>82690</v>
      </c>
      <c r="E114" s="238">
        <v>82685.100000000006</v>
      </c>
      <c r="F114" s="238">
        <v>-4.8999999999941997</v>
      </c>
      <c r="G114" s="239">
        <v>100</v>
      </c>
    </row>
    <row r="115" spans="1:7">
      <c r="A115" s="236" t="s">
        <v>2018</v>
      </c>
      <c r="B115" s="237">
        <v>242300</v>
      </c>
      <c r="C115" s="238">
        <v>113500</v>
      </c>
      <c r="D115" s="238">
        <v>82690</v>
      </c>
      <c r="E115" s="238">
        <v>82685.100000000006</v>
      </c>
      <c r="F115" s="238">
        <v>-4.8999999999941997</v>
      </c>
      <c r="G115" s="239">
        <v>100</v>
      </c>
    </row>
    <row r="116" spans="1:7">
      <c r="A116" s="236" t="s">
        <v>2019</v>
      </c>
      <c r="B116" s="237">
        <v>2425</v>
      </c>
      <c r="C116" s="238">
        <v>591284</v>
      </c>
      <c r="D116" s="238">
        <v>591284</v>
      </c>
      <c r="E116" s="238">
        <v>591283.6</v>
      </c>
      <c r="F116" s="238">
        <v>-0.40000000002328001</v>
      </c>
      <c r="G116" s="239">
        <v>100</v>
      </c>
    </row>
    <row r="117" spans="1:7">
      <c r="A117" s="236" t="s">
        <v>2020</v>
      </c>
      <c r="B117" s="237">
        <v>24251</v>
      </c>
      <c r="C117" s="238">
        <v>591284</v>
      </c>
      <c r="D117" s="238">
        <v>591284</v>
      </c>
      <c r="E117" s="238">
        <v>591283.6</v>
      </c>
      <c r="F117" s="238">
        <v>-0.40000000002328001</v>
      </c>
      <c r="G117" s="239">
        <v>100</v>
      </c>
    </row>
    <row r="118" spans="1:7">
      <c r="A118" s="236" t="s">
        <v>2020</v>
      </c>
      <c r="B118" s="237">
        <v>242510</v>
      </c>
      <c r="C118" s="238">
        <v>591284</v>
      </c>
      <c r="D118" s="238">
        <v>591284</v>
      </c>
      <c r="E118" s="238">
        <v>591283.6</v>
      </c>
      <c r="F118" s="238">
        <v>-0.40000000002328001</v>
      </c>
      <c r="G118" s="239">
        <v>100</v>
      </c>
    </row>
    <row r="119" spans="1:7">
      <c r="A119" s="150" t="s">
        <v>2021</v>
      </c>
      <c r="B119" s="151">
        <v>25</v>
      </c>
      <c r="C119" s="152">
        <v>2585663.7000000002</v>
      </c>
      <c r="D119" s="152">
        <v>3752394.4</v>
      </c>
      <c r="E119" s="152">
        <v>3696402.2</v>
      </c>
      <c r="F119" s="152">
        <v>-55992.2</v>
      </c>
      <c r="G119" s="153">
        <v>98.5</v>
      </c>
    </row>
    <row r="120" spans="1:7">
      <c r="A120" s="236" t="s">
        <v>2022</v>
      </c>
      <c r="B120" s="237">
        <v>251</v>
      </c>
      <c r="C120" s="238">
        <v>43438</v>
      </c>
      <c r="D120" s="238">
        <v>105466.9</v>
      </c>
      <c r="E120" s="238">
        <v>105347.8</v>
      </c>
      <c r="F120" s="238">
        <v>-119.09999999999</v>
      </c>
      <c r="G120" s="239">
        <v>99.9</v>
      </c>
    </row>
    <row r="121" spans="1:7">
      <c r="A121" s="236" t="s">
        <v>2022</v>
      </c>
      <c r="B121" s="237">
        <v>2511</v>
      </c>
      <c r="C121" s="238">
        <v>43438</v>
      </c>
      <c r="D121" s="238">
        <v>105466.9</v>
      </c>
      <c r="E121" s="238">
        <v>105347.8</v>
      </c>
      <c r="F121" s="238">
        <v>-119.09999999999</v>
      </c>
      <c r="G121" s="239">
        <v>99.9</v>
      </c>
    </row>
    <row r="122" spans="1:7">
      <c r="A122" s="236" t="s">
        <v>2022</v>
      </c>
      <c r="B122" s="237">
        <v>25110</v>
      </c>
      <c r="C122" s="238">
        <v>43438</v>
      </c>
      <c r="D122" s="238">
        <v>105466.9</v>
      </c>
      <c r="E122" s="238">
        <v>105347.8</v>
      </c>
      <c r="F122" s="238">
        <v>-119.09999999999</v>
      </c>
      <c r="G122" s="239">
        <v>99.9</v>
      </c>
    </row>
    <row r="123" spans="1:7">
      <c r="A123" s="236" t="s">
        <v>2022</v>
      </c>
      <c r="B123" s="237">
        <v>251100</v>
      </c>
      <c r="C123" s="238">
        <v>43438</v>
      </c>
      <c r="D123" s="238">
        <v>105466.9</v>
      </c>
      <c r="E123" s="238">
        <v>105347.8</v>
      </c>
      <c r="F123" s="238">
        <v>-119.09999999999</v>
      </c>
      <c r="G123" s="239">
        <v>99.9</v>
      </c>
    </row>
    <row r="124" spans="1:7">
      <c r="A124" s="236" t="s">
        <v>2023</v>
      </c>
      <c r="B124" s="237">
        <v>252</v>
      </c>
      <c r="C124" s="238">
        <v>1797073.9</v>
      </c>
      <c r="D124" s="238">
        <v>2894107</v>
      </c>
      <c r="E124" s="238">
        <v>2840303.6</v>
      </c>
      <c r="F124" s="238">
        <v>-53803.4</v>
      </c>
      <c r="G124" s="239">
        <v>98.1</v>
      </c>
    </row>
    <row r="125" spans="1:7">
      <c r="A125" s="236" t="s">
        <v>2023</v>
      </c>
      <c r="B125" s="237">
        <v>2521</v>
      </c>
      <c r="C125" s="238">
        <v>1597073.9</v>
      </c>
      <c r="D125" s="238">
        <v>2894107</v>
      </c>
      <c r="E125" s="238">
        <v>2840303.6</v>
      </c>
      <c r="F125" s="238">
        <v>-53803.4</v>
      </c>
      <c r="G125" s="239">
        <v>98.1</v>
      </c>
    </row>
    <row r="126" spans="1:7">
      <c r="A126" s="236" t="s">
        <v>2023</v>
      </c>
      <c r="B126" s="237">
        <v>25210</v>
      </c>
      <c r="C126" s="238">
        <v>1597073.9</v>
      </c>
      <c r="D126" s="238">
        <v>2894107</v>
      </c>
      <c r="E126" s="238">
        <v>2840303.6</v>
      </c>
      <c r="F126" s="238">
        <v>-53803.4</v>
      </c>
      <c r="G126" s="239">
        <v>98.1</v>
      </c>
    </row>
    <row r="127" spans="1:7">
      <c r="A127" s="236" t="s">
        <v>2023</v>
      </c>
      <c r="B127" s="237">
        <v>252100</v>
      </c>
      <c r="C127" s="238">
        <v>1597073.9</v>
      </c>
      <c r="D127" s="238">
        <v>2894107</v>
      </c>
      <c r="E127" s="238">
        <v>2840303.6</v>
      </c>
      <c r="F127" s="238">
        <v>-53803.4</v>
      </c>
      <c r="G127" s="239">
        <v>98.1</v>
      </c>
    </row>
    <row r="128" spans="1:7">
      <c r="A128" s="236" t="s">
        <v>2024</v>
      </c>
      <c r="B128" s="237">
        <v>2522</v>
      </c>
      <c r="C128" s="238">
        <v>200000</v>
      </c>
      <c r="D128" s="238"/>
      <c r="E128" s="238"/>
      <c r="F128" s="238"/>
      <c r="G128" s="239" t="s">
        <v>32</v>
      </c>
    </row>
    <row r="129" spans="1:7">
      <c r="A129" s="236" t="s">
        <v>2024</v>
      </c>
      <c r="B129" s="237">
        <v>25220</v>
      </c>
      <c r="C129" s="238">
        <v>200000</v>
      </c>
      <c r="D129" s="238"/>
      <c r="E129" s="238"/>
      <c r="F129" s="238"/>
      <c r="G129" s="239" t="s">
        <v>32</v>
      </c>
    </row>
    <row r="130" spans="1:7">
      <c r="A130" s="236" t="s">
        <v>2024</v>
      </c>
      <c r="B130" s="237">
        <v>252200</v>
      </c>
      <c r="C130" s="238">
        <v>200000</v>
      </c>
      <c r="D130" s="238"/>
      <c r="E130" s="238"/>
      <c r="F130" s="238"/>
      <c r="G130" s="239" t="s">
        <v>32</v>
      </c>
    </row>
    <row r="131" spans="1:7">
      <c r="A131" s="236" t="s">
        <v>2025</v>
      </c>
      <c r="B131" s="237">
        <v>253</v>
      </c>
      <c r="C131" s="238">
        <v>144845.29999999999</v>
      </c>
      <c r="D131" s="238">
        <v>145085.5</v>
      </c>
      <c r="E131" s="238">
        <v>143792.4</v>
      </c>
      <c r="F131" s="238">
        <v>-1293.0999999999999</v>
      </c>
      <c r="G131" s="239">
        <v>99.1</v>
      </c>
    </row>
    <row r="132" spans="1:7">
      <c r="A132" s="236" t="s">
        <v>2025</v>
      </c>
      <c r="B132" s="237">
        <v>2530</v>
      </c>
      <c r="C132" s="238">
        <v>144845.29999999999</v>
      </c>
      <c r="D132" s="238">
        <v>145085.5</v>
      </c>
      <c r="E132" s="238">
        <v>143792.4</v>
      </c>
      <c r="F132" s="238">
        <v>-1293.0999999999999</v>
      </c>
      <c r="G132" s="239">
        <v>99.1</v>
      </c>
    </row>
    <row r="133" spans="1:7">
      <c r="A133" s="236" t="s">
        <v>2025</v>
      </c>
      <c r="B133" s="237">
        <v>25300</v>
      </c>
      <c r="C133" s="238">
        <v>144845.29999999999</v>
      </c>
      <c r="D133" s="238">
        <v>145085.5</v>
      </c>
      <c r="E133" s="238">
        <v>143792.4</v>
      </c>
      <c r="F133" s="238">
        <v>-1293.0999999999999</v>
      </c>
      <c r="G133" s="239">
        <v>99.1</v>
      </c>
    </row>
    <row r="134" spans="1:7">
      <c r="A134" s="236" t="s">
        <v>2025</v>
      </c>
      <c r="B134" s="237">
        <v>253000</v>
      </c>
      <c r="C134" s="238">
        <v>144845.29999999999</v>
      </c>
      <c r="D134" s="238">
        <v>145085.5</v>
      </c>
      <c r="E134" s="238">
        <v>143792.4</v>
      </c>
      <c r="F134" s="238">
        <v>-1293.0999999999999</v>
      </c>
      <c r="G134" s="239">
        <v>99.1</v>
      </c>
    </row>
    <row r="135" spans="1:7">
      <c r="A135" s="236" t="s">
        <v>2026</v>
      </c>
      <c r="B135" s="237">
        <v>254</v>
      </c>
      <c r="C135" s="238">
        <v>600306.5</v>
      </c>
      <c r="D135" s="238">
        <v>607735</v>
      </c>
      <c r="E135" s="238">
        <v>606958.4</v>
      </c>
      <c r="F135" s="238">
        <v>-776.59999999998001</v>
      </c>
      <c r="G135" s="239">
        <v>99.9</v>
      </c>
    </row>
    <row r="136" spans="1:7">
      <c r="A136" s="236" t="s">
        <v>2026</v>
      </c>
      <c r="B136" s="237">
        <v>2540</v>
      </c>
      <c r="C136" s="238">
        <v>600306.5</v>
      </c>
      <c r="D136" s="238">
        <v>607735</v>
      </c>
      <c r="E136" s="238">
        <v>606958.4</v>
      </c>
      <c r="F136" s="238">
        <v>-776.59999999998001</v>
      </c>
      <c r="G136" s="239">
        <v>99.9</v>
      </c>
    </row>
    <row r="137" spans="1:7">
      <c r="A137" s="236" t="s">
        <v>2026</v>
      </c>
      <c r="B137" s="237">
        <v>25400</v>
      </c>
      <c r="C137" s="238">
        <v>600306.5</v>
      </c>
      <c r="D137" s="238">
        <v>607735</v>
      </c>
      <c r="E137" s="238">
        <v>606958.4</v>
      </c>
      <c r="F137" s="238">
        <v>-776.59999999998001</v>
      </c>
      <c r="G137" s="239">
        <v>99.9</v>
      </c>
    </row>
    <row r="138" spans="1:7">
      <c r="A138" s="236" t="s">
        <v>2026</v>
      </c>
      <c r="B138" s="237">
        <v>254000</v>
      </c>
      <c r="C138" s="238">
        <v>600306.5</v>
      </c>
      <c r="D138" s="238">
        <v>607735</v>
      </c>
      <c r="E138" s="238">
        <v>606958.4</v>
      </c>
      <c r="F138" s="238">
        <v>-776.59999999998001</v>
      </c>
      <c r="G138" s="239">
        <v>99.9</v>
      </c>
    </row>
    <row r="139" spans="1:7">
      <c r="A139" s="150" t="s">
        <v>2027</v>
      </c>
      <c r="B139" s="151">
        <v>26</v>
      </c>
      <c r="C139" s="152">
        <v>3987372.4</v>
      </c>
      <c r="D139" s="152">
        <v>5428879</v>
      </c>
      <c r="E139" s="152">
        <v>5073645.5999999996</v>
      </c>
      <c r="F139" s="152">
        <v>-355233.4</v>
      </c>
      <c r="G139" s="153">
        <v>93.5</v>
      </c>
    </row>
    <row r="140" spans="1:7">
      <c r="A140" s="236" t="s">
        <v>2028</v>
      </c>
      <c r="B140" s="237">
        <v>263</v>
      </c>
      <c r="C140" s="238">
        <v>3987372.4</v>
      </c>
      <c r="D140" s="238">
        <v>5428879</v>
      </c>
      <c r="E140" s="238">
        <v>5073645.5999999996</v>
      </c>
      <c r="F140" s="238">
        <v>-355233.4</v>
      </c>
      <c r="G140" s="239">
        <v>93.5</v>
      </c>
    </row>
    <row r="141" spans="1:7">
      <c r="A141" s="236" t="s">
        <v>2029</v>
      </c>
      <c r="B141" s="237">
        <v>2631</v>
      </c>
      <c r="C141" s="238">
        <v>1737414.2</v>
      </c>
      <c r="D141" s="238">
        <v>3430217.7</v>
      </c>
      <c r="E141" s="238">
        <v>3186611.3</v>
      </c>
      <c r="F141" s="238">
        <v>-243606.39999999999</v>
      </c>
      <c r="G141" s="239">
        <v>92.9</v>
      </c>
    </row>
    <row r="142" spans="1:7">
      <c r="A142" s="236" t="s">
        <v>2030</v>
      </c>
      <c r="B142" s="237">
        <v>26311</v>
      </c>
      <c r="C142" s="238">
        <v>780733.1</v>
      </c>
      <c r="D142" s="238">
        <v>1323671.7</v>
      </c>
      <c r="E142" s="238">
        <v>1149564.2</v>
      </c>
      <c r="F142" s="238">
        <v>-174107.5</v>
      </c>
      <c r="G142" s="239">
        <v>86.8</v>
      </c>
    </row>
    <row r="143" spans="1:7">
      <c r="A143" s="236" t="s">
        <v>2030</v>
      </c>
      <c r="B143" s="237">
        <v>263110</v>
      </c>
      <c r="C143" s="238">
        <v>780733.1</v>
      </c>
      <c r="D143" s="238">
        <v>1323671.7</v>
      </c>
      <c r="E143" s="238">
        <v>1149564.2</v>
      </c>
      <c r="F143" s="238">
        <v>-174107.5</v>
      </c>
      <c r="G143" s="239">
        <v>86.8</v>
      </c>
    </row>
    <row r="144" spans="1:7">
      <c r="A144" s="236" t="s">
        <v>2031</v>
      </c>
      <c r="B144" s="237">
        <v>26319</v>
      </c>
      <c r="C144" s="238">
        <v>956681.1</v>
      </c>
      <c r="D144" s="238">
        <v>2106546</v>
      </c>
      <c r="E144" s="238">
        <v>2037047.1</v>
      </c>
      <c r="F144" s="238">
        <v>-69498.899999999994</v>
      </c>
      <c r="G144" s="239">
        <v>96.7</v>
      </c>
    </row>
    <row r="145" spans="1:7">
      <c r="A145" s="236" t="s">
        <v>2031</v>
      </c>
      <c r="B145" s="237">
        <v>263190</v>
      </c>
      <c r="C145" s="238">
        <v>956681.1</v>
      </c>
      <c r="D145" s="238">
        <v>2106546</v>
      </c>
      <c r="E145" s="238">
        <v>2037047.1</v>
      </c>
      <c r="F145" s="238">
        <v>-69498.899999999994</v>
      </c>
      <c r="G145" s="239">
        <v>96.7</v>
      </c>
    </row>
    <row r="146" spans="1:7">
      <c r="A146" s="236" t="s">
        <v>2032</v>
      </c>
      <c r="B146" s="237">
        <v>2632</v>
      </c>
      <c r="C146" s="238">
        <v>2249958.2000000002</v>
      </c>
      <c r="D146" s="238">
        <v>1998661.3</v>
      </c>
      <c r="E146" s="238">
        <v>1887034.2</v>
      </c>
      <c r="F146" s="238">
        <v>-111627.1</v>
      </c>
      <c r="G146" s="239">
        <v>94.4</v>
      </c>
    </row>
    <row r="147" spans="1:7">
      <c r="A147" s="236" t="s">
        <v>2033</v>
      </c>
      <c r="B147" s="237">
        <v>26321</v>
      </c>
      <c r="C147" s="238">
        <v>1315854.1000000001</v>
      </c>
      <c r="D147" s="238">
        <v>1062887.1000000001</v>
      </c>
      <c r="E147" s="238">
        <v>1005348.2</v>
      </c>
      <c r="F147" s="238">
        <v>-57538.9</v>
      </c>
      <c r="G147" s="239">
        <v>94.6</v>
      </c>
    </row>
    <row r="148" spans="1:7">
      <c r="A148" s="236" t="s">
        <v>2033</v>
      </c>
      <c r="B148" s="237">
        <v>263210</v>
      </c>
      <c r="C148" s="238">
        <v>1315854.1000000001</v>
      </c>
      <c r="D148" s="238">
        <v>1062887.1000000001</v>
      </c>
      <c r="E148" s="238">
        <v>1005348.2</v>
      </c>
      <c r="F148" s="238">
        <v>-57538.9</v>
      </c>
      <c r="G148" s="239">
        <v>94.6</v>
      </c>
    </row>
    <row r="149" spans="1:7">
      <c r="A149" s="236" t="s">
        <v>2034</v>
      </c>
      <c r="B149" s="237">
        <v>26329</v>
      </c>
      <c r="C149" s="238">
        <v>934104.1</v>
      </c>
      <c r="D149" s="238">
        <v>935774.2</v>
      </c>
      <c r="E149" s="238">
        <v>881686</v>
      </c>
      <c r="F149" s="238">
        <v>-54088.2</v>
      </c>
      <c r="G149" s="239">
        <v>94.2</v>
      </c>
    </row>
    <row r="150" spans="1:7">
      <c r="A150" s="236" t="s">
        <v>2034</v>
      </c>
      <c r="B150" s="237">
        <v>263290</v>
      </c>
      <c r="C150" s="238">
        <v>934104.1</v>
      </c>
      <c r="D150" s="238">
        <v>935774.2</v>
      </c>
      <c r="E150" s="238">
        <v>881686</v>
      </c>
      <c r="F150" s="238">
        <v>-54088.2</v>
      </c>
      <c r="G150" s="239">
        <v>94.2</v>
      </c>
    </row>
    <row r="151" spans="1:7">
      <c r="A151" s="150" t="s">
        <v>2035</v>
      </c>
      <c r="B151" s="151">
        <v>27</v>
      </c>
      <c r="C151" s="152">
        <v>921753.5</v>
      </c>
      <c r="D151" s="152">
        <v>2429741.2999999998</v>
      </c>
      <c r="E151" s="152">
        <v>2375455.9</v>
      </c>
      <c r="F151" s="152">
        <v>-54285.4</v>
      </c>
      <c r="G151" s="153">
        <v>97.8</v>
      </c>
    </row>
    <row r="152" spans="1:7">
      <c r="A152" s="236" t="s">
        <v>2036</v>
      </c>
      <c r="B152" s="237">
        <v>272</v>
      </c>
      <c r="C152" s="238">
        <v>504174.4</v>
      </c>
      <c r="D152" s="238">
        <v>1951895.7</v>
      </c>
      <c r="E152" s="238">
        <v>1909097.6</v>
      </c>
      <c r="F152" s="238">
        <v>-42798.1</v>
      </c>
      <c r="G152" s="239">
        <v>97.8</v>
      </c>
    </row>
    <row r="153" spans="1:7">
      <c r="A153" s="236" t="s">
        <v>2037</v>
      </c>
      <c r="B153" s="237">
        <v>2723</v>
      </c>
      <c r="C153" s="238">
        <v>149295</v>
      </c>
      <c r="D153" s="238">
        <v>195250.2</v>
      </c>
      <c r="E153" s="238">
        <v>195069.3</v>
      </c>
      <c r="F153" s="238">
        <v>-180.90000000001999</v>
      </c>
      <c r="G153" s="239">
        <v>99.9</v>
      </c>
    </row>
    <row r="154" spans="1:7">
      <c r="A154" s="236" t="s">
        <v>2037</v>
      </c>
      <c r="B154" s="237">
        <v>27230</v>
      </c>
      <c r="C154" s="238">
        <v>149295</v>
      </c>
      <c r="D154" s="238">
        <v>195250.2</v>
      </c>
      <c r="E154" s="238">
        <v>195069.3</v>
      </c>
      <c r="F154" s="238">
        <v>-180.90000000001999</v>
      </c>
      <c r="G154" s="239">
        <v>99.9</v>
      </c>
    </row>
    <row r="155" spans="1:7">
      <c r="A155" s="236" t="s">
        <v>2037</v>
      </c>
      <c r="B155" s="237">
        <v>272300</v>
      </c>
      <c r="C155" s="238">
        <v>149295</v>
      </c>
      <c r="D155" s="238">
        <v>195250.2</v>
      </c>
      <c r="E155" s="238">
        <v>195069.3</v>
      </c>
      <c r="F155" s="238">
        <v>-180.90000000001999</v>
      </c>
      <c r="G155" s="239">
        <v>99.9</v>
      </c>
    </row>
    <row r="156" spans="1:7">
      <c r="A156" s="236" t="s">
        <v>2038</v>
      </c>
      <c r="B156" s="237">
        <v>2724</v>
      </c>
      <c r="C156" s="238">
        <v>26461.8</v>
      </c>
      <c r="D156" s="238">
        <v>5789.2</v>
      </c>
      <c r="E156" s="238">
        <v>5596.3</v>
      </c>
      <c r="F156" s="238">
        <v>-192.9</v>
      </c>
      <c r="G156" s="239">
        <v>96.7</v>
      </c>
    </row>
    <row r="157" spans="1:7">
      <c r="A157" s="236" t="s">
        <v>2038</v>
      </c>
      <c r="B157" s="237">
        <v>27240</v>
      </c>
      <c r="C157" s="238">
        <v>26461.8</v>
      </c>
      <c r="D157" s="238">
        <v>5789.2</v>
      </c>
      <c r="E157" s="238">
        <v>5596.3</v>
      </c>
      <c r="F157" s="238">
        <v>-192.9</v>
      </c>
      <c r="G157" s="239">
        <v>96.7</v>
      </c>
    </row>
    <row r="158" spans="1:7">
      <c r="A158" s="236" t="s">
        <v>2038</v>
      </c>
      <c r="B158" s="237">
        <v>272400</v>
      </c>
      <c r="C158" s="238">
        <v>26461.8</v>
      </c>
      <c r="D158" s="238">
        <v>5789.2</v>
      </c>
      <c r="E158" s="238">
        <v>5596.3</v>
      </c>
      <c r="F158" s="238">
        <v>-192.9</v>
      </c>
      <c r="G158" s="239">
        <v>96.7</v>
      </c>
    </row>
    <row r="159" spans="1:7">
      <c r="A159" s="236" t="s">
        <v>2039</v>
      </c>
      <c r="B159" s="237">
        <v>2725</v>
      </c>
      <c r="C159" s="238">
        <v>140361.79999999999</v>
      </c>
      <c r="D159" s="238">
        <v>1583529</v>
      </c>
      <c r="E159" s="238">
        <v>1576445.9</v>
      </c>
      <c r="F159" s="238">
        <v>-7083.1000000001004</v>
      </c>
      <c r="G159" s="239">
        <v>99.6</v>
      </c>
    </row>
    <row r="160" spans="1:7">
      <c r="A160" s="236" t="s">
        <v>2039</v>
      </c>
      <c r="B160" s="237">
        <v>27250</v>
      </c>
      <c r="C160" s="238">
        <v>140361.79999999999</v>
      </c>
      <c r="D160" s="238">
        <v>1583529</v>
      </c>
      <c r="E160" s="238">
        <v>1576445.9</v>
      </c>
      <c r="F160" s="238">
        <v>-7083.1000000001004</v>
      </c>
      <c r="G160" s="239">
        <v>99.6</v>
      </c>
    </row>
    <row r="161" spans="1:7">
      <c r="A161" s="236" t="s">
        <v>2039</v>
      </c>
      <c r="B161" s="237">
        <v>272500</v>
      </c>
      <c r="C161" s="238">
        <v>140361.79999999999</v>
      </c>
      <c r="D161" s="238">
        <v>1583529</v>
      </c>
      <c r="E161" s="238">
        <v>1576445.9</v>
      </c>
      <c r="F161" s="238">
        <v>-7083.1000000001004</v>
      </c>
      <c r="G161" s="239">
        <v>99.6</v>
      </c>
    </row>
    <row r="162" spans="1:7">
      <c r="A162" s="236" t="s">
        <v>2040</v>
      </c>
      <c r="B162" s="237">
        <v>2726</v>
      </c>
      <c r="C162" s="238">
        <v>9281.9</v>
      </c>
      <c r="D162" s="238">
        <v>24347.3</v>
      </c>
      <c r="E162" s="238">
        <v>23878.2</v>
      </c>
      <c r="F162" s="238">
        <v>-469.1</v>
      </c>
      <c r="G162" s="239">
        <v>98.1</v>
      </c>
    </row>
    <row r="163" spans="1:7">
      <c r="A163" s="236" t="s">
        <v>2040</v>
      </c>
      <c r="B163" s="237">
        <v>27260</v>
      </c>
      <c r="C163" s="238">
        <v>9281.9</v>
      </c>
      <c r="D163" s="238">
        <v>24347.3</v>
      </c>
      <c r="E163" s="238">
        <v>23878.2</v>
      </c>
      <c r="F163" s="238">
        <v>-469.1</v>
      </c>
      <c r="G163" s="239">
        <v>98.1</v>
      </c>
    </row>
    <row r="164" spans="1:7">
      <c r="A164" s="236" t="s">
        <v>2040</v>
      </c>
      <c r="B164" s="237">
        <v>272600</v>
      </c>
      <c r="C164" s="238">
        <v>9281.9</v>
      </c>
      <c r="D164" s="238">
        <v>24347.3</v>
      </c>
      <c r="E164" s="238">
        <v>23878.2</v>
      </c>
      <c r="F164" s="238">
        <v>-469.1</v>
      </c>
      <c r="G164" s="239">
        <v>98.1</v>
      </c>
    </row>
    <row r="165" spans="1:7">
      <c r="A165" s="236" t="s">
        <v>2041</v>
      </c>
      <c r="B165" s="237">
        <v>2729</v>
      </c>
      <c r="C165" s="238">
        <v>178773.9</v>
      </c>
      <c r="D165" s="238">
        <v>142980</v>
      </c>
      <c r="E165" s="238">
        <v>108107.9</v>
      </c>
      <c r="F165" s="238">
        <v>-34872.1</v>
      </c>
      <c r="G165" s="239">
        <v>75.599999999999994</v>
      </c>
    </row>
    <row r="166" spans="1:7">
      <c r="A166" s="236" t="s">
        <v>2041</v>
      </c>
      <c r="B166" s="237">
        <v>27290</v>
      </c>
      <c r="C166" s="238">
        <v>178773.9</v>
      </c>
      <c r="D166" s="238">
        <v>142980</v>
      </c>
      <c r="E166" s="238">
        <v>108107.9</v>
      </c>
      <c r="F166" s="238">
        <v>-34872.1</v>
      </c>
      <c r="G166" s="239">
        <v>75.599999999999994</v>
      </c>
    </row>
    <row r="167" spans="1:7">
      <c r="A167" s="236" t="s">
        <v>2041</v>
      </c>
      <c r="B167" s="237">
        <v>272900</v>
      </c>
      <c r="C167" s="238">
        <v>178773.9</v>
      </c>
      <c r="D167" s="238">
        <v>142980</v>
      </c>
      <c r="E167" s="238">
        <v>108107.9</v>
      </c>
      <c r="F167" s="238">
        <v>-34872.1</v>
      </c>
      <c r="G167" s="239">
        <v>75.599999999999994</v>
      </c>
    </row>
    <row r="168" spans="1:7">
      <c r="A168" s="236" t="s">
        <v>2042</v>
      </c>
      <c r="B168" s="237">
        <v>273</v>
      </c>
      <c r="C168" s="238">
        <v>417579.1</v>
      </c>
      <c r="D168" s="238">
        <v>477845.6</v>
      </c>
      <c r="E168" s="238">
        <v>466358.2</v>
      </c>
      <c r="F168" s="238">
        <v>-11487.4</v>
      </c>
      <c r="G168" s="239">
        <v>97.6</v>
      </c>
    </row>
    <row r="169" spans="1:7">
      <c r="A169" s="236" t="s">
        <v>2043</v>
      </c>
      <c r="B169" s="237">
        <v>2731</v>
      </c>
      <c r="C169" s="238">
        <v>36617.9</v>
      </c>
      <c r="D169" s="238">
        <v>26601</v>
      </c>
      <c r="E169" s="238">
        <v>26399.9</v>
      </c>
      <c r="F169" s="238">
        <v>-201.1</v>
      </c>
      <c r="G169" s="239">
        <v>99.2</v>
      </c>
    </row>
    <row r="170" spans="1:7">
      <c r="A170" s="236" t="s">
        <v>2043</v>
      </c>
      <c r="B170" s="237">
        <v>27310</v>
      </c>
      <c r="C170" s="238">
        <v>36617.9</v>
      </c>
      <c r="D170" s="238">
        <v>26601</v>
      </c>
      <c r="E170" s="238">
        <v>26399.9</v>
      </c>
      <c r="F170" s="238">
        <v>-201.1</v>
      </c>
      <c r="G170" s="239">
        <v>99.2</v>
      </c>
    </row>
    <row r="171" spans="1:7">
      <c r="A171" s="236" t="s">
        <v>2043</v>
      </c>
      <c r="B171" s="237">
        <v>273100</v>
      </c>
      <c r="C171" s="238">
        <v>36617.9</v>
      </c>
      <c r="D171" s="238">
        <v>26601</v>
      </c>
      <c r="E171" s="238">
        <v>26399.9</v>
      </c>
      <c r="F171" s="238">
        <v>-201.1</v>
      </c>
      <c r="G171" s="239">
        <v>99.2</v>
      </c>
    </row>
    <row r="172" spans="1:7">
      <c r="A172" s="236" t="s">
        <v>2044</v>
      </c>
      <c r="B172" s="237">
        <v>2732</v>
      </c>
      <c r="C172" s="238">
        <v>213451.3</v>
      </c>
      <c r="D172" s="238">
        <v>263639.2</v>
      </c>
      <c r="E172" s="238">
        <v>257458.7</v>
      </c>
      <c r="F172" s="238">
        <v>-6180.5</v>
      </c>
      <c r="G172" s="239">
        <v>97.7</v>
      </c>
    </row>
    <row r="173" spans="1:7">
      <c r="A173" s="236" t="s">
        <v>2044</v>
      </c>
      <c r="B173" s="237">
        <v>27320</v>
      </c>
      <c r="C173" s="238">
        <v>213451.3</v>
      </c>
      <c r="D173" s="238">
        <v>263639.2</v>
      </c>
      <c r="E173" s="238">
        <v>257458.7</v>
      </c>
      <c r="F173" s="238">
        <v>-6180.5</v>
      </c>
      <c r="G173" s="239">
        <v>97.7</v>
      </c>
    </row>
    <row r="174" spans="1:7">
      <c r="A174" s="236" t="s">
        <v>2044</v>
      </c>
      <c r="B174" s="237">
        <v>273200</v>
      </c>
      <c r="C174" s="238">
        <v>213451.3</v>
      </c>
      <c r="D174" s="238">
        <v>263639.2</v>
      </c>
      <c r="E174" s="238">
        <v>257458.7</v>
      </c>
      <c r="F174" s="238">
        <v>-6180.5</v>
      </c>
      <c r="G174" s="239">
        <v>97.7</v>
      </c>
    </row>
    <row r="175" spans="1:7">
      <c r="A175" s="236" t="s">
        <v>2045</v>
      </c>
      <c r="B175" s="237">
        <v>2733</v>
      </c>
      <c r="C175" s="238">
        <v>42513.8</v>
      </c>
      <c r="D175" s="238">
        <v>44521.5</v>
      </c>
      <c r="E175" s="238">
        <v>44195.9</v>
      </c>
      <c r="F175" s="238">
        <v>-325.60000000000002</v>
      </c>
      <c r="G175" s="239">
        <v>99.3</v>
      </c>
    </row>
    <row r="176" spans="1:7">
      <c r="A176" s="236" t="s">
        <v>2045</v>
      </c>
      <c r="B176" s="237">
        <v>27330</v>
      </c>
      <c r="C176" s="238">
        <v>42513.8</v>
      </c>
      <c r="D176" s="238">
        <v>44521.5</v>
      </c>
      <c r="E176" s="238">
        <v>44195.9</v>
      </c>
      <c r="F176" s="238">
        <v>-325.60000000000002</v>
      </c>
      <c r="G176" s="239">
        <v>99.3</v>
      </c>
    </row>
    <row r="177" spans="1:7">
      <c r="A177" s="236" t="s">
        <v>2045</v>
      </c>
      <c r="B177" s="237">
        <v>273300</v>
      </c>
      <c r="C177" s="238">
        <v>42513.8</v>
      </c>
      <c r="D177" s="238">
        <v>44521.5</v>
      </c>
      <c r="E177" s="238">
        <v>44195.9</v>
      </c>
      <c r="F177" s="238">
        <v>-325.60000000000002</v>
      </c>
      <c r="G177" s="239">
        <v>99.3</v>
      </c>
    </row>
    <row r="178" spans="1:7">
      <c r="A178" s="236" t="s">
        <v>2046</v>
      </c>
      <c r="B178" s="237">
        <v>2735</v>
      </c>
      <c r="C178" s="238">
        <v>40555.800000000003</v>
      </c>
      <c r="D178" s="238">
        <v>41998.400000000001</v>
      </c>
      <c r="E178" s="238">
        <v>39194.6</v>
      </c>
      <c r="F178" s="238">
        <v>-2803.8</v>
      </c>
      <c r="G178" s="239">
        <v>93.3</v>
      </c>
    </row>
    <row r="179" spans="1:7">
      <c r="A179" s="236" t="s">
        <v>2046</v>
      </c>
      <c r="B179" s="237">
        <v>27350</v>
      </c>
      <c r="C179" s="238">
        <v>40555.800000000003</v>
      </c>
      <c r="D179" s="238">
        <v>41998.400000000001</v>
      </c>
      <c r="E179" s="238">
        <v>39194.6</v>
      </c>
      <c r="F179" s="238">
        <v>-2803.8</v>
      </c>
      <c r="G179" s="239">
        <v>93.3</v>
      </c>
    </row>
    <row r="180" spans="1:7">
      <c r="A180" s="236" t="s">
        <v>2046</v>
      </c>
      <c r="B180" s="237">
        <v>273500</v>
      </c>
      <c r="C180" s="238">
        <v>40555.800000000003</v>
      </c>
      <c r="D180" s="238">
        <v>41998.400000000001</v>
      </c>
      <c r="E180" s="238">
        <v>39194.6</v>
      </c>
      <c r="F180" s="238">
        <v>-2803.8</v>
      </c>
      <c r="G180" s="239">
        <v>93.3</v>
      </c>
    </row>
    <row r="181" spans="1:7">
      <c r="A181" s="236" t="s">
        <v>2047</v>
      </c>
      <c r="B181" s="237">
        <v>2739</v>
      </c>
      <c r="C181" s="238">
        <v>84440.3</v>
      </c>
      <c r="D181" s="238">
        <v>101085.4</v>
      </c>
      <c r="E181" s="238">
        <v>99109.1</v>
      </c>
      <c r="F181" s="238">
        <v>-1976.3</v>
      </c>
      <c r="G181" s="239">
        <v>98</v>
      </c>
    </row>
    <row r="182" spans="1:7">
      <c r="A182" s="236" t="s">
        <v>2047</v>
      </c>
      <c r="B182" s="237">
        <v>27390</v>
      </c>
      <c r="C182" s="238">
        <v>84440.3</v>
      </c>
      <c r="D182" s="238">
        <v>101085.4</v>
      </c>
      <c r="E182" s="238">
        <v>99109.1</v>
      </c>
      <c r="F182" s="238">
        <v>-1976.3</v>
      </c>
      <c r="G182" s="239">
        <v>98</v>
      </c>
    </row>
    <row r="183" spans="1:7">
      <c r="A183" s="236" t="s">
        <v>2047</v>
      </c>
      <c r="B183" s="237">
        <v>273900</v>
      </c>
      <c r="C183" s="238">
        <v>84440.3</v>
      </c>
      <c r="D183" s="238">
        <v>101085.4</v>
      </c>
      <c r="E183" s="238">
        <v>99109.1</v>
      </c>
      <c r="F183" s="238">
        <v>-1976.3</v>
      </c>
      <c r="G183" s="239">
        <v>98</v>
      </c>
    </row>
    <row r="184" spans="1:7">
      <c r="A184" s="150" t="s">
        <v>2048</v>
      </c>
      <c r="B184" s="151">
        <v>28</v>
      </c>
      <c r="C184" s="152">
        <v>5645647.0999999996</v>
      </c>
      <c r="D184" s="152">
        <v>4168838.7</v>
      </c>
      <c r="E184" s="152">
        <v>4083126.6</v>
      </c>
      <c r="F184" s="152">
        <v>-85712.1</v>
      </c>
      <c r="G184" s="153">
        <v>97.9</v>
      </c>
    </row>
    <row r="185" spans="1:7">
      <c r="A185" s="236" t="s">
        <v>2049</v>
      </c>
      <c r="B185" s="237">
        <v>281</v>
      </c>
      <c r="C185" s="238">
        <v>5038785.8</v>
      </c>
      <c r="D185" s="238">
        <v>3824310</v>
      </c>
      <c r="E185" s="238">
        <v>3748180.3</v>
      </c>
      <c r="F185" s="238">
        <v>-76129.7</v>
      </c>
      <c r="G185" s="239">
        <v>98</v>
      </c>
    </row>
    <row r="186" spans="1:7">
      <c r="A186" s="236" t="s">
        <v>2050</v>
      </c>
      <c r="B186" s="237">
        <v>2811</v>
      </c>
      <c r="C186" s="238">
        <v>65415.7</v>
      </c>
      <c r="D186" s="238">
        <v>66690.3</v>
      </c>
      <c r="E186" s="238">
        <v>63271.3</v>
      </c>
      <c r="F186" s="238">
        <v>-3419</v>
      </c>
      <c r="G186" s="239">
        <v>94.9</v>
      </c>
    </row>
    <row r="187" spans="1:7">
      <c r="A187" s="236" t="s">
        <v>2051</v>
      </c>
      <c r="B187" s="237">
        <v>28111</v>
      </c>
      <c r="C187" s="238">
        <v>65329.7</v>
      </c>
      <c r="D187" s="238">
        <v>66644.399999999994</v>
      </c>
      <c r="E187" s="238">
        <v>63240.4</v>
      </c>
      <c r="F187" s="238">
        <v>-3404</v>
      </c>
      <c r="G187" s="239">
        <v>94.9</v>
      </c>
    </row>
    <row r="188" spans="1:7">
      <c r="A188" s="236" t="s">
        <v>2051</v>
      </c>
      <c r="B188" s="237">
        <v>281110</v>
      </c>
      <c r="C188" s="238">
        <v>65329.7</v>
      </c>
      <c r="D188" s="238">
        <v>66644.399999999994</v>
      </c>
      <c r="E188" s="238">
        <v>63240.4</v>
      </c>
      <c r="F188" s="238">
        <v>-3404</v>
      </c>
      <c r="G188" s="239">
        <v>94.9</v>
      </c>
    </row>
    <row r="189" spans="1:7">
      <c r="A189" s="236" t="s">
        <v>2052</v>
      </c>
      <c r="B189" s="237">
        <v>28112</v>
      </c>
      <c r="C189" s="238">
        <v>86</v>
      </c>
      <c r="D189" s="238">
        <v>45.8</v>
      </c>
      <c r="E189" s="238">
        <v>30.9</v>
      </c>
      <c r="F189" s="238">
        <v>-14.9</v>
      </c>
      <c r="G189" s="239">
        <v>67.5</v>
      </c>
    </row>
    <row r="190" spans="1:7">
      <c r="A190" s="236" t="s">
        <v>2052</v>
      </c>
      <c r="B190" s="237">
        <v>281120</v>
      </c>
      <c r="C190" s="238">
        <v>86</v>
      </c>
      <c r="D190" s="238">
        <v>45.8</v>
      </c>
      <c r="E190" s="238">
        <v>30.9</v>
      </c>
      <c r="F190" s="238">
        <v>-14.9</v>
      </c>
      <c r="G190" s="239">
        <v>67.5</v>
      </c>
    </row>
    <row r="191" spans="1:7">
      <c r="A191" s="236" t="s">
        <v>2053</v>
      </c>
      <c r="B191" s="237">
        <v>2812</v>
      </c>
      <c r="C191" s="238">
        <v>461978.9</v>
      </c>
      <c r="D191" s="238">
        <v>477853.2</v>
      </c>
      <c r="E191" s="238">
        <v>475465.8</v>
      </c>
      <c r="F191" s="238">
        <v>-2387.4</v>
      </c>
      <c r="G191" s="239">
        <v>99.5</v>
      </c>
    </row>
    <row r="192" spans="1:7">
      <c r="A192" s="236" t="s">
        <v>2054</v>
      </c>
      <c r="B192" s="237">
        <v>28121</v>
      </c>
      <c r="C192" s="238">
        <v>401854.4</v>
      </c>
      <c r="D192" s="238">
        <v>402894</v>
      </c>
      <c r="E192" s="238">
        <v>401157.1</v>
      </c>
      <c r="F192" s="238">
        <v>-1736.9</v>
      </c>
      <c r="G192" s="239">
        <v>99.6</v>
      </c>
    </row>
    <row r="193" spans="1:7">
      <c r="A193" s="236" t="s">
        <v>2055</v>
      </c>
      <c r="B193" s="237">
        <v>281211</v>
      </c>
      <c r="C193" s="238">
        <v>398972.7</v>
      </c>
      <c r="D193" s="238">
        <v>400070.1</v>
      </c>
      <c r="E193" s="238">
        <v>398398.7</v>
      </c>
      <c r="F193" s="238">
        <v>-1671.4</v>
      </c>
      <c r="G193" s="239">
        <v>99.6</v>
      </c>
    </row>
    <row r="194" spans="1:7">
      <c r="A194" s="236" t="s">
        <v>2056</v>
      </c>
      <c r="B194" s="237">
        <v>281212</v>
      </c>
      <c r="C194" s="238">
        <v>2881.7</v>
      </c>
      <c r="D194" s="238">
        <v>2823.9</v>
      </c>
      <c r="E194" s="238">
        <v>2758.4</v>
      </c>
      <c r="F194" s="238">
        <v>-65.5</v>
      </c>
      <c r="G194" s="239">
        <v>97.7</v>
      </c>
    </row>
    <row r="195" spans="1:7">
      <c r="A195" s="236" t="s">
        <v>2057</v>
      </c>
      <c r="B195" s="237">
        <v>28122</v>
      </c>
      <c r="C195" s="238">
        <v>14016.3</v>
      </c>
      <c r="D195" s="238">
        <v>12630</v>
      </c>
      <c r="E195" s="238">
        <v>12584.8</v>
      </c>
      <c r="F195" s="238">
        <v>-45.200000000000998</v>
      </c>
      <c r="G195" s="239">
        <v>99.6</v>
      </c>
    </row>
    <row r="196" spans="1:7">
      <c r="A196" s="236" t="s">
        <v>2058</v>
      </c>
      <c r="B196" s="237">
        <v>281221</v>
      </c>
      <c r="C196" s="238">
        <v>14016.3</v>
      </c>
      <c r="D196" s="238">
        <v>12630</v>
      </c>
      <c r="E196" s="238">
        <v>12584.8</v>
      </c>
      <c r="F196" s="238">
        <v>-45.200000000000998</v>
      </c>
      <c r="G196" s="239">
        <v>99.6</v>
      </c>
    </row>
    <row r="197" spans="1:7">
      <c r="A197" s="236" t="s">
        <v>2059</v>
      </c>
      <c r="B197" s="237">
        <v>28123</v>
      </c>
      <c r="C197" s="238">
        <v>46108.2</v>
      </c>
      <c r="D197" s="238">
        <v>62329.2</v>
      </c>
      <c r="E197" s="238">
        <v>61723.9</v>
      </c>
      <c r="F197" s="238">
        <v>-605.29999999999995</v>
      </c>
      <c r="G197" s="239">
        <v>99</v>
      </c>
    </row>
    <row r="198" spans="1:7">
      <c r="A198" s="236" t="s">
        <v>2060</v>
      </c>
      <c r="B198" s="237">
        <v>281230</v>
      </c>
      <c r="C198" s="238">
        <v>46108.2</v>
      </c>
      <c r="D198" s="238">
        <v>62329.2</v>
      </c>
      <c r="E198" s="238">
        <v>61723.9</v>
      </c>
      <c r="F198" s="238">
        <v>-605.29999999999995</v>
      </c>
      <c r="G198" s="239">
        <v>99</v>
      </c>
    </row>
    <row r="199" spans="1:7">
      <c r="A199" s="236" t="s">
        <v>2061</v>
      </c>
      <c r="B199" s="237">
        <v>2813</v>
      </c>
      <c r="C199" s="238">
        <v>78105.2</v>
      </c>
      <c r="D199" s="238">
        <v>35533.800000000003</v>
      </c>
      <c r="E199" s="238">
        <v>30280.1</v>
      </c>
      <c r="F199" s="238">
        <v>-5253.7</v>
      </c>
      <c r="G199" s="239">
        <v>85.2</v>
      </c>
    </row>
    <row r="200" spans="1:7">
      <c r="A200" s="236" t="s">
        <v>2062</v>
      </c>
      <c r="B200" s="237">
        <v>28131</v>
      </c>
      <c r="C200" s="238">
        <v>32</v>
      </c>
      <c r="D200" s="238">
        <v>5</v>
      </c>
      <c r="E200" s="238"/>
      <c r="F200" s="238">
        <v>-5</v>
      </c>
      <c r="G200" s="239" t="s">
        <v>32</v>
      </c>
    </row>
    <row r="201" spans="1:7">
      <c r="A201" s="236" t="s">
        <v>2062</v>
      </c>
      <c r="B201" s="237">
        <v>281310</v>
      </c>
      <c r="C201" s="238">
        <v>32</v>
      </c>
      <c r="D201" s="238">
        <v>5</v>
      </c>
      <c r="E201" s="238"/>
      <c r="F201" s="238">
        <v>-5</v>
      </c>
      <c r="G201" s="239" t="s">
        <v>32</v>
      </c>
    </row>
    <row r="202" spans="1:7">
      <c r="A202" s="236" t="s">
        <v>2063</v>
      </c>
      <c r="B202" s="237">
        <v>28132</v>
      </c>
      <c r="C202" s="238">
        <v>4900</v>
      </c>
      <c r="D202" s="238">
        <v>53.8</v>
      </c>
      <c r="E202" s="238"/>
      <c r="F202" s="238">
        <v>-53.8</v>
      </c>
      <c r="G202" s="239" t="s">
        <v>32</v>
      </c>
    </row>
    <row r="203" spans="1:7">
      <c r="A203" s="236" t="s">
        <v>2063</v>
      </c>
      <c r="B203" s="237">
        <v>281320</v>
      </c>
      <c r="C203" s="238">
        <v>4900</v>
      </c>
      <c r="D203" s="238">
        <v>53.8</v>
      </c>
      <c r="E203" s="238"/>
      <c r="F203" s="238">
        <v>-53.8</v>
      </c>
      <c r="G203" s="239" t="s">
        <v>32</v>
      </c>
    </row>
    <row r="204" spans="1:7">
      <c r="A204" s="236" t="s">
        <v>2064</v>
      </c>
      <c r="B204" s="237">
        <v>28135</v>
      </c>
      <c r="C204" s="238">
        <v>10000</v>
      </c>
      <c r="D204" s="238">
        <v>10000</v>
      </c>
      <c r="E204" s="238">
        <v>7319.4</v>
      </c>
      <c r="F204" s="238">
        <v>-2680.6</v>
      </c>
      <c r="G204" s="239">
        <v>73.2</v>
      </c>
    </row>
    <row r="205" spans="1:7">
      <c r="A205" s="236" t="s">
        <v>2065</v>
      </c>
      <c r="B205" s="237">
        <v>281350</v>
      </c>
      <c r="C205" s="238">
        <v>10000</v>
      </c>
      <c r="D205" s="238">
        <v>10000</v>
      </c>
      <c r="E205" s="238">
        <v>7319.4</v>
      </c>
      <c r="F205" s="238">
        <v>-2680.6</v>
      </c>
      <c r="G205" s="239">
        <v>73.2</v>
      </c>
    </row>
    <row r="206" spans="1:7">
      <c r="A206" s="236" t="s">
        <v>2066</v>
      </c>
      <c r="B206" s="237">
        <v>28136</v>
      </c>
      <c r="C206" s="238">
        <v>62973.2</v>
      </c>
      <c r="D206" s="238">
        <v>25202.799999999999</v>
      </c>
      <c r="E206" s="238">
        <v>22829.8</v>
      </c>
      <c r="F206" s="238">
        <v>-2373</v>
      </c>
      <c r="G206" s="239">
        <v>90.6</v>
      </c>
    </row>
    <row r="207" spans="1:7">
      <c r="A207" s="236" t="s">
        <v>2067</v>
      </c>
      <c r="B207" s="237">
        <v>281361</v>
      </c>
      <c r="C207" s="238">
        <v>62623.199999999997</v>
      </c>
      <c r="D207" s="238">
        <v>17451.7</v>
      </c>
      <c r="E207" s="238">
        <v>15395</v>
      </c>
      <c r="F207" s="238">
        <v>-2056.6999999999998</v>
      </c>
      <c r="G207" s="239">
        <v>88.2</v>
      </c>
    </row>
    <row r="208" spans="1:7">
      <c r="A208" s="236" t="s">
        <v>2067</v>
      </c>
      <c r="B208" s="237">
        <v>281362</v>
      </c>
      <c r="C208" s="238">
        <v>350</v>
      </c>
      <c r="D208" s="238">
        <v>427.1</v>
      </c>
      <c r="E208" s="238">
        <v>113.3</v>
      </c>
      <c r="F208" s="238">
        <v>-313.8</v>
      </c>
      <c r="G208" s="239">
        <v>26.5</v>
      </c>
    </row>
    <row r="209" spans="1:7">
      <c r="A209" s="236" t="s">
        <v>2068</v>
      </c>
      <c r="B209" s="237">
        <v>281363</v>
      </c>
      <c r="C209" s="238"/>
      <c r="D209" s="238">
        <v>7324</v>
      </c>
      <c r="E209" s="238">
        <v>7321.4</v>
      </c>
      <c r="F209" s="238">
        <v>-2.6000000000004002</v>
      </c>
      <c r="G209" s="239">
        <v>100</v>
      </c>
    </row>
    <row r="210" spans="1:7">
      <c r="A210" s="236" t="s">
        <v>2069</v>
      </c>
      <c r="B210" s="237">
        <v>28139</v>
      </c>
      <c r="C210" s="238">
        <v>200</v>
      </c>
      <c r="D210" s="238">
        <v>272.2</v>
      </c>
      <c r="E210" s="238">
        <v>130.9</v>
      </c>
      <c r="F210" s="238">
        <v>-141.30000000000001</v>
      </c>
      <c r="G210" s="239">
        <v>48.1</v>
      </c>
    </row>
    <row r="211" spans="1:7">
      <c r="A211" s="236" t="s">
        <v>2069</v>
      </c>
      <c r="B211" s="237">
        <v>281390</v>
      </c>
      <c r="C211" s="238">
        <v>200</v>
      </c>
      <c r="D211" s="238">
        <v>272.2</v>
      </c>
      <c r="E211" s="238">
        <v>130.9</v>
      </c>
      <c r="F211" s="238">
        <v>-141.30000000000001</v>
      </c>
      <c r="G211" s="239">
        <v>48.1</v>
      </c>
    </row>
    <row r="212" spans="1:7">
      <c r="A212" s="236" t="s">
        <v>2070</v>
      </c>
      <c r="B212" s="237">
        <v>2814</v>
      </c>
      <c r="C212" s="238">
        <v>1043.5999999999999</v>
      </c>
      <c r="D212" s="238">
        <v>1164.4000000000001</v>
      </c>
      <c r="E212" s="238">
        <v>828.4</v>
      </c>
      <c r="F212" s="238">
        <v>-336</v>
      </c>
      <c r="G212" s="239">
        <v>71.099999999999994</v>
      </c>
    </row>
    <row r="213" spans="1:7">
      <c r="A213" s="236" t="s">
        <v>2070</v>
      </c>
      <c r="B213" s="237">
        <v>28140</v>
      </c>
      <c r="C213" s="238">
        <v>1043.5999999999999</v>
      </c>
      <c r="D213" s="238">
        <v>1164.4000000000001</v>
      </c>
      <c r="E213" s="238">
        <v>828.4</v>
      </c>
      <c r="F213" s="238">
        <v>-336</v>
      </c>
      <c r="G213" s="239">
        <v>71.099999999999994</v>
      </c>
    </row>
    <row r="214" spans="1:7">
      <c r="A214" s="236" t="s">
        <v>2070</v>
      </c>
      <c r="B214" s="237">
        <v>281400</v>
      </c>
      <c r="C214" s="238">
        <v>1043.5999999999999</v>
      </c>
      <c r="D214" s="238">
        <v>1164.4000000000001</v>
      </c>
      <c r="E214" s="238">
        <v>828.4</v>
      </c>
      <c r="F214" s="238">
        <v>-336</v>
      </c>
      <c r="G214" s="239">
        <v>71.099999999999994</v>
      </c>
    </row>
    <row r="215" spans="1:7">
      <c r="A215" s="236" t="s">
        <v>2071</v>
      </c>
      <c r="B215" s="237">
        <v>2815</v>
      </c>
      <c r="C215" s="238"/>
      <c r="D215" s="238"/>
      <c r="E215" s="238">
        <v>-1268.0999999999999</v>
      </c>
      <c r="F215" s="238">
        <v>-1268.0999999999999</v>
      </c>
      <c r="G215" s="239" t="s">
        <v>32</v>
      </c>
    </row>
    <row r="216" spans="1:7">
      <c r="A216" s="236" t="s">
        <v>2071</v>
      </c>
      <c r="B216" s="237">
        <v>28150</v>
      </c>
      <c r="C216" s="238"/>
      <c r="D216" s="238"/>
      <c r="E216" s="238">
        <v>-1268.0999999999999</v>
      </c>
      <c r="F216" s="238">
        <v>-1268.0999999999999</v>
      </c>
      <c r="G216" s="239" t="s">
        <v>32</v>
      </c>
    </row>
    <row r="217" spans="1:7">
      <c r="A217" s="236" t="s">
        <v>2071</v>
      </c>
      <c r="B217" s="237">
        <v>281500</v>
      </c>
      <c r="C217" s="238"/>
      <c r="D217" s="238"/>
      <c r="E217" s="238">
        <v>-1268.0999999999999</v>
      </c>
      <c r="F217" s="238">
        <v>-1268.0999999999999</v>
      </c>
      <c r="G217" s="239" t="s">
        <v>32</v>
      </c>
    </row>
    <row r="218" spans="1:7">
      <c r="A218" s="236" t="s">
        <v>2072</v>
      </c>
      <c r="B218" s="237">
        <v>2816</v>
      </c>
      <c r="C218" s="238">
        <v>292970.40000000002</v>
      </c>
      <c r="D218" s="238">
        <v>314066.40000000002</v>
      </c>
      <c r="E218" s="238">
        <v>280718.59999999998</v>
      </c>
      <c r="F218" s="238">
        <v>-33347.800000000003</v>
      </c>
      <c r="G218" s="239">
        <v>89.4</v>
      </c>
    </row>
    <row r="219" spans="1:7">
      <c r="A219" s="236" t="s">
        <v>2072</v>
      </c>
      <c r="B219" s="237">
        <v>28160</v>
      </c>
      <c r="C219" s="238">
        <v>292970.40000000002</v>
      </c>
      <c r="D219" s="238">
        <v>314066.40000000002</v>
      </c>
      <c r="E219" s="238">
        <v>280718.59999999998</v>
      </c>
      <c r="F219" s="238">
        <v>-33347.800000000003</v>
      </c>
      <c r="G219" s="239">
        <v>89.4</v>
      </c>
    </row>
    <row r="220" spans="1:7">
      <c r="A220" s="236" t="s">
        <v>2073</v>
      </c>
      <c r="B220" s="237">
        <v>281600</v>
      </c>
      <c r="C220" s="238">
        <v>292970.40000000002</v>
      </c>
      <c r="D220" s="238">
        <v>314066.40000000002</v>
      </c>
      <c r="E220" s="238">
        <v>280718.59999999998</v>
      </c>
      <c r="F220" s="238">
        <v>-33347.800000000003</v>
      </c>
      <c r="G220" s="239">
        <v>89.4</v>
      </c>
    </row>
    <row r="221" spans="1:7">
      <c r="A221" s="236" t="s">
        <v>2074</v>
      </c>
      <c r="B221" s="237">
        <v>2817</v>
      </c>
      <c r="C221" s="238">
        <v>22485.599999999999</v>
      </c>
      <c r="D221" s="238">
        <v>22487.7</v>
      </c>
      <c r="E221" s="238">
        <v>21873.1</v>
      </c>
      <c r="F221" s="238">
        <v>-614.6</v>
      </c>
      <c r="G221" s="239">
        <v>97.3</v>
      </c>
    </row>
    <row r="222" spans="1:7">
      <c r="A222" s="236" t="s">
        <v>2074</v>
      </c>
      <c r="B222" s="237">
        <v>28170</v>
      </c>
      <c r="C222" s="238">
        <v>22485.599999999999</v>
      </c>
      <c r="D222" s="238">
        <v>22487.7</v>
      </c>
      <c r="E222" s="238">
        <v>21873.1</v>
      </c>
      <c r="F222" s="238">
        <v>-614.6</v>
      </c>
      <c r="G222" s="239">
        <v>97.3</v>
      </c>
    </row>
    <row r="223" spans="1:7">
      <c r="A223" s="236" t="s">
        <v>2074</v>
      </c>
      <c r="B223" s="237">
        <v>281700</v>
      </c>
      <c r="C223" s="238">
        <v>22485.599999999999</v>
      </c>
      <c r="D223" s="238">
        <v>22487.7</v>
      </c>
      <c r="E223" s="238">
        <v>21873.1</v>
      </c>
      <c r="F223" s="238">
        <v>-614.6</v>
      </c>
      <c r="G223" s="239">
        <v>97.3</v>
      </c>
    </row>
    <row r="224" spans="1:7">
      <c r="A224" s="236" t="s">
        <v>2075</v>
      </c>
      <c r="B224" s="237">
        <v>2818</v>
      </c>
      <c r="C224" s="238">
        <v>2476590.7000000002</v>
      </c>
      <c r="D224" s="238">
        <v>2525549.6</v>
      </c>
      <c r="E224" s="238">
        <v>2523969</v>
      </c>
      <c r="F224" s="238">
        <v>-1580.6000000001</v>
      </c>
      <c r="G224" s="239">
        <v>99.9</v>
      </c>
    </row>
    <row r="225" spans="1:7">
      <c r="A225" s="236" t="s">
        <v>2075</v>
      </c>
      <c r="B225" s="237">
        <v>28181</v>
      </c>
      <c r="C225" s="238">
        <v>2476590.7000000002</v>
      </c>
      <c r="D225" s="238">
        <v>2525549.6</v>
      </c>
      <c r="E225" s="238">
        <v>2523969</v>
      </c>
      <c r="F225" s="238">
        <v>-1580.6000000001</v>
      </c>
      <c r="G225" s="239">
        <v>99.9</v>
      </c>
    </row>
    <row r="226" spans="1:7">
      <c r="A226" s="236" t="s">
        <v>2076</v>
      </c>
      <c r="B226" s="237">
        <v>281811</v>
      </c>
      <c r="C226" s="238">
        <v>2476400.7000000002</v>
      </c>
      <c r="D226" s="238">
        <v>2525065.6</v>
      </c>
      <c r="E226" s="238">
        <v>2523516.4</v>
      </c>
      <c r="F226" s="238">
        <v>-1549.2000000001999</v>
      </c>
      <c r="G226" s="239">
        <v>99.9</v>
      </c>
    </row>
    <row r="227" spans="1:7">
      <c r="A227" s="236" t="s">
        <v>2077</v>
      </c>
      <c r="B227" s="237">
        <v>281812</v>
      </c>
      <c r="C227" s="238">
        <v>190</v>
      </c>
      <c r="D227" s="238">
        <v>484</v>
      </c>
      <c r="E227" s="238">
        <v>452.5</v>
      </c>
      <c r="F227" s="238">
        <v>-31.5</v>
      </c>
      <c r="G227" s="239">
        <v>93.5</v>
      </c>
    </row>
    <row r="228" spans="1:7">
      <c r="A228" s="236" t="s">
        <v>2078</v>
      </c>
      <c r="B228" s="237">
        <v>2819</v>
      </c>
      <c r="C228" s="238">
        <v>1640195.7</v>
      </c>
      <c r="D228" s="238">
        <v>380964.7</v>
      </c>
      <c r="E228" s="238">
        <v>353042.2</v>
      </c>
      <c r="F228" s="238">
        <v>-27922.5</v>
      </c>
      <c r="G228" s="239">
        <v>92.7</v>
      </c>
    </row>
    <row r="229" spans="1:7">
      <c r="A229" s="236" t="s">
        <v>2078</v>
      </c>
      <c r="B229" s="237">
        <v>28190</v>
      </c>
      <c r="C229" s="238">
        <v>1640195.7</v>
      </c>
      <c r="D229" s="238">
        <v>380964.7</v>
      </c>
      <c r="E229" s="238">
        <v>353042.2</v>
      </c>
      <c r="F229" s="238">
        <v>-27922.5</v>
      </c>
      <c r="G229" s="239">
        <v>92.7</v>
      </c>
    </row>
    <row r="230" spans="1:7">
      <c r="A230" s="236" t="s">
        <v>2078</v>
      </c>
      <c r="B230" s="237">
        <v>281900</v>
      </c>
      <c r="C230" s="238">
        <v>1640195.7</v>
      </c>
      <c r="D230" s="238">
        <v>380964.7</v>
      </c>
      <c r="E230" s="238">
        <v>353042.2</v>
      </c>
      <c r="F230" s="238">
        <v>-27922.5</v>
      </c>
      <c r="G230" s="239">
        <v>92.7</v>
      </c>
    </row>
    <row r="231" spans="1:7">
      <c r="A231" s="236" t="s">
        <v>2079</v>
      </c>
      <c r="B231" s="237">
        <v>282</v>
      </c>
      <c r="C231" s="238">
        <v>606861.30000000005</v>
      </c>
      <c r="D231" s="238">
        <v>344528.7</v>
      </c>
      <c r="E231" s="238">
        <v>334946.3</v>
      </c>
      <c r="F231" s="238">
        <v>-9582.4</v>
      </c>
      <c r="G231" s="239">
        <v>97.2</v>
      </c>
    </row>
    <row r="232" spans="1:7">
      <c r="A232" s="236" t="s">
        <v>2080</v>
      </c>
      <c r="B232" s="237">
        <v>2821</v>
      </c>
      <c r="C232" s="238">
        <v>126250.4</v>
      </c>
      <c r="D232" s="238">
        <v>72610.899999999994</v>
      </c>
      <c r="E232" s="238">
        <v>66025</v>
      </c>
      <c r="F232" s="238">
        <v>-6585.9</v>
      </c>
      <c r="G232" s="239">
        <v>90.9</v>
      </c>
    </row>
    <row r="233" spans="1:7">
      <c r="A233" s="236" t="s">
        <v>2080</v>
      </c>
      <c r="B233" s="237">
        <v>28210</v>
      </c>
      <c r="C233" s="238">
        <v>126250.4</v>
      </c>
      <c r="D233" s="238">
        <v>72610.899999999994</v>
      </c>
      <c r="E233" s="238">
        <v>66025</v>
      </c>
      <c r="F233" s="238">
        <v>-6585.9</v>
      </c>
      <c r="G233" s="239">
        <v>90.9</v>
      </c>
    </row>
    <row r="234" spans="1:7">
      <c r="A234" s="236" t="s">
        <v>2080</v>
      </c>
      <c r="B234" s="237">
        <v>282100</v>
      </c>
      <c r="C234" s="238">
        <v>126250.4</v>
      </c>
      <c r="D234" s="238">
        <v>72610.899999999994</v>
      </c>
      <c r="E234" s="238">
        <v>66025</v>
      </c>
      <c r="F234" s="238">
        <v>-6585.9</v>
      </c>
      <c r="G234" s="239">
        <v>90.9</v>
      </c>
    </row>
    <row r="235" spans="1:7">
      <c r="A235" s="236" t="s">
        <v>2081</v>
      </c>
      <c r="B235" s="237">
        <v>2829</v>
      </c>
      <c r="C235" s="238">
        <v>480610.9</v>
      </c>
      <c r="D235" s="238">
        <v>271917.8</v>
      </c>
      <c r="E235" s="238">
        <v>268921.3</v>
      </c>
      <c r="F235" s="238">
        <v>-2996.5</v>
      </c>
      <c r="G235" s="239">
        <v>98.9</v>
      </c>
    </row>
    <row r="236" spans="1:7">
      <c r="A236" s="236" t="s">
        <v>2081</v>
      </c>
      <c r="B236" s="237">
        <v>28290</v>
      </c>
      <c r="C236" s="238">
        <v>480610.9</v>
      </c>
      <c r="D236" s="238">
        <v>271917.8</v>
      </c>
      <c r="E236" s="238">
        <v>268921.3</v>
      </c>
      <c r="F236" s="238">
        <v>-2996.5</v>
      </c>
      <c r="G236" s="239">
        <v>98.9</v>
      </c>
    </row>
    <row r="237" spans="1:7">
      <c r="A237" s="236" t="s">
        <v>2081</v>
      </c>
      <c r="B237" s="237">
        <v>282900</v>
      </c>
      <c r="C237" s="238">
        <v>480610.9</v>
      </c>
      <c r="D237" s="238">
        <v>271917.8</v>
      </c>
      <c r="E237" s="238">
        <v>268921.3</v>
      </c>
      <c r="F237" s="238">
        <v>-2996.5</v>
      </c>
      <c r="G237" s="239">
        <v>98.9</v>
      </c>
    </row>
    <row r="238" spans="1:7">
      <c r="A238" s="150" t="s">
        <v>2082</v>
      </c>
      <c r="B238" s="151">
        <v>29</v>
      </c>
      <c r="C238" s="152">
        <v>45370978.100000001</v>
      </c>
      <c r="D238" s="152">
        <v>51394267.299999997</v>
      </c>
      <c r="E238" s="152">
        <v>50763188.299999997</v>
      </c>
      <c r="F238" s="152">
        <v>-631079</v>
      </c>
      <c r="G238" s="153">
        <v>98.8</v>
      </c>
    </row>
    <row r="239" spans="1:7">
      <c r="A239" s="236" t="s">
        <v>2083</v>
      </c>
      <c r="B239" s="237">
        <v>291</v>
      </c>
      <c r="C239" s="238">
        <v>20094345.899999999</v>
      </c>
      <c r="D239" s="238">
        <v>23553470.399999999</v>
      </c>
      <c r="E239" s="238">
        <v>23191174.5</v>
      </c>
      <c r="F239" s="238">
        <v>-362295.9</v>
      </c>
      <c r="G239" s="239">
        <v>98.5</v>
      </c>
    </row>
    <row r="240" spans="1:7">
      <c r="A240" s="236" t="s">
        <v>2083</v>
      </c>
      <c r="B240" s="237">
        <v>2911</v>
      </c>
      <c r="C240" s="238">
        <v>13929067.699999999</v>
      </c>
      <c r="D240" s="238">
        <v>15142257.9</v>
      </c>
      <c r="E240" s="238">
        <v>14938958.6</v>
      </c>
      <c r="F240" s="238">
        <v>-203299.3</v>
      </c>
      <c r="G240" s="239">
        <v>98.7</v>
      </c>
    </row>
    <row r="241" spans="1:7">
      <c r="A241" s="236" t="s">
        <v>2084</v>
      </c>
      <c r="B241" s="237">
        <v>29111</v>
      </c>
      <c r="C241" s="238">
        <v>13258163.699999999</v>
      </c>
      <c r="D241" s="238">
        <v>14450928.4</v>
      </c>
      <c r="E241" s="238">
        <v>14247665.4</v>
      </c>
      <c r="F241" s="238">
        <v>-203263</v>
      </c>
      <c r="G241" s="239">
        <v>98.6</v>
      </c>
    </row>
    <row r="242" spans="1:7">
      <c r="A242" s="236" t="s">
        <v>2084</v>
      </c>
      <c r="B242" s="237">
        <v>291111</v>
      </c>
      <c r="C242" s="238">
        <v>11684642.6</v>
      </c>
      <c r="D242" s="238">
        <v>12844319.199999999</v>
      </c>
      <c r="E242" s="238">
        <v>12670157.199999999</v>
      </c>
      <c r="F242" s="238">
        <v>-174162</v>
      </c>
      <c r="G242" s="239">
        <v>98.6</v>
      </c>
    </row>
    <row r="243" spans="1:7">
      <c r="A243" s="236" t="s">
        <v>2084</v>
      </c>
      <c r="B243" s="237">
        <v>291112</v>
      </c>
      <c r="C243" s="238">
        <v>256508.6</v>
      </c>
      <c r="D243" s="238">
        <v>263162.2</v>
      </c>
      <c r="E243" s="238">
        <v>249711.3</v>
      </c>
      <c r="F243" s="238">
        <v>-13450.9</v>
      </c>
      <c r="G243" s="239">
        <v>94.9</v>
      </c>
    </row>
    <row r="244" spans="1:7">
      <c r="A244" s="236" t="s">
        <v>2085</v>
      </c>
      <c r="B244" s="237">
        <v>291113</v>
      </c>
      <c r="C244" s="238">
        <v>368374</v>
      </c>
      <c r="D244" s="238">
        <v>387990.7</v>
      </c>
      <c r="E244" s="238">
        <v>383026.1</v>
      </c>
      <c r="F244" s="238">
        <v>-4964.6000000000004</v>
      </c>
      <c r="G244" s="239">
        <v>98.7</v>
      </c>
    </row>
    <row r="245" spans="1:7">
      <c r="A245" s="236" t="s">
        <v>2084</v>
      </c>
      <c r="B245" s="237">
        <v>291115</v>
      </c>
      <c r="C245" s="238"/>
      <c r="D245" s="238">
        <v>6817.8</v>
      </c>
      <c r="E245" s="238">
        <v>6113.9</v>
      </c>
      <c r="F245" s="238">
        <v>-703.9</v>
      </c>
      <c r="G245" s="239">
        <v>89.7</v>
      </c>
    </row>
    <row r="246" spans="1:7">
      <c r="A246" s="236" t="s">
        <v>2086</v>
      </c>
      <c r="B246" s="237">
        <v>291116</v>
      </c>
      <c r="C246" s="238">
        <v>948638.5</v>
      </c>
      <c r="D246" s="238">
        <v>948638.5</v>
      </c>
      <c r="E246" s="238">
        <v>938657</v>
      </c>
      <c r="F246" s="238">
        <v>-9981.5</v>
      </c>
      <c r="G246" s="239">
        <v>98.9</v>
      </c>
    </row>
    <row r="247" spans="1:7">
      <c r="A247" s="236" t="s">
        <v>2087</v>
      </c>
      <c r="B247" s="237">
        <v>29112</v>
      </c>
      <c r="C247" s="238"/>
      <c r="D247" s="238">
        <v>14952</v>
      </c>
      <c r="E247" s="238">
        <v>14915.7</v>
      </c>
      <c r="F247" s="238">
        <v>-36.299999999999002</v>
      </c>
      <c r="G247" s="239">
        <v>99.8</v>
      </c>
    </row>
    <row r="248" spans="1:7">
      <c r="A248" s="236" t="s">
        <v>2087</v>
      </c>
      <c r="B248" s="237">
        <v>291120</v>
      </c>
      <c r="C248" s="238"/>
      <c r="D248" s="238">
        <v>14952</v>
      </c>
      <c r="E248" s="238">
        <v>14915.7</v>
      </c>
      <c r="F248" s="238">
        <v>-36.299999999999002</v>
      </c>
      <c r="G248" s="239">
        <v>99.8</v>
      </c>
    </row>
    <row r="249" spans="1:7">
      <c r="A249" s="236" t="s">
        <v>2088</v>
      </c>
      <c r="B249" s="237">
        <v>29113</v>
      </c>
      <c r="C249" s="238">
        <v>670904</v>
      </c>
      <c r="D249" s="238">
        <v>676377.5</v>
      </c>
      <c r="E249" s="238">
        <v>676377.5</v>
      </c>
      <c r="F249" s="238"/>
      <c r="G249" s="239">
        <v>100</v>
      </c>
    </row>
    <row r="250" spans="1:7">
      <c r="A250" s="236" t="s">
        <v>2088</v>
      </c>
      <c r="B250" s="237">
        <v>291131</v>
      </c>
      <c r="C250" s="238">
        <v>612743.19999999995</v>
      </c>
      <c r="D250" s="238">
        <v>612743.19999999995</v>
      </c>
      <c r="E250" s="238">
        <v>612743.19999999995</v>
      </c>
      <c r="F250" s="238"/>
      <c r="G250" s="239">
        <v>100</v>
      </c>
    </row>
    <row r="251" spans="1:7">
      <c r="A251" s="236" t="s">
        <v>2088</v>
      </c>
      <c r="B251" s="237">
        <v>291132</v>
      </c>
      <c r="C251" s="238">
        <v>2658.4</v>
      </c>
      <c r="D251" s="238">
        <v>2658.4</v>
      </c>
      <c r="E251" s="238">
        <v>2658.4</v>
      </c>
      <c r="F251" s="238"/>
      <c r="G251" s="239">
        <v>100</v>
      </c>
    </row>
    <row r="252" spans="1:7">
      <c r="A252" s="236" t="s">
        <v>2088</v>
      </c>
      <c r="B252" s="237">
        <v>291139</v>
      </c>
      <c r="C252" s="238">
        <v>55502.400000000001</v>
      </c>
      <c r="D252" s="238">
        <v>60975.9</v>
      </c>
      <c r="E252" s="238">
        <v>60975.9</v>
      </c>
      <c r="F252" s="238"/>
      <c r="G252" s="239">
        <v>100</v>
      </c>
    </row>
    <row r="253" spans="1:7">
      <c r="A253" s="236" t="s">
        <v>2083</v>
      </c>
      <c r="B253" s="237">
        <v>2912</v>
      </c>
      <c r="C253" s="238">
        <v>6158786.2000000002</v>
      </c>
      <c r="D253" s="238">
        <v>6653964.4000000004</v>
      </c>
      <c r="E253" s="238">
        <v>6557602.5</v>
      </c>
      <c r="F253" s="238">
        <v>-96361.9</v>
      </c>
      <c r="G253" s="239">
        <v>98.6</v>
      </c>
    </row>
    <row r="254" spans="1:7">
      <c r="A254" s="236" t="s">
        <v>2084</v>
      </c>
      <c r="B254" s="237">
        <v>29121</v>
      </c>
      <c r="C254" s="238">
        <v>3991509.2</v>
      </c>
      <c r="D254" s="238">
        <v>4178447.6</v>
      </c>
      <c r="E254" s="238">
        <v>4088780.1</v>
      </c>
      <c r="F254" s="238">
        <v>-89667.5</v>
      </c>
      <c r="G254" s="239">
        <v>97.9</v>
      </c>
    </row>
    <row r="255" spans="1:7">
      <c r="A255" s="236" t="s">
        <v>2084</v>
      </c>
      <c r="B255" s="237">
        <v>291211</v>
      </c>
      <c r="C255" s="238">
        <v>3928023.3</v>
      </c>
      <c r="D255" s="238">
        <v>4091718.2</v>
      </c>
      <c r="E255" s="238">
        <v>4006431.4</v>
      </c>
      <c r="F255" s="238">
        <v>-85286.8</v>
      </c>
      <c r="G255" s="239">
        <v>97.9</v>
      </c>
    </row>
    <row r="256" spans="1:7">
      <c r="A256" s="236" t="s">
        <v>2084</v>
      </c>
      <c r="B256" s="237">
        <v>291212</v>
      </c>
      <c r="C256" s="238">
        <v>4805.8</v>
      </c>
      <c r="D256" s="238">
        <v>5345.7</v>
      </c>
      <c r="E256" s="238">
        <v>4614.3999999999996</v>
      </c>
      <c r="F256" s="238">
        <v>-731.3</v>
      </c>
      <c r="G256" s="239">
        <v>86.3</v>
      </c>
    </row>
    <row r="257" spans="1:7">
      <c r="A257" s="236" t="s">
        <v>2084</v>
      </c>
      <c r="B257" s="237">
        <v>291213</v>
      </c>
      <c r="C257" s="238">
        <v>56850.1</v>
      </c>
      <c r="D257" s="238">
        <v>60404.7</v>
      </c>
      <c r="E257" s="238">
        <v>59203.1</v>
      </c>
      <c r="F257" s="238">
        <v>-1201.5999999999999</v>
      </c>
      <c r="G257" s="239">
        <v>98</v>
      </c>
    </row>
    <row r="258" spans="1:7">
      <c r="A258" s="236" t="s">
        <v>2084</v>
      </c>
      <c r="B258" s="237">
        <v>291214</v>
      </c>
      <c r="C258" s="238">
        <v>630</v>
      </c>
      <c r="D258" s="238">
        <v>305</v>
      </c>
      <c r="E258" s="238">
        <v>305</v>
      </c>
      <c r="F258" s="238"/>
      <c r="G258" s="239">
        <v>100</v>
      </c>
    </row>
    <row r="259" spans="1:7">
      <c r="A259" s="236" t="s">
        <v>2084</v>
      </c>
      <c r="B259" s="237">
        <v>291215</v>
      </c>
      <c r="C259" s="238"/>
      <c r="D259" s="238">
        <v>3674</v>
      </c>
      <c r="E259" s="238">
        <v>2004.3</v>
      </c>
      <c r="F259" s="238">
        <v>-1669.7</v>
      </c>
      <c r="G259" s="239">
        <v>54.6</v>
      </c>
    </row>
    <row r="260" spans="1:7">
      <c r="A260" s="236" t="s">
        <v>2089</v>
      </c>
      <c r="B260" s="237">
        <v>291216</v>
      </c>
      <c r="C260" s="238">
        <v>1200</v>
      </c>
      <c r="D260" s="238">
        <v>17000</v>
      </c>
      <c r="E260" s="238">
        <v>16221.9</v>
      </c>
      <c r="F260" s="238">
        <v>-778.1</v>
      </c>
      <c r="G260" s="239">
        <v>95.4</v>
      </c>
    </row>
    <row r="261" spans="1:7">
      <c r="A261" s="236" t="s">
        <v>2087</v>
      </c>
      <c r="B261" s="237">
        <v>29122</v>
      </c>
      <c r="C261" s="238"/>
      <c r="D261" s="238">
        <v>157955.20000000001</v>
      </c>
      <c r="E261" s="238">
        <v>151261.20000000001</v>
      </c>
      <c r="F261" s="238">
        <v>-6694</v>
      </c>
      <c r="G261" s="239">
        <v>95.8</v>
      </c>
    </row>
    <row r="262" spans="1:7">
      <c r="A262" s="236" t="s">
        <v>2087</v>
      </c>
      <c r="B262" s="237">
        <v>291220</v>
      </c>
      <c r="C262" s="238"/>
      <c r="D262" s="238">
        <v>157955.20000000001</v>
      </c>
      <c r="E262" s="238">
        <v>151261.20000000001</v>
      </c>
      <c r="F262" s="238">
        <v>-6694</v>
      </c>
      <c r="G262" s="239">
        <v>95.8</v>
      </c>
    </row>
    <row r="263" spans="1:7">
      <c r="A263" s="236" t="s">
        <v>2088</v>
      </c>
      <c r="B263" s="237">
        <v>29123</v>
      </c>
      <c r="C263" s="238">
        <v>2167277</v>
      </c>
      <c r="D263" s="238">
        <v>2317561.6</v>
      </c>
      <c r="E263" s="238">
        <v>2317561.2000000002</v>
      </c>
      <c r="F263" s="238">
        <v>-0.39999999990687002</v>
      </c>
      <c r="G263" s="239">
        <v>100</v>
      </c>
    </row>
    <row r="264" spans="1:7">
      <c r="A264" s="236" t="s">
        <v>2088</v>
      </c>
      <c r="B264" s="237">
        <v>291231</v>
      </c>
      <c r="C264" s="238">
        <v>1457334.7</v>
      </c>
      <c r="D264" s="238">
        <v>1457334.7</v>
      </c>
      <c r="E264" s="238">
        <v>1457334.6</v>
      </c>
      <c r="F264" s="238">
        <v>-9.9999999860302002E-2</v>
      </c>
      <c r="G264" s="239">
        <v>100</v>
      </c>
    </row>
    <row r="265" spans="1:7">
      <c r="A265" s="236" t="s">
        <v>2088</v>
      </c>
      <c r="B265" s="237">
        <v>291232</v>
      </c>
      <c r="C265" s="238">
        <v>45667.8</v>
      </c>
      <c r="D265" s="238">
        <v>45667.8</v>
      </c>
      <c r="E265" s="238">
        <v>45667.7</v>
      </c>
      <c r="F265" s="238">
        <v>-0.10000000000582</v>
      </c>
      <c r="G265" s="239">
        <v>100</v>
      </c>
    </row>
    <row r="266" spans="1:7">
      <c r="A266" s="236" t="s">
        <v>2088</v>
      </c>
      <c r="B266" s="237">
        <v>291239</v>
      </c>
      <c r="C266" s="238">
        <v>664274.5</v>
      </c>
      <c r="D266" s="238">
        <v>814559.1</v>
      </c>
      <c r="E266" s="238">
        <v>814558.9</v>
      </c>
      <c r="F266" s="238">
        <v>-0.19999999995343001</v>
      </c>
      <c r="G266" s="239">
        <v>100</v>
      </c>
    </row>
    <row r="267" spans="1:7">
      <c r="A267" s="236" t="s">
        <v>2090</v>
      </c>
      <c r="B267" s="237">
        <v>2913</v>
      </c>
      <c r="C267" s="238">
        <v>3109.7</v>
      </c>
      <c r="D267" s="238">
        <v>103318</v>
      </c>
      <c r="E267" s="238">
        <v>43050</v>
      </c>
      <c r="F267" s="238">
        <v>-60268</v>
      </c>
      <c r="G267" s="239">
        <v>41.7</v>
      </c>
    </row>
    <row r="268" spans="1:7">
      <c r="A268" s="236" t="s">
        <v>2084</v>
      </c>
      <c r="B268" s="237">
        <v>29131</v>
      </c>
      <c r="C268" s="238">
        <v>3109.7</v>
      </c>
      <c r="D268" s="238">
        <v>3389.7</v>
      </c>
      <c r="E268" s="238">
        <v>3297.8</v>
      </c>
      <c r="F268" s="238">
        <v>-91.9</v>
      </c>
      <c r="G268" s="239">
        <v>97.3</v>
      </c>
    </row>
    <row r="269" spans="1:7">
      <c r="A269" s="236" t="s">
        <v>2084</v>
      </c>
      <c r="B269" s="237">
        <v>291310</v>
      </c>
      <c r="C269" s="238">
        <v>3109.7</v>
      </c>
      <c r="D269" s="238">
        <v>3389.7</v>
      </c>
      <c r="E269" s="238">
        <v>3297.8</v>
      </c>
      <c r="F269" s="238">
        <v>-91.9</v>
      </c>
      <c r="G269" s="239">
        <v>97.3</v>
      </c>
    </row>
    <row r="270" spans="1:7">
      <c r="A270" s="236" t="s">
        <v>2087</v>
      </c>
      <c r="B270" s="237">
        <v>29132</v>
      </c>
      <c r="C270" s="238"/>
      <c r="D270" s="238">
        <v>99928.3</v>
      </c>
      <c r="E270" s="238">
        <v>39752.1</v>
      </c>
      <c r="F270" s="238">
        <v>-60176.2</v>
      </c>
      <c r="G270" s="239">
        <v>39.799999999999997</v>
      </c>
    </row>
    <row r="271" spans="1:7">
      <c r="A271" s="236" t="s">
        <v>2087</v>
      </c>
      <c r="B271" s="237">
        <v>291320</v>
      </c>
      <c r="C271" s="238"/>
      <c r="D271" s="238">
        <v>99928.3</v>
      </c>
      <c r="E271" s="238">
        <v>39752.1</v>
      </c>
      <c r="F271" s="238">
        <v>-60176.2</v>
      </c>
      <c r="G271" s="239">
        <v>39.799999999999997</v>
      </c>
    </row>
    <row r="272" spans="1:7">
      <c r="A272" s="236" t="s">
        <v>2090</v>
      </c>
      <c r="B272" s="237">
        <v>2914</v>
      </c>
      <c r="C272" s="238">
        <v>3382.3</v>
      </c>
      <c r="D272" s="238">
        <v>1653930.1</v>
      </c>
      <c r="E272" s="238">
        <v>1651563.5</v>
      </c>
      <c r="F272" s="238">
        <v>-2366.6000000001</v>
      </c>
      <c r="G272" s="239">
        <v>99.9</v>
      </c>
    </row>
    <row r="273" spans="1:7">
      <c r="A273" s="236" t="s">
        <v>2084</v>
      </c>
      <c r="B273" s="237">
        <v>29141</v>
      </c>
      <c r="C273" s="238">
        <v>3382.3</v>
      </c>
      <c r="D273" s="238">
        <v>6606.8</v>
      </c>
      <c r="E273" s="238">
        <v>6061.6</v>
      </c>
      <c r="F273" s="238">
        <v>-545.20000000000005</v>
      </c>
      <c r="G273" s="239">
        <v>91.7</v>
      </c>
    </row>
    <row r="274" spans="1:7">
      <c r="A274" s="236" t="s">
        <v>2084</v>
      </c>
      <c r="B274" s="237">
        <v>291410</v>
      </c>
      <c r="C274" s="238">
        <v>3382.3</v>
      </c>
      <c r="D274" s="238">
        <v>6606.8</v>
      </c>
      <c r="E274" s="238">
        <v>6061.6</v>
      </c>
      <c r="F274" s="238">
        <v>-545.20000000000005</v>
      </c>
      <c r="G274" s="239">
        <v>91.7</v>
      </c>
    </row>
    <row r="275" spans="1:7">
      <c r="A275" s="236" t="s">
        <v>2087</v>
      </c>
      <c r="B275" s="237">
        <v>29142</v>
      </c>
      <c r="C275" s="238"/>
      <c r="D275" s="238">
        <v>1647323.3</v>
      </c>
      <c r="E275" s="238">
        <v>1645501.9</v>
      </c>
      <c r="F275" s="238">
        <v>-1821.4000000000999</v>
      </c>
      <c r="G275" s="239">
        <v>99.9</v>
      </c>
    </row>
    <row r="276" spans="1:7">
      <c r="A276" s="236" t="s">
        <v>2087</v>
      </c>
      <c r="B276" s="237">
        <v>291420</v>
      </c>
      <c r="C276" s="238"/>
      <c r="D276" s="238">
        <v>1647323.3</v>
      </c>
      <c r="E276" s="238">
        <v>1645501.9</v>
      </c>
      <c r="F276" s="238">
        <v>-1821.4000000000999</v>
      </c>
      <c r="G276" s="239">
        <v>99.9</v>
      </c>
    </row>
    <row r="277" spans="1:7">
      <c r="A277" s="236" t="s">
        <v>2091</v>
      </c>
      <c r="B277" s="237">
        <v>292</v>
      </c>
      <c r="C277" s="238">
        <v>25276632.199999999</v>
      </c>
      <c r="D277" s="238">
        <v>27840796.899999999</v>
      </c>
      <c r="E277" s="238">
        <v>27572013.800000001</v>
      </c>
      <c r="F277" s="238">
        <v>-268783.09999999998</v>
      </c>
      <c r="G277" s="239">
        <v>99</v>
      </c>
    </row>
    <row r="278" spans="1:7">
      <c r="A278" s="236" t="s">
        <v>2083</v>
      </c>
      <c r="B278" s="237">
        <v>2921</v>
      </c>
      <c r="C278" s="238">
        <v>17948497.800000001</v>
      </c>
      <c r="D278" s="238">
        <v>20511745.5</v>
      </c>
      <c r="E278" s="238">
        <v>20244049.399999999</v>
      </c>
      <c r="F278" s="238">
        <v>-267696.09999999998</v>
      </c>
      <c r="G278" s="239">
        <v>98.7</v>
      </c>
    </row>
    <row r="279" spans="1:7">
      <c r="A279" s="236" t="s">
        <v>2084</v>
      </c>
      <c r="B279" s="237">
        <v>29211</v>
      </c>
      <c r="C279" s="238">
        <v>13753408.199999999</v>
      </c>
      <c r="D279" s="238">
        <v>16273825.6</v>
      </c>
      <c r="E279" s="238">
        <v>16105329.5</v>
      </c>
      <c r="F279" s="238">
        <v>-168496.1</v>
      </c>
      <c r="G279" s="239">
        <v>99</v>
      </c>
    </row>
    <row r="280" spans="1:7">
      <c r="A280" s="236" t="s">
        <v>2084</v>
      </c>
      <c r="B280" s="237">
        <v>292110</v>
      </c>
      <c r="C280" s="238">
        <v>13753408.199999999</v>
      </c>
      <c r="D280" s="238">
        <v>16273825.6</v>
      </c>
      <c r="E280" s="238">
        <v>16105329.5</v>
      </c>
      <c r="F280" s="238">
        <v>-168496.1</v>
      </c>
      <c r="G280" s="239">
        <v>99</v>
      </c>
    </row>
    <row r="281" spans="1:7">
      <c r="A281" s="236" t="s">
        <v>2088</v>
      </c>
      <c r="B281" s="237">
        <v>29213</v>
      </c>
      <c r="C281" s="238">
        <v>4195089.5999999996</v>
      </c>
      <c r="D281" s="238">
        <v>4237919.9000000004</v>
      </c>
      <c r="E281" s="238">
        <v>4138719.9</v>
      </c>
      <c r="F281" s="238">
        <v>-99200</v>
      </c>
      <c r="G281" s="239">
        <v>97.7</v>
      </c>
    </row>
    <row r="282" spans="1:7">
      <c r="A282" s="236" t="s">
        <v>2088</v>
      </c>
      <c r="B282" s="237">
        <v>292130</v>
      </c>
      <c r="C282" s="238">
        <v>4195089.5999999996</v>
      </c>
      <c r="D282" s="238">
        <v>4237919.9000000004</v>
      </c>
      <c r="E282" s="238">
        <v>4138719.9</v>
      </c>
      <c r="F282" s="238">
        <v>-99200</v>
      </c>
      <c r="G282" s="239">
        <v>97.7</v>
      </c>
    </row>
    <row r="283" spans="1:7">
      <c r="A283" s="236" t="s">
        <v>2092</v>
      </c>
      <c r="B283" s="237">
        <v>2922</v>
      </c>
      <c r="C283" s="238">
        <v>7328134.4000000004</v>
      </c>
      <c r="D283" s="238">
        <v>7329051.4000000004</v>
      </c>
      <c r="E283" s="238">
        <v>7327964.4000000004</v>
      </c>
      <c r="F283" s="238">
        <v>-1087</v>
      </c>
      <c r="G283" s="239">
        <v>100</v>
      </c>
    </row>
    <row r="284" spans="1:7">
      <c r="A284" s="236" t="s">
        <v>2084</v>
      </c>
      <c r="B284" s="237">
        <v>29221</v>
      </c>
      <c r="C284" s="238">
        <v>7328134.4000000004</v>
      </c>
      <c r="D284" s="238">
        <v>151565.1</v>
      </c>
      <c r="E284" s="238">
        <v>150648.1</v>
      </c>
      <c r="F284" s="238">
        <v>-917</v>
      </c>
      <c r="G284" s="239">
        <v>99.4</v>
      </c>
    </row>
    <row r="285" spans="1:7">
      <c r="A285" s="236" t="s">
        <v>2084</v>
      </c>
      <c r="B285" s="237">
        <v>292210</v>
      </c>
      <c r="C285" s="238">
        <v>7328134.4000000004</v>
      </c>
      <c r="D285" s="238">
        <v>151565.1</v>
      </c>
      <c r="E285" s="238">
        <v>150648.1</v>
      </c>
      <c r="F285" s="238">
        <v>-917</v>
      </c>
      <c r="G285" s="239">
        <v>99.4</v>
      </c>
    </row>
    <row r="286" spans="1:7">
      <c r="A286" s="236" t="s">
        <v>2088</v>
      </c>
      <c r="B286" s="237">
        <v>29223</v>
      </c>
      <c r="C286" s="238"/>
      <c r="D286" s="238">
        <v>7177486.2999999998</v>
      </c>
      <c r="E286" s="238">
        <v>7177316.2999999998</v>
      </c>
      <c r="F286" s="238">
        <v>-170</v>
      </c>
      <c r="G286" s="239">
        <v>100</v>
      </c>
    </row>
    <row r="287" spans="1:7">
      <c r="A287" s="236" t="s">
        <v>2088</v>
      </c>
      <c r="B287" s="237">
        <v>292230</v>
      </c>
      <c r="C287" s="238"/>
      <c r="D287" s="238">
        <v>7177486.2999999998</v>
      </c>
      <c r="E287" s="238">
        <v>7177316.2999999998</v>
      </c>
      <c r="F287" s="238">
        <v>-170</v>
      </c>
      <c r="G287" s="239">
        <v>100</v>
      </c>
    </row>
    <row r="288" spans="1:7">
      <c r="A288" s="150" t="s">
        <v>2093</v>
      </c>
      <c r="B288" s="151">
        <v>3</v>
      </c>
      <c r="C288" s="152">
        <v>5489381</v>
      </c>
      <c r="D288" s="152">
        <v>5130895.3</v>
      </c>
      <c r="E288" s="152">
        <v>4749166.5999999996</v>
      </c>
      <c r="F288" s="152">
        <v>-381728.7</v>
      </c>
      <c r="G288" s="153">
        <v>92.6</v>
      </c>
    </row>
    <row r="289" spans="1:7">
      <c r="A289" s="150" t="s">
        <v>2094</v>
      </c>
      <c r="B289" s="151">
        <v>31</v>
      </c>
      <c r="C289" s="152">
        <v>4179738.6</v>
      </c>
      <c r="D289" s="152">
        <v>3901396.2</v>
      </c>
      <c r="E289" s="152">
        <v>3563866.3</v>
      </c>
      <c r="F289" s="152">
        <v>-337529.9</v>
      </c>
      <c r="G289" s="153">
        <v>91.3</v>
      </c>
    </row>
    <row r="290" spans="1:7">
      <c r="A290" s="236" t="s">
        <v>2095</v>
      </c>
      <c r="B290" s="237">
        <v>311</v>
      </c>
      <c r="C290" s="238">
        <v>420539.3</v>
      </c>
      <c r="D290" s="238">
        <v>370588.6</v>
      </c>
      <c r="E290" s="238">
        <v>294875.8</v>
      </c>
      <c r="F290" s="238">
        <v>-75712.800000000003</v>
      </c>
      <c r="G290" s="239">
        <v>79.599999999999994</v>
      </c>
    </row>
    <row r="291" spans="1:7">
      <c r="A291" s="236" t="s">
        <v>2096</v>
      </c>
      <c r="B291" s="237">
        <v>3111</v>
      </c>
      <c r="C291" s="238">
        <v>420539.3</v>
      </c>
      <c r="D291" s="238">
        <v>370588.6</v>
      </c>
      <c r="E291" s="238">
        <v>294875.8</v>
      </c>
      <c r="F291" s="238">
        <v>-75712.800000000003</v>
      </c>
      <c r="G291" s="239">
        <v>79.599999999999994</v>
      </c>
    </row>
    <row r="292" spans="1:7">
      <c r="A292" s="236" t="s">
        <v>2097</v>
      </c>
      <c r="B292" s="237">
        <v>31111</v>
      </c>
      <c r="C292" s="238">
        <v>12993.3</v>
      </c>
      <c r="D292" s="238">
        <v>4126.5</v>
      </c>
      <c r="E292" s="238">
        <v>4100.3999999999996</v>
      </c>
      <c r="F292" s="238">
        <v>-26.1</v>
      </c>
      <c r="G292" s="239">
        <v>99.4</v>
      </c>
    </row>
    <row r="293" spans="1:7">
      <c r="A293" s="236" t="s">
        <v>2097</v>
      </c>
      <c r="B293" s="237">
        <v>311110</v>
      </c>
      <c r="C293" s="238">
        <v>12993.3</v>
      </c>
      <c r="D293" s="238">
        <v>4126.5</v>
      </c>
      <c r="E293" s="238">
        <v>4100.3999999999996</v>
      </c>
      <c r="F293" s="238">
        <v>-26.1</v>
      </c>
      <c r="G293" s="239">
        <v>99.4</v>
      </c>
    </row>
    <row r="294" spans="1:7">
      <c r="A294" s="236" t="s">
        <v>2098</v>
      </c>
      <c r="B294" s="237">
        <v>31112</v>
      </c>
      <c r="C294" s="238">
        <v>407546</v>
      </c>
      <c r="D294" s="238">
        <v>366462</v>
      </c>
      <c r="E294" s="238">
        <v>290775.40000000002</v>
      </c>
      <c r="F294" s="238">
        <v>-75686.600000000006</v>
      </c>
      <c r="G294" s="239">
        <v>79.3</v>
      </c>
    </row>
    <row r="295" spans="1:7">
      <c r="A295" s="236" t="s">
        <v>2098</v>
      </c>
      <c r="B295" s="237">
        <v>311120</v>
      </c>
      <c r="C295" s="238">
        <v>407546</v>
      </c>
      <c r="D295" s="238">
        <v>366462</v>
      </c>
      <c r="E295" s="238">
        <v>290775.40000000002</v>
      </c>
      <c r="F295" s="238">
        <v>-75686.600000000006</v>
      </c>
      <c r="G295" s="239">
        <v>79.3</v>
      </c>
    </row>
    <row r="296" spans="1:7">
      <c r="A296" s="236" t="s">
        <v>2099</v>
      </c>
      <c r="B296" s="237">
        <v>312</v>
      </c>
      <c r="C296" s="238">
        <v>148080</v>
      </c>
      <c r="D296" s="238">
        <v>39755.9</v>
      </c>
      <c r="E296" s="238">
        <v>39649.800000000003</v>
      </c>
      <c r="F296" s="238">
        <v>-106.1</v>
      </c>
      <c r="G296" s="239">
        <v>99.7</v>
      </c>
    </row>
    <row r="297" spans="1:7">
      <c r="A297" s="236" t="s">
        <v>2100</v>
      </c>
      <c r="B297" s="237">
        <v>3121</v>
      </c>
      <c r="C297" s="238">
        <v>148080</v>
      </c>
      <c r="D297" s="238">
        <v>39755.9</v>
      </c>
      <c r="E297" s="238">
        <v>39649.800000000003</v>
      </c>
      <c r="F297" s="238">
        <v>-106.1</v>
      </c>
      <c r="G297" s="239">
        <v>99.7</v>
      </c>
    </row>
    <row r="298" spans="1:7">
      <c r="A298" s="236" t="s">
        <v>2101</v>
      </c>
      <c r="B298" s="237">
        <v>31211</v>
      </c>
      <c r="C298" s="238">
        <v>18100</v>
      </c>
      <c r="D298" s="238">
        <v>1815</v>
      </c>
      <c r="E298" s="238">
        <v>1807.7</v>
      </c>
      <c r="F298" s="238">
        <v>-7.3</v>
      </c>
      <c r="G298" s="239">
        <v>99.6</v>
      </c>
    </row>
    <row r="299" spans="1:7">
      <c r="A299" s="236" t="s">
        <v>2101</v>
      </c>
      <c r="B299" s="237">
        <v>312110</v>
      </c>
      <c r="C299" s="238">
        <v>18100</v>
      </c>
      <c r="D299" s="238">
        <v>1815</v>
      </c>
      <c r="E299" s="238">
        <v>1807.7</v>
      </c>
      <c r="F299" s="238">
        <v>-7.3</v>
      </c>
      <c r="G299" s="239">
        <v>99.6</v>
      </c>
    </row>
    <row r="300" spans="1:7">
      <c r="A300" s="236" t="s">
        <v>2102</v>
      </c>
      <c r="B300" s="237">
        <v>31212</v>
      </c>
      <c r="C300" s="238">
        <v>129980</v>
      </c>
      <c r="D300" s="238">
        <v>37940.9</v>
      </c>
      <c r="E300" s="238">
        <v>37842.1</v>
      </c>
      <c r="F300" s="238">
        <v>-98.800000000002996</v>
      </c>
      <c r="G300" s="239">
        <v>99.7</v>
      </c>
    </row>
    <row r="301" spans="1:7">
      <c r="A301" s="236" t="s">
        <v>2102</v>
      </c>
      <c r="B301" s="237">
        <v>312120</v>
      </c>
      <c r="C301" s="238">
        <v>129980</v>
      </c>
      <c r="D301" s="238">
        <v>37940.9</v>
      </c>
      <c r="E301" s="238">
        <v>37842.1</v>
      </c>
      <c r="F301" s="238">
        <v>-98.800000000002996</v>
      </c>
      <c r="G301" s="239">
        <v>99.7</v>
      </c>
    </row>
    <row r="302" spans="1:7">
      <c r="A302" s="236" t="s">
        <v>2103</v>
      </c>
      <c r="B302" s="237">
        <v>313</v>
      </c>
      <c r="C302" s="238">
        <v>17061</v>
      </c>
      <c r="D302" s="238">
        <v>18473.099999999999</v>
      </c>
      <c r="E302" s="238">
        <v>17634.3</v>
      </c>
      <c r="F302" s="238">
        <v>-838.8</v>
      </c>
      <c r="G302" s="239">
        <v>95.5</v>
      </c>
    </row>
    <row r="303" spans="1:7">
      <c r="A303" s="236" t="s">
        <v>2104</v>
      </c>
      <c r="B303" s="237">
        <v>3131</v>
      </c>
      <c r="C303" s="238">
        <v>17061</v>
      </c>
      <c r="D303" s="238">
        <v>18473.099999999999</v>
      </c>
      <c r="E303" s="238">
        <v>17634.3</v>
      </c>
      <c r="F303" s="238">
        <v>-838.8</v>
      </c>
      <c r="G303" s="239">
        <v>95.5</v>
      </c>
    </row>
    <row r="304" spans="1:7">
      <c r="A304" s="236" t="s">
        <v>2105</v>
      </c>
      <c r="B304" s="237">
        <v>31311</v>
      </c>
      <c r="C304" s="238">
        <v>9359.4</v>
      </c>
      <c r="D304" s="238">
        <v>5652.9</v>
      </c>
      <c r="E304" s="238">
        <v>4838.3999999999996</v>
      </c>
      <c r="F304" s="238">
        <v>-814.5</v>
      </c>
      <c r="G304" s="239">
        <v>85.6</v>
      </c>
    </row>
    <row r="305" spans="1:7">
      <c r="A305" s="236" t="s">
        <v>2105</v>
      </c>
      <c r="B305" s="237">
        <v>313110</v>
      </c>
      <c r="C305" s="238">
        <v>9359.4</v>
      </c>
      <c r="D305" s="238">
        <v>5652.9</v>
      </c>
      <c r="E305" s="238">
        <v>4838.3999999999996</v>
      </c>
      <c r="F305" s="238">
        <v>-814.5</v>
      </c>
      <c r="G305" s="239">
        <v>85.6</v>
      </c>
    </row>
    <row r="306" spans="1:7">
      <c r="A306" s="236" t="s">
        <v>2106</v>
      </c>
      <c r="B306" s="237">
        <v>31312</v>
      </c>
      <c r="C306" s="238">
        <v>7701.6</v>
      </c>
      <c r="D306" s="238">
        <v>12820.2</v>
      </c>
      <c r="E306" s="238">
        <v>12795.9</v>
      </c>
      <c r="F306" s="238">
        <v>-24.300000000000999</v>
      </c>
      <c r="G306" s="239">
        <v>99.8</v>
      </c>
    </row>
    <row r="307" spans="1:7">
      <c r="A307" s="236" t="s">
        <v>2106</v>
      </c>
      <c r="B307" s="237">
        <v>313120</v>
      </c>
      <c r="C307" s="238">
        <v>7701.6</v>
      </c>
      <c r="D307" s="238">
        <v>12820.2</v>
      </c>
      <c r="E307" s="238">
        <v>12795.9</v>
      </c>
      <c r="F307" s="238">
        <v>-24.300000000000999</v>
      </c>
      <c r="G307" s="239">
        <v>99.8</v>
      </c>
    </row>
    <row r="308" spans="1:7">
      <c r="A308" s="236" t="s">
        <v>2107</v>
      </c>
      <c r="B308" s="237">
        <v>314</v>
      </c>
      <c r="C308" s="238">
        <v>843315.7</v>
      </c>
      <c r="D308" s="238">
        <v>915466.9</v>
      </c>
      <c r="E308" s="238">
        <v>885582.1</v>
      </c>
      <c r="F308" s="238">
        <v>-29884.799999999999</v>
      </c>
      <c r="G308" s="239">
        <v>96.7</v>
      </c>
    </row>
    <row r="309" spans="1:7">
      <c r="A309" s="236" t="s">
        <v>2108</v>
      </c>
      <c r="B309" s="237">
        <v>3141</v>
      </c>
      <c r="C309" s="238">
        <v>843315.7</v>
      </c>
      <c r="D309" s="238">
        <v>915466.9</v>
      </c>
      <c r="E309" s="238">
        <v>885582.1</v>
      </c>
      <c r="F309" s="238">
        <v>-29884.799999999999</v>
      </c>
      <c r="G309" s="239">
        <v>96.7</v>
      </c>
    </row>
    <row r="310" spans="1:7">
      <c r="A310" s="236" t="s">
        <v>2109</v>
      </c>
      <c r="B310" s="237">
        <v>31411</v>
      </c>
      <c r="C310" s="238">
        <v>843065.2</v>
      </c>
      <c r="D310" s="238">
        <v>915238.5</v>
      </c>
      <c r="E310" s="238">
        <v>885370.1</v>
      </c>
      <c r="F310" s="238">
        <v>-29868.400000000001</v>
      </c>
      <c r="G310" s="239">
        <v>96.7</v>
      </c>
    </row>
    <row r="311" spans="1:7">
      <c r="A311" s="236" t="s">
        <v>2109</v>
      </c>
      <c r="B311" s="237">
        <v>314110</v>
      </c>
      <c r="C311" s="238">
        <v>843065.2</v>
      </c>
      <c r="D311" s="238">
        <v>915238.5</v>
      </c>
      <c r="E311" s="238">
        <v>885370.1</v>
      </c>
      <c r="F311" s="238">
        <v>-29868.400000000001</v>
      </c>
      <c r="G311" s="239">
        <v>96.7</v>
      </c>
    </row>
    <row r="312" spans="1:7">
      <c r="A312" s="236" t="s">
        <v>2110</v>
      </c>
      <c r="B312" s="237">
        <v>31412</v>
      </c>
      <c r="C312" s="238">
        <v>250.5</v>
      </c>
      <c r="D312" s="238">
        <v>228.4</v>
      </c>
      <c r="E312" s="238">
        <v>212</v>
      </c>
      <c r="F312" s="238">
        <v>-16.399999999999999</v>
      </c>
      <c r="G312" s="239">
        <v>92.8</v>
      </c>
    </row>
    <row r="313" spans="1:7">
      <c r="A313" s="236" t="s">
        <v>2110</v>
      </c>
      <c r="B313" s="237">
        <v>314120</v>
      </c>
      <c r="C313" s="238">
        <v>250.5</v>
      </c>
      <c r="D313" s="238">
        <v>228.4</v>
      </c>
      <c r="E313" s="238">
        <v>212</v>
      </c>
      <c r="F313" s="238">
        <v>-16.399999999999999</v>
      </c>
      <c r="G313" s="239">
        <v>92.8</v>
      </c>
    </row>
    <row r="314" spans="1:7">
      <c r="A314" s="236" t="s">
        <v>2111</v>
      </c>
      <c r="B314" s="237">
        <v>315</v>
      </c>
      <c r="C314" s="238">
        <v>263536.40000000002</v>
      </c>
      <c r="D314" s="238">
        <v>312391.2</v>
      </c>
      <c r="E314" s="238">
        <v>264771.59999999998</v>
      </c>
      <c r="F314" s="238">
        <v>-47619.6</v>
      </c>
      <c r="G314" s="239">
        <v>84.8</v>
      </c>
    </row>
    <row r="315" spans="1:7">
      <c r="A315" s="236" t="s">
        <v>2112</v>
      </c>
      <c r="B315" s="237">
        <v>3151</v>
      </c>
      <c r="C315" s="238">
        <v>263536.40000000002</v>
      </c>
      <c r="D315" s="238">
        <v>312391.2</v>
      </c>
      <c r="E315" s="238">
        <v>267316</v>
      </c>
      <c r="F315" s="238">
        <v>-45075.199999999997</v>
      </c>
      <c r="G315" s="239">
        <v>85.6</v>
      </c>
    </row>
    <row r="316" spans="1:7">
      <c r="A316" s="236" t="s">
        <v>2113</v>
      </c>
      <c r="B316" s="237">
        <v>31511</v>
      </c>
      <c r="C316" s="238">
        <v>263218.90000000002</v>
      </c>
      <c r="D316" s="238">
        <v>310965.7</v>
      </c>
      <c r="E316" s="238">
        <v>265905</v>
      </c>
      <c r="F316" s="238">
        <v>-45060.7</v>
      </c>
      <c r="G316" s="239">
        <v>85.5</v>
      </c>
    </row>
    <row r="317" spans="1:7">
      <c r="A317" s="236" t="s">
        <v>2113</v>
      </c>
      <c r="B317" s="237">
        <v>315110</v>
      </c>
      <c r="C317" s="238">
        <v>263218.90000000002</v>
      </c>
      <c r="D317" s="238">
        <v>310965.7</v>
      </c>
      <c r="E317" s="238">
        <v>265905</v>
      </c>
      <c r="F317" s="238">
        <v>-45060.7</v>
      </c>
      <c r="G317" s="239">
        <v>85.5</v>
      </c>
    </row>
    <row r="318" spans="1:7">
      <c r="A318" s="236" t="s">
        <v>2114</v>
      </c>
      <c r="B318" s="237">
        <v>31512</v>
      </c>
      <c r="C318" s="238">
        <v>317.5</v>
      </c>
      <c r="D318" s="238">
        <v>1425.5</v>
      </c>
      <c r="E318" s="238">
        <v>1411</v>
      </c>
      <c r="F318" s="238">
        <v>-14.5</v>
      </c>
      <c r="G318" s="239">
        <v>99</v>
      </c>
    </row>
    <row r="319" spans="1:7">
      <c r="A319" s="236" t="s">
        <v>2114</v>
      </c>
      <c r="B319" s="237">
        <v>315120</v>
      </c>
      <c r="C319" s="238">
        <v>317.5</v>
      </c>
      <c r="D319" s="238">
        <v>1425.5</v>
      </c>
      <c r="E319" s="238">
        <v>1411</v>
      </c>
      <c r="F319" s="238">
        <v>-14.5</v>
      </c>
      <c r="G319" s="239">
        <v>99</v>
      </c>
    </row>
    <row r="320" spans="1:7">
      <c r="A320" s="236" t="s">
        <v>2115</v>
      </c>
      <c r="B320" s="237">
        <v>3152</v>
      </c>
      <c r="C320" s="238"/>
      <c r="D320" s="238"/>
      <c r="E320" s="238">
        <v>-2544.4</v>
      </c>
      <c r="F320" s="238">
        <v>-2544.4</v>
      </c>
      <c r="G320" s="239" t="s">
        <v>32</v>
      </c>
    </row>
    <row r="321" spans="1:7">
      <c r="A321" s="236" t="s">
        <v>2116</v>
      </c>
      <c r="B321" s="237">
        <v>31521</v>
      </c>
      <c r="C321" s="238"/>
      <c r="D321" s="238"/>
      <c r="E321" s="238">
        <v>-2544.4</v>
      </c>
      <c r="F321" s="238">
        <v>-2544.4</v>
      </c>
      <c r="G321" s="239" t="s">
        <v>32</v>
      </c>
    </row>
    <row r="322" spans="1:7">
      <c r="A322" s="236" t="s">
        <v>2116</v>
      </c>
      <c r="B322" s="237">
        <v>315210</v>
      </c>
      <c r="C322" s="238"/>
      <c r="D322" s="238"/>
      <c r="E322" s="238">
        <v>-2544.4</v>
      </c>
      <c r="F322" s="238">
        <v>-2544.4</v>
      </c>
      <c r="G322" s="239" t="s">
        <v>32</v>
      </c>
    </row>
    <row r="323" spans="1:7">
      <c r="A323" s="236" t="s">
        <v>2117</v>
      </c>
      <c r="B323" s="237">
        <v>316</v>
      </c>
      <c r="C323" s="238">
        <v>84426.8</v>
      </c>
      <c r="D323" s="238">
        <v>118440.3</v>
      </c>
      <c r="E323" s="238">
        <v>102548.5</v>
      </c>
      <c r="F323" s="238">
        <v>-15891.8</v>
      </c>
      <c r="G323" s="239">
        <v>86.6</v>
      </c>
    </row>
    <row r="324" spans="1:7">
      <c r="A324" s="236" t="s">
        <v>2118</v>
      </c>
      <c r="B324" s="237">
        <v>3161</v>
      </c>
      <c r="C324" s="238">
        <v>84426.8</v>
      </c>
      <c r="D324" s="238">
        <v>118440.3</v>
      </c>
      <c r="E324" s="238">
        <v>102548.5</v>
      </c>
      <c r="F324" s="238">
        <v>-15891.8</v>
      </c>
      <c r="G324" s="239">
        <v>86.6</v>
      </c>
    </row>
    <row r="325" spans="1:7">
      <c r="A325" s="236" t="s">
        <v>2119</v>
      </c>
      <c r="B325" s="237">
        <v>31611</v>
      </c>
      <c r="C325" s="238">
        <v>84286.8</v>
      </c>
      <c r="D325" s="238">
        <v>118418.9</v>
      </c>
      <c r="E325" s="238">
        <v>102530.2</v>
      </c>
      <c r="F325" s="238">
        <v>-15888.7</v>
      </c>
      <c r="G325" s="239">
        <v>86.6</v>
      </c>
    </row>
    <row r="326" spans="1:7">
      <c r="A326" s="236" t="s">
        <v>2120</v>
      </c>
      <c r="B326" s="237">
        <v>316110</v>
      </c>
      <c r="C326" s="238">
        <v>84286.8</v>
      </c>
      <c r="D326" s="238">
        <v>118418.9</v>
      </c>
      <c r="E326" s="238">
        <v>102530.2</v>
      </c>
      <c r="F326" s="238">
        <v>-15888.7</v>
      </c>
      <c r="G326" s="239">
        <v>86.6</v>
      </c>
    </row>
    <row r="327" spans="1:7">
      <c r="A327" s="236" t="s">
        <v>2121</v>
      </c>
      <c r="B327" s="237">
        <v>31612</v>
      </c>
      <c r="C327" s="238">
        <v>140</v>
      </c>
      <c r="D327" s="238">
        <v>21.4</v>
      </c>
      <c r="E327" s="238">
        <v>18.3</v>
      </c>
      <c r="F327" s="238">
        <v>-3.1</v>
      </c>
      <c r="G327" s="239">
        <v>85.5</v>
      </c>
    </row>
    <row r="328" spans="1:7">
      <c r="A328" s="236" t="s">
        <v>2122</v>
      </c>
      <c r="B328" s="237">
        <v>316120</v>
      </c>
      <c r="C328" s="238">
        <v>140</v>
      </c>
      <c r="D328" s="238">
        <v>21.4</v>
      </c>
      <c r="E328" s="238">
        <v>18.3</v>
      </c>
      <c r="F328" s="238">
        <v>-3.1</v>
      </c>
      <c r="G328" s="239">
        <v>85.5</v>
      </c>
    </row>
    <row r="329" spans="1:7">
      <c r="A329" s="236" t="s">
        <v>2123</v>
      </c>
      <c r="B329" s="237">
        <v>317</v>
      </c>
      <c r="C329" s="238">
        <v>125180.5</v>
      </c>
      <c r="D329" s="238">
        <v>137589.1</v>
      </c>
      <c r="E329" s="238">
        <v>126424.1</v>
      </c>
      <c r="F329" s="238">
        <v>-11165</v>
      </c>
      <c r="G329" s="239">
        <v>91.9</v>
      </c>
    </row>
    <row r="330" spans="1:7">
      <c r="A330" s="236" t="s">
        <v>2124</v>
      </c>
      <c r="B330" s="237">
        <v>3171</v>
      </c>
      <c r="C330" s="238">
        <v>125180.5</v>
      </c>
      <c r="D330" s="238">
        <v>137589.1</v>
      </c>
      <c r="E330" s="238">
        <v>126424.1</v>
      </c>
      <c r="F330" s="238">
        <v>-11165</v>
      </c>
      <c r="G330" s="239">
        <v>91.9</v>
      </c>
    </row>
    <row r="331" spans="1:7">
      <c r="A331" s="236" t="s">
        <v>2125</v>
      </c>
      <c r="B331" s="237">
        <v>31711</v>
      </c>
      <c r="C331" s="238">
        <v>77359.600000000006</v>
      </c>
      <c r="D331" s="238">
        <v>70125.2</v>
      </c>
      <c r="E331" s="238">
        <v>66048.899999999994</v>
      </c>
      <c r="F331" s="238">
        <v>-4076.3</v>
      </c>
      <c r="G331" s="239">
        <v>94.2</v>
      </c>
    </row>
    <row r="332" spans="1:7">
      <c r="A332" s="236" t="s">
        <v>2125</v>
      </c>
      <c r="B332" s="237">
        <v>317110</v>
      </c>
      <c r="C332" s="238">
        <v>77359.600000000006</v>
      </c>
      <c r="D332" s="238">
        <v>70125.2</v>
      </c>
      <c r="E332" s="238">
        <v>66048.899999999994</v>
      </c>
      <c r="F332" s="238">
        <v>-4076.3</v>
      </c>
      <c r="G332" s="239">
        <v>94.2</v>
      </c>
    </row>
    <row r="333" spans="1:7">
      <c r="A333" s="236" t="s">
        <v>2126</v>
      </c>
      <c r="B333" s="237">
        <v>31712</v>
      </c>
      <c r="C333" s="238">
        <v>47820.9</v>
      </c>
      <c r="D333" s="238">
        <v>67463.899999999994</v>
      </c>
      <c r="E333" s="238">
        <v>60375.3</v>
      </c>
      <c r="F333" s="238">
        <v>-7088.6</v>
      </c>
      <c r="G333" s="239">
        <v>89.5</v>
      </c>
    </row>
    <row r="334" spans="1:7">
      <c r="A334" s="236" t="s">
        <v>2126</v>
      </c>
      <c r="B334" s="237">
        <v>317120</v>
      </c>
      <c r="C334" s="238">
        <v>47820.9</v>
      </c>
      <c r="D334" s="238">
        <v>67463.899999999994</v>
      </c>
      <c r="E334" s="238">
        <v>60375.3</v>
      </c>
      <c r="F334" s="238">
        <v>-7088.6</v>
      </c>
      <c r="G334" s="239">
        <v>89.5</v>
      </c>
    </row>
    <row r="335" spans="1:7">
      <c r="A335" s="236" t="s">
        <v>2127</v>
      </c>
      <c r="B335" s="237">
        <v>318</v>
      </c>
      <c r="C335" s="238">
        <v>69152.600000000006</v>
      </c>
      <c r="D335" s="238">
        <v>32884.400000000001</v>
      </c>
      <c r="E335" s="238">
        <v>30116.5</v>
      </c>
      <c r="F335" s="238">
        <v>-2767.9</v>
      </c>
      <c r="G335" s="239">
        <v>91.6</v>
      </c>
    </row>
    <row r="336" spans="1:7">
      <c r="A336" s="236" t="s">
        <v>2128</v>
      </c>
      <c r="B336" s="237">
        <v>3181</v>
      </c>
      <c r="C336" s="238">
        <v>69152.600000000006</v>
      </c>
      <c r="D336" s="238">
        <v>32884.400000000001</v>
      </c>
      <c r="E336" s="238">
        <v>30116.5</v>
      </c>
      <c r="F336" s="238">
        <v>-2767.9</v>
      </c>
      <c r="G336" s="239">
        <v>91.6</v>
      </c>
    </row>
    <row r="337" spans="1:7">
      <c r="A337" s="236" t="s">
        <v>2129</v>
      </c>
      <c r="B337" s="237">
        <v>31811</v>
      </c>
      <c r="C337" s="238">
        <v>69152.600000000006</v>
      </c>
      <c r="D337" s="238">
        <v>32884.400000000001</v>
      </c>
      <c r="E337" s="238">
        <v>30116.5</v>
      </c>
      <c r="F337" s="238">
        <v>-2767.9</v>
      </c>
      <c r="G337" s="239">
        <v>91.6</v>
      </c>
    </row>
    <row r="338" spans="1:7">
      <c r="A338" s="236" t="s">
        <v>2129</v>
      </c>
      <c r="B338" s="237">
        <v>318110</v>
      </c>
      <c r="C338" s="238">
        <v>69152.600000000006</v>
      </c>
      <c r="D338" s="238">
        <v>32884.400000000001</v>
      </c>
      <c r="E338" s="238">
        <v>30116.5</v>
      </c>
      <c r="F338" s="238">
        <v>-2767.9</v>
      </c>
      <c r="G338" s="239">
        <v>91.6</v>
      </c>
    </row>
    <row r="339" spans="1:7">
      <c r="A339" s="236" t="s">
        <v>24</v>
      </c>
      <c r="B339" s="237">
        <v>319</v>
      </c>
      <c r="C339" s="238">
        <v>2208446.2999999998</v>
      </c>
      <c r="D339" s="238">
        <v>1955806.7</v>
      </c>
      <c r="E339" s="238">
        <v>1802263.6</v>
      </c>
      <c r="F339" s="238">
        <v>-153543.1</v>
      </c>
      <c r="G339" s="239">
        <v>92.1</v>
      </c>
    </row>
    <row r="340" spans="1:7">
      <c r="A340" s="236" t="s">
        <v>2130</v>
      </c>
      <c r="B340" s="237">
        <v>3191</v>
      </c>
      <c r="C340" s="238">
        <v>12438.7</v>
      </c>
      <c r="D340" s="238">
        <v>29551.200000000001</v>
      </c>
      <c r="E340" s="238">
        <v>23622.400000000001</v>
      </c>
      <c r="F340" s="238">
        <v>-5928.8</v>
      </c>
      <c r="G340" s="239">
        <v>79.900000000000006</v>
      </c>
    </row>
    <row r="341" spans="1:7">
      <c r="A341" s="236" t="s">
        <v>2130</v>
      </c>
      <c r="B341" s="237">
        <v>31910</v>
      </c>
      <c r="C341" s="238">
        <v>12438.7</v>
      </c>
      <c r="D341" s="238">
        <v>29551.200000000001</v>
      </c>
      <c r="E341" s="238">
        <v>23622.400000000001</v>
      </c>
      <c r="F341" s="238">
        <v>-5928.8</v>
      </c>
      <c r="G341" s="239">
        <v>79.900000000000006</v>
      </c>
    </row>
    <row r="342" spans="1:7">
      <c r="A342" s="236" t="s">
        <v>2130</v>
      </c>
      <c r="B342" s="237">
        <v>319100</v>
      </c>
      <c r="C342" s="238">
        <v>12438.7</v>
      </c>
      <c r="D342" s="238">
        <v>29551.200000000001</v>
      </c>
      <c r="E342" s="238">
        <v>23622.400000000001</v>
      </c>
      <c r="F342" s="238">
        <v>-5928.8</v>
      </c>
      <c r="G342" s="239">
        <v>79.900000000000006</v>
      </c>
    </row>
    <row r="343" spans="1:7">
      <c r="A343" s="236" t="s">
        <v>2131</v>
      </c>
      <c r="B343" s="237">
        <v>3192</v>
      </c>
      <c r="C343" s="238">
        <v>2196007.6</v>
      </c>
      <c r="D343" s="238">
        <v>1926255.5</v>
      </c>
      <c r="E343" s="238">
        <v>1778641.2</v>
      </c>
      <c r="F343" s="238">
        <v>-147614.29999999999</v>
      </c>
      <c r="G343" s="239">
        <v>92.3</v>
      </c>
    </row>
    <row r="344" spans="1:7">
      <c r="A344" s="236" t="s">
        <v>2132</v>
      </c>
      <c r="B344" s="237">
        <v>31921</v>
      </c>
      <c r="C344" s="238">
        <v>684602</v>
      </c>
      <c r="D344" s="238">
        <v>700629.1</v>
      </c>
      <c r="E344" s="238">
        <v>651718.5</v>
      </c>
      <c r="F344" s="238">
        <v>-48910.6</v>
      </c>
      <c r="G344" s="239">
        <v>93</v>
      </c>
    </row>
    <row r="345" spans="1:7">
      <c r="A345" s="236" t="s">
        <v>2132</v>
      </c>
      <c r="B345" s="237">
        <v>319210</v>
      </c>
      <c r="C345" s="238">
        <v>684602</v>
      </c>
      <c r="D345" s="238">
        <v>700629.1</v>
      </c>
      <c r="E345" s="238">
        <v>651718.5</v>
      </c>
      <c r="F345" s="238">
        <v>-48910.6</v>
      </c>
      <c r="G345" s="239">
        <v>93</v>
      </c>
    </row>
    <row r="346" spans="1:7">
      <c r="A346" s="236" t="s">
        <v>2133</v>
      </c>
      <c r="B346" s="237">
        <v>31922</v>
      </c>
      <c r="C346" s="238">
        <v>1301828.8</v>
      </c>
      <c r="D346" s="238">
        <v>1065458.8</v>
      </c>
      <c r="E346" s="238">
        <v>981508.3</v>
      </c>
      <c r="F346" s="238">
        <v>-83950.5</v>
      </c>
      <c r="G346" s="239">
        <v>92.1</v>
      </c>
    </row>
    <row r="347" spans="1:7">
      <c r="A347" s="236" t="s">
        <v>2133</v>
      </c>
      <c r="B347" s="237">
        <v>319220</v>
      </c>
      <c r="C347" s="238">
        <v>1301828.8</v>
      </c>
      <c r="D347" s="238">
        <v>1065458.8</v>
      </c>
      <c r="E347" s="238">
        <v>981508.3</v>
      </c>
      <c r="F347" s="238">
        <v>-83950.5</v>
      </c>
      <c r="G347" s="239">
        <v>92.1</v>
      </c>
    </row>
    <row r="348" spans="1:7">
      <c r="A348" s="236" t="s">
        <v>2134</v>
      </c>
      <c r="B348" s="237">
        <v>31923</v>
      </c>
      <c r="C348" s="238">
        <v>161211.20000000001</v>
      </c>
      <c r="D348" s="238">
        <v>96822.5</v>
      </c>
      <c r="E348" s="238">
        <v>91158.5</v>
      </c>
      <c r="F348" s="238">
        <v>-5664</v>
      </c>
      <c r="G348" s="239">
        <v>94.2</v>
      </c>
    </row>
    <row r="349" spans="1:7">
      <c r="A349" s="236" t="s">
        <v>2134</v>
      </c>
      <c r="B349" s="237">
        <v>319230</v>
      </c>
      <c r="C349" s="238">
        <v>161211.20000000001</v>
      </c>
      <c r="D349" s="238">
        <v>96822.5</v>
      </c>
      <c r="E349" s="238">
        <v>91158.5</v>
      </c>
      <c r="F349" s="238">
        <v>-5664</v>
      </c>
      <c r="G349" s="239">
        <v>94.2</v>
      </c>
    </row>
    <row r="350" spans="1:7">
      <c r="A350" s="236" t="s">
        <v>2135</v>
      </c>
      <c r="B350" s="237">
        <v>31924</v>
      </c>
      <c r="C350" s="238">
        <v>25066.799999999999</v>
      </c>
      <c r="D350" s="238">
        <v>32449.5</v>
      </c>
      <c r="E350" s="238">
        <v>32151.7</v>
      </c>
      <c r="F350" s="238">
        <v>-297.8</v>
      </c>
      <c r="G350" s="239">
        <v>99.1</v>
      </c>
    </row>
    <row r="351" spans="1:7">
      <c r="A351" s="236" t="s">
        <v>2135</v>
      </c>
      <c r="B351" s="237">
        <v>319240</v>
      </c>
      <c r="C351" s="238">
        <v>25066.799999999999</v>
      </c>
      <c r="D351" s="238">
        <v>32449.5</v>
      </c>
      <c r="E351" s="238">
        <v>32151.7</v>
      </c>
      <c r="F351" s="238">
        <v>-297.8</v>
      </c>
      <c r="G351" s="239">
        <v>99.1</v>
      </c>
    </row>
    <row r="352" spans="1:7">
      <c r="A352" s="236" t="s">
        <v>2136</v>
      </c>
      <c r="B352" s="237">
        <v>31929</v>
      </c>
      <c r="C352" s="238">
        <v>23298.799999999999</v>
      </c>
      <c r="D352" s="238">
        <v>30895.599999999999</v>
      </c>
      <c r="E352" s="238">
        <v>22104.1</v>
      </c>
      <c r="F352" s="238">
        <v>-8791.5</v>
      </c>
      <c r="G352" s="239">
        <v>71.5</v>
      </c>
    </row>
    <row r="353" spans="1:11">
      <c r="A353" s="236" t="s">
        <v>2136</v>
      </c>
      <c r="B353" s="237">
        <v>319290</v>
      </c>
      <c r="C353" s="238">
        <v>23298.799999999999</v>
      </c>
      <c r="D353" s="238">
        <v>30895.599999999999</v>
      </c>
      <c r="E353" s="238">
        <v>22104.1</v>
      </c>
      <c r="F353" s="238">
        <v>-8791.5</v>
      </c>
      <c r="G353" s="239">
        <v>71.5</v>
      </c>
    </row>
    <row r="354" spans="1:11">
      <c r="A354" s="150" t="s">
        <v>2137</v>
      </c>
      <c r="B354" s="151">
        <v>33</v>
      </c>
      <c r="C354" s="152">
        <v>1306630.8</v>
      </c>
      <c r="D354" s="152">
        <v>1228634.1000000001</v>
      </c>
      <c r="E354" s="152">
        <v>1185252.6000000001</v>
      </c>
      <c r="F354" s="152">
        <v>-43381.5</v>
      </c>
      <c r="G354" s="153">
        <v>96.5</v>
      </c>
      <c r="I354" s="6"/>
      <c r="J354" s="6"/>
      <c r="K354" s="6"/>
    </row>
    <row r="355" spans="1:11">
      <c r="A355" s="236" t="s">
        <v>2138</v>
      </c>
      <c r="B355" s="237">
        <v>331</v>
      </c>
      <c r="C355" s="238">
        <v>252124</v>
      </c>
      <c r="D355" s="238">
        <v>204331.2</v>
      </c>
      <c r="E355" s="238">
        <v>195642.1</v>
      </c>
      <c r="F355" s="238">
        <v>-8689.1</v>
      </c>
      <c r="G355" s="239">
        <v>95.7</v>
      </c>
    </row>
    <row r="356" spans="1:11">
      <c r="A356" s="236" t="s">
        <v>2139</v>
      </c>
      <c r="B356" s="237">
        <v>3311</v>
      </c>
      <c r="C356" s="238">
        <v>252124</v>
      </c>
      <c r="D356" s="238">
        <v>204331.2</v>
      </c>
      <c r="E356" s="238">
        <v>195642.1</v>
      </c>
      <c r="F356" s="238">
        <v>-8689.1</v>
      </c>
      <c r="G356" s="239">
        <v>95.7</v>
      </c>
    </row>
    <row r="357" spans="1:11">
      <c r="A357" s="236" t="s">
        <v>2140</v>
      </c>
      <c r="B357" s="237">
        <v>33111</v>
      </c>
      <c r="C357" s="238">
        <v>252124</v>
      </c>
      <c r="D357" s="238">
        <v>204331.2</v>
      </c>
      <c r="E357" s="238">
        <v>195642.1</v>
      </c>
      <c r="F357" s="238">
        <v>-8689.1</v>
      </c>
      <c r="G357" s="239">
        <v>95.7</v>
      </c>
    </row>
    <row r="358" spans="1:11">
      <c r="A358" s="236" t="s">
        <v>2140</v>
      </c>
      <c r="B358" s="237">
        <v>331110</v>
      </c>
      <c r="C358" s="238">
        <v>252124</v>
      </c>
      <c r="D358" s="238">
        <v>204331.2</v>
      </c>
      <c r="E358" s="238">
        <v>195642.1</v>
      </c>
      <c r="F358" s="238">
        <v>-8689.1</v>
      </c>
      <c r="G358" s="239">
        <v>95.7</v>
      </c>
    </row>
    <row r="359" spans="1:11">
      <c r="A359" s="236" t="s">
        <v>2141</v>
      </c>
      <c r="B359" s="237">
        <v>332</v>
      </c>
      <c r="C359" s="238">
        <v>44896.7</v>
      </c>
      <c r="D359" s="238">
        <v>50081.8</v>
      </c>
      <c r="E359" s="238">
        <v>47279.4</v>
      </c>
      <c r="F359" s="238">
        <v>-2802.4</v>
      </c>
      <c r="G359" s="239">
        <v>94.4</v>
      </c>
    </row>
    <row r="360" spans="1:11">
      <c r="A360" s="236" t="s">
        <v>2142</v>
      </c>
      <c r="B360" s="237">
        <v>3321</v>
      </c>
      <c r="C360" s="238">
        <v>44896.7</v>
      </c>
      <c r="D360" s="238">
        <v>50081.8</v>
      </c>
      <c r="E360" s="238">
        <v>47288</v>
      </c>
      <c r="F360" s="238">
        <v>-2793.8</v>
      </c>
      <c r="G360" s="239">
        <v>94.4</v>
      </c>
    </row>
    <row r="361" spans="1:11">
      <c r="A361" s="236" t="s">
        <v>2143</v>
      </c>
      <c r="B361" s="237">
        <v>33211</v>
      </c>
      <c r="C361" s="238">
        <v>44896.7</v>
      </c>
      <c r="D361" s="238">
        <v>50081.8</v>
      </c>
      <c r="E361" s="238">
        <v>47288</v>
      </c>
      <c r="F361" s="238">
        <v>-2793.8</v>
      </c>
      <c r="G361" s="239">
        <v>94.4</v>
      </c>
    </row>
    <row r="362" spans="1:11">
      <c r="A362" s="236" t="s">
        <v>2143</v>
      </c>
      <c r="B362" s="237">
        <v>332110</v>
      </c>
      <c r="C362" s="238">
        <v>44896.7</v>
      </c>
      <c r="D362" s="238">
        <v>50081.8</v>
      </c>
      <c r="E362" s="238">
        <v>47288</v>
      </c>
      <c r="F362" s="238">
        <v>-2793.8</v>
      </c>
      <c r="G362" s="239">
        <v>94.4</v>
      </c>
    </row>
    <row r="363" spans="1:11">
      <c r="A363" s="236" t="s">
        <v>2144</v>
      </c>
      <c r="B363" s="237">
        <v>3322</v>
      </c>
      <c r="C363" s="238"/>
      <c r="D363" s="238"/>
      <c r="E363" s="238">
        <v>-8.5</v>
      </c>
      <c r="F363" s="238">
        <v>-8.5</v>
      </c>
      <c r="G363" s="239" t="s">
        <v>32</v>
      </c>
    </row>
    <row r="364" spans="1:11">
      <c r="A364" s="236" t="s">
        <v>2145</v>
      </c>
      <c r="B364" s="237">
        <v>33221</v>
      </c>
      <c r="C364" s="238"/>
      <c r="D364" s="238"/>
      <c r="E364" s="238">
        <v>-8.5</v>
      </c>
      <c r="F364" s="238">
        <v>-8.5</v>
      </c>
      <c r="G364" s="239" t="s">
        <v>32</v>
      </c>
    </row>
    <row r="365" spans="1:11">
      <c r="A365" s="236" t="s">
        <v>2145</v>
      </c>
      <c r="B365" s="237">
        <v>332210</v>
      </c>
      <c r="C365" s="238"/>
      <c r="D365" s="238"/>
      <c r="E365" s="238">
        <v>-8.5</v>
      </c>
      <c r="F365" s="238">
        <v>-8.5</v>
      </c>
      <c r="G365" s="239" t="s">
        <v>32</v>
      </c>
    </row>
    <row r="366" spans="1:11">
      <c r="A366" s="236" t="s">
        <v>2146</v>
      </c>
      <c r="B366" s="237">
        <v>333</v>
      </c>
      <c r="C366" s="238">
        <v>247967.9</v>
      </c>
      <c r="D366" s="238">
        <v>257905.8</v>
      </c>
      <c r="E366" s="238">
        <v>251496.4</v>
      </c>
      <c r="F366" s="238">
        <v>-6409.4</v>
      </c>
      <c r="G366" s="239">
        <v>97.5</v>
      </c>
    </row>
    <row r="367" spans="1:11">
      <c r="A367" s="236" t="s">
        <v>2147</v>
      </c>
      <c r="B367" s="237">
        <v>3331</v>
      </c>
      <c r="C367" s="238">
        <v>247967.9</v>
      </c>
      <c r="D367" s="238">
        <v>257905.8</v>
      </c>
      <c r="E367" s="238">
        <v>251496.4</v>
      </c>
      <c r="F367" s="238">
        <v>-6409.4</v>
      </c>
      <c r="G367" s="239">
        <v>97.5</v>
      </c>
    </row>
    <row r="368" spans="1:11">
      <c r="A368" s="236" t="s">
        <v>2148</v>
      </c>
      <c r="B368" s="237">
        <v>33311</v>
      </c>
      <c r="C368" s="238">
        <v>247967.9</v>
      </c>
      <c r="D368" s="238">
        <v>257905.8</v>
      </c>
      <c r="E368" s="238">
        <v>251496.4</v>
      </c>
      <c r="F368" s="238">
        <v>-6409.4</v>
      </c>
      <c r="G368" s="239">
        <v>97.5</v>
      </c>
    </row>
    <row r="369" spans="1:7">
      <c r="A369" s="236" t="s">
        <v>2148</v>
      </c>
      <c r="B369" s="237">
        <v>333110</v>
      </c>
      <c r="C369" s="238">
        <v>247967.9</v>
      </c>
      <c r="D369" s="238">
        <v>257905.8</v>
      </c>
      <c r="E369" s="238">
        <v>251496.4</v>
      </c>
      <c r="F369" s="238">
        <v>-6409.4</v>
      </c>
      <c r="G369" s="239">
        <v>97.5</v>
      </c>
    </row>
    <row r="370" spans="1:7">
      <c r="A370" s="236" t="s">
        <v>2149</v>
      </c>
      <c r="B370" s="237">
        <v>334</v>
      </c>
      <c r="C370" s="238">
        <v>120733.2</v>
      </c>
      <c r="D370" s="238">
        <v>88698.8</v>
      </c>
      <c r="E370" s="238">
        <v>85234.1</v>
      </c>
      <c r="F370" s="238">
        <v>-3464.7</v>
      </c>
      <c r="G370" s="239">
        <v>96.1</v>
      </c>
    </row>
    <row r="371" spans="1:7">
      <c r="A371" s="236" t="s">
        <v>2150</v>
      </c>
      <c r="B371" s="237">
        <v>3341</v>
      </c>
      <c r="C371" s="238">
        <v>120733.2</v>
      </c>
      <c r="D371" s="238">
        <v>88698.8</v>
      </c>
      <c r="E371" s="238">
        <v>85234.1</v>
      </c>
      <c r="F371" s="238">
        <v>-3464.7</v>
      </c>
      <c r="G371" s="239">
        <v>96.1</v>
      </c>
    </row>
    <row r="372" spans="1:7">
      <c r="A372" s="236" t="s">
        <v>2151</v>
      </c>
      <c r="B372" s="237">
        <v>33411</v>
      </c>
      <c r="C372" s="238">
        <v>120733.2</v>
      </c>
      <c r="D372" s="238">
        <v>88698.8</v>
      </c>
      <c r="E372" s="238">
        <v>85234.1</v>
      </c>
      <c r="F372" s="238">
        <v>-3464.7</v>
      </c>
      <c r="G372" s="239">
        <v>96.1</v>
      </c>
    </row>
    <row r="373" spans="1:7">
      <c r="A373" s="236" t="s">
        <v>2152</v>
      </c>
      <c r="B373" s="237">
        <v>334110</v>
      </c>
      <c r="C373" s="238">
        <v>120733.2</v>
      </c>
      <c r="D373" s="238">
        <v>88698.8</v>
      </c>
      <c r="E373" s="238">
        <v>85234.1</v>
      </c>
      <c r="F373" s="238">
        <v>-3464.7</v>
      </c>
      <c r="G373" s="239">
        <v>96.1</v>
      </c>
    </row>
    <row r="374" spans="1:7">
      <c r="A374" s="236" t="s">
        <v>2153</v>
      </c>
      <c r="B374" s="237">
        <v>335</v>
      </c>
      <c r="C374" s="238">
        <v>20585</v>
      </c>
      <c r="D374" s="238">
        <v>30244.7</v>
      </c>
      <c r="E374" s="238">
        <v>29126.1</v>
      </c>
      <c r="F374" s="238">
        <v>-1118.5999999999999</v>
      </c>
      <c r="G374" s="239">
        <v>96.3</v>
      </c>
    </row>
    <row r="375" spans="1:7">
      <c r="A375" s="236" t="s">
        <v>2154</v>
      </c>
      <c r="B375" s="237">
        <v>3351</v>
      </c>
      <c r="C375" s="238">
        <v>20585</v>
      </c>
      <c r="D375" s="238">
        <v>30244.7</v>
      </c>
      <c r="E375" s="238">
        <v>29132</v>
      </c>
      <c r="F375" s="238">
        <v>-1112.7</v>
      </c>
      <c r="G375" s="239">
        <v>96.3</v>
      </c>
    </row>
    <row r="376" spans="1:7">
      <c r="A376" s="236" t="s">
        <v>2155</v>
      </c>
      <c r="B376" s="237">
        <v>33511</v>
      </c>
      <c r="C376" s="238">
        <v>20585</v>
      </c>
      <c r="D376" s="238">
        <v>30244.7</v>
      </c>
      <c r="E376" s="238">
        <v>29132</v>
      </c>
      <c r="F376" s="238">
        <v>-1112.7</v>
      </c>
      <c r="G376" s="239">
        <v>96.3</v>
      </c>
    </row>
    <row r="377" spans="1:7">
      <c r="A377" s="236" t="s">
        <v>2156</v>
      </c>
      <c r="B377" s="237">
        <v>335110</v>
      </c>
      <c r="C377" s="238">
        <v>20585</v>
      </c>
      <c r="D377" s="238">
        <v>30244.7</v>
      </c>
      <c r="E377" s="238">
        <v>29132</v>
      </c>
      <c r="F377" s="238">
        <v>-1112.7</v>
      </c>
      <c r="G377" s="239">
        <v>96.3</v>
      </c>
    </row>
    <row r="378" spans="1:7">
      <c r="A378" s="236" t="s">
        <v>2157</v>
      </c>
      <c r="B378" s="237">
        <v>3352</v>
      </c>
      <c r="C378" s="238"/>
      <c r="D378" s="238"/>
      <c r="E378" s="238">
        <v>-5.9</v>
      </c>
      <c r="F378" s="238">
        <v>-5.9</v>
      </c>
      <c r="G378" s="239" t="s">
        <v>32</v>
      </c>
    </row>
    <row r="379" spans="1:7">
      <c r="A379" s="236" t="s">
        <v>2158</v>
      </c>
      <c r="B379" s="237">
        <v>33521</v>
      </c>
      <c r="C379" s="238"/>
      <c r="D379" s="238"/>
      <c r="E379" s="238">
        <v>-5.9</v>
      </c>
      <c r="F379" s="238">
        <v>-5.9</v>
      </c>
      <c r="G379" s="239" t="s">
        <v>32</v>
      </c>
    </row>
    <row r="380" spans="1:7">
      <c r="A380" s="236" t="s">
        <v>2158</v>
      </c>
      <c r="B380" s="237">
        <v>335210</v>
      </c>
      <c r="C380" s="238"/>
      <c r="D380" s="238"/>
      <c r="E380" s="238">
        <v>-5.9</v>
      </c>
      <c r="F380" s="238">
        <v>-5.9</v>
      </c>
      <c r="G380" s="239" t="s">
        <v>32</v>
      </c>
    </row>
    <row r="381" spans="1:7">
      <c r="A381" s="236" t="s">
        <v>2159</v>
      </c>
      <c r="B381" s="237">
        <v>336</v>
      </c>
      <c r="C381" s="238">
        <v>102730.6</v>
      </c>
      <c r="D381" s="238">
        <v>97513.4</v>
      </c>
      <c r="E381" s="238">
        <v>92361.2</v>
      </c>
      <c r="F381" s="238">
        <v>-5152.2</v>
      </c>
      <c r="G381" s="239">
        <v>94.7</v>
      </c>
    </row>
    <row r="382" spans="1:7">
      <c r="A382" s="236" t="s">
        <v>2160</v>
      </c>
      <c r="B382" s="237">
        <v>3361</v>
      </c>
      <c r="C382" s="238">
        <v>102730.6</v>
      </c>
      <c r="D382" s="238">
        <v>97513.4</v>
      </c>
      <c r="E382" s="238">
        <v>92397.3</v>
      </c>
      <c r="F382" s="238">
        <v>-5116.1000000000004</v>
      </c>
      <c r="G382" s="239">
        <v>94.8</v>
      </c>
    </row>
    <row r="383" spans="1:7">
      <c r="A383" s="236" t="s">
        <v>2161</v>
      </c>
      <c r="B383" s="237">
        <v>33611</v>
      </c>
      <c r="C383" s="238">
        <v>102730.6</v>
      </c>
      <c r="D383" s="238">
        <v>97513.4</v>
      </c>
      <c r="E383" s="238">
        <v>92397.3</v>
      </c>
      <c r="F383" s="238">
        <v>-5116.1000000000004</v>
      </c>
      <c r="G383" s="239">
        <v>94.8</v>
      </c>
    </row>
    <row r="384" spans="1:7">
      <c r="A384" s="236" t="s">
        <v>2161</v>
      </c>
      <c r="B384" s="237">
        <v>336110</v>
      </c>
      <c r="C384" s="238">
        <v>102730.6</v>
      </c>
      <c r="D384" s="238">
        <v>97513.4</v>
      </c>
      <c r="E384" s="238">
        <v>92397.3</v>
      </c>
      <c r="F384" s="238">
        <v>-5116.1000000000004</v>
      </c>
      <c r="G384" s="239">
        <v>94.8</v>
      </c>
    </row>
    <row r="385" spans="1:7">
      <c r="A385" s="236" t="s">
        <v>2162</v>
      </c>
      <c r="B385" s="237">
        <v>3362</v>
      </c>
      <c r="C385" s="238"/>
      <c r="D385" s="238"/>
      <c r="E385" s="238">
        <v>-36</v>
      </c>
      <c r="F385" s="238">
        <v>-36</v>
      </c>
      <c r="G385" s="239" t="s">
        <v>32</v>
      </c>
    </row>
    <row r="386" spans="1:7">
      <c r="A386" s="236" t="s">
        <v>2163</v>
      </c>
      <c r="B386" s="237">
        <v>33621</v>
      </c>
      <c r="C386" s="238"/>
      <c r="D386" s="238"/>
      <c r="E386" s="238">
        <v>-36</v>
      </c>
      <c r="F386" s="238">
        <v>-36</v>
      </c>
      <c r="G386" s="239" t="s">
        <v>32</v>
      </c>
    </row>
    <row r="387" spans="1:7">
      <c r="A387" s="236" t="s">
        <v>2163</v>
      </c>
      <c r="B387" s="237">
        <v>336210</v>
      </c>
      <c r="C387" s="238"/>
      <c r="D387" s="238"/>
      <c r="E387" s="238">
        <v>-36</v>
      </c>
      <c r="F387" s="238">
        <v>-36</v>
      </c>
      <c r="G387" s="239" t="s">
        <v>32</v>
      </c>
    </row>
    <row r="388" spans="1:7">
      <c r="A388" s="236" t="s">
        <v>2164</v>
      </c>
      <c r="B388" s="237">
        <v>337</v>
      </c>
      <c r="C388" s="238">
        <v>37082.400000000001</v>
      </c>
      <c r="D388" s="238">
        <v>40734.6</v>
      </c>
      <c r="E388" s="238">
        <v>39824.9</v>
      </c>
      <c r="F388" s="238">
        <v>-909.7</v>
      </c>
      <c r="G388" s="239">
        <v>97.8</v>
      </c>
    </row>
    <row r="389" spans="1:7">
      <c r="A389" s="236" t="s">
        <v>2165</v>
      </c>
      <c r="B389" s="237">
        <v>3371</v>
      </c>
      <c r="C389" s="238">
        <v>37082.400000000001</v>
      </c>
      <c r="D389" s="238">
        <v>40734.6</v>
      </c>
      <c r="E389" s="238">
        <v>39824.9</v>
      </c>
      <c r="F389" s="238">
        <v>-909.7</v>
      </c>
      <c r="G389" s="239">
        <v>97.8</v>
      </c>
    </row>
    <row r="390" spans="1:7">
      <c r="A390" s="236" t="s">
        <v>2166</v>
      </c>
      <c r="B390" s="237">
        <v>33711</v>
      </c>
      <c r="C390" s="238">
        <v>37082.400000000001</v>
      </c>
      <c r="D390" s="238">
        <v>40734.6</v>
      </c>
      <c r="E390" s="238">
        <v>39824.9</v>
      </c>
      <c r="F390" s="238">
        <v>-909.7</v>
      </c>
      <c r="G390" s="239">
        <v>97.8</v>
      </c>
    </row>
    <row r="391" spans="1:7">
      <c r="A391" s="236" t="s">
        <v>2166</v>
      </c>
      <c r="B391" s="237">
        <v>337110</v>
      </c>
      <c r="C391" s="238">
        <v>37082.400000000001</v>
      </c>
      <c r="D391" s="238">
        <v>40734.6</v>
      </c>
      <c r="E391" s="238">
        <v>39824.9</v>
      </c>
      <c r="F391" s="238">
        <v>-909.7</v>
      </c>
      <c r="G391" s="239">
        <v>97.8</v>
      </c>
    </row>
    <row r="392" spans="1:7">
      <c r="A392" s="236" t="s">
        <v>2167</v>
      </c>
      <c r="B392" s="237">
        <v>338</v>
      </c>
      <c r="C392" s="238">
        <v>136266.29999999999</v>
      </c>
      <c r="D392" s="238">
        <v>178570.1</v>
      </c>
      <c r="E392" s="238">
        <v>176926.8</v>
      </c>
      <c r="F392" s="238">
        <v>-1643.3</v>
      </c>
      <c r="G392" s="239">
        <v>99.1</v>
      </c>
    </row>
    <row r="393" spans="1:7">
      <c r="A393" s="236" t="s">
        <v>2168</v>
      </c>
      <c r="B393" s="237">
        <v>3381</v>
      </c>
      <c r="C393" s="238">
        <v>136266.29999999999</v>
      </c>
      <c r="D393" s="238">
        <v>178570.1</v>
      </c>
      <c r="E393" s="238">
        <v>177342.3</v>
      </c>
      <c r="F393" s="238">
        <v>-1227.8</v>
      </c>
      <c r="G393" s="239">
        <v>99.3</v>
      </c>
    </row>
    <row r="394" spans="1:7">
      <c r="A394" s="236" t="s">
        <v>2169</v>
      </c>
      <c r="B394" s="237">
        <v>33811</v>
      </c>
      <c r="C394" s="238">
        <v>136266.29999999999</v>
      </c>
      <c r="D394" s="238">
        <v>178570.1</v>
      </c>
      <c r="E394" s="238">
        <v>177342.3</v>
      </c>
      <c r="F394" s="238">
        <v>-1227.8</v>
      </c>
      <c r="G394" s="239">
        <v>99.3</v>
      </c>
    </row>
    <row r="395" spans="1:7">
      <c r="A395" s="236" t="s">
        <v>2170</v>
      </c>
      <c r="B395" s="237">
        <v>338110</v>
      </c>
      <c r="C395" s="238">
        <v>136266.29999999999</v>
      </c>
      <c r="D395" s="238">
        <v>178570.1</v>
      </c>
      <c r="E395" s="238">
        <v>177342.3</v>
      </c>
      <c r="F395" s="238">
        <v>-1227.8</v>
      </c>
      <c r="G395" s="239">
        <v>99.3</v>
      </c>
    </row>
    <row r="396" spans="1:7">
      <c r="A396" s="236" t="s">
        <v>2171</v>
      </c>
      <c r="B396" s="237">
        <v>3382</v>
      </c>
      <c r="C396" s="238"/>
      <c r="D396" s="238"/>
      <c r="E396" s="238">
        <v>-415.6</v>
      </c>
      <c r="F396" s="238">
        <v>-415.6</v>
      </c>
      <c r="G396" s="239" t="s">
        <v>32</v>
      </c>
    </row>
    <row r="397" spans="1:7">
      <c r="A397" s="236" t="s">
        <v>2172</v>
      </c>
      <c r="B397" s="237">
        <v>33821</v>
      </c>
      <c r="C397" s="238"/>
      <c r="D397" s="238"/>
      <c r="E397" s="238">
        <v>-415.6</v>
      </c>
      <c r="F397" s="238">
        <v>-415.6</v>
      </c>
      <c r="G397" s="239" t="s">
        <v>32</v>
      </c>
    </row>
    <row r="398" spans="1:7">
      <c r="A398" s="236" t="s">
        <v>2172</v>
      </c>
      <c r="B398" s="237">
        <v>338210</v>
      </c>
      <c r="C398" s="238"/>
      <c r="D398" s="238"/>
      <c r="E398" s="238">
        <v>-415.6</v>
      </c>
      <c r="F398" s="238">
        <v>-415.6</v>
      </c>
      <c r="G398" s="239" t="s">
        <v>32</v>
      </c>
    </row>
    <row r="399" spans="1:7">
      <c r="A399" s="236" t="s">
        <v>2173</v>
      </c>
      <c r="B399" s="240">
        <v>339</v>
      </c>
      <c r="C399" s="238">
        <f>241994.7+102250</f>
        <v>344244.7</v>
      </c>
      <c r="D399" s="238">
        <f>154033.2+126520.3</f>
        <v>280553.5</v>
      </c>
      <c r="E399" s="238">
        <f>145249.8+122111.8</f>
        <v>267361.59999999998</v>
      </c>
      <c r="F399" s="238">
        <f>E399-D399</f>
        <v>-13191.900000000023</v>
      </c>
      <c r="G399" s="239">
        <v>95.3</v>
      </c>
    </row>
    <row r="400" spans="1:7">
      <c r="A400" s="236" t="s">
        <v>2174</v>
      </c>
      <c r="B400" s="237">
        <v>3391</v>
      </c>
      <c r="C400" s="238">
        <f>241994.7+102250</f>
        <v>344244.7</v>
      </c>
      <c r="D400" s="238">
        <f>154033.2+126520.3</f>
        <v>280553.5</v>
      </c>
      <c r="E400" s="238">
        <f>148000.2+122111.8</f>
        <v>270112</v>
      </c>
      <c r="F400" s="238">
        <f>E400-D400</f>
        <v>-10441.5</v>
      </c>
      <c r="G400" s="239">
        <v>96.3</v>
      </c>
    </row>
    <row r="401" spans="1:7">
      <c r="A401" s="236" t="s">
        <v>2175</v>
      </c>
      <c r="B401" s="237">
        <v>33911</v>
      </c>
      <c r="C401" s="238">
        <f>241994.7+102250</f>
        <v>344244.7</v>
      </c>
      <c r="D401" s="238">
        <f>154033.2+126520.3</f>
        <v>280553.5</v>
      </c>
      <c r="E401" s="238">
        <f>148000.2+122111.8</f>
        <v>270112</v>
      </c>
      <c r="F401" s="238">
        <f t="shared" ref="F401:F402" si="0">E401-D401</f>
        <v>-10441.5</v>
      </c>
      <c r="G401" s="239">
        <v>96.3</v>
      </c>
    </row>
    <row r="402" spans="1:7">
      <c r="A402" s="236" t="s">
        <v>2175</v>
      </c>
      <c r="B402" s="237">
        <v>339110</v>
      </c>
      <c r="C402" s="238">
        <f>241994.7+102250</f>
        <v>344244.7</v>
      </c>
      <c r="D402" s="238">
        <f>154033.2+126520.3</f>
        <v>280553.5</v>
      </c>
      <c r="E402" s="238">
        <f>148000.2+122111.8</f>
        <v>270112</v>
      </c>
      <c r="F402" s="238">
        <f t="shared" si="0"/>
        <v>-10441.5</v>
      </c>
      <c r="G402" s="239">
        <v>96.3</v>
      </c>
    </row>
    <row r="403" spans="1:7">
      <c r="A403" s="236" t="s">
        <v>2176</v>
      </c>
      <c r="B403" s="237">
        <v>3392</v>
      </c>
      <c r="C403" s="238"/>
      <c r="D403" s="238"/>
      <c r="E403" s="238">
        <v>-2750.4</v>
      </c>
      <c r="F403" s="238">
        <v>-2750.4</v>
      </c>
      <c r="G403" s="239" t="s">
        <v>32</v>
      </c>
    </row>
    <row r="404" spans="1:7">
      <c r="A404" s="236" t="s">
        <v>2177</v>
      </c>
      <c r="B404" s="237">
        <v>33921</v>
      </c>
      <c r="C404" s="238"/>
      <c r="D404" s="238"/>
      <c r="E404" s="238">
        <v>-2750.4</v>
      </c>
      <c r="F404" s="238">
        <v>-2750.4</v>
      </c>
      <c r="G404" s="239" t="s">
        <v>32</v>
      </c>
    </row>
    <row r="405" spans="1:7">
      <c r="A405" s="236" t="s">
        <v>2177</v>
      </c>
      <c r="B405" s="237">
        <v>339210</v>
      </c>
      <c r="C405" s="238"/>
      <c r="D405" s="238"/>
      <c r="E405" s="238">
        <v>-2750.4</v>
      </c>
      <c r="F405" s="238">
        <v>-2750.4</v>
      </c>
      <c r="G405" s="239" t="s">
        <v>32</v>
      </c>
    </row>
    <row r="406" spans="1:7">
      <c r="A406" s="150" t="s">
        <v>2178</v>
      </c>
      <c r="B406" s="151">
        <v>34</v>
      </c>
      <c r="C406" s="152">
        <v>-5600.7</v>
      </c>
      <c r="D406" s="152">
        <v>-5703.7</v>
      </c>
      <c r="E406" s="152">
        <v>-5748.1</v>
      </c>
      <c r="F406" s="152">
        <v>-44.400000000001</v>
      </c>
      <c r="G406" s="153">
        <v>100.8</v>
      </c>
    </row>
    <row r="407" spans="1:7">
      <c r="A407" s="236" t="s">
        <v>2179</v>
      </c>
      <c r="B407" s="237">
        <v>341</v>
      </c>
      <c r="C407" s="238">
        <v>199.3</v>
      </c>
      <c r="D407" s="238">
        <v>96.3</v>
      </c>
      <c r="E407" s="238">
        <v>96.3</v>
      </c>
      <c r="F407" s="238"/>
      <c r="G407" s="239">
        <v>100</v>
      </c>
    </row>
    <row r="408" spans="1:7">
      <c r="A408" s="236" t="s">
        <v>2180</v>
      </c>
      <c r="B408" s="237">
        <v>3411</v>
      </c>
      <c r="C408" s="238">
        <v>199.3</v>
      </c>
      <c r="D408" s="238">
        <v>96.3</v>
      </c>
      <c r="E408" s="238">
        <v>96.3</v>
      </c>
      <c r="F408" s="238"/>
      <c r="G408" s="239">
        <v>100</v>
      </c>
    </row>
    <row r="409" spans="1:7">
      <c r="A409" s="236" t="s">
        <v>2180</v>
      </c>
      <c r="B409" s="237">
        <v>34110</v>
      </c>
      <c r="C409" s="238">
        <v>199.3</v>
      </c>
      <c r="D409" s="238">
        <v>96.3</v>
      </c>
      <c r="E409" s="238">
        <v>96.3</v>
      </c>
      <c r="F409" s="238"/>
      <c r="G409" s="239">
        <v>100</v>
      </c>
    </row>
    <row r="410" spans="1:7">
      <c r="A410" s="236" t="s">
        <v>2180</v>
      </c>
      <c r="B410" s="237">
        <v>341100</v>
      </c>
      <c r="C410" s="238">
        <v>199.3</v>
      </c>
      <c r="D410" s="238">
        <v>96.3</v>
      </c>
      <c r="E410" s="238">
        <v>96.3</v>
      </c>
      <c r="F410" s="238"/>
      <c r="G410" s="239">
        <v>100</v>
      </c>
    </row>
    <row r="411" spans="1:7">
      <c r="A411" s="236" t="s">
        <v>2181</v>
      </c>
      <c r="B411" s="237">
        <v>344</v>
      </c>
      <c r="C411" s="238">
        <v>-5800</v>
      </c>
      <c r="D411" s="238">
        <v>-5800</v>
      </c>
      <c r="E411" s="238">
        <v>-5844.4</v>
      </c>
      <c r="F411" s="238">
        <v>-44.4</v>
      </c>
      <c r="G411" s="239">
        <v>100.8</v>
      </c>
    </row>
    <row r="412" spans="1:7">
      <c r="A412" s="236" t="s">
        <v>2182</v>
      </c>
      <c r="B412" s="237">
        <v>3442</v>
      </c>
      <c r="C412" s="238">
        <v>-5800</v>
      </c>
      <c r="D412" s="238">
        <v>-5800</v>
      </c>
      <c r="E412" s="238">
        <v>-5844.4</v>
      </c>
      <c r="F412" s="238">
        <v>-44.4</v>
      </c>
      <c r="G412" s="239">
        <v>100.8</v>
      </c>
    </row>
    <row r="413" spans="1:7">
      <c r="A413" s="236" t="s">
        <v>2183</v>
      </c>
      <c r="B413" s="237">
        <v>34421</v>
      </c>
      <c r="C413" s="238">
        <v>-5800</v>
      </c>
      <c r="D413" s="238">
        <v>-5800</v>
      </c>
      <c r="E413" s="238">
        <v>-5844.4</v>
      </c>
      <c r="F413" s="238">
        <v>-44.4</v>
      </c>
      <c r="G413" s="239">
        <v>100.8</v>
      </c>
    </row>
    <row r="414" spans="1:7">
      <c r="A414" s="236" t="s">
        <v>2183</v>
      </c>
      <c r="B414" s="237">
        <v>344210</v>
      </c>
      <c r="C414" s="238">
        <v>-5800</v>
      </c>
      <c r="D414" s="238">
        <v>-5800</v>
      </c>
      <c r="E414" s="238">
        <v>-5844.4</v>
      </c>
      <c r="F414" s="238">
        <v>-44.4</v>
      </c>
      <c r="G414" s="239">
        <v>100.8</v>
      </c>
    </row>
    <row r="415" spans="1:7">
      <c r="A415" s="150" t="s">
        <v>2184</v>
      </c>
      <c r="B415" s="151">
        <v>35</v>
      </c>
      <c r="C415" s="152">
        <v>8522.2999999999993</v>
      </c>
      <c r="D415" s="152">
        <v>6378.6</v>
      </c>
      <c r="E415" s="152">
        <v>5626.5</v>
      </c>
      <c r="F415" s="152">
        <v>-752.1</v>
      </c>
      <c r="G415" s="153">
        <v>88.2</v>
      </c>
    </row>
    <row r="416" spans="1:7">
      <c r="A416" s="236" t="s">
        <v>2184</v>
      </c>
      <c r="B416" s="237">
        <v>351</v>
      </c>
      <c r="C416" s="238">
        <v>8522.2999999999993</v>
      </c>
      <c r="D416" s="238">
        <v>6378.6</v>
      </c>
      <c r="E416" s="238">
        <v>5626.5</v>
      </c>
      <c r="F416" s="238">
        <v>-752.1</v>
      </c>
      <c r="G416" s="239">
        <v>88.2</v>
      </c>
    </row>
    <row r="417" spans="1:7">
      <c r="A417" s="236" t="s">
        <v>2185</v>
      </c>
      <c r="B417" s="237">
        <v>3511</v>
      </c>
      <c r="C417" s="238">
        <v>8522.2999999999993</v>
      </c>
      <c r="D417" s="238">
        <v>6378.6</v>
      </c>
      <c r="E417" s="238">
        <v>5626.5</v>
      </c>
      <c r="F417" s="238">
        <v>-752.1</v>
      </c>
      <c r="G417" s="239">
        <v>88.2</v>
      </c>
    </row>
    <row r="418" spans="1:7">
      <c r="A418" s="236" t="s">
        <v>2186</v>
      </c>
      <c r="B418" s="237">
        <v>35111</v>
      </c>
      <c r="C418" s="238">
        <v>8522.2999999999993</v>
      </c>
      <c r="D418" s="238">
        <v>6378.6</v>
      </c>
      <c r="E418" s="238">
        <v>5626.5</v>
      </c>
      <c r="F418" s="238">
        <v>-752.1</v>
      </c>
      <c r="G418" s="239">
        <v>88.2</v>
      </c>
    </row>
    <row r="419" spans="1:7">
      <c r="A419" s="236" t="s">
        <v>2186</v>
      </c>
      <c r="B419" s="237">
        <v>351110</v>
      </c>
      <c r="C419" s="238">
        <v>8522.2999999999993</v>
      </c>
      <c r="D419" s="238">
        <v>6378.6</v>
      </c>
      <c r="E419" s="238">
        <v>5626.5</v>
      </c>
      <c r="F419" s="238">
        <v>-752.1</v>
      </c>
      <c r="G419" s="239">
        <v>88.2</v>
      </c>
    </row>
    <row r="420" spans="1:7">
      <c r="A420" s="150" t="s">
        <v>2187</v>
      </c>
      <c r="B420" s="151">
        <v>36</v>
      </c>
      <c r="C420" s="152">
        <v>90</v>
      </c>
      <c r="D420" s="152">
        <v>190</v>
      </c>
      <c r="E420" s="152">
        <v>169.3</v>
      </c>
      <c r="F420" s="152">
        <v>-20.7</v>
      </c>
      <c r="G420" s="153">
        <v>89.1</v>
      </c>
    </row>
    <row r="421" spans="1:7">
      <c r="A421" s="236" t="s">
        <v>2188</v>
      </c>
      <c r="B421" s="237">
        <v>363</v>
      </c>
      <c r="C421" s="238">
        <v>90</v>
      </c>
      <c r="D421" s="238">
        <v>190</v>
      </c>
      <c r="E421" s="238">
        <v>169.3</v>
      </c>
      <c r="F421" s="238">
        <v>-20.7</v>
      </c>
      <c r="G421" s="239">
        <v>89.1</v>
      </c>
    </row>
    <row r="422" spans="1:7">
      <c r="A422" s="236" t="s">
        <v>2189</v>
      </c>
      <c r="B422" s="237">
        <v>3631</v>
      </c>
      <c r="C422" s="238">
        <v>90</v>
      </c>
      <c r="D422" s="238">
        <v>190</v>
      </c>
      <c r="E422" s="238">
        <v>169.3</v>
      </c>
      <c r="F422" s="238">
        <v>-20.7</v>
      </c>
      <c r="G422" s="239">
        <v>89.1</v>
      </c>
    </row>
    <row r="423" spans="1:7">
      <c r="A423" s="236" t="s">
        <v>2190</v>
      </c>
      <c r="B423" s="237">
        <v>36311</v>
      </c>
      <c r="C423" s="238">
        <v>90</v>
      </c>
      <c r="D423" s="238">
        <v>190</v>
      </c>
      <c r="E423" s="238">
        <v>169.3</v>
      </c>
      <c r="F423" s="238">
        <v>-20.7</v>
      </c>
      <c r="G423" s="239">
        <v>89.1</v>
      </c>
    </row>
    <row r="424" spans="1:7">
      <c r="A424" s="236" t="s">
        <v>2190</v>
      </c>
      <c r="B424" s="237">
        <v>363110</v>
      </c>
      <c r="C424" s="238">
        <v>90</v>
      </c>
      <c r="D424" s="238">
        <v>190</v>
      </c>
      <c r="E424" s="238">
        <v>169.3</v>
      </c>
      <c r="F424" s="238">
        <v>-20.7</v>
      </c>
      <c r="G424" s="239">
        <v>89.1</v>
      </c>
    </row>
    <row r="427" spans="1:7" ht="18" customHeight="1">
      <c r="A427" s="241"/>
      <c r="B427" s="241"/>
      <c r="C427" s="241"/>
      <c r="D427" s="241"/>
      <c r="E427" s="241"/>
    </row>
    <row r="428" spans="1:7">
      <c r="A428" s="242"/>
      <c r="B428" s="242"/>
      <c r="C428" s="242"/>
      <c r="D428" s="242"/>
      <c r="E428" s="242"/>
    </row>
    <row r="429" spans="1:7">
      <c r="A429" s="242"/>
      <c r="B429" s="242"/>
      <c r="C429" s="242"/>
      <c r="D429" s="242"/>
      <c r="E429" s="242"/>
    </row>
  </sheetData>
  <mergeCells count="13">
    <mergeCell ref="A7:G7"/>
    <mergeCell ref="A9:A10"/>
    <mergeCell ref="B9:B10"/>
    <mergeCell ref="C9:C10"/>
    <mergeCell ref="D9:D10"/>
    <mergeCell ref="E9:E10"/>
    <mergeCell ref="F9:G9"/>
    <mergeCell ref="A1:G1"/>
    <mergeCell ref="E2:G2"/>
    <mergeCell ref="E3:G3"/>
    <mergeCell ref="A4:G4"/>
    <mergeCell ref="A5:G5"/>
    <mergeCell ref="A6: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8"/>
  <sheetViews>
    <sheetView workbookViewId="0">
      <selection activeCell="A6" sqref="A6:J6"/>
    </sheetView>
  </sheetViews>
  <sheetFormatPr defaultRowHeight="12.75"/>
  <cols>
    <col min="1" max="1" width="26" style="248" customWidth="1"/>
    <col min="2" max="2" width="6.85546875" style="248" customWidth="1"/>
    <col min="3" max="5" width="17.42578125" style="248" customWidth="1"/>
    <col min="6" max="6" width="15.28515625" style="248" customWidth="1"/>
    <col min="7" max="7" width="13.42578125" style="248" customWidth="1"/>
    <col min="8" max="8" width="12.5703125" style="248" customWidth="1"/>
    <col min="9" max="9" width="13.28515625" style="248" customWidth="1"/>
    <col min="10" max="10" width="14.42578125" style="248" customWidth="1"/>
    <col min="11" max="11" width="9.5703125" style="248" customWidth="1"/>
    <col min="12" max="12" width="9.140625" style="248"/>
    <col min="13" max="13" width="18" style="248" bestFit="1" customWidth="1"/>
    <col min="14" max="16384" width="9.140625" style="248"/>
  </cols>
  <sheetData>
    <row r="1" spans="1:10" ht="15" customHeight="1">
      <c r="A1" s="243"/>
      <c r="B1" s="244"/>
      <c r="C1" s="245"/>
      <c r="D1" s="245"/>
      <c r="E1" s="245"/>
      <c r="F1" s="245"/>
      <c r="G1" s="243"/>
      <c r="H1" s="246"/>
      <c r="I1" s="247" t="s">
        <v>2191</v>
      </c>
      <c r="J1" s="247"/>
    </row>
    <row r="2" spans="1:10" ht="15" customHeight="1">
      <c r="A2" s="243"/>
      <c r="B2" s="244"/>
      <c r="C2" s="245"/>
      <c r="D2" s="245"/>
      <c r="E2" s="245"/>
      <c r="F2" s="245"/>
      <c r="G2" s="249" t="s">
        <v>2192</v>
      </c>
      <c r="H2" s="249"/>
      <c r="I2" s="249"/>
      <c r="J2" s="249"/>
    </row>
    <row r="3" spans="1:10" ht="15" customHeight="1">
      <c r="A3" s="243"/>
      <c r="B3" s="244"/>
      <c r="C3" s="245"/>
      <c r="D3" s="245"/>
      <c r="E3" s="245"/>
      <c r="F3" s="245"/>
      <c r="G3" s="243"/>
      <c r="H3" s="249" t="s">
        <v>2193</v>
      </c>
      <c r="I3" s="249"/>
      <c r="J3" s="249"/>
    </row>
    <row r="4" spans="1:10">
      <c r="A4" s="243"/>
      <c r="B4" s="244"/>
      <c r="C4" s="245"/>
      <c r="D4" s="245"/>
      <c r="E4" s="245"/>
      <c r="F4" s="245"/>
      <c r="G4" s="243"/>
      <c r="H4" s="250"/>
      <c r="I4" s="250"/>
      <c r="J4" s="250"/>
    </row>
    <row r="5" spans="1:10">
      <c r="A5" s="251" t="s">
        <v>2194</v>
      </c>
      <c r="B5" s="251"/>
      <c r="C5" s="251"/>
      <c r="D5" s="251"/>
      <c r="E5" s="251"/>
      <c r="F5" s="251"/>
      <c r="G5" s="251"/>
      <c r="H5" s="251"/>
      <c r="I5" s="251"/>
      <c r="J5" s="251"/>
    </row>
    <row r="6" spans="1:10" ht="15.75" customHeight="1">
      <c r="A6" s="251" t="s">
        <v>2195</v>
      </c>
      <c r="B6" s="251"/>
      <c r="C6" s="251"/>
      <c r="D6" s="251"/>
      <c r="E6" s="251"/>
      <c r="F6" s="251"/>
      <c r="G6" s="251"/>
      <c r="H6" s="251"/>
      <c r="I6" s="251"/>
      <c r="J6" s="251"/>
    </row>
    <row r="7" spans="1:10" ht="15.75" customHeight="1">
      <c r="A7" s="251" t="s">
        <v>2196</v>
      </c>
      <c r="B7" s="251"/>
      <c r="C7" s="251"/>
      <c r="D7" s="251"/>
      <c r="E7" s="251"/>
      <c r="F7" s="251"/>
      <c r="G7" s="251"/>
      <c r="H7" s="251"/>
      <c r="I7" s="251"/>
      <c r="J7" s="251"/>
    </row>
    <row r="8" spans="1:10">
      <c r="A8" s="252"/>
      <c r="B8" s="252"/>
      <c r="C8" s="252"/>
      <c r="D8" s="252"/>
      <c r="E8" s="252"/>
      <c r="F8" s="252"/>
      <c r="G8" s="252"/>
      <c r="H8" s="252"/>
      <c r="I8" s="252"/>
      <c r="J8" s="252"/>
    </row>
    <row r="9" spans="1:10">
      <c r="A9" s="243"/>
      <c r="B9" s="244"/>
      <c r="C9" s="245"/>
      <c r="D9" s="245"/>
      <c r="E9" s="245"/>
      <c r="F9" s="245"/>
      <c r="G9" s="243"/>
      <c r="H9" s="243"/>
      <c r="I9" s="243"/>
      <c r="J9" s="250" t="s">
        <v>101</v>
      </c>
    </row>
    <row r="10" spans="1:10" ht="15" customHeight="1">
      <c r="A10" s="253" t="s">
        <v>6</v>
      </c>
      <c r="B10" s="254" t="s">
        <v>2197</v>
      </c>
      <c r="C10" s="253" t="s">
        <v>8</v>
      </c>
      <c r="D10" s="253" t="s">
        <v>9</v>
      </c>
      <c r="E10" s="253" t="s">
        <v>10</v>
      </c>
      <c r="F10" s="255" t="s">
        <v>2198</v>
      </c>
      <c r="G10" s="256" t="s">
        <v>2199</v>
      </c>
      <c r="H10" s="253" t="s">
        <v>2200</v>
      </c>
      <c r="I10" s="253" t="s">
        <v>2201</v>
      </c>
      <c r="J10" s="257" t="s">
        <v>2202</v>
      </c>
    </row>
    <row r="11" spans="1:10">
      <c r="A11" s="253"/>
      <c r="B11" s="258"/>
      <c r="C11" s="253"/>
      <c r="D11" s="253"/>
      <c r="E11" s="253"/>
      <c r="F11" s="259"/>
      <c r="G11" s="256"/>
      <c r="H11" s="253"/>
      <c r="I11" s="253"/>
      <c r="J11" s="260"/>
    </row>
    <row r="12" spans="1:10" ht="30.75" customHeight="1">
      <c r="A12" s="253"/>
      <c r="B12" s="261"/>
      <c r="C12" s="253"/>
      <c r="D12" s="253"/>
      <c r="E12" s="253"/>
      <c r="F12" s="262"/>
      <c r="G12" s="256"/>
      <c r="H12" s="253"/>
      <c r="I12" s="253"/>
      <c r="J12" s="263"/>
    </row>
    <row r="13" spans="1:10" ht="13.5">
      <c r="A13" s="264">
        <v>1</v>
      </c>
      <c r="B13" s="265">
        <v>2</v>
      </c>
      <c r="C13" s="264">
        <v>3</v>
      </c>
      <c r="D13" s="264">
        <v>4</v>
      </c>
      <c r="E13" s="264">
        <v>5</v>
      </c>
      <c r="F13" s="266">
        <v>6</v>
      </c>
      <c r="G13" s="266">
        <v>7</v>
      </c>
      <c r="H13" s="266">
        <v>8</v>
      </c>
      <c r="I13" s="267">
        <v>9</v>
      </c>
      <c r="J13" s="267">
        <v>10</v>
      </c>
    </row>
    <row r="14" spans="1:10">
      <c r="A14" s="268" t="s">
        <v>2203</v>
      </c>
      <c r="B14" s="269">
        <v>1</v>
      </c>
      <c r="C14" s="270">
        <v>30810704.300000001</v>
      </c>
      <c r="D14" s="270">
        <v>37557220.5</v>
      </c>
      <c r="E14" s="270">
        <v>36975544.500000007</v>
      </c>
      <c r="F14" s="271">
        <v>109623014.90000001</v>
      </c>
      <c r="G14" s="270">
        <v>145676.1</v>
      </c>
      <c r="H14" s="270">
        <v>45447</v>
      </c>
      <c r="I14" s="270">
        <v>57314.5</v>
      </c>
      <c r="J14" s="270">
        <v>650.30000000000007</v>
      </c>
    </row>
    <row r="15" spans="1:10">
      <c r="A15" s="268" t="s">
        <v>2204</v>
      </c>
      <c r="B15" s="269">
        <v>11</v>
      </c>
      <c r="C15" s="270">
        <v>23500</v>
      </c>
      <c r="D15" s="270">
        <v>23500</v>
      </c>
      <c r="E15" s="270">
        <v>25624.3</v>
      </c>
      <c r="F15" s="271">
        <v>25624.3</v>
      </c>
      <c r="G15" s="270">
        <v>0</v>
      </c>
      <c r="H15" s="270">
        <v>0</v>
      </c>
      <c r="I15" s="270">
        <v>0</v>
      </c>
      <c r="J15" s="270">
        <v>0</v>
      </c>
    </row>
    <row r="16" spans="1:10" ht="15" customHeight="1">
      <c r="A16" s="272" t="s">
        <v>56</v>
      </c>
      <c r="B16" s="273" t="s">
        <v>2205</v>
      </c>
      <c r="C16" s="274">
        <v>23500</v>
      </c>
      <c r="D16" s="274">
        <v>23500</v>
      </c>
      <c r="E16" s="274">
        <v>25624.3</v>
      </c>
      <c r="F16" s="275">
        <v>25624.3</v>
      </c>
      <c r="G16" s="274">
        <v>0</v>
      </c>
      <c r="H16" s="274">
        <v>0</v>
      </c>
      <c r="I16" s="274">
        <v>0</v>
      </c>
      <c r="J16" s="274">
        <v>0</v>
      </c>
    </row>
    <row r="17" spans="1:10" ht="15" customHeight="1">
      <c r="A17" s="276" t="s">
        <v>2206</v>
      </c>
      <c r="B17" s="277" t="s">
        <v>2207</v>
      </c>
      <c r="C17" s="274">
        <v>23500</v>
      </c>
      <c r="D17" s="274">
        <v>23500</v>
      </c>
      <c r="E17" s="274">
        <v>25624.3</v>
      </c>
      <c r="F17" s="274">
        <v>25624.3</v>
      </c>
      <c r="G17" s="274">
        <v>0</v>
      </c>
      <c r="H17" s="274">
        <v>0</v>
      </c>
      <c r="I17" s="274">
        <v>0</v>
      </c>
      <c r="J17" s="274">
        <v>0</v>
      </c>
    </row>
    <row r="18" spans="1:10">
      <c r="A18" s="268" t="s">
        <v>16</v>
      </c>
      <c r="B18" s="269">
        <v>13</v>
      </c>
      <c r="C18" s="270">
        <v>920248.2</v>
      </c>
      <c r="D18" s="270">
        <v>771192.5</v>
      </c>
      <c r="E18" s="270">
        <v>705983.2</v>
      </c>
      <c r="F18" s="271">
        <v>705983.2</v>
      </c>
      <c r="G18" s="270">
        <v>0</v>
      </c>
      <c r="H18" s="270">
        <v>0</v>
      </c>
      <c r="I18" s="270">
        <v>0</v>
      </c>
      <c r="J18" s="270">
        <v>0</v>
      </c>
    </row>
    <row r="19" spans="1:10" ht="15" customHeight="1">
      <c r="A19" s="272" t="s">
        <v>65</v>
      </c>
      <c r="B19" s="273" t="s">
        <v>2208</v>
      </c>
      <c r="C19" s="274">
        <v>231242.8</v>
      </c>
      <c r="D19" s="274">
        <v>272935.3</v>
      </c>
      <c r="E19" s="274">
        <v>226099.3</v>
      </c>
      <c r="F19" s="275">
        <v>226099.3</v>
      </c>
      <c r="G19" s="274">
        <v>0</v>
      </c>
      <c r="H19" s="274">
        <v>0</v>
      </c>
      <c r="I19" s="274">
        <v>0</v>
      </c>
      <c r="J19" s="274">
        <v>0</v>
      </c>
    </row>
    <row r="20" spans="1:10" ht="25.5" customHeight="1">
      <c r="A20" s="276" t="s">
        <v>2209</v>
      </c>
      <c r="B20" s="277" t="s">
        <v>2210</v>
      </c>
      <c r="C20" s="274">
        <v>7160</v>
      </c>
      <c r="D20" s="274">
        <v>56012.800000000003</v>
      </c>
      <c r="E20" s="274">
        <v>44037</v>
      </c>
      <c r="F20" s="274">
        <v>44037</v>
      </c>
      <c r="G20" s="274">
        <v>0</v>
      </c>
      <c r="H20" s="274">
        <v>0</v>
      </c>
      <c r="I20" s="274">
        <v>0</v>
      </c>
      <c r="J20" s="274">
        <v>0</v>
      </c>
    </row>
    <row r="21" spans="1:10" ht="25.5" customHeight="1">
      <c r="A21" s="276" t="s">
        <v>2211</v>
      </c>
      <c r="B21" s="277" t="s">
        <v>2212</v>
      </c>
      <c r="C21" s="274">
        <v>224082.8</v>
      </c>
      <c r="D21" s="274">
        <v>216922.5</v>
      </c>
      <c r="E21" s="274">
        <v>182062.3</v>
      </c>
      <c r="F21" s="274">
        <v>182062.3</v>
      </c>
      <c r="G21" s="274">
        <v>0</v>
      </c>
      <c r="H21" s="274">
        <v>0</v>
      </c>
      <c r="I21" s="274">
        <v>0</v>
      </c>
      <c r="J21" s="274">
        <v>0</v>
      </c>
    </row>
    <row r="22" spans="1:10" ht="15" customHeight="1">
      <c r="A22" s="272" t="s">
        <v>68</v>
      </c>
      <c r="B22" s="273" t="s">
        <v>2213</v>
      </c>
      <c r="C22" s="274">
        <v>689005.4</v>
      </c>
      <c r="D22" s="274">
        <v>498257.19999999995</v>
      </c>
      <c r="E22" s="274">
        <v>479883.89999999997</v>
      </c>
      <c r="F22" s="275">
        <v>479883.89999999997</v>
      </c>
      <c r="G22" s="274">
        <v>0</v>
      </c>
      <c r="H22" s="274">
        <v>0</v>
      </c>
      <c r="I22" s="274">
        <v>0</v>
      </c>
      <c r="J22" s="274">
        <v>0</v>
      </c>
    </row>
    <row r="23" spans="1:10" ht="38.25" customHeight="1">
      <c r="A23" s="276" t="s">
        <v>2214</v>
      </c>
      <c r="B23" s="278" t="s">
        <v>2215</v>
      </c>
      <c r="C23" s="274">
        <v>327587.5</v>
      </c>
      <c r="D23" s="274">
        <v>333070.3</v>
      </c>
      <c r="E23" s="274">
        <v>308199.09999999998</v>
      </c>
      <c r="F23" s="274">
        <v>308199.09999999998</v>
      </c>
      <c r="G23" s="274">
        <v>0</v>
      </c>
      <c r="H23" s="274">
        <v>0</v>
      </c>
      <c r="I23" s="274">
        <v>0</v>
      </c>
      <c r="J23" s="274">
        <v>0</v>
      </c>
    </row>
    <row r="24" spans="1:10" ht="38.25" customHeight="1">
      <c r="A24" s="276" t="s">
        <v>2216</v>
      </c>
      <c r="B24" s="278" t="s">
        <v>2217</v>
      </c>
      <c r="C24" s="274">
        <v>361417.9</v>
      </c>
      <c r="D24" s="274">
        <v>165186.9</v>
      </c>
      <c r="E24" s="274">
        <v>171684.8</v>
      </c>
      <c r="F24" s="274">
        <v>171684.8</v>
      </c>
      <c r="G24" s="274">
        <v>0</v>
      </c>
      <c r="H24" s="274">
        <v>0</v>
      </c>
      <c r="I24" s="274">
        <v>0</v>
      </c>
      <c r="J24" s="274">
        <v>0</v>
      </c>
    </row>
    <row r="25" spans="1:10">
      <c r="A25" s="268" t="s">
        <v>2218</v>
      </c>
      <c r="B25" s="269">
        <v>14</v>
      </c>
      <c r="C25" s="270">
        <v>29838555</v>
      </c>
      <c r="D25" s="270">
        <v>36751584.100000001</v>
      </c>
      <c r="E25" s="270">
        <v>36234031.300000004</v>
      </c>
      <c r="F25" s="271">
        <v>108881501.7</v>
      </c>
      <c r="G25" s="270">
        <v>145676.1</v>
      </c>
      <c r="H25" s="270">
        <v>45447</v>
      </c>
      <c r="I25" s="270">
        <v>57314.5</v>
      </c>
      <c r="J25" s="270">
        <v>650.30000000000007</v>
      </c>
    </row>
    <row r="26" spans="1:10" ht="15" hidden="1" customHeight="1">
      <c r="A26" s="272" t="s">
        <v>71</v>
      </c>
      <c r="B26" s="273" t="s">
        <v>2219</v>
      </c>
      <c r="C26" s="274">
        <v>0</v>
      </c>
      <c r="D26" s="274">
        <v>0</v>
      </c>
      <c r="E26" s="274">
        <v>0</v>
      </c>
      <c r="F26" s="275">
        <v>0</v>
      </c>
      <c r="G26" s="274">
        <v>0</v>
      </c>
      <c r="H26" s="274">
        <v>0</v>
      </c>
      <c r="I26" s="274">
        <v>0</v>
      </c>
      <c r="J26" s="274">
        <v>0</v>
      </c>
    </row>
    <row r="27" spans="1:10" s="279" customFormat="1" ht="23.25" hidden="1" customHeight="1">
      <c r="A27" s="276" t="s">
        <v>2220</v>
      </c>
      <c r="B27" s="277" t="s">
        <v>2221</v>
      </c>
      <c r="C27" s="274">
        <v>0</v>
      </c>
      <c r="D27" s="274">
        <v>0</v>
      </c>
      <c r="E27" s="274">
        <v>0</v>
      </c>
      <c r="F27" s="274">
        <v>0</v>
      </c>
      <c r="G27" s="274">
        <v>0</v>
      </c>
      <c r="H27" s="274">
        <v>0</v>
      </c>
      <c r="I27" s="274">
        <v>0</v>
      </c>
      <c r="J27" s="274">
        <v>0</v>
      </c>
    </row>
    <row r="28" spans="1:10" ht="15" customHeight="1">
      <c r="A28" s="272" t="s">
        <v>75</v>
      </c>
      <c r="B28" s="273" t="s">
        <v>2222</v>
      </c>
      <c r="C28" s="274">
        <v>1073677.8999999999</v>
      </c>
      <c r="D28" s="274">
        <v>1124551.3</v>
      </c>
      <c r="E28" s="274">
        <v>1345786.2000000002</v>
      </c>
      <c r="F28" s="275">
        <v>1365031.4</v>
      </c>
      <c r="G28" s="274">
        <v>129395.40000000001</v>
      </c>
      <c r="H28" s="274">
        <v>45397.3</v>
      </c>
      <c r="I28" s="274">
        <v>57314.5</v>
      </c>
      <c r="J28" s="274">
        <v>650.30000000000007</v>
      </c>
    </row>
    <row r="29" spans="1:10" ht="15" hidden="1" customHeight="1">
      <c r="A29" s="276" t="s">
        <v>2223</v>
      </c>
      <c r="B29" s="277" t="s">
        <v>2224</v>
      </c>
      <c r="C29" s="280">
        <v>0</v>
      </c>
      <c r="D29" s="280">
        <v>0</v>
      </c>
      <c r="E29" s="280">
        <v>0</v>
      </c>
      <c r="F29" s="280">
        <v>0</v>
      </c>
      <c r="G29" s="280">
        <v>0</v>
      </c>
      <c r="H29" s="280">
        <v>0</v>
      </c>
      <c r="I29" s="280">
        <v>0</v>
      </c>
      <c r="J29" s="280">
        <v>0</v>
      </c>
    </row>
    <row r="30" spans="1:10" s="279" customFormat="1" ht="37.5" hidden="1" customHeight="1">
      <c r="A30" s="276" t="s">
        <v>2225</v>
      </c>
      <c r="B30" s="277" t="s">
        <v>2226</v>
      </c>
      <c r="C30" s="280">
        <v>0</v>
      </c>
      <c r="D30" s="280">
        <v>0</v>
      </c>
      <c r="E30" s="280">
        <v>0</v>
      </c>
      <c r="F30" s="280">
        <v>0</v>
      </c>
      <c r="G30" s="280">
        <v>0</v>
      </c>
      <c r="H30" s="280">
        <v>0</v>
      </c>
      <c r="I30" s="280">
        <v>0</v>
      </c>
      <c r="J30" s="280">
        <v>0</v>
      </c>
    </row>
    <row r="31" spans="1:10" ht="25.5" customHeight="1">
      <c r="A31" s="272" t="s">
        <v>2227</v>
      </c>
      <c r="B31" s="273">
        <v>142245</v>
      </c>
      <c r="C31" s="274">
        <v>3235</v>
      </c>
      <c r="D31" s="274">
        <v>4255.5</v>
      </c>
      <c r="E31" s="274">
        <v>5966.1</v>
      </c>
      <c r="F31" s="274">
        <v>5966.1</v>
      </c>
      <c r="G31" s="274">
        <v>0</v>
      </c>
      <c r="H31" s="274">
        <v>0</v>
      </c>
      <c r="I31" s="274">
        <v>0</v>
      </c>
      <c r="J31" s="274">
        <v>0</v>
      </c>
    </row>
    <row r="32" spans="1:10" ht="25.5">
      <c r="A32" s="276" t="s">
        <v>2228</v>
      </c>
      <c r="B32" s="277" t="s">
        <v>2229</v>
      </c>
      <c r="C32" s="280">
        <v>696439.3</v>
      </c>
      <c r="D32" s="280">
        <v>738934.7</v>
      </c>
      <c r="E32" s="280">
        <v>940931.5</v>
      </c>
      <c r="F32" s="280">
        <v>953207.4</v>
      </c>
      <c r="G32" s="280">
        <v>77743.600000000006</v>
      </c>
      <c r="H32" s="280">
        <v>13728.9</v>
      </c>
      <c r="I32" s="280">
        <v>55355.1</v>
      </c>
      <c r="J32" s="280">
        <v>631.20000000000005</v>
      </c>
    </row>
    <row r="33" spans="1:10" ht="25.5">
      <c r="A33" s="276" t="s">
        <v>2230</v>
      </c>
      <c r="B33" s="277" t="s">
        <v>2231</v>
      </c>
      <c r="C33" s="280">
        <v>132450.20000000001</v>
      </c>
      <c r="D33" s="280">
        <v>141355.79999999999</v>
      </c>
      <c r="E33" s="280">
        <v>140188</v>
      </c>
      <c r="F33" s="280">
        <v>145829.9</v>
      </c>
      <c r="G33" s="280">
        <v>48111.199999999997</v>
      </c>
      <c r="H33" s="280">
        <v>31668.400000000001</v>
      </c>
      <c r="I33" s="280">
        <v>1959</v>
      </c>
      <c r="J33" s="280">
        <v>18.7</v>
      </c>
    </row>
    <row r="34" spans="1:10" ht="25.5" customHeight="1">
      <c r="A34" s="272" t="s">
        <v>2232</v>
      </c>
      <c r="B34" s="273">
        <v>142340</v>
      </c>
      <c r="C34" s="274">
        <v>232900</v>
      </c>
      <c r="D34" s="274">
        <v>232900</v>
      </c>
      <c r="E34" s="274">
        <v>251926.3</v>
      </c>
      <c r="F34" s="274">
        <v>251926.3</v>
      </c>
      <c r="G34" s="274">
        <v>0</v>
      </c>
      <c r="H34" s="274">
        <v>0</v>
      </c>
      <c r="I34" s="274">
        <v>0</v>
      </c>
      <c r="J34" s="274">
        <v>0</v>
      </c>
    </row>
    <row r="35" spans="1:10" ht="25.5" customHeight="1">
      <c r="A35" s="276" t="s">
        <v>2233</v>
      </c>
      <c r="B35" s="277" t="s">
        <v>2234</v>
      </c>
      <c r="C35" s="280">
        <v>8653.4</v>
      </c>
      <c r="D35" s="280">
        <v>7105.3</v>
      </c>
      <c r="E35" s="280">
        <v>6774.3</v>
      </c>
      <c r="F35" s="280">
        <v>8101.7</v>
      </c>
      <c r="G35" s="280">
        <v>3540.6</v>
      </c>
      <c r="H35" s="280">
        <v>0</v>
      </c>
      <c r="I35" s="280">
        <v>0.4</v>
      </c>
      <c r="J35" s="280">
        <v>0</v>
      </c>
    </row>
    <row r="36" spans="1:10" ht="25.5" hidden="1" customHeight="1">
      <c r="A36" s="276" t="s">
        <v>2235</v>
      </c>
      <c r="B36" s="277" t="s">
        <v>2236</v>
      </c>
      <c r="C36" s="280">
        <v>0</v>
      </c>
      <c r="D36" s="280">
        <v>0</v>
      </c>
      <c r="E36" s="280">
        <v>0</v>
      </c>
      <c r="F36" s="280">
        <v>0</v>
      </c>
      <c r="G36" s="280">
        <v>0</v>
      </c>
      <c r="H36" s="280">
        <v>0</v>
      </c>
      <c r="I36" s="280">
        <v>0</v>
      </c>
      <c r="J36" s="280">
        <v>0</v>
      </c>
    </row>
    <row r="37" spans="1:10" ht="25.5" hidden="1" customHeight="1">
      <c r="A37" s="276" t="s">
        <v>2237</v>
      </c>
      <c r="B37" s="277" t="s">
        <v>2238</v>
      </c>
      <c r="C37" s="280">
        <v>0</v>
      </c>
      <c r="D37" s="280">
        <v>0</v>
      </c>
      <c r="E37" s="280">
        <v>0</v>
      </c>
      <c r="F37" s="280">
        <v>0</v>
      </c>
      <c r="G37" s="280">
        <v>0</v>
      </c>
      <c r="H37" s="280">
        <v>0</v>
      </c>
      <c r="I37" s="280">
        <v>0</v>
      </c>
      <c r="J37" s="280">
        <v>0.4</v>
      </c>
    </row>
    <row r="38" spans="1:10" ht="15" customHeight="1">
      <c r="A38" s="272" t="s">
        <v>79</v>
      </c>
      <c r="B38" s="273" t="s">
        <v>2239</v>
      </c>
      <c r="C38" s="274">
        <v>5176.3</v>
      </c>
      <c r="D38" s="274">
        <v>21657.700000000004</v>
      </c>
      <c r="E38" s="274">
        <v>20207.7</v>
      </c>
      <c r="F38" s="275">
        <v>1692830.7</v>
      </c>
      <c r="G38" s="274">
        <v>0</v>
      </c>
      <c r="H38" s="274">
        <v>0</v>
      </c>
      <c r="I38" s="274">
        <v>0</v>
      </c>
      <c r="J38" s="274">
        <v>0</v>
      </c>
    </row>
    <row r="39" spans="1:10" ht="15" customHeight="1">
      <c r="A39" s="276" t="s">
        <v>2240</v>
      </c>
      <c r="B39" s="273">
        <v>144114</v>
      </c>
      <c r="C39" s="274">
        <v>700</v>
      </c>
      <c r="D39" s="274">
        <v>3671.9</v>
      </c>
      <c r="E39" s="274">
        <v>2606.6999999999998</v>
      </c>
      <c r="F39" s="274">
        <v>62578.5</v>
      </c>
      <c r="G39" s="274">
        <v>0</v>
      </c>
      <c r="H39" s="274">
        <v>0</v>
      </c>
      <c r="I39" s="274">
        <v>0</v>
      </c>
      <c r="J39" s="274">
        <v>0</v>
      </c>
    </row>
    <row r="40" spans="1:10" ht="51">
      <c r="A40" s="276" t="s">
        <v>2241</v>
      </c>
      <c r="B40" s="277" t="s">
        <v>2242</v>
      </c>
      <c r="C40" s="274">
        <v>4476.3</v>
      </c>
      <c r="D40" s="274">
        <v>13100.7</v>
      </c>
      <c r="E40" s="274">
        <v>12610.5</v>
      </c>
      <c r="F40" s="274">
        <v>1018778.8</v>
      </c>
      <c r="G40" s="274">
        <v>0</v>
      </c>
      <c r="H40" s="274">
        <v>0</v>
      </c>
      <c r="I40" s="274">
        <v>0</v>
      </c>
      <c r="J40" s="274">
        <v>0</v>
      </c>
    </row>
    <row r="41" spans="1:10" ht="15" customHeight="1">
      <c r="A41" s="276" t="s">
        <v>2243</v>
      </c>
      <c r="B41" s="277" t="s">
        <v>2244</v>
      </c>
      <c r="C41" s="274">
        <v>0</v>
      </c>
      <c r="D41" s="274">
        <v>150</v>
      </c>
      <c r="E41" s="274">
        <v>250.7</v>
      </c>
      <c r="F41" s="274">
        <v>80655.899999999994</v>
      </c>
      <c r="G41" s="274">
        <v>0</v>
      </c>
      <c r="H41" s="274">
        <v>0</v>
      </c>
      <c r="I41" s="274">
        <v>0</v>
      </c>
      <c r="J41" s="274">
        <v>0</v>
      </c>
    </row>
    <row r="42" spans="1:10" ht="15" customHeight="1">
      <c r="A42" s="276" t="s">
        <v>2245</v>
      </c>
      <c r="B42" s="277" t="s">
        <v>2246</v>
      </c>
      <c r="C42" s="274">
        <v>0</v>
      </c>
      <c r="D42" s="274">
        <v>4735.1000000000004</v>
      </c>
      <c r="E42" s="274">
        <v>4739.8</v>
      </c>
      <c r="F42" s="274">
        <v>530817.5</v>
      </c>
      <c r="G42" s="274">
        <v>0</v>
      </c>
      <c r="H42" s="274">
        <v>0</v>
      </c>
      <c r="I42" s="274">
        <v>0</v>
      </c>
      <c r="J42" s="274">
        <v>0</v>
      </c>
    </row>
    <row r="43" spans="1:10" ht="15" customHeight="1">
      <c r="A43" s="272" t="s">
        <v>80</v>
      </c>
      <c r="B43" s="273" t="s">
        <v>2247</v>
      </c>
      <c r="C43" s="274">
        <v>226001.2</v>
      </c>
      <c r="D43" s="274">
        <v>228427.1</v>
      </c>
      <c r="E43" s="274">
        <v>272564.2</v>
      </c>
      <c r="F43" s="275">
        <v>272564.2</v>
      </c>
      <c r="G43" s="274">
        <v>0</v>
      </c>
      <c r="H43" s="274">
        <v>0</v>
      </c>
      <c r="I43" s="274">
        <v>0</v>
      </c>
      <c r="J43" s="274">
        <v>0</v>
      </c>
    </row>
    <row r="44" spans="1:10" ht="15" customHeight="1">
      <c r="A44" s="276" t="s">
        <v>2248</v>
      </c>
      <c r="B44" s="277" t="s">
        <v>2249</v>
      </c>
      <c r="C44" s="274">
        <v>226001.2</v>
      </c>
      <c r="D44" s="274">
        <v>228427.1</v>
      </c>
      <c r="E44" s="274">
        <v>272564.2</v>
      </c>
      <c r="F44" s="274">
        <v>272564.2</v>
      </c>
      <c r="G44" s="274">
        <v>0</v>
      </c>
      <c r="H44" s="274">
        <v>0</v>
      </c>
      <c r="I44" s="274">
        <v>0</v>
      </c>
      <c r="J44" s="274">
        <v>0</v>
      </c>
    </row>
    <row r="45" spans="1:10" s="279" customFormat="1" ht="16.5" customHeight="1">
      <c r="A45" s="272" t="s">
        <v>2250</v>
      </c>
      <c r="B45" s="273" t="s">
        <v>2251</v>
      </c>
      <c r="C45" s="274">
        <v>28533699.600000001</v>
      </c>
      <c r="D45" s="274">
        <v>35376948</v>
      </c>
      <c r="E45" s="274">
        <v>34595473.200000003</v>
      </c>
      <c r="F45" s="275">
        <v>105551075.40000001</v>
      </c>
      <c r="G45" s="274">
        <v>16280.7</v>
      </c>
      <c r="H45" s="274">
        <v>49.7</v>
      </c>
      <c r="I45" s="274">
        <v>0</v>
      </c>
      <c r="J45" s="274">
        <v>0</v>
      </c>
    </row>
    <row r="46" spans="1:10" ht="25.5">
      <c r="A46" s="276" t="s">
        <v>2252</v>
      </c>
      <c r="B46" s="277" t="s">
        <v>2253</v>
      </c>
      <c r="C46" s="280">
        <v>0</v>
      </c>
      <c r="D46" s="280">
        <v>0</v>
      </c>
      <c r="E46" s="280">
        <v>0</v>
      </c>
      <c r="F46" s="280">
        <v>7973</v>
      </c>
      <c r="G46" s="280">
        <v>548.4</v>
      </c>
      <c r="H46" s="280">
        <v>0</v>
      </c>
      <c r="I46" s="280">
        <v>0</v>
      </c>
      <c r="J46" s="280">
        <v>0</v>
      </c>
    </row>
    <row r="47" spans="1:10" ht="15" hidden="1" customHeight="1">
      <c r="A47" s="276" t="s">
        <v>2254</v>
      </c>
      <c r="B47" s="277">
        <v>149220</v>
      </c>
      <c r="C47" s="280">
        <v>0</v>
      </c>
      <c r="D47" s="280">
        <v>0</v>
      </c>
      <c r="E47" s="280">
        <v>0</v>
      </c>
      <c r="F47" s="280"/>
      <c r="G47" s="280">
        <v>0</v>
      </c>
      <c r="H47" s="280">
        <v>0</v>
      </c>
      <c r="I47" s="280">
        <v>0</v>
      </c>
      <c r="J47" s="280">
        <v>0</v>
      </c>
    </row>
    <row r="48" spans="1:10" ht="15" customHeight="1">
      <c r="A48" s="276" t="s">
        <v>2255</v>
      </c>
      <c r="B48" s="277">
        <v>149230</v>
      </c>
      <c r="C48" s="280">
        <v>0</v>
      </c>
      <c r="D48" s="280">
        <v>0</v>
      </c>
      <c r="E48" s="280">
        <v>0</v>
      </c>
      <c r="F48" s="280">
        <v>64183.9</v>
      </c>
      <c r="G48" s="280">
        <v>0</v>
      </c>
      <c r="H48" s="280">
        <v>0</v>
      </c>
      <c r="I48" s="280">
        <v>0</v>
      </c>
      <c r="J48" s="280">
        <v>0</v>
      </c>
    </row>
    <row r="49" spans="1:13" ht="15" customHeight="1">
      <c r="A49" s="276" t="s">
        <v>2256</v>
      </c>
      <c r="B49" s="277" t="s">
        <v>2257</v>
      </c>
      <c r="C49" s="280">
        <v>0</v>
      </c>
      <c r="D49" s="280">
        <v>0</v>
      </c>
      <c r="E49" s="280">
        <v>0</v>
      </c>
      <c r="F49" s="280">
        <v>1336251.1000000001</v>
      </c>
      <c r="G49" s="280">
        <v>0</v>
      </c>
      <c r="H49" s="280">
        <v>0</v>
      </c>
      <c r="I49" s="280">
        <v>0</v>
      </c>
      <c r="J49" s="280">
        <v>0</v>
      </c>
    </row>
    <row r="50" spans="1:13" ht="38.25" customHeight="1">
      <c r="A50" s="276" t="s">
        <v>2258</v>
      </c>
      <c r="B50" s="278" t="s">
        <v>2259</v>
      </c>
      <c r="C50" s="280">
        <v>0</v>
      </c>
      <c r="D50" s="280">
        <v>0</v>
      </c>
      <c r="E50" s="280">
        <v>0</v>
      </c>
      <c r="F50" s="280">
        <v>4071.2</v>
      </c>
      <c r="G50" s="280">
        <v>7606.2</v>
      </c>
      <c r="H50" s="280">
        <v>36.700000000000003</v>
      </c>
      <c r="I50" s="280">
        <v>0</v>
      </c>
      <c r="J50" s="280">
        <v>0</v>
      </c>
    </row>
    <row r="51" spans="1:13" s="279" customFormat="1" ht="27" customHeight="1">
      <c r="A51" s="272" t="s">
        <v>2260</v>
      </c>
      <c r="B51" s="281">
        <v>149700</v>
      </c>
      <c r="C51" s="274">
        <v>0</v>
      </c>
      <c r="D51" s="274">
        <v>0</v>
      </c>
      <c r="E51" s="274">
        <v>0</v>
      </c>
      <c r="F51" s="274">
        <v>13612.2</v>
      </c>
      <c r="G51" s="274">
        <v>0</v>
      </c>
      <c r="H51" s="274">
        <v>0</v>
      </c>
      <c r="I51" s="274">
        <v>0</v>
      </c>
      <c r="J51" s="274">
        <v>0</v>
      </c>
    </row>
    <row r="52" spans="1:13" ht="18" customHeight="1">
      <c r="A52" s="276" t="s">
        <v>2261</v>
      </c>
      <c r="B52" s="278" t="s">
        <v>2262</v>
      </c>
      <c r="C52" s="280">
        <v>28533699.600000001</v>
      </c>
      <c r="D52" s="280">
        <v>35376948</v>
      </c>
      <c r="E52" s="280">
        <v>34595473.200000003</v>
      </c>
      <c r="F52" s="280">
        <v>34595473.200000003</v>
      </c>
      <c r="G52" s="280">
        <v>0</v>
      </c>
      <c r="H52" s="280">
        <v>0</v>
      </c>
      <c r="I52" s="280">
        <v>0</v>
      </c>
      <c r="J52" s="280">
        <v>0</v>
      </c>
    </row>
    <row r="53" spans="1:13" s="279" customFormat="1" ht="27" customHeight="1">
      <c r="A53" s="276" t="s">
        <v>2263</v>
      </c>
      <c r="B53" s="278" t="s">
        <v>2264</v>
      </c>
      <c r="C53" s="280">
        <v>0</v>
      </c>
      <c r="D53" s="280">
        <v>0</v>
      </c>
      <c r="E53" s="280">
        <v>0</v>
      </c>
      <c r="F53" s="280">
        <v>69529510.799999997</v>
      </c>
      <c r="G53" s="280">
        <v>8126.1</v>
      </c>
      <c r="H53" s="280">
        <v>13</v>
      </c>
      <c r="I53" s="280">
        <v>0</v>
      </c>
      <c r="J53" s="280">
        <v>0</v>
      </c>
    </row>
    <row r="54" spans="1:13" ht="25.5">
      <c r="A54" s="268" t="s">
        <v>2265</v>
      </c>
      <c r="B54" s="269">
        <v>19</v>
      </c>
      <c r="C54" s="270">
        <v>28401.1</v>
      </c>
      <c r="D54" s="270">
        <v>10943.9</v>
      </c>
      <c r="E54" s="270">
        <v>9905.7000000000007</v>
      </c>
      <c r="F54" s="270">
        <v>9905.7000000000007</v>
      </c>
      <c r="G54" s="270">
        <v>0</v>
      </c>
      <c r="H54" s="270">
        <v>0</v>
      </c>
      <c r="I54" s="270">
        <v>0</v>
      </c>
      <c r="J54" s="270">
        <v>0</v>
      </c>
    </row>
    <row r="55" spans="1:13" ht="25.5">
      <c r="A55" s="272" t="s">
        <v>81</v>
      </c>
      <c r="B55" s="273" t="s">
        <v>2266</v>
      </c>
      <c r="C55" s="274">
        <v>28401.1</v>
      </c>
      <c r="D55" s="274">
        <v>10943.9</v>
      </c>
      <c r="E55" s="274">
        <v>9905.7000000000007</v>
      </c>
      <c r="F55" s="274">
        <v>9905.7000000000007</v>
      </c>
      <c r="G55" s="274">
        <v>0</v>
      </c>
      <c r="H55" s="274">
        <v>0</v>
      </c>
      <c r="I55" s="274">
        <v>0</v>
      </c>
      <c r="J55" s="274">
        <v>0</v>
      </c>
      <c r="M55" s="282"/>
    </row>
    <row r="56" spans="1:13" ht="15" customHeight="1">
      <c r="A56" s="276" t="s">
        <v>2267</v>
      </c>
      <c r="B56" s="277" t="s">
        <v>2268</v>
      </c>
      <c r="C56" s="274">
        <v>0</v>
      </c>
      <c r="D56" s="274">
        <v>630.5</v>
      </c>
      <c r="E56" s="274">
        <v>784.8</v>
      </c>
      <c r="F56" s="274">
        <v>784.8</v>
      </c>
      <c r="G56" s="274">
        <v>0</v>
      </c>
      <c r="H56" s="274">
        <v>0</v>
      </c>
      <c r="I56" s="274">
        <v>0</v>
      </c>
      <c r="J56" s="274">
        <v>0</v>
      </c>
    </row>
    <row r="57" spans="1:13" ht="63.75">
      <c r="A57" s="272" t="s">
        <v>2269</v>
      </c>
      <c r="B57" s="273">
        <v>191340</v>
      </c>
      <c r="C57" s="274">
        <v>21985.3</v>
      </c>
      <c r="D57" s="274">
        <v>6525.1</v>
      </c>
      <c r="E57" s="274">
        <v>981.1</v>
      </c>
      <c r="F57" s="274">
        <v>981.1</v>
      </c>
      <c r="G57" s="274">
        <v>0</v>
      </c>
      <c r="H57" s="274">
        <v>0</v>
      </c>
      <c r="I57" s="274">
        <v>0</v>
      </c>
      <c r="J57" s="274">
        <v>0</v>
      </c>
    </row>
    <row r="58" spans="1:13" ht="63.75">
      <c r="A58" s="276" t="s">
        <v>2270</v>
      </c>
      <c r="B58" s="277" t="s">
        <v>2271</v>
      </c>
      <c r="C58" s="274">
        <v>4547.5</v>
      </c>
      <c r="D58" s="274">
        <v>1920</v>
      </c>
      <c r="E58" s="274">
        <v>1540.6</v>
      </c>
      <c r="F58" s="274">
        <v>1540.6</v>
      </c>
      <c r="G58" s="274">
        <v>0</v>
      </c>
      <c r="H58" s="274">
        <v>0</v>
      </c>
      <c r="I58" s="274">
        <v>0</v>
      </c>
      <c r="J58" s="274">
        <v>0</v>
      </c>
    </row>
    <row r="59" spans="1:13" ht="15" customHeight="1">
      <c r="A59" s="272" t="s">
        <v>2272</v>
      </c>
      <c r="B59" s="273">
        <v>191440</v>
      </c>
      <c r="C59" s="274">
        <v>1868.3</v>
      </c>
      <c r="D59" s="274">
        <v>1868.3</v>
      </c>
      <c r="E59" s="274">
        <v>6599.2</v>
      </c>
      <c r="F59" s="274">
        <v>6599.2</v>
      </c>
      <c r="G59" s="274">
        <v>0</v>
      </c>
      <c r="H59" s="274">
        <v>0</v>
      </c>
      <c r="I59" s="274">
        <v>0</v>
      </c>
      <c r="J59" s="274">
        <v>0</v>
      </c>
    </row>
    <row r="60" spans="1:13" ht="25.5" hidden="1">
      <c r="A60" s="272" t="s">
        <v>2273</v>
      </c>
      <c r="B60" s="273">
        <v>192</v>
      </c>
      <c r="C60" s="274">
        <v>0</v>
      </c>
      <c r="D60" s="274">
        <v>0</v>
      </c>
      <c r="E60" s="274">
        <v>0</v>
      </c>
      <c r="F60" s="274">
        <v>0</v>
      </c>
      <c r="G60" s="274">
        <v>0</v>
      </c>
      <c r="H60" s="274">
        <v>0</v>
      </c>
      <c r="I60" s="274">
        <v>0</v>
      </c>
      <c r="J60" s="274">
        <v>0</v>
      </c>
    </row>
    <row r="61" spans="1:13" ht="51" hidden="1">
      <c r="A61" s="276" t="s">
        <v>2274</v>
      </c>
      <c r="B61" s="273">
        <v>192310</v>
      </c>
      <c r="C61" s="274"/>
      <c r="D61" s="274"/>
      <c r="E61" s="274"/>
      <c r="F61" s="274"/>
      <c r="G61" s="274"/>
      <c r="H61" s="274"/>
      <c r="I61" s="274"/>
      <c r="J61" s="274"/>
    </row>
    <row r="62" spans="1:13" s="279" customFormat="1" ht="24.75" hidden="1" customHeight="1">
      <c r="A62" s="276" t="s">
        <v>2275</v>
      </c>
      <c r="B62" s="273">
        <v>192320</v>
      </c>
      <c r="C62" s="274"/>
      <c r="D62" s="274"/>
      <c r="E62" s="274"/>
      <c r="F62" s="274"/>
      <c r="G62" s="274"/>
      <c r="H62" s="274"/>
      <c r="I62" s="274"/>
      <c r="J62" s="274"/>
    </row>
    <row r="63" spans="1:13" ht="51" hidden="1">
      <c r="A63" s="276" t="s">
        <v>2276</v>
      </c>
      <c r="B63" s="273">
        <v>192340</v>
      </c>
      <c r="C63" s="274"/>
      <c r="D63" s="274"/>
      <c r="E63" s="274"/>
      <c r="F63" s="274"/>
      <c r="G63" s="274"/>
      <c r="H63" s="274"/>
      <c r="I63" s="274"/>
      <c r="J63" s="274"/>
    </row>
    <row r="64" spans="1:13" ht="25.5">
      <c r="A64" s="283" t="s">
        <v>2277</v>
      </c>
      <c r="B64" s="284" t="s">
        <v>20</v>
      </c>
      <c r="C64" s="285">
        <v>33558200.999999993</v>
      </c>
      <c r="D64" s="285">
        <v>39765630.199999996</v>
      </c>
      <c r="E64" s="285">
        <v>38511244.400000006</v>
      </c>
      <c r="F64" s="285">
        <v>38946985.199999996</v>
      </c>
      <c r="G64" s="285">
        <v>1516840.9999999998</v>
      </c>
      <c r="H64" s="285">
        <v>4166.7</v>
      </c>
      <c r="I64" s="285">
        <v>1325128.9000000001</v>
      </c>
      <c r="J64" s="285">
        <v>7633.4000000000005</v>
      </c>
    </row>
    <row r="65" spans="1:10" ht="25.5" customHeight="1">
      <c r="A65" s="268" t="s">
        <v>2278</v>
      </c>
      <c r="B65" s="269">
        <v>2</v>
      </c>
      <c r="C65" s="270">
        <v>28068819.999999993</v>
      </c>
      <c r="D65" s="270">
        <v>34634735.299999997</v>
      </c>
      <c r="E65" s="270">
        <v>33756326.800000004</v>
      </c>
      <c r="F65" s="271">
        <v>38946985.199999996</v>
      </c>
      <c r="G65" s="271">
        <v>277796.89999999997</v>
      </c>
      <c r="H65" s="271">
        <v>3588.5</v>
      </c>
      <c r="I65" s="271">
        <v>1101523.9000000001</v>
      </c>
      <c r="J65" s="271">
        <v>1561.8000000000002</v>
      </c>
    </row>
    <row r="66" spans="1:10">
      <c r="A66" s="268" t="s">
        <v>22</v>
      </c>
      <c r="B66" s="269">
        <v>21</v>
      </c>
      <c r="C66" s="270">
        <v>12695087.799999997</v>
      </c>
      <c r="D66" s="270">
        <v>13711197.1</v>
      </c>
      <c r="E66" s="270">
        <v>13661351.5</v>
      </c>
      <c r="F66" s="271">
        <v>13692239.300000001</v>
      </c>
      <c r="G66" s="271">
        <v>5452.7</v>
      </c>
      <c r="H66" s="271">
        <v>10.5</v>
      </c>
      <c r="I66" s="271">
        <v>1002835.1000000001</v>
      </c>
      <c r="J66" s="271">
        <v>0</v>
      </c>
    </row>
    <row r="67" spans="1:10">
      <c r="A67" s="272" t="s">
        <v>1962</v>
      </c>
      <c r="B67" s="273" t="s">
        <v>2279</v>
      </c>
      <c r="C67" s="274">
        <v>9945422.1999999974</v>
      </c>
      <c r="D67" s="274">
        <v>10663486.5</v>
      </c>
      <c r="E67" s="274">
        <v>10624944.699999999</v>
      </c>
      <c r="F67" s="275">
        <v>10647704.700000001</v>
      </c>
      <c r="G67" s="275">
        <v>5211.7</v>
      </c>
      <c r="H67" s="275">
        <v>10.5</v>
      </c>
      <c r="I67" s="275">
        <v>785844.8</v>
      </c>
      <c r="J67" s="275">
        <v>0</v>
      </c>
    </row>
    <row r="68" spans="1:10" ht="15" customHeight="1">
      <c r="A68" s="276" t="s">
        <v>1964</v>
      </c>
      <c r="B68" s="277" t="s">
        <v>2280</v>
      </c>
      <c r="C68" s="274">
        <v>49322.6</v>
      </c>
      <c r="D68" s="274">
        <v>428.5</v>
      </c>
      <c r="E68" s="274">
        <v>428.5</v>
      </c>
      <c r="F68" s="274">
        <v>6482599</v>
      </c>
      <c r="G68" s="274">
        <v>0</v>
      </c>
      <c r="H68" s="274">
        <v>0</v>
      </c>
      <c r="I68" s="274">
        <v>2090.3000000000002</v>
      </c>
      <c r="J68" s="274">
        <v>0</v>
      </c>
    </row>
    <row r="69" spans="1:10" ht="15" customHeight="1">
      <c r="A69" s="276" t="s">
        <v>2281</v>
      </c>
      <c r="B69" s="277" t="s">
        <v>2282</v>
      </c>
      <c r="C69" s="274">
        <v>0</v>
      </c>
      <c r="D69" s="274">
        <v>0</v>
      </c>
      <c r="E69" s="274">
        <v>0</v>
      </c>
      <c r="F69" s="274">
        <v>3175223.8</v>
      </c>
      <c r="G69" s="274">
        <v>0</v>
      </c>
      <c r="H69" s="274">
        <v>0</v>
      </c>
      <c r="I69" s="274">
        <v>0</v>
      </c>
      <c r="J69" s="274">
        <v>0</v>
      </c>
    </row>
    <row r="70" spans="1:10" ht="25.5" customHeight="1">
      <c r="A70" s="276" t="s">
        <v>2283</v>
      </c>
      <c r="B70" s="277">
        <v>211130</v>
      </c>
      <c r="C70" s="274">
        <v>0</v>
      </c>
      <c r="D70" s="274">
        <v>0</v>
      </c>
      <c r="E70" s="274">
        <v>0</v>
      </c>
      <c r="F70" s="274">
        <v>62.9</v>
      </c>
      <c r="G70" s="274">
        <v>0</v>
      </c>
      <c r="H70" s="274">
        <v>0</v>
      </c>
      <c r="I70" s="274">
        <v>0</v>
      </c>
      <c r="J70" s="274">
        <v>0</v>
      </c>
    </row>
    <row r="71" spans="1:10">
      <c r="A71" s="276" t="s">
        <v>1965</v>
      </c>
      <c r="B71" s="277" t="s">
        <v>2284</v>
      </c>
      <c r="C71" s="274">
        <v>200</v>
      </c>
      <c r="D71" s="274">
        <v>0</v>
      </c>
      <c r="E71" s="274">
        <v>0</v>
      </c>
      <c r="F71" s="274">
        <v>782895.6</v>
      </c>
      <c r="G71" s="274">
        <v>0</v>
      </c>
      <c r="H71" s="274">
        <v>0</v>
      </c>
      <c r="I71" s="274">
        <v>0</v>
      </c>
      <c r="J71" s="274">
        <v>0</v>
      </c>
    </row>
    <row r="72" spans="1:10" ht="15" hidden="1" customHeight="1">
      <c r="A72" s="272" t="s">
        <v>2285</v>
      </c>
      <c r="B72" s="273">
        <v>211150</v>
      </c>
      <c r="C72" s="274">
        <v>0</v>
      </c>
      <c r="D72" s="274">
        <v>0</v>
      </c>
      <c r="E72" s="274">
        <v>0</v>
      </c>
      <c r="F72" s="274">
        <v>0</v>
      </c>
      <c r="G72" s="274">
        <v>0</v>
      </c>
      <c r="H72" s="274">
        <v>0</v>
      </c>
      <c r="I72" s="274">
        <v>0</v>
      </c>
      <c r="J72" s="274">
        <v>0</v>
      </c>
    </row>
    <row r="73" spans="1:10" ht="25.5" customHeight="1">
      <c r="A73" s="276" t="s">
        <v>1963</v>
      </c>
      <c r="B73" s="277" t="s">
        <v>2286</v>
      </c>
      <c r="C73" s="274">
        <v>9703565.0999999996</v>
      </c>
      <c r="D73" s="274">
        <v>10459901.800000001</v>
      </c>
      <c r="E73" s="274">
        <v>10424898.6</v>
      </c>
      <c r="F73" s="274">
        <v>0</v>
      </c>
      <c r="G73" s="274">
        <v>5163</v>
      </c>
      <c r="H73" s="274">
        <v>10.5</v>
      </c>
      <c r="I73" s="274">
        <v>772986.2</v>
      </c>
      <c r="J73" s="274">
        <v>0</v>
      </c>
    </row>
    <row r="74" spans="1:10" ht="15" customHeight="1">
      <c r="A74" s="276" t="s">
        <v>1966</v>
      </c>
      <c r="B74" s="277" t="s">
        <v>2287</v>
      </c>
      <c r="C74" s="274">
        <v>156.6</v>
      </c>
      <c r="D74" s="274">
        <v>0</v>
      </c>
      <c r="E74" s="274">
        <v>0</v>
      </c>
      <c r="F74" s="274">
        <v>5987.9</v>
      </c>
      <c r="G74" s="274">
        <v>0</v>
      </c>
      <c r="H74" s="274">
        <v>0</v>
      </c>
      <c r="I74" s="274">
        <v>0</v>
      </c>
      <c r="J74" s="274">
        <v>0</v>
      </c>
    </row>
    <row r="75" spans="1:10" ht="15" customHeight="1">
      <c r="A75" s="276" t="s">
        <v>1967</v>
      </c>
      <c r="B75" s="277" t="s">
        <v>2288</v>
      </c>
      <c r="C75" s="274">
        <v>51497.7</v>
      </c>
      <c r="D75" s="274">
        <v>56094.400000000001</v>
      </c>
      <c r="E75" s="274">
        <v>53482.6</v>
      </c>
      <c r="F75" s="274">
        <v>54340.5</v>
      </c>
      <c r="G75" s="274">
        <v>9.5</v>
      </c>
      <c r="H75" s="274">
        <v>0</v>
      </c>
      <c r="I75" s="274">
        <v>1626.9</v>
      </c>
      <c r="J75" s="274">
        <v>0</v>
      </c>
    </row>
    <row r="76" spans="1:10" ht="25.5" hidden="1" customHeight="1">
      <c r="A76" s="276" t="s">
        <v>2289</v>
      </c>
      <c r="B76" s="277" t="s">
        <v>2290</v>
      </c>
      <c r="C76" s="274">
        <v>0</v>
      </c>
      <c r="D76" s="274">
        <v>0</v>
      </c>
      <c r="E76" s="274">
        <v>0</v>
      </c>
      <c r="F76" s="274">
        <v>0</v>
      </c>
      <c r="G76" s="274">
        <v>0</v>
      </c>
      <c r="H76" s="274">
        <v>0</v>
      </c>
      <c r="I76" s="274">
        <v>0</v>
      </c>
      <c r="J76" s="274">
        <v>0</v>
      </c>
    </row>
    <row r="77" spans="1:10" ht="16.5" customHeight="1">
      <c r="A77" s="276" t="s">
        <v>1969</v>
      </c>
      <c r="B77" s="277" t="s">
        <v>2291</v>
      </c>
      <c r="C77" s="274">
        <v>16039.1</v>
      </c>
      <c r="D77" s="274">
        <v>15127.7</v>
      </c>
      <c r="E77" s="274">
        <v>14719.4</v>
      </c>
      <c r="F77" s="274">
        <v>14845.1</v>
      </c>
      <c r="G77" s="274">
        <v>3.7</v>
      </c>
      <c r="H77" s="274">
        <v>0</v>
      </c>
      <c r="I77" s="274">
        <v>974.3</v>
      </c>
      <c r="J77" s="274">
        <v>0</v>
      </c>
    </row>
    <row r="78" spans="1:10" ht="25.5" customHeight="1">
      <c r="A78" s="276" t="s">
        <v>2292</v>
      </c>
      <c r="B78" s="277" t="s">
        <v>2293</v>
      </c>
      <c r="C78" s="274">
        <v>95432.9</v>
      </c>
      <c r="D78" s="274">
        <v>104466.7</v>
      </c>
      <c r="E78" s="274">
        <v>104217.5</v>
      </c>
      <c r="F78" s="274">
        <v>104468.9</v>
      </c>
      <c r="G78" s="274">
        <v>35.5</v>
      </c>
      <c r="H78" s="274">
        <v>0</v>
      </c>
      <c r="I78" s="274">
        <v>8145.9</v>
      </c>
      <c r="J78" s="274">
        <v>0</v>
      </c>
    </row>
    <row r="79" spans="1:10" ht="15" customHeight="1">
      <c r="A79" s="276" t="s">
        <v>1971</v>
      </c>
      <c r="B79" s="277" t="s">
        <v>2294</v>
      </c>
      <c r="C79" s="274">
        <v>1259</v>
      </c>
      <c r="D79" s="274">
        <v>945.5</v>
      </c>
      <c r="E79" s="274">
        <v>878</v>
      </c>
      <c r="F79" s="274">
        <v>859.5</v>
      </c>
      <c r="G79" s="274">
        <v>0</v>
      </c>
      <c r="H79" s="274">
        <v>0</v>
      </c>
      <c r="I79" s="274">
        <v>0</v>
      </c>
      <c r="J79" s="274">
        <v>0</v>
      </c>
    </row>
    <row r="80" spans="1:10" ht="16.5" customHeight="1">
      <c r="A80" s="276" t="s">
        <v>1972</v>
      </c>
      <c r="B80" s="277" t="s">
        <v>2295</v>
      </c>
      <c r="C80" s="274">
        <v>27949.200000000001</v>
      </c>
      <c r="D80" s="274">
        <v>26521.9</v>
      </c>
      <c r="E80" s="274">
        <v>26320.1</v>
      </c>
      <c r="F80" s="274">
        <v>26421.5</v>
      </c>
      <c r="G80" s="274">
        <v>0</v>
      </c>
      <c r="H80" s="274">
        <v>0</v>
      </c>
      <c r="I80" s="274">
        <v>21.2</v>
      </c>
      <c r="J80" s="274">
        <v>0</v>
      </c>
    </row>
    <row r="81" spans="1:10" ht="15" customHeight="1">
      <c r="A81" s="272" t="s">
        <v>2296</v>
      </c>
      <c r="B81" s="273" t="s">
        <v>2297</v>
      </c>
      <c r="C81" s="274">
        <v>2749665.6</v>
      </c>
      <c r="D81" s="274">
        <v>3047710.6</v>
      </c>
      <c r="E81" s="274">
        <v>3036406.8</v>
      </c>
      <c r="F81" s="275">
        <v>3044534.6</v>
      </c>
      <c r="G81" s="274">
        <v>241</v>
      </c>
      <c r="H81" s="274">
        <v>0</v>
      </c>
      <c r="I81" s="274">
        <v>216990.3</v>
      </c>
      <c r="J81" s="274">
        <v>0</v>
      </c>
    </row>
    <row r="82" spans="1:10" ht="25.5">
      <c r="A82" s="276" t="s">
        <v>2298</v>
      </c>
      <c r="B82" s="277" t="s">
        <v>2299</v>
      </c>
      <c r="C82" s="274">
        <v>2749665.6</v>
      </c>
      <c r="D82" s="274">
        <v>3047710.6</v>
      </c>
      <c r="E82" s="274">
        <v>3036406.8</v>
      </c>
      <c r="F82" s="274">
        <v>3044534.6</v>
      </c>
      <c r="G82" s="274">
        <v>241</v>
      </c>
      <c r="H82" s="274">
        <v>0</v>
      </c>
      <c r="I82" s="274">
        <v>216990.3</v>
      </c>
      <c r="J82" s="274">
        <v>0</v>
      </c>
    </row>
    <row r="83" spans="1:10" ht="38.25" hidden="1">
      <c r="A83" s="276" t="s">
        <v>2300</v>
      </c>
      <c r="B83" s="277" t="s">
        <v>2301</v>
      </c>
      <c r="C83" s="274">
        <v>0</v>
      </c>
      <c r="D83" s="274">
        <v>0</v>
      </c>
      <c r="E83" s="274">
        <v>0</v>
      </c>
      <c r="F83" s="274">
        <v>0</v>
      </c>
      <c r="G83" s="274">
        <v>0</v>
      </c>
      <c r="H83" s="274">
        <v>0</v>
      </c>
      <c r="I83" s="274">
        <v>0</v>
      </c>
      <c r="J83" s="274">
        <v>0</v>
      </c>
    </row>
    <row r="84" spans="1:10">
      <c r="A84" s="268" t="s">
        <v>2302</v>
      </c>
      <c r="B84" s="269">
        <v>22</v>
      </c>
      <c r="C84" s="270">
        <v>3561124.5</v>
      </c>
      <c r="D84" s="270">
        <v>3617706</v>
      </c>
      <c r="E84" s="270">
        <v>3367978.1000000006</v>
      </c>
      <c r="F84" s="271">
        <v>4411379.8999999994</v>
      </c>
      <c r="G84" s="270">
        <v>84548.1</v>
      </c>
      <c r="H84" s="270">
        <v>189.1</v>
      </c>
      <c r="I84" s="270">
        <v>54195.700000000004</v>
      </c>
      <c r="J84" s="270">
        <v>1174.3000000000002</v>
      </c>
    </row>
    <row r="85" spans="1:10" ht="25.5">
      <c r="A85" s="272" t="s">
        <v>2303</v>
      </c>
      <c r="B85" s="273" t="s">
        <v>2304</v>
      </c>
      <c r="C85" s="274">
        <v>0</v>
      </c>
      <c r="D85" s="274">
        <v>0</v>
      </c>
      <c r="E85" s="274">
        <v>0</v>
      </c>
      <c r="F85" s="275">
        <v>1017429.8000000002</v>
      </c>
      <c r="G85" s="274">
        <v>0</v>
      </c>
      <c r="H85" s="274">
        <v>0</v>
      </c>
      <c r="I85" s="274">
        <v>0</v>
      </c>
      <c r="J85" s="274">
        <v>0</v>
      </c>
    </row>
    <row r="86" spans="1:10" ht="38.25">
      <c r="A86" s="276" t="s">
        <v>2305</v>
      </c>
      <c r="B86" s="277" t="s">
        <v>2306</v>
      </c>
      <c r="C86" s="274">
        <v>0</v>
      </c>
      <c r="D86" s="274">
        <v>0</v>
      </c>
      <c r="E86" s="274">
        <v>0</v>
      </c>
      <c r="F86" s="274">
        <v>197135</v>
      </c>
      <c r="G86" s="274">
        <v>0</v>
      </c>
      <c r="H86" s="274">
        <v>0</v>
      </c>
      <c r="I86" s="274">
        <v>0</v>
      </c>
      <c r="J86" s="274">
        <v>0</v>
      </c>
    </row>
    <row r="87" spans="1:10" ht="25.5">
      <c r="A87" s="276" t="s">
        <v>2307</v>
      </c>
      <c r="B87" s="277" t="s">
        <v>2308</v>
      </c>
      <c r="C87" s="274">
        <v>0</v>
      </c>
      <c r="D87" s="274">
        <v>0</v>
      </c>
      <c r="E87" s="274">
        <v>0</v>
      </c>
      <c r="F87" s="274">
        <v>40932.1</v>
      </c>
      <c r="G87" s="274">
        <v>0</v>
      </c>
      <c r="H87" s="274">
        <v>0</v>
      </c>
      <c r="I87" s="274">
        <v>0</v>
      </c>
      <c r="J87" s="274">
        <v>0</v>
      </c>
    </row>
    <row r="88" spans="1:10" ht="25.5">
      <c r="A88" s="276" t="s">
        <v>2309</v>
      </c>
      <c r="B88" s="277" t="s">
        <v>2310</v>
      </c>
      <c r="C88" s="274">
        <v>0</v>
      </c>
      <c r="D88" s="274">
        <v>0</v>
      </c>
      <c r="E88" s="274">
        <v>0</v>
      </c>
      <c r="F88" s="274">
        <v>247226.2</v>
      </c>
      <c r="G88" s="274">
        <v>0</v>
      </c>
      <c r="H88" s="274">
        <v>0</v>
      </c>
      <c r="I88" s="274">
        <v>0</v>
      </c>
      <c r="J88" s="274">
        <v>0</v>
      </c>
    </row>
    <row r="89" spans="1:10" ht="38.25">
      <c r="A89" s="276" t="s">
        <v>2311</v>
      </c>
      <c r="B89" s="277" t="s">
        <v>2312</v>
      </c>
      <c r="C89" s="274">
        <v>0</v>
      </c>
      <c r="D89" s="274">
        <v>0</v>
      </c>
      <c r="E89" s="274">
        <v>0</v>
      </c>
      <c r="F89" s="274">
        <v>132462.9</v>
      </c>
      <c r="G89" s="274">
        <v>0</v>
      </c>
      <c r="H89" s="274">
        <v>0</v>
      </c>
      <c r="I89" s="274">
        <v>0</v>
      </c>
      <c r="J89" s="274">
        <v>0</v>
      </c>
    </row>
    <row r="90" spans="1:10" ht="51">
      <c r="A90" s="276" t="s">
        <v>2313</v>
      </c>
      <c r="B90" s="277" t="s">
        <v>2314</v>
      </c>
      <c r="C90" s="274">
        <v>0</v>
      </c>
      <c r="D90" s="274">
        <v>0</v>
      </c>
      <c r="E90" s="274">
        <v>0</v>
      </c>
      <c r="F90" s="274">
        <v>8220.7999999999993</v>
      </c>
      <c r="G90" s="274">
        <v>0</v>
      </c>
      <c r="H90" s="274">
        <v>0</v>
      </c>
      <c r="I90" s="274">
        <v>0</v>
      </c>
      <c r="J90" s="274">
        <v>0</v>
      </c>
    </row>
    <row r="91" spans="1:10" ht="38.25">
      <c r="A91" s="276" t="s">
        <v>2315</v>
      </c>
      <c r="B91" s="277" t="s">
        <v>2316</v>
      </c>
      <c r="C91" s="274">
        <v>0</v>
      </c>
      <c r="D91" s="274">
        <v>0</v>
      </c>
      <c r="E91" s="274">
        <v>0</v>
      </c>
      <c r="F91" s="274">
        <v>100798</v>
      </c>
      <c r="G91" s="274">
        <v>0</v>
      </c>
      <c r="H91" s="274">
        <v>0</v>
      </c>
      <c r="I91" s="274">
        <v>0</v>
      </c>
      <c r="J91" s="274">
        <v>0</v>
      </c>
    </row>
    <row r="92" spans="1:10" ht="25.5">
      <c r="A92" s="276" t="s">
        <v>2317</v>
      </c>
      <c r="B92" s="277" t="s">
        <v>2318</v>
      </c>
      <c r="C92" s="274">
        <v>0</v>
      </c>
      <c r="D92" s="274">
        <v>0</v>
      </c>
      <c r="E92" s="274">
        <v>0</v>
      </c>
      <c r="F92" s="274">
        <v>40941.5</v>
      </c>
      <c r="G92" s="274">
        <v>0</v>
      </c>
      <c r="H92" s="274">
        <v>0</v>
      </c>
      <c r="I92" s="274">
        <v>0</v>
      </c>
      <c r="J92" s="274">
        <v>0</v>
      </c>
    </row>
    <row r="93" spans="1:10" ht="38.25">
      <c r="A93" s="276" t="s">
        <v>2319</v>
      </c>
      <c r="B93" s="277" t="s">
        <v>2320</v>
      </c>
      <c r="C93" s="274">
        <v>0</v>
      </c>
      <c r="D93" s="274">
        <v>0</v>
      </c>
      <c r="E93" s="274">
        <v>0</v>
      </c>
      <c r="F93" s="274">
        <v>146444.5</v>
      </c>
      <c r="G93" s="274">
        <v>0</v>
      </c>
      <c r="H93" s="274">
        <v>0</v>
      </c>
      <c r="I93" s="274">
        <v>0</v>
      </c>
      <c r="J93" s="274">
        <v>0</v>
      </c>
    </row>
    <row r="94" spans="1:10" ht="15" customHeight="1">
      <c r="A94" s="276" t="s">
        <v>2321</v>
      </c>
      <c r="B94" s="277" t="s">
        <v>2322</v>
      </c>
      <c r="C94" s="274">
        <v>0</v>
      </c>
      <c r="D94" s="274">
        <v>0</v>
      </c>
      <c r="E94" s="274">
        <v>0</v>
      </c>
      <c r="F94" s="274">
        <v>103268.8</v>
      </c>
      <c r="G94" s="274">
        <v>0</v>
      </c>
      <c r="H94" s="274">
        <v>0</v>
      </c>
      <c r="I94" s="274">
        <v>0</v>
      </c>
      <c r="J94" s="274">
        <v>0</v>
      </c>
    </row>
    <row r="95" spans="1:10" ht="15" customHeight="1">
      <c r="A95" s="272" t="s">
        <v>1977</v>
      </c>
      <c r="B95" s="273" t="s">
        <v>2323</v>
      </c>
      <c r="C95" s="274">
        <v>3561124.5</v>
      </c>
      <c r="D95" s="274">
        <v>3617706</v>
      </c>
      <c r="E95" s="274">
        <v>3367978.1000000006</v>
      </c>
      <c r="F95" s="275">
        <v>3393950.0999999996</v>
      </c>
      <c r="G95" s="274">
        <v>84548.1</v>
      </c>
      <c r="H95" s="274">
        <v>189.1</v>
      </c>
      <c r="I95" s="274">
        <v>54195.700000000004</v>
      </c>
      <c r="J95" s="274">
        <v>1174.3000000000002</v>
      </c>
    </row>
    <row r="96" spans="1:10" ht="25.5" customHeight="1">
      <c r="A96" s="276" t="s">
        <v>1979</v>
      </c>
      <c r="B96" s="277" t="s">
        <v>2324</v>
      </c>
      <c r="C96" s="274">
        <v>190525.3</v>
      </c>
      <c r="D96" s="274">
        <v>264042.7</v>
      </c>
      <c r="E96" s="274">
        <v>255236.4</v>
      </c>
      <c r="F96" s="274">
        <v>260918.6</v>
      </c>
      <c r="G96" s="274">
        <v>8667</v>
      </c>
      <c r="H96" s="274">
        <v>0</v>
      </c>
      <c r="I96" s="274">
        <v>6559.1</v>
      </c>
      <c r="J96" s="274">
        <v>0</v>
      </c>
    </row>
    <row r="97" spans="1:10">
      <c r="A97" s="276" t="s">
        <v>1980</v>
      </c>
      <c r="B97" s="277" t="s">
        <v>2325</v>
      </c>
      <c r="C97" s="274">
        <v>94184.2</v>
      </c>
      <c r="D97" s="274">
        <v>92390.9</v>
      </c>
      <c r="E97" s="274">
        <v>84011.3</v>
      </c>
      <c r="F97" s="274">
        <v>85758.5</v>
      </c>
      <c r="G97" s="274">
        <v>6356</v>
      </c>
      <c r="H97" s="274">
        <v>0</v>
      </c>
      <c r="I97" s="274">
        <v>5456.2</v>
      </c>
      <c r="J97" s="274">
        <v>0</v>
      </c>
    </row>
    <row r="98" spans="1:10" ht="15" customHeight="1">
      <c r="A98" s="276" t="s">
        <v>1981</v>
      </c>
      <c r="B98" s="277" t="s">
        <v>2326</v>
      </c>
      <c r="C98" s="274">
        <v>161556.70000000001</v>
      </c>
      <c r="D98" s="274">
        <v>160213.9</v>
      </c>
      <c r="E98" s="274">
        <v>150998.29999999999</v>
      </c>
      <c r="F98" s="274">
        <v>150051.79999999999</v>
      </c>
      <c r="G98" s="274">
        <v>14513.3</v>
      </c>
      <c r="H98" s="274">
        <v>0</v>
      </c>
      <c r="I98" s="274">
        <v>9760.7999999999993</v>
      </c>
      <c r="J98" s="274">
        <v>0</v>
      </c>
    </row>
    <row r="99" spans="1:10">
      <c r="A99" s="276" t="s">
        <v>1982</v>
      </c>
      <c r="B99" s="277" t="s">
        <v>2327</v>
      </c>
      <c r="C99" s="274">
        <v>43717.5</v>
      </c>
      <c r="D99" s="274">
        <v>46117.1</v>
      </c>
      <c r="E99" s="274">
        <v>44270.7</v>
      </c>
      <c r="F99" s="274">
        <v>45787.199999999997</v>
      </c>
      <c r="G99" s="274">
        <v>1639.5</v>
      </c>
      <c r="H99" s="274">
        <v>0</v>
      </c>
      <c r="I99" s="274">
        <v>2359.6999999999998</v>
      </c>
      <c r="J99" s="274">
        <v>0</v>
      </c>
    </row>
    <row r="100" spans="1:10">
      <c r="A100" s="276" t="s">
        <v>1983</v>
      </c>
      <c r="B100" s="277" t="s">
        <v>2328</v>
      </c>
      <c r="C100" s="274">
        <v>16772.8</v>
      </c>
      <c r="D100" s="274">
        <v>16572.400000000001</v>
      </c>
      <c r="E100" s="274">
        <v>15068.4</v>
      </c>
      <c r="F100" s="274">
        <v>15087.3</v>
      </c>
      <c r="G100" s="274">
        <v>342.7</v>
      </c>
      <c r="H100" s="274">
        <v>0</v>
      </c>
      <c r="I100" s="274">
        <v>500.5</v>
      </c>
      <c r="J100" s="274">
        <v>0</v>
      </c>
    </row>
    <row r="101" spans="1:10" ht="15" customHeight="1">
      <c r="A101" s="276" t="s">
        <v>1985</v>
      </c>
      <c r="B101" s="277" t="s">
        <v>2329</v>
      </c>
      <c r="C101" s="274">
        <v>219894.7</v>
      </c>
      <c r="D101" s="274">
        <v>212897.2</v>
      </c>
      <c r="E101" s="274">
        <v>204068.2</v>
      </c>
      <c r="F101" s="274">
        <v>216988.7</v>
      </c>
      <c r="G101" s="274">
        <v>409.5</v>
      </c>
      <c r="H101" s="274">
        <v>0.2</v>
      </c>
      <c r="I101" s="274">
        <v>1648.9</v>
      </c>
      <c r="J101" s="274">
        <v>0</v>
      </c>
    </row>
    <row r="102" spans="1:10">
      <c r="A102" s="276" t="s">
        <v>1986</v>
      </c>
      <c r="B102" s="277" t="s">
        <v>2330</v>
      </c>
      <c r="C102" s="274">
        <v>26337.599999999999</v>
      </c>
      <c r="D102" s="274">
        <v>21647.599999999999</v>
      </c>
      <c r="E102" s="274">
        <v>19067.599999999999</v>
      </c>
      <c r="F102" s="274">
        <v>18940.599999999999</v>
      </c>
      <c r="G102" s="274">
        <v>602.6</v>
      </c>
      <c r="H102" s="274">
        <v>0</v>
      </c>
      <c r="I102" s="274">
        <v>404.4</v>
      </c>
      <c r="J102" s="274">
        <v>0</v>
      </c>
    </row>
    <row r="103" spans="1:10" ht="13.5" customHeight="1">
      <c r="A103" s="276" t="s">
        <v>1987</v>
      </c>
      <c r="B103" s="277" t="s">
        <v>2331</v>
      </c>
      <c r="C103" s="274">
        <v>270890.90000000002</v>
      </c>
      <c r="D103" s="274">
        <v>281185.5</v>
      </c>
      <c r="E103" s="274">
        <v>269389.7</v>
      </c>
      <c r="F103" s="274">
        <v>270112</v>
      </c>
      <c r="G103" s="274">
        <v>3257.9</v>
      </c>
      <c r="H103" s="274">
        <v>61.3</v>
      </c>
      <c r="I103" s="274">
        <v>4100.3999999999996</v>
      </c>
      <c r="J103" s="274">
        <v>0</v>
      </c>
    </row>
    <row r="104" spans="1:10">
      <c r="A104" s="276" t="s">
        <v>1988</v>
      </c>
      <c r="B104" s="277" t="s">
        <v>2332</v>
      </c>
      <c r="C104" s="274">
        <v>50143.1</v>
      </c>
      <c r="D104" s="274">
        <v>56552.2</v>
      </c>
      <c r="E104" s="274">
        <v>53878.6</v>
      </c>
      <c r="F104" s="274">
        <v>53723.199999999997</v>
      </c>
      <c r="G104" s="274">
        <v>414.9</v>
      </c>
      <c r="H104" s="274">
        <v>0.4</v>
      </c>
      <c r="I104" s="274">
        <v>378.6</v>
      </c>
      <c r="J104" s="274">
        <v>93</v>
      </c>
    </row>
    <row r="105" spans="1:10">
      <c r="A105" s="276" t="s">
        <v>1989</v>
      </c>
      <c r="B105" s="277" t="s">
        <v>2333</v>
      </c>
      <c r="C105" s="274">
        <v>182082</v>
      </c>
      <c r="D105" s="274">
        <v>266279.2</v>
      </c>
      <c r="E105" s="274">
        <v>260074.9</v>
      </c>
      <c r="F105" s="274">
        <v>260436</v>
      </c>
      <c r="G105" s="274">
        <v>670.8</v>
      </c>
      <c r="H105" s="274">
        <v>10.199999999999999</v>
      </c>
      <c r="I105" s="274">
        <v>663</v>
      </c>
      <c r="J105" s="274">
        <v>22.1</v>
      </c>
    </row>
    <row r="106" spans="1:10">
      <c r="A106" s="276" t="s">
        <v>2334</v>
      </c>
      <c r="B106" s="277" t="s">
        <v>2335</v>
      </c>
      <c r="C106" s="274">
        <v>83873.8</v>
      </c>
      <c r="D106" s="274">
        <v>40310.9</v>
      </c>
      <c r="E106" s="274">
        <v>34931.9</v>
      </c>
      <c r="F106" s="274">
        <v>32786.1</v>
      </c>
      <c r="G106" s="274">
        <v>526.79999999999995</v>
      </c>
      <c r="H106" s="274">
        <v>0.6</v>
      </c>
      <c r="I106" s="274">
        <v>20.3</v>
      </c>
      <c r="J106" s="274">
        <v>0</v>
      </c>
    </row>
    <row r="107" spans="1:10" ht="25.5">
      <c r="A107" s="276" t="s">
        <v>1992</v>
      </c>
      <c r="B107" s="277" t="s">
        <v>2336</v>
      </c>
      <c r="C107" s="274">
        <v>52045.9</v>
      </c>
      <c r="D107" s="274">
        <v>58639.5</v>
      </c>
      <c r="E107" s="274">
        <v>57041.9</v>
      </c>
      <c r="F107" s="274">
        <v>60184.5</v>
      </c>
      <c r="G107" s="274">
        <v>200</v>
      </c>
      <c r="H107" s="274">
        <v>0</v>
      </c>
      <c r="I107" s="274">
        <v>3322.2</v>
      </c>
      <c r="J107" s="274">
        <v>0</v>
      </c>
    </row>
    <row r="108" spans="1:10" ht="15" customHeight="1">
      <c r="A108" s="276" t="s">
        <v>1993</v>
      </c>
      <c r="B108" s="277" t="s">
        <v>2337</v>
      </c>
      <c r="C108" s="274">
        <v>141547.70000000001</v>
      </c>
      <c r="D108" s="274">
        <v>138044.6</v>
      </c>
      <c r="E108" s="274">
        <v>121492.6</v>
      </c>
      <c r="F108" s="274">
        <v>121616.9</v>
      </c>
      <c r="G108" s="274">
        <v>2092.5</v>
      </c>
      <c r="H108" s="274">
        <v>18.8</v>
      </c>
      <c r="I108" s="274">
        <v>527.1</v>
      </c>
      <c r="J108" s="274">
        <v>0</v>
      </c>
    </row>
    <row r="109" spans="1:10" ht="15" customHeight="1">
      <c r="A109" s="276" t="s">
        <v>2338</v>
      </c>
      <c r="B109" s="277" t="s">
        <v>2339</v>
      </c>
      <c r="C109" s="274">
        <v>152048.5</v>
      </c>
      <c r="D109" s="274">
        <v>134463.4</v>
      </c>
      <c r="E109" s="274">
        <v>132921.70000000001</v>
      </c>
      <c r="F109" s="274">
        <v>133088.9</v>
      </c>
      <c r="G109" s="274">
        <v>6</v>
      </c>
      <c r="H109" s="274">
        <v>0</v>
      </c>
      <c r="I109" s="274">
        <v>178.8</v>
      </c>
      <c r="J109" s="274">
        <v>0</v>
      </c>
    </row>
    <row r="110" spans="1:10" ht="15" customHeight="1">
      <c r="A110" s="276" t="s">
        <v>1995</v>
      </c>
      <c r="B110" s="277" t="s">
        <v>2340</v>
      </c>
      <c r="C110" s="274">
        <v>90745.2</v>
      </c>
      <c r="D110" s="274">
        <v>100276.5</v>
      </c>
      <c r="E110" s="274">
        <v>99108.5</v>
      </c>
      <c r="F110" s="274">
        <v>98909.7</v>
      </c>
      <c r="G110" s="274">
        <v>818.9</v>
      </c>
      <c r="H110" s="274">
        <v>0</v>
      </c>
      <c r="I110" s="274">
        <v>4688.7</v>
      </c>
      <c r="J110" s="274">
        <v>0</v>
      </c>
    </row>
    <row r="111" spans="1:10" s="279" customFormat="1" ht="15" customHeight="1">
      <c r="A111" s="276" t="s">
        <v>2341</v>
      </c>
      <c r="B111" s="277" t="s">
        <v>2342</v>
      </c>
      <c r="C111" s="274">
        <v>29851.200000000001</v>
      </c>
      <c r="D111" s="274">
        <v>25260.2</v>
      </c>
      <c r="E111" s="274">
        <v>24756.6</v>
      </c>
      <c r="F111" s="274">
        <v>24694.7</v>
      </c>
      <c r="G111" s="274">
        <v>124.3</v>
      </c>
      <c r="H111" s="274">
        <v>0</v>
      </c>
      <c r="I111" s="274">
        <v>6.5</v>
      </c>
      <c r="J111" s="274">
        <v>0.3</v>
      </c>
    </row>
    <row r="112" spans="1:10">
      <c r="A112" s="276" t="s">
        <v>1998</v>
      </c>
      <c r="B112" s="277" t="s">
        <v>2343</v>
      </c>
      <c r="C112" s="274">
        <v>18058.2</v>
      </c>
      <c r="D112" s="274">
        <v>17488.2</v>
      </c>
      <c r="E112" s="274">
        <v>16023.3</v>
      </c>
      <c r="F112" s="274">
        <v>15723.3</v>
      </c>
      <c r="G112" s="274">
        <v>141.19999999999999</v>
      </c>
      <c r="H112" s="274">
        <v>0</v>
      </c>
      <c r="I112" s="274">
        <v>171.3</v>
      </c>
      <c r="J112" s="274">
        <v>0</v>
      </c>
    </row>
    <row r="113" spans="1:10" ht="15" customHeight="1">
      <c r="A113" s="276" t="s">
        <v>1999</v>
      </c>
      <c r="B113" s="277" t="s">
        <v>2344</v>
      </c>
      <c r="C113" s="274">
        <v>19857.8</v>
      </c>
      <c r="D113" s="274">
        <v>19723.400000000001</v>
      </c>
      <c r="E113" s="274">
        <v>16272.2</v>
      </c>
      <c r="F113" s="274">
        <v>16007</v>
      </c>
      <c r="G113" s="274">
        <v>323.60000000000002</v>
      </c>
      <c r="H113" s="274">
        <v>0.4</v>
      </c>
      <c r="I113" s="274">
        <v>41.9</v>
      </c>
      <c r="J113" s="274">
        <v>0</v>
      </c>
    </row>
    <row r="114" spans="1:10" ht="15" customHeight="1">
      <c r="A114" s="276" t="s">
        <v>2000</v>
      </c>
      <c r="B114" s="277" t="s">
        <v>2345</v>
      </c>
      <c r="C114" s="274">
        <v>546623.9</v>
      </c>
      <c r="D114" s="274">
        <v>493569.7</v>
      </c>
      <c r="E114" s="274">
        <v>488600.8</v>
      </c>
      <c r="F114" s="274">
        <v>488604.3</v>
      </c>
      <c r="G114" s="274">
        <v>0</v>
      </c>
      <c r="H114" s="274">
        <v>0</v>
      </c>
      <c r="I114" s="274">
        <v>16.2</v>
      </c>
      <c r="J114" s="274">
        <v>0</v>
      </c>
    </row>
    <row r="115" spans="1:10" ht="15" customHeight="1">
      <c r="A115" s="276" t="s">
        <v>2001</v>
      </c>
      <c r="B115" s="277" t="s">
        <v>2346</v>
      </c>
      <c r="C115" s="274">
        <v>56429.8</v>
      </c>
      <c r="D115" s="274">
        <v>56270.6</v>
      </c>
      <c r="E115" s="274">
        <v>55556</v>
      </c>
      <c r="F115" s="274">
        <v>55488.800000000003</v>
      </c>
      <c r="G115" s="274">
        <v>108.1</v>
      </c>
      <c r="H115" s="274">
        <v>0</v>
      </c>
      <c r="I115" s="274">
        <v>316.10000000000002</v>
      </c>
      <c r="J115" s="274">
        <v>0</v>
      </c>
    </row>
    <row r="116" spans="1:10" ht="15" customHeight="1">
      <c r="A116" s="276" t="s">
        <v>2347</v>
      </c>
      <c r="B116" s="277" t="s">
        <v>2348</v>
      </c>
      <c r="C116" s="274">
        <v>82744.600000000006</v>
      </c>
      <c r="D116" s="274">
        <v>85582.2</v>
      </c>
      <c r="E116" s="274">
        <v>82858.100000000006</v>
      </c>
      <c r="F116" s="274">
        <v>83188.899999999994</v>
      </c>
      <c r="G116" s="274">
        <v>0</v>
      </c>
      <c r="H116" s="274">
        <v>0</v>
      </c>
      <c r="I116" s="274">
        <v>1126.8</v>
      </c>
      <c r="J116" s="274">
        <v>0</v>
      </c>
    </row>
    <row r="117" spans="1:10" ht="14.25" customHeight="1">
      <c r="A117" s="276" t="s">
        <v>2349</v>
      </c>
      <c r="B117" s="277" t="s">
        <v>2350</v>
      </c>
      <c r="C117" s="274">
        <v>14116.4</v>
      </c>
      <c r="D117" s="274">
        <v>14311.3</v>
      </c>
      <c r="E117" s="274">
        <v>12830.6</v>
      </c>
      <c r="F117" s="274">
        <v>12897</v>
      </c>
      <c r="G117" s="274">
        <v>0</v>
      </c>
      <c r="H117" s="274">
        <v>0</v>
      </c>
      <c r="I117" s="274">
        <v>100.1</v>
      </c>
      <c r="J117" s="274">
        <v>0</v>
      </c>
    </row>
    <row r="118" spans="1:10" ht="15" customHeight="1">
      <c r="A118" s="276" t="s">
        <v>2005</v>
      </c>
      <c r="B118" s="277" t="s">
        <v>2351</v>
      </c>
      <c r="C118" s="274">
        <v>13855.2</v>
      </c>
      <c r="D118" s="274">
        <v>11492.6</v>
      </c>
      <c r="E118" s="274">
        <v>9724.2000000000007</v>
      </c>
      <c r="F118" s="274">
        <v>9975.7000000000007</v>
      </c>
      <c r="G118" s="274">
        <v>1.1000000000000001</v>
      </c>
      <c r="H118" s="274">
        <v>0</v>
      </c>
      <c r="I118" s="274">
        <v>252.3</v>
      </c>
      <c r="J118" s="274">
        <v>0</v>
      </c>
    </row>
    <row r="119" spans="1:10" ht="15" customHeight="1">
      <c r="A119" s="276" t="s">
        <v>2352</v>
      </c>
      <c r="B119" s="277" t="s">
        <v>2353</v>
      </c>
      <c r="C119" s="274">
        <v>40630.300000000003</v>
      </c>
      <c r="D119" s="274">
        <v>37735.599999999999</v>
      </c>
      <c r="E119" s="274">
        <v>35752.5</v>
      </c>
      <c r="F119" s="274">
        <v>34120.800000000003</v>
      </c>
      <c r="G119" s="274">
        <v>812</v>
      </c>
      <c r="H119" s="274">
        <v>3.9</v>
      </c>
      <c r="I119" s="274">
        <v>783.9</v>
      </c>
      <c r="J119" s="274">
        <v>0</v>
      </c>
    </row>
    <row r="120" spans="1:10" ht="15" hidden="1" customHeight="1">
      <c r="A120" s="276" t="s">
        <v>2007</v>
      </c>
      <c r="B120" s="277" t="s">
        <v>2354</v>
      </c>
      <c r="C120" s="274">
        <v>0</v>
      </c>
      <c r="D120" s="274">
        <v>0</v>
      </c>
      <c r="E120" s="274">
        <v>0</v>
      </c>
      <c r="F120" s="274">
        <v>0</v>
      </c>
      <c r="G120" s="274">
        <v>0</v>
      </c>
      <c r="H120" s="274">
        <v>0</v>
      </c>
      <c r="I120" s="274">
        <v>0</v>
      </c>
      <c r="J120" s="274">
        <v>0</v>
      </c>
    </row>
    <row r="121" spans="1:10" ht="38.25">
      <c r="A121" s="272" t="s">
        <v>2355</v>
      </c>
      <c r="B121" s="281">
        <v>222991</v>
      </c>
      <c r="C121" s="274">
        <v>9861.5</v>
      </c>
      <c r="D121" s="274">
        <v>13375.8</v>
      </c>
      <c r="E121" s="274">
        <v>11809.9</v>
      </c>
      <c r="F121" s="274">
        <v>11824.7</v>
      </c>
      <c r="G121" s="274">
        <v>0</v>
      </c>
      <c r="H121" s="274">
        <v>0</v>
      </c>
      <c r="I121" s="274">
        <v>0</v>
      </c>
      <c r="J121" s="274">
        <v>0</v>
      </c>
    </row>
    <row r="122" spans="1:10" ht="15" customHeight="1">
      <c r="A122" s="276" t="s">
        <v>2007</v>
      </c>
      <c r="B122" s="277">
        <v>222999</v>
      </c>
      <c r="C122" s="274">
        <v>952729.7</v>
      </c>
      <c r="D122" s="274">
        <v>953262.8</v>
      </c>
      <c r="E122" s="274">
        <v>812233.2</v>
      </c>
      <c r="F122" s="274">
        <v>817034.9</v>
      </c>
      <c r="G122" s="274">
        <v>42519.4</v>
      </c>
      <c r="H122" s="274">
        <v>93.3</v>
      </c>
      <c r="I122" s="274">
        <v>10811.9</v>
      </c>
      <c r="J122" s="274">
        <v>1058.9000000000001</v>
      </c>
    </row>
    <row r="123" spans="1:10" ht="25.5" customHeight="1">
      <c r="A123" s="268" t="s">
        <v>2356</v>
      </c>
      <c r="B123" s="269">
        <v>23</v>
      </c>
      <c r="C123" s="270">
        <v>0</v>
      </c>
      <c r="D123" s="270">
        <v>0</v>
      </c>
      <c r="E123" s="270">
        <v>0</v>
      </c>
      <c r="F123" s="271">
        <v>1615903.7999999998</v>
      </c>
      <c r="G123" s="270">
        <v>0</v>
      </c>
      <c r="H123" s="270">
        <v>0</v>
      </c>
      <c r="I123" s="270">
        <v>0</v>
      </c>
      <c r="J123" s="270">
        <v>0</v>
      </c>
    </row>
    <row r="124" spans="1:10" ht="15" customHeight="1">
      <c r="A124" s="272" t="s">
        <v>2357</v>
      </c>
      <c r="B124" s="273" t="s">
        <v>2358</v>
      </c>
      <c r="C124" s="274">
        <v>0</v>
      </c>
      <c r="D124" s="274">
        <v>0</v>
      </c>
      <c r="E124" s="274">
        <v>0</v>
      </c>
      <c r="F124" s="275">
        <v>1474042.4</v>
      </c>
      <c r="G124" s="274">
        <v>0</v>
      </c>
      <c r="H124" s="274">
        <v>0</v>
      </c>
      <c r="I124" s="274">
        <v>0</v>
      </c>
      <c r="J124" s="274">
        <v>0</v>
      </c>
    </row>
    <row r="125" spans="1:10" ht="15" customHeight="1">
      <c r="A125" s="276" t="s">
        <v>2359</v>
      </c>
      <c r="B125" s="277" t="s">
        <v>2360</v>
      </c>
      <c r="C125" s="280" t="s">
        <v>2361</v>
      </c>
      <c r="D125" s="280" t="s">
        <v>2361</v>
      </c>
      <c r="E125" s="280" t="s">
        <v>2361</v>
      </c>
      <c r="F125" s="280">
        <v>464474.6</v>
      </c>
      <c r="G125" s="280" t="s">
        <v>2361</v>
      </c>
      <c r="H125" s="280" t="s">
        <v>2361</v>
      </c>
      <c r="I125" s="280" t="s">
        <v>2361</v>
      </c>
      <c r="J125" s="280" t="s">
        <v>2361</v>
      </c>
    </row>
    <row r="126" spans="1:10" ht="15" customHeight="1">
      <c r="A126" s="276" t="s">
        <v>2362</v>
      </c>
      <c r="B126" s="277" t="s">
        <v>2363</v>
      </c>
      <c r="C126" s="280" t="s">
        <v>2361</v>
      </c>
      <c r="D126" s="280" t="s">
        <v>2361</v>
      </c>
      <c r="E126" s="280" t="s">
        <v>2361</v>
      </c>
      <c r="F126" s="280">
        <v>43955.1</v>
      </c>
      <c r="G126" s="280" t="s">
        <v>2361</v>
      </c>
      <c r="H126" s="280" t="s">
        <v>2361</v>
      </c>
      <c r="I126" s="280" t="s">
        <v>2361</v>
      </c>
      <c r="J126" s="280" t="s">
        <v>2361</v>
      </c>
    </row>
    <row r="127" spans="1:10" ht="15" customHeight="1">
      <c r="A127" s="276" t="s">
        <v>2364</v>
      </c>
      <c r="B127" s="277" t="s">
        <v>2365</v>
      </c>
      <c r="C127" s="280" t="s">
        <v>2361</v>
      </c>
      <c r="D127" s="280" t="s">
        <v>2361</v>
      </c>
      <c r="E127" s="280" t="s">
        <v>2361</v>
      </c>
      <c r="F127" s="280">
        <v>85737</v>
      </c>
      <c r="G127" s="280" t="s">
        <v>2361</v>
      </c>
      <c r="H127" s="280" t="s">
        <v>2361</v>
      </c>
      <c r="I127" s="280" t="s">
        <v>2361</v>
      </c>
      <c r="J127" s="280" t="s">
        <v>2361</v>
      </c>
    </row>
    <row r="128" spans="1:10" ht="15" customHeight="1">
      <c r="A128" s="276" t="s">
        <v>2366</v>
      </c>
      <c r="B128" s="277" t="s">
        <v>2367</v>
      </c>
      <c r="C128" s="280" t="s">
        <v>2361</v>
      </c>
      <c r="D128" s="280" t="s">
        <v>2361</v>
      </c>
      <c r="E128" s="280" t="s">
        <v>2361</v>
      </c>
      <c r="F128" s="280">
        <v>594069.1</v>
      </c>
      <c r="G128" s="280" t="s">
        <v>2361</v>
      </c>
      <c r="H128" s="280" t="s">
        <v>2361</v>
      </c>
      <c r="I128" s="280" t="s">
        <v>2361</v>
      </c>
      <c r="J128" s="280" t="s">
        <v>2361</v>
      </c>
    </row>
    <row r="129" spans="1:10" ht="25.5" customHeight="1">
      <c r="A129" s="276" t="s">
        <v>2368</v>
      </c>
      <c r="B129" s="277" t="s">
        <v>2369</v>
      </c>
      <c r="C129" s="280" t="s">
        <v>2361</v>
      </c>
      <c r="D129" s="280" t="s">
        <v>2361</v>
      </c>
      <c r="E129" s="280" t="s">
        <v>2361</v>
      </c>
      <c r="F129" s="280">
        <v>201530.5</v>
      </c>
      <c r="G129" s="280" t="s">
        <v>2361</v>
      </c>
      <c r="H129" s="280" t="s">
        <v>2361</v>
      </c>
      <c r="I129" s="280" t="s">
        <v>2361</v>
      </c>
      <c r="J129" s="280" t="s">
        <v>2361</v>
      </c>
    </row>
    <row r="130" spans="1:10" ht="25.5" customHeight="1">
      <c r="A130" s="276" t="s">
        <v>2370</v>
      </c>
      <c r="B130" s="277" t="s">
        <v>2371</v>
      </c>
      <c r="C130" s="280" t="s">
        <v>2361</v>
      </c>
      <c r="D130" s="280" t="s">
        <v>2361</v>
      </c>
      <c r="E130" s="280" t="s">
        <v>2361</v>
      </c>
      <c r="F130" s="280">
        <v>81055.3</v>
      </c>
      <c r="G130" s="280" t="s">
        <v>2361</v>
      </c>
      <c r="H130" s="280" t="s">
        <v>2361</v>
      </c>
      <c r="I130" s="280" t="s">
        <v>2361</v>
      </c>
      <c r="J130" s="280" t="s">
        <v>2361</v>
      </c>
    </row>
    <row r="131" spans="1:10" ht="25.5">
      <c r="A131" s="276" t="s">
        <v>2372</v>
      </c>
      <c r="B131" s="277" t="s">
        <v>2373</v>
      </c>
      <c r="C131" s="280" t="s">
        <v>2361</v>
      </c>
      <c r="D131" s="280" t="s">
        <v>2361</v>
      </c>
      <c r="E131" s="280" t="s">
        <v>2361</v>
      </c>
      <c r="F131" s="280">
        <v>3220.8</v>
      </c>
      <c r="G131" s="280" t="s">
        <v>2361</v>
      </c>
      <c r="H131" s="280" t="s">
        <v>2361</v>
      </c>
      <c r="I131" s="280" t="s">
        <v>2361</v>
      </c>
      <c r="J131" s="280" t="s">
        <v>2361</v>
      </c>
    </row>
    <row r="132" spans="1:10" ht="15" customHeight="1">
      <c r="A132" s="272" t="s">
        <v>2374</v>
      </c>
      <c r="B132" s="273" t="s">
        <v>2375</v>
      </c>
      <c r="C132" s="274">
        <v>0</v>
      </c>
      <c r="D132" s="274">
        <v>0</v>
      </c>
      <c r="E132" s="274">
        <v>0</v>
      </c>
      <c r="F132" s="275">
        <v>141861.4</v>
      </c>
      <c r="G132" s="274">
        <v>0</v>
      </c>
      <c r="H132" s="274">
        <v>0</v>
      </c>
      <c r="I132" s="274">
        <v>0</v>
      </c>
      <c r="J132" s="274">
        <v>0</v>
      </c>
    </row>
    <row r="133" spans="1:10" ht="15" customHeight="1">
      <c r="A133" s="276" t="s">
        <v>2374</v>
      </c>
      <c r="B133" s="286" t="s">
        <v>2376</v>
      </c>
      <c r="C133" s="280">
        <v>0</v>
      </c>
      <c r="D133" s="280">
        <v>0</v>
      </c>
      <c r="E133" s="280">
        <v>0</v>
      </c>
      <c r="F133" s="280">
        <v>141861.4</v>
      </c>
      <c r="G133" s="280">
        <v>0</v>
      </c>
      <c r="H133" s="280">
        <v>0</v>
      </c>
      <c r="I133" s="280">
        <v>0</v>
      </c>
      <c r="J133" s="280">
        <v>0</v>
      </c>
    </row>
    <row r="134" spans="1:10" ht="15" customHeight="1">
      <c r="A134" s="268" t="s">
        <v>2377</v>
      </c>
      <c r="B134" s="269">
        <v>25</v>
      </c>
      <c r="C134" s="270">
        <v>2565663.7000000002</v>
      </c>
      <c r="D134" s="270">
        <v>3732394.4</v>
      </c>
      <c r="E134" s="270">
        <v>3680719.9999999995</v>
      </c>
      <c r="F134" s="271">
        <v>3762991.5</v>
      </c>
      <c r="G134" s="270">
        <v>25329.5</v>
      </c>
      <c r="H134" s="270">
        <v>0</v>
      </c>
      <c r="I134" s="270">
        <v>4890.4000000000005</v>
      </c>
      <c r="J134" s="270">
        <v>0</v>
      </c>
    </row>
    <row r="135" spans="1:10" ht="15" customHeight="1">
      <c r="A135" s="272" t="s">
        <v>2378</v>
      </c>
      <c r="B135" s="273" t="s">
        <v>2379</v>
      </c>
      <c r="C135" s="274">
        <v>43438</v>
      </c>
      <c r="D135" s="274">
        <v>105466.9</v>
      </c>
      <c r="E135" s="274">
        <v>105347.8</v>
      </c>
      <c r="F135" s="275">
        <v>105347.8</v>
      </c>
      <c r="G135" s="274">
        <v>0</v>
      </c>
      <c r="H135" s="274">
        <v>0</v>
      </c>
      <c r="I135" s="274">
        <v>0</v>
      </c>
      <c r="J135" s="274">
        <v>0</v>
      </c>
    </row>
    <row r="136" spans="1:10" ht="15" customHeight="1">
      <c r="A136" s="276" t="s">
        <v>2380</v>
      </c>
      <c r="B136" s="277" t="s">
        <v>2381</v>
      </c>
      <c r="C136" s="274">
        <v>43438</v>
      </c>
      <c r="D136" s="274">
        <v>105466.9</v>
      </c>
      <c r="E136" s="274">
        <v>105347.8</v>
      </c>
      <c r="F136" s="274">
        <v>105347.8</v>
      </c>
      <c r="G136" s="274">
        <v>0</v>
      </c>
      <c r="H136" s="274">
        <v>0</v>
      </c>
      <c r="I136" s="274">
        <v>0</v>
      </c>
      <c r="J136" s="274">
        <v>0</v>
      </c>
    </row>
    <row r="137" spans="1:10" ht="25.5" hidden="1">
      <c r="A137" s="276" t="s">
        <v>2382</v>
      </c>
      <c r="B137" s="277" t="s">
        <v>2383</v>
      </c>
      <c r="C137" s="274">
        <v>0</v>
      </c>
      <c r="D137" s="274">
        <v>0</v>
      </c>
      <c r="E137" s="274">
        <v>0</v>
      </c>
      <c r="F137" s="274">
        <v>0</v>
      </c>
      <c r="G137" s="274">
        <v>0</v>
      </c>
      <c r="H137" s="274">
        <v>0</v>
      </c>
      <c r="I137" s="274">
        <v>0</v>
      </c>
      <c r="J137" s="274">
        <v>0</v>
      </c>
    </row>
    <row r="138" spans="1:10" ht="25.5">
      <c r="A138" s="272" t="s">
        <v>2023</v>
      </c>
      <c r="B138" s="273" t="s">
        <v>2384</v>
      </c>
      <c r="C138" s="274">
        <v>1777073.9</v>
      </c>
      <c r="D138" s="274">
        <v>2874107</v>
      </c>
      <c r="E138" s="274">
        <v>2824621.4</v>
      </c>
      <c r="F138" s="275">
        <v>2910061</v>
      </c>
      <c r="G138" s="274">
        <v>15.5</v>
      </c>
      <c r="H138" s="274">
        <v>0</v>
      </c>
      <c r="I138" s="274">
        <v>3925.1</v>
      </c>
      <c r="J138" s="274">
        <v>0</v>
      </c>
    </row>
    <row r="139" spans="1:10" ht="38.25">
      <c r="A139" s="276" t="s">
        <v>2385</v>
      </c>
      <c r="B139" s="277" t="s">
        <v>2386</v>
      </c>
      <c r="C139" s="274">
        <v>1577073.9</v>
      </c>
      <c r="D139" s="274">
        <v>2874107</v>
      </c>
      <c r="E139" s="274">
        <v>2824621.4</v>
      </c>
      <c r="F139" s="274">
        <v>2910061</v>
      </c>
      <c r="G139" s="274">
        <v>0</v>
      </c>
      <c r="H139" s="274">
        <v>0</v>
      </c>
      <c r="I139" s="274">
        <v>3925.1</v>
      </c>
      <c r="J139" s="274">
        <v>0</v>
      </c>
    </row>
    <row r="140" spans="1:10" ht="25.5">
      <c r="A140" s="276" t="s">
        <v>2387</v>
      </c>
      <c r="B140" s="277" t="s">
        <v>2388</v>
      </c>
      <c r="C140" s="274">
        <v>200000</v>
      </c>
      <c r="D140" s="274">
        <v>0</v>
      </c>
      <c r="E140" s="274">
        <v>0</v>
      </c>
      <c r="F140" s="274">
        <v>0</v>
      </c>
      <c r="G140" s="274">
        <v>15.5</v>
      </c>
      <c r="H140" s="274">
        <v>0</v>
      </c>
      <c r="I140" s="274">
        <v>0</v>
      </c>
      <c r="J140" s="274">
        <v>0</v>
      </c>
    </row>
    <row r="141" spans="1:10" ht="25.5">
      <c r="A141" s="272" t="s">
        <v>2389</v>
      </c>
      <c r="B141" s="273" t="s">
        <v>2390</v>
      </c>
      <c r="C141" s="274">
        <v>144845.29999999999</v>
      </c>
      <c r="D141" s="274">
        <v>145085.5</v>
      </c>
      <c r="E141" s="274">
        <v>143792.4</v>
      </c>
      <c r="F141" s="275">
        <v>142947</v>
      </c>
      <c r="G141" s="274">
        <v>21022.1</v>
      </c>
      <c r="H141" s="274">
        <v>0</v>
      </c>
      <c r="I141" s="274">
        <v>692</v>
      </c>
      <c r="J141" s="274">
        <v>0</v>
      </c>
    </row>
    <row r="142" spans="1:10" ht="25.5">
      <c r="A142" s="276" t="s">
        <v>2389</v>
      </c>
      <c r="B142" s="277" t="s">
        <v>2391</v>
      </c>
      <c r="C142" s="274">
        <v>144845.29999999999</v>
      </c>
      <c r="D142" s="274">
        <v>145085.5</v>
      </c>
      <c r="E142" s="274">
        <v>143792.4</v>
      </c>
      <c r="F142" s="274">
        <v>142947</v>
      </c>
      <c r="G142" s="274">
        <v>21022.1</v>
      </c>
      <c r="H142" s="274">
        <v>0</v>
      </c>
      <c r="I142" s="274">
        <v>692</v>
      </c>
      <c r="J142" s="274">
        <v>0</v>
      </c>
    </row>
    <row r="143" spans="1:10" ht="15" customHeight="1">
      <c r="A143" s="272" t="s">
        <v>2392</v>
      </c>
      <c r="B143" s="273" t="s">
        <v>2393</v>
      </c>
      <c r="C143" s="274">
        <v>600306.5</v>
      </c>
      <c r="D143" s="274">
        <v>607735</v>
      </c>
      <c r="E143" s="274">
        <v>606958.4</v>
      </c>
      <c r="F143" s="275">
        <v>604635.69999999995</v>
      </c>
      <c r="G143" s="274">
        <v>4291.8999999999996</v>
      </c>
      <c r="H143" s="274">
        <v>0</v>
      </c>
      <c r="I143" s="274">
        <v>273.3</v>
      </c>
      <c r="J143" s="274">
        <v>0</v>
      </c>
    </row>
    <row r="144" spans="1:10" s="279" customFormat="1" ht="15" customHeight="1">
      <c r="A144" s="276" t="s">
        <v>2392</v>
      </c>
      <c r="B144" s="277" t="s">
        <v>2394</v>
      </c>
      <c r="C144" s="274">
        <v>600306.5</v>
      </c>
      <c r="D144" s="274">
        <v>607735</v>
      </c>
      <c r="E144" s="274">
        <v>606958.4</v>
      </c>
      <c r="F144" s="274">
        <v>604635.69999999995</v>
      </c>
      <c r="G144" s="274">
        <v>4291.8999999999996</v>
      </c>
      <c r="H144" s="274">
        <v>0</v>
      </c>
      <c r="I144" s="274">
        <v>273.3</v>
      </c>
      <c r="J144" s="274">
        <v>0</v>
      </c>
    </row>
    <row r="145" spans="1:10">
      <c r="A145" s="268" t="s">
        <v>2027</v>
      </c>
      <c r="B145" s="269">
        <v>26</v>
      </c>
      <c r="C145" s="270">
        <v>3987372.4</v>
      </c>
      <c r="D145" s="270">
        <v>5428879.0000000009</v>
      </c>
      <c r="E145" s="270">
        <v>5073645.5</v>
      </c>
      <c r="F145" s="271">
        <v>5148698.8</v>
      </c>
      <c r="G145" s="270">
        <v>156396.79999999999</v>
      </c>
      <c r="H145" s="270">
        <v>0</v>
      </c>
      <c r="I145" s="270">
        <v>6566.5</v>
      </c>
      <c r="J145" s="270">
        <v>0</v>
      </c>
    </row>
    <row r="146" spans="1:10" ht="25.5" customHeight="1">
      <c r="A146" s="272" t="s">
        <v>2028</v>
      </c>
      <c r="B146" s="273" t="s">
        <v>2395</v>
      </c>
      <c r="C146" s="274">
        <v>3987372.4</v>
      </c>
      <c r="D146" s="274">
        <v>5428879.0000000009</v>
      </c>
      <c r="E146" s="274">
        <v>5073645.5</v>
      </c>
      <c r="F146" s="275">
        <v>5148698.8</v>
      </c>
      <c r="G146" s="274">
        <v>156396.79999999999</v>
      </c>
      <c r="H146" s="274">
        <v>0</v>
      </c>
      <c r="I146" s="274">
        <v>6566.5</v>
      </c>
      <c r="J146" s="274">
        <v>0</v>
      </c>
    </row>
    <row r="147" spans="1:10" ht="15" customHeight="1">
      <c r="A147" s="276" t="s">
        <v>2030</v>
      </c>
      <c r="B147" s="277" t="s">
        <v>2396</v>
      </c>
      <c r="C147" s="274">
        <v>780733.1</v>
      </c>
      <c r="D147" s="274">
        <v>1323671.7</v>
      </c>
      <c r="E147" s="274">
        <v>1149564.2</v>
      </c>
      <c r="F147" s="274">
        <v>1142571.8999999999</v>
      </c>
      <c r="G147" s="274">
        <v>28043</v>
      </c>
      <c r="H147" s="274">
        <v>0</v>
      </c>
      <c r="I147" s="274">
        <v>806.5</v>
      </c>
      <c r="J147" s="274">
        <v>0</v>
      </c>
    </row>
    <row r="148" spans="1:10" ht="25.5">
      <c r="A148" s="276" t="s">
        <v>2031</v>
      </c>
      <c r="B148" s="277" t="s">
        <v>2397</v>
      </c>
      <c r="C148" s="274">
        <v>956681.1</v>
      </c>
      <c r="D148" s="274">
        <v>2106546</v>
      </c>
      <c r="E148" s="274">
        <v>2037047.1</v>
      </c>
      <c r="F148" s="274">
        <v>2037047.1</v>
      </c>
      <c r="G148" s="274">
        <v>79.599999999999994</v>
      </c>
      <c r="H148" s="274">
        <v>0</v>
      </c>
      <c r="I148" s="274">
        <v>0</v>
      </c>
      <c r="J148" s="274">
        <v>0</v>
      </c>
    </row>
    <row r="149" spans="1:10" ht="25.5" customHeight="1">
      <c r="A149" s="276" t="s">
        <v>2033</v>
      </c>
      <c r="B149" s="277" t="s">
        <v>2398</v>
      </c>
      <c r="C149" s="274">
        <v>1315854.1000000001</v>
      </c>
      <c r="D149" s="274">
        <v>1062887.1000000001</v>
      </c>
      <c r="E149" s="274">
        <v>1005348.2</v>
      </c>
      <c r="F149" s="274">
        <v>1087393.8</v>
      </c>
      <c r="G149" s="274">
        <v>128274.2</v>
      </c>
      <c r="H149" s="274">
        <v>0</v>
      </c>
      <c r="I149" s="274">
        <v>5760</v>
      </c>
      <c r="J149" s="274">
        <v>0</v>
      </c>
    </row>
    <row r="150" spans="1:10" ht="15" customHeight="1">
      <c r="A150" s="276" t="s">
        <v>2034</v>
      </c>
      <c r="B150" s="277" t="s">
        <v>2399</v>
      </c>
      <c r="C150" s="274">
        <v>934104.1</v>
      </c>
      <c r="D150" s="274">
        <v>935774.2</v>
      </c>
      <c r="E150" s="274">
        <v>881686</v>
      </c>
      <c r="F150" s="274">
        <v>881686</v>
      </c>
      <c r="G150" s="274">
        <v>0</v>
      </c>
      <c r="H150" s="274">
        <v>0</v>
      </c>
      <c r="I150" s="274">
        <v>0</v>
      </c>
      <c r="J150" s="274">
        <v>0</v>
      </c>
    </row>
    <row r="151" spans="1:10">
      <c r="A151" s="268" t="s">
        <v>2400</v>
      </c>
      <c r="B151" s="269">
        <v>27</v>
      </c>
      <c r="C151" s="270">
        <v>761703.5</v>
      </c>
      <c r="D151" s="270">
        <v>2324691.2000000002</v>
      </c>
      <c r="E151" s="270">
        <v>2270655.1</v>
      </c>
      <c r="F151" s="271">
        <v>2266331.9</v>
      </c>
      <c r="G151" s="270">
        <v>1243</v>
      </c>
      <c r="H151" s="270">
        <v>0</v>
      </c>
      <c r="I151" s="270">
        <v>25243.599999999999</v>
      </c>
      <c r="J151" s="270">
        <v>0</v>
      </c>
    </row>
    <row r="152" spans="1:10">
      <c r="A152" s="272" t="s">
        <v>2036</v>
      </c>
      <c r="B152" s="273" t="s">
        <v>2401</v>
      </c>
      <c r="C152" s="274">
        <v>344124.4</v>
      </c>
      <c r="D152" s="274">
        <v>1846845.7</v>
      </c>
      <c r="E152" s="274">
        <v>1804296.9</v>
      </c>
      <c r="F152" s="275">
        <v>1796269.5999999999</v>
      </c>
      <c r="G152" s="274">
        <v>980.2</v>
      </c>
      <c r="H152" s="274">
        <v>0</v>
      </c>
      <c r="I152" s="274">
        <v>8759.0999999999985</v>
      </c>
      <c r="J152" s="274">
        <v>0</v>
      </c>
    </row>
    <row r="153" spans="1:10" ht="15" hidden="1" customHeight="1">
      <c r="A153" s="276" t="s">
        <v>2402</v>
      </c>
      <c r="B153" s="277" t="s">
        <v>2403</v>
      </c>
      <c r="C153" s="274">
        <v>0</v>
      </c>
      <c r="D153" s="274">
        <v>0</v>
      </c>
      <c r="E153" s="274">
        <v>0</v>
      </c>
      <c r="F153" s="274">
        <v>0</v>
      </c>
      <c r="G153" s="274">
        <v>0</v>
      </c>
      <c r="H153" s="274">
        <v>0</v>
      </c>
      <c r="I153" s="274">
        <v>0</v>
      </c>
      <c r="J153" s="274">
        <v>0</v>
      </c>
    </row>
    <row r="154" spans="1:10">
      <c r="A154" s="276" t="s">
        <v>2037</v>
      </c>
      <c r="B154" s="277" t="s">
        <v>2404</v>
      </c>
      <c r="C154" s="274">
        <v>149295</v>
      </c>
      <c r="D154" s="274">
        <v>195250.2</v>
      </c>
      <c r="E154" s="274">
        <v>195069.3</v>
      </c>
      <c r="F154" s="274">
        <v>195657.5</v>
      </c>
      <c r="G154" s="274">
        <v>12.7</v>
      </c>
      <c r="H154" s="274">
        <v>0</v>
      </c>
      <c r="I154" s="274">
        <v>5124.8999999999996</v>
      </c>
      <c r="J154" s="274">
        <v>0</v>
      </c>
    </row>
    <row r="155" spans="1:10" ht="15" customHeight="1">
      <c r="A155" s="272" t="s">
        <v>2038</v>
      </c>
      <c r="B155" s="273">
        <v>272400</v>
      </c>
      <c r="C155" s="274">
        <v>26461.8</v>
      </c>
      <c r="D155" s="274">
        <v>5789.2</v>
      </c>
      <c r="E155" s="274">
        <v>5596.3</v>
      </c>
      <c r="F155" s="274">
        <v>6206.5</v>
      </c>
      <c r="G155" s="274">
        <v>0</v>
      </c>
      <c r="H155" s="274">
        <v>0</v>
      </c>
      <c r="I155" s="274">
        <v>985</v>
      </c>
      <c r="J155" s="274">
        <v>0</v>
      </c>
    </row>
    <row r="156" spans="1:10" ht="15" customHeight="1">
      <c r="A156" s="276" t="s">
        <v>2039</v>
      </c>
      <c r="B156" s="277" t="s">
        <v>2405</v>
      </c>
      <c r="C156" s="274">
        <v>140311.79999999999</v>
      </c>
      <c r="D156" s="274">
        <v>1583479</v>
      </c>
      <c r="E156" s="274">
        <v>1576445.9</v>
      </c>
      <c r="F156" s="274">
        <v>1567240.4</v>
      </c>
      <c r="G156" s="274">
        <v>954.9</v>
      </c>
      <c r="H156" s="274">
        <v>0</v>
      </c>
      <c r="I156" s="274">
        <v>2507.6999999999998</v>
      </c>
      <c r="J156" s="274">
        <v>0</v>
      </c>
    </row>
    <row r="157" spans="1:10" ht="15" customHeight="1">
      <c r="A157" s="276" t="s">
        <v>2040</v>
      </c>
      <c r="B157" s="277" t="s">
        <v>2406</v>
      </c>
      <c r="C157" s="274">
        <v>9281.9</v>
      </c>
      <c r="D157" s="274">
        <v>24347.3</v>
      </c>
      <c r="E157" s="274">
        <v>23878.2</v>
      </c>
      <c r="F157" s="274">
        <v>23878.2</v>
      </c>
      <c r="G157" s="274">
        <v>0</v>
      </c>
      <c r="H157" s="274">
        <v>0</v>
      </c>
      <c r="I157" s="274">
        <v>3</v>
      </c>
      <c r="J157" s="274">
        <v>0</v>
      </c>
    </row>
    <row r="158" spans="1:10" ht="25.5">
      <c r="A158" s="276" t="s">
        <v>2041</v>
      </c>
      <c r="B158" s="277" t="s">
        <v>2407</v>
      </c>
      <c r="C158" s="274">
        <v>18773.900000000001</v>
      </c>
      <c r="D158" s="274">
        <v>37980</v>
      </c>
      <c r="E158" s="274">
        <v>3307.2</v>
      </c>
      <c r="F158" s="274">
        <v>3287</v>
      </c>
      <c r="G158" s="274">
        <v>12.6</v>
      </c>
      <c r="H158" s="274">
        <v>0</v>
      </c>
      <c r="I158" s="274">
        <v>138.5</v>
      </c>
      <c r="J158" s="274">
        <v>0</v>
      </c>
    </row>
    <row r="159" spans="1:10" ht="15" customHeight="1">
      <c r="A159" s="272" t="s">
        <v>2042</v>
      </c>
      <c r="B159" s="273" t="s">
        <v>2408</v>
      </c>
      <c r="C159" s="274">
        <v>417579.1</v>
      </c>
      <c r="D159" s="274">
        <v>477845.5</v>
      </c>
      <c r="E159" s="274">
        <v>466358.20000000007</v>
      </c>
      <c r="F159" s="275">
        <v>470062.30000000005</v>
      </c>
      <c r="G159" s="274">
        <v>262.8</v>
      </c>
      <c r="H159" s="274">
        <v>0</v>
      </c>
      <c r="I159" s="274">
        <v>16484.5</v>
      </c>
      <c r="J159" s="274">
        <v>0</v>
      </c>
    </row>
    <row r="160" spans="1:10" ht="15" customHeight="1">
      <c r="A160" s="276" t="s">
        <v>2409</v>
      </c>
      <c r="B160" s="277" t="s">
        <v>2410</v>
      </c>
      <c r="C160" s="274">
        <v>36617.9</v>
      </c>
      <c r="D160" s="274">
        <v>26601</v>
      </c>
      <c r="E160" s="274">
        <v>26399.9</v>
      </c>
      <c r="F160" s="274">
        <v>26411.9</v>
      </c>
      <c r="G160" s="274">
        <v>2.1</v>
      </c>
      <c r="H160" s="274">
        <v>0</v>
      </c>
      <c r="I160" s="274">
        <v>20.9</v>
      </c>
      <c r="J160" s="274">
        <v>0</v>
      </c>
    </row>
    <row r="161" spans="1:10" s="279" customFormat="1" ht="15" customHeight="1">
      <c r="A161" s="276" t="s">
        <v>2411</v>
      </c>
      <c r="B161" s="277" t="s">
        <v>2412</v>
      </c>
      <c r="C161" s="274">
        <v>213451.3</v>
      </c>
      <c r="D161" s="274">
        <v>263639.2</v>
      </c>
      <c r="E161" s="274">
        <v>257458.7</v>
      </c>
      <c r="F161" s="274">
        <v>262697.2</v>
      </c>
      <c r="G161" s="274">
        <v>230.5</v>
      </c>
      <c r="H161" s="274">
        <v>0</v>
      </c>
      <c r="I161" s="274">
        <v>11624.1</v>
      </c>
      <c r="J161" s="274">
        <v>0</v>
      </c>
    </row>
    <row r="162" spans="1:10">
      <c r="A162" s="276" t="s">
        <v>2045</v>
      </c>
      <c r="B162" s="277" t="s">
        <v>2413</v>
      </c>
      <c r="C162" s="274">
        <v>42513.8</v>
      </c>
      <c r="D162" s="274">
        <v>44521.5</v>
      </c>
      <c r="E162" s="274">
        <v>44195.9</v>
      </c>
      <c r="F162" s="274">
        <v>44224.9</v>
      </c>
      <c r="G162" s="274">
        <v>0</v>
      </c>
      <c r="H162" s="274">
        <v>0</v>
      </c>
      <c r="I162" s="274">
        <v>260.5</v>
      </c>
      <c r="J162" s="274">
        <v>0</v>
      </c>
    </row>
    <row r="163" spans="1:10" ht="15" customHeight="1">
      <c r="A163" s="276" t="s">
        <v>2414</v>
      </c>
      <c r="B163" s="277" t="s">
        <v>2415</v>
      </c>
      <c r="C163" s="274">
        <v>40555.800000000003</v>
      </c>
      <c r="D163" s="274">
        <v>41998.400000000001</v>
      </c>
      <c r="E163" s="274">
        <v>39194.6</v>
      </c>
      <c r="F163" s="274">
        <v>39000.1</v>
      </c>
      <c r="G163" s="274">
        <v>29.9</v>
      </c>
      <c r="H163" s="274">
        <v>0</v>
      </c>
      <c r="I163" s="274">
        <v>2124.3000000000002</v>
      </c>
      <c r="J163" s="274">
        <v>0</v>
      </c>
    </row>
    <row r="164" spans="1:10" ht="25.5" customHeight="1">
      <c r="A164" s="276" t="s">
        <v>2047</v>
      </c>
      <c r="B164" s="277" t="s">
        <v>2416</v>
      </c>
      <c r="C164" s="274">
        <v>84440.3</v>
      </c>
      <c r="D164" s="274">
        <v>101085.4</v>
      </c>
      <c r="E164" s="274">
        <v>99109.1</v>
      </c>
      <c r="F164" s="274">
        <v>97728.2</v>
      </c>
      <c r="G164" s="274">
        <v>0.3</v>
      </c>
      <c r="H164" s="274">
        <v>0</v>
      </c>
      <c r="I164" s="274">
        <v>2454.6999999999998</v>
      </c>
      <c r="J164" s="274">
        <v>0</v>
      </c>
    </row>
    <row r="165" spans="1:10" ht="15" customHeight="1">
      <c r="A165" s="268" t="s">
        <v>2417</v>
      </c>
      <c r="B165" s="269">
        <v>28</v>
      </c>
      <c r="C165" s="270">
        <v>4491376.0999999996</v>
      </c>
      <c r="D165" s="270">
        <v>4062619.5</v>
      </c>
      <c r="E165" s="270">
        <v>4007363.2</v>
      </c>
      <c r="F165" s="271">
        <v>6354826.5999999996</v>
      </c>
      <c r="G165" s="270">
        <v>4826.8</v>
      </c>
      <c r="H165" s="270">
        <v>3388.9</v>
      </c>
      <c r="I165" s="270">
        <v>7792.6</v>
      </c>
      <c r="J165" s="270">
        <v>387.5</v>
      </c>
    </row>
    <row r="166" spans="1:10" ht="15" customHeight="1">
      <c r="A166" s="272" t="s">
        <v>2049</v>
      </c>
      <c r="B166" s="273" t="s">
        <v>2418</v>
      </c>
      <c r="C166" s="274">
        <v>3884514.8</v>
      </c>
      <c r="D166" s="274">
        <v>3718090.8</v>
      </c>
      <c r="E166" s="274">
        <v>3672416.9000000004</v>
      </c>
      <c r="F166" s="275">
        <v>3672222.5</v>
      </c>
      <c r="G166" s="274">
        <v>4288.3</v>
      </c>
      <c r="H166" s="274">
        <v>3388.9</v>
      </c>
      <c r="I166" s="274">
        <v>1375.8000000000002</v>
      </c>
      <c r="J166" s="274">
        <v>2.7</v>
      </c>
    </row>
    <row r="167" spans="1:10" ht="15" customHeight="1">
      <c r="A167" s="276" t="s">
        <v>2051</v>
      </c>
      <c r="B167" s="277" t="s">
        <v>2419</v>
      </c>
      <c r="C167" s="274">
        <v>11329.7</v>
      </c>
      <c r="D167" s="274">
        <v>12644.4</v>
      </c>
      <c r="E167" s="274">
        <v>12290.1</v>
      </c>
      <c r="F167" s="274">
        <v>12280.2</v>
      </c>
      <c r="G167" s="274">
        <v>0</v>
      </c>
      <c r="H167" s="274">
        <v>0</v>
      </c>
      <c r="I167" s="274">
        <v>9.9</v>
      </c>
      <c r="J167" s="274">
        <v>0</v>
      </c>
    </row>
    <row r="168" spans="1:10" ht="25.5" customHeight="1">
      <c r="A168" s="276" t="s">
        <v>2052</v>
      </c>
      <c r="B168" s="277" t="s">
        <v>2420</v>
      </c>
      <c r="C168" s="274">
        <v>86</v>
      </c>
      <c r="D168" s="274">
        <v>45.8</v>
      </c>
      <c r="E168" s="274">
        <v>30.9</v>
      </c>
      <c r="F168" s="274">
        <v>30.9</v>
      </c>
      <c r="G168" s="274">
        <v>0</v>
      </c>
      <c r="H168" s="274">
        <v>0</v>
      </c>
      <c r="I168" s="274">
        <v>0</v>
      </c>
      <c r="J168" s="274">
        <v>0</v>
      </c>
    </row>
    <row r="169" spans="1:10" ht="15" customHeight="1">
      <c r="A169" s="276" t="s">
        <v>2055</v>
      </c>
      <c r="B169" s="277" t="s">
        <v>2421</v>
      </c>
      <c r="C169" s="274">
        <v>398972.7</v>
      </c>
      <c r="D169" s="274">
        <v>400070.1</v>
      </c>
      <c r="E169" s="274">
        <v>398398.7</v>
      </c>
      <c r="F169" s="274">
        <v>398540.79999999999</v>
      </c>
      <c r="G169" s="274">
        <v>45</v>
      </c>
      <c r="H169" s="274">
        <v>0</v>
      </c>
      <c r="I169" s="274">
        <v>191.9</v>
      </c>
      <c r="J169" s="274">
        <v>0</v>
      </c>
    </row>
    <row r="170" spans="1:10" ht="25.5">
      <c r="A170" s="276" t="s">
        <v>2422</v>
      </c>
      <c r="B170" s="277" t="s">
        <v>2423</v>
      </c>
      <c r="C170" s="274">
        <v>2881.7</v>
      </c>
      <c r="D170" s="274">
        <v>2823.9</v>
      </c>
      <c r="E170" s="274">
        <v>2758.4</v>
      </c>
      <c r="F170" s="274">
        <v>2742.6</v>
      </c>
      <c r="G170" s="274">
        <v>0</v>
      </c>
      <c r="H170" s="274">
        <v>0</v>
      </c>
      <c r="I170" s="274">
        <v>0</v>
      </c>
      <c r="J170" s="274">
        <v>0</v>
      </c>
    </row>
    <row r="171" spans="1:10" ht="25.5" customHeight="1">
      <c r="A171" s="276" t="s">
        <v>2058</v>
      </c>
      <c r="B171" s="277" t="s">
        <v>2424</v>
      </c>
      <c r="C171" s="274">
        <v>14016.3</v>
      </c>
      <c r="D171" s="274">
        <v>12630</v>
      </c>
      <c r="E171" s="274">
        <v>12584.8</v>
      </c>
      <c r="F171" s="274">
        <v>12587.2</v>
      </c>
      <c r="G171" s="274">
        <v>0</v>
      </c>
      <c r="H171" s="274">
        <v>0</v>
      </c>
      <c r="I171" s="274">
        <v>2.4</v>
      </c>
      <c r="J171" s="274">
        <v>0</v>
      </c>
    </row>
    <row r="172" spans="1:10" ht="15" customHeight="1">
      <c r="A172" s="272" t="s">
        <v>2425</v>
      </c>
      <c r="B172" s="273">
        <v>281222</v>
      </c>
      <c r="C172" s="274">
        <v>0</v>
      </c>
      <c r="D172" s="274">
        <v>0</v>
      </c>
      <c r="E172" s="274">
        <v>0</v>
      </c>
      <c r="F172" s="274">
        <v>0</v>
      </c>
      <c r="G172" s="274">
        <v>0</v>
      </c>
      <c r="H172" s="274">
        <v>0</v>
      </c>
      <c r="I172" s="274">
        <v>0</v>
      </c>
      <c r="J172" s="274">
        <v>0</v>
      </c>
    </row>
    <row r="173" spans="1:10" ht="15" customHeight="1">
      <c r="A173" s="276" t="s">
        <v>2059</v>
      </c>
      <c r="B173" s="277" t="s">
        <v>2426</v>
      </c>
      <c r="C173" s="274">
        <v>46108.2</v>
      </c>
      <c r="D173" s="274">
        <v>62329.2</v>
      </c>
      <c r="E173" s="274">
        <v>61723.9</v>
      </c>
      <c r="F173" s="274">
        <v>61700.6</v>
      </c>
      <c r="G173" s="274">
        <v>0</v>
      </c>
      <c r="H173" s="274">
        <v>0</v>
      </c>
      <c r="I173" s="274">
        <v>42.4</v>
      </c>
      <c r="J173" s="274">
        <v>0</v>
      </c>
    </row>
    <row r="174" spans="1:10" ht="15" customHeight="1">
      <c r="A174" s="276" t="s">
        <v>2427</v>
      </c>
      <c r="B174" s="277">
        <v>281310</v>
      </c>
      <c r="C174" s="274">
        <v>32</v>
      </c>
      <c r="D174" s="274">
        <v>5</v>
      </c>
      <c r="E174" s="274">
        <v>0</v>
      </c>
      <c r="F174" s="274">
        <v>0</v>
      </c>
      <c r="G174" s="274">
        <v>0</v>
      </c>
      <c r="H174" s="274">
        <v>0</v>
      </c>
      <c r="I174" s="274">
        <v>0</v>
      </c>
      <c r="J174" s="274">
        <v>0</v>
      </c>
    </row>
    <row r="175" spans="1:10" ht="15" customHeight="1">
      <c r="A175" s="276" t="s">
        <v>2428</v>
      </c>
      <c r="B175" s="277" t="s">
        <v>2429</v>
      </c>
      <c r="C175" s="274">
        <v>3752.2</v>
      </c>
      <c r="D175" s="274">
        <v>5904.7</v>
      </c>
      <c r="E175" s="274">
        <v>5222.8</v>
      </c>
      <c r="F175" s="274">
        <v>5340.4</v>
      </c>
      <c r="G175" s="274">
        <v>3983.7</v>
      </c>
      <c r="H175" s="274">
        <v>3388.9</v>
      </c>
      <c r="I175" s="274">
        <v>109.5</v>
      </c>
      <c r="J175" s="274">
        <v>0</v>
      </c>
    </row>
    <row r="176" spans="1:10" ht="15" customHeight="1">
      <c r="A176" s="276" t="s">
        <v>2430</v>
      </c>
      <c r="B176" s="277" t="s">
        <v>2431</v>
      </c>
      <c r="C176" s="274">
        <v>350</v>
      </c>
      <c r="D176" s="274">
        <v>427.1</v>
      </c>
      <c r="E176" s="274">
        <v>113.3</v>
      </c>
      <c r="F176" s="274">
        <v>112.3</v>
      </c>
      <c r="G176" s="274">
        <v>0.5</v>
      </c>
      <c r="H176" s="274">
        <v>0</v>
      </c>
      <c r="I176" s="274">
        <v>0</v>
      </c>
      <c r="J176" s="274">
        <v>0</v>
      </c>
    </row>
    <row r="177" spans="1:10" ht="20.25" customHeight="1">
      <c r="A177" s="276" t="s">
        <v>2069</v>
      </c>
      <c r="B177" s="277" t="s">
        <v>2432</v>
      </c>
      <c r="C177" s="274">
        <v>200</v>
      </c>
      <c r="D177" s="274">
        <v>272.2</v>
      </c>
      <c r="E177" s="274">
        <v>130.9</v>
      </c>
      <c r="F177" s="274">
        <v>130.9</v>
      </c>
      <c r="G177" s="274">
        <v>0</v>
      </c>
      <c r="H177" s="274">
        <v>0</v>
      </c>
      <c r="I177" s="274">
        <v>0</v>
      </c>
      <c r="J177" s="274">
        <v>0</v>
      </c>
    </row>
    <row r="178" spans="1:10" ht="32.25" customHeight="1">
      <c r="A178" s="276" t="s">
        <v>2070</v>
      </c>
      <c r="B178" s="277" t="s">
        <v>2433</v>
      </c>
      <c r="C178" s="274">
        <v>1043.5999999999999</v>
      </c>
      <c r="D178" s="274">
        <v>1164.4000000000001</v>
      </c>
      <c r="E178" s="274">
        <v>828.4</v>
      </c>
      <c r="F178" s="274">
        <v>921.5</v>
      </c>
      <c r="G178" s="274">
        <v>33</v>
      </c>
      <c r="H178" s="274">
        <v>0</v>
      </c>
      <c r="I178" s="274">
        <v>34.4</v>
      </c>
      <c r="J178" s="274">
        <v>0</v>
      </c>
    </row>
    <row r="179" spans="1:10" ht="27" customHeight="1">
      <c r="A179" s="276" t="s">
        <v>2434</v>
      </c>
      <c r="B179" s="277" t="s">
        <v>2435</v>
      </c>
      <c r="C179" s="274">
        <v>0</v>
      </c>
      <c r="D179" s="274">
        <v>0</v>
      </c>
      <c r="E179" s="274">
        <v>-1268.0999999999999</v>
      </c>
      <c r="F179" s="274">
        <v>0</v>
      </c>
      <c r="G179" s="274">
        <v>0</v>
      </c>
      <c r="H179" s="274">
        <v>0</v>
      </c>
      <c r="I179" s="274">
        <v>0</v>
      </c>
      <c r="J179" s="274">
        <v>0</v>
      </c>
    </row>
    <row r="180" spans="1:10" s="279" customFormat="1" ht="25.5" customHeight="1">
      <c r="A180" s="276" t="s">
        <v>2436</v>
      </c>
      <c r="B180" s="277" t="s">
        <v>2437</v>
      </c>
      <c r="C180" s="274">
        <v>292970.40000000002</v>
      </c>
      <c r="D180" s="274">
        <v>314066.40000000002</v>
      </c>
      <c r="E180" s="274">
        <v>280718.59999999998</v>
      </c>
      <c r="F180" s="274">
        <v>278692.40000000002</v>
      </c>
      <c r="G180" s="274">
        <v>0.8</v>
      </c>
      <c r="H180" s="274">
        <v>0</v>
      </c>
      <c r="I180" s="274">
        <v>529.5</v>
      </c>
      <c r="J180" s="274">
        <v>2.7</v>
      </c>
    </row>
    <row r="181" spans="1:10" ht="15" customHeight="1">
      <c r="A181" s="276" t="s">
        <v>2074</v>
      </c>
      <c r="B181" s="277" t="s">
        <v>2438</v>
      </c>
      <c r="C181" s="274">
        <v>22485.599999999999</v>
      </c>
      <c r="D181" s="274">
        <v>22487.7</v>
      </c>
      <c r="E181" s="274">
        <v>21873.1</v>
      </c>
      <c r="F181" s="274">
        <v>21562.799999999999</v>
      </c>
      <c r="G181" s="274">
        <v>74</v>
      </c>
      <c r="H181" s="274">
        <v>0</v>
      </c>
      <c r="I181" s="274">
        <v>268.89999999999998</v>
      </c>
      <c r="J181" s="274">
        <v>0</v>
      </c>
    </row>
    <row r="182" spans="1:10" s="279" customFormat="1" ht="26.25" customHeight="1">
      <c r="A182" s="276" t="s">
        <v>2076</v>
      </c>
      <c r="B182" s="277" t="s">
        <v>2439</v>
      </c>
      <c r="C182" s="274">
        <v>2476400.7000000002</v>
      </c>
      <c r="D182" s="274">
        <v>2525065.6</v>
      </c>
      <c r="E182" s="274">
        <v>2523516.4</v>
      </c>
      <c r="F182" s="274">
        <v>2523958.4</v>
      </c>
      <c r="G182" s="274">
        <v>0</v>
      </c>
      <c r="H182" s="274">
        <v>0</v>
      </c>
      <c r="I182" s="274">
        <v>0</v>
      </c>
      <c r="J182" s="274">
        <v>0</v>
      </c>
    </row>
    <row r="183" spans="1:10" ht="33.75" customHeight="1">
      <c r="A183" s="276" t="s">
        <v>2440</v>
      </c>
      <c r="B183" s="277" t="s">
        <v>2441</v>
      </c>
      <c r="C183" s="274">
        <v>190</v>
      </c>
      <c r="D183" s="274">
        <v>484</v>
      </c>
      <c r="E183" s="274">
        <v>452.5</v>
      </c>
      <c r="F183" s="274">
        <v>452.5</v>
      </c>
      <c r="G183" s="274">
        <v>0</v>
      </c>
      <c r="H183" s="274">
        <v>0</v>
      </c>
      <c r="I183" s="274">
        <v>0</v>
      </c>
      <c r="J183" s="274">
        <v>0</v>
      </c>
    </row>
    <row r="184" spans="1:10" ht="38.25" customHeight="1">
      <c r="A184" s="276" t="s">
        <v>2078</v>
      </c>
      <c r="B184" s="277" t="s">
        <v>2442</v>
      </c>
      <c r="C184" s="274">
        <v>613695.69999999995</v>
      </c>
      <c r="D184" s="274">
        <v>357670.3</v>
      </c>
      <c r="E184" s="274">
        <v>353042.2</v>
      </c>
      <c r="F184" s="274">
        <v>353169</v>
      </c>
      <c r="G184" s="274">
        <v>151.30000000000001</v>
      </c>
      <c r="H184" s="274">
        <v>0</v>
      </c>
      <c r="I184" s="274">
        <v>186.9</v>
      </c>
      <c r="J184" s="274">
        <v>0</v>
      </c>
    </row>
    <row r="185" spans="1:10" ht="17.25" customHeight="1">
      <c r="A185" s="272" t="s">
        <v>2079</v>
      </c>
      <c r="B185" s="273" t="s">
        <v>2443</v>
      </c>
      <c r="C185" s="274">
        <v>606861.30000000005</v>
      </c>
      <c r="D185" s="274">
        <v>344528.69999999995</v>
      </c>
      <c r="E185" s="274">
        <v>334946.3</v>
      </c>
      <c r="F185" s="275">
        <v>338781</v>
      </c>
      <c r="G185" s="274">
        <v>538.5</v>
      </c>
      <c r="H185" s="274">
        <v>0</v>
      </c>
      <c r="I185" s="274">
        <v>6414.3</v>
      </c>
      <c r="J185" s="274">
        <v>384.8</v>
      </c>
    </row>
    <row r="186" spans="1:10" ht="38.25">
      <c r="A186" s="276" t="s">
        <v>2444</v>
      </c>
      <c r="B186" s="277" t="s">
        <v>2445</v>
      </c>
      <c r="C186" s="274">
        <v>126250.4</v>
      </c>
      <c r="D186" s="274">
        <v>72610.899999999994</v>
      </c>
      <c r="E186" s="274">
        <v>66025</v>
      </c>
      <c r="F186" s="274">
        <v>69861.8</v>
      </c>
      <c r="G186" s="274">
        <v>0.2</v>
      </c>
      <c r="H186" s="274">
        <v>0</v>
      </c>
      <c r="I186" s="274">
        <v>6029.5</v>
      </c>
      <c r="J186" s="274">
        <v>0</v>
      </c>
    </row>
    <row r="187" spans="1:10" ht="25.5">
      <c r="A187" s="276" t="s">
        <v>2081</v>
      </c>
      <c r="B187" s="277" t="s">
        <v>2446</v>
      </c>
      <c r="C187" s="274">
        <v>480610.9</v>
      </c>
      <c r="D187" s="274">
        <v>271917.8</v>
      </c>
      <c r="E187" s="274">
        <v>268921.3</v>
      </c>
      <c r="F187" s="274">
        <v>268919.2</v>
      </c>
      <c r="G187" s="274">
        <v>538.29999999999995</v>
      </c>
      <c r="H187" s="274">
        <v>0</v>
      </c>
      <c r="I187" s="274">
        <v>384.8</v>
      </c>
      <c r="J187" s="274">
        <v>384.8</v>
      </c>
    </row>
    <row r="188" spans="1:10" s="279" customFormat="1" ht="25.5">
      <c r="A188" s="272" t="s">
        <v>2447</v>
      </c>
      <c r="B188" s="273" t="s">
        <v>2448</v>
      </c>
      <c r="C188" s="274">
        <v>0</v>
      </c>
      <c r="D188" s="274">
        <v>0</v>
      </c>
      <c r="E188" s="274">
        <v>0</v>
      </c>
      <c r="F188" s="275">
        <v>2343823.1</v>
      </c>
      <c r="G188" s="274">
        <v>0</v>
      </c>
      <c r="H188" s="274">
        <v>0</v>
      </c>
      <c r="I188" s="274">
        <v>2.5</v>
      </c>
      <c r="J188" s="274">
        <v>0</v>
      </c>
    </row>
    <row r="189" spans="1:10" ht="25.5">
      <c r="A189" s="276" t="s">
        <v>2449</v>
      </c>
      <c r="B189" s="277" t="s">
        <v>2450</v>
      </c>
      <c r="C189" s="280">
        <v>0</v>
      </c>
      <c r="D189" s="280">
        <v>0</v>
      </c>
      <c r="E189" s="280">
        <v>0</v>
      </c>
      <c r="F189" s="280">
        <v>81682.600000000006</v>
      </c>
      <c r="G189" s="280">
        <v>0</v>
      </c>
      <c r="H189" s="280">
        <v>0</v>
      </c>
      <c r="I189" s="280">
        <v>0</v>
      </c>
      <c r="J189" s="280">
        <v>0</v>
      </c>
    </row>
    <row r="190" spans="1:10" ht="51" hidden="1">
      <c r="A190" s="276" t="s">
        <v>2451</v>
      </c>
      <c r="B190" s="286">
        <v>289220</v>
      </c>
      <c r="C190" s="280">
        <v>0</v>
      </c>
      <c r="D190" s="280">
        <v>0</v>
      </c>
      <c r="E190" s="280">
        <v>0</v>
      </c>
      <c r="F190" s="280"/>
      <c r="G190" s="280">
        <v>0</v>
      </c>
      <c r="H190" s="280">
        <v>0</v>
      </c>
      <c r="I190" s="280">
        <v>0</v>
      </c>
      <c r="J190" s="280">
        <v>0</v>
      </c>
    </row>
    <row r="191" spans="1:10" ht="15" customHeight="1">
      <c r="A191" s="276" t="s">
        <v>2452</v>
      </c>
      <c r="B191" s="286">
        <v>289230</v>
      </c>
      <c r="C191" s="280">
        <v>0</v>
      </c>
      <c r="D191" s="280">
        <v>0</v>
      </c>
      <c r="E191" s="280">
        <v>0</v>
      </c>
      <c r="F191" s="280">
        <v>159468.20000000001</v>
      </c>
      <c r="G191" s="280">
        <v>0</v>
      </c>
      <c r="H191" s="280">
        <v>0</v>
      </c>
      <c r="I191" s="280">
        <v>0</v>
      </c>
      <c r="J191" s="280">
        <v>0</v>
      </c>
    </row>
    <row r="192" spans="1:10" ht="15" customHeight="1">
      <c r="A192" s="276" t="s">
        <v>2453</v>
      </c>
      <c r="B192" s="277" t="s">
        <v>2454</v>
      </c>
      <c r="C192" s="280">
        <v>0</v>
      </c>
      <c r="D192" s="280">
        <v>0</v>
      </c>
      <c r="E192" s="280">
        <v>0</v>
      </c>
      <c r="F192" s="280">
        <v>4407</v>
      </c>
      <c r="G192" s="280">
        <v>0</v>
      </c>
      <c r="H192" s="280">
        <v>0</v>
      </c>
      <c r="I192" s="280">
        <v>0</v>
      </c>
      <c r="J192" s="280">
        <v>0</v>
      </c>
    </row>
    <row r="193" spans="1:10" ht="25.5">
      <c r="A193" s="272" t="s">
        <v>2455</v>
      </c>
      <c r="B193" s="273">
        <v>289400</v>
      </c>
      <c r="C193" s="280">
        <v>0</v>
      </c>
      <c r="D193" s="280">
        <v>0</v>
      </c>
      <c r="E193" s="280">
        <v>0</v>
      </c>
      <c r="F193" s="280">
        <v>175.2</v>
      </c>
      <c r="G193" s="280">
        <v>0</v>
      </c>
      <c r="H193" s="280">
        <v>0</v>
      </c>
      <c r="I193" s="280">
        <v>0</v>
      </c>
      <c r="J193" s="280">
        <v>0</v>
      </c>
    </row>
    <row r="194" spans="1:10" ht="15" customHeight="1">
      <c r="A194" s="276" t="s">
        <v>2456</v>
      </c>
      <c r="B194" s="277" t="s">
        <v>2457</v>
      </c>
      <c r="C194" s="280">
        <v>0</v>
      </c>
      <c r="D194" s="280">
        <v>0</v>
      </c>
      <c r="E194" s="280">
        <v>0</v>
      </c>
      <c r="F194" s="280">
        <v>480.1</v>
      </c>
      <c r="G194" s="280">
        <v>0</v>
      </c>
      <c r="H194" s="280">
        <v>0</v>
      </c>
      <c r="I194" s="280">
        <v>0</v>
      </c>
      <c r="J194" s="280">
        <v>0</v>
      </c>
    </row>
    <row r="195" spans="1:10" ht="15" customHeight="1">
      <c r="A195" s="272" t="s">
        <v>2458</v>
      </c>
      <c r="B195" s="273">
        <v>289700</v>
      </c>
      <c r="C195" s="280">
        <v>0</v>
      </c>
      <c r="D195" s="280">
        <v>0</v>
      </c>
      <c r="E195" s="280">
        <v>0</v>
      </c>
      <c r="F195" s="280">
        <v>13870.2</v>
      </c>
      <c r="G195" s="280">
        <v>0</v>
      </c>
      <c r="H195" s="280">
        <v>0</v>
      </c>
      <c r="I195" s="280">
        <v>0</v>
      </c>
      <c r="J195" s="280">
        <v>0</v>
      </c>
    </row>
    <row r="196" spans="1:10" ht="25.5">
      <c r="A196" s="276" t="s">
        <v>2447</v>
      </c>
      <c r="B196" s="278" t="s">
        <v>2459</v>
      </c>
      <c r="C196" s="280">
        <v>0</v>
      </c>
      <c r="D196" s="280">
        <v>0</v>
      </c>
      <c r="E196" s="280">
        <v>0</v>
      </c>
      <c r="F196" s="280">
        <v>2083739.8</v>
      </c>
      <c r="G196" s="280">
        <v>0</v>
      </c>
      <c r="H196" s="280">
        <v>0</v>
      </c>
      <c r="I196" s="280">
        <v>2.5</v>
      </c>
      <c r="J196" s="280">
        <v>0</v>
      </c>
    </row>
    <row r="197" spans="1:10" ht="25.5">
      <c r="A197" s="268" t="s">
        <v>2460</v>
      </c>
      <c r="B197" s="287">
        <v>29</v>
      </c>
      <c r="C197" s="270">
        <v>6492</v>
      </c>
      <c r="D197" s="270">
        <v>1757248.1</v>
      </c>
      <c r="E197" s="270">
        <v>1694613.4</v>
      </c>
      <c r="F197" s="270">
        <v>1694613.4</v>
      </c>
      <c r="G197" s="270">
        <v>0</v>
      </c>
      <c r="H197" s="270">
        <v>0</v>
      </c>
      <c r="I197" s="270">
        <v>0</v>
      </c>
      <c r="J197" s="270">
        <v>0</v>
      </c>
    </row>
    <row r="198" spans="1:10" ht="15" customHeight="1">
      <c r="A198" s="272" t="s">
        <v>2461</v>
      </c>
      <c r="B198" s="273" t="s">
        <v>2462</v>
      </c>
      <c r="C198" s="274">
        <v>6492</v>
      </c>
      <c r="D198" s="274">
        <v>1757248.1</v>
      </c>
      <c r="E198" s="274">
        <v>1694613.4</v>
      </c>
      <c r="F198" s="274">
        <v>1694613.4</v>
      </c>
      <c r="G198" s="274">
        <v>0</v>
      </c>
      <c r="H198" s="274">
        <v>0</v>
      </c>
      <c r="I198" s="274">
        <v>0</v>
      </c>
      <c r="J198" s="274">
        <v>0</v>
      </c>
    </row>
    <row r="199" spans="1:10" ht="63.75">
      <c r="A199" s="276" t="s">
        <v>2463</v>
      </c>
      <c r="B199" s="278" t="s">
        <v>2464</v>
      </c>
      <c r="C199" s="274">
        <v>3109.7</v>
      </c>
      <c r="D199" s="274">
        <v>3389.7</v>
      </c>
      <c r="E199" s="274">
        <v>3297.8</v>
      </c>
      <c r="F199" s="274">
        <v>3297.8</v>
      </c>
      <c r="G199" s="274">
        <v>0</v>
      </c>
      <c r="H199" s="274">
        <v>0</v>
      </c>
      <c r="I199" s="274">
        <v>0</v>
      </c>
      <c r="J199" s="274">
        <v>0</v>
      </c>
    </row>
    <row r="200" spans="1:10" ht="15" customHeight="1">
      <c r="A200" s="276" t="s">
        <v>2465</v>
      </c>
      <c r="B200" s="277" t="s">
        <v>2466</v>
      </c>
      <c r="C200" s="274">
        <v>0</v>
      </c>
      <c r="D200" s="274">
        <v>99928.3</v>
      </c>
      <c r="E200" s="274">
        <v>39752.1</v>
      </c>
      <c r="F200" s="274">
        <v>39752.1</v>
      </c>
      <c r="G200" s="274">
        <v>0</v>
      </c>
      <c r="H200" s="274">
        <v>0</v>
      </c>
      <c r="I200" s="274">
        <v>0</v>
      </c>
      <c r="J200" s="274">
        <v>0</v>
      </c>
    </row>
    <row r="201" spans="1:10" ht="15" customHeight="1">
      <c r="A201" s="272" t="s">
        <v>2467</v>
      </c>
      <c r="B201" s="273">
        <v>291410</v>
      </c>
      <c r="C201" s="274">
        <v>3382.3</v>
      </c>
      <c r="D201" s="274">
        <v>6606.8</v>
      </c>
      <c r="E201" s="274">
        <v>6061.6</v>
      </c>
      <c r="F201" s="274">
        <v>6061.6</v>
      </c>
      <c r="G201" s="274">
        <v>0</v>
      </c>
      <c r="H201" s="274">
        <v>0</v>
      </c>
      <c r="I201" s="274">
        <v>0</v>
      </c>
      <c r="J201" s="274">
        <v>0</v>
      </c>
    </row>
    <row r="202" spans="1:10" ht="15" customHeight="1">
      <c r="A202" s="276" t="s">
        <v>2468</v>
      </c>
      <c r="B202" s="277" t="s">
        <v>2469</v>
      </c>
      <c r="C202" s="274">
        <v>0</v>
      </c>
      <c r="D202" s="274">
        <v>1647323.3</v>
      </c>
      <c r="E202" s="274">
        <v>1645501.9</v>
      </c>
      <c r="F202" s="274">
        <v>1645501.9</v>
      </c>
      <c r="G202" s="274">
        <v>0</v>
      </c>
      <c r="H202" s="274">
        <v>0</v>
      </c>
      <c r="I202" s="274">
        <v>0</v>
      </c>
      <c r="J202" s="274">
        <v>0</v>
      </c>
    </row>
    <row r="203" spans="1:10" ht="15" hidden="1" customHeight="1">
      <c r="A203" s="272"/>
      <c r="B203" s="273">
        <v>292</v>
      </c>
      <c r="C203" s="274">
        <v>0</v>
      </c>
      <c r="D203" s="274">
        <v>0</v>
      </c>
      <c r="E203" s="274">
        <v>0</v>
      </c>
      <c r="F203" s="274">
        <v>0</v>
      </c>
      <c r="G203" s="274">
        <v>0</v>
      </c>
      <c r="H203" s="274">
        <v>0</v>
      </c>
      <c r="I203" s="274">
        <v>0</v>
      </c>
      <c r="J203" s="274">
        <v>0</v>
      </c>
    </row>
    <row r="204" spans="1:10" ht="25.5" hidden="1" customHeight="1">
      <c r="A204" s="276" t="s">
        <v>2470</v>
      </c>
      <c r="B204" s="273">
        <v>292310</v>
      </c>
      <c r="C204" s="274"/>
      <c r="D204" s="274"/>
      <c r="E204" s="274"/>
      <c r="F204" s="274"/>
      <c r="G204" s="274"/>
      <c r="H204" s="274"/>
      <c r="I204" s="274"/>
      <c r="J204" s="274"/>
    </row>
    <row r="205" spans="1:10" ht="25.5" hidden="1" customHeight="1">
      <c r="A205" s="276" t="s">
        <v>2471</v>
      </c>
      <c r="B205" s="273">
        <v>292320</v>
      </c>
      <c r="C205" s="274"/>
      <c r="D205" s="274"/>
      <c r="E205" s="274"/>
      <c r="F205" s="274"/>
      <c r="G205" s="274"/>
      <c r="H205" s="274"/>
      <c r="I205" s="274"/>
      <c r="J205" s="274"/>
    </row>
    <row r="206" spans="1:10">
      <c r="A206" s="268" t="s">
        <v>2472</v>
      </c>
      <c r="B206" s="269">
        <v>3</v>
      </c>
      <c r="C206" s="270">
        <v>5489380.9999999991</v>
      </c>
      <c r="D206" s="270">
        <v>5130894.8999999994</v>
      </c>
      <c r="E206" s="270">
        <v>4754917.6000000006</v>
      </c>
      <c r="F206" s="270">
        <v>0</v>
      </c>
      <c r="G206" s="270">
        <v>1239044.0999999999</v>
      </c>
      <c r="H206" s="270">
        <v>578.20000000000005</v>
      </c>
      <c r="I206" s="270">
        <v>223604.99999999997</v>
      </c>
      <c r="J206" s="270">
        <v>6071.6</v>
      </c>
    </row>
    <row r="207" spans="1:10" ht="15" customHeight="1">
      <c r="A207" s="268" t="s">
        <v>2094</v>
      </c>
      <c r="B207" s="269">
        <v>31</v>
      </c>
      <c r="C207" s="270">
        <v>4179738.5999999996</v>
      </c>
      <c r="D207" s="270">
        <v>3901396.1</v>
      </c>
      <c r="E207" s="270">
        <v>3566400.7</v>
      </c>
      <c r="F207" s="271">
        <v>0</v>
      </c>
      <c r="G207" s="270">
        <v>1188061.8999999999</v>
      </c>
      <c r="H207" s="270">
        <v>441.9</v>
      </c>
      <c r="I207" s="270">
        <v>213398.09999999998</v>
      </c>
      <c r="J207" s="270">
        <v>5994</v>
      </c>
    </row>
    <row r="208" spans="1:10">
      <c r="A208" s="272" t="s">
        <v>2095</v>
      </c>
      <c r="B208" s="273" t="s">
        <v>2473</v>
      </c>
      <c r="C208" s="274">
        <v>420539.3</v>
      </c>
      <c r="D208" s="274">
        <v>370588.5</v>
      </c>
      <c r="E208" s="274">
        <v>294875.80000000005</v>
      </c>
      <c r="F208" s="275">
        <v>0</v>
      </c>
      <c r="G208" s="274">
        <v>1570.2</v>
      </c>
      <c r="H208" s="274">
        <v>228.5</v>
      </c>
      <c r="I208" s="274">
        <v>8733.7000000000007</v>
      </c>
      <c r="J208" s="274">
        <v>4021.7</v>
      </c>
    </row>
    <row r="209" spans="1:11">
      <c r="A209" s="276" t="s">
        <v>2097</v>
      </c>
      <c r="B209" s="277" t="s">
        <v>2474</v>
      </c>
      <c r="C209" s="274">
        <v>21393.3</v>
      </c>
      <c r="D209" s="274">
        <v>4126.5</v>
      </c>
      <c r="E209" s="274">
        <v>4100.3999999999996</v>
      </c>
      <c r="F209" s="274">
        <v>0</v>
      </c>
      <c r="G209" s="274">
        <v>0</v>
      </c>
      <c r="H209" s="274">
        <v>0</v>
      </c>
      <c r="I209" s="274">
        <v>0</v>
      </c>
      <c r="J209" s="274">
        <v>0</v>
      </c>
    </row>
    <row r="210" spans="1:11" ht="15" customHeight="1">
      <c r="A210" s="276" t="s">
        <v>2098</v>
      </c>
      <c r="B210" s="277" t="s">
        <v>2475</v>
      </c>
      <c r="C210" s="274">
        <v>399146</v>
      </c>
      <c r="D210" s="274">
        <v>366462</v>
      </c>
      <c r="E210" s="274">
        <v>290775.40000000002</v>
      </c>
      <c r="F210" s="274">
        <v>0</v>
      </c>
      <c r="G210" s="274">
        <v>1570.2</v>
      </c>
      <c r="H210" s="274">
        <v>228.5</v>
      </c>
      <c r="I210" s="274">
        <v>8733.7000000000007</v>
      </c>
      <c r="J210" s="274">
        <v>4021.7</v>
      </c>
    </row>
    <row r="211" spans="1:11" ht="15" customHeight="1">
      <c r="A211" s="272" t="s">
        <v>2099</v>
      </c>
      <c r="B211" s="273" t="s">
        <v>2476</v>
      </c>
      <c r="C211" s="274">
        <v>148080</v>
      </c>
      <c r="D211" s="274">
        <v>39755.9</v>
      </c>
      <c r="E211" s="274">
        <v>39649.799999999996</v>
      </c>
      <c r="F211" s="275">
        <v>0</v>
      </c>
      <c r="G211" s="274">
        <v>59.5</v>
      </c>
      <c r="H211" s="274">
        <v>0</v>
      </c>
      <c r="I211" s="274">
        <v>0</v>
      </c>
      <c r="J211" s="274">
        <v>0</v>
      </c>
    </row>
    <row r="212" spans="1:11" ht="15" customHeight="1">
      <c r="A212" s="276" t="s">
        <v>2101</v>
      </c>
      <c r="B212" s="277" t="s">
        <v>2477</v>
      </c>
      <c r="C212" s="274">
        <v>18100</v>
      </c>
      <c r="D212" s="274">
        <v>1815</v>
      </c>
      <c r="E212" s="274">
        <v>1807.7</v>
      </c>
      <c r="F212" s="274">
        <v>0</v>
      </c>
      <c r="G212" s="274">
        <v>0</v>
      </c>
      <c r="H212" s="274">
        <v>0</v>
      </c>
      <c r="I212" s="274">
        <v>0</v>
      </c>
      <c r="J212" s="274">
        <v>0</v>
      </c>
    </row>
    <row r="213" spans="1:11" ht="25.5">
      <c r="A213" s="276" t="s">
        <v>2102</v>
      </c>
      <c r="B213" s="277" t="s">
        <v>2478</v>
      </c>
      <c r="C213" s="274">
        <v>129980</v>
      </c>
      <c r="D213" s="274">
        <v>37940.9</v>
      </c>
      <c r="E213" s="274">
        <v>37842.1</v>
      </c>
      <c r="F213" s="274">
        <v>0</v>
      </c>
      <c r="G213" s="274">
        <v>59.5</v>
      </c>
      <c r="H213" s="274">
        <v>0</v>
      </c>
      <c r="I213" s="274">
        <v>0</v>
      </c>
      <c r="J213" s="274">
        <v>0</v>
      </c>
    </row>
    <row r="214" spans="1:11" ht="15" customHeight="1">
      <c r="A214" s="272" t="s">
        <v>2103</v>
      </c>
      <c r="B214" s="273" t="s">
        <v>2479</v>
      </c>
      <c r="C214" s="274">
        <v>17061</v>
      </c>
      <c r="D214" s="274">
        <v>18473.099999999999</v>
      </c>
      <c r="E214" s="274">
        <v>17634.3</v>
      </c>
      <c r="F214" s="275">
        <v>0</v>
      </c>
      <c r="G214" s="274">
        <v>0</v>
      </c>
      <c r="H214" s="274">
        <v>0</v>
      </c>
      <c r="I214" s="274">
        <v>0</v>
      </c>
      <c r="J214" s="274">
        <v>0</v>
      </c>
    </row>
    <row r="215" spans="1:11" ht="25.5">
      <c r="A215" s="276" t="s">
        <v>2105</v>
      </c>
      <c r="B215" s="277" t="s">
        <v>2480</v>
      </c>
      <c r="C215" s="274">
        <v>9359.4</v>
      </c>
      <c r="D215" s="274">
        <v>5652.9</v>
      </c>
      <c r="E215" s="274">
        <v>4838.3999999999996</v>
      </c>
      <c r="F215" s="274">
        <v>0</v>
      </c>
      <c r="G215" s="274">
        <v>0</v>
      </c>
      <c r="H215" s="274">
        <v>0</v>
      </c>
      <c r="I215" s="274">
        <v>0</v>
      </c>
      <c r="J215" s="274">
        <v>0</v>
      </c>
    </row>
    <row r="216" spans="1:11" ht="15" customHeight="1">
      <c r="A216" s="276" t="s">
        <v>2106</v>
      </c>
      <c r="B216" s="277" t="s">
        <v>2481</v>
      </c>
      <c r="C216" s="274">
        <v>7701.6</v>
      </c>
      <c r="D216" s="274">
        <v>12820.2</v>
      </c>
      <c r="E216" s="274">
        <v>12795.9</v>
      </c>
      <c r="F216" s="274">
        <v>0</v>
      </c>
      <c r="G216" s="274">
        <v>0</v>
      </c>
      <c r="H216" s="274">
        <v>0</v>
      </c>
      <c r="I216" s="274">
        <v>0</v>
      </c>
      <c r="J216" s="274">
        <v>0</v>
      </c>
    </row>
    <row r="217" spans="1:11">
      <c r="A217" s="272" t="s">
        <v>2107</v>
      </c>
      <c r="B217" s="273" t="s">
        <v>2482</v>
      </c>
      <c r="C217" s="274">
        <v>843315.7</v>
      </c>
      <c r="D217" s="274">
        <v>915466.9</v>
      </c>
      <c r="E217" s="274">
        <v>885582.1</v>
      </c>
      <c r="F217" s="275">
        <v>0</v>
      </c>
      <c r="G217" s="274">
        <v>699877.6</v>
      </c>
      <c r="H217" s="274">
        <v>2.8</v>
      </c>
      <c r="I217" s="274">
        <v>5121.3</v>
      </c>
      <c r="J217" s="274">
        <v>0</v>
      </c>
    </row>
    <row r="218" spans="1:11" ht="15" customHeight="1">
      <c r="A218" s="276" t="s">
        <v>2109</v>
      </c>
      <c r="B218" s="277" t="s">
        <v>2483</v>
      </c>
      <c r="C218" s="274">
        <v>843065.2</v>
      </c>
      <c r="D218" s="274">
        <v>915238.5</v>
      </c>
      <c r="E218" s="274">
        <v>885370.1</v>
      </c>
      <c r="F218" s="274">
        <v>0</v>
      </c>
      <c r="G218" s="274">
        <v>699877.6</v>
      </c>
      <c r="H218" s="274">
        <v>2.8</v>
      </c>
      <c r="I218" s="274">
        <v>5121.3</v>
      </c>
      <c r="J218" s="274">
        <v>0</v>
      </c>
    </row>
    <row r="219" spans="1:11" ht="15" customHeight="1">
      <c r="A219" s="276" t="s">
        <v>2110</v>
      </c>
      <c r="B219" s="277" t="s">
        <v>2484</v>
      </c>
      <c r="C219" s="274">
        <v>250.5</v>
      </c>
      <c r="D219" s="274">
        <v>228.4</v>
      </c>
      <c r="E219" s="274">
        <v>212</v>
      </c>
      <c r="F219" s="274">
        <v>0</v>
      </c>
      <c r="G219" s="274">
        <v>0</v>
      </c>
      <c r="H219" s="274">
        <v>0</v>
      </c>
      <c r="I219" s="274">
        <v>0</v>
      </c>
      <c r="J219" s="274">
        <v>0</v>
      </c>
    </row>
    <row r="220" spans="1:11">
      <c r="A220" s="272" t="s">
        <v>2111</v>
      </c>
      <c r="B220" s="273" t="s">
        <v>2485</v>
      </c>
      <c r="C220" s="274">
        <v>263536.40000000002</v>
      </c>
      <c r="D220" s="274">
        <v>312391.2</v>
      </c>
      <c r="E220" s="274">
        <v>267306</v>
      </c>
      <c r="F220" s="275">
        <v>0</v>
      </c>
      <c r="G220" s="274">
        <v>8034.5</v>
      </c>
      <c r="H220" s="274">
        <v>0</v>
      </c>
      <c r="I220" s="274">
        <v>45</v>
      </c>
      <c r="J220" s="274">
        <v>0</v>
      </c>
    </row>
    <row r="221" spans="1:11" ht="25.5">
      <c r="A221" s="276" t="s">
        <v>2113</v>
      </c>
      <c r="B221" s="277" t="s">
        <v>2486</v>
      </c>
      <c r="C221" s="274">
        <v>263218.90000000002</v>
      </c>
      <c r="D221" s="274">
        <v>310965.7</v>
      </c>
      <c r="E221" s="274">
        <v>265905</v>
      </c>
      <c r="F221" s="274">
        <v>0</v>
      </c>
      <c r="G221" s="274">
        <v>8034.5</v>
      </c>
      <c r="H221" s="274">
        <v>0</v>
      </c>
      <c r="I221" s="274">
        <v>45</v>
      </c>
      <c r="J221" s="274">
        <v>0</v>
      </c>
      <c r="K221" s="279"/>
    </row>
    <row r="222" spans="1:11" ht="15" hidden="1" customHeight="1">
      <c r="A222" s="276" t="s">
        <v>2114</v>
      </c>
      <c r="B222" s="277" t="s">
        <v>2487</v>
      </c>
      <c r="C222" s="274">
        <v>317.5</v>
      </c>
      <c r="D222" s="274">
        <v>1425.5</v>
      </c>
      <c r="E222" s="274">
        <v>1411</v>
      </c>
      <c r="F222" s="274">
        <v>0</v>
      </c>
      <c r="G222" s="274">
        <v>0</v>
      </c>
      <c r="H222" s="274">
        <v>0</v>
      </c>
      <c r="I222" s="274">
        <v>0</v>
      </c>
      <c r="J222" s="274">
        <v>0</v>
      </c>
      <c r="K222" s="279"/>
    </row>
    <row r="223" spans="1:11" s="279" customFormat="1" ht="15" hidden="1" customHeight="1">
      <c r="A223" s="276" t="s">
        <v>2116</v>
      </c>
      <c r="B223" s="277" t="s">
        <v>2488</v>
      </c>
      <c r="C223" s="274">
        <v>0</v>
      </c>
      <c r="D223" s="274">
        <v>0</v>
      </c>
      <c r="E223" s="274">
        <v>-10</v>
      </c>
      <c r="F223" s="274">
        <v>0</v>
      </c>
      <c r="G223" s="274">
        <v>0</v>
      </c>
      <c r="H223" s="274">
        <v>0</v>
      </c>
      <c r="I223" s="274">
        <v>0</v>
      </c>
      <c r="J223" s="274">
        <v>0</v>
      </c>
      <c r="K223" s="288"/>
    </row>
    <row r="224" spans="1:11" ht="15" hidden="1" customHeight="1">
      <c r="A224" s="272" t="s">
        <v>2489</v>
      </c>
      <c r="B224" s="273" t="s">
        <v>2490</v>
      </c>
      <c r="C224" s="274">
        <v>84426.8</v>
      </c>
      <c r="D224" s="274">
        <v>118440.29999999999</v>
      </c>
      <c r="E224" s="274">
        <v>102548.5</v>
      </c>
      <c r="F224" s="275">
        <v>0</v>
      </c>
      <c r="G224" s="274">
        <v>492.2</v>
      </c>
      <c r="H224" s="274">
        <v>0</v>
      </c>
      <c r="I224" s="274">
        <v>536.29999999999995</v>
      </c>
      <c r="J224" s="274">
        <v>0</v>
      </c>
      <c r="K224" s="279"/>
    </row>
    <row r="225" spans="1:11" s="279" customFormat="1" ht="15" hidden="1" customHeight="1">
      <c r="A225" s="276" t="s">
        <v>2491</v>
      </c>
      <c r="B225" s="277" t="s">
        <v>2492</v>
      </c>
      <c r="C225" s="274">
        <v>84286.8</v>
      </c>
      <c r="D225" s="274">
        <v>118418.9</v>
      </c>
      <c r="E225" s="274">
        <v>102530.2</v>
      </c>
      <c r="F225" s="274">
        <v>0</v>
      </c>
      <c r="G225" s="274">
        <v>492.2</v>
      </c>
      <c r="H225" s="274">
        <v>0</v>
      </c>
      <c r="I225" s="274">
        <v>536.29999999999995</v>
      </c>
      <c r="J225" s="274">
        <v>0</v>
      </c>
    </row>
    <row r="226" spans="1:11" ht="15" hidden="1" customHeight="1">
      <c r="A226" s="276" t="s">
        <v>2493</v>
      </c>
      <c r="B226" s="277" t="s">
        <v>2494</v>
      </c>
      <c r="C226" s="274">
        <v>140</v>
      </c>
      <c r="D226" s="274">
        <v>21.4</v>
      </c>
      <c r="E226" s="274">
        <v>18.3</v>
      </c>
      <c r="F226" s="274">
        <v>0</v>
      </c>
      <c r="G226" s="274">
        <v>0</v>
      </c>
      <c r="H226" s="274">
        <v>0</v>
      </c>
      <c r="I226" s="274">
        <v>0</v>
      </c>
      <c r="J226" s="274">
        <v>0</v>
      </c>
      <c r="K226" s="279"/>
    </row>
    <row r="227" spans="1:11" ht="15" customHeight="1">
      <c r="A227" s="272" t="s">
        <v>2123</v>
      </c>
      <c r="B227" s="273" t="s">
        <v>2495</v>
      </c>
      <c r="C227" s="274">
        <v>125180.5</v>
      </c>
      <c r="D227" s="274">
        <v>137589.09999999998</v>
      </c>
      <c r="E227" s="274">
        <v>126424.2</v>
      </c>
      <c r="F227" s="275">
        <v>0</v>
      </c>
      <c r="G227" s="274">
        <v>429.8</v>
      </c>
      <c r="H227" s="274">
        <v>0</v>
      </c>
      <c r="I227" s="274">
        <v>83.6</v>
      </c>
      <c r="J227" s="274">
        <v>0</v>
      </c>
      <c r="K227" s="279"/>
    </row>
    <row r="228" spans="1:11" ht="15" customHeight="1">
      <c r="A228" s="276" t="s">
        <v>2125</v>
      </c>
      <c r="B228" s="277" t="s">
        <v>2496</v>
      </c>
      <c r="C228" s="274">
        <v>77359.600000000006</v>
      </c>
      <c r="D228" s="274">
        <v>70125.2</v>
      </c>
      <c r="E228" s="274">
        <v>66048.899999999994</v>
      </c>
      <c r="F228" s="274">
        <v>0</v>
      </c>
      <c r="G228" s="274">
        <v>429.8</v>
      </c>
      <c r="H228" s="274">
        <v>0</v>
      </c>
      <c r="I228" s="274">
        <v>83.6</v>
      </c>
      <c r="J228" s="274">
        <v>0</v>
      </c>
    </row>
    <row r="229" spans="1:11" ht="25.5" customHeight="1">
      <c r="A229" s="276" t="s">
        <v>2126</v>
      </c>
      <c r="B229" s="277" t="s">
        <v>2497</v>
      </c>
      <c r="C229" s="274">
        <v>47820.9</v>
      </c>
      <c r="D229" s="274">
        <v>67463.899999999994</v>
      </c>
      <c r="E229" s="274">
        <v>60375.3</v>
      </c>
      <c r="F229" s="274">
        <v>0</v>
      </c>
      <c r="G229" s="274">
        <v>0</v>
      </c>
      <c r="H229" s="274">
        <v>0</v>
      </c>
      <c r="I229" s="274">
        <v>0</v>
      </c>
      <c r="J229" s="274">
        <v>0</v>
      </c>
    </row>
    <row r="230" spans="1:11" ht="15" customHeight="1">
      <c r="A230" s="272" t="s">
        <v>2127</v>
      </c>
      <c r="B230" s="273" t="s">
        <v>2498</v>
      </c>
      <c r="C230" s="274">
        <v>69152.600000000006</v>
      </c>
      <c r="D230" s="274">
        <v>32884.400000000001</v>
      </c>
      <c r="E230" s="274">
        <v>30116.5</v>
      </c>
      <c r="F230" s="275">
        <v>0</v>
      </c>
      <c r="G230" s="274">
        <v>37</v>
      </c>
      <c r="H230" s="274">
        <v>0</v>
      </c>
      <c r="I230" s="274">
        <v>0</v>
      </c>
      <c r="J230" s="274">
        <v>0</v>
      </c>
    </row>
    <row r="231" spans="1:11" ht="25.5" customHeight="1">
      <c r="A231" s="276" t="s">
        <v>2129</v>
      </c>
      <c r="B231" s="277" t="s">
        <v>2499</v>
      </c>
      <c r="C231" s="274">
        <v>69152.600000000006</v>
      </c>
      <c r="D231" s="274">
        <v>32884.400000000001</v>
      </c>
      <c r="E231" s="274">
        <v>30116.5</v>
      </c>
      <c r="F231" s="274">
        <v>0</v>
      </c>
      <c r="G231" s="274">
        <v>37</v>
      </c>
      <c r="H231" s="274">
        <v>0</v>
      </c>
      <c r="I231" s="274">
        <v>0</v>
      </c>
      <c r="J231" s="274">
        <v>0</v>
      </c>
    </row>
    <row r="232" spans="1:11" ht="25.5" hidden="1">
      <c r="A232" s="276" t="s">
        <v>2500</v>
      </c>
      <c r="B232" s="277" t="s">
        <v>2501</v>
      </c>
      <c r="C232" s="280">
        <v>0</v>
      </c>
      <c r="D232" s="280">
        <v>0</v>
      </c>
      <c r="E232" s="280">
        <v>0</v>
      </c>
      <c r="F232" s="280">
        <v>0</v>
      </c>
      <c r="G232" s="280">
        <v>0</v>
      </c>
      <c r="H232" s="280">
        <v>0</v>
      </c>
      <c r="I232" s="280">
        <v>0</v>
      </c>
      <c r="J232" s="280">
        <v>0</v>
      </c>
    </row>
    <row r="233" spans="1:11" ht="15" customHeight="1">
      <c r="A233" s="272" t="s">
        <v>24</v>
      </c>
      <c r="B233" s="273" t="s">
        <v>2502</v>
      </c>
      <c r="C233" s="274">
        <v>2208446.2999999998</v>
      </c>
      <c r="D233" s="274">
        <v>1955806.7000000002</v>
      </c>
      <c r="E233" s="274">
        <v>1802263.5000000002</v>
      </c>
      <c r="F233" s="275">
        <v>0</v>
      </c>
      <c r="G233" s="274">
        <v>477561.10000000003</v>
      </c>
      <c r="H233" s="274">
        <v>210.6</v>
      </c>
      <c r="I233" s="274">
        <v>198878.19999999998</v>
      </c>
      <c r="J233" s="274">
        <v>1972.3</v>
      </c>
    </row>
    <row r="234" spans="1:11" ht="15" customHeight="1">
      <c r="A234" s="276" t="s">
        <v>2503</v>
      </c>
      <c r="B234" s="277" t="s">
        <v>2504</v>
      </c>
      <c r="C234" s="274">
        <v>12438.7</v>
      </c>
      <c r="D234" s="274">
        <v>29551.200000000001</v>
      </c>
      <c r="E234" s="274">
        <v>23622.400000000001</v>
      </c>
      <c r="F234" s="274">
        <v>0</v>
      </c>
      <c r="G234" s="274">
        <v>0</v>
      </c>
      <c r="H234" s="274">
        <v>0</v>
      </c>
      <c r="I234" s="274">
        <v>0</v>
      </c>
      <c r="J234" s="274">
        <v>0</v>
      </c>
    </row>
    <row r="235" spans="1:11" ht="15" customHeight="1">
      <c r="A235" s="276" t="s">
        <v>2132</v>
      </c>
      <c r="B235" s="277" t="s">
        <v>2505</v>
      </c>
      <c r="C235" s="274">
        <v>684602</v>
      </c>
      <c r="D235" s="274">
        <v>700629.1</v>
      </c>
      <c r="E235" s="274">
        <v>651718.5</v>
      </c>
      <c r="F235" s="274">
        <v>0</v>
      </c>
      <c r="G235" s="274">
        <v>11732.7</v>
      </c>
      <c r="H235" s="274">
        <v>210.6</v>
      </c>
      <c r="I235" s="274">
        <v>35811.9</v>
      </c>
      <c r="J235" s="274">
        <v>1972.3</v>
      </c>
    </row>
    <row r="236" spans="1:11" ht="15" customHeight="1">
      <c r="A236" s="276" t="s">
        <v>2133</v>
      </c>
      <c r="B236" s="277" t="s">
        <v>2506</v>
      </c>
      <c r="C236" s="274">
        <v>1301828.8</v>
      </c>
      <c r="D236" s="274">
        <v>1065458.8</v>
      </c>
      <c r="E236" s="274">
        <v>981508.3</v>
      </c>
      <c r="F236" s="274">
        <v>0</v>
      </c>
      <c r="G236" s="274">
        <v>465309.9</v>
      </c>
      <c r="H236" s="274">
        <v>0</v>
      </c>
      <c r="I236" s="274">
        <v>161028.6</v>
      </c>
      <c r="J236" s="274">
        <v>0</v>
      </c>
    </row>
    <row r="237" spans="1:11" ht="15" customHeight="1">
      <c r="A237" s="276" t="s">
        <v>2134</v>
      </c>
      <c r="B237" s="277" t="s">
        <v>2507</v>
      </c>
      <c r="C237" s="274">
        <v>161211.20000000001</v>
      </c>
      <c r="D237" s="274">
        <v>96822.5</v>
      </c>
      <c r="E237" s="274">
        <v>91158.5</v>
      </c>
      <c r="F237" s="274">
        <v>0</v>
      </c>
      <c r="G237" s="274">
        <v>0</v>
      </c>
      <c r="H237" s="274">
        <v>0</v>
      </c>
      <c r="I237" s="274">
        <v>1988.8</v>
      </c>
      <c r="J237" s="274">
        <v>0</v>
      </c>
    </row>
    <row r="238" spans="1:11" ht="25.5" customHeight="1">
      <c r="A238" s="276" t="s">
        <v>2135</v>
      </c>
      <c r="B238" s="277" t="s">
        <v>2508</v>
      </c>
      <c r="C238" s="274">
        <v>25066.799999999999</v>
      </c>
      <c r="D238" s="274">
        <v>32449.5</v>
      </c>
      <c r="E238" s="274">
        <v>32151.7</v>
      </c>
      <c r="F238" s="274">
        <v>0</v>
      </c>
      <c r="G238" s="274">
        <v>3.5</v>
      </c>
      <c r="H238" s="274">
        <v>0</v>
      </c>
      <c r="I238" s="274">
        <v>48.9</v>
      </c>
      <c r="J238" s="274">
        <v>0</v>
      </c>
    </row>
    <row r="239" spans="1:11" ht="25.5">
      <c r="A239" s="276" t="s">
        <v>2509</v>
      </c>
      <c r="B239" s="277" t="s">
        <v>2510</v>
      </c>
      <c r="C239" s="274">
        <v>23298.799999999999</v>
      </c>
      <c r="D239" s="274">
        <v>30895.599999999999</v>
      </c>
      <c r="E239" s="274">
        <v>22104.1</v>
      </c>
      <c r="F239" s="274">
        <v>0</v>
      </c>
      <c r="G239" s="274">
        <v>515</v>
      </c>
      <c r="H239" s="274">
        <v>0</v>
      </c>
      <c r="I239" s="274">
        <v>0</v>
      </c>
      <c r="J239" s="274">
        <v>0</v>
      </c>
    </row>
    <row r="240" spans="1:11" hidden="1">
      <c r="A240" s="268" t="s">
        <v>185</v>
      </c>
      <c r="B240" s="269">
        <v>32</v>
      </c>
      <c r="C240" s="270">
        <v>0</v>
      </c>
      <c r="D240" s="270">
        <v>0</v>
      </c>
      <c r="E240" s="270">
        <v>0</v>
      </c>
      <c r="F240" s="270">
        <v>0</v>
      </c>
      <c r="G240" s="270">
        <v>0</v>
      </c>
      <c r="H240" s="270">
        <v>0</v>
      </c>
      <c r="I240" s="270">
        <v>0</v>
      </c>
      <c r="J240" s="270">
        <v>0</v>
      </c>
    </row>
    <row r="241" spans="1:10" ht="15" hidden="1" customHeight="1">
      <c r="A241" s="272" t="s">
        <v>2511</v>
      </c>
      <c r="B241" s="273">
        <v>321</v>
      </c>
      <c r="C241" s="274">
        <v>0</v>
      </c>
      <c r="D241" s="274">
        <v>0</v>
      </c>
      <c r="E241" s="274">
        <v>0</v>
      </c>
      <c r="F241" s="274">
        <v>0</v>
      </c>
      <c r="G241" s="274">
        <v>0</v>
      </c>
      <c r="H241" s="274">
        <v>0</v>
      </c>
      <c r="I241" s="274">
        <v>0</v>
      </c>
      <c r="J241" s="274">
        <v>0</v>
      </c>
    </row>
    <row r="242" spans="1:10" ht="25.5" hidden="1">
      <c r="A242" s="272" t="s">
        <v>2512</v>
      </c>
      <c r="B242" s="273">
        <v>321110</v>
      </c>
      <c r="C242" s="274">
        <v>0</v>
      </c>
      <c r="D242" s="274">
        <v>0</v>
      </c>
      <c r="E242" s="274">
        <v>0</v>
      </c>
      <c r="F242" s="274">
        <v>0</v>
      </c>
      <c r="G242" s="274">
        <v>0</v>
      </c>
      <c r="H242" s="274">
        <v>0</v>
      </c>
      <c r="I242" s="274">
        <v>0</v>
      </c>
      <c r="J242" s="274">
        <v>0</v>
      </c>
    </row>
    <row r="243" spans="1:10" ht="15" hidden="1" customHeight="1">
      <c r="A243" s="272" t="s">
        <v>2513</v>
      </c>
      <c r="B243" s="273">
        <v>322</v>
      </c>
      <c r="C243" s="274">
        <v>0</v>
      </c>
      <c r="D243" s="274">
        <v>0</v>
      </c>
      <c r="E243" s="274">
        <v>0</v>
      </c>
      <c r="F243" s="274">
        <v>0</v>
      </c>
      <c r="G243" s="274">
        <v>0</v>
      </c>
      <c r="H243" s="274">
        <v>0</v>
      </c>
      <c r="I243" s="274">
        <v>0</v>
      </c>
      <c r="J243" s="274">
        <v>0</v>
      </c>
    </row>
    <row r="244" spans="1:10" ht="25.5" hidden="1">
      <c r="A244" s="272" t="s">
        <v>2514</v>
      </c>
      <c r="B244" s="273">
        <v>322110</v>
      </c>
      <c r="C244" s="274">
        <v>0</v>
      </c>
      <c r="D244" s="274">
        <v>0</v>
      </c>
      <c r="E244" s="274">
        <v>0</v>
      </c>
      <c r="F244" s="274">
        <v>0</v>
      </c>
      <c r="G244" s="274">
        <v>0</v>
      </c>
      <c r="H244" s="274">
        <v>0</v>
      </c>
      <c r="I244" s="274">
        <v>0</v>
      </c>
      <c r="J244" s="274">
        <v>0</v>
      </c>
    </row>
    <row r="245" spans="1:10">
      <c r="A245" s="268" t="s">
        <v>2137</v>
      </c>
      <c r="B245" s="269">
        <v>33</v>
      </c>
      <c r="C245" s="270">
        <v>1306630.7999999998</v>
      </c>
      <c r="D245" s="270">
        <v>1228633.8999999999</v>
      </c>
      <c r="E245" s="270">
        <v>1188469.2</v>
      </c>
      <c r="F245" s="270">
        <v>0</v>
      </c>
      <c r="G245" s="270">
        <v>50982.2</v>
      </c>
      <c r="H245" s="270">
        <v>136.30000000000001</v>
      </c>
      <c r="I245" s="270">
        <v>10206.9</v>
      </c>
      <c r="J245" s="289">
        <v>77.599999999999994</v>
      </c>
    </row>
    <row r="246" spans="1:10" ht="25.5">
      <c r="A246" s="272" t="s">
        <v>2138</v>
      </c>
      <c r="B246" s="273" t="s">
        <v>2515</v>
      </c>
      <c r="C246" s="274">
        <v>252124</v>
      </c>
      <c r="D246" s="274">
        <v>204331.2</v>
      </c>
      <c r="E246" s="274">
        <v>195642.1</v>
      </c>
      <c r="F246" s="274">
        <v>0</v>
      </c>
      <c r="G246" s="274">
        <v>3276.9</v>
      </c>
      <c r="H246" s="274">
        <v>24.6</v>
      </c>
      <c r="I246" s="274">
        <v>1028.5999999999999</v>
      </c>
      <c r="J246" s="274">
        <v>18.8</v>
      </c>
    </row>
    <row r="247" spans="1:10" ht="15" customHeight="1">
      <c r="A247" s="276" t="s">
        <v>2516</v>
      </c>
      <c r="B247" s="277" t="s">
        <v>2517</v>
      </c>
      <c r="C247" s="274">
        <v>252124</v>
      </c>
      <c r="D247" s="274">
        <v>204331.2</v>
      </c>
      <c r="E247" s="274">
        <v>195642.1</v>
      </c>
      <c r="F247" s="274">
        <v>0</v>
      </c>
      <c r="G247" s="274">
        <v>3276.9</v>
      </c>
      <c r="H247" s="274">
        <v>24.6</v>
      </c>
      <c r="I247" s="274">
        <v>1028.5999999999999</v>
      </c>
      <c r="J247" s="274">
        <v>18.8</v>
      </c>
    </row>
    <row r="248" spans="1:10">
      <c r="A248" s="272" t="s">
        <v>2141</v>
      </c>
      <c r="B248" s="273" t="s">
        <v>2518</v>
      </c>
      <c r="C248" s="274">
        <v>44896.7</v>
      </c>
      <c r="D248" s="274">
        <v>50081.8</v>
      </c>
      <c r="E248" s="274">
        <v>47288</v>
      </c>
      <c r="F248" s="274">
        <v>0</v>
      </c>
      <c r="G248" s="274">
        <v>480.2</v>
      </c>
      <c r="H248" s="274">
        <v>1.5</v>
      </c>
      <c r="I248" s="274">
        <v>207.3</v>
      </c>
      <c r="J248" s="274">
        <v>34.799999999999997</v>
      </c>
    </row>
    <row r="249" spans="1:10">
      <c r="A249" s="276" t="s">
        <v>2143</v>
      </c>
      <c r="B249" s="277" t="s">
        <v>2519</v>
      </c>
      <c r="C249" s="274">
        <v>44896.7</v>
      </c>
      <c r="D249" s="274">
        <v>50081.8</v>
      </c>
      <c r="E249" s="274">
        <v>47288</v>
      </c>
      <c r="F249" s="274">
        <v>0</v>
      </c>
      <c r="G249" s="274">
        <v>480.2</v>
      </c>
      <c r="H249" s="274">
        <v>1.5</v>
      </c>
      <c r="I249" s="274">
        <v>207.3</v>
      </c>
      <c r="J249" s="274">
        <v>34.799999999999997</v>
      </c>
    </row>
    <row r="250" spans="1:10">
      <c r="A250" s="276"/>
      <c r="B250" s="277">
        <v>332290</v>
      </c>
      <c r="C250" s="274">
        <v>0</v>
      </c>
      <c r="D250" s="274">
        <v>0</v>
      </c>
      <c r="E250" s="274">
        <v>0</v>
      </c>
      <c r="F250" s="274">
        <v>0</v>
      </c>
      <c r="G250" s="274">
        <v>0</v>
      </c>
      <c r="H250" s="274">
        <v>0</v>
      </c>
      <c r="I250" s="274">
        <v>0</v>
      </c>
      <c r="J250" s="274">
        <v>0</v>
      </c>
    </row>
    <row r="251" spans="1:10">
      <c r="A251" s="272" t="s">
        <v>2146</v>
      </c>
      <c r="B251" s="273" t="s">
        <v>2520</v>
      </c>
      <c r="C251" s="274">
        <v>247967.9</v>
      </c>
      <c r="D251" s="274">
        <v>257905.8</v>
      </c>
      <c r="E251" s="274">
        <v>251496.4</v>
      </c>
      <c r="F251" s="274">
        <v>0</v>
      </c>
      <c r="G251" s="274">
        <v>2047</v>
      </c>
      <c r="H251" s="274">
        <v>0</v>
      </c>
      <c r="I251" s="274">
        <v>949.2</v>
      </c>
      <c r="J251" s="274">
        <v>0</v>
      </c>
    </row>
    <row r="252" spans="1:10" ht="25.5">
      <c r="A252" s="276" t="s">
        <v>2148</v>
      </c>
      <c r="B252" s="277" t="s">
        <v>2521</v>
      </c>
      <c r="C252" s="274">
        <v>247967.9</v>
      </c>
      <c r="D252" s="274">
        <v>257905.8</v>
      </c>
      <c r="E252" s="274">
        <v>251496.4</v>
      </c>
      <c r="F252" s="274">
        <v>0</v>
      </c>
      <c r="G252" s="274">
        <v>2047</v>
      </c>
      <c r="H252" s="274">
        <v>0</v>
      </c>
      <c r="I252" s="274">
        <v>949.2</v>
      </c>
      <c r="J252" s="274">
        <v>0</v>
      </c>
    </row>
    <row r="253" spans="1:10" ht="25.5">
      <c r="A253" s="272" t="s">
        <v>2149</v>
      </c>
      <c r="B253" s="273" t="s">
        <v>2522</v>
      </c>
      <c r="C253" s="274">
        <v>120733.2</v>
      </c>
      <c r="D253" s="274">
        <v>88698.8</v>
      </c>
      <c r="E253" s="274">
        <v>85234.1</v>
      </c>
      <c r="F253" s="274">
        <v>0</v>
      </c>
      <c r="G253" s="274">
        <v>4590</v>
      </c>
      <c r="H253" s="274">
        <v>0</v>
      </c>
      <c r="I253" s="274">
        <v>579.5</v>
      </c>
      <c r="J253" s="274">
        <v>0</v>
      </c>
    </row>
    <row r="254" spans="1:10" ht="25.5">
      <c r="A254" s="276" t="s">
        <v>2151</v>
      </c>
      <c r="B254" s="277" t="s">
        <v>2523</v>
      </c>
      <c r="C254" s="274">
        <v>120733.2</v>
      </c>
      <c r="D254" s="274">
        <v>88698.8</v>
      </c>
      <c r="E254" s="274">
        <v>85234.1</v>
      </c>
      <c r="F254" s="274">
        <v>0</v>
      </c>
      <c r="G254" s="274">
        <v>4590</v>
      </c>
      <c r="H254" s="274">
        <v>0</v>
      </c>
      <c r="I254" s="274">
        <v>579.5</v>
      </c>
      <c r="J254" s="274">
        <v>0</v>
      </c>
    </row>
    <row r="255" spans="1:10" ht="38.25">
      <c r="A255" s="272" t="s">
        <v>2524</v>
      </c>
      <c r="B255" s="273" t="s">
        <v>2525</v>
      </c>
      <c r="C255" s="274">
        <v>20585</v>
      </c>
      <c r="D255" s="274">
        <v>30244.7</v>
      </c>
      <c r="E255" s="274">
        <v>29132</v>
      </c>
      <c r="F255" s="274">
        <v>0</v>
      </c>
      <c r="G255" s="274">
        <v>1327.8</v>
      </c>
      <c r="H255" s="274">
        <v>0</v>
      </c>
      <c r="I255" s="274">
        <v>507</v>
      </c>
      <c r="J255" s="274">
        <v>0</v>
      </c>
    </row>
    <row r="256" spans="1:10" ht="38.25">
      <c r="A256" s="276" t="s">
        <v>2526</v>
      </c>
      <c r="B256" s="277" t="s">
        <v>2527</v>
      </c>
      <c r="C256" s="274">
        <v>20585</v>
      </c>
      <c r="D256" s="274">
        <v>30244.7</v>
      </c>
      <c r="E256" s="274">
        <v>29132</v>
      </c>
      <c r="F256" s="274">
        <v>0</v>
      </c>
      <c r="G256" s="274">
        <v>1327.8</v>
      </c>
      <c r="H256" s="274">
        <v>0</v>
      </c>
      <c r="I256" s="274">
        <v>507</v>
      </c>
      <c r="J256" s="274">
        <v>0</v>
      </c>
    </row>
    <row r="257" spans="1:10" ht="15" hidden="1" customHeight="1">
      <c r="A257" s="272" t="s">
        <v>2159</v>
      </c>
      <c r="B257" s="273" t="s">
        <v>2528</v>
      </c>
      <c r="C257" s="274">
        <v>102730.6</v>
      </c>
      <c r="D257" s="274">
        <v>97513.4</v>
      </c>
      <c r="E257" s="274">
        <v>92397.3</v>
      </c>
      <c r="F257" s="274">
        <v>0</v>
      </c>
      <c r="G257" s="274">
        <v>819.3</v>
      </c>
      <c r="H257" s="274">
        <v>3.4</v>
      </c>
      <c r="I257" s="274">
        <v>412.9</v>
      </c>
      <c r="J257" s="274">
        <v>7.3</v>
      </c>
    </row>
    <row r="258" spans="1:10" ht="15" hidden="1" customHeight="1">
      <c r="A258" s="276" t="s">
        <v>2529</v>
      </c>
      <c r="B258" s="277" t="s">
        <v>2530</v>
      </c>
      <c r="C258" s="274">
        <v>102730.6</v>
      </c>
      <c r="D258" s="274">
        <v>97513.4</v>
      </c>
      <c r="E258" s="274">
        <v>92397.3</v>
      </c>
      <c r="F258" s="274">
        <v>0</v>
      </c>
      <c r="G258" s="274">
        <v>819.3</v>
      </c>
      <c r="H258" s="274">
        <v>3.4</v>
      </c>
      <c r="I258" s="274">
        <v>412.9</v>
      </c>
      <c r="J258" s="274">
        <v>7.3</v>
      </c>
    </row>
    <row r="259" spans="1:10" ht="15" hidden="1" customHeight="1">
      <c r="A259" s="272" t="s">
        <v>2164</v>
      </c>
      <c r="B259" s="273" t="s">
        <v>2531</v>
      </c>
      <c r="C259" s="274">
        <v>37082.400000000001</v>
      </c>
      <c r="D259" s="274">
        <v>40734.6</v>
      </c>
      <c r="E259" s="274">
        <v>39824.9</v>
      </c>
      <c r="F259" s="274">
        <v>0</v>
      </c>
      <c r="G259" s="274">
        <v>304.10000000000002</v>
      </c>
      <c r="H259" s="274">
        <v>0</v>
      </c>
      <c r="I259" s="274">
        <v>32.9</v>
      </c>
      <c r="J259" s="274">
        <v>0</v>
      </c>
    </row>
    <row r="260" spans="1:10" ht="25.5">
      <c r="A260" s="276" t="s">
        <v>2166</v>
      </c>
      <c r="B260" s="277" t="s">
        <v>2532</v>
      </c>
      <c r="C260" s="274">
        <v>37082.400000000001</v>
      </c>
      <c r="D260" s="274">
        <v>40734.6</v>
      </c>
      <c r="E260" s="274">
        <v>39824.9</v>
      </c>
      <c r="F260" s="274">
        <v>0</v>
      </c>
      <c r="G260" s="274">
        <v>304.10000000000002</v>
      </c>
      <c r="H260" s="274">
        <v>0</v>
      </c>
      <c r="I260" s="274">
        <v>32.9</v>
      </c>
      <c r="J260" s="274">
        <v>0</v>
      </c>
    </row>
    <row r="261" spans="1:10" ht="25.5">
      <c r="A261" s="272" t="s">
        <v>2167</v>
      </c>
      <c r="B261" s="273" t="s">
        <v>2533</v>
      </c>
      <c r="C261" s="274">
        <v>136266.29999999999</v>
      </c>
      <c r="D261" s="274">
        <v>178570.1</v>
      </c>
      <c r="E261" s="274">
        <v>177342.3</v>
      </c>
      <c r="F261" s="274">
        <v>0</v>
      </c>
      <c r="G261" s="274">
        <v>471</v>
      </c>
      <c r="H261" s="274">
        <v>0</v>
      </c>
      <c r="I261" s="274">
        <v>85</v>
      </c>
      <c r="J261" s="274">
        <v>0</v>
      </c>
    </row>
    <row r="262" spans="1:10" ht="25.5">
      <c r="A262" s="276" t="s">
        <v>2534</v>
      </c>
      <c r="B262" s="277" t="s">
        <v>2535</v>
      </c>
      <c r="C262" s="274">
        <v>136266.29999999999</v>
      </c>
      <c r="D262" s="274">
        <v>178570.1</v>
      </c>
      <c r="E262" s="274">
        <v>177342.3</v>
      </c>
      <c r="F262" s="274">
        <v>0</v>
      </c>
      <c r="G262" s="274">
        <v>471</v>
      </c>
      <c r="H262" s="274">
        <v>0</v>
      </c>
      <c r="I262" s="274">
        <v>85</v>
      </c>
      <c r="J262" s="274">
        <v>0</v>
      </c>
    </row>
    <row r="263" spans="1:10" ht="25.5" hidden="1">
      <c r="A263" s="276" t="s">
        <v>2536</v>
      </c>
      <c r="B263" s="277" t="s">
        <v>2537</v>
      </c>
      <c r="C263" s="280">
        <v>0</v>
      </c>
      <c r="D263" s="280">
        <v>0</v>
      </c>
      <c r="E263" s="280">
        <v>0</v>
      </c>
      <c r="F263" s="274">
        <v>0</v>
      </c>
      <c r="G263" s="280">
        <v>0</v>
      </c>
      <c r="H263" s="280">
        <v>0</v>
      </c>
      <c r="I263" s="280">
        <v>0</v>
      </c>
      <c r="J263" s="280">
        <v>0</v>
      </c>
    </row>
    <row r="264" spans="1:10" ht="25.5" hidden="1">
      <c r="A264" s="276" t="s">
        <v>2538</v>
      </c>
      <c r="B264" s="277" t="s">
        <v>2539</v>
      </c>
      <c r="C264" s="280">
        <v>0</v>
      </c>
      <c r="D264" s="280">
        <v>0</v>
      </c>
      <c r="E264" s="280">
        <v>0</v>
      </c>
      <c r="F264" s="274">
        <v>0</v>
      </c>
      <c r="G264" s="280">
        <v>0</v>
      </c>
      <c r="H264" s="280">
        <v>0</v>
      </c>
      <c r="I264" s="280">
        <v>0</v>
      </c>
      <c r="J264" s="280">
        <v>0</v>
      </c>
    </row>
    <row r="265" spans="1:10" ht="38.25" hidden="1">
      <c r="A265" s="276" t="s">
        <v>2540</v>
      </c>
      <c r="B265" s="277" t="s">
        <v>2541</v>
      </c>
      <c r="C265" s="280">
        <v>0</v>
      </c>
      <c r="D265" s="280">
        <v>0</v>
      </c>
      <c r="E265" s="280">
        <v>0</v>
      </c>
      <c r="F265" s="274">
        <v>0</v>
      </c>
      <c r="G265" s="280">
        <v>0</v>
      </c>
      <c r="H265" s="280">
        <v>0</v>
      </c>
      <c r="I265" s="280">
        <v>0</v>
      </c>
      <c r="J265" s="280">
        <v>0</v>
      </c>
    </row>
    <row r="266" spans="1:10">
      <c r="A266" s="272" t="s">
        <v>2173</v>
      </c>
      <c r="B266" s="273" t="s">
        <v>2542</v>
      </c>
      <c r="C266" s="274">
        <v>344244.7</v>
      </c>
      <c r="D266" s="274">
        <v>280553.5</v>
      </c>
      <c r="E266" s="274">
        <v>270112.09999999998</v>
      </c>
      <c r="F266" s="274">
        <v>0</v>
      </c>
      <c r="G266" s="274">
        <v>37665.9</v>
      </c>
      <c r="H266" s="274">
        <v>106.8</v>
      </c>
      <c r="I266" s="274">
        <v>6404.5</v>
      </c>
      <c r="J266" s="274">
        <v>16.7</v>
      </c>
    </row>
    <row r="267" spans="1:10">
      <c r="A267" s="276" t="s">
        <v>2175</v>
      </c>
      <c r="B267" s="277" t="s">
        <v>2543</v>
      </c>
      <c r="C267" s="274">
        <v>344244.7</v>
      </c>
      <c r="D267" s="274">
        <v>280553.5</v>
      </c>
      <c r="E267" s="274">
        <v>270112.09999999998</v>
      </c>
      <c r="F267" s="274">
        <v>0</v>
      </c>
      <c r="G267" s="274">
        <v>37665.9</v>
      </c>
      <c r="H267" s="274">
        <v>106.8</v>
      </c>
      <c r="I267" s="274">
        <v>6404.5</v>
      </c>
      <c r="J267" s="274">
        <v>16.7</v>
      </c>
    </row>
    <row r="268" spans="1:10" hidden="1">
      <c r="A268" s="272" t="s">
        <v>2177</v>
      </c>
      <c r="B268" s="273">
        <v>339210</v>
      </c>
      <c r="C268" s="274">
        <v>0</v>
      </c>
      <c r="D268" s="274">
        <v>0</v>
      </c>
      <c r="E268" s="274">
        <v>0</v>
      </c>
      <c r="F268" s="274">
        <v>0</v>
      </c>
      <c r="G268" s="274">
        <v>0</v>
      </c>
      <c r="H268" s="274">
        <v>0</v>
      </c>
      <c r="I268" s="274">
        <v>0</v>
      </c>
      <c r="J268" s="274">
        <v>0</v>
      </c>
    </row>
    <row r="269" spans="1:10" ht="25.5">
      <c r="A269" s="268" t="s">
        <v>2544</v>
      </c>
      <c r="B269" s="269">
        <v>34</v>
      </c>
      <c r="C269" s="270">
        <v>-5600.7</v>
      </c>
      <c r="D269" s="270">
        <v>-5703.7</v>
      </c>
      <c r="E269" s="270">
        <v>-5748.0999999999995</v>
      </c>
      <c r="F269" s="270">
        <v>0</v>
      </c>
      <c r="G269" s="270">
        <v>0</v>
      </c>
      <c r="H269" s="270">
        <v>0</v>
      </c>
      <c r="I269" s="270">
        <v>0</v>
      </c>
      <c r="J269" s="270">
        <v>0</v>
      </c>
    </row>
    <row r="270" spans="1:10">
      <c r="A270" s="272" t="s">
        <v>2179</v>
      </c>
      <c r="B270" s="273" t="s">
        <v>2545</v>
      </c>
      <c r="C270" s="274">
        <v>199.3</v>
      </c>
      <c r="D270" s="274">
        <v>96.3</v>
      </c>
      <c r="E270" s="274">
        <v>96.3</v>
      </c>
      <c r="F270" s="274">
        <v>0</v>
      </c>
      <c r="G270" s="274">
        <v>0</v>
      </c>
      <c r="H270" s="274">
        <v>0</v>
      </c>
      <c r="I270" s="274">
        <v>0</v>
      </c>
      <c r="J270" s="274">
        <v>0</v>
      </c>
    </row>
    <row r="271" spans="1:10" ht="25.5">
      <c r="A271" s="276" t="s">
        <v>2180</v>
      </c>
      <c r="B271" s="277" t="s">
        <v>2546</v>
      </c>
      <c r="C271" s="274">
        <v>199.3</v>
      </c>
      <c r="D271" s="274">
        <v>96.3</v>
      </c>
      <c r="E271" s="274">
        <v>96.3</v>
      </c>
      <c r="F271" s="274">
        <v>0</v>
      </c>
      <c r="G271" s="274">
        <v>0</v>
      </c>
      <c r="H271" s="274">
        <v>0</v>
      </c>
      <c r="I271" s="274">
        <v>0</v>
      </c>
      <c r="J271" s="274">
        <v>0</v>
      </c>
    </row>
    <row r="272" spans="1:10" ht="25.5">
      <c r="A272" s="272" t="s">
        <v>2544</v>
      </c>
      <c r="B272" s="273" t="s">
        <v>2547</v>
      </c>
      <c r="C272" s="274">
        <v>-5800</v>
      </c>
      <c r="D272" s="274">
        <v>-5800</v>
      </c>
      <c r="E272" s="274">
        <v>-5844.4</v>
      </c>
      <c r="F272" s="274">
        <v>0</v>
      </c>
      <c r="G272" s="274">
        <v>0</v>
      </c>
      <c r="H272" s="274">
        <v>0</v>
      </c>
      <c r="I272" s="274">
        <v>0</v>
      </c>
      <c r="J272" s="274">
        <v>0</v>
      </c>
    </row>
    <row r="273" spans="1:10" ht="25.5">
      <c r="A273" s="276" t="s">
        <v>2548</v>
      </c>
      <c r="B273" s="277" t="s">
        <v>2549</v>
      </c>
      <c r="C273" s="274">
        <v>-5800</v>
      </c>
      <c r="D273" s="274">
        <v>-5800</v>
      </c>
      <c r="E273" s="274">
        <v>-5844.4</v>
      </c>
      <c r="F273" s="274">
        <v>0</v>
      </c>
      <c r="G273" s="274">
        <v>0</v>
      </c>
      <c r="H273" s="274">
        <v>0</v>
      </c>
      <c r="I273" s="274">
        <v>0</v>
      </c>
      <c r="J273" s="274">
        <v>0</v>
      </c>
    </row>
    <row r="274" spans="1:10">
      <c r="A274" s="268" t="s">
        <v>2184</v>
      </c>
      <c r="B274" s="269">
        <v>35</v>
      </c>
      <c r="C274" s="270">
        <v>8522.2999999999993</v>
      </c>
      <c r="D274" s="270">
        <v>6378.6</v>
      </c>
      <c r="E274" s="270">
        <v>5626.5</v>
      </c>
      <c r="F274" s="270">
        <v>0</v>
      </c>
      <c r="G274" s="270">
        <v>0</v>
      </c>
      <c r="H274" s="270">
        <v>0</v>
      </c>
      <c r="I274" s="270">
        <v>0</v>
      </c>
      <c r="J274" s="270">
        <v>0</v>
      </c>
    </row>
    <row r="275" spans="1:10">
      <c r="A275" s="272" t="s">
        <v>2184</v>
      </c>
      <c r="B275" s="273" t="s">
        <v>2550</v>
      </c>
      <c r="C275" s="274">
        <v>8522.2999999999993</v>
      </c>
      <c r="D275" s="274">
        <v>6378.6</v>
      </c>
      <c r="E275" s="274">
        <v>5626.5</v>
      </c>
      <c r="F275" s="274">
        <v>0</v>
      </c>
      <c r="G275" s="274">
        <v>0</v>
      </c>
      <c r="H275" s="274">
        <v>0</v>
      </c>
      <c r="I275" s="274">
        <v>0</v>
      </c>
      <c r="J275" s="274">
        <v>0</v>
      </c>
    </row>
    <row r="276" spans="1:10">
      <c r="A276" s="276" t="s">
        <v>2186</v>
      </c>
      <c r="B276" s="277" t="s">
        <v>2551</v>
      </c>
      <c r="C276" s="274">
        <v>8522.2999999999993</v>
      </c>
      <c r="D276" s="274">
        <v>6378.6</v>
      </c>
      <c r="E276" s="274">
        <v>5626.5</v>
      </c>
      <c r="F276" s="274">
        <v>0</v>
      </c>
      <c r="G276" s="274">
        <v>0</v>
      </c>
      <c r="H276" s="274">
        <v>0</v>
      </c>
      <c r="I276" s="274">
        <v>0</v>
      </c>
      <c r="J276" s="274">
        <v>0</v>
      </c>
    </row>
    <row r="277" spans="1:10">
      <c r="A277" s="276"/>
      <c r="B277" s="277">
        <v>351210</v>
      </c>
      <c r="C277" s="274">
        <v>0</v>
      </c>
      <c r="D277" s="274">
        <v>0</v>
      </c>
      <c r="E277" s="274">
        <v>0</v>
      </c>
      <c r="F277" s="274">
        <v>0</v>
      </c>
      <c r="G277" s="274">
        <v>0</v>
      </c>
      <c r="H277" s="274">
        <v>0</v>
      </c>
      <c r="I277" s="274">
        <v>0</v>
      </c>
      <c r="J277" s="274">
        <v>0</v>
      </c>
    </row>
    <row r="278" spans="1:10">
      <c r="A278" s="268" t="s">
        <v>2187</v>
      </c>
      <c r="B278" s="269">
        <v>36</v>
      </c>
      <c r="C278" s="270">
        <v>90</v>
      </c>
      <c r="D278" s="270">
        <v>190</v>
      </c>
      <c r="E278" s="270">
        <v>169.3</v>
      </c>
      <c r="F278" s="270">
        <v>0</v>
      </c>
      <c r="G278" s="270">
        <v>0</v>
      </c>
      <c r="H278" s="270">
        <v>0</v>
      </c>
      <c r="I278" s="270">
        <v>0</v>
      </c>
      <c r="J278" s="270">
        <v>0</v>
      </c>
    </row>
    <row r="279" spans="1:10">
      <c r="A279" s="272" t="s">
        <v>2188</v>
      </c>
      <c r="B279" s="273" t="s">
        <v>2552</v>
      </c>
      <c r="C279" s="274">
        <v>90</v>
      </c>
      <c r="D279" s="274">
        <v>190</v>
      </c>
      <c r="E279" s="274">
        <v>169.3</v>
      </c>
      <c r="F279" s="274">
        <v>0</v>
      </c>
      <c r="G279" s="274">
        <v>0</v>
      </c>
      <c r="H279" s="274">
        <v>0</v>
      </c>
      <c r="I279" s="274">
        <v>0</v>
      </c>
      <c r="J279" s="274">
        <v>0</v>
      </c>
    </row>
    <row r="280" spans="1:10" ht="25.5">
      <c r="A280" s="276" t="s">
        <v>2190</v>
      </c>
      <c r="B280" s="277" t="s">
        <v>2553</v>
      </c>
      <c r="C280" s="274">
        <v>90</v>
      </c>
      <c r="D280" s="274">
        <v>190</v>
      </c>
      <c r="E280" s="274">
        <v>169.3</v>
      </c>
      <c r="F280" s="274">
        <v>0</v>
      </c>
      <c r="G280" s="274">
        <v>0</v>
      </c>
      <c r="H280" s="274">
        <v>0</v>
      </c>
      <c r="I280" s="274">
        <v>0</v>
      </c>
      <c r="J280" s="274">
        <v>0</v>
      </c>
    </row>
    <row r="281" spans="1:10" hidden="1">
      <c r="A281" s="268" t="s">
        <v>2554</v>
      </c>
      <c r="B281" s="290">
        <v>37</v>
      </c>
      <c r="C281" s="270">
        <v>0</v>
      </c>
      <c r="D281" s="270">
        <v>0</v>
      </c>
      <c r="E281" s="270">
        <v>0</v>
      </c>
      <c r="F281" s="270">
        <v>0</v>
      </c>
      <c r="G281" s="270">
        <v>0</v>
      </c>
      <c r="H281" s="270">
        <v>0</v>
      </c>
      <c r="I281" s="270">
        <v>0</v>
      </c>
      <c r="J281" s="270">
        <v>0</v>
      </c>
    </row>
    <row r="282" spans="1:10" hidden="1">
      <c r="A282" s="272" t="s">
        <v>2555</v>
      </c>
      <c r="B282" s="291">
        <v>371</v>
      </c>
      <c r="C282" s="274">
        <v>0</v>
      </c>
      <c r="D282" s="274">
        <v>0</v>
      </c>
      <c r="E282" s="274">
        <v>0</v>
      </c>
      <c r="F282" s="270">
        <v>0</v>
      </c>
      <c r="G282" s="274">
        <v>0</v>
      </c>
      <c r="H282" s="274">
        <v>0</v>
      </c>
      <c r="I282" s="274">
        <v>0</v>
      </c>
      <c r="J282" s="274">
        <v>0</v>
      </c>
    </row>
    <row r="283" spans="1:10" hidden="1">
      <c r="A283" s="272" t="s">
        <v>2556</v>
      </c>
      <c r="B283" s="291">
        <v>371110</v>
      </c>
      <c r="C283" s="274">
        <v>0</v>
      </c>
      <c r="D283" s="274">
        <v>0</v>
      </c>
      <c r="E283" s="274">
        <v>0</v>
      </c>
      <c r="F283" s="270">
        <v>0</v>
      </c>
      <c r="G283" s="274">
        <v>0</v>
      </c>
      <c r="H283" s="274">
        <v>0</v>
      </c>
      <c r="I283" s="274">
        <v>0</v>
      </c>
      <c r="J283" s="274">
        <v>0</v>
      </c>
    </row>
    <row r="284" spans="1:10" hidden="1">
      <c r="A284" s="292"/>
      <c r="B284" s="292"/>
      <c r="C284" s="293"/>
      <c r="D284" s="293"/>
      <c r="E284" s="293"/>
      <c r="F284" s="293"/>
      <c r="G284" s="293"/>
      <c r="H284" s="293"/>
      <c r="I284" s="293"/>
      <c r="J284" s="293"/>
    </row>
    <row r="285" spans="1:10">
      <c r="A285" s="292"/>
      <c r="B285" s="292"/>
      <c r="C285" s="293"/>
      <c r="D285" s="293"/>
      <c r="E285" s="293"/>
      <c r="F285" s="293"/>
      <c r="G285" s="293"/>
      <c r="H285" s="293"/>
      <c r="I285" s="293"/>
      <c r="J285" s="293"/>
    </row>
    <row r="286" spans="1:10">
      <c r="A286" s="292"/>
      <c r="B286" s="292"/>
      <c r="C286" s="292"/>
      <c r="D286" s="292"/>
      <c r="E286" s="292"/>
      <c r="F286" s="292"/>
      <c r="G286" s="292"/>
      <c r="H286" s="292"/>
      <c r="I286" s="292"/>
      <c r="J286" s="292"/>
    </row>
    <row r="287" spans="1:10">
      <c r="A287" s="292"/>
      <c r="B287" s="292"/>
      <c r="C287" s="292"/>
      <c r="D287" s="292"/>
      <c r="E287" s="292"/>
      <c r="F287" s="292"/>
      <c r="G287" s="292"/>
      <c r="H287" s="292"/>
      <c r="I287" s="292"/>
      <c r="J287" s="292"/>
    </row>
    <row r="288" spans="1:10">
      <c r="A288" s="292"/>
      <c r="B288" s="292"/>
      <c r="C288" s="292"/>
      <c r="D288" s="292"/>
      <c r="E288" s="292"/>
      <c r="F288" s="292"/>
      <c r="G288" s="292"/>
      <c r="H288" s="292"/>
      <c r="I288" s="292"/>
      <c r="J288" s="292"/>
    </row>
  </sheetData>
  <mergeCells count="16">
    <mergeCell ref="G10:G12"/>
    <mergeCell ref="H10:H12"/>
    <mergeCell ref="I10:I12"/>
    <mergeCell ref="J10:J12"/>
    <mergeCell ref="A10:A12"/>
    <mergeCell ref="B10:B12"/>
    <mergeCell ref="C10:C12"/>
    <mergeCell ref="D10:D12"/>
    <mergeCell ref="E10:E12"/>
    <mergeCell ref="F10:F12"/>
    <mergeCell ref="I1:J1"/>
    <mergeCell ref="G2:J2"/>
    <mergeCell ref="H3:J3"/>
    <mergeCell ref="A5:J5"/>
    <mergeCell ref="A6:J6"/>
    <mergeCell ref="A7:J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workbookViewId="0">
      <selection activeCell="A3" sqref="A3"/>
    </sheetView>
  </sheetViews>
  <sheetFormatPr defaultRowHeight="15"/>
  <cols>
    <col min="1" max="1" width="50" customWidth="1"/>
    <col min="2" max="2" width="10" customWidth="1"/>
    <col min="3" max="3" width="7" customWidth="1"/>
    <col min="4" max="5" width="10" customWidth="1"/>
    <col min="6" max="6" width="7" customWidth="1"/>
    <col min="7" max="7" width="23.42578125" customWidth="1"/>
    <col min="8" max="9" width="15" customWidth="1"/>
    <col min="10" max="10" width="11.85546875" customWidth="1"/>
    <col min="11" max="11" width="7" customWidth="1"/>
  </cols>
  <sheetData>
    <row r="1" spans="1:13">
      <c r="A1" s="294" t="s">
        <v>32</v>
      </c>
      <c r="B1" s="294"/>
      <c r="C1" s="294"/>
      <c r="D1" s="294"/>
      <c r="E1" s="294"/>
      <c r="F1" s="294"/>
      <c r="G1" s="294"/>
      <c r="H1" s="295"/>
      <c r="I1" s="295"/>
      <c r="J1" s="296" t="s">
        <v>2557</v>
      </c>
      <c r="K1" s="27"/>
      <c r="L1" s="294"/>
      <c r="M1" s="294"/>
    </row>
    <row r="2" spans="1:13">
      <c r="A2" s="294" t="s">
        <v>32</v>
      </c>
      <c r="B2" s="294"/>
      <c r="C2" s="294"/>
      <c r="D2" s="294"/>
      <c r="E2" s="294"/>
      <c r="F2" s="294"/>
      <c r="G2" s="294"/>
      <c r="H2" s="295"/>
      <c r="I2" s="297" t="s">
        <v>1</v>
      </c>
      <c r="J2" s="297"/>
      <c r="K2" s="298"/>
      <c r="L2" s="294"/>
      <c r="M2" s="294"/>
    </row>
    <row r="3" spans="1:13">
      <c r="A3" s="294" t="s">
        <v>32</v>
      </c>
      <c r="B3" s="294"/>
      <c r="C3" s="294"/>
      <c r="D3" s="294"/>
      <c r="E3" s="294"/>
      <c r="F3" s="294"/>
      <c r="G3" s="294"/>
      <c r="H3" s="295"/>
      <c r="I3" s="297" t="s">
        <v>2558</v>
      </c>
      <c r="J3" s="297"/>
      <c r="K3" s="298"/>
      <c r="L3" s="294"/>
      <c r="M3" s="294"/>
    </row>
    <row r="4" spans="1:13" ht="15.75">
      <c r="A4" s="299" t="s">
        <v>3</v>
      </c>
      <c r="B4" s="299"/>
      <c r="C4" s="299"/>
      <c r="D4" s="299"/>
      <c r="E4" s="299"/>
      <c r="F4" s="299"/>
      <c r="G4" s="299"/>
      <c r="H4" s="299"/>
      <c r="I4" s="299"/>
      <c r="J4" s="299"/>
      <c r="K4" s="299"/>
      <c r="L4" s="294"/>
      <c r="M4" s="294"/>
    </row>
    <row r="5" spans="1:13" ht="35.1" customHeight="1">
      <c r="A5" s="299" t="s">
        <v>2559</v>
      </c>
      <c r="B5" s="299"/>
      <c r="C5" s="299"/>
      <c r="D5" s="299"/>
      <c r="E5" s="299"/>
      <c r="F5" s="299"/>
      <c r="G5" s="299"/>
      <c r="H5" s="299"/>
      <c r="I5" s="299"/>
      <c r="J5" s="299"/>
      <c r="K5" s="299"/>
      <c r="L5" s="294"/>
      <c r="M5" s="294"/>
    </row>
    <row r="6" spans="1:13">
      <c r="A6" s="294"/>
      <c r="B6" s="294"/>
      <c r="C6" s="294"/>
      <c r="D6" s="294"/>
      <c r="E6" s="294"/>
      <c r="F6" s="294"/>
      <c r="G6" s="294"/>
      <c r="H6" s="295"/>
      <c r="I6" s="295"/>
      <c r="J6" s="295" t="s">
        <v>101</v>
      </c>
      <c r="K6" s="300"/>
      <c r="L6" s="294"/>
      <c r="M6" s="294"/>
    </row>
    <row r="7" spans="1:13" ht="23.25" customHeight="1">
      <c r="A7" s="301" t="s">
        <v>6</v>
      </c>
      <c r="B7" s="301" t="s">
        <v>2560</v>
      </c>
      <c r="C7" s="301"/>
      <c r="D7" s="301"/>
      <c r="E7" s="301"/>
      <c r="F7" s="301"/>
      <c r="G7" s="301" t="s">
        <v>2561</v>
      </c>
      <c r="H7" s="302" t="s">
        <v>2562</v>
      </c>
      <c r="I7" s="302" t="s">
        <v>10</v>
      </c>
      <c r="J7" s="302" t="s">
        <v>2563</v>
      </c>
      <c r="K7" s="303"/>
      <c r="L7" s="294"/>
      <c r="M7" s="294"/>
    </row>
    <row r="8" spans="1:13" ht="38.25">
      <c r="A8" s="301"/>
      <c r="B8" s="304" t="s">
        <v>2564</v>
      </c>
      <c r="C8" s="304" t="s">
        <v>2565</v>
      </c>
      <c r="D8" s="304" t="s">
        <v>2566</v>
      </c>
      <c r="E8" s="304" t="s">
        <v>2567</v>
      </c>
      <c r="F8" s="304" t="s">
        <v>2568</v>
      </c>
      <c r="G8" s="301"/>
      <c r="H8" s="302"/>
      <c r="I8" s="302"/>
      <c r="J8" s="305" t="s">
        <v>12</v>
      </c>
      <c r="K8" s="306" t="s">
        <v>13</v>
      </c>
      <c r="L8" s="294"/>
      <c r="M8" s="294"/>
    </row>
    <row r="9" spans="1:13">
      <c r="A9" s="307">
        <v>1</v>
      </c>
      <c r="B9" s="307">
        <v>2</v>
      </c>
      <c r="C9" s="307">
        <v>3</v>
      </c>
      <c r="D9" s="307">
        <v>4</v>
      </c>
      <c r="E9" s="307">
        <v>5</v>
      </c>
      <c r="F9" s="307">
        <v>6</v>
      </c>
      <c r="G9" s="307">
        <v>7</v>
      </c>
      <c r="H9" s="307">
        <v>8</v>
      </c>
      <c r="I9" s="307">
        <v>9</v>
      </c>
      <c r="J9" s="307">
        <v>10</v>
      </c>
      <c r="K9" s="307">
        <v>11</v>
      </c>
      <c r="L9" s="294"/>
      <c r="M9" s="294"/>
    </row>
    <row r="10" spans="1:13">
      <c r="A10" s="308" t="s">
        <v>105</v>
      </c>
      <c r="B10" s="309"/>
      <c r="C10" s="309"/>
      <c r="D10" s="309"/>
      <c r="E10" s="309"/>
      <c r="F10" s="310"/>
      <c r="G10" s="310"/>
      <c r="H10" s="311">
        <v>28339.200000000001</v>
      </c>
      <c r="I10" s="311">
        <v>27409.8</v>
      </c>
      <c r="J10" s="311">
        <v>-929.4</v>
      </c>
      <c r="K10" s="311">
        <v>96.7</v>
      </c>
      <c r="L10" s="294"/>
      <c r="M10" s="294"/>
    </row>
    <row r="11" spans="1:13">
      <c r="A11" s="308" t="s">
        <v>1960</v>
      </c>
      <c r="B11" s="309"/>
      <c r="C11" s="309"/>
      <c r="D11" s="309"/>
      <c r="E11" s="309"/>
      <c r="F11" s="310">
        <v>2</v>
      </c>
      <c r="G11" s="310"/>
      <c r="H11" s="311">
        <v>4233.2</v>
      </c>
      <c r="I11" s="311">
        <v>3303.8</v>
      </c>
      <c r="J11" s="311">
        <v>-929.4</v>
      </c>
      <c r="K11" s="311">
        <v>78</v>
      </c>
      <c r="L11" s="294"/>
      <c r="M11" s="294"/>
    </row>
    <row r="12" spans="1:13">
      <c r="A12" s="312" t="s">
        <v>2005</v>
      </c>
      <c r="B12" s="313"/>
      <c r="C12" s="313"/>
      <c r="D12" s="313"/>
      <c r="E12" s="313"/>
      <c r="F12" s="314">
        <v>222970</v>
      </c>
      <c r="G12" s="314"/>
      <c r="H12" s="315">
        <v>1298.8</v>
      </c>
      <c r="I12" s="315">
        <v>646.29999999999995</v>
      </c>
      <c r="J12" s="315">
        <v>-652.5</v>
      </c>
      <c r="K12" s="315">
        <v>49.8</v>
      </c>
      <c r="L12" s="294"/>
      <c r="M12" s="294"/>
    </row>
    <row r="13" spans="1:13">
      <c r="A13" s="312" t="s">
        <v>2385</v>
      </c>
      <c r="B13" s="313"/>
      <c r="C13" s="313"/>
      <c r="D13" s="313"/>
      <c r="E13" s="313"/>
      <c r="F13" s="314">
        <v>252100</v>
      </c>
      <c r="G13" s="314"/>
      <c r="H13" s="315">
        <v>254.6</v>
      </c>
      <c r="I13" s="315">
        <v>254.6</v>
      </c>
      <c r="J13" s="315"/>
      <c r="K13" s="315">
        <v>100</v>
      </c>
      <c r="L13" s="294"/>
      <c r="M13" s="294"/>
    </row>
    <row r="14" spans="1:13">
      <c r="A14" s="312" t="s">
        <v>2040</v>
      </c>
      <c r="B14" s="313"/>
      <c r="C14" s="313"/>
      <c r="D14" s="313"/>
      <c r="E14" s="313"/>
      <c r="F14" s="314">
        <v>272600</v>
      </c>
      <c r="G14" s="314"/>
      <c r="H14" s="315">
        <v>100</v>
      </c>
      <c r="I14" s="315">
        <v>100</v>
      </c>
      <c r="J14" s="315"/>
      <c r="K14" s="315">
        <v>100</v>
      </c>
      <c r="L14" s="294"/>
      <c r="M14" s="294"/>
    </row>
    <row r="15" spans="1:13" ht="26.25">
      <c r="A15" s="312" t="s">
        <v>2569</v>
      </c>
      <c r="B15" s="313"/>
      <c r="C15" s="313"/>
      <c r="D15" s="313"/>
      <c r="E15" s="313"/>
      <c r="F15" s="314">
        <v>291115</v>
      </c>
      <c r="G15" s="314"/>
      <c r="H15" s="315">
        <v>2303</v>
      </c>
      <c r="I15" s="315">
        <v>2302.9</v>
      </c>
      <c r="J15" s="315">
        <v>-9.9999999999908995E-2</v>
      </c>
      <c r="K15" s="315">
        <v>100</v>
      </c>
      <c r="L15" s="294"/>
      <c r="M15" s="294"/>
    </row>
    <row r="16" spans="1:13" ht="26.25">
      <c r="A16" s="312" t="s">
        <v>2570</v>
      </c>
      <c r="B16" s="313"/>
      <c r="C16" s="313"/>
      <c r="D16" s="313"/>
      <c r="E16" s="313"/>
      <c r="F16" s="314">
        <v>291215</v>
      </c>
      <c r="G16" s="314"/>
      <c r="H16" s="315">
        <v>276.8</v>
      </c>
      <c r="I16" s="315"/>
      <c r="J16" s="315">
        <v>-276.8</v>
      </c>
      <c r="K16" s="315"/>
      <c r="L16" s="294"/>
      <c r="M16" s="294"/>
    </row>
    <row r="17" spans="1:13">
      <c r="A17" s="308" t="s">
        <v>2093</v>
      </c>
      <c r="B17" s="309"/>
      <c r="C17" s="309"/>
      <c r="D17" s="309"/>
      <c r="E17" s="309"/>
      <c r="F17" s="310">
        <v>3</v>
      </c>
      <c r="G17" s="310"/>
      <c r="H17" s="311">
        <v>24106</v>
      </c>
      <c r="I17" s="311">
        <v>24106</v>
      </c>
      <c r="J17" s="311"/>
      <c r="K17" s="311">
        <v>100</v>
      </c>
      <c r="L17" s="294"/>
      <c r="M17" s="294"/>
    </row>
    <row r="18" spans="1:13">
      <c r="A18" s="312" t="s">
        <v>2571</v>
      </c>
      <c r="B18" s="313"/>
      <c r="C18" s="313"/>
      <c r="D18" s="313"/>
      <c r="E18" s="313"/>
      <c r="F18" s="316">
        <v>339110</v>
      </c>
      <c r="G18" s="314"/>
      <c r="H18" s="315">
        <v>24106</v>
      </c>
      <c r="I18" s="315">
        <v>24106</v>
      </c>
      <c r="J18" s="315"/>
      <c r="K18" s="315">
        <v>100</v>
      </c>
      <c r="L18" s="294"/>
      <c r="M18" s="294"/>
    </row>
    <row r="19" spans="1:13">
      <c r="A19" s="308" t="s">
        <v>2572</v>
      </c>
      <c r="B19" s="309" t="s">
        <v>625</v>
      </c>
      <c r="C19" s="309"/>
      <c r="D19" s="309"/>
      <c r="E19" s="309"/>
      <c r="F19" s="310"/>
      <c r="G19" s="310"/>
      <c r="H19" s="311">
        <v>24106</v>
      </c>
      <c r="I19" s="311">
        <v>24106</v>
      </c>
      <c r="J19" s="311"/>
      <c r="K19" s="311">
        <v>100</v>
      </c>
      <c r="L19" s="294"/>
      <c r="M19" s="294"/>
    </row>
    <row r="20" spans="1:13">
      <c r="A20" s="317" t="s">
        <v>106</v>
      </c>
      <c r="B20" s="313" t="s">
        <v>625</v>
      </c>
      <c r="C20" s="313" t="s">
        <v>2573</v>
      </c>
      <c r="D20" s="313"/>
      <c r="E20" s="313"/>
      <c r="F20" s="314"/>
      <c r="G20" s="314"/>
      <c r="H20" s="315">
        <v>24106</v>
      </c>
      <c r="I20" s="315">
        <v>24106</v>
      </c>
      <c r="J20" s="315"/>
      <c r="K20" s="315">
        <v>100</v>
      </c>
      <c r="L20" s="294"/>
      <c r="M20" s="294"/>
    </row>
    <row r="21" spans="1:13" ht="18" customHeight="1">
      <c r="A21" s="318" t="s">
        <v>690</v>
      </c>
      <c r="B21" s="313" t="s">
        <v>625</v>
      </c>
      <c r="C21" s="313" t="s">
        <v>691</v>
      </c>
      <c r="D21" s="313"/>
      <c r="E21" s="313"/>
      <c r="F21" s="314"/>
      <c r="G21" s="314"/>
      <c r="H21" s="315">
        <v>24106</v>
      </c>
      <c r="I21" s="315">
        <v>24106</v>
      </c>
      <c r="J21" s="315"/>
      <c r="K21" s="315">
        <v>100</v>
      </c>
      <c r="L21" s="294"/>
      <c r="M21" s="294"/>
    </row>
    <row r="22" spans="1:13">
      <c r="A22" s="319" t="s">
        <v>2574</v>
      </c>
      <c r="B22" s="313" t="s">
        <v>625</v>
      </c>
      <c r="C22" s="313" t="s">
        <v>2575</v>
      </c>
      <c r="D22" s="313"/>
      <c r="E22" s="313"/>
      <c r="F22" s="314"/>
      <c r="G22" s="314"/>
      <c r="H22" s="315">
        <v>24106</v>
      </c>
      <c r="I22" s="315">
        <v>24106</v>
      </c>
      <c r="J22" s="315"/>
      <c r="K22" s="315">
        <v>100</v>
      </c>
      <c r="L22" s="294"/>
      <c r="M22" s="294"/>
    </row>
    <row r="23" spans="1:13">
      <c r="A23" s="312" t="s">
        <v>2576</v>
      </c>
      <c r="B23" s="313" t="s">
        <v>625</v>
      </c>
      <c r="C23" s="313" t="s">
        <v>2575</v>
      </c>
      <c r="D23" s="313">
        <v>27</v>
      </c>
      <c r="E23" s="313"/>
      <c r="F23" s="314"/>
      <c r="G23" s="314"/>
      <c r="H23" s="315">
        <v>24106</v>
      </c>
      <c r="I23" s="315">
        <v>24106</v>
      </c>
      <c r="J23" s="315"/>
      <c r="K23" s="315">
        <v>100</v>
      </c>
      <c r="L23" s="294"/>
      <c r="M23" s="294"/>
    </row>
    <row r="24" spans="1:13">
      <c r="A24" s="312" t="s">
        <v>185</v>
      </c>
      <c r="B24" s="313" t="s">
        <v>625</v>
      </c>
      <c r="C24" s="313" t="s">
        <v>2575</v>
      </c>
      <c r="D24" s="313">
        <v>2702</v>
      </c>
      <c r="E24" s="313"/>
      <c r="F24" s="314"/>
      <c r="G24" s="314"/>
      <c r="H24" s="315">
        <v>24106</v>
      </c>
      <c r="I24" s="315">
        <v>24106</v>
      </c>
      <c r="J24" s="315"/>
      <c r="K24" s="315">
        <v>100</v>
      </c>
      <c r="L24" s="294"/>
      <c r="M24" s="294"/>
    </row>
    <row r="25" spans="1:13">
      <c r="A25" s="320" t="s">
        <v>2577</v>
      </c>
      <c r="B25" s="313" t="s">
        <v>625</v>
      </c>
      <c r="C25" s="313" t="s">
        <v>2575</v>
      </c>
      <c r="D25" s="313">
        <v>2702</v>
      </c>
      <c r="E25" s="313" t="s">
        <v>2578</v>
      </c>
      <c r="F25" s="314"/>
      <c r="G25" s="314"/>
      <c r="H25" s="315">
        <v>24106</v>
      </c>
      <c r="I25" s="315">
        <v>24106</v>
      </c>
      <c r="J25" s="315"/>
      <c r="K25" s="315">
        <v>100</v>
      </c>
      <c r="L25" s="294"/>
      <c r="M25" s="294"/>
    </row>
    <row r="26" spans="1:13">
      <c r="A26" s="308" t="s">
        <v>2093</v>
      </c>
      <c r="B26" s="309" t="s">
        <v>625</v>
      </c>
      <c r="C26" s="309" t="s">
        <v>2575</v>
      </c>
      <c r="D26" s="309">
        <v>2702</v>
      </c>
      <c r="E26" s="309" t="s">
        <v>2578</v>
      </c>
      <c r="F26" s="310">
        <v>3</v>
      </c>
      <c r="G26" s="310"/>
      <c r="H26" s="311">
        <v>24106</v>
      </c>
      <c r="I26" s="311">
        <v>24106</v>
      </c>
      <c r="J26" s="311"/>
      <c r="K26" s="311">
        <v>100</v>
      </c>
      <c r="L26" s="294"/>
      <c r="M26" s="294"/>
    </row>
    <row r="27" spans="1:13" ht="15.75" customHeight="1">
      <c r="A27" s="321" t="s">
        <v>2571</v>
      </c>
      <c r="B27" s="313" t="s">
        <v>625</v>
      </c>
      <c r="C27" s="313" t="s">
        <v>2575</v>
      </c>
      <c r="D27" s="313">
        <v>2702</v>
      </c>
      <c r="E27" s="313" t="s">
        <v>2578</v>
      </c>
      <c r="F27" s="314">
        <v>339110</v>
      </c>
      <c r="G27" s="314" t="s">
        <v>2579</v>
      </c>
      <c r="H27" s="315">
        <v>6301.5</v>
      </c>
      <c r="I27" s="315">
        <v>6301.5</v>
      </c>
      <c r="J27" s="315"/>
      <c r="K27" s="315">
        <v>100</v>
      </c>
      <c r="L27" s="294"/>
      <c r="M27" s="294"/>
    </row>
    <row r="28" spans="1:13">
      <c r="A28" s="321" t="s">
        <v>2571</v>
      </c>
      <c r="B28" s="313" t="s">
        <v>625</v>
      </c>
      <c r="C28" s="313" t="s">
        <v>2575</v>
      </c>
      <c r="D28" s="313">
        <v>2702</v>
      </c>
      <c r="E28" s="313" t="s">
        <v>2578</v>
      </c>
      <c r="F28" s="314">
        <v>339110</v>
      </c>
      <c r="G28" s="314" t="s">
        <v>2580</v>
      </c>
      <c r="H28" s="315">
        <v>12433.2</v>
      </c>
      <c r="I28" s="315">
        <v>12433.2</v>
      </c>
      <c r="J28" s="315"/>
      <c r="K28" s="315">
        <v>100</v>
      </c>
      <c r="L28" s="294"/>
      <c r="M28" s="294"/>
    </row>
    <row r="29" spans="1:13">
      <c r="A29" s="321" t="s">
        <v>2571</v>
      </c>
      <c r="B29" s="313" t="s">
        <v>625</v>
      </c>
      <c r="C29" s="313" t="s">
        <v>2575</v>
      </c>
      <c r="D29" s="313">
        <v>2702</v>
      </c>
      <c r="E29" s="313" t="s">
        <v>2578</v>
      </c>
      <c r="F29" s="314">
        <v>339110</v>
      </c>
      <c r="G29" s="314" t="s">
        <v>2581</v>
      </c>
      <c r="H29" s="315">
        <v>5371.3</v>
      </c>
      <c r="I29" s="315">
        <v>5371.3</v>
      </c>
      <c r="J29" s="315"/>
      <c r="K29" s="315">
        <v>100</v>
      </c>
      <c r="L29" s="294"/>
      <c r="M29" s="294"/>
    </row>
    <row r="30" spans="1:13">
      <c r="A30" s="308" t="s">
        <v>2582</v>
      </c>
      <c r="B30" s="309" t="s">
        <v>630</v>
      </c>
      <c r="C30" s="309"/>
      <c r="D30" s="309"/>
      <c r="E30" s="309"/>
      <c r="F30" s="310"/>
      <c r="G30" s="310"/>
      <c r="H30" s="311">
        <v>254.6</v>
      </c>
      <c r="I30" s="311">
        <v>254.6</v>
      </c>
      <c r="J30" s="311"/>
      <c r="K30" s="311">
        <v>100</v>
      </c>
      <c r="L30" s="294"/>
      <c r="M30" s="294"/>
    </row>
    <row r="31" spans="1:13">
      <c r="A31" s="317" t="s">
        <v>133</v>
      </c>
      <c r="B31" s="313" t="s">
        <v>630</v>
      </c>
      <c r="C31" s="313" t="s">
        <v>2583</v>
      </c>
      <c r="D31" s="313"/>
      <c r="E31" s="313"/>
      <c r="F31" s="314"/>
      <c r="G31" s="314"/>
      <c r="H31" s="315">
        <v>254.6</v>
      </c>
      <c r="I31" s="315">
        <v>254.6</v>
      </c>
      <c r="J31" s="315"/>
      <c r="K31" s="315">
        <v>100</v>
      </c>
      <c r="L31" s="294"/>
      <c r="M31" s="294"/>
    </row>
    <row r="32" spans="1:13" ht="26.25">
      <c r="A32" s="318" t="s">
        <v>720</v>
      </c>
      <c r="B32" s="313" t="s">
        <v>630</v>
      </c>
      <c r="C32" s="313" t="s">
        <v>721</v>
      </c>
      <c r="D32" s="313"/>
      <c r="E32" s="313"/>
      <c r="F32" s="314"/>
      <c r="G32" s="314"/>
      <c r="H32" s="315">
        <v>254.6</v>
      </c>
      <c r="I32" s="315">
        <v>254.6</v>
      </c>
      <c r="J32" s="315"/>
      <c r="K32" s="315">
        <v>100</v>
      </c>
      <c r="L32" s="294"/>
      <c r="M32" s="294"/>
    </row>
    <row r="33" spans="1:13">
      <c r="A33" s="319" t="s">
        <v>2584</v>
      </c>
      <c r="B33" s="313" t="s">
        <v>630</v>
      </c>
      <c r="C33" s="313" t="s">
        <v>2585</v>
      </c>
      <c r="D33" s="313"/>
      <c r="E33" s="313"/>
      <c r="F33" s="314"/>
      <c r="G33" s="314"/>
      <c r="H33" s="315">
        <v>254.6</v>
      </c>
      <c r="I33" s="315">
        <v>254.6</v>
      </c>
      <c r="J33" s="315"/>
      <c r="K33" s="315">
        <v>100</v>
      </c>
      <c r="L33" s="294"/>
      <c r="M33" s="294"/>
    </row>
    <row r="34" spans="1:13">
      <c r="A34" s="312" t="s">
        <v>2586</v>
      </c>
      <c r="B34" s="313" t="s">
        <v>630</v>
      </c>
      <c r="C34" s="313" t="s">
        <v>2585</v>
      </c>
      <c r="D34" s="313">
        <v>51</v>
      </c>
      <c r="E34" s="313"/>
      <c r="F34" s="314"/>
      <c r="G34" s="314"/>
      <c r="H34" s="315">
        <v>254.6</v>
      </c>
      <c r="I34" s="315">
        <v>254.6</v>
      </c>
      <c r="J34" s="315"/>
      <c r="K34" s="315">
        <v>100</v>
      </c>
      <c r="L34" s="294"/>
      <c r="M34" s="294"/>
    </row>
    <row r="35" spans="1:13">
      <c r="A35" s="312" t="s">
        <v>313</v>
      </c>
      <c r="B35" s="313" t="s">
        <v>630</v>
      </c>
      <c r="C35" s="313" t="s">
        <v>2585</v>
      </c>
      <c r="D35" s="313">
        <v>5105</v>
      </c>
      <c r="E35" s="313"/>
      <c r="F35" s="314"/>
      <c r="G35" s="314"/>
      <c r="H35" s="315">
        <v>254.6</v>
      </c>
      <c r="I35" s="315">
        <v>254.6</v>
      </c>
      <c r="J35" s="315"/>
      <c r="K35" s="315">
        <v>100</v>
      </c>
      <c r="L35" s="294"/>
      <c r="M35" s="294"/>
    </row>
    <row r="36" spans="1:13">
      <c r="A36" s="320" t="s">
        <v>2587</v>
      </c>
      <c r="B36" s="313" t="s">
        <v>630</v>
      </c>
      <c r="C36" s="313" t="s">
        <v>2585</v>
      </c>
      <c r="D36" s="313">
        <v>5105</v>
      </c>
      <c r="E36" s="313" t="s">
        <v>2588</v>
      </c>
      <c r="F36" s="314"/>
      <c r="G36" s="314"/>
      <c r="H36" s="315">
        <v>254.6</v>
      </c>
      <c r="I36" s="315">
        <v>254.6</v>
      </c>
      <c r="J36" s="315"/>
      <c r="K36" s="315">
        <v>100</v>
      </c>
      <c r="L36" s="294"/>
      <c r="M36" s="294"/>
    </row>
    <row r="37" spans="1:13">
      <c r="A37" s="308" t="s">
        <v>1960</v>
      </c>
      <c r="B37" s="309" t="s">
        <v>630</v>
      </c>
      <c r="C37" s="309" t="s">
        <v>2585</v>
      </c>
      <c r="D37" s="309">
        <v>5105</v>
      </c>
      <c r="E37" s="309" t="s">
        <v>2588</v>
      </c>
      <c r="F37" s="310">
        <v>2</v>
      </c>
      <c r="G37" s="310"/>
      <c r="H37" s="311">
        <v>254.6</v>
      </c>
      <c r="I37" s="311">
        <v>254.6</v>
      </c>
      <c r="J37" s="311"/>
      <c r="K37" s="311">
        <v>100</v>
      </c>
      <c r="L37" s="294"/>
      <c r="M37" s="294"/>
    </row>
    <row r="38" spans="1:13" ht="26.25">
      <c r="A38" s="321" t="s">
        <v>2385</v>
      </c>
      <c r="B38" s="313" t="s">
        <v>630</v>
      </c>
      <c r="C38" s="313" t="s">
        <v>2585</v>
      </c>
      <c r="D38" s="313">
        <v>5105</v>
      </c>
      <c r="E38" s="313" t="s">
        <v>2588</v>
      </c>
      <c r="F38" s="314">
        <v>252100</v>
      </c>
      <c r="G38" s="314" t="s">
        <v>2589</v>
      </c>
      <c r="H38" s="315">
        <v>254.6</v>
      </c>
      <c r="I38" s="315">
        <v>254.6</v>
      </c>
      <c r="J38" s="315"/>
      <c r="K38" s="315">
        <v>100</v>
      </c>
      <c r="L38" s="294"/>
      <c r="M38" s="294"/>
    </row>
    <row r="39" spans="1:13">
      <c r="A39" s="308" t="s">
        <v>2590</v>
      </c>
      <c r="B39" s="309" t="s">
        <v>635</v>
      </c>
      <c r="C39" s="309"/>
      <c r="D39" s="309"/>
      <c r="E39" s="309"/>
      <c r="F39" s="310"/>
      <c r="G39" s="310"/>
      <c r="H39" s="311">
        <v>100</v>
      </c>
      <c r="I39" s="311">
        <v>100</v>
      </c>
      <c r="J39" s="311"/>
      <c r="K39" s="311">
        <v>100</v>
      </c>
      <c r="L39" s="294"/>
      <c r="M39" s="294"/>
    </row>
    <row r="40" spans="1:13">
      <c r="A40" s="317" t="s">
        <v>219</v>
      </c>
      <c r="B40" s="313" t="s">
        <v>635</v>
      </c>
      <c r="C40" s="313">
        <v>10</v>
      </c>
      <c r="D40" s="313"/>
      <c r="E40" s="313"/>
      <c r="F40" s="314"/>
      <c r="G40" s="314"/>
      <c r="H40" s="315">
        <v>100</v>
      </c>
      <c r="I40" s="315">
        <v>100</v>
      </c>
      <c r="J40" s="315"/>
      <c r="K40" s="315">
        <v>100</v>
      </c>
      <c r="L40" s="294"/>
      <c r="M40" s="294"/>
    </row>
    <row r="41" spans="1:13" ht="26.25">
      <c r="A41" s="318" t="s">
        <v>803</v>
      </c>
      <c r="B41" s="313" t="s">
        <v>635</v>
      </c>
      <c r="C41" s="313">
        <v>109</v>
      </c>
      <c r="D41" s="313"/>
      <c r="E41" s="313"/>
      <c r="F41" s="314"/>
      <c r="G41" s="314"/>
      <c r="H41" s="315">
        <v>100</v>
      </c>
      <c r="I41" s="315">
        <v>100</v>
      </c>
      <c r="J41" s="315"/>
      <c r="K41" s="315">
        <v>100</v>
      </c>
      <c r="L41" s="294"/>
      <c r="M41" s="294"/>
    </row>
    <row r="42" spans="1:13">
      <c r="A42" s="319" t="s">
        <v>2591</v>
      </c>
      <c r="B42" s="313" t="s">
        <v>635</v>
      </c>
      <c r="C42" s="313">
        <v>1099</v>
      </c>
      <c r="D42" s="313"/>
      <c r="E42" s="313"/>
      <c r="F42" s="314"/>
      <c r="G42" s="314"/>
      <c r="H42" s="315">
        <v>100</v>
      </c>
      <c r="I42" s="315">
        <v>100</v>
      </c>
      <c r="J42" s="315"/>
      <c r="K42" s="315">
        <v>100</v>
      </c>
      <c r="L42" s="294"/>
      <c r="M42" s="294"/>
    </row>
    <row r="43" spans="1:13">
      <c r="A43" s="312" t="s">
        <v>2592</v>
      </c>
      <c r="B43" s="313" t="s">
        <v>635</v>
      </c>
      <c r="C43" s="313">
        <v>1099</v>
      </c>
      <c r="D43" s="313">
        <v>90</v>
      </c>
      <c r="E43" s="313"/>
      <c r="F43" s="314"/>
      <c r="G43" s="314"/>
      <c r="H43" s="315">
        <v>100</v>
      </c>
      <c r="I43" s="315">
        <v>100</v>
      </c>
      <c r="J43" s="315"/>
      <c r="K43" s="315">
        <v>100</v>
      </c>
      <c r="L43" s="294"/>
      <c r="M43" s="294"/>
    </row>
    <row r="44" spans="1:13">
      <c r="A44" s="312" t="s">
        <v>221</v>
      </c>
      <c r="B44" s="313" t="s">
        <v>635</v>
      </c>
      <c r="C44" s="313">
        <v>1099</v>
      </c>
      <c r="D44" s="313">
        <v>9019</v>
      </c>
      <c r="E44" s="313"/>
      <c r="F44" s="314"/>
      <c r="G44" s="314"/>
      <c r="H44" s="315">
        <v>100</v>
      </c>
      <c r="I44" s="315">
        <v>100</v>
      </c>
      <c r="J44" s="315"/>
      <c r="K44" s="315">
        <v>100</v>
      </c>
      <c r="L44" s="294"/>
      <c r="M44" s="294"/>
    </row>
    <row r="45" spans="1:13" ht="26.25">
      <c r="A45" s="320" t="s">
        <v>2593</v>
      </c>
      <c r="B45" s="313" t="s">
        <v>635</v>
      </c>
      <c r="C45" s="313">
        <v>1099</v>
      </c>
      <c r="D45" s="313">
        <v>9019</v>
      </c>
      <c r="E45" s="313" t="s">
        <v>2594</v>
      </c>
      <c r="F45" s="314"/>
      <c r="G45" s="314"/>
      <c r="H45" s="315">
        <v>100</v>
      </c>
      <c r="I45" s="315">
        <v>100</v>
      </c>
      <c r="J45" s="315"/>
      <c r="K45" s="315">
        <v>100</v>
      </c>
      <c r="L45" s="294"/>
      <c r="M45" s="294"/>
    </row>
    <row r="46" spans="1:13">
      <c r="A46" s="308" t="s">
        <v>1960</v>
      </c>
      <c r="B46" s="309" t="s">
        <v>635</v>
      </c>
      <c r="C46" s="309">
        <v>1099</v>
      </c>
      <c r="D46" s="309">
        <v>9019</v>
      </c>
      <c r="E46" s="309" t="s">
        <v>2594</v>
      </c>
      <c r="F46" s="310">
        <v>2</v>
      </c>
      <c r="G46" s="310"/>
      <c r="H46" s="311">
        <v>100</v>
      </c>
      <c r="I46" s="311">
        <v>100</v>
      </c>
      <c r="J46" s="311"/>
      <c r="K46" s="311">
        <v>100</v>
      </c>
      <c r="L46" s="294"/>
      <c r="M46" s="294"/>
    </row>
    <row r="47" spans="1:13">
      <c r="A47" s="321" t="s">
        <v>2040</v>
      </c>
      <c r="B47" s="313" t="s">
        <v>635</v>
      </c>
      <c r="C47" s="313">
        <v>1099</v>
      </c>
      <c r="D47" s="313">
        <v>9019</v>
      </c>
      <c r="E47" s="313" t="s">
        <v>2594</v>
      </c>
      <c r="F47" s="314">
        <v>272600</v>
      </c>
      <c r="G47" s="314" t="s">
        <v>2595</v>
      </c>
      <c r="H47" s="315">
        <v>100</v>
      </c>
      <c r="I47" s="315">
        <v>100</v>
      </c>
      <c r="J47" s="315"/>
      <c r="K47" s="315">
        <v>100</v>
      </c>
      <c r="L47" s="294"/>
      <c r="M47" s="294"/>
    </row>
    <row r="48" spans="1:13">
      <c r="A48" s="308" t="s">
        <v>2596</v>
      </c>
      <c r="B48" s="309" t="s">
        <v>641</v>
      </c>
      <c r="C48" s="309"/>
      <c r="D48" s="309"/>
      <c r="E48" s="309"/>
      <c r="F48" s="310"/>
      <c r="G48" s="310"/>
      <c r="H48" s="311">
        <v>1298.8</v>
      </c>
      <c r="I48" s="311">
        <v>646.29999999999995</v>
      </c>
      <c r="J48" s="311">
        <v>-652.5</v>
      </c>
      <c r="K48" s="311">
        <v>49.8</v>
      </c>
      <c r="L48" s="294"/>
      <c r="M48" s="294"/>
    </row>
    <row r="49" spans="1:13">
      <c r="A49" s="317" t="s">
        <v>133</v>
      </c>
      <c r="B49" s="313" t="s">
        <v>641</v>
      </c>
      <c r="C49" s="313" t="s">
        <v>2583</v>
      </c>
      <c r="D49" s="313"/>
      <c r="E49" s="313"/>
      <c r="F49" s="314"/>
      <c r="G49" s="314"/>
      <c r="H49" s="315">
        <v>1298.8</v>
      </c>
      <c r="I49" s="315">
        <v>646.29999999999995</v>
      </c>
      <c r="J49" s="315">
        <v>-652.5</v>
      </c>
      <c r="K49" s="315">
        <v>49.8</v>
      </c>
      <c r="L49" s="294"/>
      <c r="M49" s="294"/>
    </row>
    <row r="50" spans="1:13" ht="26.25">
      <c r="A50" s="318" t="s">
        <v>718</v>
      </c>
      <c r="B50" s="313" t="s">
        <v>641</v>
      </c>
      <c r="C50" s="313" t="s">
        <v>719</v>
      </c>
      <c r="D50" s="313"/>
      <c r="E50" s="313"/>
      <c r="F50" s="314"/>
      <c r="G50" s="314"/>
      <c r="H50" s="315">
        <v>1298.8</v>
      </c>
      <c r="I50" s="315">
        <v>646.29999999999995</v>
      </c>
      <c r="J50" s="315">
        <v>-652.5</v>
      </c>
      <c r="K50" s="315">
        <v>49.8</v>
      </c>
      <c r="L50" s="294"/>
      <c r="M50" s="294"/>
    </row>
    <row r="51" spans="1:13">
      <c r="A51" s="319" t="s">
        <v>2597</v>
      </c>
      <c r="B51" s="313" t="s">
        <v>641</v>
      </c>
      <c r="C51" s="313" t="s">
        <v>663</v>
      </c>
      <c r="D51" s="313"/>
      <c r="E51" s="313"/>
      <c r="F51" s="314"/>
      <c r="G51" s="314"/>
      <c r="H51" s="315">
        <v>1298.8</v>
      </c>
      <c r="I51" s="315">
        <v>646.29999999999995</v>
      </c>
      <c r="J51" s="315">
        <v>-652.5</v>
      </c>
      <c r="K51" s="315">
        <v>49.8</v>
      </c>
      <c r="L51" s="294"/>
      <c r="M51" s="294"/>
    </row>
    <row r="52" spans="1:13">
      <c r="A52" s="312" t="s">
        <v>2597</v>
      </c>
      <c r="B52" s="313" t="s">
        <v>641</v>
      </c>
      <c r="C52" s="313" t="s">
        <v>663</v>
      </c>
      <c r="D52" s="313">
        <v>50</v>
      </c>
      <c r="E52" s="313"/>
      <c r="F52" s="314"/>
      <c r="G52" s="314"/>
      <c r="H52" s="315">
        <v>1298.8</v>
      </c>
      <c r="I52" s="315">
        <v>646.29999999999995</v>
      </c>
      <c r="J52" s="315">
        <v>-652.5</v>
      </c>
      <c r="K52" s="315">
        <v>49.8</v>
      </c>
      <c r="L52" s="294"/>
      <c r="M52" s="294"/>
    </row>
    <row r="53" spans="1:13">
      <c r="A53" s="312" t="s">
        <v>477</v>
      </c>
      <c r="B53" s="313" t="s">
        <v>641</v>
      </c>
      <c r="C53" s="313" t="s">
        <v>663</v>
      </c>
      <c r="D53" s="313">
        <v>5009</v>
      </c>
      <c r="E53" s="313"/>
      <c r="F53" s="314"/>
      <c r="G53" s="314"/>
      <c r="H53" s="315">
        <v>1298.8</v>
      </c>
      <c r="I53" s="315">
        <v>646.29999999999995</v>
      </c>
      <c r="J53" s="315">
        <v>-652.5</v>
      </c>
      <c r="K53" s="315">
        <v>49.8</v>
      </c>
      <c r="L53" s="294"/>
      <c r="M53" s="294"/>
    </row>
    <row r="54" spans="1:13" ht="26.25">
      <c r="A54" s="320" t="s">
        <v>2598</v>
      </c>
      <c r="B54" s="313" t="s">
        <v>641</v>
      </c>
      <c r="C54" s="313" t="s">
        <v>663</v>
      </c>
      <c r="D54" s="313">
        <v>5009</v>
      </c>
      <c r="E54" s="313" t="s">
        <v>2599</v>
      </c>
      <c r="F54" s="314"/>
      <c r="G54" s="314"/>
      <c r="H54" s="315">
        <v>1298.8</v>
      </c>
      <c r="I54" s="315">
        <v>646.29999999999995</v>
      </c>
      <c r="J54" s="315">
        <v>-652.5</v>
      </c>
      <c r="K54" s="315">
        <v>49.8</v>
      </c>
      <c r="L54" s="294"/>
      <c r="M54" s="294"/>
    </row>
    <row r="55" spans="1:13">
      <c r="A55" s="308" t="s">
        <v>1960</v>
      </c>
      <c r="B55" s="309" t="s">
        <v>641</v>
      </c>
      <c r="C55" s="309" t="s">
        <v>663</v>
      </c>
      <c r="D55" s="309">
        <v>5009</v>
      </c>
      <c r="E55" s="309" t="s">
        <v>2599</v>
      </c>
      <c r="F55" s="310">
        <v>2</v>
      </c>
      <c r="G55" s="310"/>
      <c r="H55" s="311">
        <v>1298.8</v>
      </c>
      <c r="I55" s="311">
        <v>646.29999999999995</v>
      </c>
      <c r="J55" s="311">
        <v>-652.5</v>
      </c>
      <c r="K55" s="311">
        <v>49.8</v>
      </c>
      <c r="L55" s="294"/>
      <c r="M55" s="294"/>
    </row>
    <row r="56" spans="1:13">
      <c r="A56" s="321" t="s">
        <v>2005</v>
      </c>
      <c r="B56" s="313" t="s">
        <v>641</v>
      </c>
      <c r="C56" s="313" t="s">
        <v>663</v>
      </c>
      <c r="D56" s="313">
        <v>5009</v>
      </c>
      <c r="E56" s="313" t="s">
        <v>2599</v>
      </c>
      <c r="F56" s="314">
        <v>222970</v>
      </c>
      <c r="G56" s="314" t="s">
        <v>2600</v>
      </c>
      <c r="H56" s="315">
        <v>1298.8</v>
      </c>
      <c r="I56" s="315">
        <v>646.29999999999995</v>
      </c>
      <c r="J56" s="315">
        <v>-652.5</v>
      </c>
      <c r="K56" s="315">
        <v>49.8</v>
      </c>
      <c r="L56" s="294"/>
      <c r="M56" s="294"/>
    </row>
    <row r="57" spans="1:13">
      <c r="A57" s="308" t="s">
        <v>2601</v>
      </c>
      <c r="B57" s="309" t="s">
        <v>669</v>
      </c>
      <c r="C57" s="309"/>
      <c r="D57" s="309"/>
      <c r="E57" s="309"/>
      <c r="F57" s="310"/>
      <c r="G57" s="310"/>
      <c r="H57" s="311">
        <v>2579.8000000000002</v>
      </c>
      <c r="I57" s="311">
        <v>2302.9</v>
      </c>
      <c r="J57" s="311">
        <v>-276.89999999999998</v>
      </c>
      <c r="K57" s="311">
        <v>89.3</v>
      </c>
      <c r="L57" s="294"/>
      <c r="M57" s="294"/>
    </row>
    <row r="58" spans="1:13">
      <c r="A58" s="317" t="s">
        <v>106</v>
      </c>
      <c r="B58" s="313" t="s">
        <v>669</v>
      </c>
      <c r="C58" s="313" t="s">
        <v>2573</v>
      </c>
      <c r="D58" s="313"/>
      <c r="E58" s="313"/>
      <c r="F58" s="314"/>
      <c r="G58" s="314"/>
      <c r="H58" s="315">
        <v>2303</v>
      </c>
      <c r="I58" s="315">
        <v>2302.9</v>
      </c>
      <c r="J58" s="315">
        <v>-9.9999999999908995E-2</v>
      </c>
      <c r="K58" s="315">
        <v>100</v>
      </c>
      <c r="L58" s="294"/>
      <c r="M58" s="294"/>
    </row>
    <row r="59" spans="1:13" ht="16.5" customHeight="1">
      <c r="A59" s="318" t="s">
        <v>690</v>
      </c>
      <c r="B59" s="313" t="s">
        <v>669</v>
      </c>
      <c r="C59" s="313" t="s">
        <v>691</v>
      </c>
      <c r="D59" s="313"/>
      <c r="E59" s="313"/>
      <c r="F59" s="314"/>
      <c r="G59" s="314"/>
      <c r="H59" s="315">
        <v>2303</v>
      </c>
      <c r="I59" s="315">
        <v>2302.9</v>
      </c>
      <c r="J59" s="315">
        <v>-9.9999999999908995E-2</v>
      </c>
      <c r="K59" s="315">
        <v>100</v>
      </c>
      <c r="L59" s="294"/>
      <c r="M59" s="294"/>
    </row>
    <row r="60" spans="1:13">
      <c r="A60" s="319" t="s">
        <v>2574</v>
      </c>
      <c r="B60" s="313" t="s">
        <v>669</v>
      </c>
      <c r="C60" s="313" t="s">
        <v>2575</v>
      </c>
      <c r="D60" s="313"/>
      <c r="E60" s="313"/>
      <c r="F60" s="314"/>
      <c r="G60" s="314"/>
      <c r="H60" s="315">
        <v>2303</v>
      </c>
      <c r="I60" s="315">
        <v>2302.9</v>
      </c>
      <c r="J60" s="315">
        <v>-9.9999999999908995E-2</v>
      </c>
      <c r="K60" s="315">
        <v>100</v>
      </c>
      <c r="L60" s="294"/>
      <c r="M60" s="294"/>
    </row>
    <row r="61" spans="1:13">
      <c r="A61" s="312" t="s">
        <v>2602</v>
      </c>
      <c r="B61" s="313" t="s">
        <v>669</v>
      </c>
      <c r="C61" s="313" t="s">
        <v>2575</v>
      </c>
      <c r="D61" s="313" t="s">
        <v>2603</v>
      </c>
      <c r="E61" s="313"/>
      <c r="F61" s="314"/>
      <c r="G61" s="314"/>
      <c r="H61" s="315">
        <v>2303</v>
      </c>
      <c r="I61" s="315">
        <v>2302.9</v>
      </c>
      <c r="J61" s="315">
        <v>-9.9999999999908995E-2</v>
      </c>
      <c r="K61" s="315">
        <v>100</v>
      </c>
      <c r="L61" s="294"/>
      <c r="M61" s="294"/>
    </row>
    <row r="62" spans="1:13">
      <c r="A62" s="312" t="s">
        <v>577</v>
      </c>
      <c r="B62" s="313" t="s">
        <v>669</v>
      </c>
      <c r="C62" s="313" t="s">
        <v>2575</v>
      </c>
      <c r="D62" s="313" t="s">
        <v>2604</v>
      </c>
      <c r="E62" s="313"/>
      <c r="F62" s="314"/>
      <c r="G62" s="314"/>
      <c r="H62" s="315">
        <v>2303</v>
      </c>
      <c r="I62" s="315">
        <v>2302.9</v>
      </c>
      <c r="J62" s="315">
        <v>-9.9999999999908995E-2</v>
      </c>
      <c r="K62" s="315">
        <v>100</v>
      </c>
      <c r="L62" s="294"/>
      <c r="M62" s="294"/>
    </row>
    <row r="63" spans="1:13">
      <c r="A63" s="320" t="s">
        <v>2605</v>
      </c>
      <c r="B63" s="313" t="s">
        <v>669</v>
      </c>
      <c r="C63" s="313" t="s">
        <v>2575</v>
      </c>
      <c r="D63" s="313" t="s">
        <v>2604</v>
      </c>
      <c r="E63" s="313" t="s">
        <v>2606</v>
      </c>
      <c r="F63" s="314"/>
      <c r="G63" s="314"/>
      <c r="H63" s="315">
        <v>2303</v>
      </c>
      <c r="I63" s="315">
        <v>2302.9</v>
      </c>
      <c r="J63" s="315">
        <v>-9.9999999999908995E-2</v>
      </c>
      <c r="K63" s="315">
        <v>100</v>
      </c>
      <c r="L63" s="294"/>
      <c r="M63" s="294"/>
    </row>
    <row r="64" spans="1:13">
      <c r="A64" s="308" t="s">
        <v>1960</v>
      </c>
      <c r="B64" s="309" t="s">
        <v>669</v>
      </c>
      <c r="C64" s="309" t="s">
        <v>2575</v>
      </c>
      <c r="D64" s="309" t="s">
        <v>2604</v>
      </c>
      <c r="E64" s="309" t="s">
        <v>2606</v>
      </c>
      <c r="F64" s="310">
        <v>2</v>
      </c>
      <c r="G64" s="310"/>
      <c r="H64" s="311">
        <v>2303</v>
      </c>
      <c r="I64" s="311">
        <v>2302.9</v>
      </c>
      <c r="J64" s="311">
        <v>-9.9999999999908995E-2</v>
      </c>
      <c r="K64" s="311">
        <v>100</v>
      </c>
      <c r="L64" s="294"/>
      <c r="M64" s="294"/>
    </row>
    <row r="65" spans="1:13" ht="27" customHeight="1">
      <c r="A65" s="321" t="s">
        <v>2569</v>
      </c>
      <c r="B65" s="313" t="s">
        <v>669</v>
      </c>
      <c r="C65" s="313" t="s">
        <v>2575</v>
      </c>
      <c r="D65" s="313" t="s">
        <v>2604</v>
      </c>
      <c r="E65" s="313" t="s">
        <v>2606</v>
      </c>
      <c r="F65" s="314">
        <v>291115</v>
      </c>
      <c r="G65" s="314" t="s">
        <v>2607</v>
      </c>
      <c r="H65" s="315">
        <v>2303</v>
      </c>
      <c r="I65" s="315">
        <v>2302.9</v>
      </c>
      <c r="J65" s="315">
        <v>-9.9999999999908995E-2</v>
      </c>
      <c r="K65" s="315">
        <v>100</v>
      </c>
      <c r="L65" s="294"/>
      <c r="M65" s="294"/>
    </row>
    <row r="66" spans="1:13">
      <c r="A66" s="317" t="s">
        <v>283</v>
      </c>
      <c r="B66" s="313" t="s">
        <v>669</v>
      </c>
      <c r="C66" s="313" t="s">
        <v>2608</v>
      </c>
      <c r="D66" s="313"/>
      <c r="E66" s="313"/>
      <c r="F66" s="314"/>
      <c r="G66" s="314"/>
      <c r="H66" s="315">
        <v>276.8</v>
      </c>
      <c r="I66" s="315"/>
      <c r="J66" s="315">
        <v>-276.8</v>
      </c>
      <c r="K66" s="315"/>
      <c r="L66" s="294"/>
      <c r="M66" s="294"/>
    </row>
    <row r="67" spans="1:13">
      <c r="A67" s="318" t="s">
        <v>749</v>
      </c>
      <c r="B67" s="313" t="s">
        <v>669</v>
      </c>
      <c r="C67" s="313" t="s">
        <v>750</v>
      </c>
      <c r="D67" s="313"/>
      <c r="E67" s="313"/>
      <c r="F67" s="314"/>
      <c r="G67" s="314"/>
      <c r="H67" s="315">
        <v>276.8</v>
      </c>
      <c r="I67" s="315"/>
      <c r="J67" s="315">
        <v>-276.8</v>
      </c>
      <c r="K67" s="315"/>
      <c r="L67" s="294"/>
      <c r="M67" s="294"/>
    </row>
    <row r="68" spans="1:13">
      <c r="A68" s="319" t="s">
        <v>749</v>
      </c>
      <c r="B68" s="313" t="s">
        <v>669</v>
      </c>
      <c r="C68" s="313" t="s">
        <v>2609</v>
      </c>
      <c r="D68" s="313"/>
      <c r="E68" s="313"/>
      <c r="F68" s="314"/>
      <c r="G68" s="314"/>
      <c r="H68" s="315">
        <v>276.8</v>
      </c>
      <c r="I68" s="315"/>
      <c r="J68" s="315">
        <v>-276.8</v>
      </c>
      <c r="K68" s="315"/>
      <c r="L68" s="294"/>
      <c r="M68" s="294"/>
    </row>
    <row r="69" spans="1:13" ht="24.75" customHeight="1">
      <c r="A69" s="312" t="s">
        <v>285</v>
      </c>
      <c r="B69" s="313" t="s">
        <v>669</v>
      </c>
      <c r="C69" s="313" t="s">
        <v>2609</v>
      </c>
      <c r="D69" s="313">
        <v>75</v>
      </c>
      <c r="E69" s="313"/>
      <c r="F69" s="314"/>
      <c r="G69" s="314"/>
      <c r="H69" s="315">
        <v>276.8</v>
      </c>
      <c r="I69" s="315"/>
      <c r="J69" s="315">
        <v>-276.8</v>
      </c>
      <c r="K69" s="315"/>
      <c r="L69" s="294"/>
      <c r="M69" s="294"/>
    </row>
    <row r="70" spans="1:13" ht="24.75" customHeight="1">
      <c r="A70" s="312" t="s">
        <v>285</v>
      </c>
      <c r="B70" s="313" t="s">
        <v>669</v>
      </c>
      <c r="C70" s="313" t="s">
        <v>2609</v>
      </c>
      <c r="D70" s="313">
        <v>7502</v>
      </c>
      <c r="E70" s="313"/>
      <c r="F70" s="314"/>
      <c r="G70" s="314"/>
      <c r="H70" s="315">
        <v>276.8</v>
      </c>
      <c r="I70" s="315"/>
      <c r="J70" s="315">
        <v>-276.8</v>
      </c>
      <c r="K70" s="315"/>
      <c r="L70" s="294"/>
      <c r="M70" s="294"/>
    </row>
    <row r="71" spans="1:13">
      <c r="A71" s="320" t="s">
        <v>2610</v>
      </c>
      <c r="B71" s="313" t="s">
        <v>669</v>
      </c>
      <c r="C71" s="313" t="s">
        <v>2609</v>
      </c>
      <c r="D71" s="313">
        <v>7502</v>
      </c>
      <c r="E71" s="313" t="s">
        <v>2611</v>
      </c>
      <c r="F71" s="314"/>
      <c r="G71" s="314"/>
      <c r="H71" s="315">
        <v>276.8</v>
      </c>
      <c r="I71" s="315"/>
      <c r="J71" s="315">
        <v>-276.8</v>
      </c>
      <c r="K71" s="315"/>
      <c r="L71" s="294"/>
      <c r="M71" s="294"/>
    </row>
    <row r="72" spans="1:13">
      <c r="A72" s="308" t="s">
        <v>1960</v>
      </c>
      <c r="B72" s="309" t="s">
        <v>669</v>
      </c>
      <c r="C72" s="309" t="s">
        <v>2609</v>
      </c>
      <c r="D72" s="309">
        <v>7502</v>
      </c>
      <c r="E72" s="309" t="s">
        <v>2611</v>
      </c>
      <c r="F72" s="310">
        <v>2</v>
      </c>
      <c r="G72" s="310"/>
      <c r="H72" s="311">
        <v>276.8</v>
      </c>
      <c r="I72" s="311"/>
      <c r="J72" s="311">
        <v>-276.8</v>
      </c>
      <c r="K72" s="311"/>
      <c r="L72" s="294"/>
      <c r="M72" s="294"/>
    </row>
    <row r="73" spans="1:13" ht="27.75" customHeight="1">
      <c r="A73" s="321" t="s">
        <v>2570</v>
      </c>
      <c r="B73" s="313" t="s">
        <v>669</v>
      </c>
      <c r="C73" s="313" t="s">
        <v>2609</v>
      </c>
      <c r="D73" s="313">
        <v>7502</v>
      </c>
      <c r="E73" s="313" t="s">
        <v>2611</v>
      </c>
      <c r="F73" s="314">
        <v>291215</v>
      </c>
      <c r="G73" s="314" t="s">
        <v>2612</v>
      </c>
      <c r="H73" s="315">
        <v>276.8</v>
      </c>
      <c r="I73" s="315"/>
      <c r="J73" s="315">
        <v>-276.8</v>
      </c>
      <c r="K73" s="315"/>
      <c r="L73" s="294"/>
      <c r="M73" s="294"/>
    </row>
    <row r="75" spans="1:13">
      <c r="A75" s="322"/>
      <c r="B75" s="322"/>
      <c r="C75" s="322"/>
      <c r="D75" s="322"/>
      <c r="E75" s="322"/>
      <c r="F75" s="322"/>
      <c r="G75" s="322"/>
      <c r="H75" s="322"/>
      <c r="I75" s="322"/>
      <c r="J75" s="322"/>
      <c r="K75" s="322"/>
    </row>
    <row r="76" spans="1:13" ht="24.95" customHeight="1"/>
  </sheetData>
  <mergeCells count="11">
    <mergeCell ref="J7:K7"/>
    <mergeCell ref="J1:K1"/>
    <mergeCell ref="I2:K2"/>
    <mergeCell ref="I3:K3"/>
    <mergeCell ref="A4:K4"/>
    <mergeCell ref="A5:K5"/>
    <mergeCell ref="A7:A8"/>
    <mergeCell ref="B7:F7"/>
    <mergeCell ref="G7:G8"/>
    <mergeCell ref="H7:H8"/>
    <mergeCell ref="I7:I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workbookViewId="0">
      <selection activeCell="A4" sqref="A4:L4"/>
    </sheetView>
  </sheetViews>
  <sheetFormatPr defaultRowHeight="15"/>
  <cols>
    <col min="1" max="1" width="53.140625" customWidth="1"/>
    <col min="2" max="2" width="10" customWidth="1"/>
    <col min="3" max="3" width="7" customWidth="1"/>
    <col min="4" max="5" width="10" customWidth="1"/>
    <col min="6" max="6" width="7" customWidth="1"/>
    <col min="7" max="7" width="27.42578125" customWidth="1"/>
    <col min="8" max="10" width="15" customWidth="1"/>
    <col min="11" max="11" width="7" customWidth="1"/>
  </cols>
  <sheetData>
    <row r="1" spans="1:13">
      <c r="A1" s="294" t="s">
        <v>32</v>
      </c>
      <c r="B1" s="294"/>
      <c r="C1" s="294"/>
      <c r="D1" s="294"/>
      <c r="E1" s="294"/>
      <c r="F1" s="294"/>
      <c r="G1" s="294"/>
      <c r="H1" s="300"/>
      <c r="I1" s="300"/>
      <c r="J1" s="27" t="s">
        <v>2613</v>
      </c>
      <c r="K1" s="27"/>
      <c r="L1" s="294"/>
      <c r="M1" s="294"/>
    </row>
    <row r="2" spans="1:13">
      <c r="A2" s="294" t="s">
        <v>32</v>
      </c>
      <c r="B2" s="294"/>
      <c r="C2" s="294"/>
      <c r="D2" s="294"/>
      <c r="E2" s="294"/>
      <c r="F2" s="294"/>
      <c r="G2" s="294"/>
      <c r="H2" s="300"/>
      <c r="I2" s="298" t="s">
        <v>1</v>
      </c>
      <c r="J2" s="298"/>
      <c r="K2" s="298"/>
      <c r="L2" s="294"/>
      <c r="M2" s="294"/>
    </row>
    <row r="3" spans="1:13">
      <c r="A3" s="294" t="s">
        <v>32</v>
      </c>
      <c r="B3" s="294"/>
      <c r="C3" s="294"/>
      <c r="D3" s="294"/>
      <c r="E3" s="294"/>
      <c r="F3" s="294"/>
      <c r="G3" s="294"/>
      <c r="H3" s="300"/>
      <c r="I3" s="298" t="s">
        <v>2558</v>
      </c>
      <c r="J3" s="298"/>
      <c r="K3" s="298"/>
      <c r="L3" s="294"/>
      <c r="M3" s="294"/>
    </row>
    <row r="4" spans="1:13" ht="15.75">
      <c r="A4" s="299" t="s">
        <v>3</v>
      </c>
      <c r="B4" s="299"/>
      <c r="C4" s="299"/>
      <c r="D4" s="299"/>
      <c r="E4" s="299"/>
      <c r="F4" s="299"/>
      <c r="G4" s="299"/>
      <c r="H4" s="299"/>
      <c r="I4" s="299"/>
      <c r="J4" s="299"/>
      <c r="K4" s="299"/>
      <c r="L4" s="299"/>
      <c r="M4" s="294"/>
    </row>
    <row r="5" spans="1:13" ht="27.75" customHeight="1">
      <c r="A5" s="299" t="s">
        <v>2614</v>
      </c>
      <c r="B5" s="299"/>
      <c r="C5" s="299"/>
      <c r="D5" s="299"/>
      <c r="E5" s="299"/>
      <c r="F5" s="299"/>
      <c r="G5" s="299"/>
      <c r="H5" s="299"/>
      <c r="I5" s="299"/>
      <c r="J5" s="299"/>
      <c r="K5" s="299"/>
      <c r="L5" s="294"/>
      <c r="M5" s="294"/>
    </row>
    <row r="6" spans="1:13">
      <c r="A6" s="294"/>
      <c r="B6" s="294"/>
      <c r="C6" s="294"/>
      <c r="D6" s="294"/>
      <c r="E6" s="294"/>
      <c r="F6" s="294"/>
      <c r="G6" s="294"/>
      <c r="H6" s="300"/>
      <c r="I6" s="300"/>
      <c r="J6" s="300" t="s">
        <v>101</v>
      </c>
      <c r="K6" s="300"/>
      <c r="L6" s="294"/>
      <c r="M6" s="294"/>
    </row>
    <row r="7" spans="1:13">
      <c r="A7" s="301" t="s">
        <v>6</v>
      </c>
      <c r="B7" s="301" t="s">
        <v>2560</v>
      </c>
      <c r="C7" s="301"/>
      <c r="D7" s="301"/>
      <c r="E7" s="301"/>
      <c r="F7" s="301"/>
      <c r="G7" s="301" t="s">
        <v>2561</v>
      </c>
      <c r="H7" s="303" t="s">
        <v>2562</v>
      </c>
      <c r="I7" s="303" t="s">
        <v>10</v>
      </c>
      <c r="J7" s="303" t="s">
        <v>2563</v>
      </c>
      <c r="K7" s="303"/>
      <c r="L7" s="294"/>
      <c r="M7" s="294"/>
    </row>
    <row r="8" spans="1:13" ht="38.25">
      <c r="A8" s="301"/>
      <c r="B8" s="304" t="s">
        <v>2564</v>
      </c>
      <c r="C8" s="304" t="s">
        <v>2565</v>
      </c>
      <c r="D8" s="304" t="s">
        <v>2566</v>
      </c>
      <c r="E8" s="304" t="s">
        <v>2567</v>
      </c>
      <c r="F8" s="304" t="s">
        <v>2568</v>
      </c>
      <c r="G8" s="301"/>
      <c r="H8" s="303"/>
      <c r="I8" s="303"/>
      <c r="J8" s="306" t="s">
        <v>12</v>
      </c>
      <c r="K8" s="306" t="s">
        <v>13</v>
      </c>
      <c r="L8" s="294"/>
      <c r="M8" s="294"/>
    </row>
    <row r="9" spans="1:13" ht="12.75" customHeight="1">
      <c r="A9" s="307">
        <v>1</v>
      </c>
      <c r="B9" s="307">
        <v>2</v>
      </c>
      <c r="C9" s="307">
        <v>3</v>
      </c>
      <c r="D9" s="307">
        <v>4</v>
      </c>
      <c r="E9" s="307">
        <v>5</v>
      </c>
      <c r="F9" s="307">
        <v>6</v>
      </c>
      <c r="G9" s="307">
        <v>7</v>
      </c>
      <c r="H9" s="307">
        <v>8</v>
      </c>
      <c r="I9" s="307">
        <v>9</v>
      </c>
      <c r="J9" s="307">
        <v>10</v>
      </c>
      <c r="K9" s="307">
        <v>11</v>
      </c>
      <c r="L9" s="294"/>
      <c r="M9" s="294"/>
    </row>
    <row r="10" spans="1:13">
      <c r="A10" s="308" t="s">
        <v>105</v>
      </c>
      <c r="B10" s="309"/>
      <c r="C10" s="309"/>
      <c r="D10" s="309"/>
      <c r="E10" s="309"/>
      <c r="F10" s="310"/>
      <c r="G10" s="310"/>
      <c r="H10" s="311">
        <v>310094.59999999998</v>
      </c>
      <c r="I10" s="311">
        <v>303548.40000000002</v>
      </c>
      <c r="J10" s="311">
        <v>-6546.2</v>
      </c>
      <c r="K10" s="311">
        <v>97.9</v>
      </c>
      <c r="L10" s="294"/>
      <c r="M10" s="294"/>
    </row>
    <row r="11" spans="1:13">
      <c r="A11" s="308" t="s">
        <v>1960</v>
      </c>
      <c r="B11" s="309"/>
      <c r="C11" s="309"/>
      <c r="D11" s="309"/>
      <c r="E11" s="309"/>
      <c r="F11" s="310">
        <v>2</v>
      </c>
      <c r="G11" s="310"/>
      <c r="H11" s="311">
        <v>308930.3</v>
      </c>
      <c r="I11" s="311">
        <v>302384.09999999998</v>
      </c>
      <c r="J11" s="311">
        <v>-6546.2</v>
      </c>
      <c r="K11" s="311">
        <v>97.9</v>
      </c>
      <c r="L11" s="294"/>
      <c r="M11" s="294"/>
    </row>
    <row r="12" spans="1:13">
      <c r="A12" s="312" t="s">
        <v>2385</v>
      </c>
      <c r="B12" s="313"/>
      <c r="C12" s="313"/>
      <c r="D12" s="313"/>
      <c r="E12" s="313"/>
      <c r="F12" s="314">
        <v>252100</v>
      </c>
      <c r="G12" s="314"/>
      <c r="H12" s="315">
        <v>160000</v>
      </c>
      <c r="I12" s="315">
        <v>159370</v>
      </c>
      <c r="J12" s="315">
        <v>-630</v>
      </c>
      <c r="K12" s="315">
        <v>99.6</v>
      </c>
      <c r="L12" s="294"/>
      <c r="M12" s="294"/>
    </row>
    <row r="13" spans="1:13" ht="26.25">
      <c r="A13" s="312" t="s">
        <v>2615</v>
      </c>
      <c r="B13" s="313"/>
      <c r="C13" s="313"/>
      <c r="D13" s="313"/>
      <c r="E13" s="313"/>
      <c r="F13" s="314">
        <v>291120</v>
      </c>
      <c r="G13" s="314"/>
      <c r="H13" s="315">
        <v>8822</v>
      </c>
      <c r="I13" s="315">
        <v>8814.1</v>
      </c>
      <c r="J13" s="315">
        <v>-7.8999999999995998</v>
      </c>
      <c r="K13" s="315">
        <v>99.9</v>
      </c>
      <c r="L13" s="294"/>
      <c r="M13" s="294"/>
    </row>
    <row r="14" spans="1:13" ht="39">
      <c r="A14" s="312" t="s">
        <v>2616</v>
      </c>
      <c r="B14" s="313"/>
      <c r="C14" s="313"/>
      <c r="D14" s="313"/>
      <c r="E14" s="313"/>
      <c r="F14" s="314">
        <v>291212</v>
      </c>
      <c r="G14" s="314"/>
      <c r="H14" s="315">
        <v>401.1</v>
      </c>
      <c r="I14" s="315">
        <v>401.1</v>
      </c>
      <c r="J14" s="315"/>
      <c r="K14" s="315">
        <v>100</v>
      </c>
      <c r="L14" s="294"/>
      <c r="M14" s="294"/>
    </row>
    <row r="15" spans="1:13" ht="26.25">
      <c r="A15" s="312" t="s">
        <v>2570</v>
      </c>
      <c r="B15" s="313"/>
      <c r="C15" s="313"/>
      <c r="D15" s="313"/>
      <c r="E15" s="313"/>
      <c r="F15" s="314">
        <v>291215</v>
      </c>
      <c r="G15" s="314"/>
      <c r="H15" s="315">
        <v>3072</v>
      </c>
      <c r="I15" s="315">
        <v>1680.2</v>
      </c>
      <c r="J15" s="315">
        <v>-1391.8</v>
      </c>
      <c r="K15" s="315">
        <v>54.7</v>
      </c>
      <c r="L15" s="294"/>
      <c r="M15" s="294"/>
    </row>
    <row r="16" spans="1:13" ht="26.25">
      <c r="A16" s="312" t="s">
        <v>2617</v>
      </c>
      <c r="B16" s="313"/>
      <c r="C16" s="313"/>
      <c r="D16" s="313"/>
      <c r="E16" s="313"/>
      <c r="F16" s="314">
        <v>291220</v>
      </c>
      <c r="G16" s="314"/>
      <c r="H16" s="315">
        <v>136635.20000000001</v>
      </c>
      <c r="I16" s="315">
        <v>132118.70000000001</v>
      </c>
      <c r="J16" s="315">
        <v>-4516.5</v>
      </c>
      <c r="K16" s="315">
        <v>96.7</v>
      </c>
      <c r="L16" s="294"/>
      <c r="M16" s="294"/>
    </row>
    <row r="17" spans="1:13">
      <c r="A17" s="308" t="s">
        <v>2093</v>
      </c>
      <c r="B17" s="309"/>
      <c r="C17" s="309"/>
      <c r="D17" s="309"/>
      <c r="E17" s="309"/>
      <c r="F17" s="310">
        <v>3</v>
      </c>
      <c r="G17" s="310"/>
      <c r="H17" s="311">
        <v>1164.3</v>
      </c>
      <c r="I17" s="311">
        <v>1164.3</v>
      </c>
      <c r="J17" s="311"/>
      <c r="K17" s="311">
        <v>100</v>
      </c>
      <c r="L17" s="294"/>
      <c r="M17" s="294"/>
    </row>
    <row r="18" spans="1:13">
      <c r="A18" s="312" t="s">
        <v>2571</v>
      </c>
      <c r="B18" s="313"/>
      <c r="C18" s="313"/>
      <c r="D18" s="313"/>
      <c r="E18" s="313"/>
      <c r="F18" s="314">
        <v>339110</v>
      </c>
      <c r="G18" s="314"/>
      <c r="H18" s="323">
        <v>1164.3</v>
      </c>
      <c r="I18" s="323">
        <v>1164.3</v>
      </c>
      <c r="J18" s="323"/>
      <c r="K18" s="323">
        <v>100</v>
      </c>
      <c r="L18" s="294"/>
      <c r="M18" s="294"/>
    </row>
    <row r="19" spans="1:13">
      <c r="A19" s="308" t="s">
        <v>2572</v>
      </c>
      <c r="B19" s="309" t="s">
        <v>625</v>
      </c>
      <c r="C19" s="309"/>
      <c r="D19" s="309"/>
      <c r="E19" s="309"/>
      <c r="F19" s="310"/>
      <c r="G19" s="310"/>
      <c r="H19" s="311">
        <v>1164.3</v>
      </c>
      <c r="I19" s="311">
        <v>1164.3</v>
      </c>
      <c r="J19" s="311"/>
      <c r="K19" s="311">
        <v>100</v>
      </c>
      <c r="L19" s="294"/>
      <c r="M19" s="294"/>
    </row>
    <row r="20" spans="1:13">
      <c r="A20" s="317" t="s">
        <v>106</v>
      </c>
      <c r="B20" s="313" t="s">
        <v>625</v>
      </c>
      <c r="C20" s="313" t="s">
        <v>2573</v>
      </c>
      <c r="D20" s="313"/>
      <c r="E20" s="313"/>
      <c r="F20" s="314"/>
      <c r="G20" s="314"/>
      <c r="H20" s="315">
        <v>1164.3</v>
      </c>
      <c r="I20" s="315">
        <v>1164.3</v>
      </c>
      <c r="J20" s="315"/>
      <c r="K20" s="315">
        <v>100</v>
      </c>
      <c r="L20" s="294"/>
      <c r="M20" s="294"/>
    </row>
    <row r="21" spans="1:13" ht="15" customHeight="1">
      <c r="A21" s="318" t="s">
        <v>690</v>
      </c>
      <c r="B21" s="313" t="s">
        <v>625</v>
      </c>
      <c r="C21" s="313" t="s">
        <v>691</v>
      </c>
      <c r="D21" s="313"/>
      <c r="E21" s="313"/>
      <c r="F21" s="314"/>
      <c r="G21" s="314"/>
      <c r="H21" s="315">
        <v>1164.3</v>
      </c>
      <c r="I21" s="315">
        <v>1164.3</v>
      </c>
      <c r="J21" s="315"/>
      <c r="K21" s="315">
        <v>100</v>
      </c>
      <c r="L21" s="294"/>
      <c r="M21" s="294"/>
    </row>
    <row r="22" spans="1:13">
      <c r="A22" s="319" t="s">
        <v>2574</v>
      </c>
      <c r="B22" s="313" t="s">
        <v>625</v>
      </c>
      <c r="C22" s="313" t="s">
        <v>2575</v>
      </c>
      <c r="D22" s="313"/>
      <c r="E22" s="313"/>
      <c r="F22" s="314"/>
      <c r="G22" s="314"/>
      <c r="H22" s="315">
        <v>1164.3</v>
      </c>
      <c r="I22" s="315">
        <v>1164.3</v>
      </c>
      <c r="J22" s="315"/>
      <c r="K22" s="315">
        <v>100</v>
      </c>
      <c r="L22" s="294"/>
      <c r="M22" s="294"/>
    </row>
    <row r="23" spans="1:13">
      <c r="A23" s="312" t="s">
        <v>2576</v>
      </c>
      <c r="B23" s="313" t="s">
        <v>625</v>
      </c>
      <c r="C23" s="313" t="s">
        <v>2575</v>
      </c>
      <c r="D23" s="313">
        <v>27</v>
      </c>
      <c r="E23" s="313"/>
      <c r="F23" s="314"/>
      <c r="G23" s="314"/>
      <c r="H23" s="315">
        <v>1164.3</v>
      </c>
      <c r="I23" s="315">
        <v>1164.3</v>
      </c>
      <c r="J23" s="315"/>
      <c r="K23" s="315">
        <v>100</v>
      </c>
      <c r="L23" s="294"/>
      <c r="M23" s="294"/>
    </row>
    <row r="24" spans="1:13">
      <c r="A24" s="312" t="s">
        <v>185</v>
      </c>
      <c r="B24" s="313" t="s">
        <v>625</v>
      </c>
      <c r="C24" s="313" t="s">
        <v>2575</v>
      </c>
      <c r="D24" s="313">
        <v>2702</v>
      </c>
      <c r="E24" s="313"/>
      <c r="F24" s="314"/>
      <c r="G24" s="314"/>
      <c r="H24" s="315">
        <v>1164.3</v>
      </c>
      <c r="I24" s="315">
        <v>1164.3</v>
      </c>
      <c r="J24" s="315"/>
      <c r="K24" s="315">
        <v>100</v>
      </c>
      <c r="L24" s="294"/>
      <c r="M24" s="294"/>
    </row>
    <row r="25" spans="1:13">
      <c r="A25" s="320" t="s">
        <v>2618</v>
      </c>
      <c r="B25" s="313" t="s">
        <v>625</v>
      </c>
      <c r="C25" s="313" t="s">
        <v>2575</v>
      </c>
      <c r="D25" s="313">
        <v>2702</v>
      </c>
      <c r="E25" s="313" t="s">
        <v>2619</v>
      </c>
      <c r="F25" s="314"/>
      <c r="G25" s="314"/>
      <c r="H25" s="315">
        <v>1164.3</v>
      </c>
      <c r="I25" s="315">
        <v>1164.3</v>
      </c>
      <c r="J25" s="315"/>
      <c r="K25" s="315">
        <v>100</v>
      </c>
      <c r="L25" s="294"/>
      <c r="M25" s="294"/>
    </row>
    <row r="26" spans="1:13">
      <c r="A26" s="308" t="s">
        <v>2093</v>
      </c>
      <c r="B26" s="309" t="s">
        <v>625</v>
      </c>
      <c r="C26" s="309" t="s">
        <v>2575</v>
      </c>
      <c r="D26" s="309">
        <v>2702</v>
      </c>
      <c r="E26" s="309" t="s">
        <v>2619</v>
      </c>
      <c r="F26" s="310">
        <v>3</v>
      </c>
      <c r="G26" s="310"/>
      <c r="H26" s="311">
        <v>1164.3</v>
      </c>
      <c r="I26" s="311">
        <v>1164.3</v>
      </c>
      <c r="J26" s="311"/>
      <c r="K26" s="311">
        <v>100</v>
      </c>
      <c r="L26" s="294"/>
      <c r="M26" s="294"/>
    </row>
    <row r="27" spans="1:13">
      <c r="A27" s="321" t="s">
        <v>2571</v>
      </c>
      <c r="B27" s="313" t="s">
        <v>625</v>
      </c>
      <c r="C27" s="313" t="s">
        <v>2575</v>
      </c>
      <c r="D27" s="313">
        <v>2702</v>
      </c>
      <c r="E27" s="313" t="s">
        <v>2619</v>
      </c>
      <c r="F27" s="314">
        <v>339110</v>
      </c>
      <c r="G27" s="314" t="s">
        <v>2620</v>
      </c>
      <c r="H27" s="323">
        <v>1164.3</v>
      </c>
      <c r="I27" s="323">
        <v>1164.3</v>
      </c>
      <c r="J27" s="323"/>
      <c r="K27" s="323">
        <v>100</v>
      </c>
      <c r="L27" s="294"/>
      <c r="M27" s="294"/>
    </row>
    <row r="28" spans="1:13">
      <c r="A28" s="308" t="s">
        <v>2621</v>
      </c>
      <c r="B28" s="309" t="s">
        <v>628</v>
      </c>
      <c r="C28" s="309"/>
      <c r="D28" s="309"/>
      <c r="E28" s="309"/>
      <c r="F28" s="310"/>
      <c r="G28" s="310"/>
      <c r="H28" s="311">
        <v>60000</v>
      </c>
      <c r="I28" s="311">
        <v>60000</v>
      </c>
      <c r="J28" s="311"/>
      <c r="K28" s="311">
        <v>100</v>
      </c>
      <c r="L28" s="294"/>
      <c r="M28" s="294"/>
    </row>
    <row r="29" spans="1:13">
      <c r="A29" s="317" t="s">
        <v>133</v>
      </c>
      <c r="B29" s="313" t="s">
        <v>628</v>
      </c>
      <c r="C29" s="313" t="s">
        <v>2583</v>
      </c>
      <c r="D29" s="313"/>
      <c r="E29" s="313"/>
      <c r="F29" s="314"/>
      <c r="G29" s="314"/>
      <c r="H29" s="315">
        <v>60000</v>
      </c>
      <c r="I29" s="315">
        <v>60000</v>
      </c>
      <c r="J29" s="315"/>
      <c r="K29" s="315">
        <v>100</v>
      </c>
      <c r="L29" s="294"/>
      <c r="M29" s="294"/>
    </row>
    <row r="30" spans="1:13">
      <c r="A30" s="318" t="s">
        <v>730</v>
      </c>
      <c r="B30" s="313" t="s">
        <v>628</v>
      </c>
      <c r="C30" s="313" t="s">
        <v>731</v>
      </c>
      <c r="D30" s="313"/>
      <c r="E30" s="313"/>
      <c r="F30" s="314"/>
      <c r="G30" s="314"/>
      <c r="H30" s="315">
        <v>60000</v>
      </c>
      <c r="I30" s="315">
        <v>60000</v>
      </c>
      <c r="J30" s="315"/>
      <c r="K30" s="315">
        <v>100</v>
      </c>
      <c r="L30" s="294"/>
      <c r="M30" s="294"/>
    </row>
    <row r="31" spans="1:13">
      <c r="A31" s="319" t="s">
        <v>2622</v>
      </c>
      <c r="B31" s="313" t="s">
        <v>628</v>
      </c>
      <c r="C31" s="313" t="s">
        <v>2623</v>
      </c>
      <c r="D31" s="313"/>
      <c r="E31" s="313"/>
      <c r="F31" s="314"/>
      <c r="G31" s="314"/>
      <c r="H31" s="315">
        <v>60000</v>
      </c>
      <c r="I31" s="315">
        <v>60000</v>
      </c>
      <c r="J31" s="315"/>
      <c r="K31" s="315">
        <v>100</v>
      </c>
      <c r="L31" s="294"/>
      <c r="M31" s="294"/>
    </row>
    <row r="32" spans="1:13">
      <c r="A32" s="312" t="s">
        <v>2597</v>
      </c>
      <c r="B32" s="313" t="s">
        <v>628</v>
      </c>
      <c r="C32" s="313" t="s">
        <v>2623</v>
      </c>
      <c r="D32" s="313">
        <v>50</v>
      </c>
      <c r="E32" s="313"/>
      <c r="F32" s="314"/>
      <c r="G32" s="314"/>
      <c r="H32" s="315">
        <v>60000</v>
      </c>
      <c r="I32" s="315">
        <v>60000</v>
      </c>
      <c r="J32" s="315"/>
      <c r="K32" s="315">
        <v>100</v>
      </c>
      <c r="L32" s="294"/>
      <c r="M32" s="294"/>
    </row>
    <row r="33" spans="1:13">
      <c r="A33" s="312" t="s">
        <v>245</v>
      </c>
      <c r="B33" s="313" t="s">
        <v>628</v>
      </c>
      <c r="C33" s="313" t="s">
        <v>2623</v>
      </c>
      <c r="D33" s="313">
        <v>5004</v>
      </c>
      <c r="E33" s="313"/>
      <c r="F33" s="314"/>
      <c r="G33" s="314"/>
      <c r="H33" s="315">
        <v>60000</v>
      </c>
      <c r="I33" s="315">
        <v>60000</v>
      </c>
      <c r="J33" s="315"/>
      <c r="K33" s="315">
        <v>100</v>
      </c>
      <c r="L33" s="294"/>
      <c r="M33" s="294"/>
    </row>
    <row r="34" spans="1:13" ht="26.25">
      <c r="A34" s="320" t="s">
        <v>2624</v>
      </c>
      <c r="B34" s="313" t="s">
        <v>628</v>
      </c>
      <c r="C34" s="313" t="s">
        <v>2623</v>
      </c>
      <c r="D34" s="313">
        <v>5004</v>
      </c>
      <c r="E34" s="313" t="s">
        <v>2625</v>
      </c>
      <c r="F34" s="314"/>
      <c r="G34" s="314"/>
      <c r="H34" s="315">
        <v>60000</v>
      </c>
      <c r="I34" s="315">
        <v>60000</v>
      </c>
      <c r="J34" s="315"/>
      <c r="K34" s="315">
        <v>100</v>
      </c>
      <c r="L34" s="294"/>
      <c r="M34" s="294"/>
    </row>
    <row r="35" spans="1:13">
      <c r="A35" s="308" t="s">
        <v>1960</v>
      </c>
      <c r="B35" s="309" t="s">
        <v>628</v>
      </c>
      <c r="C35" s="309" t="s">
        <v>2623</v>
      </c>
      <c r="D35" s="309">
        <v>5004</v>
      </c>
      <c r="E35" s="309" t="s">
        <v>2625</v>
      </c>
      <c r="F35" s="310">
        <v>2</v>
      </c>
      <c r="G35" s="310"/>
      <c r="H35" s="311">
        <v>60000</v>
      </c>
      <c r="I35" s="311">
        <v>60000</v>
      </c>
      <c r="J35" s="311"/>
      <c r="K35" s="311">
        <v>100</v>
      </c>
      <c r="L35" s="294"/>
      <c r="M35" s="294"/>
    </row>
    <row r="36" spans="1:13" ht="16.5" customHeight="1">
      <c r="A36" s="321" t="s">
        <v>2385</v>
      </c>
      <c r="B36" s="313" t="s">
        <v>628</v>
      </c>
      <c r="C36" s="313" t="s">
        <v>2623</v>
      </c>
      <c r="D36" s="313">
        <v>5004</v>
      </c>
      <c r="E36" s="313" t="s">
        <v>2625</v>
      </c>
      <c r="F36" s="314">
        <v>252100</v>
      </c>
      <c r="G36" s="314" t="s">
        <v>2626</v>
      </c>
      <c r="H36" s="315">
        <v>60000</v>
      </c>
      <c r="I36" s="315">
        <v>60000</v>
      </c>
      <c r="J36" s="315"/>
      <c r="K36" s="315">
        <v>100</v>
      </c>
      <c r="L36" s="294"/>
      <c r="M36" s="294"/>
    </row>
    <row r="37" spans="1:13">
      <c r="A37" s="308" t="s">
        <v>2582</v>
      </c>
      <c r="B37" s="309" t="s">
        <v>630</v>
      </c>
      <c r="C37" s="309"/>
      <c r="D37" s="309"/>
      <c r="E37" s="309"/>
      <c r="F37" s="310"/>
      <c r="G37" s="310"/>
      <c r="H37" s="311">
        <v>100000</v>
      </c>
      <c r="I37" s="311">
        <v>99370</v>
      </c>
      <c r="J37" s="311">
        <v>-630</v>
      </c>
      <c r="K37" s="311">
        <v>99.4</v>
      </c>
      <c r="L37" s="294"/>
      <c r="M37" s="294"/>
    </row>
    <row r="38" spans="1:13">
      <c r="A38" s="317" t="s">
        <v>133</v>
      </c>
      <c r="B38" s="313" t="s">
        <v>630</v>
      </c>
      <c r="C38" s="313" t="s">
        <v>2583</v>
      </c>
      <c r="D38" s="313"/>
      <c r="E38" s="313"/>
      <c r="F38" s="314"/>
      <c r="G38" s="314"/>
      <c r="H38" s="315">
        <v>100000</v>
      </c>
      <c r="I38" s="315">
        <v>99370</v>
      </c>
      <c r="J38" s="315">
        <v>-630</v>
      </c>
      <c r="K38" s="315">
        <v>99.4</v>
      </c>
      <c r="L38" s="294"/>
      <c r="M38" s="294"/>
    </row>
    <row r="39" spans="1:13" ht="26.25">
      <c r="A39" s="318" t="s">
        <v>720</v>
      </c>
      <c r="B39" s="313" t="s">
        <v>630</v>
      </c>
      <c r="C39" s="313" t="s">
        <v>721</v>
      </c>
      <c r="D39" s="313"/>
      <c r="E39" s="313"/>
      <c r="F39" s="314"/>
      <c r="G39" s="314"/>
      <c r="H39" s="315">
        <v>100000</v>
      </c>
      <c r="I39" s="315">
        <v>99370</v>
      </c>
      <c r="J39" s="315">
        <v>-630</v>
      </c>
      <c r="K39" s="315">
        <v>99.4</v>
      </c>
      <c r="L39" s="294"/>
      <c r="M39" s="294"/>
    </row>
    <row r="40" spans="1:13">
      <c r="A40" s="319" t="s">
        <v>2584</v>
      </c>
      <c r="B40" s="313" t="s">
        <v>630</v>
      </c>
      <c r="C40" s="313" t="s">
        <v>2585</v>
      </c>
      <c r="D40" s="313"/>
      <c r="E40" s="313"/>
      <c r="F40" s="314"/>
      <c r="G40" s="314"/>
      <c r="H40" s="315">
        <v>100000</v>
      </c>
      <c r="I40" s="315">
        <v>99370</v>
      </c>
      <c r="J40" s="315">
        <v>-630</v>
      </c>
      <c r="K40" s="315">
        <v>99.4</v>
      </c>
      <c r="L40" s="294"/>
      <c r="M40" s="294"/>
    </row>
    <row r="41" spans="1:13">
      <c r="A41" s="312" t="s">
        <v>2586</v>
      </c>
      <c r="B41" s="313" t="s">
        <v>630</v>
      </c>
      <c r="C41" s="313" t="s">
        <v>2585</v>
      </c>
      <c r="D41" s="313">
        <v>51</v>
      </c>
      <c r="E41" s="313"/>
      <c r="F41" s="314"/>
      <c r="G41" s="314"/>
      <c r="H41" s="315">
        <v>100000</v>
      </c>
      <c r="I41" s="315">
        <v>99370</v>
      </c>
      <c r="J41" s="315">
        <v>-630</v>
      </c>
      <c r="K41" s="315">
        <v>99.4</v>
      </c>
      <c r="L41" s="294"/>
      <c r="M41" s="294"/>
    </row>
    <row r="42" spans="1:13">
      <c r="A42" s="312" t="s">
        <v>313</v>
      </c>
      <c r="B42" s="313" t="s">
        <v>630</v>
      </c>
      <c r="C42" s="313" t="s">
        <v>2585</v>
      </c>
      <c r="D42" s="313">
        <v>5105</v>
      </c>
      <c r="E42" s="313"/>
      <c r="F42" s="314"/>
      <c r="G42" s="314"/>
      <c r="H42" s="315">
        <v>100000</v>
      </c>
      <c r="I42" s="315">
        <v>99370</v>
      </c>
      <c r="J42" s="315">
        <v>-630</v>
      </c>
      <c r="K42" s="315">
        <v>99.4</v>
      </c>
      <c r="L42" s="294"/>
      <c r="M42" s="294"/>
    </row>
    <row r="43" spans="1:13">
      <c r="A43" s="320" t="s">
        <v>2587</v>
      </c>
      <c r="B43" s="313" t="s">
        <v>630</v>
      </c>
      <c r="C43" s="313" t="s">
        <v>2585</v>
      </c>
      <c r="D43" s="313">
        <v>5105</v>
      </c>
      <c r="E43" s="313" t="s">
        <v>2588</v>
      </c>
      <c r="F43" s="314"/>
      <c r="G43" s="314"/>
      <c r="H43" s="315">
        <v>100000</v>
      </c>
      <c r="I43" s="315">
        <v>99370</v>
      </c>
      <c r="J43" s="315">
        <v>-630</v>
      </c>
      <c r="K43" s="315">
        <v>99.4</v>
      </c>
      <c r="L43" s="294"/>
      <c r="M43" s="294"/>
    </row>
    <row r="44" spans="1:13">
      <c r="A44" s="308" t="s">
        <v>1960</v>
      </c>
      <c r="B44" s="309" t="s">
        <v>630</v>
      </c>
      <c r="C44" s="309" t="s">
        <v>2585</v>
      </c>
      <c r="D44" s="309">
        <v>5105</v>
      </c>
      <c r="E44" s="309" t="s">
        <v>2588</v>
      </c>
      <c r="F44" s="310">
        <v>2</v>
      </c>
      <c r="G44" s="310"/>
      <c r="H44" s="311">
        <v>100000</v>
      </c>
      <c r="I44" s="311">
        <v>99370</v>
      </c>
      <c r="J44" s="311">
        <v>-630</v>
      </c>
      <c r="K44" s="311">
        <v>99.4</v>
      </c>
      <c r="L44" s="294"/>
      <c r="M44" s="294"/>
    </row>
    <row r="45" spans="1:13" ht="16.5" customHeight="1">
      <c r="A45" s="321" t="s">
        <v>2385</v>
      </c>
      <c r="B45" s="313" t="s">
        <v>630</v>
      </c>
      <c r="C45" s="313" t="s">
        <v>2585</v>
      </c>
      <c r="D45" s="313">
        <v>5105</v>
      </c>
      <c r="E45" s="313" t="s">
        <v>2588</v>
      </c>
      <c r="F45" s="314">
        <v>252100</v>
      </c>
      <c r="G45" s="314" t="s">
        <v>2627</v>
      </c>
      <c r="H45" s="315">
        <v>100000</v>
      </c>
      <c r="I45" s="315">
        <v>99370</v>
      </c>
      <c r="J45" s="315">
        <v>-630</v>
      </c>
      <c r="K45" s="315">
        <v>99.4</v>
      </c>
      <c r="L45" s="294"/>
      <c r="M45" s="294"/>
    </row>
    <row r="46" spans="1:13">
      <c r="A46" s="308" t="s">
        <v>2601</v>
      </c>
      <c r="B46" s="309" t="s">
        <v>669</v>
      </c>
      <c r="C46" s="309"/>
      <c r="D46" s="309"/>
      <c r="E46" s="309"/>
      <c r="F46" s="310"/>
      <c r="G46" s="310"/>
      <c r="H46" s="311">
        <v>148930.29999999999</v>
      </c>
      <c r="I46" s="311">
        <v>143014.1</v>
      </c>
      <c r="J46" s="311">
        <v>-5916.2</v>
      </c>
      <c r="K46" s="311">
        <v>96</v>
      </c>
      <c r="L46" s="294"/>
      <c r="M46" s="294"/>
    </row>
    <row r="47" spans="1:13">
      <c r="A47" s="317" t="s">
        <v>106</v>
      </c>
      <c r="B47" s="313" t="s">
        <v>669</v>
      </c>
      <c r="C47" s="313" t="s">
        <v>2573</v>
      </c>
      <c r="D47" s="313"/>
      <c r="E47" s="313"/>
      <c r="F47" s="314"/>
      <c r="G47" s="314"/>
      <c r="H47" s="315">
        <v>148930.29999999999</v>
      </c>
      <c r="I47" s="315">
        <v>143014.1</v>
      </c>
      <c r="J47" s="315">
        <v>-5916.2</v>
      </c>
      <c r="K47" s="315">
        <v>96</v>
      </c>
      <c r="L47" s="294"/>
      <c r="M47" s="294"/>
    </row>
    <row r="48" spans="1:13" ht="16.5" customHeight="1">
      <c r="A48" s="318" t="s">
        <v>690</v>
      </c>
      <c r="B48" s="313" t="s">
        <v>669</v>
      </c>
      <c r="C48" s="313" t="s">
        <v>691</v>
      </c>
      <c r="D48" s="313"/>
      <c r="E48" s="313"/>
      <c r="F48" s="314"/>
      <c r="G48" s="314"/>
      <c r="H48" s="315">
        <v>148930.29999999999</v>
      </c>
      <c r="I48" s="315">
        <v>143014.1</v>
      </c>
      <c r="J48" s="315">
        <v>-5916.2</v>
      </c>
      <c r="K48" s="315">
        <v>96</v>
      </c>
      <c r="L48" s="294"/>
      <c r="M48" s="294"/>
    </row>
    <row r="49" spans="1:13">
      <c r="A49" s="319" t="s">
        <v>2574</v>
      </c>
      <c r="B49" s="313" t="s">
        <v>669</v>
      </c>
      <c r="C49" s="313" t="s">
        <v>2575</v>
      </c>
      <c r="D49" s="313"/>
      <c r="E49" s="313"/>
      <c r="F49" s="314"/>
      <c r="G49" s="314"/>
      <c r="H49" s="315">
        <v>148930.29999999999</v>
      </c>
      <c r="I49" s="315">
        <v>143014.1</v>
      </c>
      <c r="J49" s="315">
        <v>-5916.2</v>
      </c>
      <c r="K49" s="315">
        <v>96</v>
      </c>
      <c r="L49" s="294"/>
      <c r="M49" s="294"/>
    </row>
    <row r="50" spans="1:13">
      <c r="A50" s="312" t="s">
        <v>2602</v>
      </c>
      <c r="B50" s="313" t="s">
        <v>669</v>
      </c>
      <c r="C50" s="313" t="s">
        <v>2575</v>
      </c>
      <c r="D50" s="313" t="s">
        <v>2603</v>
      </c>
      <c r="E50" s="313"/>
      <c r="F50" s="314"/>
      <c r="G50" s="314"/>
      <c r="H50" s="315">
        <v>148930.29999999999</v>
      </c>
      <c r="I50" s="315">
        <v>143014.1</v>
      </c>
      <c r="J50" s="315">
        <v>-5916.2</v>
      </c>
      <c r="K50" s="315">
        <v>96</v>
      </c>
      <c r="L50" s="294"/>
      <c r="M50" s="294"/>
    </row>
    <row r="51" spans="1:13">
      <c r="A51" s="312" t="s">
        <v>577</v>
      </c>
      <c r="B51" s="313" t="s">
        <v>669</v>
      </c>
      <c r="C51" s="313" t="s">
        <v>2575</v>
      </c>
      <c r="D51" s="313" t="s">
        <v>2604</v>
      </c>
      <c r="E51" s="313"/>
      <c r="F51" s="314"/>
      <c r="G51" s="314"/>
      <c r="H51" s="315">
        <v>148930.29999999999</v>
      </c>
      <c r="I51" s="315">
        <v>143014.1</v>
      </c>
      <c r="J51" s="315">
        <v>-5916.2</v>
      </c>
      <c r="K51" s="315">
        <v>96</v>
      </c>
      <c r="L51" s="294"/>
      <c r="M51" s="294"/>
    </row>
    <row r="52" spans="1:13">
      <c r="A52" s="320" t="s">
        <v>2628</v>
      </c>
      <c r="B52" s="313" t="s">
        <v>669</v>
      </c>
      <c r="C52" s="313" t="s">
        <v>2575</v>
      </c>
      <c r="D52" s="313" t="s">
        <v>2604</v>
      </c>
      <c r="E52" s="313" t="s">
        <v>2629</v>
      </c>
      <c r="F52" s="314"/>
      <c r="G52" s="314"/>
      <c r="H52" s="315">
        <v>148930.29999999999</v>
      </c>
      <c r="I52" s="315">
        <v>143014.1</v>
      </c>
      <c r="J52" s="315">
        <v>-5916.2</v>
      </c>
      <c r="K52" s="315">
        <v>96</v>
      </c>
      <c r="L52" s="294"/>
      <c r="M52" s="294"/>
    </row>
    <row r="53" spans="1:13">
      <c r="A53" s="308" t="s">
        <v>1960</v>
      </c>
      <c r="B53" s="309" t="s">
        <v>669</v>
      </c>
      <c r="C53" s="309" t="s">
        <v>2575</v>
      </c>
      <c r="D53" s="309" t="s">
        <v>2604</v>
      </c>
      <c r="E53" s="309" t="s">
        <v>2629</v>
      </c>
      <c r="F53" s="310">
        <v>2</v>
      </c>
      <c r="G53" s="310"/>
      <c r="H53" s="311">
        <v>148930.29999999999</v>
      </c>
      <c r="I53" s="311">
        <v>143014.1</v>
      </c>
      <c r="J53" s="311">
        <v>-5916.2</v>
      </c>
      <c r="K53" s="311">
        <v>96</v>
      </c>
      <c r="L53" s="294"/>
      <c r="M53" s="294"/>
    </row>
    <row r="54" spans="1:13" ht="26.25">
      <c r="A54" s="321" t="s">
        <v>2615</v>
      </c>
      <c r="B54" s="313" t="s">
        <v>669</v>
      </c>
      <c r="C54" s="313" t="s">
        <v>2575</v>
      </c>
      <c r="D54" s="313" t="s">
        <v>2604</v>
      </c>
      <c r="E54" s="313" t="s">
        <v>2629</v>
      </c>
      <c r="F54" s="314">
        <v>291120</v>
      </c>
      <c r="G54" s="314" t="s">
        <v>2630</v>
      </c>
      <c r="H54" s="315">
        <v>4831.3</v>
      </c>
      <c r="I54" s="315">
        <v>4823.3999999999996</v>
      </c>
      <c r="J54" s="315">
        <v>-7.9000000000005004</v>
      </c>
      <c r="K54" s="315">
        <v>99.8</v>
      </c>
      <c r="L54" s="294"/>
      <c r="M54" s="294"/>
    </row>
    <row r="55" spans="1:13" ht="26.25">
      <c r="A55" s="321" t="s">
        <v>2615</v>
      </c>
      <c r="B55" s="313" t="s">
        <v>669</v>
      </c>
      <c r="C55" s="313" t="s">
        <v>2575</v>
      </c>
      <c r="D55" s="313" t="s">
        <v>2604</v>
      </c>
      <c r="E55" s="313" t="s">
        <v>2629</v>
      </c>
      <c r="F55" s="314">
        <v>291120</v>
      </c>
      <c r="G55" s="314" t="s">
        <v>2631</v>
      </c>
      <c r="H55" s="315">
        <v>3990.7</v>
      </c>
      <c r="I55" s="315">
        <v>3990.7</v>
      </c>
      <c r="J55" s="315"/>
      <c r="K55" s="315">
        <v>100</v>
      </c>
      <c r="L55" s="294"/>
      <c r="M55" s="294"/>
    </row>
    <row r="56" spans="1:13" ht="39">
      <c r="A56" s="321" t="s">
        <v>2616</v>
      </c>
      <c r="B56" s="313" t="s">
        <v>669</v>
      </c>
      <c r="C56" s="313" t="s">
        <v>2575</v>
      </c>
      <c r="D56" s="313" t="s">
        <v>2604</v>
      </c>
      <c r="E56" s="313" t="s">
        <v>2629</v>
      </c>
      <c r="F56" s="314">
        <v>291212</v>
      </c>
      <c r="G56" s="314" t="s">
        <v>2632</v>
      </c>
      <c r="H56" s="315">
        <v>331.9</v>
      </c>
      <c r="I56" s="315">
        <v>331.9</v>
      </c>
      <c r="J56" s="315"/>
      <c r="K56" s="315">
        <v>100</v>
      </c>
      <c r="L56" s="294"/>
      <c r="M56" s="294"/>
    </row>
    <row r="57" spans="1:13" ht="39">
      <c r="A57" s="321" t="s">
        <v>2616</v>
      </c>
      <c r="B57" s="313" t="s">
        <v>669</v>
      </c>
      <c r="C57" s="313" t="s">
        <v>2575</v>
      </c>
      <c r="D57" s="313" t="s">
        <v>2604</v>
      </c>
      <c r="E57" s="313" t="s">
        <v>2629</v>
      </c>
      <c r="F57" s="314">
        <v>291212</v>
      </c>
      <c r="G57" s="314" t="s">
        <v>2633</v>
      </c>
      <c r="H57" s="315">
        <v>69.2</v>
      </c>
      <c r="I57" s="315">
        <v>69.2</v>
      </c>
      <c r="J57" s="315"/>
      <c r="K57" s="315">
        <v>100</v>
      </c>
      <c r="L57" s="294"/>
      <c r="M57" s="294"/>
    </row>
    <row r="58" spans="1:13" ht="27.75" customHeight="1">
      <c r="A58" s="321" t="s">
        <v>2570</v>
      </c>
      <c r="B58" s="313" t="s">
        <v>669</v>
      </c>
      <c r="C58" s="313" t="s">
        <v>2575</v>
      </c>
      <c r="D58" s="313" t="s">
        <v>2604</v>
      </c>
      <c r="E58" s="313" t="s">
        <v>2629</v>
      </c>
      <c r="F58" s="314">
        <v>291215</v>
      </c>
      <c r="G58" s="314" t="s">
        <v>2634</v>
      </c>
      <c r="H58" s="315">
        <v>233</v>
      </c>
      <c r="I58" s="315">
        <v>191</v>
      </c>
      <c r="J58" s="315">
        <v>-42</v>
      </c>
      <c r="K58" s="315">
        <v>82</v>
      </c>
      <c r="L58" s="294"/>
      <c r="M58" s="294"/>
    </row>
    <row r="59" spans="1:13" ht="27.75" customHeight="1">
      <c r="A59" s="321" t="s">
        <v>2570</v>
      </c>
      <c r="B59" s="313" t="s">
        <v>669</v>
      </c>
      <c r="C59" s="313" t="s">
        <v>2575</v>
      </c>
      <c r="D59" s="313" t="s">
        <v>2604</v>
      </c>
      <c r="E59" s="313" t="s">
        <v>2629</v>
      </c>
      <c r="F59" s="314">
        <v>291215</v>
      </c>
      <c r="G59" s="314" t="s">
        <v>2620</v>
      </c>
      <c r="H59" s="315">
        <v>1315</v>
      </c>
      <c r="I59" s="315">
        <v>1044</v>
      </c>
      <c r="J59" s="315">
        <v>-271</v>
      </c>
      <c r="K59" s="315">
        <v>79.400000000000006</v>
      </c>
      <c r="L59" s="294"/>
      <c r="M59" s="294"/>
    </row>
    <row r="60" spans="1:13" ht="27.75" customHeight="1">
      <c r="A60" s="321" t="s">
        <v>2570</v>
      </c>
      <c r="B60" s="313" t="s">
        <v>669</v>
      </c>
      <c r="C60" s="313" t="s">
        <v>2575</v>
      </c>
      <c r="D60" s="313" t="s">
        <v>2604</v>
      </c>
      <c r="E60" s="313" t="s">
        <v>2629</v>
      </c>
      <c r="F60" s="314">
        <v>291215</v>
      </c>
      <c r="G60" s="314" t="s">
        <v>2635</v>
      </c>
      <c r="H60" s="315">
        <v>1524</v>
      </c>
      <c r="I60" s="315">
        <v>445.2</v>
      </c>
      <c r="J60" s="315">
        <v>-1078.8</v>
      </c>
      <c r="K60" s="315">
        <v>29.2</v>
      </c>
      <c r="L60" s="294"/>
      <c r="M60" s="294"/>
    </row>
    <row r="61" spans="1:13" ht="26.25">
      <c r="A61" s="321" t="s">
        <v>2617</v>
      </c>
      <c r="B61" s="313" t="s">
        <v>669</v>
      </c>
      <c r="C61" s="313" t="s">
        <v>2575</v>
      </c>
      <c r="D61" s="313" t="s">
        <v>2604</v>
      </c>
      <c r="E61" s="313" t="s">
        <v>2629</v>
      </c>
      <c r="F61" s="314">
        <v>291220</v>
      </c>
      <c r="G61" s="314" t="s">
        <v>2636</v>
      </c>
      <c r="H61" s="315">
        <v>444.2</v>
      </c>
      <c r="I61" s="315">
        <v>444.2</v>
      </c>
      <c r="J61" s="315"/>
      <c r="K61" s="315">
        <v>100</v>
      </c>
      <c r="L61" s="294"/>
      <c r="M61" s="294"/>
    </row>
    <row r="62" spans="1:13" ht="26.25">
      <c r="A62" s="321" t="s">
        <v>2617</v>
      </c>
      <c r="B62" s="313" t="s">
        <v>669</v>
      </c>
      <c r="C62" s="313" t="s">
        <v>2575</v>
      </c>
      <c r="D62" s="313" t="s">
        <v>2604</v>
      </c>
      <c r="E62" s="313" t="s">
        <v>2629</v>
      </c>
      <c r="F62" s="314">
        <v>291220</v>
      </c>
      <c r="G62" s="314" t="s">
        <v>2630</v>
      </c>
      <c r="H62" s="315">
        <v>2882.9</v>
      </c>
      <c r="I62" s="315">
        <v>2627</v>
      </c>
      <c r="J62" s="315">
        <v>-255.9</v>
      </c>
      <c r="K62" s="315">
        <v>91.1</v>
      </c>
      <c r="L62" s="294"/>
      <c r="M62" s="294"/>
    </row>
    <row r="63" spans="1:13" ht="26.25">
      <c r="A63" s="321" t="s">
        <v>2617</v>
      </c>
      <c r="B63" s="313" t="s">
        <v>669</v>
      </c>
      <c r="C63" s="313" t="s">
        <v>2575</v>
      </c>
      <c r="D63" s="313" t="s">
        <v>2604</v>
      </c>
      <c r="E63" s="313" t="s">
        <v>2629</v>
      </c>
      <c r="F63" s="314">
        <v>291220</v>
      </c>
      <c r="G63" s="314" t="s">
        <v>2630</v>
      </c>
      <c r="H63" s="315">
        <v>107044.8</v>
      </c>
      <c r="I63" s="315">
        <v>102836.1</v>
      </c>
      <c r="J63" s="315">
        <v>-4208.7</v>
      </c>
      <c r="K63" s="315">
        <v>96.1</v>
      </c>
      <c r="L63" s="294"/>
      <c r="M63" s="294"/>
    </row>
    <row r="64" spans="1:13" ht="26.25">
      <c r="A64" s="321" t="s">
        <v>2617</v>
      </c>
      <c r="B64" s="313" t="s">
        <v>669</v>
      </c>
      <c r="C64" s="313" t="s">
        <v>2575</v>
      </c>
      <c r="D64" s="313" t="s">
        <v>2604</v>
      </c>
      <c r="E64" s="313" t="s">
        <v>2629</v>
      </c>
      <c r="F64" s="314">
        <v>291220</v>
      </c>
      <c r="G64" s="314" t="s">
        <v>2631</v>
      </c>
      <c r="H64" s="315">
        <v>22062.6</v>
      </c>
      <c r="I64" s="315">
        <v>22028.6</v>
      </c>
      <c r="J64" s="315">
        <v>-34</v>
      </c>
      <c r="K64" s="315">
        <v>99.8</v>
      </c>
      <c r="L64" s="294"/>
      <c r="M64" s="294"/>
    </row>
    <row r="65" spans="1:13" ht="26.25">
      <c r="A65" s="321" t="s">
        <v>2617</v>
      </c>
      <c r="B65" s="313" t="s">
        <v>669</v>
      </c>
      <c r="C65" s="313" t="s">
        <v>2575</v>
      </c>
      <c r="D65" s="313" t="s">
        <v>2604</v>
      </c>
      <c r="E65" s="313" t="s">
        <v>2629</v>
      </c>
      <c r="F65" s="314">
        <v>291220</v>
      </c>
      <c r="G65" s="314" t="s">
        <v>2637</v>
      </c>
      <c r="H65" s="315">
        <v>1273.5999999999999</v>
      </c>
      <c r="I65" s="315">
        <v>1256.5999999999999</v>
      </c>
      <c r="J65" s="315">
        <v>-17</v>
      </c>
      <c r="K65" s="315">
        <v>98.7</v>
      </c>
      <c r="L65" s="294"/>
      <c r="M65" s="294"/>
    </row>
    <row r="66" spans="1:13" ht="26.25">
      <c r="A66" s="321" t="s">
        <v>2617</v>
      </c>
      <c r="B66" s="313" t="s">
        <v>669</v>
      </c>
      <c r="C66" s="313" t="s">
        <v>2575</v>
      </c>
      <c r="D66" s="313" t="s">
        <v>2604</v>
      </c>
      <c r="E66" s="313" t="s">
        <v>2629</v>
      </c>
      <c r="F66" s="314">
        <v>291220</v>
      </c>
      <c r="G66" s="314" t="s">
        <v>2638</v>
      </c>
      <c r="H66" s="315">
        <v>2927.1</v>
      </c>
      <c r="I66" s="315">
        <v>2926.3</v>
      </c>
      <c r="J66" s="315">
        <v>-0.79999999999973004</v>
      </c>
      <c r="K66" s="315">
        <v>100</v>
      </c>
      <c r="L66" s="294"/>
      <c r="M66" s="294"/>
    </row>
    <row r="68" spans="1:13">
      <c r="A68" s="322"/>
      <c r="B68" s="322"/>
      <c r="C68" s="322"/>
      <c r="D68" s="322"/>
      <c r="E68" s="322"/>
      <c r="F68" s="322"/>
      <c r="G68" s="322"/>
      <c r="H68" s="322"/>
      <c r="I68" s="322"/>
      <c r="J68" s="322"/>
      <c r="K68" s="322"/>
    </row>
    <row r="69" spans="1:13" ht="24.95" customHeight="1">
      <c r="A69" s="322"/>
      <c r="B69" s="322"/>
      <c r="C69" s="322"/>
      <c r="D69" s="322"/>
      <c r="E69" s="322"/>
      <c r="F69" s="322"/>
      <c r="G69" s="322"/>
      <c r="H69" s="322"/>
      <c r="I69" s="322"/>
      <c r="J69" s="322"/>
      <c r="K69" s="322"/>
    </row>
    <row r="70" spans="1:13" ht="24.95" customHeight="1"/>
  </sheetData>
  <mergeCells count="11">
    <mergeCell ref="J7:K7"/>
    <mergeCell ref="J1:K1"/>
    <mergeCell ref="I2:K2"/>
    <mergeCell ref="I3:K3"/>
    <mergeCell ref="A4:L4"/>
    <mergeCell ref="A5:K5"/>
    <mergeCell ref="A7:A8"/>
    <mergeCell ref="B7:F7"/>
    <mergeCell ref="G7:G8"/>
    <mergeCell ref="H7:H8"/>
    <mergeCell ref="I7:I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workbookViewId="0">
      <selection activeCell="A3" sqref="A3"/>
    </sheetView>
  </sheetViews>
  <sheetFormatPr defaultRowHeight="15"/>
  <cols>
    <col min="1" max="1" width="57.5703125" style="7" customWidth="1"/>
    <col min="2" max="2" width="8" style="7" customWidth="1"/>
    <col min="3" max="3" width="17" style="7" customWidth="1"/>
    <col min="4" max="4" width="16.5703125" style="7" customWidth="1"/>
    <col min="5" max="5" width="17" style="7" customWidth="1"/>
    <col min="6" max="6" width="14.42578125" style="7" customWidth="1"/>
    <col min="7" max="7" width="8" style="7" customWidth="1"/>
    <col min="8" max="9" width="9.140625" style="7"/>
  </cols>
  <sheetData>
    <row r="1" spans="1:7">
      <c r="A1" s="26" t="s">
        <v>47</v>
      </c>
      <c r="B1" s="26"/>
      <c r="C1" s="27"/>
      <c r="D1" s="27"/>
      <c r="E1" s="27"/>
      <c r="F1" s="27"/>
      <c r="G1" s="27"/>
    </row>
    <row r="2" spans="1:7">
      <c r="A2" s="24"/>
      <c r="B2" s="24"/>
      <c r="C2" s="25"/>
      <c r="D2" s="25"/>
      <c r="E2" s="27" t="s">
        <v>1</v>
      </c>
      <c r="F2" s="27"/>
      <c r="G2" s="27"/>
    </row>
    <row r="3" spans="1:7">
      <c r="A3" s="24"/>
      <c r="B3" s="24"/>
      <c r="C3" s="25"/>
      <c r="D3" s="25"/>
      <c r="E3" s="27" t="s">
        <v>2</v>
      </c>
      <c r="F3" s="27"/>
      <c r="G3" s="27"/>
    </row>
    <row r="4" spans="1:7" ht="65.099999999999994" customHeight="1">
      <c r="A4" s="28" t="s">
        <v>48</v>
      </c>
      <c r="B4" s="28"/>
      <c r="C4" s="29"/>
      <c r="D4" s="29"/>
      <c r="E4" s="29"/>
      <c r="F4" s="29"/>
      <c r="G4" s="29"/>
    </row>
    <row r="5" spans="1:7">
      <c r="A5" s="3"/>
      <c r="B5" s="3"/>
      <c r="C5" s="5"/>
      <c r="D5" s="5"/>
      <c r="E5" s="5"/>
      <c r="F5" s="5" t="s">
        <v>5</v>
      </c>
      <c r="G5" s="5"/>
    </row>
    <row r="6" spans="1:7" ht="16.5" customHeight="1">
      <c r="A6" s="31" t="s">
        <v>6</v>
      </c>
      <c r="B6" s="31" t="s">
        <v>7</v>
      </c>
      <c r="C6" s="30" t="s">
        <v>8</v>
      </c>
      <c r="D6" s="30" t="s">
        <v>9</v>
      </c>
      <c r="E6" s="30" t="s">
        <v>10</v>
      </c>
      <c r="F6" s="30" t="s">
        <v>11</v>
      </c>
      <c r="G6" s="30"/>
    </row>
    <row r="7" spans="1:7" ht="17.25" customHeight="1">
      <c r="A7" s="31"/>
      <c r="B7" s="31"/>
      <c r="C7" s="30"/>
      <c r="D7" s="30"/>
      <c r="E7" s="30"/>
      <c r="F7" s="23" t="s">
        <v>12</v>
      </c>
      <c r="G7" s="23" t="s">
        <v>13</v>
      </c>
    </row>
    <row r="8" spans="1:7">
      <c r="A8" s="16">
        <v>1</v>
      </c>
      <c r="B8" s="16">
        <v>2</v>
      </c>
      <c r="C8" s="16">
        <v>3</v>
      </c>
      <c r="D8" s="16">
        <v>4</v>
      </c>
      <c r="E8" s="16">
        <v>5</v>
      </c>
      <c r="F8" s="16">
        <v>6</v>
      </c>
      <c r="G8" s="16">
        <v>7</v>
      </c>
    </row>
    <row r="9" spans="1:7" ht="16.149999999999999" customHeight="1">
      <c r="A9" s="13" t="s">
        <v>49</v>
      </c>
      <c r="B9" s="14">
        <v>1</v>
      </c>
      <c r="C9" s="34">
        <v>71553900</v>
      </c>
      <c r="D9" s="34">
        <v>75803107.099999994</v>
      </c>
      <c r="E9" s="34">
        <v>76380665.400000006</v>
      </c>
      <c r="F9" s="34">
        <v>577558.30000000994</v>
      </c>
      <c r="G9" s="35">
        <v>100.8</v>
      </c>
    </row>
    <row r="10" spans="1:7" ht="16.149999999999999" customHeight="1">
      <c r="A10" s="36" t="s">
        <v>15</v>
      </c>
      <c r="B10" s="37">
        <v>11</v>
      </c>
      <c r="C10" s="38">
        <v>66434900</v>
      </c>
      <c r="D10" s="38">
        <v>67016820</v>
      </c>
      <c r="E10" s="38">
        <v>67315433.5</v>
      </c>
      <c r="F10" s="38">
        <v>298613.5</v>
      </c>
      <c r="G10" s="39">
        <v>100.4</v>
      </c>
    </row>
    <row r="11" spans="1:7" ht="16.149999999999999" customHeight="1">
      <c r="A11" s="40" t="s">
        <v>50</v>
      </c>
      <c r="B11" s="11">
        <v>111</v>
      </c>
      <c r="C11" s="41">
        <v>12899600</v>
      </c>
      <c r="D11" s="41">
        <v>12800800</v>
      </c>
      <c r="E11" s="41">
        <v>12894955.1</v>
      </c>
      <c r="F11" s="41">
        <v>94155.1</v>
      </c>
      <c r="G11" s="42">
        <v>100.7</v>
      </c>
    </row>
    <row r="12" spans="1:7" ht="17.100000000000001" customHeight="1">
      <c r="A12" s="8" t="s">
        <v>51</v>
      </c>
      <c r="B12" s="9">
        <v>1111</v>
      </c>
      <c r="C12" s="43">
        <v>3393600</v>
      </c>
      <c r="D12" s="43">
        <v>3393600</v>
      </c>
      <c r="E12" s="43">
        <v>3385488.1</v>
      </c>
      <c r="F12" s="43">
        <v>-8111.8999999998996</v>
      </c>
      <c r="G12" s="44">
        <v>99.8</v>
      </c>
    </row>
    <row r="13" spans="1:7" ht="17.100000000000001" customHeight="1">
      <c r="A13" s="8" t="s">
        <v>52</v>
      </c>
      <c r="B13" s="9">
        <v>1112</v>
      </c>
      <c r="C13" s="43">
        <v>9506000</v>
      </c>
      <c r="D13" s="43">
        <v>9407200</v>
      </c>
      <c r="E13" s="43">
        <v>9509467</v>
      </c>
      <c r="F13" s="43">
        <v>102267</v>
      </c>
      <c r="G13" s="44">
        <v>101.1</v>
      </c>
    </row>
    <row r="14" spans="1:7" ht="17.100000000000001" customHeight="1">
      <c r="A14" s="40" t="s">
        <v>53</v>
      </c>
      <c r="B14" s="11">
        <v>113</v>
      </c>
      <c r="C14" s="41">
        <v>37000</v>
      </c>
      <c r="D14" s="41">
        <v>33300</v>
      </c>
      <c r="E14" s="41">
        <v>19878</v>
      </c>
      <c r="F14" s="41">
        <v>-13422</v>
      </c>
      <c r="G14" s="42">
        <v>59.7</v>
      </c>
    </row>
    <row r="15" spans="1:7" ht="17.100000000000001" customHeight="1">
      <c r="A15" s="8" t="s">
        <v>54</v>
      </c>
      <c r="B15" s="9">
        <v>1133</v>
      </c>
      <c r="C15" s="43">
        <v>2000</v>
      </c>
      <c r="D15" s="43">
        <v>2300</v>
      </c>
      <c r="E15" s="43">
        <v>2331.1999999999998</v>
      </c>
      <c r="F15" s="43">
        <v>31.2</v>
      </c>
      <c r="G15" s="44">
        <v>101.4</v>
      </c>
    </row>
    <row r="16" spans="1:7" ht="17.100000000000001" customHeight="1">
      <c r="A16" s="8" t="s">
        <v>55</v>
      </c>
      <c r="B16" s="9">
        <v>1136</v>
      </c>
      <c r="C16" s="43">
        <v>35000</v>
      </c>
      <c r="D16" s="43">
        <v>31000</v>
      </c>
      <c r="E16" s="43">
        <v>17546.8</v>
      </c>
      <c r="F16" s="43">
        <v>-13453.2</v>
      </c>
      <c r="G16" s="44">
        <v>56.6</v>
      </c>
    </row>
    <row r="17" spans="1:7" ht="17.100000000000001" customHeight="1">
      <c r="A17" s="40" t="s">
        <v>56</v>
      </c>
      <c r="B17" s="11">
        <v>114</v>
      </c>
      <c r="C17" s="41">
        <v>50692400</v>
      </c>
      <c r="D17" s="41">
        <v>51390520</v>
      </c>
      <c r="E17" s="41">
        <v>51663429.299999997</v>
      </c>
      <c r="F17" s="41">
        <v>272909.3</v>
      </c>
      <c r="G17" s="42">
        <v>100.5</v>
      </c>
    </row>
    <row r="18" spans="1:7" ht="17.100000000000001" customHeight="1">
      <c r="A18" s="8" t="s">
        <v>57</v>
      </c>
      <c r="B18" s="9">
        <v>1141</v>
      </c>
      <c r="C18" s="43">
        <v>36433000</v>
      </c>
      <c r="D18" s="43">
        <v>37213000</v>
      </c>
      <c r="E18" s="43">
        <v>37250170.700000003</v>
      </c>
      <c r="F18" s="43">
        <v>37170.700000003002</v>
      </c>
      <c r="G18" s="44">
        <v>100.1</v>
      </c>
    </row>
    <row r="19" spans="1:7" ht="17.100000000000001" customHeight="1">
      <c r="A19" s="8" t="s">
        <v>58</v>
      </c>
      <c r="B19" s="9">
        <v>1142</v>
      </c>
      <c r="C19" s="43">
        <v>12689850</v>
      </c>
      <c r="D19" s="43">
        <v>12551020</v>
      </c>
      <c r="E19" s="43">
        <v>12588065.6</v>
      </c>
      <c r="F19" s="43">
        <v>37045.599999999999</v>
      </c>
      <c r="G19" s="44">
        <v>100.3</v>
      </c>
    </row>
    <row r="20" spans="1:7" ht="17.100000000000001" customHeight="1">
      <c r="A20" s="8" t="s">
        <v>59</v>
      </c>
      <c r="B20" s="9">
        <v>1144</v>
      </c>
      <c r="C20" s="43">
        <v>10250</v>
      </c>
      <c r="D20" s="43">
        <v>10000</v>
      </c>
      <c r="E20" s="43">
        <v>11082.9</v>
      </c>
      <c r="F20" s="43">
        <v>1082.9000000000001</v>
      </c>
      <c r="G20" s="44">
        <v>110.8</v>
      </c>
    </row>
    <row r="21" spans="1:7" ht="26.25">
      <c r="A21" s="8" t="s">
        <v>60</v>
      </c>
      <c r="B21" s="9">
        <v>1145</v>
      </c>
      <c r="C21" s="43">
        <v>382000</v>
      </c>
      <c r="D21" s="43">
        <v>436200</v>
      </c>
      <c r="E21" s="43">
        <v>530175.6</v>
      </c>
      <c r="F21" s="43">
        <v>93975.6</v>
      </c>
      <c r="G21" s="44">
        <v>121.5</v>
      </c>
    </row>
    <row r="22" spans="1:7" ht="16.149999999999999" customHeight="1">
      <c r="A22" s="8" t="s">
        <v>61</v>
      </c>
      <c r="B22" s="9">
        <v>1146</v>
      </c>
      <c r="C22" s="43">
        <v>1177300</v>
      </c>
      <c r="D22" s="43">
        <v>1180300</v>
      </c>
      <c r="E22" s="43">
        <v>1283934.5</v>
      </c>
      <c r="F22" s="43">
        <v>103634.5</v>
      </c>
      <c r="G22" s="44">
        <v>108.8</v>
      </c>
    </row>
    <row r="23" spans="1:7" ht="16.149999999999999" customHeight="1">
      <c r="A23" s="40" t="s">
        <v>62</v>
      </c>
      <c r="B23" s="11">
        <v>115</v>
      </c>
      <c r="C23" s="41">
        <v>2805900</v>
      </c>
      <c r="D23" s="41">
        <v>2792200</v>
      </c>
      <c r="E23" s="41">
        <v>2737171.1</v>
      </c>
      <c r="F23" s="41">
        <v>-55028.9</v>
      </c>
      <c r="G23" s="42">
        <v>98</v>
      </c>
    </row>
    <row r="24" spans="1:7" ht="16.149999999999999" customHeight="1">
      <c r="A24" s="8" t="s">
        <v>63</v>
      </c>
      <c r="B24" s="9">
        <v>1151</v>
      </c>
      <c r="C24" s="43">
        <v>2691000</v>
      </c>
      <c r="D24" s="43">
        <v>2691000</v>
      </c>
      <c r="E24" s="43">
        <v>2631114.1</v>
      </c>
      <c r="F24" s="43">
        <v>-59885.9</v>
      </c>
      <c r="G24" s="44">
        <v>97.8</v>
      </c>
    </row>
    <row r="25" spans="1:7" ht="16.149999999999999" customHeight="1">
      <c r="A25" s="8" t="s">
        <v>64</v>
      </c>
      <c r="B25" s="9">
        <v>1156</v>
      </c>
      <c r="C25" s="43">
        <v>114900</v>
      </c>
      <c r="D25" s="43">
        <v>101200</v>
      </c>
      <c r="E25" s="43">
        <v>106057</v>
      </c>
      <c r="F25" s="43">
        <v>4857</v>
      </c>
      <c r="G25" s="44">
        <v>104.8</v>
      </c>
    </row>
    <row r="26" spans="1:7" ht="16.149999999999999" customHeight="1">
      <c r="A26" s="36" t="s">
        <v>16</v>
      </c>
      <c r="B26" s="37">
        <v>13</v>
      </c>
      <c r="C26" s="38">
        <v>1238042.2</v>
      </c>
      <c r="D26" s="38">
        <v>4572899.2</v>
      </c>
      <c r="E26" s="38">
        <v>4503780.7</v>
      </c>
      <c r="F26" s="38">
        <v>-69118.5</v>
      </c>
      <c r="G26" s="39">
        <v>98.5</v>
      </c>
    </row>
    <row r="27" spans="1:7" ht="16.149999999999999" customHeight="1">
      <c r="A27" s="40" t="s">
        <v>65</v>
      </c>
      <c r="B27" s="11">
        <v>131</v>
      </c>
      <c r="C27" s="41">
        <v>231242.8</v>
      </c>
      <c r="D27" s="41">
        <v>923665.4</v>
      </c>
      <c r="E27" s="41">
        <v>876829.4</v>
      </c>
      <c r="F27" s="41">
        <v>-46836</v>
      </c>
      <c r="G27" s="42">
        <v>94.9</v>
      </c>
    </row>
    <row r="28" spans="1:7" ht="16.149999999999999" customHeight="1">
      <c r="A28" s="8" t="s">
        <v>66</v>
      </c>
      <c r="B28" s="9">
        <v>1311</v>
      </c>
      <c r="C28" s="43">
        <v>7160</v>
      </c>
      <c r="D28" s="43">
        <v>706742.9</v>
      </c>
      <c r="E28" s="43">
        <v>694767.1</v>
      </c>
      <c r="F28" s="43">
        <v>-11975.8</v>
      </c>
      <c r="G28" s="44">
        <v>98.3</v>
      </c>
    </row>
    <row r="29" spans="1:7" ht="16.149999999999999" customHeight="1">
      <c r="A29" s="8" t="s">
        <v>67</v>
      </c>
      <c r="B29" s="9">
        <v>1312</v>
      </c>
      <c r="C29" s="43">
        <v>224082.8</v>
      </c>
      <c r="D29" s="43">
        <v>216922.5</v>
      </c>
      <c r="E29" s="43">
        <v>182062.3</v>
      </c>
      <c r="F29" s="43">
        <v>-34860.199999999997</v>
      </c>
      <c r="G29" s="44">
        <v>83.9</v>
      </c>
    </row>
    <row r="30" spans="1:7" ht="16.149999999999999" customHeight="1">
      <c r="A30" s="40" t="s">
        <v>68</v>
      </c>
      <c r="B30" s="11">
        <v>132</v>
      </c>
      <c r="C30" s="41">
        <v>1006799.4</v>
      </c>
      <c r="D30" s="41">
        <v>3649233.8</v>
      </c>
      <c r="E30" s="41">
        <v>3626951.3</v>
      </c>
      <c r="F30" s="41">
        <v>-22282.5</v>
      </c>
      <c r="G30" s="42">
        <v>99.4</v>
      </c>
    </row>
    <row r="31" spans="1:7" ht="17.100000000000001" customHeight="1">
      <c r="A31" s="8" t="s">
        <v>69</v>
      </c>
      <c r="B31" s="9">
        <v>1321</v>
      </c>
      <c r="C31" s="43">
        <v>645381.5</v>
      </c>
      <c r="D31" s="43">
        <v>3484046.9</v>
      </c>
      <c r="E31" s="43">
        <v>3455266.5</v>
      </c>
      <c r="F31" s="43">
        <v>-28780.400000000001</v>
      </c>
      <c r="G31" s="44">
        <v>99.2</v>
      </c>
    </row>
    <row r="32" spans="1:7" ht="17.100000000000001" customHeight="1">
      <c r="A32" s="8" t="s">
        <v>70</v>
      </c>
      <c r="B32" s="9">
        <v>1322</v>
      </c>
      <c r="C32" s="43">
        <v>361417.9</v>
      </c>
      <c r="D32" s="43">
        <v>165186.9</v>
      </c>
      <c r="E32" s="43">
        <v>171684.8</v>
      </c>
      <c r="F32" s="43">
        <v>6497.9</v>
      </c>
      <c r="G32" s="44">
        <v>103.9</v>
      </c>
    </row>
    <row r="33" spans="1:7" ht="17.25" customHeight="1">
      <c r="A33" s="36" t="s">
        <v>17</v>
      </c>
      <c r="B33" s="37">
        <v>14</v>
      </c>
      <c r="C33" s="38">
        <v>3852556.7</v>
      </c>
      <c r="D33" s="38">
        <v>4202444</v>
      </c>
      <c r="E33" s="38">
        <v>4551545.4000000004</v>
      </c>
      <c r="F33" s="38">
        <v>349101.4</v>
      </c>
      <c r="G33" s="39">
        <v>108.3</v>
      </c>
    </row>
    <row r="34" spans="1:7" ht="17.25" customHeight="1">
      <c r="A34" s="40" t="s">
        <v>71</v>
      </c>
      <c r="B34" s="11">
        <v>141</v>
      </c>
      <c r="C34" s="41">
        <v>1154546.7</v>
      </c>
      <c r="D34" s="41">
        <v>1221146.7</v>
      </c>
      <c r="E34" s="41">
        <v>1202197.6000000001</v>
      </c>
      <c r="F34" s="41">
        <v>-18949.099999999999</v>
      </c>
      <c r="G34" s="42">
        <v>98.4</v>
      </c>
    </row>
    <row r="35" spans="1:7" ht="17.25" customHeight="1">
      <c r="A35" s="8" t="s">
        <v>72</v>
      </c>
      <c r="B35" s="9">
        <v>1411</v>
      </c>
      <c r="C35" s="43">
        <v>672199.7</v>
      </c>
      <c r="D35" s="43">
        <v>494953.7</v>
      </c>
      <c r="E35" s="43">
        <v>474548.3</v>
      </c>
      <c r="F35" s="43">
        <v>-20405.400000000001</v>
      </c>
      <c r="G35" s="44">
        <v>95.9</v>
      </c>
    </row>
    <row r="36" spans="1:7" ht="17.25" customHeight="1">
      <c r="A36" s="8" t="s">
        <v>73</v>
      </c>
      <c r="B36" s="9">
        <v>1412</v>
      </c>
      <c r="C36" s="43">
        <v>309980</v>
      </c>
      <c r="D36" s="43">
        <v>692150</v>
      </c>
      <c r="E36" s="43">
        <v>692115.4</v>
      </c>
      <c r="F36" s="43">
        <v>-34.599999999977001</v>
      </c>
      <c r="G36" s="44">
        <v>100</v>
      </c>
    </row>
    <row r="37" spans="1:7" ht="17.25" customHeight="1">
      <c r="A37" s="8" t="s">
        <v>74</v>
      </c>
      <c r="B37" s="9">
        <v>1415</v>
      </c>
      <c r="C37" s="43">
        <v>172367</v>
      </c>
      <c r="D37" s="43">
        <v>34043</v>
      </c>
      <c r="E37" s="43">
        <v>35533.9</v>
      </c>
      <c r="F37" s="43">
        <v>1490.9</v>
      </c>
      <c r="G37" s="44">
        <v>104.4</v>
      </c>
    </row>
    <row r="38" spans="1:7" ht="17.25" customHeight="1">
      <c r="A38" s="40" t="s">
        <v>75</v>
      </c>
      <c r="B38" s="11">
        <v>142</v>
      </c>
      <c r="C38" s="41">
        <v>1587207.9</v>
      </c>
      <c r="D38" s="41">
        <v>1641591.3</v>
      </c>
      <c r="E38" s="41">
        <v>1877758.8</v>
      </c>
      <c r="F38" s="41">
        <v>236167.5</v>
      </c>
      <c r="G38" s="42">
        <v>114.4</v>
      </c>
    </row>
    <row r="39" spans="1:7" ht="17.25" customHeight="1">
      <c r="A39" s="8" t="s">
        <v>76</v>
      </c>
      <c r="B39" s="9">
        <v>1422</v>
      </c>
      <c r="C39" s="43">
        <v>516765</v>
      </c>
      <c r="D39" s="43">
        <v>521295.5</v>
      </c>
      <c r="E39" s="43">
        <v>537938.69999999995</v>
      </c>
      <c r="F39" s="43">
        <v>16643.2</v>
      </c>
      <c r="G39" s="44">
        <v>103.2</v>
      </c>
    </row>
    <row r="40" spans="1:7" ht="17.25" customHeight="1">
      <c r="A40" s="8" t="s">
        <v>77</v>
      </c>
      <c r="B40" s="9">
        <v>1423</v>
      </c>
      <c r="C40" s="43">
        <v>1070442.8999999999</v>
      </c>
      <c r="D40" s="43">
        <v>1120295.8</v>
      </c>
      <c r="E40" s="43">
        <v>1339820.1000000001</v>
      </c>
      <c r="F40" s="43">
        <v>219524.3</v>
      </c>
      <c r="G40" s="44">
        <v>119.6</v>
      </c>
    </row>
    <row r="41" spans="1:7" ht="17.25" customHeight="1">
      <c r="A41" s="40" t="s">
        <v>78</v>
      </c>
      <c r="B41" s="11">
        <v>143</v>
      </c>
      <c r="C41" s="41">
        <v>425200</v>
      </c>
      <c r="D41" s="41">
        <v>558700</v>
      </c>
      <c r="E41" s="41">
        <v>637916.5</v>
      </c>
      <c r="F41" s="41">
        <v>79216.5</v>
      </c>
      <c r="G41" s="42">
        <v>114.2</v>
      </c>
    </row>
    <row r="42" spans="1:7" ht="17.25" customHeight="1">
      <c r="A42" s="40" t="s">
        <v>79</v>
      </c>
      <c r="B42" s="11">
        <v>144</v>
      </c>
      <c r="C42" s="41">
        <v>5176.3</v>
      </c>
      <c r="D42" s="41">
        <v>26777.7</v>
      </c>
      <c r="E42" s="41">
        <v>25429.4</v>
      </c>
      <c r="F42" s="41">
        <v>-1348.3</v>
      </c>
      <c r="G42" s="42">
        <v>95</v>
      </c>
    </row>
    <row r="43" spans="1:7" ht="17.25" customHeight="1">
      <c r="A43" s="40" t="s">
        <v>80</v>
      </c>
      <c r="B43" s="11">
        <v>145</v>
      </c>
      <c r="C43" s="41">
        <v>680425.8</v>
      </c>
      <c r="D43" s="41">
        <v>754228.3</v>
      </c>
      <c r="E43" s="41">
        <v>808243.1</v>
      </c>
      <c r="F43" s="41">
        <v>54014.8</v>
      </c>
      <c r="G43" s="42">
        <v>107.2</v>
      </c>
    </row>
    <row r="44" spans="1:7" ht="17.25" customHeight="1">
      <c r="A44" s="36" t="s">
        <v>18</v>
      </c>
      <c r="B44" s="37">
        <v>19</v>
      </c>
      <c r="C44" s="38">
        <v>28401.1</v>
      </c>
      <c r="D44" s="38">
        <v>10943.9</v>
      </c>
      <c r="E44" s="38">
        <v>9905.7999999999993</v>
      </c>
      <c r="F44" s="38">
        <v>-1038.0999999999999</v>
      </c>
      <c r="G44" s="39">
        <v>90.5</v>
      </c>
    </row>
    <row r="45" spans="1:7" ht="17.25" customHeight="1">
      <c r="A45" s="40" t="s">
        <v>81</v>
      </c>
      <c r="B45" s="11">
        <v>191</v>
      </c>
      <c r="C45" s="41">
        <v>28401.1</v>
      </c>
      <c r="D45" s="41">
        <v>10943.9</v>
      </c>
      <c r="E45" s="41">
        <v>9905.7999999999993</v>
      </c>
      <c r="F45" s="41">
        <v>-1038.0999999999999</v>
      </c>
      <c r="G45" s="42">
        <v>90.5</v>
      </c>
    </row>
    <row r="46" spans="1:7" ht="17.25" customHeight="1">
      <c r="A46" s="10" t="s">
        <v>27</v>
      </c>
      <c r="B46" s="11"/>
      <c r="C46" s="41">
        <v>13894000</v>
      </c>
      <c r="D46" s="41">
        <v>18211000</v>
      </c>
      <c r="E46" s="41">
        <v>15713277.9</v>
      </c>
      <c r="F46" s="41">
        <v>-2497722.1</v>
      </c>
      <c r="G46" s="42">
        <v>86.3</v>
      </c>
    </row>
    <row r="47" spans="1:7" ht="17.25" customHeight="1">
      <c r="A47" s="10" t="s">
        <v>82</v>
      </c>
      <c r="B47" s="11">
        <v>4</v>
      </c>
      <c r="C47" s="41">
        <v>4032646.4</v>
      </c>
      <c r="D47" s="41">
        <v>3837663.8</v>
      </c>
      <c r="E47" s="41">
        <v>4098173.6</v>
      </c>
      <c r="F47" s="41">
        <v>260509.8</v>
      </c>
      <c r="G47" s="42">
        <v>106.8</v>
      </c>
    </row>
    <row r="48" spans="1:7" ht="17.25" customHeight="1">
      <c r="A48" s="36" t="s">
        <v>30</v>
      </c>
      <c r="B48" s="37">
        <v>41</v>
      </c>
      <c r="C48" s="38">
        <v>-163748.29999999999</v>
      </c>
      <c r="D48" s="38">
        <v>46707.7</v>
      </c>
      <c r="E48" s="38">
        <v>36142.9</v>
      </c>
      <c r="F48" s="38">
        <v>-10564.8</v>
      </c>
      <c r="G48" s="39">
        <v>77.400000000000006</v>
      </c>
    </row>
    <row r="49" spans="1:7" ht="17.25" customHeight="1">
      <c r="A49" s="40" t="s">
        <v>83</v>
      </c>
      <c r="B49" s="11">
        <v>414</v>
      </c>
      <c r="C49" s="41"/>
      <c r="D49" s="41"/>
      <c r="E49" s="41">
        <v>372.9</v>
      </c>
      <c r="F49" s="41">
        <v>372.9</v>
      </c>
      <c r="G49" s="42" t="s">
        <v>32</v>
      </c>
    </row>
    <row r="50" spans="1:7" ht="17.25" customHeight="1">
      <c r="A50" s="40" t="s">
        <v>84</v>
      </c>
      <c r="B50" s="11">
        <v>415</v>
      </c>
      <c r="C50" s="41">
        <v>-363748.3</v>
      </c>
      <c r="D50" s="41">
        <v>-219292.3</v>
      </c>
      <c r="E50" s="41">
        <v>-249665.8</v>
      </c>
      <c r="F50" s="41">
        <v>-30373.5</v>
      </c>
      <c r="G50" s="42">
        <v>113.9</v>
      </c>
    </row>
    <row r="51" spans="1:7" ht="17.25" customHeight="1">
      <c r="A51" s="40" t="s">
        <v>85</v>
      </c>
      <c r="B51" s="11">
        <v>418</v>
      </c>
      <c r="C51" s="41">
        <v>200000</v>
      </c>
      <c r="D51" s="41">
        <v>266000</v>
      </c>
      <c r="E51" s="41">
        <v>285435.8</v>
      </c>
      <c r="F51" s="41">
        <v>19435.8</v>
      </c>
      <c r="G51" s="42">
        <v>107.3</v>
      </c>
    </row>
    <row r="52" spans="1:7" ht="17.25" customHeight="1">
      <c r="A52" s="36" t="s">
        <v>31</v>
      </c>
      <c r="B52" s="37">
        <v>42</v>
      </c>
      <c r="C52" s="38"/>
      <c r="D52" s="38"/>
      <c r="E52" s="38">
        <v>36119.199999999997</v>
      </c>
      <c r="F52" s="38">
        <v>36119.199999999997</v>
      </c>
      <c r="G52" s="39" t="s">
        <v>32</v>
      </c>
    </row>
    <row r="53" spans="1:7" ht="17.25" customHeight="1">
      <c r="A53" s="36" t="s">
        <v>33</v>
      </c>
      <c r="B53" s="37">
        <v>46</v>
      </c>
      <c r="C53" s="38">
        <v>54160.2</v>
      </c>
      <c r="D53" s="38">
        <v>51830.3</v>
      </c>
      <c r="E53" s="38">
        <v>50132.6</v>
      </c>
      <c r="F53" s="38">
        <v>-1697.7</v>
      </c>
      <c r="G53" s="39">
        <v>96.7</v>
      </c>
    </row>
    <row r="54" spans="1:7" ht="17.25" customHeight="1">
      <c r="A54" s="40" t="s">
        <v>86</v>
      </c>
      <c r="B54" s="11">
        <v>461</v>
      </c>
      <c r="C54" s="41">
        <v>54160.2</v>
      </c>
      <c r="D54" s="41">
        <v>51830.3</v>
      </c>
      <c r="E54" s="41">
        <v>50132.6</v>
      </c>
      <c r="F54" s="41">
        <v>-1697.7</v>
      </c>
      <c r="G54" s="42">
        <v>96.7</v>
      </c>
    </row>
    <row r="55" spans="1:7" ht="17.25" customHeight="1">
      <c r="A55" s="36" t="s">
        <v>34</v>
      </c>
      <c r="B55" s="37">
        <v>47</v>
      </c>
      <c r="C55" s="38">
        <v>4232917.0999999996</v>
      </c>
      <c r="D55" s="38">
        <v>3829808.4</v>
      </c>
      <c r="E55" s="38">
        <v>4062928</v>
      </c>
      <c r="F55" s="38">
        <v>233119.6</v>
      </c>
      <c r="G55" s="39">
        <v>106.1</v>
      </c>
    </row>
    <row r="56" spans="1:7" ht="17.25" customHeight="1">
      <c r="A56" s="40" t="s">
        <v>87</v>
      </c>
      <c r="B56" s="11">
        <v>471</v>
      </c>
      <c r="C56" s="41">
        <v>3917440.8</v>
      </c>
      <c r="D56" s="41">
        <v>3608118.5</v>
      </c>
      <c r="E56" s="41">
        <v>3823152.9</v>
      </c>
      <c r="F56" s="41">
        <v>215034.4</v>
      </c>
      <c r="G56" s="42">
        <v>106</v>
      </c>
    </row>
    <row r="57" spans="1:7" ht="17.25" customHeight="1">
      <c r="A57" s="40" t="s">
        <v>88</v>
      </c>
      <c r="B57" s="11">
        <v>472</v>
      </c>
      <c r="C57" s="41">
        <v>315476.3</v>
      </c>
      <c r="D57" s="41">
        <v>221689.9</v>
      </c>
      <c r="E57" s="41">
        <v>239775.1</v>
      </c>
      <c r="F57" s="41">
        <v>18085.2</v>
      </c>
      <c r="G57" s="42">
        <v>108.2</v>
      </c>
    </row>
    <row r="58" spans="1:7" ht="17.25" customHeight="1">
      <c r="A58" s="36" t="s">
        <v>35</v>
      </c>
      <c r="B58" s="37">
        <v>48</v>
      </c>
      <c r="C58" s="38">
        <v>-90682.6</v>
      </c>
      <c r="D58" s="38">
        <v>-90682.6</v>
      </c>
      <c r="E58" s="38">
        <v>-87149.1</v>
      </c>
      <c r="F58" s="38">
        <v>3533.5</v>
      </c>
      <c r="G58" s="39">
        <v>96.1</v>
      </c>
    </row>
    <row r="59" spans="1:7" ht="17.25" customHeight="1">
      <c r="A59" s="40" t="s">
        <v>89</v>
      </c>
      <c r="B59" s="11">
        <v>485</v>
      </c>
      <c r="C59" s="41">
        <v>-90682.6</v>
      </c>
      <c r="D59" s="41">
        <v>-90682.6</v>
      </c>
      <c r="E59" s="41">
        <v>-87149.1</v>
      </c>
      <c r="F59" s="41">
        <v>3533.5</v>
      </c>
      <c r="G59" s="42">
        <v>96.1</v>
      </c>
    </row>
    <row r="60" spans="1:7" ht="17.25" customHeight="1">
      <c r="A60" s="10" t="s">
        <v>36</v>
      </c>
      <c r="B60" s="11">
        <v>5</v>
      </c>
      <c r="C60" s="41">
        <v>9025855.5999999996</v>
      </c>
      <c r="D60" s="41">
        <v>11623202.800000001</v>
      </c>
      <c r="E60" s="41">
        <v>10967639.5</v>
      </c>
      <c r="F60" s="41">
        <v>-655563.30000000005</v>
      </c>
      <c r="G60" s="42">
        <v>94.4</v>
      </c>
    </row>
    <row r="61" spans="1:7" ht="17.25" customHeight="1">
      <c r="A61" s="36" t="s">
        <v>37</v>
      </c>
      <c r="B61" s="37">
        <v>51</v>
      </c>
      <c r="C61" s="38">
        <v>8130000</v>
      </c>
      <c r="D61" s="38">
        <v>6993700</v>
      </c>
      <c r="E61" s="38">
        <v>6669105.7999999998</v>
      </c>
      <c r="F61" s="38">
        <v>-324594.2</v>
      </c>
      <c r="G61" s="39">
        <v>95.4</v>
      </c>
    </row>
    <row r="62" spans="1:7" ht="17.25" customHeight="1">
      <c r="A62" s="40" t="s">
        <v>90</v>
      </c>
      <c r="B62" s="11">
        <v>513</v>
      </c>
      <c r="C62" s="41">
        <v>8140000</v>
      </c>
      <c r="D62" s="41">
        <v>7003700</v>
      </c>
      <c r="E62" s="41">
        <v>6575367.5</v>
      </c>
      <c r="F62" s="41">
        <v>-428332.5</v>
      </c>
      <c r="G62" s="42">
        <v>93.9</v>
      </c>
    </row>
    <row r="63" spans="1:7" ht="17.25" customHeight="1">
      <c r="A63" s="8" t="s">
        <v>91</v>
      </c>
      <c r="B63" s="9">
        <v>5131</v>
      </c>
      <c r="C63" s="43">
        <v>8500000</v>
      </c>
      <c r="D63" s="43">
        <v>8443400</v>
      </c>
      <c r="E63" s="43">
        <v>8015029</v>
      </c>
      <c r="F63" s="43">
        <v>-428371</v>
      </c>
      <c r="G63" s="44">
        <v>94.9</v>
      </c>
    </row>
    <row r="64" spans="1:7" ht="17.25" customHeight="1">
      <c r="A64" s="8" t="s">
        <v>92</v>
      </c>
      <c r="B64" s="9" t="s">
        <v>93</v>
      </c>
      <c r="C64" s="43"/>
      <c r="D64" s="43">
        <v>-1079700</v>
      </c>
      <c r="E64" s="43">
        <v>-1079661.5</v>
      </c>
      <c r="F64" s="43">
        <f>E64-D64</f>
        <v>38.5</v>
      </c>
      <c r="G64" s="44">
        <v>100</v>
      </c>
    </row>
    <row r="65" spans="1:7" ht="17.25" customHeight="1">
      <c r="A65" s="8" t="s">
        <v>94</v>
      </c>
      <c r="B65" s="9">
        <v>5134</v>
      </c>
      <c r="C65" s="43">
        <v>-360000</v>
      </c>
      <c r="D65" s="43">
        <v>-360000</v>
      </c>
      <c r="E65" s="43">
        <v>-360000</v>
      </c>
      <c r="F65" s="43"/>
      <c r="G65" s="44">
        <v>100</v>
      </c>
    </row>
    <row r="66" spans="1:7" ht="17.25" customHeight="1">
      <c r="A66" s="40" t="s">
        <v>83</v>
      </c>
      <c r="B66" s="11">
        <v>514</v>
      </c>
      <c r="C66" s="41">
        <v>-10000</v>
      </c>
      <c r="D66" s="41">
        <v>-10000</v>
      </c>
      <c r="E66" s="41"/>
      <c r="F66" s="41">
        <v>10000</v>
      </c>
      <c r="G66" s="42" t="s">
        <v>32</v>
      </c>
    </row>
    <row r="67" spans="1:7" ht="17.25" customHeight="1">
      <c r="A67" s="8" t="s">
        <v>95</v>
      </c>
      <c r="B67" s="9">
        <v>5141</v>
      </c>
      <c r="C67" s="43">
        <v>-10000</v>
      </c>
      <c r="D67" s="43">
        <v>-10000</v>
      </c>
      <c r="E67" s="43"/>
      <c r="F67" s="43">
        <v>10000</v>
      </c>
      <c r="G67" s="44" t="s">
        <v>32</v>
      </c>
    </row>
    <row r="68" spans="1:7" ht="17.25" customHeight="1">
      <c r="A68" s="40" t="s">
        <v>96</v>
      </c>
      <c r="B68" s="11">
        <v>518</v>
      </c>
      <c r="C68" s="41"/>
      <c r="D68" s="41"/>
      <c r="E68" s="41">
        <v>93738.3</v>
      </c>
      <c r="F68" s="41">
        <v>93738.3</v>
      </c>
      <c r="G68" s="42" t="s">
        <v>32</v>
      </c>
    </row>
    <row r="69" spans="1:7" ht="17.25" customHeight="1">
      <c r="A69" s="36" t="s">
        <v>38</v>
      </c>
      <c r="B69" s="37">
        <v>59</v>
      </c>
      <c r="C69" s="38">
        <v>895855.6</v>
      </c>
      <c r="D69" s="38">
        <v>4629502.8</v>
      </c>
      <c r="E69" s="38">
        <v>4298533.7</v>
      </c>
      <c r="F69" s="38">
        <v>-330969.09999999998</v>
      </c>
      <c r="G69" s="39">
        <v>92.9</v>
      </c>
    </row>
    <row r="70" spans="1:7" ht="17.25" customHeight="1">
      <c r="A70" s="40" t="s">
        <v>38</v>
      </c>
      <c r="B70" s="11">
        <v>595</v>
      </c>
      <c r="C70" s="41">
        <v>895855.6</v>
      </c>
      <c r="D70" s="41">
        <v>4629502.8</v>
      </c>
      <c r="E70" s="41">
        <v>4298533.7</v>
      </c>
      <c r="F70" s="41">
        <v>-330969.09999999998</v>
      </c>
      <c r="G70" s="42">
        <v>92.9</v>
      </c>
    </row>
    <row r="71" spans="1:7" ht="17.25" customHeight="1">
      <c r="A71" s="45" t="s">
        <v>97</v>
      </c>
      <c r="B71" s="11"/>
      <c r="C71" s="41">
        <v>10351687.4</v>
      </c>
      <c r="D71" s="41">
        <v>12815599.199999999</v>
      </c>
      <c r="E71" s="41">
        <v>12221188.800000001</v>
      </c>
      <c r="F71" s="41">
        <v>-594410.4</v>
      </c>
      <c r="G71" s="42">
        <v>95.4</v>
      </c>
    </row>
    <row r="72" spans="1:7" ht="17.25" customHeight="1">
      <c r="A72" s="45" t="s">
        <v>98</v>
      </c>
      <c r="B72" s="11"/>
      <c r="C72" s="41">
        <v>-9455831.8000000007</v>
      </c>
      <c r="D72" s="41">
        <v>-8186096.4000000004</v>
      </c>
      <c r="E72" s="41">
        <v>-7922655.0999999996</v>
      </c>
      <c r="F72" s="41">
        <v>263441.3</v>
      </c>
      <c r="G72" s="42">
        <v>96.8</v>
      </c>
    </row>
    <row r="73" spans="1:7" ht="17.25" customHeight="1">
      <c r="A73" s="10" t="s">
        <v>39</v>
      </c>
      <c r="B73" s="11">
        <v>9</v>
      </c>
      <c r="C73" s="41">
        <v>835498</v>
      </c>
      <c r="D73" s="41">
        <v>2750133.4</v>
      </c>
      <c r="E73" s="41">
        <v>647464.80000000005</v>
      </c>
      <c r="F73" s="41">
        <v>-2102668.6</v>
      </c>
      <c r="G73" s="42">
        <v>23.5</v>
      </c>
    </row>
  </sheetData>
  <mergeCells count="10">
    <mergeCell ref="A1:G1"/>
    <mergeCell ref="E2:G2"/>
    <mergeCell ref="E3:G3"/>
    <mergeCell ref="A4:G4"/>
    <mergeCell ref="A6:A7"/>
    <mergeCell ref="B6:B7"/>
    <mergeCell ref="C6:C7"/>
    <mergeCell ref="D6:D7"/>
    <mergeCell ref="E6:E7"/>
    <mergeCell ref="F6:G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9"/>
  <sheetViews>
    <sheetView workbookViewId="0">
      <selection activeCell="A5" sqref="A5:K5"/>
    </sheetView>
  </sheetViews>
  <sheetFormatPr defaultRowHeight="15"/>
  <cols>
    <col min="1" max="1" width="50" customWidth="1"/>
    <col min="2" max="2" width="10" customWidth="1"/>
    <col min="3" max="3" width="7" customWidth="1"/>
    <col min="4" max="5" width="10" customWidth="1"/>
    <col min="6" max="6" width="7" customWidth="1"/>
    <col min="7" max="7" width="22.42578125" customWidth="1"/>
    <col min="8" max="10" width="15" customWidth="1"/>
    <col min="11" max="11" width="7" customWidth="1"/>
  </cols>
  <sheetData>
    <row r="1" spans="1:13">
      <c r="A1" s="324" t="s">
        <v>32</v>
      </c>
      <c r="B1" s="324"/>
      <c r="C1" s="324"/>
      <c r="D1" s="324"/>
      <c r="E1" s="324"/>
      <c r="F1" s="324"/>
      <c r="G1" s="324"/>
      <c r="H1" s="325"/>
      <c r="I1" s="325"/>
      <c r="J1" s="296" t="s">
        <v>2639</v>
      </c>
      <c r="K1" s="27"/>
      <c r="L1" s="324"/>
      <c r="M1" s="324"/>
    </row>
    <row r="2" spans="1:13">
      <c r="A2" s="324" t="s">
        <v>32</v>
      </c>
      <c r="B2" s="324"/>
      <c r="C2" s="324"/>
      <c r="D2" s="324"/>
      <c r="E2" s="324"/>
      <c r="F2" s="324"/>
      <c r="G2" s="324"/>
      <c r="H2" s="325"/>
      <c r="I2" s="326" t="s">
        <v>1</v>
      </c>
      <c r="J2" s="326"/>
      <c r="K2" s="327"/>
      <c r="L2" s="324"/>
      <c r="M2" s="324"/>
    </row>
    <row r="3" spans="1:13">
      <c r="A3" s="324" t="s">
        <v>32</v>
      </c>
      <c r="B3" s="324"/>
      <c r="C3" s="324"/>
      <c r="D3" s="324"/>
      <c r="E3" s="324"/>
      <c r="F3" s="324"/>
      <c r="G3" s="324"/>
      <c r="H3" s="325"/>
      <c r="I3" s="326" t="s">
        <v>2558</v>
      </c>
      <c r="J3" s="326"/>
      <c r="K3" s="327"/>
      <c r="L3" s="324"/>
      <c r="M3" s="324"/>
    </row>
    <row r="4" spans="1:13" ht="15.75">
      <c r="A4" s="328" t="s">
        <v>3</v>
      </c>
      <c r="B4" s="328"/>
      <c r="C4" s="328"/>
      <c r="D4" s="328"/>
      <c r="E4" s="328"/>
      <c r="F4" s="328"/>
      <c r="G4" s="328"/>
      <c r="H4" s="328"/>
      <c r="I4" s="328"/>
      <c r="J4" s="328"/>
      <c r="K4" s="328"/>
      <c r="L4" s="324"/>
      <c r="M4" s="324"/>
    </row>
    <row r="5" spans="1:13" ht="35.1" customHeight="1">
      <c r="A5" s="329" t="s">
        <v>2640</v>
      </c>
      <c r="B5" s="329"/>
      <c r="C5" s="329"/>
      <c r="D5" s="329"/>
      <c r="E5" s="329"/>
      <c r="F5" s="329"/>
      <c r="G5" s="329"/>
      <c r="H5" s="329"/>
      <c r="I5" s="329"/>
      <c r="J5" s="329"/>
      <c r="K5" s="329"/>
      <c r="L5" s="324"/>
      <c r="M5" s="324"/>
    </row>
    <row r="6" spans="1:13">
      <c r="A6" s="324"/>
      <c r="B6" s="324"/>
      <c r="C6" s="324"/>
      <c r="D6" s="324"/>
      <c r="E6" s="324"/>
      <c r="F6" s="324"/>
      <c r="G6" s="324"/>
      <c r="H6" s="325"/>
      <c r="I6" s="325"/>
      <c r="J6" s="325" t="s">
        <v>101</v>
      </c>
      <c r="K6" s="330"/>
      <c r="L6" s="324"/>
      <c r="M6" s="324"/>
    </row>
    <row r="7" spans="1:13">
      <c r="A7" s="331" t="s">
        <v>6</v>
      </c>
      <c r="B7" s="331" t="s">
        <v>2560</v>
      </c>
      <c r="C7" s="331"/>
      <c r="D7" s="331"/>
      <c r="E7" s="331"/>
      <c r="F7" s="331"/>
      <c r="G7" s="331" t="s">
        <v>2561</v>
      </c>
      <c r="H7" s="332" t="s">
        <v>2562</v>
      </c>
      <c r="I7" s="332" t="s">
        <v>10</v>
      </c>
      <c r="J7" s="332" t="s">
        <v>2563</v>
      </c>
      <c r="K7" s="333"/>
      <c r="L7" s="324"/>
      <c r="M7" s="324"/>
    </row>
    <row r="8" spans="1:13" ht="38.25">
      <c r="A8" s="331"/>
      <c r="B8" s="334" t="s">
        <v>2564</v>
      </c>
      <c r="C8" s="334" t="s">
        <v>2565</v>
      </c>
      <c r="D8" s="334" t="s">
        <v>2566</v>
      </c>
      <c r="E8" s="334" t="s">
        <v>2567</v>
      </c>
      <c r="F8" s="334" t="s">
        <v>2568</v>
      </c>
      <c r="G8" s="331"/>
      <c r="H8" s="332"/>
      <c r="I8" s="332"/>
      <c r="J8" s="335" t="s">
        <v>12</v>
      </c>
      <c r="K8" s="336" t="s">
        <v>13</v>
      </c>
      <c r="L8" s="324"/>
      <c r="M8" s="324"/>
    </row>
    <row r="9" spans="1:13">
      <c r="A9" s="337">
        <v>1</v>
      </c>
      <c r="B9" s="337">
        <v>2</v>
      </c>
      <c r="C9" s="337">
        <v>3</v>
      </c>
      <c r="D9" s="337">
        <v>4</v>
      </c>
      <c r="E9" s="337">
        <v>5</v>
      </c>
      <c r="F9" s="337">
        <v>6</v>
      </c>
      <c r="G9" s="337">
        <v>7</v>
      </c>
      <c r="H9" s="337">
        <v>8</v>
      </c>
      <c r="I9" s="337">
        <v>9</v>
      </c>
      <c r="J9" s="337">
        <v>10</v>
      </c>
      <c r="K9" s="337">
        <v>11</v>
      </c>
      <c r="L9" s="324"/>
      <c r="M9" s="324"/>
    </row>
    <row r="10" spans="1:13">
      <c r="A10" s="338" t="s">
        <v>105</v>
      </c>
      <c r="B10" s="339"/>
      <c r="C10" s="339"/>
      <c r="D10" s="339"/>
      <c r="E10" s="339"/>
      <c r="F10" s="340"/>
      <c r="G10" s="340"/>
      <c r="H10" s="341">
        <v>29600</v>
      </c>
      <c r="I10" s="341">
        <v>27061.200000000001</v>
      </c>
      <c r="J10" s="341">
        <v>-2538.8000000000002</v>
      </c>
      <c r="K10" s="341">
        <v>91.4</v>
      </c>
      <c r="L10" s="324"/>
      <c r="M10" s="324"/>
    </row>
    <row r="11" spans="1:13">
      <c r="A11" s="338" t="s">
        <v>1960</v>
      </c>
      <c r="B11" s="339"/>
      <c r="C11" s="339"/>
      <c r="D11" s="339"/>
      <c r="E11" s="339"/>
      <c r="F11" s="340">
        <v>2</v>
      </c>
      <c r="G11" s="340"/>
      <c r="H11" s="341">
        <v>23275.8</v>
      </c>
      <c r="I11" s="341">
        <v>21393.5</v>
      </c>
      <c r="J11" s="341">
        <v>-1882.3</v>
      </c>
      <c r="K11" s="341">
        <v>91.9</v>
      </c>
      <c r="L11" s="324"/>
      <c r="M11" s="324"/>
    </row>
    <row r="12" spans="1:13">
      <c r="A12" s="342" t="s">
        <v>1979</v>
      </c>
      <c r="B12" s="343"/>
      <c r="C12" s="343"/>
      <c r="D12" s="343"/>
      <c r="E12" s="343"/>
      <c r="F12" s="344">
        <v>222110</v>
      </c>
      <c r="G12" s="344"/>
      <c r="H12" s="345">
        <v>165</v>
      </c>
      <c r="I12" s="345">
        <v>165</v>
      </c>
      <c r="J12" s="345"/>
      <c r="K12" s="345">
        <v>100</v>
      </c>
      <c r="L12" s="324"/>
      <c r="M12" s="324"/>
    </row>
    <row r="13" spans="1:13">
      <c r="A13" s="342" t="s">
        <v>1980</v>
      </c>
      <c r="B13" s="343"/>
      <c r="C13" s="343"/>
      <c r="D13" s="343"/>
      <c r="E13" s="343"/>
      <c r="F13" s="344">
        <v>222120</v>
      </c>
      <c r="G13" s="344"/>
      <c r="H13" s="345">
        <v>225</v>
      </c>
      <c r="I13" s="345">
        <v>225</v>
      </c>
      <c r="J13" s="345"/>
      <c r="K13" s="345">
        <v>100</v>
      </c>
      <c r="L13" s="324"/>
      <c r="M13" s="324"/>
    </row>
    <row r="14" spans="1:13">
      <c r="A14" s="342" t="s">
        <v>1981</v>
      </c>
      <c r="B14" s="343"/>
      <c r="C14" s="343"/>
      <c r="D14" s="343"/>
      <c r="E14" s="343"/>
      <c r="F14" s="344">
        <v>222130</v>
      </c>
      <c r="G14" s="344"/>
      <c r="H14" s="345">
        <v>390</v>
      </c>
      <c r="I14" s="345">
        <v>313</v>
      </c>
      <c r="J14" s="345">
        <v>-77</v>
      </c>
      <c r="K14" s="345">
        <v>80.3</v>
      </c>
      <c r="L14" s="324"/>
      <c r="M14" s="324"/>
    </row>
    <row r="15" spans="1:13">
      <c r="A15" s="342" t="s">
        <v>1982</v>
      </c>
      <c r="B15" s="343"/>
      <c r="C15" s="343"/>
      <c r="D15" s="343"/>
      <c r="E15" s="343"/>
      <c r="F15" s="344">
        <v>222140</v>
      </c>
      <c r="G15" s="344"/>
      <c r="H15" s="345">
        <v>20</v>
      </c>
      <c r="I15" s="345">
        <v>20</v>
      </c>
      <c r="J15" s="345"/>
      <c r="K15" s="345">
        <v>100</v>
      </c>
      <c r="L15" s="324"/>
      <c r="M15" s="324"/>
    </row>
    <row r="16" spans="1:13">
      <c r="A16" s="342" t="s">
        <v>1987</v>
      </c>
      <c r="B16" s="343"/>
      <c r="C16" s="343"/>
      <c r="D16" s="343"/>
      <c r="E16" s="343"/>
      <c r="F16" s="344">
        <v>222300</v>
      </c>
      <c r="G16" s="344"/>
      <c r="H16" s="345">
        <v>151</v>
      </c>
      <c r="I16" s="345">
        <v>66.400000000000006</v>
      </c>
      <c r="J16" s="345">
        <v>-84.6</v>
      </c>
      <c r="K16" s="345">
        <v>44</v>
      </c>
      <c r="L16" s="324"/>
      <c r="M16" s="324"/>
    </row>
    <row r="17" spans="1:13">
      <c r="A17" s="342" t="s">
        <v>1989</v>
      </c>
      <c r="B17" s="343"/>
      <c r="C17" s="343"/>
      <c r="D17" s="343"/>
      <c r="E17" s="343"/>
      <c r="F17" s="344">
        <v>222500</v>
      </c>
      <c r="G17" s="344"/>
      <c r="H17" s="345">
        <v>1355</v>
      </c>
      <c r="I17" s="345">
        <v>1355</v>
      </c>
      <c r="J17" s="345"/>
      <c r="K17" s="345">
        <v>100</v>
      </c>
      <c r="L17" s="324"/>
      <c r="M17" s="324"/>
    </row>
    <row r="18" spans="1:13">
      <c r="A18" s="342" t="s">
        <v>1998</v>
      </c>
      <c r="B18" s="343"/>
      <c r="C18" s="343"/>
      <c r="D18" s="343"/>
      <c r="E18" s="343"/>
      <c r="F18" s="344">
        <v>222910</v>
      </c>
      <c r="G18" s="344"/>
      <c r="H18" s="345">
        <v>50</v>
      </c>
      <c r="I18" s="345">
        <v>50</v>
      </c>
      <c r="J18" s="345"/>
      <c r="K18" s="345">
        <v>100</v>
      </c>
      <c r="L18" s="324"/>
      <c r="M18" s="324"/>
    </row>
    <row r="19" spans="1:13">
      <c r="A19" s="342" t="s">
        <v>1999</v>
      </c>
      <c r="B19" s="343"/>
      <c r="C19" s="343"/>
      <c r="D19" s="343"/>
      <c r="E19" s="343"/>
      <c r="F19" s="344">
        <v>222920</v>
      </c>
      <c r="G19" s="344"/>
      <c r="H19" s="345">
        <v>40</v>
      </c>
      <c r="I19" s="345">
        <v>40</v>
      </c>
      <c r="J19" s="345"/>
      <c r="K19" s="345">
        <v>100</v>
      </c>
      <c r="L19" s="324"/>
      <c r="M19" s="324"/>
    </row>
    <row r="20" spans="1:13">
      <c r="A20" s="342" t="s">
        <v>2007</v>
      </c>
      <c r="B20" s="343"/>
      <c r="C20" s="343"/>
      <c r="D20" s="343"/>
      <c r="E20" s="343"/>
      <c r="F20" s="344">
        <v>222999</v>
      </c>
      <c r="G20" s="344"/>
      <c r="H20" s="345">
        <v>89.8</v>
      </c>
      <c r="I20" s="345">
        <v>89.8</v>
      </c>
      <c r="J20" s="345"/>
      <c r="K20" s="345">
        <v>100</v>
      </c>
      <c r="L20" s="324"/>
      <c r="M20" s="324"/>
    </row>
    <row r="21" spans="1:13" ht="26.25">
      <c r="A21" s="342" t="s">
        <v>2569</v>
      </c>
      <c r="B21" s="343"/>
      <c r="C21" s="343"/>
      <c r="D21" s="343"/>
      <c r="E21" s="343"/>
      <c r="F21" s="344">
        <v>291115</v>
      </c>
      <c r="G21" s="344"/>
      <c r="H21" s="345">
        <v>3340</v>
      </c>
      <c r="I21" s="345">
        <v>2636.4</v>
      </c>
      <c r="J21" s="345">
        <v>-703.6</v>
      </c>
      <c r="K21" s="345">
        <v>78.900000000000006</v>
      </c>
      <c r="L21" s="324"/>
      <c r="M21" s="324"/>
    </row>
    <row r="22" spans="1:13" ht="26.25">
      <c r="A22" s="342" t="s">
        <v>2615</v>
      </c>
      <c r="B22" s="343"/>
      <c r="C22" s="343"/>
      <c r="D22" s="343"/>
      <c r="E22" s="343"/>
      <c r="F22" s="344">
        <v>291120</v>
      </c>
      <c r="G22" s="344"/>
      <c r="H22" s="345">
        <v>6130</v>
      </c>
      <c r="I22" s="345">
        <v>6101.6</v>
      </c>
      <c r="J22" s="345">
        <v>-28.4</v>
      </c>
      <c r="K22" s="345">
        <v>99.5</v>
      </c>
      <c r="L22" s="324"/>
      <c r="M22" s="324"/>
    </row>
    <row r="23" spans="1:13" ht="26.25">
      <c r="A23" s="342" t="s">
        <v>2617</v>
      </c>
      <c r="B23" s="343"/>
      <c r="C23" s="343"/>
      <c r="D23" s="343"/>
      <c r="E23" s="343"/>
      <c r="F23" s="344">
        <v>291220</v>
      </c>
      <c r="G23" s="344"/>
      <c r="H23" s="345">
        <v>11320</v>
      </c>
      <c r="I23" s="345">
        <v>10331.299999999999</v>
      </c>
      <c r="J23" s="345">
        <v>-988.7</v>
      </c>
      <c r="K23" s="345">
        <v>91.3</v>
      </c>
      <c r="L23" s="324"/>
      <c r="M23" s="324"/>
    </row>
    <row r="24" spans="1:13">
      <c r="A24" s="338" t="s">
        <v>2093</v>
      </c>
      <c r="B24" s="339"/>
      <c r="C24" s="339"/>
      <c r="D24" s="339"/>
      <c r="E24" s="339"/>
      <c r="F24" s="340">
        <v>3</v>
      </c>
      <c r="G24" s="340"/>
      <c r="H24" s="341">
        <v>6324.2</v>
      </c>
      <c r="I24" s="341">
        <v>5667.7</v>
      </c>
      <c r="J24" s="341">
        <v>-656.5</v>
      </c>
      <c r="K24" s="341">
        <v>89.6</v>
      </c>
      <c r="L24" s="324"/>
      <c r="M24" s="324"/>
    </row>
    <row r="25" spans="1:13">
      <c r="A25" s="342" t="s">
        <v>2098</v>
      </c>
      <c r="B25" s="343"/>
      <c r="C25" s="343"/>
      <c r="D25" s="343"/>
      <c r="E25" s="343"/>
      <c r="F25" s="344">
        <v>311120</v>
      </c>
      <c r="G25" s="344"/>
      <c r="H25" s="345">
        <v>2538.9</v>
      </c>
      <c r="I25" s="345">
        <v>1942.5</v>
      </c>
      <c r="J25" s="345">
        <v>-596.4</v>
      </c>
      <c r="K25" s="345">
        <v>76.5</v>
      </c>
      <c r="L25" s="324"/>
      <c r="M25" s="324"/>
    </row>
    <row r="26" spans="1:13">
      <c r="A26" s="342" t="s">
        <v>2105</v>
      </c>
      <c r="B26" s="343"/>
      <c r="C26" s="343"/>
      <c r="D26" s="343"/>
      <c r="E26" s="343"/>
      <c r="F26" s="344">
        <v>313110</v>
      </c>
      <c r="G26" s="344"/>
      <c r="H26" s="345">
        <v>800</v>
      </c>
      <c r="I26" s="345">
        <v>796.3</v>
      </c>
      <c r="J26" s="345">
        <v>-3.7</v>
      </c>
      <c r="K26" s="345">
        <v>99.5</v>
      </c>
      <c r="L26" s="324"/>
      <c r="M26" s="324"/>
    </row>
    <row r="27" spans="1:13">
      <c r="A27" s="342" t="s">
        <v>2109</v>
      </c>
      <c r="B27" s="343"/>
      <c r="C27" s="343"/>
      <c r="D27" s="343"/>
      <c r="E27" s="343"/>
      <c r="F27" s="344">
        <v>314110</v>
      </c>
      <c r="G27" s="344"/>
      <c r="H27" s="345">
        <v>1519.1</v>
      </c>
      <c r="I27" s="345">
        <v>1518.1</v>
      </c>
      <c r="J27" s="345">
        <v>-1</v>
      </c>
      <c r="K27" s="345">
        <v>99.9</v>
      </c>
      <c r="L27" s="324"/>
      <c r="M27" s="324"/>
    </row>
    <row r="28" spans="1:13">
      <c r="A28" s="342" t="s">
        <v>2110</v>
      </c>
      <c r="B28" s="343"/>
      <c r="C28" s="343"/>
      <c r="D28" s="343"/>
      <c r="E28" s="343"/>
      <c r="F28" s="344">
        <v>314120</v>
      </c>
      <c r="G28" s="344"/>
      <c r="H28" s="345">
        <v>31.7</v>
      </c>
      <c r="I28" s="345">
        <v>31.3</v>
      </c>
      <c r="J28" s="345">
        <v>-0.40000000000001001</v>
      </c>
      <c r="K28" s="345">
        <v>98.7</v>
      </c>
      <c r="L28" s="324"/>
      <c r="M28" s="324"/>
    </row>
    <row r="29" spans="1:13" ht="26.25">
      <c r="A29" s="342" t="s">
        <v>2491</v>
      </c>
      <c r="B29" s="343"/>
      <c r="C29" s="343"/>
      <c r="D29" s="343"/>
      <c r="E29" s="343"/>
      <c r="F29" s="344">
        <v>316110</v>
      </c>
      <c r="G29" s="344"/>
      <c r="H29" s="345">
        <v>100</v>
      </c>
      <c r="I29" s="345">
        <v>100</v>
      </c>
      <c r="J29" s="345"/>
      <c r="K29" s="345">
        <v>100</v>
      </c>
      <c r="L29" s="324"/>
      <c r="M29" s="324"/>
    </row>
    <row r="30" spans="1:13">
      <c r="A30" s="342" t="s">
        <v>2132</v>
      </c>
      <c r="B30" s="343"/>
      <c r="C30" s="343"/>
      <c r="D30" s="343"/>
      <c r="E30" s="343"/>
      <c r="F30" s="344">
        <v>319210</v>
      </c>
      <c r="G30" s="344"/>
      <c r="H30" s="345">
        <v>950</v>
      </c>
      <c r="I30" s="345">
        <v>950</v>
      </c>
      <c r="J30" s="345"/>
      <c r="K30" s="345">
        <v>100</v>
      </c>
      <c r="L30" s="324"/>
      <c r="M30" s="324"/>
    </row>
    <row r="31" spans="1:13">
      <c r="A31" s="342" t="s">
        <v>2516</v>
      </c>
      <c r="B31" s="343"/>
      <c r="C31" s="343"/>
      <c r="D31" s="343"/>
      <c r="E31" s="343"/>
      <c r="F31" s="344">
        <v>331110</v>
      </c>
      <c r="G31" s="344"/>
      <c r="H31" s="345">
        <v>111.3</v>
      </c>
      <c r="I31" s="345">
        <v>56.3</v>
      </c>
      <c r="J31" s="345">
        <v>-55</v>
      </c>
      <c r="K31" s="345">
        <v>50.6</v>
      </c>
      <c r="L31" s="324"/>
      <c r="M31" s="324"/>
    </row>
    <row r="32" spans="1:13">
      <c r="A32" s="342" t="s">
        <v>2143</v>
      </c>
      <c r="B32" s="343"/>
      <c r="C32" s="343"/>
      <c r="D32" s="343"/>
      <c r="E32" s="343"/>
      <c r="F32" s="344">
        <v>332110</v>
      </c>
      <c r="G32" s="344"/>
      <c r="H32" s="345">
        <v>30</v>
      </c>
      <c r="I32" s="345">
        <v>30</v>
      </c>
      <c r="J32" s="345"/>
      <c r="K32" s="345">
        <v>100</v>
      </c>
      <c r="L32" s="324"/>
      <c r="M32" s="324"/>
    </row>
    <row r="33" spans="1:13">
      <c r="A33" s="342" t="s">
        <v>2148</v>
      </c>
      <c r="B33" s="343"/>
      <c r="C33" s="343"/>
      <c r="D33" s="343"/>
      <c r="E33" s="343"/>
      <c r="F33" s="344">
        <v>333110</v>
      </c>
      <c r="G33" s="344"/>
      <c r="H33" s="345">
        <v>45</v>
      </c>
      <c r="I33" s="345">
        <v>45</v>
      </c>
      <c r="J33" s="345"/>
      <c r="K33" s="345">
        <v>100</v>
      </c>
      <c r="L33" s="324"/>
      <c r="M33" s="324"/>
    </row>
    <row r="34" spans="1:13" ht="26.25">
      <c r="A34" s="342" t="s">
        <v>2529</v>
      </c>
      <c r="B34" s="343"/>
      <c r="C34" s="343"/>
      <c r="D34" s="343"/>
      <c r="E34" s="343"/>
      <c r="F34" s="344">
        <v>336110</v>
      </c>
      <c r="G34" s="344"/>
      <c r="H34" s="345">
        <v>15</v>
      </c>
      <c r="I34" s="345">
        <v>15</v>
      </c>
      <c r="J34" s="345"/>
      <c r="K34" s="345">
        <v>100</v>
      </c>
      <c r="L34" s="324"/>
      <c r="M34" s="324"/>
    </row>
    <row r="35" spans="1:13">
      <c r="A35" s="342" t="s">
        <v>2166</v>
      </c>
      <c r="B35" s="343"/>
      <c r="C35" s="343"/>
      <c r="D35" s="343"/>
      <c r="E35" s="343"/>
      <c r="F35" s="344">
        <v>337110</v>
      </c>
      <c r="G35" s="344"/>
      <c r="H35" s="345">
        <v>88.2</v>
      </c>
      <c r="I35" s="345">
        <v>88.2</v>
      </c>
      <c r="J35" s="345"/>
      <c r="K35" s="345">
        <v>100</v>
      </c>
      <c r="L35" s="324"/>
      <c r="M35" s="324"/>
    </row>
    <row r="36" spans="1:13" ht="26.25">
      <c r="A36" s="342" t="s">
        <v>2534</v>
      </c>
      <c r="B36" s="343"/>
      <c r="C36" s="343"/>
      <c r="D36" s="343"/>
      <c r="E36" s="343"/>
      <c r="F36" s="344">
        <v>338110</v>
      </c>
      <c r="G36" s="344"/>
      <c r="H36" s="345">
        <v>70</v>
      </c>
      <c r="I36" s="345">
        <v>70</v>
      </c>
      <c r="J36" s="345"/>
      <c r="K36" s="345">
        <v>100</v>
      </c>
      <c r="L36" s="324"/>
      <c r="M36" s="324"/>
    </row>
    <row r="37" spans="1:13">
      <c r="A37" s="342" t="s">
        <v>2175</v>
      </c>
      <c r="B37" s="343"/>
      <c r="C37" s="343"/>
      <c r="D37" s="343"/>
      <c r="E37" s="343"/>
      <c r="F37" s="344">
        <v>339110</v>
      </c>
      <c r="G37" s="344"/>
      <c r="H37" s="345">
        <v>25</v>
      </c>
      <c r="I37" s="345">
        <v>25</v>
      </c>
      <c r="J37" s="345"/>
      <c r="K37" s="345">
        <v>100</v>
      </c>
      <c r="L37" s="324"/>
      <c r="M37" s="324"/>
    </row>
    <row r="38" spans="1:13">
      <c r="A38" s="338" t="s">
        <v>2641</v>
      </c>
      <c r="B38" s="339" t="s">
        <v>623</v>
      </c>
      <c r="C38" s="339"/>
      <c r="D38" s="339"/>
      <c r="E38" s="339"/>
      <c r="F38" s="340"/>
      <c r="G38" s="340"/>
      <c r="H38" s="341">
        <v>800</v>
      </c>
      <c r="I38" s="341">
        <v>796.3</v>
      </c>
      <c r="J38" s="341">
        <v>-3.7</v>
      </c>
      <c r="K38" s="341">
        <v>99.5</v>
      </c>
      <c r="L38" s="324"/>
      <c r="M38" s="324"/>
    </row>
    <row r="39" spans="1:13">
      <c r="A39" s="346" t="s">
        <v>161</v>
      </c>
      <c r="B39" s="343" t="s">
        <v>623</v>
      </c>
      <c r="C39" s="343" t="s">
        <v>2642</v>
      </c>
      <c r="D39" s="343"/>
      <c r="E39" s="343"/>
      <c r="F39" s="344"/>
      <c r="G39" s="344"/>
      <c r="H39" s="345">
        <v>800</v>
      </c>
      <c r="I39" s="345">
        <v>796.3</v>
      </c>
      <c r="J39" s="345">
        <v>-3.7</v>
      </c>
      <c r="K39" s="345">
        <v>99.5</v>
      </c>
      <c r="L39" s="324"/>
      <c r="M39" s="324"/>
    </row>
    <row r="40" spans="1:13">
      <c r="A40" s="347" t="s">
        <v>177</v>
      </c>
      <c r="B40" s="343" t="s">
        <v>623</v>
      </c>
      <c r="C40" s="343" t="s">
        <v>711</v>
      </c>
      <c r="D40" s="343"/>
      <c r="E40" s="343"/>
      <c r="F40" s="344"/>
      <c r="G40" s="344"/>
      <c r="H40" s="345">
        <v>800</v>
      </c>
      <c r="I40" s="345">
        <v>796.3</v>
      </c>
      <c r="J40" s="345">
        <v>-3.7</v>
      </c>
      <c r="K40" s="345">
        <v>99.5</v>
      </c>
      <c r="L40" s="324"/>
      <c r="M40" s="324"/>
    </row>
    <row r="41" spans="1:13">
      <c r="A41" s="348" t="s">
        <v>177</v>
      </c>
      <c r="B41" s="343" t="s">
        <v>623</v>
      </c>
      <c r="C41" s="343" t="s">
        <v>2643</v>
      </c>
      <c r="D41" s="343"/>
      <c r="E41" s="343"/>
      <c r="F41" s="344"/>
      <c r="G41" s="344"/>
      <c r="H41" s="345">
        <v>800</v>
      </c>
      <c r="I41" s="345">
        <v>796.3</v>
      </c>
      <c r="J41" s="345">
        <v>-3.7</v>
      </c>
      <c r="K41" s="345">
        <v>99.5</v>
      </c>
      <c r="L41" s="324"/>
      <c r="M41" s="324"/>
    </row>
    <row r="42" spans="1:13">
      <c r="A42" s="342" t="s">
        <v>177</v>
      </c>
      <c r="B42" s="343" t="s">
        <v>623</v>
      </c>
      <c r="C42" s="343" t="s">
        <v>2643</v>
      </c>
      <c r="D42" s="343">
        <v>43</v>
      </c>
      <c r="E42" s="343"/>
      <c r="F42" s="344"/>
      <c r="G42" s="344"/>
      <c r="H42" s="345">
        <v>800</v>
      </c>
      <c r="I42" s="345">
        <v>796.3</v>
      </c>
      <c r="J42" s="345">
        <v>-3.7</v>
      </c>
      <c r="K42" s="345">
        <v>99.5</v>
      </c>
      <c r="L42" s="324"/>
      <c r="M42" s="324"/>
    </row>
    <row r="43" spans="1:13">
      <c r="A43" s="342" t="s">
        <v>177</v>
      </c>
      <c r="B43" s="343" t="s">
        <v>623</v>
      </c>
      <c r="C43" s="343" t="s">
        <v>2643</v>
      </c>
      <c r="D43" s="343">
        <v>4302</v>
      </c>
      <c r="E43" s="343"/>
      <c r="F43" s="344"/>
      <c r="G43" s="344"/>
      <c r="H43" s="345">
        <v>800</v>
      </c>
      <c r="I43" s="345">
        <v>796.3</v>
      </c>
      <c r="J43" s="345">
        <v>-3.7</v>
      </c>
      <c r="K43" s="345">
        <v>99.5</v>
      </c>
      <c r="L43" s="324"/>
      <c r="M43" s="324"/>
    </row>
    <row r="44" spans="1:13">
      <c r="A44" s="349" t="s">
        <v>2644</v>
      </c>
      <c r="B44" s="343" t="s">
        <v>623</v>
      </c>
      <c r="C44" s="343" t="s">
        <v>2643</v>
      </c>
      <c r="D44" s="343">
        <v>4302</v>
      </c>
      <c r="E44" s="343" t="s">
        <v>2645</v>
      </c>
      <c r="F44" s="344"/>
      <c r="G44" s="344"/>
      <c r="H44" s="345">
        <v>800</v>
      </c>
      <c r="I44" s="345">
        <v>796.3</v>
      </c>
      <c r="J44" s="345">
        <v>-3.7</v>
      </c>
      <c r="K44" s="345">
        <v>99.5</v>
      </c>
      <c r="L44" s="324"/>
      <c r="M44" s="324"/>
    </row>
    <row r="45" spans="1:13">
      <c r="A45" s="338" t="s">
        <v>2093</v>
      </c>
      <c r="B45" s="339" t="s">
        <v>623</v>
      </c>
      <c r="C45" s="339" t="s">
        <v>2643</v>
      </c>
      <c r="D45" s="339">
        <v>4302</v>
      </c>
      <c r="E45" s="339" t="s">
        <v>2645</v>
      </c>
      <c r="F45" s="340">
        <v>3</v>
      </c>
      <c r="G45" s="340"/>
      <c r="H45" s="341">
        <v>800</v>
      </c>
      <c r="I45" s="341">
        <v>796.3</v>
      </c>
      <c r="J45" s="341">
        <v>-3.7</v>
      </c>
      <c r="K45" s="341">
        <v>99.5</v>
      </c>
      <c r="L45" s="324"/>
      <c r="M45" s="324"/>
    </row>
    <row r="46" spans="1:13">
      <c r="A46" s="350" t="s">
        <v>2105</v>
      </c>
      <c r="B46" s="343" t="s">
        <v>623</v>
      </c>
      <c r="C46" s="343" t="s">
        <v>2643</v>
      </c>
      <c r="D46" s="343">
        <v>4302</v>
      </c>
      <c r="E46" s="343" t="s">
        <v>2645</v>
      </c>
      <c r="F46" s="344">
        <v>313110</v>
      </c>
      <c r="G46" s="314" t="s">
        <v>2646</v>
      </c>
      <c r="H46" s="345">
        <v>800</v>
      </c>
      <c r="I46" s="345">
        <v>796.3</v>
      </c>
      <c r="J46" s="345">
        <v>-3.7</v>
      </c>
      <c r="K46" s="345">
        <v>99.5</v>
      </c>
      <c r="L46" s="324"/>
      <c r="M46" s="324"/>
    </row>
    <row r="47" spans="1:13">
      <c r="A47" s="338" t="s">
        <v>2572</v>
      </c>
      <c r="B47" s="339" t="s">
        <v>625</v>
      </c>
      <c r="C47" s="339"/>
      <c r="D47" s="339"/>
      <c r="E47" s="339"/>
      <c r="F47" s="340"/>
      <c r="G47" s="340"/>
      <c r="H47" s="341">
        <v>1750</v>
      </c>
      <c r="I47" s="341">
        <v>1750</v>
      </c>
      <c r="J47" s="341"/>
      <c r="K47" s="341">
        <v>100</v>
      </c>
      <c r="L47" s="324"/>
      <c r="M47" s="324"/>
    </row>
    <row r="48" spans="1:13">
      <c r="A48" s="346" t="s">
        <v>161</v>
      </c>
      <c r="B48" s="343" t="s">
        <v>625</v>
      </c>
      <c r="C48" s="343" t="s">
        <v>2642</v>
      </c>
      <c r="D48" s="343"/>
      <c r="E48" s="343"/>
      <c r="F48" s="344"/>
      <c r="G48" s="344"/>
      <c r="H48" s="345">
        <v>1750</v>
      </c>
      <c r="I48" s="345">
        <v>1750</v>
      </c>
      <c r="J48" s="345"/>
      <c r="K48" s="345">
        <v>100</v>
      </c>
      <c r="L48" s="324"/>
      <c r="M48" s="324"/>
    </row>
    <row r="49" spans="1:13">
      <c r="A49" s="347" t="s">
        <v>705</v>
      </c>
      <c r="B49" s="343" t="s">
        <v>625</v>
      </c>
      <c r="C49" s="343" t="s">
        <v>706</v>
      </c>
      <c r="D49" s="343"/>
      <c r="E49" s="343"/>
      <c r="F49" s="344"/>
      <c r="G49" s="344"/>
      <c r="H49" s="345">
        <v>800</v>
      </c>
      <c r="I49" s="345">
        <v>800</v>
      </c>
      <c r="J49" s="345"/>
      <c r="K49" s="345">
        <v>100</v>
      </c>
      <c r="L49" s="324"/>
      <c r="M49" s="324"/>
    </row>
    <row r="50" spans="1:13">
      <c r="A50" s="348" t="s">
        <v>2647</v>
      </c>
      <c r="B50" s="343" t="s">
        <v>625</v>
      </c>
      <c r="C50" s="343" t="s">
        <v>2648</v>
      </c>
      <c r="D50" s="343"/>
      <c r="E50" s="343"/>
      <c r="F50" s="344"/>
      <c r="G50" s="344"/>
      <c r="H50" s="345">
        <v>800</v>
      </c>
      <c r="I50" s="345">
        <v>800</v>
      </c>
      <c r="J50" s="345"/>
      <c r="K50" s="345">
        <v>100</v>
      </c>
      <c r="L50" s="324"/>
      <c r="M50" s="324"/>
    </row>
    <row r="51" spans="1:13">
      <c r="A51" s="342" t="s">
        <v>705</v>
      </c>
      <c r="B51" s="343" t="s">
        <v>625</v>
      </c>
      <c r="C51" s="343" t="s">
        <v>2648</v>
      </c>
      <c r="D51" s="343">
        <v>35</v>
      </c>
      <c r="E51" s="343"/>
      <c r="F51" s="344"/>
      <c r="G51" s="344"/>
      <c r="H51" s="345">
        <v>800</v>
      </c>
      <c r="I51" s="345">
        <v>800</v>
      </c>
      <c r="J51" s="345"/>
      <c r="K51" s="345">
        <v>100</v>
      </c>
      <c r="L51" s="324"/>
      <c r="M51" s="324"/>
    </row>
    <row r="52" spans="1:13">
      <c r="A52" s="342" t="s">
        <v>191</v>
      </c>
      <c r="B52" s="343" t="s">
        <v>625</v>
      </c>
      <c r="C52" s="343" t="s">
        <v>2648</v>
      </c>
      <c r="D52" s="343">
        <v>3502</v>
      </c>
      <c r="E52" s="343"/>
      <c r="F52" s="344"/>
      <c r="G52" s="344"/>
      <c r="H52" s="345">
        <v>800</v>
      </c>
      <c r="I52" s="345">
        <v>800</v>
      </c>
      <c r="J52" s="345"/>
      <c r="K52" s="345">
        <v>100</v>
      </c>
      <c r="L52" s="324"/>
      <c r="M52" s="324"/>
    </row>
    <row r="53" spans="1:13">
      <c r="A53" s="349" t="s">
        <v>2649</v>
      </c>
      <c r="B53" s="343" t="s">
        <v>625</v>
      </c>
      <c r="C53" s="343" t="s">
        <v>2648</v>
      </c>
      <c r="D53" s="343">
        <v>3502</v>
      </c>
      <c r="E53" s="343" t="s">
        <v>2650</v>
      </c>
      <c r="F53" s="344"/>
      <c r="G53" s="344"/>
      <c r="H53" s="345">
        <v>800</v>
      </c>
      <c r="I53" s="345">
        <v>800</v>
      </c>
      <c r="J53" s="345"/>
      <c r="K53" s="345">
        <v>100</v>
      </c>
      <c r="L53" s="324"/>
      <c r="M53" s="324"/>
    </row>
    <row r="54" spans="1:13">
      <c r="A54" s="338" t="s">
        <v>2093</v>
      </c>
      <c r="B54" s="339" t="s">
        <v>625</v>
      </c>
      <c r="C54" s="339" t="s">
        <v>2648</v>
      </c>
      <c r="D54" s="339">
        <v>3502</v>
      </c>
      <c r="E54" s="339" t="s">
        <v>2650</v>
      </c>
      <c r="F54" s="340">
        <v>3</v>
      </c>
      <c r="G54" s="340"/>
      <c r="H54" s="341">
        <v>800</v>
      </c>
      <c r="I54" s="341">
        <v>800</v>
      </c>
      <c r="J54" s="341"/>
      <c r="K54" s="341">
        <v>100</v>
      </c>
      <c r="L54" s="324"/>
      <c r="M54" s="324"/>
    </row>
    <row r="55" spans="1:13">
      <c r="A55" s="350" t="s">
        <v>2098</v>
      </c>
      <c r="B55" s="343" t="s">
        <v>625</v>
      </c>
      <c r="C55" s="343" t="s">
        <v>2648</v>
      </c>
      <c r="D55" s="343">
        <v>3502</v>
      </c>
      <c r="E55" s="343" t="s">
        <v>2650</v>
      </c>
      <c r="F55" s="344">
        <v>311120</v>
      </c>
      <c r="G55" s="314" t="s">
        <v>2651</v>
      </c>
      <c r="H55" s="345">
        <v>800</v>
      </c>
      <c r="I55" s="345">
        <v>800</v>
      </c>
      <c r="J55" s="345"/>
      <c r="K55" s="345">
        <v>100</v>
      </c>
      <c r="L55" s="324"/>
      <c r="M55" s="324"/>
    </row>
    <row r="56" spans="1:13">
      <c r="A56" s="347" t="s">
        <v>707</v>
      </c>
      <c r="B56" s="343" t="s">
        <v>625</v>
      </c>
      <c r="C56" s="343" t="s">
        <v>708</v>
      </c>
      <c r="D56" s="343"/>
      <c r="E56" s="343"/>
      <c r="F56" s="344"/>
      <c r="G56" s="344"/>
      <c r="H56" s="345">
        <v>950</v>
      </c>
      <c r="I56" s="345">
        <v>950</v>
      </c>
      <c r="J56" s="345"/>
      <c r="K56" s="345">
        <v>100</v>
      </c>
      <c r="L56" s="324"/>
      <c r="M56" s="324"/>
    </row>
    <row r="57" spans="1:13">
      <c r="A57" s="348" t="s">
        <v>2652</v>
      </c>
      <c r="B57" s="343" t="s">
        <v>625</v>
      </c>
      <c r="C57" s="343" t="s">
        <v>2653</v>
      </c>
      <c r="D57" s="343"/>
      <c r="E57" s="343"/>
      <c r="F57" s="344"/>
      <c r="G57" s="344"/>
      <c r="H57" s="345">
        <v>950</v>
      </c>
      <c r="I57" s="345">
        <v>950</v>
      </c>
      <c r="J57" s="345"/>
      <c r="K57" s="345">
        <v>100</v>
      </c>
      <c r="L57" s="324"/>
      <c r="M57" s="324"/>
    </row>
    <row r="58" spans="1:13">
      <c r="A58" s="342" t="s">
        <v>2654</v>
      </c>
      <c r="B58" s="343" t="s">
        <v>625</v>
      </c>
      <c r="C58" s="343" t="s">
        <v>2653</v>
      </c>
      <c r="D58" s="343">
        <v>37</v>
      </c>
      <c r="E58" s="343"/>
      <c r="F58" s="344"/>
      <c r="G58" s="344"/>
      <c r="H58" s="345">
        <v>950</v>
      </c>
      <c r="I58" s="345">
        <v>950</v>
      </c>
      <c r="J58" s="345"/>
      <c r="K58" s="345">
        <v>100</v>
      </c>
      <c r="L58" s="324"/>
      <c r="M58" s="324"/>
    </row>
    <row r="59" spans="1:13">
      <c r="A59" s="342" t="s">
        <v>201</v>
      </c>
      <c r="B59" s="343" t="s">
        <v>625</v>
      </c>
      <c r="C59" s="343" t="s">
        <v>2653</v>
      </c>
      <c r="D59" s="343">
        <v>3702</v>
      </c>
      <c r="E59" s="343"/>
      <c r="F59" s="344"/>
      <c r="G59" s="344"/>
      <c r="H59" s="345">
        <v>950</v>
      </c>
      <c r="I59" s="345">
        <v>950</v>
      </c>
      <c r="J59" s="345"/>
      <c r="K59" s="345">
        <v>100</v>
      </c>
      <c r="L59" s="324"/>
      <c r="M59" s="324"/>
    </row>
    <row r="60" spans="1:13">
      <c r="A60" s="349" t="s">
        <v>2655</v>
      </c>
      <c r="B60" s="343" t="s">
        <v>625</v>
      </c>
      <c r="C60" s="343" t="s">
        <v>2653</v>
      </c>
      <c r="D60" s="343">
        <v>3702</v>
      </c>
      <c r="E60" s="343" t="s">
        <v>2656</v>
      </c>
      <c r="F60" s="344"/>
      <c r="G60" s="344"/>
      <c r="H60" s="345">
        <v>950</v>
      </c>
      <c r="I60" s="345">
        <v>950</v>
      </c>
      <c r="J60" s="345"/>
      <c r="K60" s="345">
        <v>100</v>
      </c>
      <c r="L60" s="324"/>
      <c r="M60" s="324"/>
    </row>
    <row r="61" spans="1:13">
      <c r="A61" s="338" t="s">
        <v>2093</v>
      </c>
      <c r="B61" s="339" t="s">
        <v>625</v>
      </c>
      <c r="C61" s="339" t="s">
        <v>2653</v>
      </c>
      <c r="D61" s="339">
        <v>3702</v>
      </c>
      <c r="E61" s="339" t="s">
        <v>2656</v>
      </c>
      <c r="F61" s="340">
        <v>3</v>
      </c>
      <c r="G61" s="340"/>
      <c r="H61" s="341">
        <v>950</v>
      </c>
      <c r="I61" s="341">
        <v>950</v>
      </c>
      <c r="J61" s="341"/>
      <c r="K61" s="341">
        <v>100</v>
      </c>
      <c r="L61" s="324"/>
      <c r="M61" s="324"/>
    </row>
    <row r="62" spans="1:13">
      <c r="A62" s="350" t="s">
        <v>2132</v>
      </c>
      <c r="B62" s="343" t="s">
        <v>625</v>
      </c>
      <c r="C62" s="343" t="s">
        <v>2653</v>
      </c>
      <c r="D62" s="343">
        <v>3702</v>
      </c>
      <c r="E62" s="343" t="s">
        <v>2656</v>
      </c>
      <c r="F62" s="344">
        <v>319210</v>
      </c>
      <c r="G62" s="314" t="s">
        <v>2651</v>
      </c>
      <c r="H62" s="345">
        <v>950</v>
      </c>
      <c r="I62" s="345">
        <v>950</v>
      </c>
      <c r="J62" s="345"/>
      <c r="K62" s="345">
        <v>100</v>
      </c>
      <c r="L62" s="324"/>
      <c r="M62" s="324"/>
    </row>
    <row r="63" spans="1:13">
      <c r="A63" s="338" t="s">
        <v>2657</v>
      </c>
      <c r="B63" s="339" t="s">
        <v>627</v>
      </c>
      <c r="C63" s="339"/>
      <c r="D63" s="339"/>
      <c r="E63" s="339"/>
      <c r="F63" s="340"/>
      <c r="G63" s="340"/>
      <c r="H63" s="341">
        <v>510</v>
      </c>
      <c r="I63" s="341">
        <v>510</v>
      </c>
      <c r="J63" s="341"/>
      <c r="K63" s="341">
        <v>100</v>
      </c>
      <c r="L63" s="324"/>
      <c r="M63" s="324"/>
    </row>
    <row r="64" spans="1:13">
      <c r="A64" s="346" t="s">
        <v>231</v>
      </c>
      <c r="B64" s="343" t="s">
        <v>627</v>
      </c>
      <c r="C64" s="343" t="s">
        <v>2658</v>
      </c>
      <c r="D64" s="343"/>
      <c r="E64" s="343"/>
      <c r="F64" s="344"/>
      <c r="G64" s="344"/>
      <c r="H64" s="345">
        <v>510</v>
      </c>
      <c r="I64" s="345">
        <v>510</v>
      </c>
      <c r="J64" s="345"/>
      <c r="K64" s="345">
        <v>100</v>
      </c>
      <c r="L64" s="324"/>
      <c r="M64" s="324"/>
    </row>
    <row r="65" spans="1:13">
      <c r="A65" s="347" t="s">
        <v>699</v>
      </c>
      <c r="B65" s="343" t="s">
        <v>627</v>
      </c>
      <c r="C65" s="343" t="s">
        <v>700</v>
      </c>
      <c r="D65" s="343"/>
      <c r="E65" s="343"/>
      <c r="F65" s="344"/>
      <c r="G65" s="344"/>
      <c r="H65" s="345">
        <v>270</v>
      </c>
      <c r="I65" s="345">
        <v>270</v>
      </c>
      <c r="J65" s="345"/>
      <c r="K65" s="345">
        <v>100</v>
      </c>
      <c r="L65" s="324"/>
      <c r="M65" s="324"/>
    </row>
    <row r="66" spans="1:13">
      <c r="A66" s="348" t="s">
        <v>699</v>
      </c>
      <c r="B66" s="343" t="s">
        <v>627</v>
      </c>
      <c r="C66" s="343" t="s">
        <v>2659</v>
      </c>
      <c r="D66" s="343"/>
      <c r="E66" s="343"/>
      <c r="F66" s="344"/>
      <c r="G66" s="344"/>
      <c r="H66" s="345">
        <v>270</v>
      </c>
      <c r="I66" s="345">
        <v>270</v>
      </c>
      <c r="J66" s="345"/>
      <c r="K66" s="345">
        <v>100</v>
      </c>
      <c r="L66" s="324"/>
      <c r="M66" s="324"/>
    </row>
    <row r="67" spans="1:13">
      <c r="A67" s="342" t="s">
        <v>2660</v>
      </c>
      <c r="B67" s="343" t="s">
        <v>627</v>
      </c>
      <c r="C67" s="343" t="s">
        <v>2659</v>
      </c>
      <c r="D67" s="343">
        <v>31</v>
      </c>
      <c r="E67" s="343"/>
      <c r="F67" s="344"/>
      <c r="G67" s="344"/>
      <c r="H67" s="345">
        <v>270</v>
      </c>
      <c r="I67" s="345">
        <v>270</v>
      </c>
      <c r="J67" s="345"/>
      <c r="K67" s="345">
        <v>100</v>
      </c>
      <c r="L67" s="324"/>
      <c r="M67" s="324"/>
    </row>
    <row r="68" spans="1:13">
      <c r="A68" s="342" t="s">
        <v>237</v>
      </c>
      <c r="B68" s="343" t="s">
        <v>627</v>
      </c>
      <c r="C68" s="343" t="s">
        <v>2659</v>
      </c>
      <c r="D68" s="343">
        <v>3106</v>
      </c>
      <c r="E68" s="343"/>
      <c r="F68" s="344"/>
      <c r="G68" s="344"/>
      <c r="H68" s="345">
        <v>270</v>
      </c>
      <c r="I68" s="345">
        <v>270</v>
      </c>
      <c r="J68" s="345"/>
      <c r="K68" s="345">
        <v>100</v>
      </c>
      <c r="L68" s="324"/>
      <c r="M68" s="324"/>
    </row>
    <row r="69" spans="1:13">
      <c r="A69" s="349" t="s">
        <v>2661</v>
      </c>
      <c r="B69" s="343" t="s">
        <v>627</v>
      </c>
      <c r="C69" s="343" t="s">
        <v>2659</v>
      </c>
      <c r="D69" s="343">
        <v>3106</v>
      </c>
      <c r="E69" s="343" t="s">
        <v>2662</v>
      </c>
      <c r="F69" s="344"/>
      <c r="G69" s="344"/>
      <c r="H69" s="345">
        <v>270</v>
      </c>
      <c r="I69" s="345">
        <v>270</v>
      </c>
      <c r="J69" s="345"/>
      <c r="K69" s="345">
        <v>100</v>
      </c>
      <c r="L69" s="324"/>
      <c r="M69" s="324"/>
    </row>
    <row r="70" spans="1:13">
      <c r="A70" s="338" t="s">
        <v>1960</v>
      </c>
      <c r="B70" s="339" t="s">
        <v>627</v>
      </c>
      <c r="C70" s="339" t="s">
        <v>2659</v>
      </c>
      <c r="D70" s="339">
        <v>3106</v>
      </c>
      <c r="E70" s="339" t="s">
        <v>2662</v>
      </c>
      <c r="F70" s="340">
        <v>2</v>
      </c>
      <c r="G70" s="340"/>
      <c r="H70" s="341">
        <v>90</v>
      </c>
      <c r="I70" s="341">
        <v>90</v>
      </c>
      <c r="J70" s="341"/>
      <c r="K70" s="341">
        <v>100</v>
      </c>
      <c r="L70" s="324"/>
      <c r="M70" s="324"/>
    </row>
    <row r="71" spans="1:13">
      <c r="A71" s="350" t="s">
        <v>1998</v>
      </c>
      <c r="B71" s="343" t="s">
        <v>627</v>
      </c>
      <c r="C71" s="343" t="s">
        <v>2659</v>
      </c>
      <c r="D71" s="343">
        <v>3106</v>
      </c>
      <c r="E71" s="343" t="s">
        <v>2662</v>
      </c>
      <c r="F71" s="344">
        <v>222910</v>
      </c>
      <c r="G71" s="344" t="s">
        <v>2646</v>
      </c>
      <c r="H71" s="345">
        <v>50</v>
      </c>
      <c r="I71" s="345">
        <v>50</v>
      </c>
      <c r="J71" s="345"/>
      <c r="K71" s="345">
        <v>100</v>
      </c>
      <c r="L71" s="324"/>
      <c r="M71" s="324"/>
    </row>
    <row r="72" spans="1:13">
      <c r="A72" s="350" t="s">
        <v>1999</v>
      </c>
      <c r="B72" s="343" t="s">
        <v>627</v>
      </c>
      <c r="C72" s="343" t="s">
        <v>2659</v>
      </c>
      <c r="D72" s="343">
        <v>3106</v>
      </c>
      <c r="E72" s="343" t="s">
        <v>2662</v>
      </c>
      <c r="F72" s="344">
        <v>222920</v>
      </c>
      <c r="G72" s="344" t="s">
        <v>2646</v>
      </c>
      <c r="H72" s="345">
        <v>40</v>
      </c>
      <c r="I72" s="345">
        <v>40</v>
      </c>
      <c r="J72" s="345"/>
      <c r="K72" s="345">
        <v>100</v>
      </c>
      <c r="L72" s="324"/>
      <c r="M72" s="324"/>
    </row>
    <row r="73" spans="1:13">
      <c r="A73" s="338" t="s">
        <v>2093</v>
      </c>
      <c r="B73" s="339" t="s">
        <v>627</v>
      </c>
      <c r="C73" s="339" t="s">
        <v>2659</v>
      </c>
      <c r="D73" s="339">
        <v>3106</v>
      </c>
      <c r="E73" s="339" t="s">
        <v>2662</v>
      </c>
      <c r="F73" s="340">
        <v>3</v>
      </c>
      <c r="G73" s="340"/>
      <c r="H73" s="341">
        <v>180</v>
      </c>
      <c r="I73" s="341">
        <v>180</v>
      </c>
      <c r="J73" s="341"/>
      <c r="K73" s="341">
        <v>100</v>
      </c>
      <c r="L73" s="324"/>
      <c r="M73" s="324"/>
    </row>
    <row r="74" spans="1:13">
      <c r="A74" s="350" t="s">
        <v>2109</v>
      </c>
      <c r="B74" s="343" t="s">
        <v>627</v>
      </c>
      <c r="C74" s="343" t="s">
        <v>2659</v>
      </c>
      <c r="D74" s="343">
        <v>3106</v>
      </c>
      <c r="E74" s="343" t="s">
        <v>2662</v>
      </c>
      <c r="F74" s="344">
        <v>314110</v>
      </c>
      <c r="G74" s="344" t="s">
        <v>2646</v>
      </c>
      <c r="H74" s="345">
        <v>25</v>
      </c>
      <c r="I74" s="345">
        <v>25</v>
      </c>
      <c r="J74" s="345"/>
      <c r="K74" s="345">
        <v>100</v>
      </c>
      <c r="L74" s="324"/>
      <c r="M74" s="324"/>
    </row>
    <row r="75" spans="1:13">
      <c r="A75" s="350" t="s">
        <v>2148</v>
      </c>
      <c r="B75" s="343" t="s">
        <v>627</v>
      </c>
      <c r="C75" s="343" t="s">
        <v>2659</v>
      </c>
      <c r="D75" s="343">
        <v>3106</v>
      </c>
      <c r="E75" s="343" t="s">
        <v>2662</v>
      </c>
      <c r="F75" s="344">
        <v>333110</v>
      </c>
      <c r="G75" s="344" t="s">
        <v>2646</v>
      </c>
      <c r="H75" s="345">
        <v>45</v>
      </c>
      <c r="I75" s="345">
        <v>45</v>
      </c>
      <c r="J75" s="345"/>
      <c r="K75" s="345">
        <v>100</v>
      </c>
      <c r="L75" s="324"/>
      <c r="M75" s="324"/>
    </row>
    <row r="76" spans="1:13" ht="26.25">
      <c r="A76" s="350" t="s">
        <v>2529</v>
      </c>
      <c r="B76" s="343" t="s">
        <v>627</v>
      </c>
      <c r="C76" s="343" t="s">
        <v>2659</v>
      </c>
      <c r="D76" s="343">
        <v>3106</v>
      </c>
      <c r="E76" s="343" t="s">
        <v>2662</v>
      </c>
      <c r="F76" s="344">
        <v>336110</v>
      </c>
      <c r="G76" s="344" t="s">
        <v>2646</v>
      </c>
      <c r="H76" s="345">
        <v>15</v>
      </c>
      <c r="I76" s="345">
        <v>15</v>
      </c>
      <c r="J76" s="345"/>
      <c r="K76" s="345">
        <v>100</v>
      </c>
      <c r="L76" s="324"/>
      <c r="M76" s="324"/>
    </row>
    <row r="77" spans="1:13" ht="26.25">
      <c r="A77" s="350" t="s">
        <v>2534</v>
      </c>
      <c r="B77" s="343" t="s">
        <v>627</v>
      </c>
      <c r="C77" s="343" t="s">
        <v>2659</v>
      </c>
      <c r="D77" s="343">
        <v>3106</v>
      </c>
      <c r="E77" s="343" t="s">
        <v>2662</v>
      </c>
      <c r="F77" s="344">
        <v>338110</v>
      </c>
      <c r="G77" s="344" t="s">
        <v>2646</v>
      </c>
      <c r="H77" s="345">
        <v>70</v>
      </c>
      <c r="I77" s="345">
        <v>70</v>
      </c>
      <c r="J77" s="345"/>
      <c r="K77" s="345">
        <v>100</v>
      </c>
      <c r="L77" s="324"/>
      <c r="M77" s="324"/>
    </row>
    <row r="78" spans="1:13">
      <c r="A78" s="350" t="s">
        <v>2175</v>
      </c>
      <c r="B78" s="343" t="s">
        <v>627</v>
      </c>
      <c r="C78" s="343" t="s">
        <v>2659</v>
      </c>
      <c r="D78" s="343">
        <v>3106</v>
      </c>
      <c r="E78" s="343" t="s">
        <v>2662</v>
      </c>
      <c r="F78" s="344">
        <v>339110</v>
      </c>
      <c r="G78" s="202" t="s">
        <v>2646</v>
      </c>
      <c r="H78" s="345">
        <v>25</v>
      </c>
      <c r="I78" s="345">
        <v>25</v>
      </c>
      <c r="J78" s="345"/>
      <c r="K78" s="345">
        <v>100</v>
      </c>
      <c r="L78" s="324"/>
      <c r="M78" s="324"/>
    </row>
    <row r="79" spans="1:13">
      <c r="A79" s="347" t="s">
        <v>701</v>
      </c>
      <c r="B79" s="343" t="s">
        <v>627</v>
      </c>
      <c r="C79" s="343" t="s">
        <v>702</v>
      </c>
      <c r="D79" s="343"/>
      <c r="E79" s="343"/>
      <c r="F79" s="344"/>
      <c r="G79" s="344"/>
      <c r="H79" s="345">
        <v>240</v>
      </c>
      <c r="I79" s="345">
        <v>240</v>
      </c>
      <c r="J79" s="345"/>
      <c r="K79" s="345">
        <v>100</v>
      </c>
      <c r="L79" s="324"/>
      <c r="M79" s="324"/>
    </row>
    <row r="80" spans="1:13">
      <c r="A80" s="348" t="s">
        <v>2663</v>
      </c>
      <c r="B80" s="343" t="s">
        <v>627</v>
      </c>
      <c r="C80" s="343" t="s">
        <v>2664</v>
      </c>
      <c r="D80" s="343"/>
      <c r="E80" s="343"/>
      <c r="F80" s="344"/>
      <c r="G80" s="344"/>
      <c r="H80" s="345">
        <v>240</v>
      </c>
      <c r="I80" s="345">
        <v>240</v>
      </c>
      <c r="J80" s="345"/>
      <c r="K80" s="345">
        <v>100</v>
      </c>
      <c r="L80" s="324"/>
      <c r="M80" s="324"/>
    </row>
    <row r="81" spans="1:13">
      <c r="A81" s="342" t="s">
        <v>2660</v>
      </c>
      <c r="B81" s="343" t="s">
        <v>627</v>
      </c>
      <c r="C81" s="343" t="s">
        <v>2664</v>
      </c>
      <c r="D81" s="343">
        <v>31</v>
      </c>
      <c r="E81" s="343"/>
      <c r="F81" s="344"/>
      <c r="G81" s="344"/>
      <c r="H81" s="345">
        <v>240</v>
      </c>
      <c r="I81" s="345">
        <v>240</v>
      </c>
      <c r="J81" s="345"/>
      <c r="K81" s="345">
        <v>100</v>
      </c>
      <c r="L81" s="324"/>
      <c r="M81" s="324"/>
    </row>
    <row r="82" spans="1:13">
      <c r="A82" s="342" t="s">
        <v>235</v>
      </c>
      <c r="B82" s="343" t="s">
        <v>627</v>
      </c>
      <c r="C82" s="343" t="s">
        <v>2664</v>
      </c>
      <c r="D82" s="343">
        <v>3104</v>
      </c>
      <c r="E82" s="343"/>
      <c r="F82" s="344"/>
      <c r="G82" s="344"/>
      <c r="H82" s="345">
        <v>240</v>
      </c>
      <c r="I82" s="345">
        <v>240</v>
      </c>
      <c r="J82" s="345"/>
      <c r="K82" s="345">
        <v>100</v>
      </c>
      <c r="L82" s="324"/>
      <c r="M82" s="324"/>
    </row>
    <row r="83" spans="1:13">
      <c r="A83" s="349" t="s">
        <v>2665</v>
      </c>
      <c r="B83" s="343" t="s">
        <v>627</v>
      </c>
      <c r="C83" s="343" t="s">
        <v>2664</v>
      </c>
      <c r="D83" s="343">
        <v>3104</v>
      </c>
      <c r="E83" s="343" t="s">
        <v>2666</v>
      </c>
      <c r="F83" s="344"/>
      <c r="G83" s="344"/>
      <c r="H83" s="345">
        <v>240</v>
      </c>
      <c r="I83" s="345">
        <v>240</v>
      </c>
      <c r="J83" s="345"/>
      <c r="K83" s="345">
        <v>100</v>
      </c>
      <c r="L83" s="324"/>
      <c r="M83" s="324"/>
    </row>
    <row r="84" spans="1:13">
      <c r="A84" s="338" t="s">
        <v>2093</v>
      </c>
      <c r="B84" s="339" t="s">
        <v>627</v>
      </c>
      <c r="C84" s="339" t="s">
        <v>2664</v>
      </c>
      <c r="D84" s="339">
        <v>3104</v>
      </c>
      <c r="E84" s="339" t="s">
        <v>2666</v>
      </c>
      <c r="F84" s="340">
        <v>3</v>
      </c>
      <c r="G84" s="340"/>
      <c r="H84" s="341">
        <v>240</v>
      </c>
      <c r="I84" s="341">
        <v>240</v>
      </c>
      <c r="J84" s="341"/>
      <c r="K84" s="341">
        <v>100</v>
      </c>
      <c r="L84" s="324"/>
      <c r="M84" s="324"/>
    </row>
    <row r="85" spans="1:13">
      <c r="A85" s="350" t="s">
        <v>2109</v>
      </c>
      <c r="B85" s="343" t="s">
        <v>627</v>
      </c>
      <c r="C85" s="343" t="s">
        <v>2664</v>
      </c>
      <c r="D85" s="343">
        <v>3104</v>
      </c>
      <c r="E85" s="343" t="s">
        <v>2666</v>
      </c>
      <c r="F85" s="344">
        <v>314110</v>
      </c>
      <c r="G85" s="344" t="s">
        <v>2646</v>
      </c>
      <c r="H85" s="345">
        <v>240</v>
      </c>
      <c r="I85" s="345">
        <v>240</v>
      </c>
      <c r="J85" s="345"/>
      <c r="K85" s="345">
        <v>100</v>
      </c>
      <c r="L85" s="324"/>
      <c r="M85" s="324"/>
    </row>
    <row r="86" spans="1:13">
      <c r="A86" s="338" t="s">
        <v>2667</v>
      </c>
      <c r="B86" s="339" t="s">
        <v>632</v>
      </c>
      <c r="C86" s="339"/>
      <c r="D86" s="339"/>
      <c r="E86" s="339"/>
      <c r="F86" s="340"/>
      <c r="G86" s="340"/>
      <c r="H86" s="341">
        <v>4800</v>
      </c>
      <c r="I86" s="341">
        <v>3986.6</v>
      </c>
      <c r="J86" s="341">
        <v>-813.4</v>
      </c>
      <c r="K86" s="341">
        <v>83.1</v>
      </c>
      <c r="L86" s="324"/>
      <c r="M86" s="324"/>
    </row>
    <row r="87" spans="1:13">
      <c r="A87" s="346" t="s">
        <v>137</v>
      </c>
      <c r="B87" s="343" t="s">
        <v>632</v>
      </c>
      <c r="C87" s="343" t="s">
        <v>2668</v>
      </c>
      <c r="D87" s="343"/>
      <c r="E87" s="343"/>
      <c r="F87" s="344"/>
      <c r="G87" s="344"/>
      <c r="H87" s="345">
        <v>4800</v>
      </c>
      <c r="I87" s="345">
        <v>3986.6</v>
      </c>
      <c r="J87" s="345">
        <v>-813.4</v>
      </c>
      <c r="K87" s="345">
        <v>83.1</v>
      </c>
      <c r="L87" s="324"/>
      <c r="M87" s="324"/>
    </row>
    <row r="88" spans="1:13">
      <c r="A88" s="347" t="s">
        <v>783</v>
      </c>
      <c r="B88" s="343" t="s">
        <v>632</v>
      </c>
      <c r="C88" s="343" t="s">
        <v>784</v>
      </c>
      <c r="D88" s="343"/>
      <c r="E88" s="343"/>
      <c r="F88" s="344"/>
      <c r="G88" s="344"/>
      <c r="H88" s="345">
        <v>4800</v>
      </c>
      <c r="I88" s="345">
        <v>3986.6</v>
      </c>
      <c r="J88" s="345">
        <v>-813.4</v>
      </c>
      <c r="K88" s="345">
        <v>83.1</v>
      </c>
      <c r="L88" s="324"/>
      <c r="M88" s="324"/>
    </row>
    <row r="89" spans="1:13">
      <c r="A89" s="348" t="s">
        <v>2669</v>
      </c>
      <c r="B89" s="343" t="s">
        <v>632</v>
      </c>
      <c r="C89" s="343" t="s">
        <v>2670</v>
      </c>
      <c r="D89" s="343"/>
      <c r="E89" s="343"/>
      <c r="F89" s="344"/>
      <c r="G89" s="344"/>
      <c r="H89" s="345">
        <v>956.9</v>
      </c>
      <c r="I89" s="345">
        <v>956.5</v>
      </c>
      <c r="J89" s="345">
        <v>-0.39999999999997998</v>
      </c>
      <c r="K89" s="345">
        <v>100</v>
      </c>
      <c r="L89" s="324"/>
      <c r="M89" s="324"/>
    </row>
    <row r="90" spans="1:13">
      <c r="A90" s="342" t="s">
        <v>137</v>
      </c>
      <c r="B90" s="343" t="s">
        <v>632</v>
      </c>
      <c r="C90" s="343" t="s">
        <v>2670</v>
      </c>
      <c r="D90" s="343">
        <v>88</v>
      </c>
      <c r="E90" s="343"/>
      <c r="F90" s="344"/>
      <c r="G90" s="344"/>
      <c r="H90" s="345">
        <v>956.9</v>
      </c>
      <c r="I90" s="345">
        <v>956.5</v>
      </c>
      <c r="J90" s="345">
        <v>-0.39999999999997998</v>
      </c>
      <c r="K90" s="345">
        <v>100</v>
      </c>
      <c r="L90" s="324"/>
      <c r="M90" s="324"/>
    </row>
    <row r="91" spans="1:13">
      <c r="A91" s="342" t="s">
        <v>297</v>
      </c>
      <c r="B91" s="343" t="s">
        <v>632</v>
      </c>
      <c r="C91" s="343" t="s">
        <v>2670</v>
      </c>
      <c r="D91" s="343">
        <v>8804</v>
      </c>
      <c r="E91" s="343"/>
      <c r="F91" s="344"/>
      <c r="G91" s="344"/>
      <c r="H91" s="345">
        <v>956.9</v>
      </c>
      <c r="I91" s="345">
        <v>956.5</v>
      </c>
      <c r="J91" s="345">
        <v>-0.39999999999997998</v>
      </c>
      <c r="K91" s="345">
        <v>100</v>
      </c>
      <c r="L91" s="324"/>
      <c r="M91" s="324"/>
    </row>
    <row r="92" spans="1:13">
      <c r="A92" s="349" t="s">
        <v>297</v>
      </c>
      <c r="B92" s="343" t="s">
        <v>632</v>
      </c>
      <c r="C92" s="343" t="s">
        <v>2670</v>
      </c>
      <c r="D92" s="343">
        <v>8804</v>
      </c>
      <c r="E92" s="343" t="s">
        <v>2671</v>
      </c>
      <c r="F92" s="344"/>
      <c r="G92" s="344"/>
      <c r="H92" s="345">
        <v>956.9</v>
      </c>
      <c r="I92" s="345">
        <v>956.5</v>
      </c>
      <c r="J92" s="345">
        <v>-0.39999999999997998</v>
      </c>
      <c r="K92" s="345">
        <v>100</v>
      </c>
      <c r="L92" s="324"/>
      <c r="M92" s="324"/>
    </row>
    <row r="93" spans="1:13">
      <c r="A93" s="338" t="s">
        <v>2093</v>
      </c>
      <c r="B93" s="339" t="s">
        <v>632</v>
      </c>
      <c r="C93" s="339" t="s">
        <v>2670</v>
      </c>
      <c r="D93" s="339">
        <v>8804</v>
      </c>
      <c r="E93" s="339" t="s">
        <v>2671</v>
      </c>
      <c r="F93" s="340">
        <v>3</v>
      </c>
      <c r="G93" s="340"/>
      <c r="H93" s="341">
        <v>956.9</v>
      </c>
      <c r="I93" s="341">
        <v>956.5</v>
      </c>
      <c r="J93" s="341">
        <v>-0.39999999999997998</v>
      </c>
      <c r="K93" s="341">
        <v>100</v>
      </c>
      <c r="L93" s="324"/>
      <c r="M93" s="324"/>
    </row>
    <row r="94" spans="1:13">
      <c r="A94" s="350" t="s">
        <v>2098</v>
      </c>
      <c r="B94" s="343" t="s">
        <v>632</v>
      </c>
      <c r="C94" s="343" t="s">
        <v>2670</v>
      </c>
      <c r="D94" s="343">
        <v>8804</v>
      </c>
      <c r="E94" s="343" t="s">
        <v>2671</v>
      </c>
      <c r="F94" s="344">
        <v>311120</v>
      </c>
      <c r="G94" s="314" t="s">
        <v>2651</v>
      </c>
      <c r="H94" s="345">
        <v>826.5</v>
      </c>
      <c r="I94" s="345">
        <v>826.5</v>
      </c>
      <c r="J94" s="345"/>
      <c r="K94" s="345">
        <v>100</v>
      </c>
      <c r="L94" s="324"/>
      <c r="M94" s="324"/>
    </row>
    <row r="95" spans="1:13">
      <c r="A95" s="350" t="s">
        <v>2109</v>
      </c>
      <c r="B95" s="343" t="s">
        <v>632</v>
      </c>
      <c r="C95" s="343" t="s">
        <v>2670</v>
      </c>
      <c r="D95" s="343">
        <v>8804</v>
      </c>
      <c r="E95" s="343" t="s">
        <v>2671</v>
      </c>
      <c r="F95" s="344">
        <v>314110</v>
      </c>
      <c r="G95" s="344" t="s">
        <v>2651</v>
      </c>
      <c r="H95" s="345">
        <v>108.1</v>
      </c>
      <c r="I95" s="345">
        <v>108.1</v>
      </c>
      <c r="J95" s="345"/>
      <c r="K95" s="345">
        <v>100</v>
      </c>
      <c r="L95" s="324"/>
      <c r="M95" s="324"/>
    </row>
    <row r="96" spans="1:13">
      <c r="A96" s="350" t="s">
        <v>2110</v>
      </c>
      <c r="B96" s="343" t="s">
        <v>632</v>
      </c>
      <c r="C96" s="343" t="s">
        <v>2670</v>
      </c>
      <c r="D96" s="343">
        <v>8804</v>
      </c>
      <c r="E96" s="343" t="s">
        <v>2671</v>
      </c>
      <c r="F96" s="344">
        <v>314120</v>
      </c>
      <c r="G96" s="344" t="s">
        <v>2651</v>
      </c>
      <c r="H96" s="345">
        <v>22.3</v>
      </c>
      <c r="I96" s="345">
        <v>21.9</v>
      </c>
      <c r="J96" s="345">
        <v>-0.4</v>
      </c>
      <c r="K96" s="345">
        <v>98.2</v>
      </c>
      <c r="L96" s="324"/>
      <c r="M96" s="324"/>
    </row>
    <row r="97" spans="1:13">
      <c r="A97" s="348" t="s">
        <v>2672</v>
      </c>
      <c r="B97" s="343" t="s">
        <v>632</v>
      </c>
      <c r="C97" s="343" t="s">
        <v>2673</v>
      </c>
      <c r="D97" s="343"/>
      <c r="E97" s="343"/>
      <c r="F97" s="344"/>
      <c r="G97" s="344"/>
      <c r="H97" s="345">
        <v>3843.1</v>
      </c>
      <c r="I97" s="345">
        <v>3030.1</v>
      </c>
      <c r="J97" s="345">
        <v>-813</v>
      </c>
      <c r="K97" s="345">
        <v>78.8</v>
      </c>
      <c r="L97" s="324"/>
      <c r="M97" s="324"/>
    </row>
    <row r="98" spans="1:13">
      <c r="A98" s="342" t="s">
        <v>137</v>
      </c>
      <c r="B98" s="343" t="s">
        <v>632</v>
      </c>
      <c r="C98" s="343" t="s">
        <v>2673</v>
      </c>
      <c r="D98" s="343">
        <v>88</v>
      </c>
      <c r="E98" s="343"/>
      <c r="F98" s="344"/>
      <c r="G98" s="344"/>
      <c r="H98" s="345">
        <v>3843.1</v>
      </c>
      <c r="I98" s="345">
        <v>3030.1</v>
      </c>
      <c r="J98" s="345">
        <v>-813</v>
      </c>
      <c r="K98" s="345">
        <v>78.8</v>
      </c>
      <c r="L98" s="324"/>
      <c r="M98" s="324"/>
    </row>
    <row r="99" spans="1:13">
      <c r="A99" s="342" t="s">
        <v>299</v>
      </c>
      <c r="B99" s="343" t="s">
        <v>632</v>
      </c>
      <c r="C99" s="343" t="s">
        <v>2673</v>
      </c>
      <c r="D99" s="343">
        <v>8806</v>
      </c>
      <c r="E99" s="343"/>
      <c r="F99" s="344"/>
      <c r="G99" s="344"/>
      <c r="H99" s="345">
        <v>3843.1</v>
      </c>
      <c r="I99" s="345">
        <v>3030.1</v>
      </c>
      <c r="J99" s="345">
        <v>-813</v>
      </c>
      <c r="K99" s="345">
        <v>78.8</v>
      </c>
      <c r="L99" s="324"/>
      <c r="M99" s="324"/>
    </row>
    <row r="100" spans="1:13">
      <c r="A100" s="349" t="s">
        <v>299</v>
      </c>
      <c r="B100" s="343" t="s">
        <v>632</v>
      </c>
      <c r="C100" s="343" t="s">
        <v>2673</v>
      </c>
      <c r="D100" s="343">
        <v>8806</v>
      </c>
      <c r="E100" s="343" t="s">
        <v>2674</v>
      </c>
      <c r="F100" s="344"/>
      <c r="G100" s="344"/>
      <c r="H100" s="345">
        <v>3843.1</v>
      </c>
      <c r="I100" s="345">
        <v>3030.1</v>
      </c>
      <c r="J100" s="345">
        <v>-813</v>
      </c>
      <c r="K100" s="345">
        <v>78.8</v>
      </c>
      <c r="L100" s="324"/>
      <c r="M100" s="324"/>
    </row>
    <row r="101" spans="1:13">
      <c r="A101" s="338" t="s">
        <v>1960</v>
      </c>
      <c r="B101" s="339" t="s">
        <v>632</v>
      </c>
      <c r="C101" s="339" t="s">
        <v>2673</v>
      </c>
      <c r="D101" s="339">
        <v>8806</v>
      </c>
      <c r="E101" s="339" t="s">
        <v>2674</v>
      </c>
      <c r="F101" s="340">
        <v>2</v>
      </c>
      <c r="G101" s="340"/>
      <c r="H101" s="341">
        <v>2395.8000000000002</v>
      </c>
      <c r="I101" s="341">
        <v>2234.1999999999998</v>
      </c>
      <c r="J101" s="341">
        <v>-161.6</v>
      </c>
      <c r="K101" s="341">
        <v>93.3</v>
      </c>
      <c r="L101" s="324"/>
      <c r="M101" s="324"/>
    </row>
    <row r="102" spans="1:13">
      <c r="A102" s="350" t="s">
        <v>1979</v>
      </c>
      <c r="B102" s="343" t="s">
        <v>632</v>
      </c>
      <c r="C102" s="343" t="s">
        <v>2673</v>
      </c>
      <c r="D102" s="343">
        <v>8806</v>
      </c>
      <c r="E102" s="343" t="s">
        <v>2674</v>
      </c>
      <c r="F102" s="344">
        <v>222110</v>
      </c>
      <c r="G102" s="344" t="s">
        <v>2651</v>
      </c>
      <c r="H102" s="345">
        <v>165</v>
      </c>
      <c r="I102" s="345">
        <v>165</v>
      </c>
      <c r="J102" s="345"/>
      <c r="K102" s="345">
        <v>100</v>
      </c>
      <c r="L102" s="324"/>
      <c r="M102" s="324"/>
    </row>
    <row r="103" spans="1:13">
      <c r="A103" s="350" t="s">
        <v>1980</v>
      </c>
      <c r="B103" s="343" t="s">
        <v>632</v>
      </c>
      <c r="C103" s="343" t="s">
        <v>2673</v>
      </c>
      <c r="D103" s="343">
        <v>8806</v>
      </c>
      <c r="E103" s="343" t="s">
        <v>2674</v>
      </c>
      <c r="F103" s="344">
        <v>222120</v>
      </c>
      <c r="G103" s="344" t="s">
        <v>2651</v>
      </c>
      <c r="H103" s="345">
        <v>225</v>
      </c>
      <c r="I103" s="345">
        <v>225</v>
      </c>
      <c r="J103" s="345"/>
      <c r="K103" s="345">
        <v>100</v>
      </c>
      <c r="L103" s="324"/>
      <c r="M103" s="324"/>
    </row>
    <row r="104" spans="1:13">
      <c r="A104" s="350" t="s">
        <v>1981</v>
      </c>
      <c r="B104" s="343" t="s">
        <v>632</v>
      </c>
      <c r="C104" s="343" t="s">
        <v>2673</v>
      </c>
      <c r="D104" s="343">
        <v>8806</v>
      </c>
      <c r="E104" s="343" t="s">
        <v>2674</v>
      </c>
      <c r="F104" s="344">
        <v>222130</v>
      </c>
      <c r="G104" s="344" t="s">
        <v>2651</v>
      </c>
      <c r="H104" s="345">
        <v>390</v>
      </c>
      <c r="I104" s="345">
        <v>313</v>
      </c>
      <c r="J104" s="345">
        <v>-77</v>
      </c>
      <c r="K104" s="345">
        <v>80.3</v>
      </c>
      <c r="L104" s="324"/>
      <c r="M104" s="324"/>
    </row>
    <row r="105" spans="1:13">
      <c r="A105" s="350" t="s">
        <v>1982</v>
      </c>
      <c r="B105" s="343" t="s">
        <v>632</v>
      </c>
      <c r="C105" s="343" t="s">
        <v>2673</v>
      </c>
      <c r="D105" s="343">
        <v>8806</v>
      </c>
      <c r="E105" s="343" t="s">
        <v>2674</v>
      </c>
      <c r="F105" s="344">
        <v>222140</v>
      </c>
      <c r="G105" s="344" t="s">
        <v>2651</v>
      </c>
      <c r="H105" s="345">
        <v>20</v>
      </c>
      <c r="I105" s="345">
        <v>20</v>
      </c>
      <c r="J105" s="345"/>
      <c r="K105" s="345">
        <v>100</v>
      </c>
      <c r="L105" s="324"/>
      <c r="M105" s="324"/>
    </row>
    <row r="106" spans="1:13">
      <c r="A106" s="350" t="s">
        <v>1987</v>
      </c>
      <c r="B106" s="343" t="s">
        <v>632</v>
      </c>
      <c r="C106" s="343" t="s">
        <v>2673</v>
      </c>
      <c r="D106" s="343">
        <v>8806</v>
      </c>
      <c r="E106" s="343" t="s">
        <v>2674</v>
      </c>
      <c r="F106" s="344">
        <v>222300</v>
      </c>
      <c r="G106" s="344" t="s">
        <v>2651</v>
      </c>
      <c r="H106" s="345">
        <v>151</v>
      </c>
      <c r="I106" s="345">
        <v>66.400000000000006</v>
      </c>
      <c r="J106" s="345">
        <v>-84.6</v>
      </c>
      <c r="K106" s="345">
        <v>44</v>
      </c>
      <c r="L106" s="324"/>
      <c r="M106" s="324"/>
    </row>
    <row r="107" spans="1:13">
      <c r="A107" s="350" t="s">
        <v>1989</v>
      </c>
      <c r="B107" s="343" t="s">
        <v>632</v>
      </c>
      <c r="C107" s="343" t="s">
        <v>2673</v>
      </c>
      <c r="D107" s="343">
        <v>8806</v>
      </c>
      <c r="E107" s="343" t="s">
        <v>2674</v>
      </c>
      <c r="F107" s="344">
        <v>222500</v>
      </c>
      <c r="G107" s="344" t="s">
        <v>2651</v>
      </c>
      <c r="H107" s="345">
        <v>1355</v>
      </c>
      <c r="I107" s="345">
        <v>1355</v>
      </c>
      <c r="J107" s="345"/>
      <c r="K107" s="345">
        <v>100</v>
      </c>
      <c r="L107" s="324"/>
      <c r="M107" s="324"/>
    </row>
    <row r="108" spans="1:13">
      <c r="A108" s="350" t="s">
        <v>2007</v>
      </c>
      <c r="B108" s="343" t="s">
        <v>632</v>
      </c>
      <c r="C108" s="343" t="s">
        <v>2673</v>
      </c>
      <c r="D108" s="343">
        <v>8806</v>
      </c>
      <c r="E108" s="343" t="s">
        <v>2674</v>
      </c>
      <c r="F108" s="344">
        <v>222999</v>
      </c>
      <c r="G108" s="344" t="s">
        <v>2651</v>
      </c>
      <c r="H108" s="345">
        <v>89.8</v>
      </c>
      <c r="I108" s="345">
        <v>89.8</v>
      </c>
      <c r="J108" s="345"/>
      <c r="K108" s="345">
        <v>100</v>
      </c>
      <c r="L108" s="324"/>
      <c r="M108" s="324"/>
    </row>
    <row r="109" spans="1:13">
      <c r="A109" s="338" t="s">
        <v>2093</v>
      </c>
      <c r="B109" s="339" t="s">
        <v>632</v>
      </c>
      <c r="C109" s="339" t="s">
        <v>2673</v>
      </c>
      <c r="D109" s="339">
        <v>8806</v>
      </c>
      <c r="E109" s="339" t="s">
        <v>2674</v>
      </c>
      <c r="F109" s="340">
        <v>3</v>
      </c>
      <c r="G109" s="340"/>
      <c r="H109" s="341">
        <v>1447.3</v>
      </c>
      <c r="I109" s="341">
        <v>795.9</v>
      </c>
      <c r="J109" s="341">
        <v>-651.4</v>
      </c>
      <c r="K109" s="341">
        <v>55</v>
      </c>
      <c r="L109" s="324"/>
      <c r="M109" s="324"/>
    </row>
    <row r="110" spans="1:13">
      <c r="A110" s="350" t="s">
        <v>2098</v>
      </c>
      <c r="B110" s="343" t="s">
        <v>632</v>
      </c>
      <c r="C110" s="343" t="s">
        <v>2673</v>
      </c>
      <c r="D110" s="343">
        <v>8806</v>
      </c>
      <c r="E110" s="343" t="s">
        <v>2674</v>
      </c>
      <c r="F110" s="344">
        <v>311120</v>
      </c>
      <c r="G110" s="344" t="s">
        <v>2651</v>
      </c>
      <c r="H110" s="345">
        <v>912.4</v>
      </c>
      <c r="I110" s="345">
        <v>316</v>
      </c>
      <c r="J110" s="345">
        <v>-596.4</v>
      </c>
      <c r="K110" s="345">
        <v>34.6</v>
      </c>
      <c r="L110" s="324"/>
      <c r="M110" s="324"/>
    </row>
    <row r="111" spans="1:13">
      <c r="A111" s="350" t="s">
        <v>2109</v>
      </c>
      <c r="B111" s="343" t="s">
        <v>632</v>
      </c>
      <c r="C111" s="343" t="s">
        <v>2673</v>
      </c>
      <c r="D111" s="343">
        <v>8806</v>
      </c>
      <c r="E111" s="343" t="s">
        <v>2674</v>
      </c>
      <c r="F111" s="344">
        <v>314110</v>
      </c>
      <c r="G111" s="344" t="s">
        <v>2651</v>
      </c>
      <c r="H111" s="345">
        <v>205.4</v>
      </c>
      <c r="I111" s="345">
        <v>205.4</v>
      </c>
      <c r="J111" s="345"/>
      <c r="K111" s="345">
        <v>100</v>
      </c>
      <c r="L111" s="324"/>
      <c r="M111" s="324"/>
    </row>
    <row r="112" spans="1:13" ht="26.25">
      <c r="A112" s="350" t="s">
        <v>2491</v>
      </c>
      <c r="B112" s="343" t="s">
        <v>632</v>
      </c>
      <c r="C112" s="343" t="s">
        <v>2673</v>
      </c>
      <c r="D112" s="343">
        <v>8806</v>
      </c>
      <c r="E112" s="343" t="s">
        <v>2674</v>
      </c>
      <c r="F112" s="344">
        <v>316110</v>
      </c>
      <c r="G112" s="344" t="s">
        <v>2651</v>
      </c>
      <c r="H112" s="345">
        <v>100</v>
      </c>
      <c r="I112" s="345">
        <v>100</v>
      </c>
      <c r="J112" s="345"/>
      <c r="K112" s="345">
        <v>100</v>
      </c>
      <c r="L112" s="324"/>
      <c r="M112" s="324"/>
    </row>
    <row r="113" spans="1:13" ht="26.25">
      <c r="A113" s="350" t="s">
        <v>2516</v>
      </c>
      <c r="B113" s="343" t="s">
        <v>632</v>
      </c>
      <c r="C113" s="343" t="s">
        <v>2673</v>
      </c>
      <c r="D113" s="343">
        <v>8806</v>
      </c>
      <c r="E113" s="343" t="s">
        <v>2674</v>
      </c>
      <c r="F113" s="344">
        <v>331110</v>
      </c>
      <c r="G113" s="344" t="s">
        <v>2651</v>
      </c>
      <c r="H113" s="345">
        <v>111.3</v>
      </c>
      <c r="I113" s="345">
        <v>56.3</v>
      </c>
      <c r="J113" s="345">
        <v>-55</v>
      </c>
      <c r="K113" s="345">
        <v>50.6</v>
      </c>
      <c r="L113" s="324"/>
      <c r="M113" s="324"/>
    </row>
    <row r="114" spans="1:13">
      <c r="A114" s="350" t="s">
        <v>2143</v>
      </c>
      <c r="B114" s="343" t="s">
        <v>632</v>
      </c>
      <c r="C114" s="343" t="s">
        <v>2673</v>
      </c>
      <c r="D114" s="343">
        <v>8806</v>
      </c>
      <c r="E114" s="343" t="s">
        <v>2674</v>
      </c>
      <c r="F114" s="344">
        <v>332110</v>
      </c>
      <c r="G114" s="344" t="s">
        <v>2651</v>
      </c>
      <c r="H114" s="345">
        <v>30</v>
      </c>
      <c r="I114" s="345">
        <v>30</v>
      </c>
      <c r="J114" s="345"/>
      <c r="K114" s="345">
        <v>100</v>
      </c>
      <c r="L114" s="324"/>
      <c r="M114" s="324"/>
    </row>
    <row r="115" spans="1:13">
      <c r="A115" s="350" t="s">
        <v>2166</v>
      </c>
      <c r="B115" s="343" t="s">
        <v>632</v>
      </c>
      <c r="C115" s="343" t="s">
        <v>2673</v>
      </c>
      <c r="D115" s="343">
        <v>8806</v>
      </c>
      <c r="E115" s="343" t="s">
        <v>2674</v>
      </c>
      <c r="F115" s="344">
        <v>337110</v>
      </c>
      <c r="G115" s="344" t="s">
        <v>2651</v>
      </c>
      <c r="H115" s="345">
        <v>88.2</v>
      </c>
      <c r="I115" s="345">
        <v>88.2</v>
      </c>
      <c r="J115" s="345"/>
      <c r="K115" s="345">
        <v>100</v>
      </c>
      <c r="L115" s="324"/>
      <c r="M115" s="324"/>
    </row>
    <row r="116" spans="1:13">
      <c r="A116" s="338" t="s">
        <v>2675</v>
      </c>
      <c r="B116" s="339" t="s">
        <v>634</v>
      </c>
      <c r="C116" s="339"/>
      <c r="D116" s="339"/>
      <c r="E116" s="339"/>
      <c r="F116" s="340"/>
      <c r="G116" s="340"/>
      <c r="H116" s="341">
        <v>950</v>
      </c>
      <c r="I116" s="341">
        <v>949</v>
      </c>
      <c r="J116" s="341">
        <v>-1</v>
      </c>
      <c r="K116" s="341">
        <v>99.9</v>
      </c>
      <c r="L116" s="324"/>
      <c r="M116" s="324"/>
    </row>
    <row r="117" spans="1:13">
      <c r="A117" s="346" t="s">
        <v>219</v>
      </c>
      <c r="B117" s="343" t="s">
        <v>634</v>
      </c>
      <c r="C117" s="343">
        <v>10</v>
      </c>
      <c r="D117" s="343"/>
      <c r="E117" s="343"/>
      <c r="F117" s="344"/>
      <c r="G117" s="344"/>
      <c r="H117" s="345">
        <v>950</v>
      </c>
      <c r="I117" s="345">
        <v>949</v>
      </c>
      <c r="J117" s="345">
        <v>-1</v>
      </c>
      <c r="K117" s="345">
        <v>99.9</v>
      </c>
      <c r="L117" s="324"/>
      <c r="M117" s="324"/>
    </row>
    <row r="118" spans="1:13">
      <c r="A118" s="347" t="s">
        <v>798</v>
      </c>
      <c r="B118" s="343" t="s">
        <v>634</v>
      </c>
      <c r="C118" s="343">
        <v>102</v>
      </c>
      <c r="D118" s="343"/>
      <c r="E118" s="343"/>
      <c r="F118" s="344"/>
      <c r="G118" s="344"/>
      <c r="H118" s="345">
        <v>950</v>
      </c>
      <c r="I118" s="345">
        <v>949</v>
      </c>
      <c r="J118" s="345">
        <v>-1</v>
      </c>
      <c r="K118" s="345">
        <v>99.9</v>
      </c>
      <c r="L118" s="324"/>
      <c r="M118" s="324"/>
    </row>
    <row r="119" spans="1:13">
      <c r="A119" s="348" t="s">
        <v>798</v>
      </c>
      <c r="B119" s="343" t="s">
        <v>634</v>
      </c>
      <c r="C119" s="343">
        <v>1020</v>
      </c>
      <c r="D119" s="343"/>
      <c r="E119" s="343"/>
      <c r="F119" s="344"/>
      <c r="G119" s="344"/>
      <c r="H119" s="345">
        <v>950</v>
      </c>
      <c r="I119" s="345">
        <v>949</v>
      </c>
      <c r="J119" s="345">
        <v>-1</v>
      </c>
      <c r="K119" s="345">
        <v>99.9</v>
      </c>
      <c r="L119" s="324"/>
      <c r="M119" s="324"/>
    </row>
    <row r="120" spans="1:13">
      <c r="A120" s="342" t="s">
        <v>2592</v>
      </c>
      <c r="B120" s="343" t="s">
        <v>634</v>
      </c>
      <c r="C120" s="343">
        <v>1020</v>
      </c>
      <c r="D120" s="343">
        <v>90</v>
      </c>
      <c r="E120" s="343"/>
      <c r="F120" s="344"/>
      <c r="G120" s="344"/>
      <c r="H120" s="345">
        <v>950</v>
      </c>
      <c r="I120" s="345">
        <v>949</v>
      </c>
      <c r="J120" s="345">
        <v>-1</v>
      </c>
      <c r="K120" s="345">
        <v>99.9</v>
      </c>
      <c r="L120" s="324"/>
      <c r="M120" s="324"/>
    </row>
    <row r="121" spans="1:13">
      <c r="A121" s="342" t="s">
        <v>399</v>
      </c>
      <c r="B121" s="343" t="s">
        <v>634</v>
      </c>
      <c r="C121" s="343">
        <v>1020</v>
      </c>
      <c r="D121" s="343">
        <v>9004</v>
      </c>
      <c r="E121" s="343"/>
      <c r="F121" s="344"/>
      <c r="G121" s="344"/>
      <c r="H121" s="345">
        <v>950</v>
      </c>
      <c r="I121" s="345">
        <v>949</v>
      </c>
      <c r="J121" s="345">
        <v>-1</v>
      </c>
      <c r="K121" s="345">
        <v>99.9</v>
      </c>
      <c r="L121" s="324"/>
      <c r="M121" s="324"/>
    </row>
    <row r="122" spans="1:13" ht="26.25">
      <c r="A122" s="349" t="s">
        <v>2676</v>
      </c>
      <c r="B122" s="343" t="s">
        <v>634</v>
      </c>
      <c r="C122" s="343">
        <v>1020</v>
      </c>
      <c r="D122" s="343">
        <v>9004</v>
      </c>
      <c r="E122" s="343" t="s">
        <v>2677</v>
      </c>
      <c r="F122" s="344"/>
      <c r="G122" s="344"/>
      <c r="H122" s="345">
        <v>950</v>
      </c>
      <c r="I122" s="345">
        <v>949</v>
      </c>
      <c r="J122" s="345">
        <v>-1</v>
      </c>
      <c r="K122" s="345">
        <v>99.9</v>
      </c>
      <c r="L122" s="324"/>
      <c r="M122" s="324"/>
    </row>
    <row r="123" spans="1:13">
      <c r="A123" s="338" t="s">
        <v>2093</v>
      </c>
      <c r="B123" s="339" t="s">
        <v>634</v>
      </c>
      <c r="C123" s="339">
        <v>1020</v>
      </c>
      <c r="D123" s="339">
        <v>9004</v>
      </c>
      <c r="E123" s="339" t="s">
        <v>2677</v>
      </c>
      <c r="F123" s="340">
        <v>3</v>
      </c>
      <c r="G123" s="340"/>
      <c r="H123" s="341">
        <v>950</v>
      </c>
      <c r="I123" s="341">
        <v>949</v>
      </c>
      <c r="J123" s="341">
        <v>-1</v>
      </c>
      <c r="K123" s="341">
        <v>99.9</v>
      </c>
      <c r="L123" s="324"/>
      <c r="M123" s="324"/>
    </row>
    <row r="124" spans="1:13">
      <c r="A124" s="350" t="s">
        <v>2109</v>
      </c>
      <c r="B124" s="343" t="s">
        <v>634</v>
      </c>
      <c r="C124" s="343">
        <v>1020</v>
      </c>
      <c r="D124" s="343">
        <v>9004</v>
      </c>
      <c r="E124" s="343" t="s">
        <v>2677</v>
      </c>
      <c r="F124" s="344">
        <v>314110</v>
      </c>
      <c r="G124" s="344" t="s">
        <v>2651</v>
      </c>
      <c r="H124" s="345">
        <v>940.6</v>
      </c>
      <c r="I124" s="345">
        <v>939.6</v>
      </c>
      <c r="J124" s="345">
        <v>-1</v>
      </c>
      <c r="K124" s="345">
        <v>99.9</v>
      </c>
      <c r="L124" s="324"/>
      <c r="M124" s="324"/>
    </row>
    <row r="125" spans="1:13">
      <c r="A125" s="350" t="s">
        <v>2110</v>
      </c>
      <c r="B125" s="343" t="s">
        <v>634</v>
      </c>
      <c r="C125" s="343">
        <v>1020</v>
      </c>
      <c r="D125" s="343">
        <v>9004</v>
      </c>
      <c r="E125" s="343" t="s">
        <v>2677</v>
      </c>
      <c r="F125" s="344">
        <v>314120</v>
      </c>
      <c r="G125" s="344" t="s">
        <v>2651</v>
      </c>
      <c r="H125" s="345">
        <v>9.4</v>
      </c>
      <c r="I125" s="345">
        <v>9.4</v>
      </c>
      <c r="J125" s="345"/>
      <c r="K125" s="345">
        <v>100</v>
      </c>
      <c r="L125" s="324"/>
      <c r="M125" s="324"/>
    </row>
    <row r="126" spans="1:13">
      <c r="A126" s="338" t="s">
        <v>2601</v>
      </c>
      <c r="B126" s="339" t="s">
        <v>669</v>
      </c>
      <c r="C126" s="339"/>
      <c r="D126" s="339"/>
      <c r="E126" s="339"/>
      <c r="F126" s="340"/>
      <c r="G126" s="340"/>
      <c r="H126" s="341">
        <v>20790</v>
      </c>
      <c r="I126" s="341">
        <v>19069.3</v>
      </c>
      <c r="J126" s="341">
        <v>-1720.7</v>
      </c>
      <c r="K126" s="341">
        <v>91.7</v>
      </c>
      <c r="L126" s="324"/>
      <c r="M126" s="324"/>
    </row>
    <row r="127" spans="1:13">
      <c r="A127" s="346" t="s">
        <v>106</v>
      </c>
      <c r="B127" s="343" t="s">
        <v>669</v>
      </c>
      <c r="C127" s="343" t="s">
        <v>2573</v>
      </c>
      <c r="D127" s="343"/>
      <c r="E127" s="343"/>
      <c r="F127" s="344"/>
      <c r="G127" s="344"/>
      <c r="H127" s="345">
        <v>18890</v>
      </c>
      <c r="I127" s="345">
        <v>17569.3</v>
      </c>
      <c r="J127" s="345">
        <v>-1320.7</v>
      </c>
      <c r="K127" s="345">
        <v>93</v>
      </c>
      <c r="L127" s="324"/>
      <c r="M127" s="324"/>
    </row>
    <row r="128" spans="1:13" ht="17.25" customHeight="1">
      <c r="A128" s="347" t="s">
        <v>690</v>
      </c>
      <c r="B128" s="343" t="s">
        <v>669</v>
      </c>
      <c r="C128" s="343" t="s">
        <v>691</v>
      </c>
      <c r="D128" s="343"/>
      <c r="E128" s="343"/>
      <c r="F128" s="344"/>
      <c r="G128" s="344"/>
      <c r="H128" s="345">
        <v>18890</v>
      </c>
      <c r="I128" s="345">
        <v>17569.3</v>
      </c>
      <c r="J128" s="345">
        <v>-1320.7</v>
      </c>
      <c r="K128" s="345">
        <v>93</v>
      </c>
      <c r="L128" s="324"/>
      <c r="M128" s="324"/>
    </row>
    <row r="129" spans="1:13">
      <c r="A129" s="348" t="s">
        <v>2574</v>
      </c>
      <c r="B129" s="343" t="s">
        <v>669</v>
      </c>
      <c r="C129" s="343" t="s">
        <v>2575</v>
      </c>
      <c r="D129" s="343"/>
      <c r="E129" s="343"/>
      <c r="F129" s="344"/>
      <c r="G129" s="344"/>
      <c r="H129" s="345">
        <v>18890</v>
      </c>
      <c r="I129" s="345">
        <v>17569.3</v>
      </c>
      <c r="J129" s="345">
        <v>-1320.7</v>
      </c>
      <c r="K129" s="345">
        <v>93</v>
      </c>
      <c r="L129" s="324"/>
      <c r="M129" s="324"/>
    </row>
    <row r="130" spans="1:13">
      <c r="A130" s="342" t="s">
        <v>2602</v>
      </c>
      <c r="B130" s="343" t="s">
        <v>669</v>
      </c>
      <c r="C130" s="343" t="s">
        <v>2575</v>
      </c>
      <c r="D130" s="343" t="s">
        <v>2603</v>
      </c>
      <c r="E130" s="343"/>
      <c r="F130" s="344"/>
      <c r="G130" s="344"/>
      <c r="H130" s="345">
        <v>18890</v>
      </c>
      <c r="I130" s="345">
        <v>17569.3</v>
      </c>
      <c r="J130" s="345">
        <v>-1320.7</v>
      </c>
      <c r="K130" s="345">
        <v>93</v>
      </c>
      <c r="L130" s="324"/>
      <c r="M130" s="324"/>
    </row>
    <row r="131" spans="1:13">
      <c r="A131" s="342" t="s">
        <v>579</v>
      </c>
      <c r="B131" s="343" t="s">
        <v>669</v>
      </c>
      <c r="C131" s="343" t="s">
        <v>2575</v>
      </c>
      <c r="D131" s="343" t="s">
        <v>2678</v>
      </c>
      <c r="E131" s="343"/>
      <c r="F131" s="344"/>
      <c r="G131" s="344"/>
      <c r="H131" s="345">
        <v>18890</v>
      </c>
      <c r="I131" s="345">
        <v>17569.3</v>
      </c>
      <c r="J131" s="345">
        <v>-1320.7</v>
      </c>
      <c r="K131" s="345">
        <v>93</v>
      </c>
      <c r="L131" s="324"/>
      <c r="M131" s="324"/>
    </row>
    <row r="132" spans="1:13">
      <c r="A132" s="349" t="s">
        <v>2679</v>
      </c>
      <c r="B132" s="343" t="s">
        <v>669</v>
      </c>
      <c r="C132" s="343" t="s">
        <v>2575</v>
      </c>
      <c r="D132" s="343" t="s">
        <v>2678</v>
      </c>
      <c r="E132" s="343" t="s">
        <v>2680</v>
      </c>
      <c r="F132" s="344"/>
      <c r="G132" s="344"/>
      <c r="H132" s="345">
        <v>18890</v>
      </c>
      <c r="I132" s="345">
        <v>17569.3</v>
      </c>
      <c r="J132" s="345">
        <v>-1320.7</v>
      </c>
      <c r="K132" s="345">
        <v>93</v>
      </c>
      <c r="L132" s="324"/>
      <c r="M132" s="324"/>
    </row>
    <row r="133" spans="1:13">
      <c r="A133" s="338" t="s">
        <v>1960</v>
      </c>
      <c r="B133" s="339" t="s">
        <v>669</v>
      </c>
      <c r="C133" s="339" t="s">
        <v>2575</v>
      </c>
      <c r="D133" s="339" t="s">
        <v>2678</v>
      </c>
      <c r="E133" s="339" t="s">
        <v>2680</v>
      </c>
      <c r="F133" s="340">
        <v>2</v>
      </c>
      <c r="G133" s="340"/>
      <c r="H133" s="341">
        <v>18890</v>
      </c>
      <c r="I133" s="341">
        <v>17569.3</v>
      </c>
      <c r="J133" s="341">
        <v>-1320.7</v>
      </c>
      <c r="K133" s="341">
        <v>93</v>
      </c>
      <c r="L133" s="324"/>
      <c r="M133" s="324"/>
    </row>
    <row r="134" spans="1:13" ht="31.5" customHeight="1">
      <c r="A134" s="350" t="s">
        <v>2569</v>
      </c>
      <c r="B134" s="343" t="s">
        <v>669</v>
      </c>
      <c r="C134" s="343" t="s">
        <v>2575</v>
      </c>
      <c r="D134" s="343" t="s">
        <v>2678</v>
      </c>
      <c r="E134" s="343" t="s">
        <v>2680</v>
      </c>
      <c r="F134" s="344">
        <v>291115</v>
      </c>
      <c r="G134" s="344" t="s">
        <v>2651</v>
      </c>
      <c r="H134" s="345">
        <v>3340</v>
      </c>
      <c r="I134" s="345">
        <v>2636.4</v>
      </c>
      <c r="J134" s="345">
        <v>-703.6</v>
      </c>
      <c r="K134" s="345">
        <v>78.900000000000006</v>
      </c>
      <c r="L134" s="324"/>
      <c r="M134" s="324"/>
    </row>
    <row r="135" spans="1:13" ht="26.25">
      <c r="A135" s="350" t="s">
        <v>2615</v>
      </c>
      <c r="B135" s="343" t="s">
        <v>669</v>
      </c>
      <c r="C135" s="343" t="s">
        <v>2575</v>
      </c>
      <c r="D135" s="343" t="s">
        <v>2678</v>
      </c>
      <c r="E135" s="343" t="s">
        <v>2680</v>
      </c>
      <c r="F135" s="344">
        <v>291120</v>
      </c>
      <c r="G135" s="344" t="s">
        <v>2651</v>
      </c>
      <c r="H135" s="345">
        <v>600</v>
      </c>
      <c r="I135" s="345">
        <v>600</v>
      </c>
      <c r="J135" s="345"/>
      <c r="K135" s="345">
        <v>100</v>
      </c>
      <c r="L135" s="324"/>
      <c r="M135" s="324"/>
    </row>
    <row r="136" spans="1:13" ht="26.25">
      <c r="A136" s="350" t="s">
        <v>2615</v>
      </c>
      <c r="B136" s="343" t="s">
        <v>669</v>
      </c>
      <c r="C136" s="343" t="s">
        <v>2575</v>
      </c>
      <c r="D136" s="343" t="s">
        <v>2678</v>
      </c>
      <c r="E136" s="343" t="s">
        <v>2680</v>
      </c>
      <c r="F136" s="344">
        <v>291120</v>
      </c>
      <c r="G136" s="344" t="s">
        <v>2651</v>
      </c>
      <c r="H136" s="345">
        <v>4030</v>
      </c>
      <c r="I136" s="345">
        <v>4001.6</v>
      </c>
      <c r="J136" s="345">
        <v>-28.4</v>
      </c>
      <c r="K136" s="345">
        <v>99.3</v>
      </c>
      <c r="L136" s="324"/>
      <c r="M136" s="324"/>
    </row>
    <row r="137" spans="1:13" ht="26.25">
      <c r="A137" s="350" t="s">
        <v>2617</v>
      </c>
      <c r="B137" s="343" t="s">
        <v>669</v>
      </c>
      <c r="C137" s="343" t="s">
        <v>2575</v>
      </c>
      <c r="D137" s="343" t="s">
        <v>2678</v>
      </c>
      <c r="E137" s="343" t="s">
        <v>2680</v>
      </c>
      <c r="F137" s="344">
        <v>291220</v>
      </c>
      <c r="G137" s="344" t="s">
        <v>2651</v>
      </c>
      <c r="H137" s="345">
        <v>3420</v>
      </c>
      <c r="I137" s="345">
        <v>3418.6</v>
      </c>
      <c r="J137" s="345">
        <v>-1.4000000000001001</v>
      </c>
      <c r="K137" s="345">
        <v>100</v>
      </c>
      <c r="L137" s="324"/>
      <c r="M137" s="324"/>
    </row>
    <row r="138" spans="1:13" ht="26.25">
      <c r="A138" s="350" t="s">
        <v>2617</v>
      </c>
      <c r="B138" s="343" t="s">
        <v>669</v>
      </c>
      <c r="C138" s="343" t="s">
        <v>2575</v>
      </c>
      <c r="D138" s="343" t="s">
        <v>2678</v>
      </c>
      <c r="E138" s="343" t="s">
        <v>2680</v>
      </c>
      <c r="F138" s="344">
        <v>291220</v>
      </c>
      <c r="G138" s="344" t="s">
        <v>2651</v>
      </c>
      <c r="H138" s="345">
        <v>7500</v>
      </c>
      <c r="I138" s="345">
        <v>6912.7</v>
      </c>
      <c r="J138" s="345">
        <v>-587.29999999999995</v>
      </c>
      <c r="K138" s="345">
        <v>92.2</v>
      </c>
      <c r="L138" s="324"/>
      <c r="M138" s="324"/>
    </row>
    <row r="139" spans="1:13">
      <c r="A139" s="346" t="s">
        <v>207</v>
      </c>
      <c r="B139" s="343" t="s">
        <v>669</v>
      </c>
      <c r="C139" s="343" t="s">
        <v>2681</v>
      </c>
      <c r="D139" s="343"/>
      <c r="E139" s="343"/>
      <c r="F139" s="344"/>
      <c r="G139" s="344"/>
      <c r="H139" s="345">
        <v>1900</v>
      </c>
      <c r="I139" s="345">
        <v>1500</v>
      </c>
      <c r="J139" s="345">
        <v>-400</v>
      </c>
      <c r="K139" s="345">
        <v>78.900000000000006</v>
      </c>
      <c r="L139" s="324"/>
      <c r="M139" s="324"/>
    </row>
    <row r="140" spans="1:13">
      <c r="A140" s="347" t="s">
        <v>767</v>
      </c>
      <c r="B140" s="343" t="s">
        <v>669</v>
      </c>
      <c r="C140" s="343" t="s">
        <v>768</v>
      </c>
      <c r="D140" s="343"/>
      <c r="E140" s="343"/>
      <c r="F140" s="344"/>
      <c r="G140" s="344"/>
      <c r="H140" s="345">
        <v>1900</v>
      </c>
      <c r="I140" s="345">
        <v>1500</v>
      </c>
      <c r="J140" s="345">
        <v>-400</v>
      </c>
      <c r="K140" s="345">
        <v>78.900000000000006</v>
      </c>
      <c r="L140" s="324"/>
      <c r="M140" s="324"/>
    </row>
    <row r="141" spans="1:13">
      <c r="A141" s="348" t="s">
        <v>2682</v>
      </c>
      <c r="B141" s="343" t="s">
        <v>669</v>
      </c>
      <c r="C141" s="343" t="s">
        <v>2683</v>
      </c>
      <c r="D141" s="343"/>
      <c r="E141" s="343"/>
      <c r="F141" s="344"/>
      <c r="G141" s="344"/>
      <c r="H141" s="345">
        <v>1900</v>
      </c>
      <c r="I141" s="345">
        <v>1500</v>
      </c>
      <c r="J141" s="345">
        <v>-400</v>
      </c>
      <c r="K141" s="345">
        <v>78.900000000000006</v>
      </c>
      <c r="L141" s="324"/>
      <c r="M141" s="324"/>
    </row>
    <row r="142" spans="1:13">
      <c r="A142" s="342" t="s">
        <v>2684</v>
      </c>
      <c r="B142" s="343" t="s">
        <v>669</v>
      </c>
      <c r="C142" s="343" t="s">
        <v>2683</v>
      </c>
      <c r="D142" s="343">
        <v>80</v>
      </c>
      <c r="E142" s="343"/>
      <c r="F142" s="344"/>
      <c r="G142" s="344"/>
      <c r="H142" s="345">
        <v>1900</v>
      </c>
      <c r="I142" s="345">
        <v>1500</v>
      </c>
      <c r="J142" s="345">
        <v>-400</v>
      </c>
      <c r="K142" s="345">
        <v>78.900000000000006</v>
      </c>
      <c r="L142" s="324"/>
      <c r="M142" s="324"/>
    </row>
    <row r="143" spans="1:13" ht="26.25">
      <c r="A143" s="342" t="s">
        <v>431</v>
      </c>
      <c r="B143" s="343" t="s">
        <v>669</v>
      </c>
      <c r="C143" s="343" t="s">
        <v>2683</v>
      </c>
      <c r="D143" s="343">
        <v>8019</v>
      </c>
      <c r="E143" s="343"/>
      <c r="F143" s="344"/>
      <c r="G143" s="344"/>
      <c r="H143" s="345">
        <v>1900</v>
      </c>
      <c r="I143" s="345">
        <v>1500</v>
      </c>
      <c r="J143" s="345">
        <v>-400</v>
      </c>
      <c r="K143" s="345">
        <v>78.900000000000006</v>
      </c>
      <c r="L143" s="324"/>
      <c r="M143" s="324"/>
    </row>
    <row r="144" spans="1:13">
      <c r="A144" s="349" t="s">
        <v>2679</v>
      </c>
      <c r="B144" s="343" t="s">
        <v>669</v>
      </c>
      <c r="C144" s="343" t="s">
        <v>2683</v>
      </c>
      <c r="D144" s="343">
        <v>8019</v>
      </c>
      <c r="E144" s="343" t="s">
        <v>2680</v>
      </c>
      <c r="F144" s="344"/>
      <c r="G144" s="344"/>
      <c r="H144" s="345">
        <v>1900</v>
      </c>
      <c r="I144" s="345">
        <v>1500</v>
      </c>
      <c r="J144" s="345">
        <v>-400</v>
      </c>
      <c r="K144" s="345">
        <v>78.900000000000006</v>
      </c>
      <c r="L144" s="324"/>
      <c r="M144" s="324"/>
    </row>
    <row r="145" spans="1:13">
      <c r="A145" s="338" t="s">
        <v>1960</v>
      </c>
      <c r="B145" s="339" t="s">
        <v>669</v>
      </c>
      <c r="C145" s="339" t="s">
        <v>2683</v>
      </c>
      <c r="D145" s="339">
        <v>8019</v>
      </c>
      <c r="E145" s="339" t="s">
        <v>2680</v>
      </c>
      <c r="F145" s="340">
        <v>2</v>
      </c>
      <c r="G145" s="340"/>
      <c r="H145" s="341">
        <v>1900</v>
      </c>
      <c r="I145" s="341">
        <v>1500</v>
      </c>
      <c r="J145" s="341">
        <v>-400</v>
      </c>
      <c r="K145" s="341">
        <v>78.900000000000006</v>
      </c>
      <c r="L145" s="324"/>
      <c r="M145" s="324"/>
    </row>
    <row r="146" spans="1:13" ht="26.25">
      <c r="A146" s="350" t="s">
        <v>2615</v>
      </c>
      <c r="B146" s="343" t="s">
        <v>669</v>
      </c>
      <c r="C146" s="343" t="s">
        <v>2683</v>
      </c>
      <c r="D146" s="343">
        <v>8019</v>
      </c>
      <c r="E146" s="343" t="s">
        <v>2680</v>
      </c>
      <c r="F146" s="344">
        <v>291120</v>
      </c>
      <c r="G146" s="344" t="s">
        <v>2651</v>
      </c>
      <c r="H146" s="345">
        <v>1500</v>
      </c>
      <c r="I146" s="345">
        <v>1500</v>
      </c>
      <c r="J146" s="345"/>
      <c r="K146" s="345">
        <v>100</v>
      </c>
      <c r="L146" s="324"/>
      <c r="M146" s="324"/>
    </row>
    <row r="147" spans="1:13" ht="26.25">
      <c r="A147" s="350" t="s">
        <v>2617</v>
      </c>
      <c r="B147" s="343" t="s">
        <v>669</v>
      </c>
      <c r="C147" s="343" t="s">
        <v>2683</v>
      </c>
      <c r="D147" s="343">
        <v>8019</v>
      </c>
      <c r="E147" s="343" t="s">
        <v>2680</v>
      </c>
      <c r="F147" s="344">
        <v>291220</v>
      </c>
      <c r="G147" s="344" t="s">
        <v>2651</v>
      </c>
      <c r="H147" s="345">
        <v>400</v>
      </c>
      <c r="I147" s="345"/>
      <c r="J147" s="345">
        <v>-400</v>
      </c>
      <c r="K147" s="345"/>
      <c r="L147" s="324"/>
      <c r="M147" s="324"/>
    </row>
    <row r="149" spans="1:13">
      <c r="A149" s="351"/>
      <c r="B149" s="351"/>
      <c r="C149" s="351"/>
      <c r="D149" s="351"/>
      <c r="E149" s="351"/>
      <c r="F149" s="351"/>
      <c r="G149" s="351"/>
      <c r="H149" s="351"/>
      <c r="I149" s="351"/>
      <c r="J149" s="351"/>
      <c r="K149" s="351"/>
    </row>
  </sheetData>
  <mergeCells count="11">
    <mergeCell ref="J7:K7"/>
    <mergeCell ref="J1:K1"/>
    <mergeCell ref="I2:K2"/>
    <mergeCell ref="I3:K3"/>
    <mergeCell ref="A4:K4"/>
    <mergeCell ref="A5:K5"/>
    <mergeCell ref="A7:A8"/>
    <mergeCell ref="B7:F7"/>
    <mergeCell ref="G7:G8"/>
    <mergeCell ref="H7:H8"/>
    <mergeCell ref="I7:I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1"/>
  <sheetViews>
    <sheetView workbookViewId="0">
      <selection activeCell="A4" sqref="A4:H4"/>
    </sheetView>
  </sheetViews>
  <sheetFormatPr defaultColWidth="8.85546875" defaultRowHeight="15.75"/>
  <cols>
    <col min="1" max="1" width="10.42578125" style="443" customWidth="1"/>
    <col min="2" max="2" width="48.42578125" style="444" customWidth="1"/>
    <col min="3" max="3" width="0.42578125" style="444" customWidth="1"/>
    <col min="4" max="4" width="3.5703125" style="445" customWidth="1"/>
    <col min="5" max="5" width="12.7109375" style="445" customWidth="1"/>
    <col min="6" max="6" width="19.5703125" style="446" customWidth="1"/>
    <col min="7" max="7" width="19" style="447" customWidth="1"/>
    <col min="8" max="8" width="22.5703125" style="447" customWidth="1"/>
    <col min="9" max="9" width="8.85546875" style="353" hidden="1" customWidth="1"/>
    <col min="10" max="10" width="0.85546875" style="353" hidden="1" customWidth="1"/>
    <col min="11" max="11" width="8.85546875" style="353"/>
    <col min="12" max="12" width="18.85546875" style="353" customWidth="1"/>
    <col min="13" max="13" width="17.42578125" style="353" customWidth="1"/>
    <col min="14" max="14" width="18" style="353" customWidth="1"/>
    <col min="15" max="244" width="8.85546875" style="353"/>
    <col min="245" max="245" width="9.7109375" style="353" customWidth="1"/>
    <col min="246" max="246" width="45.85546875" style="353" customWidth="1"/>
    <col min="247" max="247" width="15.7109375" style="353" customWidth="1"/>
    <col min="248" max="248" width="28.7109375" style="353" customWidth="1"/>
    <col min="249" max="249" width="11.5703125" style="353" customWidth="1"/>
    <col min="250" max="251" width="22" style="353" customWidth="1"/>
    <col min="252" max="252" width="23.85546875" style="353" customWidth="1"/>
    <col min="253" max="253" width="8.85546875" style="353"/>
    <col min="254" max="254" width="8.85546875" style="353" customWidth="1"/>
    <col min="255" max="500" width="8.85546875" style="353"/>
    <col min="501" max="501" width="9.7109375" style="353" customWidth="1"/>
    <col min="502" max="502" width="45.85546875" style="353" customWidth="1"/>
    <col min="503" max="503" width="15.7109375" style="353" customWidth="1"/>
    <col min="504" max="504" width="28.7109375" style="353" customWidth="1"/>
    <col min="505" max="505" width="11.5703125" style="353" customWidth="1"/>
    <col min="506" max="507" width="22" style="353" customWidth="1"/>
    <col min="508" max="508" width="23.85546875" style="353" customWidth="1"/>
    <col min="509" max="509" width="8.85546875" style="353"/>
    <col min="510" max="510" width="8.85546875" style="353" customWidth="1"/>
    <col min="511" max="756" width="8.85546875" style="353"/>
    <col min="757" max="757" width="9.7109375" style="353" customWidth="1"/>
    <col min="758" max="758" width="45.85546875" style="353" customWidth="1"/>
    <col min="759" max="759" width="15.7109375" style="353" customWidth="1"/>
    <col min="760" max="760" width="28.7109375" style="353" customWidth="1"/>
    <col min="761" max="761" width="11.5703125" style="353" customWidth="1"/>
    <col min="762" max="763" width="22" style="353" customWidth="1"/>
    <col min="764" max="764" width="23.85546875" style="353" customWidth="1"/>
    <col min="765" max="765" width="8.85546875" style="353"/>
    <col min="766" max="766" width="8.85546875" style="353" customWidth="1"/>
    <col min="767" max="1012" width="8.85546875" style="353"/>
    <col min="1013" max="1013" width="9.7109375" style="353" customWidth="1"/>
    <col min="1014" max="1014" width="45.85546875" style="353" customWidth="1"/>
    <col min="1015" max="1015" width="15.7109375" style="353" customWidth="1"/>
    <col min="1016" max="1016" width="28.7109375" style="353" customWidth="1"/>
    <col min="1017" max="1017" width="11.5703125" style="353" customWidth="1"/>
    <col min="1018" max="1019" width="22" style="353" customWidth="1"/>
    <col min="1020" max="1020" width="23.85546875" style="353" customWidth="1"/>
    <col min="1021" max="1021" width="8.85546875" style="353"/>
    <col min="1022" max="1022" width="8.85546875" style="353" customWidth="1"/>
    <col min="1023" max="1268" width="8.85546875" style="353"/>
    <col min="1269" max="1269" width="9.7109375" style="353" customWidth="1"/>
    <col min="1270" max="1270" width="45.85546875" style="353" customWidth="1"/>
    <col min="1271" max="1271" width="15.7109375" style="353" customWidth="1"/>
    <col min="1272" max="1272" width="28.7109375" style="353" customWidth="1"/>
    <col min="1273" max="1273" width="11.5703125" style="353" customWidth="1"/>
    <col min="1274" max="1275" width="22" style="353" customWidth="1"/>
    <col min="1276" max="1276" width="23.85546875" style="353" customWidth="1"/>
    <col min="1277" max="1277" width="8.85546875" style="353"/>
    <col min="1278" max="1278" width="8.85546875" style="353" customWidth="1"/>
    <col min="1279" max="1524" width="8.85546875" style="353"/>
    <col min="1525" max="1525" width="9.7109375" style="353" customWidth="1"/>
    <col min="1526" max="1526" width="45.85546875" style="353" customWidth="1"/>
    <col min="1527" max="1527" width="15.7109375" style="353" customWidth="1"/>
    <col min="1528" max="1528" width="28.7109375" style="353" customWidth="1"/>
    <col min="1529" max="1529" width="11.5703125" style="353" customWidth="1"/>
    <col min="1530" max="1531" width="22" style="353" customWidth="1"/>
    <col min="1532" max="1532" width="23.85546875" style="353" customWidth="1"/>
    <col min="1533" max="1533" width="8.85546875" style="353"/>
    <col min="1534" max="1534" width="8.85546875" style="353" customWidth="1"/>
    <col min="1535" max="1780" width="8.85546875" style="353"/>
    <col min="1781" max="1781" width="9.7109375" style="353" customWidth="1"/>
    <col min="1782" max="1782" width="45.85546875" style="353" customWidth="1"/>
    <col min="1783" max="1783" width="15.7109375" style="353" customWidth="1"/>
    <col min="1784" max="1784" width="28.7109375" style="353" customWidth="1"/>
    <col min="1785" max="1785" width="11.5703125" style="353" customWidth="1"/>
    <col min="1786" max="1787" width="22" style="353" customWidth="1"/>
    <col min="1788" max="1788" width="23.85546875" style="353" customWidth="1"/>
    <col min="1789" max="1789" width="8.85546875" style="353"/>
    <col min="1790" max="1790" width="8.85546875" style="353" customWidth="1"/>
    <col min="1791" max="2036" width="8.85546875" style="353"/>
    <col min="2037" max="2037" width="9.7109375" style="353" customWidth="1"/>
    <col min="2038" max="2038" width="45.85546875" style="353" customWidth="1"/>
    <col min="2039" max="2039" width="15.7109375" style="353" customWidth="1"/>
    <col min="2040" max="2040" width="28.7109375" style="353" customWidth="1"/>
    <col min="2041" max="2041" width="11.5703125" style="353" customWidth="1"/>
    <col min="2042" max="2043" width="22" style="353" customWidth="1"/>
    <col min="2044" max="2044" width="23.85546875" style="353" customWidth="1"/>
    <col min="2045" max="2045" width="8.85546875" style="353"/>
    <col min="2046" max="2046" width="8.85546875" style="353" customWidth="1"/>
    <col min="2047" max="2292" width="8.85546875" style="353"/>
    <col min="2293" max="2293" width="9.7109375" style="353" customWidth="1"/>
    <col min="2294" max="2294" width="45.85546875" style="353" customWidth="1"/>
    <col min="2295" max="2295" width="15.7109375" style="353" customWidth="1"/>
    <col min="2296" max="2296" width="28.7109375" style="353" customWidth="1"/>
    <col min="2297" max="2297" width="11.5703125" style="353" customWidth="1"/>
    <col min="2298" max="2299" width="22" style="353" customWidth="1"/>
    <col min="2300" max="2300" width="23.85546875" style="353" customWidth="1"/>
    <col min="2301" max="2301" width="8.85546875" style="353"/>
    <col min="2302" max="2302" width="8.85546875" style="353" customWidth="1"/>
    <col min="2303" max="2548" width="8.85546875" style="353"/>
    <col min="2549" max="2549" width="9.7109375" style="353" customWidth="1"/>
    <col min="2550" max="2550" width="45.85546875" style="353" customWidth="1"/>
    <col min="2551" max="2551" width="15.7109375" style="353" customWidth="1"/>
    <col min="2552" max="2552" width="28.7109375" style="353" customWidth="1"/>
    <col min="2553" max="2553" width="11.5703125" style="353" customWidth="1"/>
    <col min="2554" max="2555" width="22" style="353" customWidth="1"/>
    <col min="2556" max="2556" width="23.85546875" style="353" customWidth="1"/>
    <col min="2557" max="2557" width="8.85546875" style="353"/>
    <col min="2558" max="2558" width="8.85546875" style="353" customWidth="1"/>
    <col min="2559" max="2804" width="8.85546875" style="353"/>
    <col min="2805" max="2805" width="9.7109375" style="353" customWidth="1"/>
    <col min="2806" max="2806" width="45.85546875" style="353" customWidth="1"/>
    <col min="2807" max="2807" width="15.7109375" style="353" customWidth="1"/>
    <col min="2808" max="2808" width="28.7109375" style="353" customWidth="1"/>
    <col min="2809" max="2809" width="11.5703125" style="353" customWidth="1"/>
    <col min="2810" max="2811" width="22" style="353" customWidth="1"/>
    <col min="2812" max="2812" width="23.85546875" style="353" customWidth="1"/>
    <col min="2813" max="2813" width="8.85546875" style="353"/>
    <col min="2814" max="2814" width="8.85546875" style="353" customWidth="1"/>
    <col min="2815" max="3060" width="8.85546875" style="353"/>
    <col min="3061" max="3061" width="9.7109375" style="353" customWidth="1"/>
    <col min="3062" max="3062" width="45.85546875" style="353" customWidth="1"/>
    <col min="3063" max="3063" width="15.7109375" style="353" customWidth="1"/>
    <col min="3064" max="3064" width="28.7109375" style="353" customWidth="1"/>
    <col min="3065" max="3065" width="11.5703125" style="353" customWidth="1"/>
    <col min="3066" max="3067" width="22" style="353" customWidth="1"/>
    <col min="3068" max="3068" width="23.85546875" style="353" customWidth="1"/>
    <col min="3069" max="3069" width="8.85546875" style="353"/>
    <col min="3070" max="3070" width="8.85546875" style="353" customWidth="1"/>
    <col min="3071" max="3316" width="8.85546875" style="353"/>
    <col min="3317" max="3317" width="9.7109375" style="353" customWidth="1"/>
    <col min="3318" max="3318" width="45.85546875" style="353" customWidth="1"/>
    <col min="3319" max="3319" width="15.7109375" style="353" customWidth="1"/>
    <col min="3320" max="3320" width="28.7109375" style="353" customWidth="1"/>
    <col min="3321" max="3321" width="11.5703125" style="353" customWidth="1"/>
    <col min="3322" max="3323" width="22" style="353" customWidth="1"/>
    <col min="3324" max="3324" width="23.85546875" style="353" customWidth="1"/>
    <col min="3325" max="3325" width="8.85546875" style="353"/>
    <col min="3326" max="3326" width="8.85546875" style="353" customWidth="1"/>
    <col min="3327" max="3572" width="8.85546875" style="353"/>
    <col min="3573" max="3573" width="9.7109375" style="353" customWidth="1"/>
    <col min="3574" max="3574" width="45.85546875" style="353" customWidth="1"/>
    <col min="3575" max="3575" width="15.7109375" style="353" customWidth="1"/>
    <col min="3576" max="3576" width="28.7109375" style="353" customWidth="1"/>
    <col min="3577" max="3577" width="11.5703125" style="353" customWidth="1"/>
    <col min="3578" max="3579" width="22" style="353" customWidth="1"/>
    <col min="3580" max="3580" width="23.85546875" style="353" customWidth="1"/>
    <col min="3581" max="3581" width="8.85546875" style="353"/>
    <col min="3582" max="3582" width="8.85546875" style="353" customWidth="1"/>
    <col min="3583" max="3828" width="8.85546875" style="353"/>
    <col min="3829" max="3829" width="9.7109375" style="353" customWidth="1"/>
    <col min="3830" max="3830" width="45.85546875" style="353" customWidth="1"/>
    <col min="3831" max="3831" width="15.7109375" style="353" customWidth="1"/>
    <col min="3832" max="3832" width="28.7109375" style="353" customWidth="1"/>
    <col min="3833" max="3833" width="11.5703125" style="353" customWidth="1"/>
    <col min="3834" max="3835" width="22" style="353" customWidth="1"/>
    <col min="3836" max="3836" width="23.85546875" style="353" customWidth="1"/>
    <col min="3837" max="3837" width="8.85546875" style="353"/>
    <col min="3838" max="3838" width="8.85546875" style="353" customWidth="1"/>
    <col min="3839" max="4084" width="8.85546875" style="353"/>
    <col min="4085" max="4085" width="9.7109375" style="353" customWidth="1"/>
    <col min="4086" max="4086" width="45.85546875" style="353" customWidth="1"/>
    <col min="4087" max="4087" width="15.7109375" style="353" customWidth="1"/>
    <col min="4088" max="4088" width="28.7109375" style="353" customWidth="1"/>
    <col min="4089" max="4089" width="11.5703125" style="353" customWidth="1"/>
    <col min="4090" max="4091" width="22" style="353" customWidth="1"/>
    <col min="4092" max="4092" width="23.85546875" style="353" customWidth="1"/>
    <col min="4093" max="4093" width="8.85546875" style="353"/>
    <col min="4094" max="4094" width="8.85546875" style="353" customWidth="1"/>
    <col min="4095" max="4340" width="8.85546875" style="353"/>
    <col min="4341" max="4341" width="9.7109375" style="353" customWidth="1"/>
    <col min="4342" max="4342" width="45.85546875" style="353" customWidth="1"/>
    <col min="4343" max="4343" width="15.7109375" style="353" customWidth="1"/>
    <col min="4344" max="4344" width="28.7109375" style="353" customWidth="1"/>
    <col min="4345" max="4345" width="11.5703125" style="353" customWidth="1"/>
    <col min="4346" max="4347" width="22" style="353" customWidth="1"/>
    <col min="4348" max="4348" width="23.85546875" style="353" customWidth="1"/>
    <col min="4349" max="4349" width="8.85546875" style="353"/>
    <col min="4350" max="4350" width="8.85546875" style="353" customWidth="1"/>
    <col min="4351" max="4596" width="8.85546875" style="353"/>
    <col min="4597" max="4597" width="9.7109375" style="353" customWidth="1"/>
    <col min="4598" max="4598" width="45.85546875" style="353" customWidth="1"/>
    <col min="4599" max="4599" width="15.7109375" style="353" customWidth="1"/>
    <col min="4600" max="4600" width="28.7109375" style="353" customWidth="1"/>
    <col min="4601" max="4601" width="11.5703125" style="353" customWidth="1"/>
    <col min="4602" max="4603" width="22" style="353" customWidth="1"/>
    <col min="4604" max="4604" width="23.85546875" style="353" customWidth="1"/>
    <col min="4605" max="4605" width="8.85546875" style="353"/>
    <col min="4606" max="4606" width="8.85546875" style="353" customWidth="1"/>
    <col min="4607" max="4852" width="8.85546875" style="353"/>
    <col min="4853" max="4853" width="9.7109375" style="353" customWidth="1"/>
    <col min="4854" max="4854" width="45.85546875" style="353" customWidth="1"/>
    <col min="4855" max="4855" width="15.7109375" style="353" customWidth="1"/>
    <col min="4856" max="4856" width="28.7109375" style="353" customWidth="1"/>
    <col min="4857" max="4857" width="11.5703125" style="353" customWidth="1"/>
    <col min="4858" max="4859" width="22" style="353" customWidth="1"/>
    <col min="4860" max="4860" width="23.85546875" style="353" customWidth="1"/>
    <col min="4861" max="4861" width="8.85546875" style="353"/>
    <col min="4862" max="4862" width="8.85546875" style="353" customWidth="1"/>
    <col min="4863" max="5108" width="8.85546875" style="353"/>
    <col min="5109" max="5109" width="9.7109375" style="353" customWidth="1"/>
    <col min="5110" max="5110" width="45.85546875" style="353" customWidth="1"/>
    <col min="5111" max="5111" width="15.7109375" style="353" customWidth="1"/>
    <col min="5112" max="5112" width="28.7109375" style="353" customWidth="1"/>
    <col min="5113" max="5113" width="11.5703125" style="353" customWidth="1"/>
    <col min="5114" max="5115" width="22" style="353" customWidth="1"/>
    <col min="5116" max="5116" width="23.85546875" style="353" customWidth="1"/>
    <col min="5117" max="5117" width="8.85546875" style="353"/>
    <col min="5118" max="5118" width="8.85546875" style="353" customWidth="1"/>
    <col min="5119" max="5364" width="8.85546875" style="353"/>
    <col min="5365" max="5365" width="9.7109375" style="353" customWidth="1"/>
    <col min="5366" max="5366" width="45.85546875" style="353" customWidth="1"/>
    <col min="5367" max="5367" width="15.7109375" style="353" customWidth="1"/>
    <col min="5368" max="5368" width="28.7109375" style="353" customWidth="1"/>
    <col min="5369" max="5369" width="11.5703125" style="353" customWidth="1"/>
    <col min="5370" max="5371" width="22" style="353" customWidth="1"/>
    <col min="5372" max="5372" width="23.85546875" style="353" customWidth="1"/>
    <col min="5373" max="5373" width="8.85546875" style="353"/>
    <col min="5374" max="5374" width="8.85546875" style="353" customWidth="1"/>
    <col min="5375" max="5620" width="8.85546875" style="353"/>
    <col min="5621" max="5621" width="9.7109375" style="353" customWidth="1"/>
    <col min="5622" max="5622" width="45.85546875" style="353" customWidth="1"/>
    <col min="5623" max="5623" width="15.7109375" style="353" customWidth="1"/>
    <col min="5624" max="5624" width="28.7109375" style="353" customWidth="1"/>
    <col min="5625" max="5625" width="11.5703125" style="353" customWidth="1"/>
    <col min="5626" max="5627" width="22" style="353" customWidth="1"/>
    <col min="5628" max="5628" width="23.85546875" style="353" customWidth="1"/>
    <col min="5629" max="5629" width="8.85546875" style="353"/>
    <col min="5630" max="5630" width="8.85546875" style="353" customWidth="1"/>
    <col min="5631" max="5876" width="8.85546875" style="353"/>
    <col min="5877" max="5877" width="9.7109375" style="353" customWidth="1"/>
    <col min="5878" max="5878" width="45.85546875" style="353" customWidth="1"/>
    <col min="5879" max="5879" width="15.7109375" style="353" customWidth="1"/>
    <col min="5880" max="5880" width="28.7109375" style="353" customWidth="1"/>
    <col min="5881" max="5881" width="11.5703125" style="353" customWidth="1"/>
    <col min="5882" max="5883" width="22" style="353" customWidth="1"/>
    <col min="5884" max="5884" width="23.85546875" style="353" customWidth="1"/>
    <col min="5885" max="5885" width="8.85546875" style="353"/>
    <col min="5886" max="5886" width="8.85546875" style="353" customWidth="1"/>
    <col min="5887" max="6132" width="8.85546875" style="353"/>
    <col min="6133" max="6133" width="9.7109375" style="353" customWidth="1"/>
    <col min="6134" max="6134" width="45.85546875" style="353" customWidth="1"/>
    <col min="6135" max="6135" width="15.7109375" style="353" customWidth="1"/>
    <col min="6136" max="6136" width="28.7109375" style="353" customWidth="1"/>
    <col min="6137" max="6137" width="11.5703125" style="353" customWidth="1"/>
    <col min="6138" max="6139" width="22" style="353" customWidth="1"/>
    <col min="6140" max="6140" width="23.85546875" style="353" customWidth="1"/>
    <col min="6141" max="6141" width="8.85546875" style="353"/>
    <col min="6142" max="6142" width="8.85546875" style="353" customWidth="1"/>
    <col min="6143" max="6388" width="8.85546875" style="353"/>
    <col min="6389" max="6389" width="9.7109375" style="353" customWidth="1"/>
    <col min="6390" max="6390" width="45.85546875" style="353" customWidth="1"/>
    <col min="6391" max="6391" width="15.7109375" style="353" customWidth="1"/>
    <col min="6392" max="6392" width="28.7109375" style="353" customWidth="1"/>
    <col min="6393" max="6393" width="11.5703125" style="353" customWidth="1"/>
    <col min="6394" max="6395" width="22" style="353" customWidth="1"/>
    <col min="6396" max="6396" width="23.85546875" style="353" customWidth="1"/>
    <col min="6397" max="6397" width="8.85546875" style="353"/>
    <col min="6398" max="6398" width="8.85546875" style="353" customWidth="1"/>
    <col min="6399" max="6644" width="8.85546875" style="353"/>
    <col min="6645" max="6645" width="9.7109375" style="353" customWidth="1"/>
    <col min="6646" max="6646" width="45.85546875" style="353" customWidth="1"/>
    <col min="6647" max="6647" width="15.7109375" style="353" customWidth="1"/>
    <col min="6648" max="6648" width="28.7109375" style="353" customWidth="1"/>
    <col min="6649" max="6649" width="11.5703125" style="353" customWidth="1"/>
    <col min="6650" max="6651" width="22" style="353" customWidth="1"/>
    <col min="6652" max="6652" width="23.85546875" style="353" customWidth="1"/>
    <col min="6653" max="6653" width="8.85546875" style="353"/>
    <col min="6654" max="6654" width="8.85546875" style="353" customWidth="1"/>
    <col min="6655" max="6900" width="8.85546875" style="353"/>
    <col min="6901" max="6901" width="9.7109375" style="353" customWidth="1"/>
    <col min="6902" max="6902" width="45.85546875" style="353" customWidth="1"/>
    <col min="6903" max="6903" width="15.7109375" style="353" customWidth="1"/>
    <col min="6904" max="6904" width="28.7109375" style="353" customWidth="1"/>
    <col min="6905" max="6905" width="11.5703125" style="353" customWidth="1"/>
    <col min="6906" max="6907" width="22" style="353" customWidth="1"/>
    <col min="6908" max="6908" width="23.85546875" style="353" customWidth="1"/>
    <col min="6909" max="6909" width="8.85546875" style="353"/>
    <col min="6910" max="6910" width="8.85546875" style="353" customWidth="1"/>
    <col min="6911" max="7156" width="8.85546875" style="353"/>
    <col min="7157" max="7157" width="9.7109375" style="353" customWidth="1"/>
    <col min="7158" max="7158" width="45.85546875" style="353" customWidth="1"/>
    <col min="7159" max="7159" width="15.7109375" style="353" customWidth="1"/>
    <col min="7160" max="7160" width="28.7109375" style="353" customWidth="1"/>
    <col min="7161" max="7161" width="11.5703125" style="353" customWidth="1"/>
    <col min="7162" max="7163" width="22" style="353" customWidth="1"/>
    <col min="7164" max="7164" width="23.85546875" style="353" customWidth="1"/>
    <col min="7165" max="7165" width="8.85546875" style="353"/>
    <col min="7166" max="7166" width="8.85546875" style="353" customWidth="1"/>
    <col min="7167" max="7412" width="8.85546875" style="353"/>
    <col min="7413" max="7413" width="9.7109375" style="353" customWidth="1"/>
    <col min="7414" max="7414" width="45.85546875" style="353" customWidth="1"/>
    <col min="7415" max="7415" width="15.7109375" style="353" customWidth="1"/>
    <col min="7416" max="7416" width="28.7109375" style="353" customWidth="1"/>
    <col min="7417" max="7417" width="11.5703125" style="353" customWidth="1"/>
    <col min="7418" max="7419" width="22" style="353" customWidth="1"/>
    <col min="7420" max="7420" width="23.85546875" style="353" customWidth="1"/>
    <col min="7421" max="7421" width="8.85546875" style="353"/>
    <col min="7422" max="7422" width="8.85546875" style="353" customWidth="1"/>
    <col min="7423" max="7668" width="8.85546875" style="353"/>
    <col min="7669" max="7669" width="9.7109375" style="353" customWidth="1"/>
    <col min="7670" max="7670" width="45.85546875" style="353" customWidth="1"/>
    <col min="7671" max="7671" width="15.7109375" style="353" customWidth="1"/>
    <col min="7672" max="7672" width="28.7109375" style="353" customWidth="1"/>
    <col min="7673" max="7673" width="11.5703125" style="353" customWidth="1"/>
    <col min="7674" max="7675" width="22" style="353" customWidth="1"/>
    <col min="7676" max="7676" width="23.85546875" style="353" customWidth="1"/>
    <col min="7677" max="7677" width="8.85546875" style="353"/>
    <col min="7678" max="7678" width="8.85546875" style="353" customWidth="1"/>
    <col min="7679" max="7924" width="8.85546875" style="353"/>
    <col min="7925" max="7925" width="9.7109375" style="353" customWidth="1"/>
    <col min="7926" max="7926" width="45.85546875" style="353" customWidth="1"/>
    <col min="7927" max="7927" width="15.7109375" style="353" customWidth="1"/>
    <col min="7928" max="7928" width="28.7109375" style="353" customWidth="1"/>
    <col min="7929" max="7929" width="11.5703125" style="353" customWidth="1"/>
    <col min="7930" max="7931" width="22" style="353" customWidth="1"/>
    <col min="7932" max="7932" width="23.85546875" style="353" customWidth="1"/>
    <col min="7933" max="7933" width="8.85546875" style="353"/>
    <col min="7934" max="7934" width="8.85546875" style="353" customWidth="1"/>
    <col min="7935" max="8180" width="8.85546875" style="353"/>
    <col min="8181" max="8181" width="9.7109375" style="353" customWidth="1"/>
    <col min="8182" max="8182" width="45.85546875" style="353" customWidth="1"/>
    <col min="8183" max="8183" width="15.7109375" style="353" customWidth="1"/>
    <col min="8184" max="8184" width="28.7109375" style="353" customWidth="1"/>
    <col min="8185" max="8185" width="11.5703125" style="353" customWidth="1"/>
    <col min="8186" max="8187" width="22" style="353" customWidth="1"/>
    <col min="8188" max="8188" width="23.85546875" style="353" customWidth="1"/>
    <col min="8189" max="8189" width="8.85546875" style="353"/>
    <col min="8190" max="8190" width="8.85546875" style="353" customWidth="1"/>
    <col min="8191" max="8436" width="8.85546875" style="353"/>
    <col min="8437" max="8437" width="9.7109375" style="353" customWidth="1"/>
    <col min="8438" max="8438" width="45.85546875" style="353" customWidth="1"/>
    <col min="8439" max="8439" width="15.7109375" style="353" customWidth="1"/>
    <col min="8440" max="8440" width="28.7109375" style="353" customWidth="1"/>
    <col min="8441" max="8441" width="11.5703125" style="353" customWidth="1"/>
    <col min="8442" max="8443" width="22" style="353" customWidth="1"/>
    <col min="8444" max="8444" width="23.85546875" style="353" customWidth="1"/>
    <col min="8445" max="8445" width="8.85546875" style="353"/>
    <col min="8446" max="8446" width="8.85546875" style="353" customWidth="1"/>
    <col min="8447" max="8692" width="8.85546875" style="353"/>
    <col min="8693" max="8693" width="9.7109375" style="353" customWidth="1"/>
    <col min="8694" max="8694" width="45.85546875" style="353" customWidth="1"/>
    <col min="8695" max="8695" width="15.7109375" style="353" customWidth="1"/>
    <col min="8696" max="8696" width="28.7109375" style="353" customWidth="1"/>
    <col min="8697" max="8697" width="11.5703125" style="353" customWidth="1"/>
    <col min="8698" max="8699" width="22" style="353" customWidth="1"/>
    <col min="8700" max="8700" width="23.85546875" style="353" customWidth="1"/>
    <col min="8701" max="8701" width="8.85546875" style="353"/>
    <col min="8702" max="8702" width="8.85546875" style="353" customWidth="1"/>
    <col min="8703" max="8948" width="8.85546875" style="353"/>
    <col min="8949" max="8949" width="9.7109375" style="353" customWidth="1"/>
    <col min="8950" max="8950" width="45.85546875" style="353" customWidth="1"/>
    <col min="8951" max="8951" width="15.7109375" style="353" customWidth="1"/>
    <col min="8952" max="8952" width="28.7109375" style="353" customWidth="1"/>
    <col min="8953" max="8953" width="11.5703125" style="353" customWidth="1"/>
    <col min="8954" max="8955" width="22" style="353" customWidth="1"/>
    <col min="8956" max="8956" width="23.85546875" style="353" customWidth="1"/>
    <col min="8957" max="8957" width="8.85546875" style="353"/>
    <col min="8958" max="8958" width="8.85546875" style="353" customWidth="1"/>
    <col min="8959" max="9204" width="8.85546875" style="353"/>
    <col min="9205" max="9205" width="9.7109375" style="353" customWidth="1"/>
    <col min="9206" max="9206" width="45.85546875" style="353" customWidth="1"/>
    <col min="9207" max="9207" width="15.7109375" style="353" customWidth="1"/>
    <col min="9208" max="9208" width="28.7109375" style="353" customWidth="1"/>
    <col min="9209" max="9209" width="11.5703125" style="353" customWidth="1"/>
    <col min="9210" max="9211" width="22" style="353" customWidth="1"/>
    <col min="9212" max="9212" width="23.85546875" style="353" customWidth="1"/>
    <col min="9213" max="9213" width="8.85546875" style="353"/>
    <col min="9214" max="9214" width="8.85546875" style="353" customWidth="1"/>
    <col min="9215" max="9460" width="8.85546875" style="353"/>
    <col min="9461" max="9461" width="9.7109375" style="353" customWidth="1"/>
    <col min="9462" max="9462" width="45.85546875" style="353" customWidth="1"/>
    <col min="9463" max="9463" width="15.7109375" style="353" customWidth="1"/>
    <col min="9464" max="9464" width="28.7109375" style="353" customWidth="1"/>
    <col min="9465" max="9465" width="11.5703125" style="353" customWidth="1"/>
    <col min="9466" max="9467" width="22" style="353" customWidth="1"/>
    <col min="9468" max="9468" width="23.85546875" style="353" customWidth="1"/>
    <col min="9469" max="9469" width="8.85546875" style="353"/>
    <col min="9470" max="9470" width="8.85546875" style="353" customWidth="1"/>
    <col min="9471" max="9716" width="8.85546875" style="353"/>
    <col min="9717" max="9717" width="9.7109375" style="353" customWidth="1"/>
    <col min="9718" max="9718" width="45.85546875" style="353" customWidth="1"/>
    <col min="9719" max="9719" width="15.7109375" style="353" customWidth="1"/>
    <col min="9720" max="9720" width="28.7109375" style="353" customWidth="1"/>
    <col min="9721" max="9721" width="11.5703125" style="353" customWidth="1"/>
    <col min="9722" max="9723" width="22" style="353" customWidth="1"/>
    <col min="9724" max="9724" width="23.85546875" style="353" customWidth="1"/>
    <col min="9725" max="9725" width="8.85546875" style="353"/>
    <col min="9726" max="9726" width="8.85546875" style="353" customWidth="1"/>
    <col min="9727" max="9972" width="8.85546875" style="353"/>
    <col min="9973" max="9973" width="9.7109375" style="353" customWidth="1"/>
    <col min="9974" max="9974" width="45.85546875" style="353" customWidth="1"/>
    <col min="9975" max="9975" width="15.7109375" style="353" customWidth="1"/>
    <col min="9976" max="9976" width="28.7109375" style="353" customWidth="1"/>
    <col min="9977" max="9977" width="11.5703125" style="353" customWidth="1"/>
    <col min="9978" max="9979" width="22" style="353" customWidth="1"/>
    <col min="9980" max="9980" width="23.85546875" style="353" customWidth="1"/>
    <col min="9981" max="9981" width="8.85546875" style="353"/>
    <col min="9982" max="9982" width="8.85546875" style="353" customWidth="1"/>
    <col min="9983" max="10228" width="8.85546875" style="353"/>
    <col min="10229" max="10229" width="9.7109375" style="353" customWidth="1"/>
    <col min="10230" max="10230" width="45.85546875" style="353" customWidth="1"/>
    <col min="10231" max="10231" width="15.7109375" style="353" customWidth="1"/>
    <col min="10232" max="10232" width="28.7109375" style="353" customWidth="1"/>
    <col min="10233" max="10233" width="11.5703125" style="353" customWidth="1"/>
    <col min="10234" max="10235" width="22" style="353" customWidth="1"/>
    <col min="10236" max="10236" width="23.85546875" style="353" customWidth="1"/>
    <col min="10237" max="10237" width="8.85546875" style="353"/>
    <col min="10238" max="10238" width="8.85546875" style="353" customWidth="1"/>
    <col min="10239" max="10484" width="8.85546875" style="353"/>
    <col min="10485" max="10485" width="9.7109375" style="353" customWidth="1"/>
    <col min="10486" max="10486" width="45.85546875" style="353" customWidth="1"/>
    <col min="10487" max="10487" width="15.7109375" style="353" customWidth="1"/>
    <col min="10488" max="10488" width="28.7109375" style="353" customWidth="1"/>
    <col min="10489" max="10489" width="11.5703125" style="353" customWidth="1"/>
    <col min="10490" max="10491" width="22" style="353" customWidth="1"/>
    <col min="10492" max="10492" width="23.85546875" style="353" customWidth="1"/>
    <col min="10493" max="10493" width="8.85546875" style="353"/>
    <col min="10494" max="10494" width="8.85546875" style="353" customWidth="1"/>
    <col min="10495" max="10740" width="8.85546875" style="353"/>
    <col min="10741" max="10741" width="9.7109375" style="353" customWidth="1"/>
    <col min="10742" max="10742" width="45.85546875" style="353" customWidth="1"/>
    <col min="10743" max="10743" width="15.7109375" style="353" customWidth="1"/>
    <col min="10744" max="10744" width="28.7109375" style="353" customWidth="1"/>
    <col min="10745" max="10745" width="11.5703125" style="353" customWidth="1"/>
    <col min="10746" max="10747" width="22" style="353" customWidth="1"/>
    <col min="10748" max="10748" width="23.85546875" style="353" customWidth="1"/>
    <col min="10749" max="10749" width="8.85546875" style="353"/>
    <col min="10750" max="10750" width="8.85546875" style="353" customWidth="1"/>
    <col min="10751" max="10996" width="8.85546875" style="353"/>
    <col min="10997" max="10997" width="9.7109375" style="353" customWidth="1"/>
    <col min="10998" max="10998" width="45.85546875" style="353" customWidth="1"/>
    <col min="10999" max="10999" width="15.7109375" style="353" customWidth="1"/>
    <col min="11000" max="11000" width="28.7109375" style="353" customWidth="1"/>
    <col min="11001" max="11001" width="11.5703125" style="353" customWidth="1"/>
    <col min="11002" max="11003" width="22" style="353" customWidth="1"/>
    <col min="11004" max="11004" width="23.85546875" style="353" customWidth="1"/>
    <col min="11005" max="11005" width="8.85546875" style="353"/>
    <col min="11006" max="11006" width="8.85546875" style="353" customWidth="1"/>
    <col min="11007" max="11252" width="8.85546875" style="353"/>
    <col min="11253" max="11253" width="9.7109375" style="353" customWidth="1"/>
    <col min="11254" max="11254" width="45.85546875" style="353" customWidth="1"/>
    <col min="11255" max="11255" width="15.7109375" style="353" customWidth="1"/>
    <col min="11256" max="11256" width="28.7109375" style="353" customWidth="1"/>
    <col min="11257" max="11257" width="11.5703125" style="353" customWidth="1"/>
    <col min="11258" max="11259" width="22" style="353" customWidth="1"/>
    <col min="11260" max="11260" width="23.85546875" style="353" customWidth="1"/>
    <col min="11261" max="11261" width="8.85546875" style="353"/>
    <col min="11262" max="11262" width="8.85546875" style="353" customWidth="1"/>
    <col min="11263" max="11508" width="8.85546875" style="353"/>
    <col min="11509" max="11509" width="9.7109375" style="353" customWidth="1"/>
    <col min="11510" max="11510" width="45.85546875" style="353" customWidth="1"/>
    <col min="11511" max="11511" width="15.7109375" style="353" customWidth="1"/>
    <col min="11512" max="11512" width="28.7109375" style="353" customWidth="1"/>
    <col min="11513" max="11513" width="11.5703125" style="353" customWidth="1"/>
    <col min="11514" max="11515" width="22" style="353" customWidth="1"/>
    <col min="11516" max="11516" width="23.85546875" style="353" customWidth="1"/>
    <col min="11517" max="11517" width="8.85546875" style="353"/>
    <col min="11518" max="11518" width="8.85546875" style="353" customWidth="1"/>
    <col min="11519" max="11764" width="8.85546875" style="353"/>
    <col min="11765" max="11765" width="9.7109375" style="353" customWidth="1"/>
    <col min="11766" max="11766" width="45.85546875" style="353" customWidth="1"/>
    <col min="11767" max="11767" width="15.7109375" style="353" customWidth="1"/>
    <col min="11768" max="11768" width="28.7109375" style="353" customWidth="1"/>
    <col min="11769" max="11769" width="11.5703125" style="353" customWidth="1"/>
    <col min="11770" max="11771" width="22" style="353" customWidth="1"/>
    <col min="11772" max="11772" width="23.85546875" style="353" customWidth="1"/>
    <col min="11773" max="11773" width="8.85546875" style="353"/>
    <col min="11774" max="11774" width="8.85546875" style="353" customWidth="1"/>
    <col min="11775" max="12020" width="8.85546875" style="353"/>
    <col min="12021" max="12021" width="9.7109375" style="353" customWidth="1"/>
    <col min="12022" max="12022" width="45.85546875" style="353" customWidth="1"/>
    <col min="12023" max="12023" width="15.7109375" style="353" customWidth="1"/>
    <col min="12024" max="12024" width="28.7109375" style="353" customWidth="1"/>
    <col min="12025" max="12025" width="11.5703125" style="353" customWidth="1"/>
    <col min="12026" max="12027" width="22" style="353" customWidth="1"/>
    <col min="12028" max="12028" width="23.85546875" style="353" customWidth="1"/>
    <col min="12029" max="12029" width="8.85546875" style="353"/>
    <col min="12030" max="12030" width="8.85546875" style="353" customWidth="1"/>
    <col min="12031" max="12276" width="8.85546875" style="353"/>
    <col min="12277" max="12277" width="9.7109375" style="353" customWidth="1"/>
    <col min="12278" max="12278" width="45.85546875" style="353" customWidth="1"/>
    <col min="12279" max="12279" width="15.7109375" style="353" customWidth="1"/>
    <col min="12280" max="12280" width="28.7109375" style="353" customWidth="1"/>
    <col min="12281" max="12281" width="11.5703125" style="353" customWidth="1"/>
    <col min="12282" max="12283" width="22" style="353" customWidth="1"/>
    <col min="12284" max="12284" width="23.85546875" style="353" customWidth="1"/>
    <col min="12285" max="12285" width="8.85546875" style="353"/>
    <col min="12286" max="12286" width="8.85546875" style="353" customWidth="1"/>
    <col min="12287" max="12532" width="8.85546875" style="353"/>
    <col min="12533" max="12533" width="9.7109375" style="353" customWidth="1"/>
    <col min="12534" max="12534" width="45.85546875" style="353" customWidth="1"/>
    <col min="12535" max="12535" width="15.7109375" style="353" customWidth="1"/>
    <col min="12536" max="12536" width="28.7109375" style="353" customWidth="1"/>
    <col min="12537" max="12537" width="11.5703125" style="353" customWidth="1"/>
    <col min="12538" max="12539" width="22" style="353" customWidth="1"/>
    <col min="12540" max="12540" width="23.85546875" style="353" customWidth="1"/>
    <col min="12541" max="12541" width="8.85546875" style="353"/>
    <col min="12542" max="12542" width="8.85546875" style="353" customWidth="1"/>
    <col min="12543" max="12788" width="8.85546875" style="353"/>
    <col min="12789" max="12789" width="9.7109375" style="353" customWidth="1"/>
    <col min="12790" max="12790" width="45.85546875" style="353" customWidth="1"/>
    <col min="12791" max="12791" width="15.7109375" style="353" customWidth="1"/>
    <col min="12792" max="12792" width="28.7109375" style="353" customWidth="1"/>
    <col min="12793" max="12793" width="11.5703125" style="353" customWidth="1"/>
    <col min="12794" max="12795" width="22" style="353" customWidth="1"/>
    <col min="12796" max="12796" width="23.85546875" style="353" customWidth="1"/>
    <col min="12797" max="12797" width="8.85546875" style="353"/>
    <col min="12798" max="12798" width="8.85546875" style="353" customWidth="1"/>
    <col min="12799" max="13044" width="8.85546875" style="353"/>
    <col min="13045" max="13045" width="9.7109375" style="353" customWidth="1"/>
    <col min="13046" max="13046" width="45.85546875" style="353" customWidth="1"/>
    <col min="13047" max="13047" width="15.7109375" style="353" customWidth="1"/>
    <col min="13048" max="13048" width="28.7109375" style="353" customWidth="1"/>
    <col min="13049" max="13049" width="11.5703125" style="353" customWidth="1"/>
    <col min="13050" max="13051" width="22" style="353" customWidth="1"/>
    <col min="13052" max="13052" width="23.85546875" style="353" customWidth="1"/>
    <col min="13053" max="13053" width="8.85546875" style="353"/>
    <col min="13054" max="13054" width="8.85546875" style="353" customWidth="1"/>
    <col min="13055" max="13300" width="8.85546875" style="353"/>
    <col min="13301" max="13301" width="9.7109375" style="353" customWidth="1"/>
    <col min="13302" max="13302" width="45.85546875" style="353" customWidth="1"/>
    <col min="13303" max="13303" width="15.7109375" style="353" customWidth="1"/>
    <col min="13304" max="13304" width="28.7109375" style="353" customWidth="1"/>
    <col min="13305" max="13305" width="11.5703125" style="353" customWidth="1"/>
    <col min="13306" max="13307" width="22" style="353" customWidth="1"/>
    <col min="13308" max="13308" width="23.85546875" style="353" customWidth="1"/>
    <col min="13309" max="13309" width="8.85546875" style="353"/>
    <col min="13310" max="13310" width="8.85546875" style="353" customWidth="1"/>
    <col min="13311" max="13556" width="8.85546875" style="353"/>
    <col min="13557" max="13557" width="9.7109375" style="353" customWidth="1"/>
    <col min="13558" max="13558" width="45.85546875" style="353" customWidth="1"/>
    <col min="13559" max="13559" width="15.7109375" style="353" customWidth="1"/>
    <col min="13560" max="13560" width="28.7109375" style="353" customWidth="1"/>
    <col min="13561" max="13561" width="11.5703125" style="353" customWidth="1"/>
    <col min="13562" max="13563" width="22" style="353" customWidth="1"/>
    <col min="13564" max="13564" width="23.85546875" style="353" customWidth="1"/>
    <col min="13565" max="13565" width="8.85546875" style="353"/>
    <col min="13566" max="13566" width="8.85546875" style="353" customWidth="1"/>
    <col min="13567" max="13812" width="8.85546875" style="353"/>
    <col min="13813" max="13813" width="9.7109375" style="353" customWidth="1"/>
    <col min="13814" max="13814" width="45.85546875" style="353" customWidth="1"/>
    <col min="13815" max="13815" width="15.7109375" style="353" customWidth="1"/>
    <col min="13816" max="13816" width="28.7109375" style="353" customWidth="1"/>
    <col min="13817" max="13817" width="11.5703125" style="353" customWidth="1"/>
    <col min="13818" max="13819" width="22" style="353" customWidth="1"/>
    <col min="13820" max="13820" width="23.85546875" style="353" customWidth="1"/>
    <col min="13821" max="13821" width="8.85546875" style="353"/>
    <col min="13822" max="13822" width="8.85546875" style="353" customWidth="1"/>
    <col min="13823" max="14068" width="8.85546875" style="353"/>
    <col min="14069" max="14069" width="9.7109375" style="353" customWidth="1"/>
    <col min="14070" max="14070" width="45.85546875" style="353" customWidth="1"/>
    <col min="14071" max="14071" width="15.7109375" style="353" customWidth="1"/>
    <col min="14072" max="14072" width="28.7109375" style="353" customWidth="1"/>
    <col min="14073" max="14073" width="11.5703125" style="353" customWidth="1"/>
    <col min="14074" max="14075" width="22" style="353" customWidth="1"/>
    <col min="14076" max="14076" width="23.85546875" style="353" customWidth="1"/>
    <col min="14077" max="14077" width="8.85546875" style="353"/>
    <col min="14078" max="14078" width="8.85546875" style="353" customWidth="1"/>
    <col min="14079" max="14324" width="8.85546875" style="353"/>
    <col min="14325" max="14325" width="9.7109375" style="353" customWidth="1"/>
    <col min="14326" max="14326" width="45.85546875" style="353" customWidth="1"/>
    <col min="14327" max="14327" width="15.7109375" style="353" customWidth="1"/>
    <col min="14328" max="14328" width="28.7109375" style="353" customWidth="1"/>
    <col min="14329" max="14329" width="11.5703125" style="353" customWidth="1"/>
    <col min="14330" max="14331" width="22" style="353" customWidth="1"/>
    <col min="14332" max="14332" width="23.85546875" style="353" customWidth="1"/>
    <col min="14333" max="14333" width="8.85546875" style="353"/>
    <col min="14334" max="14334" width="8.85546875" style="353" customWidth="1"/>
    <col min="14335" max="14580" width="8.85546875" style="353"/>
    <col min="14581" max="14581" width="9.7109375" style="353" customWidth="1"/>
    <col min="14582" max="14582" width="45.85546875" style="353" customWidth="1"/>
    <col min="14583" max="14583" width="15.7109375" style="353" customWidth="1"/>
    <col min="14584" max="14584" width="28.7109375" style="353" customWidth="1"/>
    <col min="14585" max="14585" width="11.5703125" style="353" customWidth="1"/>
    <col min="14586" max="14587" width="22" style="353" customWidth="1"/>
    <col min="14588" max="14588" width="23.85546875" style="353" customWidth="1"/>
    <col min="14589" max="14589" width="8.85546875" style="353"/>
    <col min="14590" max="14590" width="8.85546875" style="353" customWidth="1"/>
    <col min="14591" max="14836" width="8.85546875" style="353"/>
    <col min="14837" max="14837" width="9.7109375" style="353" customWidth="1"/>
    <col min="14838" max="14838" width="45.85546875" style="353" customWidth="1"/>
    <col min="14839" max="14839" width="15.7109375" style="353" customWidth="1"/>
    <col min="14840" max="14840" width="28.7109375" style="353" customWidth="1"/>
    <col min="14841" max="14841" width="11.5703125" style="353" customWidth="1"/>
    <col min="14842" max="14843" width="22" style="353" customWidth="1"/>
    <col min="14844" max="14844" width="23.85546875" style="353" customWidth="1"/>
    <col min="14845" max="14845" width="8.85546875" style="353"/>
    <col min="14846" max="14846" width="8.85546875" style="353" customWidth="1"/>
    <col min="14847" max="15092" width="8.85546875" style="353"/>
    <col min="15093" max="15093" width="9.7109375" style="353" customWidth="1"/>
    <col min="15094" max="15094" width="45.85546875" style="353" customWidth="1"/>
    <col min="15095" max="15095" width="15.7109375" style="353" customWidth="1"/>
    <col min="15096" max="15096" width="28.7109375" style="353" customWidth="1"/>
    <col min="15097" max="15097" width="11.5703125" style="353" customWidth="1"/>
    <col min="15098" max="15099" width="22" style="353" customWidth="1"/>
    <col min="15100" max="15100" width="23.85546875" style="353" customWidth="1"/>
    <col min="15101" max="15101" width="8.85546875" style="353"/>
    <col min="15102" max="15102" width="8.85546875" style="353" customWidth="1"/>
    <col min="15103" max="15348" width="8.85546875" style="353"/>
    <col min="15349" max="15349" width="9.7109375" style="353" customWidth="1"/>
    <col min="15350" max="15350" width="45.85546875" style="353" customWidth="1"/>
    <col min="15351" max="15351" width="15.7109375" style="353" customWidth="1"/>
    <col min="15352" max="15352" width="28.7109375" style="353" customWidth="1"/>
    <col min="15353" max="15353" width="11.5703125" style="353" customWidth="1"/>
    <col min="15354" max="15355" width="22" style="353" customWidth="1"/>
    <col min="15356" max="15356" width="23.85546875" style="353" customWidth="1"/>
    <col min="15357" max="15357" width="8.85546875" style="353"/>
    <col min="15358" max="15358" width="8.85546875" style="353" customWidth="1"/>
    <col min="15359" max="15604" width="8.85546875" style="353"/>
    <col min="15605" max="15605" width="9.7109375" style="353" customWidth="1"/>
    <col min="15606" max="15606" width="45.85546875" style="353" customWidth="1"/>
    <col min="15607" max="15607" width="15.7109375" style="353" customWidth="1"/>
    <col min="15608" max="15608" width="28.7109375" style="353" customWidth="1"/>
    <col min="15609" max="15609" width="11.5703125" style="353" customWidth="1"/>
    <col min="15610" max="15611" width="22" style="353" customWidth="1"/>
    <col min="15612" max="15612" width="23.85546875" style="353" customWidth="1"/>
    <col min="15613" max="15613" width="8.85546875" style="353"/>
    <col min="15614" max="15614" width="8.85546875" style="353" customWidth="1"/>
    <col min="15615" max="15860" width="8.85546875" style="353"/>
    <col min="15861" max="15861" width="9.7109375" style="353" customWidth="1"/>
    <col min="15862" max="15862" width="45.85546875" style="353" customWidth="1"/>
    <col min="15863" max="15863" width="15.7109375" style="353" customWidth="1"/>
    <col min="15864" max="15864" width="28.7109375" style="353" customWidth="1"/>
    <col min="15865" max="15865" width="11.5703125" style="353" customWidth="1"/>
    <col min="15866" max="15867" width="22" style="353" customWidth="1"/>
    <col min="15868" max="15868" width="23.85546875" style="353" customWidth="1"/>
    <col min="15869" max="15869" width="8.85546875" style="353"/>
    <col min="15870" max="15870" width="8.85546875" style="353" customWidth="1"/>
    <col min="15871" max="16116" width="8.85546875" style="353"/>
    <col min="16117" max="16117" width="9.7109375" style="353" customWidth="1"/>
    <col min="16118" max="16118" width="45.85546875" style="353" customWidth="1"/>
    <col min="16119" max="16119" width="15.7109375" style="353" customWidth="1"/>
    <col min="16120" max="16120" width="28.7109375" style="353" customWidth="1"/>
    <col min="16121" max="16121" width="11.5703125" style="353" customWidth="1"/>
    <col min="16122" max="16123" width="22" style="353" customWidth="1"/>
    <col min="16124" max="16124" width="23.85546875" style="353" customWidth="1"/>
    <col min="16125" max="16125" width="8.85546875" style="353"/>
    <col min="16126" max="16126" width="8.85546875" style="353" customWidth="1"/>
    <col min="16127" max="16384" width="8.85546875" style="353"/>
  </cols>
  <sheetData>
    <row r="1" spans="1:8" ht="19.5" customHeight="1">
      <c r="A1" s="352" t="s">
        <v>2685</v>
      </c>
      <c r="B1" s="352"/>
      <c r="C1" s="352"/>
      <c r="D1" s="352"/>
      <c r="E1" s="352"/>
      <c r="F1" s="352"/>
      <c r="G1" s="352"/>
      <c r="H1" s="352"/>
    </row>
    <row r="2" spans="1:8" ht="21" customHeight="1">
      <c r="A2" s="352" t="s">
        <v>2192</v>
      </c>
      <c r="B2" s="352"/>
      <c r="C2" s="352"/>
      <c r="D2" s="352"/>
      <c r="E2" s="352"/>
      <c r="F2" s="352"/>
      <c r="G2" s="352"/>
      <c r="H2" s="352"/>
    </row>
    <row r="3" spans="1:8" ht="21.75" customHeight="1">
      <c r="A3" s="352" t="s">
        <v>2686</v>
      </c>
      <c r="B3" s="352"/>
      <c r="C3" s="352"/>
      <c r="D3" s="352"/>
      <c r="E3" s="352"/>
      <c r="F3" s="352"/>
      <c r="G3" s="352"/>
      <c r="H3" s="352"/>
    </row>
    <row r="4" spans="1:8" ht="26.25" customHeight="1">
      <c r="A4" s="354" t="s">
        <v>2687</v>
      </c>
      <c r="B4" s="354"/>
      <c r="C4" s="354"/>
      <c r="D4" s="354"/>
      <c r="E4" s="354"/>
      <c r="F4" s="354"/>
      <c r="G4" s="354"/>
      <c r="H4" s="354"/>
    </row>
    <row r="5" spans="1:8" ht="21" customHeight="1">
      <c r="A5" s="355" t="s">
        <v>101</v>
      </c>
      <c r="B5" s="355"/>
      <c r="C5" s="355"/>
      <c r="D5" s="355"/>
      <c r="E5" s="355"/>
      <c r="F5" s="355"/>
      <c r="G5" s="355"/>
      <c r="H5" s="355"/>
    </row>
    <row r="6" spans="1:8" ht="32.25" customHeight="1">
      <c r="A6" s="356" t="s">
        <v>2688</v>
      </c>
      <c r="B6" s="356" t="s">
        <v>2689</v>
      </c>
      <c r="C6" s="356"/>
      <c r="D6" s="356"/>
      <c r="E6" s="356" t="s">
        <v>2690</v>
      </c>
      <c r="F6" s="356" t="s">
        <v>2691</v>
      </c>
      <c r="G6" s="357" t="s">
        <v>2692</v>
      </c>
      <c r="H6" s="357" t="s">
        <v>2693</v>
      </c>
    </row>
    <row r="7" spans="1:8" ht="35.25" customHeight="1">
      <c r="A7" s="356"/>
      <c r="B7" s="356"/>
      <c r="C7" s="356"/>
      <c r="D7" s="356"/>
      <c r="E7" s="356"/>
      <c r="F7" s="356"/>
      <c r="G7" s="357"/>
      <c r="H7" s="357"/>
    </row>
    <row r="8" spans="1:8" s="362" customFormat="1" ht="17.25" customHeight="1">
      <c r="A8" s="358" t="s">
        <v>2694</v>
      </c>
      <c r="B8" s="359">
        <v>2</v>
      </c>
      <c r="C8" s="359"/>
      <c r="D8" s="359"/>
      <c r="E8" s="360">
        <v>3</v>
      </c>
      <c r="F8" s="361">
        <v>4</v>
      </c>
      <c r="G8" s="361">
        <v>5</v>
      </c>
      <c r="H8" s="361">
        <v>6</v>
      </c>
    </row>
    <row r="9" spans="1:8" ht="23.1" customHeight="1">
      <c r="A9" s="363" t="s">
        <v>2695</v>
      </c>
      <c r="B9" s="364" t="s">
        <v>2093</v>
      </c>
      <c r="C9" s="364"/>
      <c r="D9" s="364"/>
      <c r="E9" s="365">
        <v>1</v>
      </c>
      <c r="F9" s="366" t="s">
        <v>32</v>
      </c>
      <c r="G9" s="366" t="s">
        <v>32</v>
      </c>
      <c r="H9" s="366" t="s">
        <v>32</v>
      </c>
    </row>
    <row r="10" spans="1:8" ht="23.1" customHeight="1">
      <c r="A10" s="367" t="s">
        <v>2696</v>
      </c>
      <c r="B10" s="368" t="s">
        <v>2697</v>
      </c>
      <c r="C10" s="368"/>
      <c r="D10" s="368"/>
      <c r="E10" s="369" t="s">
        <v>2698</v>
      </c>
      <c r="F10" s="370" t="s">
        <v>32</v>
      </c>
      <c r="G10" s="370" t="s">
        <v>32</v>
      </c>
      <c r="H10" s="370" t="s">
        <v>32</v>
      </c>
    </row>
    <row r="11" spans="1:8" ht="23.1" customHeight="1">
      <c r="A11" s="371" t="s">
        <v>2473</v>
      </c>
      <c r="B11" s="372" t="s">
        <v>2699</v>
      </c>
      <c r="C11" s="372"/>
      <c r="D11" s="372"/>
      <c r="E11" s="369" t="s">
        <v>2700</v>
      </c>
      <c r="F11" s="373">
        <v>10034447.299999999</v>
      </c>
      <c r="G11" s="373">
        <v>11117731.1</v>
      </c>
      <c r="H11" s="373">
        <v>11117731.1</v>
      </c>
    </row>
    <row r="12" spans="1:8" ht="23.1" customHeight="1">
      <c r="A12" s="371" t="s">
        <v>2476</v>
      </c>
      <c r="B12" s="372" t="s">
        <v>2701</v>
      </c>
      <c r="C12" s="372"/>
      <c r="D12" s="372"/>
      <c r="E12" s="369" t="s">
        <v>2702</v>
      </c>
      <c r="F12" s="373">
        <v>1554502.0999999999</v>
      </c>
      <c r="G12" s="373">
        <v>1111674.7</v>
      </c>
      <c r="H12" s="373">
        <v>1111674.7</v>
      </c>
    </row>
    <row r="13" spans="1:8" ht="23.1" customHeight="1">
      <c r="A13" s="371" t="s">
        <v>2479</v>
      </c>
      <c r="B13" s="372" t="s">
        <v>2703</v>
      </c>
      <c r="C13" s="372"/>
      <c r="D13" s="372"/>
      <c r="E13" s="369" t="s">
        <v>2704</v>
      </c>
      <c r="F13" s="373">
        <v>1490569.6</v>
      </c>
      <c r="G13" s="373">
        <v>1529195.8</v>
      </c>
      <c r="H13" s="373">
        <v>1529195.8</v>
      </c>
    </row>
    <row r="14" spans="1:8" ht="23.1" customHeight="1">
      <c r="A14" s="371" t="s">
        <v>2482</v>
      </c>
      <c r="B14" s="372" t="s">
        <v>2705</v>
      </c>
      <c r="C14" s="372"/>
      <c r="D14" s="372"/>
      <c r="E14" s="369" t="s">
        <v>2706</v>
      </c>
      <c r="F14" s="373">
        <v>7969829.9000000004</v>
      </c>
      <c r="G14" s="373">
        <v>9202495.0999999996</v>
      </c>
      <c r="H14" s="373">
        <v>9202495.0999999996</v>
      </c>
    </row>
    <row r="15" spans="1:8" ht="23.1" customHeight="1">
      <c r="A15" s="371" t="s">
        <v>2485</v>
      </c>
      <c r="B15" s="374" t="s">
        <v>2111</v>
      </c>
      <c r="C15" s="375"/>
      <c r="D15" s="376"/>
      <c r="E15" s="369" t="s">
        <v>2707</v>
      </c>
      <c r="F15" s="373">
        <v>3098499.9000000004</v>
      </c>
      <c r="G15" s="373">
        <v>3735694.1</v>
      </c>
      <c r="H15" s="373">
        <v>3735694.1</v>
      </c>
    </row>
    <row r="16" spans="1:8" ht="23.1" customHeight="1">
      <c r="A16" s="371" t="s">
        <v>2490</v>
      </c>
      <c r="B16" s="372" t="s">
        <v>2708</v>
      </c>
      <c r="C16" s="372"/>
      <c r="D16" s="372"/>
      <c r="E16" s="369" t="s">
        <v>2709</v>
      </c>
      <c r="F16" s="373">
        <v>1074532.3999999999</v>
      </c>
      <c r="G16" s="373">
        <v>1224604.7</v>
      </c>
      <c r="H16" s="373">
        <v>1224604.7</v>
      </c>
    </row>
    <row r="17" spans="1:8" ht="23.1" customHeight="1">
      <c r="A17" s="371" t="s">
        <v>2495</v>
      </c>
      <c r="B17" s="372" t="s">
        <v>2123</v>
      </c>
      <c r="C17" s="372"/>
      <c r="D17" s="372"/>
      <c r="E17" s="369" t="s">
        <v>2710</v>
      </c>
      <c r="F17" s="373">
        <v>1496087.8</v>
      </c>
      <c r="G17" s="373">
        <v>1428835.4000000001</v>
      </c>
      <c r="H17" s="373">
        <v>1428835.4000000001</v>
      </c>
    </row>
    <row r="18" spans="1:8" ht="23.1" customHeight="1">
      <c r="A18" s="371" t="s">
        <v>2498</v>
      </c>
      <c r="B18" s="372" t="s">
        <v>2127</v>
      </c>
      <c r="C18" s="372"/>
      <c r="D18" s="372"/>
      <c r="E18" s="369" t="s">
        <v>2711</v>
      </c>
      <c r="F18" s="373">
        <v>315622.3</v>
      </c>
      <c r="G18" s="373">
        <v>325606.8</v>
      </c>
      <c r="H18" s="373">
        <v>325606.8</v>
      </c>
    </row>
    <row r="19" spans="1:8" ht="23.1" customHeight="1">
      <c r="A19" s="371" t="s">
        <v>2502</v>
      </c>
      <c r="B19" s="372" t="s">
        <v>2712</v>
      </c>
      <c r="C19" s="372"/>
      <c r="D19" s="372"/>
      <c r="E19" s="369" t="s">
        <v>2713</v>
      </c>
      <c r="F19" s="373">
        <v>4607559.7</v>
      </c>
      <c r="G19" s="373">
        <v>5327978.2</v>
      </c>
      <c r="H19" s="373">
        <v>5327978.2</v>
      </c>
    </row>
    <row r="20" spans="1:8" ht="23.1" customHeight="1">
      <c r="A20" s="371"/>
      <c r="B20" s="377" t="s">
        <v>2714</v>
      </c>
      <c r="C20" s="377"/>
      <c r="D20" s="377"/>
      <c r="E20" s="369" t="s">
        <v>2715</v>
      </c>
      <c r="F20" s="378">
        <v>31641650.999999996</v>
      </c>
      <c r="G20" s="378">
        <v>35003815.899999999</v>
      </c>
      <c r="H20" s="378">
        <v>35003815.899999999</v>
      </c>
    </row>
    <row r="21" spans="1:8" ht="36.75" customHeight="1">
      <c r="A21" s="367" t="s">
        <v>2716</v>
      </c>
      <c r="B21" s="368" t="s">
        <v>2717</v>
      </c>
      <c r="C21" s="368"/>
      <c r="D21" s="368"/>
      <c r="E21" s="369" t="s">
        <v>2718</v>
      </c>
      <c r="F21" s="379" t="s">
        <v>32</v>
      </c>
      <c r="G21" s="379" t="s">
        <v>32</v>
      </c>
      <c r="H21" s="379" t="s">
        <v>32</v>
      </c>
    </row>
    <row r="22" spans="1:8" ht="23.1" customHeight="1">
      <c r="A22" s="369" t="s">
        <v>2719</v>
      </c>
      <c r="B22" s="372" t="s">
        <v>2720</v>
      </c>
      <c r="C22" s="372"/>
      <c r="D22" s="372"/>
      <c r="E22" s="369" t="s">
        <v>2721</v>
      </c>
      <c r="F22" s="373">
        <v>12777970.199999999</v>
      </c>
      <c r="G22" s="373">
        <v>13770520</v>
      </c>
      <c r="H22" s="373">
        <v>13770520</v>
      </c>
    </row>
    <row r="23" spans="1:8" ht="23.1" customHeight="1">
      <c r="A23" s="369" t="s">
        <v>2722</v>
      </c>
      <c r="B23" s="372" t="s">
        <v>2374</v>
      </c>
      <c r="C23" s="372"/>
      <c r="D23" s="372"/>
      <c r="E23" s="369" t="s">
        <v>2723</v>
      </c>
      <c r="F23" s="373">
        <v>1033585.7</v>
      </c>
      <c r="G23" s="373">
        <v>806424.1</v>
      </c>
      <c r="H23" s="373">
        <v>806424.1</v>
      </c>
    </row>
    <row r="24" spans="1:8" ht="40.5" customHeight="1">
      <c r="A24" s="369"/>
      <c r="B24" s="380" t="s">
        <v>2724</v>
      </c>
      <c r="C24" s="380"/>
      <c r="D24" s="380"/>
      <c r="E24" s="369" t="s">
        <v>2725</v>
      </c>
      <c r="F24" s="378">
        <v>13811555.899999999</v>
      </c>
      <c r="G24" s="378">
        <v>14576944.1</v>
      </c>
      <c r="H24" s="378">
        <v>14576944.1</v>
      </c>
    </row>
    <row r="25" spans="1:8" ht="23.1" customHeight="1">
      <c r="A25" s="371"/>
      <c r="B25" s="381" t="s">
        <v>2726</v>
      </c>
      <c r="C25" s="381"/>
      <c r="D25" s="381"/>
      <c r="E25" s="369" t="s">
        <v>2727</v>
      </c>
      <c r="F25" s="378">
        <v>17830095.099999998</v>
      </c>
      <c r="G25" s="378">
        <v>20426871.799999997</v>
      </c>
      <c r="H25" s="378">
        <v>20426871.799999997</v>
      </c>
    </row>
    <row r="26" spans="1:8" ht="23.1" customHeight="1">
      <c r="A26" s="367" t="s">
        <v>2728</v>
      </c>
      <c r="B26" s="368" t="s">
        <v>2729</v>
      </c>
      <c r="C26" s="368"/>
      <c r="D26" s="368"/>
      <c r="E26" s="369" t="s">
        <v>2730</v>
      </c>
      <c r="F26" s="379" t="s">
        <v>32</v>
      </c>
      <c r="G26" s="379" t="s">
        <v>32</v>
      </c>
      <c r="H26" s="379" t="s">
        <v>32</v>
      </c>
    </row>
    <row r="27" spans="1:8" ht="23.1" customHeight="1">
      <c r="A27" s="371" t="s">
        <v>2731</v>
      </c>
      <c r="B27" s="372" t="s">
        <v>2732</v>
      </c>
      <c r="C27" s="372"/>
      <c r="D27" s="372"/>
      <c r="E27" s="369" t="s">
        <v>2733</v>
      </c>
      <c r="F27" s="373">
        <v>0</v>
      </c>
      <c r="G27" s="373">
        <v>0</v>
      </c>
      <c r="H27" s="373">
        <v>0</v>
      </c>
    </row>
    <row r="28" spans="1:8" ht="23.1" customHeight="1">
      <c r="A28" s="371" t="s">
        <v>2734</v>
      </c>
      <c r="B28" s="372" t="s">
        <v>2513</v>
      </c>
      <c r="C28" s="372"/>
      <c r="D28" s="372"/>
      <c r="E28" s="369" t="s">
        <v>2735</v>
      </c>
      <c r="F28" s="373">
        <v>0</v>
      </c>
      <c r="G28" s="373">
        <v>0</v>
      </c>
      <c r="H28" s="373">
        <v>0</v>
      </c>
    </row>
    <row r="29" spans="1:8" ht="23.1" customHeight="1">
      <c r="A29" s="371" t="s">
        <v>2736</v>
      </c>
      <c r="B29" s="372" t="s">
        <v>2737</v>
      </c>
      <c r="C29" s="372"/>
      <c r="D29" s="372"/>
      <c r="E29" s="369" t="s">
        <v>2738</v>
      </c>
      <c r="F29" s="373">
        <v>0</v>
      </c>
      <c r="G29" s="373">
        <v>0</v>
      </c>
      <c r="H29" s="373">
        <v>0</v>
      </c>
    </row>
    <row r="30" spans="1:8" ht="23.1" customHeight="1">
      <c r="A30" s="371"/>
      <c r="B30" s="381" t="s">
        <v>2739</v>
      </c>
      <c r="C30" s="381"/>
      <c r="D30" s="381"/>
      <c r="E30" s="369" t="s">
        <v>2740</v>
      </c>
      <c r="F30" s="378">
        <v>0</v>
      </c>
      <c r="G30" s="378">
        <v>0</v>
      </c>
      <c r="H30" s="378">
        <v>0</v>
      </c>
    </row>
    <row r="31" spans="1:8" ht="23.1" customHeight="1">
      <c r="A31" s="367">
        <v>33</v>
      </c>
      <c r="B31" s="368" t="s">
        <v>2741</v>
      </c>
      <c r="C31" s="368"/>
      <c r="D31" s="368"/>
      <c r="E31" s="369" t="s">
        <v>2742</v>
      </c>
      <c r="F31" s="379" t="s">
        <v>32</v>
      </c>
      <c r="G31" s="379" t="s">
        <v>32</v>
      </c>
      <c r="H31" s="379" t="s">
        <v>32</v>
      </c>
    </row>
    <row r="32" spans="1:8" ht="23.1" customHeight="1">
      <c r="A32" s="371">
        <v>331</v>
      </c>
      <c r="B32" s="372" t="s">
        <v>2743</v>
      </c>
      <c r="C32" s="372"/>
      <c r="D32" s="372"/>
      <c r="E32" s="369" t="s">
        <v>2744</v>
      </c>
      <c r="F32" s="373">
        <v>77161.400000000009</v>
      </c>
      <c r="G32" s="373">
        <v>74790.100000000006</v>
      </c>
      <c r="H32" s="373">
        <v>74790.100000000006</v>
      </c>
    </row>
    <row r="33" spans="1:8" ht="23.1" customHeight="1">
      <c r="A33" s="371">
        <v>332</v>
      </c>
      <c r="B33" s="372" t="s">
        <v>2141</v>
      </c>
      <c r="C33" s="372"/>
      <c r="D33" s="372"/>
      <c r="E33" s="369" t="s">
        <v>2745</v>
      </c>
      <c r="F33" s="373">
        <v>228431.1</v>
      </c>
      <c r="G33" s="373">
        <v>289668.09999999998</v>
      </c>
      <c r="H33" s="373">
        <v>289668.09999999998</v>
      </c>
    </row>
    <row r="34" spans="1:8" ht="23.1" customHeight="1">
      <c r="A34" s="371">
        <v>333</v>
      </c>
      <c r="B34" s="372" t="s">
        <v>2146</v>
      </c>
      <c r="C34" s="372"/>
      <c r="D34" s="372"/>
      <c r="E34" s="369" t="s">
        <v>2746</v>
      </c>
      <c r="F34" s="373">
        <v>47492.5</v>
      </c>
      <c r="G34" s="373">
        <v>53051.5</v>
      </c>
      <c r="H34" s="373">
        <v>53051.5</v>
      </c>
    </row>
    <row r="35" spans="1:8" ht="23.1" customHeight="1">
      <c r="A35" s="371">
        <v>334</v>
      </c>
      <c r="B35" s="372" t="s">
        <v>2747</v>
      </c>
      <c r="C35" s="372"/>
      <c r="D35" s="372"/>
      <c r="E35" s="369" t="s">
        <v>2748</v>
      </c>
      <c r="F35" s="373">
        <v>195164.5</v>
      </c>
      <c r="G35" s="373">
        <v>191201.30000000002</v>
      </c>
      <c r="H35" s="373">
        <v>191201.30000000002</v>
      </c>
    </row>
    <row r="36" spans="1:8" ht="33.75" customHeight="1">
      <c r="A36" s="371">
        <v>335</v>
      </c>
      <c r="B36" s="372" t="s">
        <v>2749</v>
      </c>
      <c r="C36" s="372"/>
      <c r="D36" s="372"/>
      <c r="E36" s="369" t="s">
        <v>2750</v>
      </c>
      <c r="F36" s="373">
        <v>32587.1</v>
      </c>
      <c r="G36" s="373">
        <v>40009.5</v>
      </c>
      <c r="H36" s="373">
        <v>40009.5</v>
      </c>
    </row>
    <row r="37" spans="1:8" ht="23.1" customHeight="1">
      <c r="A37" s="371">
        <v>336</v>
      </c>
      <c r="B37" s="372" t="s">
        <v>2751</v>
      </c>
      <c r="C37" s="372"/>
      <c r="D37" s="372"/>
      <c r="E37" s="369" t="s">
        <v>2752</v>
      </c>
      <c r="F37" s="373">
        <v>199435.4</v>
      </c>
      <c r="G37" s="373">
        <v>198560.3</v>
      </c>
      <c r="H37" s="373">
        <v>198560.3</v>
      </c>
    </row>
    <row r="38" spans="1:8" ht="23.1" customHeight="1">
      <c r="A38" s="371">
        <v>337</v>
      </c>
      <c r="B38" s="372" t="s">
        <v>2753</v>
      </c>
      <c r="C38" s="372"/>
      <c r="D38" s="372"/>
      <c r="E38" s="369" t="s">
        <v>2754</v>
      </c>
      <c r="F38" s="373">
        <v>90534.5</v>
      </c>
      <c r="G38" s="373">
        <v>97259.599999999991</v>
      </c>
      <c r="H38" s="373">
        <v>97259.599999999991</v>
      </c>
    </row>
    <row r="39" spans="1:8" ht="23.1" customHeight="1">
      <c r="A39" s="371">
        <v>338</v>
      </c>
      <c r="B39" s="372" t="s">
        <v>2755</v>
      </c>
      <c r="C39" s="372"/>
      <c r="D39" s="372"/>
      <c r="E39" s="369" t="s">
        <v>2756</v>
      </c>
      <c r="F39" s="373">
        <v>812749.5</v>
      </c>
      <c r="G39" s="373">
        <v>993032.6</v>
      </c>
      <c r="H39" s="373">
        <v>993032.6</v>
      </c>
    </row>
    <row r="40" spans="1:8" ht="23.1" customHeight="1">
      <c r="A40" s="371">
        <v>339</v>
      </c>
      <c r="B40" s="372" t="s">
        <v>2173</v>
      </c>
      <c r="C40" s="372"/>
      <c r="D40" s="372"/>
      <c r="E40" s="369" t="s">
        <v>2757</v>
      </c>
      <c r="F40" s="373">
        <v>2441091.4000000004</v>
      </c>
      <c r="G40" s="373">
        <v>2710857.4</v>
      </c>
      <c r="H40" s="373">
        <v>2710857.4</v>
      </c>
    </row>
    <row r="41" spans="1:8" ht="23.1" customHeight="1">
      <c r="A41" s="371"/>
      <c r="B41" s="381" t="s">
        <v>2758</v>
      </c>
      <c r="C41" s="381"/>
      <c r="D41" s="381"/>
      <c r="E41" s="369" t="s">
        <v>2759</v>
      </c>
      <c r="F41" s="378">
        <v>4124647.4000000004</v>
      </c>
      <c r="G41" s="378">
        <v>4648430.4000000004</v>
      </c>
      <c r="H41" s="378">
        <v>4648430.4000000004</v>
      </c>
    </row>
    <row r="42" spans="1:8" ht="54" customHeight="1">
      <c r="A42" s="367">
        <v>34</v>
      </c>
      <c r="B42" s="368" t="s">
        <v>2760</v>
      </c>
      <c r="C42" s="368"/>
      <c r="D42" s="368"/>
      <c r="E42" s="369" t="s">
        <v>2761</v>
      </c>
      <c r="F42" s="379" t="s">
        <v>32</v>
      </c>
      <c r="G42" s="379" t="s">
        <v>32</v>
      </c>
      <c r="H42" s="379" t="s">
        <v>32</v>
      </c>
    </row>
    <row r="43" spans="1:8" ht="23.1" customHeight="1">
      <c r="A43" s="371">
        <v>341</v>
      </c>
      <c r="B43" s="372" t="s">
        <v>2762</v>
      </c>
      <c r="C43" s="372"/>
      <c r="D43" s="372"/>
      <c r="E43" s="369" t="s">
        <v>2763</v>
      </c>
      <c r="F43" s="373">
        <v>38038.9</v>
      </c>
      <c r="G43" s="373">
        <v>40491.300000000003</v>
      </c>
      <c r="H43" s="373">
        <v>40491.300000000003</v>
      </c>
    </row>
    <row r="44" spans="1:8" ht="23.1" customHeight="1">
      <c r="A44" s="371">
        <v>342</v>
      </c>
      <c r="B44" s="372" t="s">
        <v>2764</v>
      </c>
      <c r="C44" s="372"/>
      <c r="D44" s="372"/>
      <c r="E44" s="369" t="s">
        <v>2765</v>
      </c>
      <c r="F44" s="373">
        <v>76.099999999999994</v>
      </c>
      <c r="G44" s="373">
        <v>58.3</v>
      </c>
      <c r="H44" s="373">
        <v>58.3</v>
      </c>
    </row>
    <row r="45" spans="1:8" ht="23.1" customHeight="1">
      <c r="A45" s="371">
        <v>343</v>
      </c>
      <c r="B45" s="372" t="s">
        <v>2766</v>
      </c>
      <c r="C45" s="372"/>
      <c r="D45" s="372"/>
      <c r="E45" s="369" t="s">
        <v>2767</v>
      </c>
      <c r="F45" s="373">
        <v>33236.400000000001</v>
      </c>
      <c r="G45" s="373">
        <v>36603.599999999999</v>
      </c>
      <c r="H45" s="373">
        <v>36603.599999999999</v>
      </c>
    </row>
    <row r="46" spans="1:8" ht="23.1" customHeight="1">
      <c r="A46" s="371">
        <v>344</v>
      </c>
      <c r="B46" s="372" t="s">
        <v>2768</v>
      </c>
      <c r="C46" s="372"/>
      <c r="D46" s="372"/>
      <c r="E46" s="369" t="s">
        <v>2769</v>
      </c>
      <c r="F46" s="373">
        <v>5406.8</v>
      </c>
      <c r="G46" s="373">
        <v>10986</v>
      </c>
      <c r="H46" s="373">
        <v>10986</v>
      </c>
    </row>
    <row r="47" spans="1:8" ht="23.1" customHeight="1">
      <c r="A47" s="371">
        <v>345</v>
      </c>
      <c r="B47" s="372" t="s">
        <v>2770</v>
      </c>
      <c r="C47" s="372"/>
      <c r="D47" s="372"/>
      <c r="E47" s="369" t="s">
        <v>2771</v>
      </c>
      <c r="F47" s="373">
        <v>0</v>
      </c>
      <c r="G47" s="373">
        <v>0</v>
      </c>
      <c r="H47" s="373">
        <v>0</v>
      </c>
    </row>
    <row r="48" spans="1:8" ht="54.75" customHeight="1">
      <c r="A48" s="371"/>
      <c r="B48" s="381" t="s">
        <v>2772</v>
      </c>
      <c r="C48" s="381"/>
      <c r="D48" s="381"/>
      <c r="E48" s="369" t="s">
        <v>2773</v>
      </c>
      <c r="F48" s="378">
        <v>76758.2</v>
      </c>
      <c r="G48" s="378">
        <v>88139.200000000012</v>
      </c>
      <c r="H48" s="378">
        <v>88139.200000000012</v>
      </c>
    </row>
    <row r="49" spans="1:8" s="382" customFormat="1" ht="23.1" customHeight="1">
      <c r="A49" s="367">
        <v>35</v>
      </c>
      <c r="B49" s="368" t="s">
        <v>2774</v>
      </c>
      <c r="C49" s="368"/>
      <c r="D49" s="368"/>
      <c r="E49" s="369" t="s">
        <v>2775</v>
      </c>
      <c r="F49" s="379" t="s">
        <v>32</v>
      </c>
      <c r="G49" s="379"/>
      <c r="H49" s="379" t="s">
        <v>32</v>
      </c>
    </row>
    <row r="50" spans="1:8" ht="23.1" customHeight="1">
      <c r="A50" s="371">
        <v>351</v>
      </c>
      <c r="B50" s="372" t="s">
        <v>2776</v>
      </c>
      <c r="C50" s="372"/>
      <c r="D50" s="372"/>
      <c r="E50" s="369" t="s">
        <v>2777</v>
      </c>
      <c r="F50" s="373">
        <v>1663.9</v>
      </c>
      <c r="G50" s="373">
        <v>1383.5</v>
      </c>
      <c r="H50" s="373">
        <v>1383.5</v>
      </c>
    </row>
    <row r="51" spans="1:8" ht="23.1" customHeight="1">
      <c r="A51" s="371"/>
      <c r="B51" s="381" t="s">
        <v>2778</v>
      </c>
      <c r="C51" s="381"/>
      <c r="D51" s="381"/>
      <c r="E51" s="369" t="s">
        <v>2779</v>
      </c>
      <c r="F51" s="378">
        <v>1663.9</v>
      </c>
      <c r="G51" s="378">
        <v>1383.5</v>
      </c>
      <c r="H51" s="378">
        <v>1383.5</v>
      </c>
    </row>
    <row r="52" spans="1:8" ht="23.1" customHeight="1">
      <c r="A52" s="367">
        <v>36</v>
      </c>
      <c r="B52" s="368" t="s">
        <v>2780</v>
      </c>
      <c r="C52" s="368"/>
      <c r="D52" s="368"/>
      <c r="E52" s="369" t="s">
        <v>2781</v>
      </c>
      <c r="F52" s="379" t="s">
        <v>32</v>
      </c>
      <c r="G52" s="379" t="s">
        <v>32</v>
      </c>
      <c r="H52" s="379" t="s">
        <v>32</v>
      </c>
    </row>
    <row r="53" spans="1:8" ht="23.1" customHeight="1">
      <c r="A53" s="371">
        <v>361</v>
      </c>
      <c r="B53" s="372" t="s">
        <v>2782</v>
      </c>
      <c r="C53" s="372"/>
      <c r="D53" s="372"/>
      <c r="E53" s="369" t="s">
        <v>2783</v>
      </c>
      <c r="F53" s="373">
        <v>1263.5</v>
      </c>
      <c r="G53" s="373">
        <v>1263.5</v>
      </c>
      <c r="H53" s="373">
        <v>1263.5</v>
      </c>
    </row>
    <row r="54" spans="1:8" s="382" customFormat="1" ht="23.1" customHeight="1">
      <c r="A54" s="371">
        <v>362</v>
      </c>
      <c r="B54" s="372" t="s">
        <v>2784</v>
      </c>
      <c r="C54" s="372"/>
      <c r="D54" s="372"/>
      <c r="E54" s="369" t="s">
        <v>2785</v>
      </c>
      <c r="F54" s="373">
        <v>0</v>
      </c>
      <c r="G54" s="373">
        <v>0</v>
      </c>
      <c r="H54" s="373">
        <v>0</v>
      </c>
    </row>
    <row r="55" spans="1:8" s="382" customFormat="1" ht="23.1" customHeight="1">
      <c r="A55" s="371">
        <v>363</v>
      </c>
      <c r="B55" s="372" t="s">
        <v>2786</v>
      </c>
      <c r="C55" s="372"/>
      <c r="D55" s="372"/>
      <c r="E55" s="369" t="s">
        <v>2787</v>
      </c>
      <c r="F55" s="373">
        <v>1120873.3</v>
      </c>
      <c r="G55" s="373">
        <v>1422792.2</v>
      </c>
      <c r="H55" s="373">
        <v>1422792.2</v>
      </c>
    </row>
    <row r="56" spans="1:8" s="382" customFormat="1" ht="23.1" customHeight="1">
      <c r="A56" s="371">
        <v>364</v>
      </c>
      <c r="B56" s="372" t="s">
        <v>2788</v>
      </c>
      <c r="C56" s="372"/>
      <c r="D56" s="372"/>
      <c r="E56" s="369" t="s">
        <v>2789</v>
      </c>
      <c r="F56" s="373">
        <v>274</v>
      </c>
      <c r="G56" s="373">
        <v>274</v>
      </c>
      <c r="H56" s="373">
        <v>274</v>
      </c>
    </row>
    <row r="57" spans="1:8" s="382" customFormat="1" ht="23.1" customHeight="1">
      <c r="A57" s="371"/>
      <c r="B57" s="381" t="s">
        <v>2790</v>
      </c>
      <c r="C57" s="381"/>
      <c r="D57" s="381"/>
      <c r="E57" s="369" t="s">
        <v>2791</v>
      </c>
      <c r="F57" s="378">
        <v>1122410.8</v>
      </c>
      <c r="G57" s="378">
        <v>1424329.7</v>
      </c>
      <c r="H57" s="378">
        <v>1424329.7</v>
      </c>
    </row>
    <row r="58" spans="1:8" s="382" customFormat="1" ht="23.1" customHeight="1">
      <c r="A58" s="367">
        <v>37</v>
      </c>
      <c r="B58" s="368" t="s">
        <v>2792</v>
      </c>
      <c r="C58" s="368"/>
      <c r="D58" s="368"/>
      <c r="E58" s="369" t="s">
        <v>2793</v>
      </c>
      <c r="F58" s="379" t="s">
        <v>32</v>
      </c>
      <c r="G58" s="379" t="s">
        <v>32</v>
      </c>
      <c r="H58" s="379" t="s">
        <v>32</v>
      </c>
    </row>
    <row r="59" spans="1:8" s="382" customFormat="1" ht="23.1" customHeight="1">
      <c r="A59" s="371">
        <v>371</v>
      </c>
      <c r="B59" s="372" t="s">
        <v>2555</v>
      </c>
      <c r="C59" s="372"/>
      <c r="D59" s="372"/>
      <c r="E59" s="369" t="s">
        <v>2794</v>
      </c>
      <c r="F59" s="373">
        <v>10185430.399999999</v>
      </c>
      <c r="G59" s="373">
        <v>12905634.6</v>
      </c>
      <c r="H59" s="373">
        <v>12905634.6</v>
      </c>
    </row>
    <row r="60" spans="1:8" ht="23.1" customHeight="1">
      <c r="A60" s="371">
        <v>372</v>
      </c>
      <c r="B60" s="372" t="s">
        <v>2795</v>
      </c>
      <c r="C60" s="372"/>
      <c r="D60" s="372"/>
      <c r="E60" s="369" t="s">
        <v>2796</v>
      </c>
      <c r="F60" s="373">
        <v>0</v>
      </c>
      <c r="G60" s="373">
        <v>0</v>
      </c>
      <c r="H60" s="373">
        <v>0</v>
      </c>
    </row>
    <row r="61" spans="1:8" ht="23.1" customHeight="1">
      <c r="A61" s="371"/>
      <c r="B61" s="383" t="s">
        <v>2797</v>
      </c>
      <c r="C61" s="383"/>
      <c r="D61" s="383"/>
      <c r="E61" s="369" t="s">
        <v>2798</v>
      </c>
      <c r="F61" s="378">
        <v>10185430.399999999</v>
      </c>
      <c r="G61" s="378">
        <v>12905634.6</v>
      </c>
      <c r="H61" s="378">
        <v>12905634.6</v>
      </c>
    </row>
    <row r="62" spans="1:8" ht="23.1" customHeight="1">
      <c r="A62" s="371"/>
      <c r="B62" s="383" t="s">
        <v>2799</v>
      </c>
      <c r="C62" s="383"/>
      <c r="D62" s="383"/>
      <c r="E62" s="369" t="s">
        <v>2800</v>
      </c>
      <c r="F62" s="378">
        <v>33341005.799999997</v>
      </c>
      <c r="G62" s="378">
        <v>39494789.199999996</v>
      </c>
      <c r="H62" s="378">
        <v>39494789.199999996</v>
      </c>
    </row>
    <row r="63" spans="1:8" ht="23.1" customHeight="1">
      <c r="A63" s="384" t="s">
        <v>2801</v>
      </c>
      <c r="B63" s="385" t="s">
        <v>2802</v>
      </c>
      <c r="C63" s="385"/>
      <c r="D63" s="385"/>
      <c r="E63" s="369" t="s">
        <v>2803</v>
      </c>
      <c r="F63" s="379" t="s">
        <v>32</v>
      </c>
      <c r="G63" s="379" t="s">
        <v>32</v>
      </c>
      <c r="H63" s="379" t="s">
        <v>32</v>
      </c>
    </row>
    <row r="64" spans="1:8" ht="23.1" customHeight="1">
      <c r="A64" s="367" t="s">
        <v>2804</v>
      </c>
      <c r="B64" s="368" t="s">
        <v>2805</v>
      </c>
      <c r="C64" s="368"/>
      <c r="D64" s="368"/>
      <c r="E64" s="369" t="s">
        <v>2806</v>
      </c>
      <c r="F64" s="379" t="s">
        <v>32</v>
      </c>
      <c r="G64" s="379" t="s">
        <v>32</v>
      </c>
      <c r="H64" s="379" t="s">
        <v>32</v>
      </c>
    </row>
    <row r="65" spans="1:8" ht="32.25" customHeight="1">
      <c r="A65" s="371">
        <v>413</v>
      </c>
      <c r="B65" s="372" t="s">
        <v>2807</v>
      </c>
      <c r="C65" s="372"/>
      <c r="D65" s="372"/>
      <c r="E65" s="369" t="s">
        <v>2808</v>
      </c>
      <c r="F65" s="373">
        <v>0</v>
      </c>
      <c r="G65" s="373">
        <v>0</v>
      </c>
      <c r="H65" s="373">
        <v>0</v>
      </c>
    </row>
    <row r="66" spans="1:8" ht="23.1" customHeight="1">
      <c r="A66" s="371">
        <v>414</v>
      </c>
      <c r="B66" s="372" t="s">
        <v>2809</v>
      </c>
      <c r="C66" s="372"/>
      <c r="D66" s="372"/>
      <c r="E66" s="369" t="s">
        <v>2810</v>
      </c>
      <c r="F66" s="373">
        <v>0</v>
      </c>
      <c r="G66" s="373">
        <v>-372.9</v>
      </c>
      <c r="H66" s="373">
        <v>0</v>
      </c>
    </row>
    <row r="67" spans="1:8" ht="32.25" customHeight="1">
      <c r="A67" s="371">
        <v>415</v>
      </c>
      <c r="B67" s="372" t="s">
        <v>2811</v>
      </c>
      <c r="C67" s="372"/>
      <c r="D67" s="372"/>
      <c r="E67" s="369" t="s">
        <v>2812</v>
      </c>
      <c r="F67" s="373">
        <v>28251705.100000001</v>
      </c>
      <c r="G67" s="373">
        <v>94527315.5</v>
      </c>
      <c r="H67" s="373">
        <v>94415169.700000003</v>
      </c>
    </row>
    <row r="68" spans="1:8" s="386" customFormat="1" ht="23.1" customHeight="1">
      <c r="A68" s="371">
        <v>418</v>
      </c>
      <c r="B68" s="372" t="s">
        <v>2813</v>
      </c>
      <c r="C68" s="372"/>
      <c r="D68" s="372"/>
      <c r="E68" s="369" t="s">
        <v>2814</v>
      </c>
      <c r="F68" s="373">
        <v>0</v>
      </c>
      <c r="G68" s="373">
        <v>-285435.8</v>
      </c>
      <c r="H68" s="373">
        <v>0</v>
      </c>
    </row>
    <row r="69" spans="1:8" ht="23.1" customHeight="1">
      <c r="A69" s="371" t="s">
        <v>2815</v>
      </c>
      <c r="B69" s="372" t="s">
        <v>2816</v>
      </c>
      <c r="C69" s="372"/>
      <c r="D69" s="372"/>
      <c r="E69" s="369" t="s">
        <v>2817</v>
      </c>
      <c r="F69" s="373">
        <v>2070585</v>
      </c>
      <c r="G69" s="373">
        <v>1662517.5</v>
      </c>
      <c r="H69" s="373">
        <v>1662517.5</v>
      </c>
    </row>
    <row r="70" spans="1:8" ht="23.1" customHeight="1">
      <c r="A70" s="371"/>
      <c r="B70" s="381" t="s">
        <v>2818</v>
      </c>
      <c r="C70" s="381"/>
      <c r="D70" s="381"/>
      <c r="E70" s="369" t="s">
        <v>2819</v>
      </c>
      <c r="F70" s="378">
        <v>30322290.100000001</v>
      </c>
      <c r="G70" s="378">
        <v>95904024.299999997</v>
      </c>
      <c r="H70" s="378">
        <v>96077687.200000003</v>
      </c>
    </row>
    <row r="71" spans="1:8" ht="23.1" customHeight="1">
      <c r="A71" s="367">
        <v>42</v>
      </c>
      <c r="B71" s="387" t="s">
        <v>2820</v>
      </c>
      <c r="C71" s="388"/>
      <c r="D71" s="389"/>
      <c r="E71" s="369" t="s">
        <v>2821</v>
      </c>
      <c r="F71" s="379" t="s">
        <v>32</v>
      </c>
      <c r="G71" s="379" t="s">
        <v>32</v>
      </c>
      <c r="H71" s="379" t="s">
        <v>32</v>
      </c>
    </row>
    <row r="72" spans="1:8" ht="23.1" customHeight="1">
      <c r="A72" s="371">
        <v>421</v>
      </c>
      <c r="B72" s="390" t="s">
        <v>2822</v>
      </c>
      <c r="C72" s="391"/>
      <c r="D72" s="392"/>
      <c r="E72" s="369" t="s">
        <v>2823</v>
      </c>
      <c r="F72" s="379"/>
      <c r="G72" s="379">
        <v>-696159.2</v>
      </c>
      <c r="H72" s="379"/>
    </row>
    <row r="73" spans="1:8" ht="23.1" customHeight="1">
      <c r="A73" s="371">
        <v>422</v>
      </c>
      <c r="B73" s="390" t="s">
        <v>2824</v>
      </c>
      <c r="C73" s="391"/>
      <c r="D73" s="392"/>
      <c r="E73" s="369" t="s">
        <v>2825</v>
      </c>
      <c r="F73" s="379"/>
      <c r="G73" s="379">
        <v>660040</v>
      </c>
      <c r="H73" s="379"/>
    </row>
    <row r="74" spans="1:8" ht="36.75" customHeight="1">
      <c r="A74" s="371">
        <v>423</v>
      </c>
      <c r="B74" s="393" t="s">
        <v>2826</v>
      </c>
      <c r="C74" s="394"/>
      <c r="D74" s="395"/>
      <c r="E74" s="369" t="s">
        <v>2827</v>
      </c>
      <c r="F74" s="379"/>
      <c r="G74" s="373">
        <v>0</v>
      </c>
      <c r="H74" s="379"/>
    </row>
    <row r="75" spans="1:8" ht="32.25" customHeight="1">
      <c r="A75" s="371">
        <v>424</v>
      </c>
      <c r="B75" s="393" t="s">
        <v>2828</v>
      </c>
      <c r="C75" s="394"/>
      <c r="D75" s="395"/>
      <c r="E75" s="369" t="s">
        <v>2829</v>
      </c>
      <c r="F75" s="379"/>
      <c r="G75" s="373">
        <v>0</v>
      </c>
      <c r="H75" s="379"/>
    </row>
    <row r="76" spans="1:8" ht="23.1" customHeight="1">
      <c r="A76" s="371"/>
      <c r="B76" s="381" t="s">
        <v>2830</v>
      </c>
      <c r="C76" s="381"/>
      <c r="D76" s="381"/>
      <c r="E76" s="369" t="s">
        <v>2831</v>
      </c>
      <c r="F76" s="378">
        <v>0</v>
      </c>
      <c r="G76" s="378">
        <v>-36119.199999999953</v>
      </c>
      <c r="H76" s="378">
        <v>0</v>
      </c>
    </row>
    <row r="77" spans="1:8" ht="23.1" customHeight="1">
      <c r="A77" s="367">
        <v>43</v>
      </c>
      <c r="B77" s="368" t="s">
        <v>2832</v>
      </c>
      <c r="C77" s="368"/>
      <c r="D77" s="368"/>
      <c r="E77" s="369" t="s">
        <v>2833</v>
      </c>
      <c r="F77" s="379" t="s">
        <v>32</v>
      </c>
      <c r="G77" s="379" t="s">
        <v>32</v>
      </c>
      <c r="H77" s="379" t="s">
        <v>32</v>
      </c>
    </row>
    <row r="78" spans="1:8" s="382" customFormat="1" ht="23.1" customHeight="1">
      <c r="A78" s="371">
        <v>431</v>
      </c>
      <c r="B78" s="372" t="s">
        <v>2834</v>
      </c>
      <c r="C78" s="372"/>
      <c r="D78" s="372"/>
      <c r="E78" s="369" t="s">
        <v>2835</v>
      </c>
      <c r="F78" s="396">
        <v>6324860.2999999998</v>
      </c>
      <c r="G78" s="396">
        <v>6012371.2000000002</v>
      </c>
      <c r="H78" s="396">
        <v>6012371.2000000002</v>
      </c>
    </row>
    <row r="79" spans="1:8" s="382" customFormat="1" ht="23.1" customHeight="1">
      <c r="A79" s="371">
        <v>432</v>
      </c>
      <c r="B79" s="372" t="s">
        <v>2836</v>
      </c>
      <c r="C79" s="372"/>
      <c r="D79" s="372"/>
      <c r="E79" s="369" t="s">
        <v>2837</v>
      </c>
      <c r="F79" s="396">
        <v>358135.5</v>
      </c>
      <c r="G79" s="396">
        <v>347422.6</v>
      </c>
      <c r="H79" s="396">
        <v>347422.6</v>
      </c>
    </row>
    <row r="80" spans="1:8" s="382" customFormat="1" ht="23.1" customHeight="1">
      <c r="A80" s="371">
        <v>433</v>
      </c>
      <c r="B80" s="372" t="s">
        <v>2838</v>
      </c>
      <c r="C80" s="372"/>
      <c r="D80" s="372"/>
      <c r="E80" s="369" t="s">
        <v>2839</v>
      </c>
      <c r="F80" s="396">
        <v>0</v>
      </c>
      <c r="G80" s="396">
        <v>0</v>
      </c>
      <c r="H80" s="396">
        <v>0</v>
      </c>
    </row>
    <row r="81" spans="1:8" s="382" customFormat="1" ht="23.1" customHeight="1">
      <c r="A81" s="371">
        <v>434</v>
      </c>
      <c r="B81" s="374" t="s">
        <v>2840</v>
      </c>
      <c r="C81" s="375"/>
      <c r="D81" s="376"/>
      <c r="E81" s="369" t="s">
        <v>2841</v>
      </c>
      <c r="F81" s="396">
        <v>215.6</v>
      </c>
      <c r="G81" s="396">
        <v>269.89999999999998</v>
      </c>
      <c r="H81" s="396">
        <v>269.89999999999998</v>
      </c>
    </row>
    <row r="82" spans="1:8" s="382" customFormat="1" ht="23.1" customHeight="1">
      <c r="A82" s="371">
        <v>435</v>
      </c>
      <c r="B82" s="372" t="s">
        <v>2842</v>
      </c>
      <c r="C82" s="372"/>
      <c r="D82" s="372"/>
      <c r="E82" s="369" t="s">
        <v>2843</v>
      </c>
      <c r="F82" s="396">
        <v>0</v>
      </c>
      <c r="G82" s="396">
        <v>0</v>
      </c>
      <c r="H82" s="396">
        <v>0</v>
      </c>
    </row>
    <row r="83" spans="1:8" ht="23.1" customHeight="1">
      <c r="A83" s="371">
        <v>436</v>
      </c>
      <c r="B83" s="374" t="s">
        <v>2844</v>
      </c>
      <c r="C83" s="375"/>
      <c r="D83" s="376"/>
      <c r="E83" s="369" t="s">
        <v>2845</v>
      </c>
      <c r="F83" s="396">
        <v>0</v>
      </c>
      <c r="G83" s="396">
        <v>0</v>
      </c>
      <c r="H83" s="396">
        <v>0</v>
      </c>
    </row>
    <row r="84" spans="1:8" s="382" customFormat="1" ht="23.1" customHeight="1">
      <c r="A84" s="371">
        <v>439</v>
      </c>
      <c r="B84" s="374" t="s">
        <v>2846</v>
      </c>
      <c r="C84" s="375"/>
      <c r="D84" s="376"/>
      <c r="E84" s="369" t="s">
        <v>2847</v>
      </c>
      <c r="F84" s="396">
        <v>3584.8</v>
      </c>
      <c r="G84" s="396">
        <v>3213</v>
      </c>
      <c r="H84" s="396">
        <v>3213</v>
      </c>
    </row>
    <row r="85" spans="1:8" s="382" customFormat="1" ht="23.1" customHeight="1">
      <c r="A85" s="371"/>
      <c r="B85" s="381" t="s">
        <v>2848</v>
      </c>
      <c r="C85" s="381"/>
      <c r="D85" s="381"/>
      <c r="E85" s="369" t="s">
        <v>2849</v>
      </c>
      <c r="F85" s="378">
        <v>6686796.1999999993</v>
      </c>
      <c r="G85" s="378">
        <v>6363276.7000000002</v>
      </c>
      <c r="H85" s="378">
        <v>6363276.7000000002</v>
      </c>
    </row>
    <row r="86" spans="1:8" s="382" customFormat="1" ht="23.1" customHeight="1">
      <c r="A86" s="367">
        <v>44</v>
      </c>
      <c r="B86" s="397" t="s">
        <v>2850</v>
      </c>
      <c r="C86" s="398"/>
      <c r="D86" s="399"/>
      <c r="E86" s="369" t="s">
        <v>2851</v>
      </c>
      <c r="F86" s="379" t="s">
        <v>32</v>
      </c>
      <c r="G86" s="379" t="s">
        <v>32</v>
      </c>
      <c r="H86" s="379" t="s">
        <v>32</v>
      </c>
    </row>
    <row r="87" spans="1:8" s="382" customFormat="1" ht="23.1" customHeight="1">
      <c r="A87" s="367">
        <v>441</v>
      </c>
      <c r="B87" s="400" t="s">
        <v>2852</v>
      </c>
      <c r="C87" s="400"/>
      <c r="D87" s="400"/>
      <c r="E87" s="369" t="s">
        <v>2853</v>
      </c>
      <c r="F87" s="373"/>
      <c r="G87" s="373">
        <v>0</v>
      </c>
      <c r="H87" s="373"/>
    </row>
    <row r="88" spans="1:8" s="382" customFormat="1" ht="23.1" customHeight="1">
      <c r="A88" s="367">
        <v>442</v>
      </c>
      <c r="B88" s="400" t="s">
        <v>2854</v>
      </c>
      <c r="C88" s="400"/>
      <c r="D88" s="400"/>
      <c r="E88" s="369" t="s">
        <v>2855</v>
      </c>
      <c r="F88" s="373"/>
      <c r="G88" s="373">
        <v>0</v>
      </c>
      <c r="H88" s="373"/>
    </row>
    <row r="89" spans="1:8" s="382" customFormat="1" ht="33.75" customHeight="1">
      <c r="A89" s="367">
        <v>443</v>
      </c>
      <c r="B89" s="372" t="s">
        <v>2856</v>
      </c>
      <c r="C89" s="372"/>
      <c r="D89" s="372"/>
      <c r="E89" s="369" t="s">
        <v>2857</v>
      </c>
      <c r="F89" s="373"/>
      <c r="G89" s="373">
        <v>0</v>
      </c>
      <c r="H89" s="373"/>
    </row>
    <row r="90" spans="1:8" s="382" customFormat="1" ht="32.25" customHeight="1">
      <c r="A90" s="367">
        <v>444</v>
      </c>
      <c r="B90" s="372" t="s">
        <v>2858</v>
      </c>
      <c r="C90" s="372"/>
      <c r="D90" s="372"/>
      <c r="E90" s="369" t="s">
        <v>2859</v>
      </c>
      <c r="F90" s="373"/>
      <c r="G90" s="373">
        <v>0</v>
      </c>
      <c r="H90" s="373"/>
    </row>
    <row r="91" spans="1:8" s="382" customFormat="1" ht="23.1" customHeight="1">
      <c r="A91" s="367"/>
      <c r="B91" s="381" t="s">
        <v>2860</v>
      </c>
      <c r="C91" s="381"/>
      <c r="D91" s="381"/>
      <c r="E91" s="369" t="s">
        <v>2861</v>
      </c>
      <c r="F91" s="378">
        <v>0</v>
      </c>
      <c r="G91" s="378">
        <v>0</v>
      </c>
      <c r="H91" s="378">
        <v>0</v>
      </c>
    </row>
    <row r="92" spans="1:8" s="382" customFormat="1" ht="36.75" customHeight="1">
      <c r="A92" s="367">
        <v>45</v>
      </c>
      <c r="B92" s="381" t="s">
        <v>2862</v>
      </c>
      <c r="C92" s="381"/>
      <c r="D92" s="381"/>
      <c r="E92" s="369" t="s">
        <v>2863</v>
      </c>
      <c r="F92" s="379" t="s">
        <v>32</v>
      </c>
      <c r="G92" s="379" t="s">
        <v>32</v>
      </c>
      <c r="H92" s="379" t="s">
        <v>32</v>
      </c>
    </row>
    <row r="93" spans="1:8" s="382" customFormat="1" ht="23.1" customHeight="1">
      <c r="A93" s="367">
        <v>451</v>
      </c>
      <c r="B93" s="374" t="s">
        <v>2864</v>
      </c>
      <c r="C93" s="375"/>
      <c r="D93" s="376"/>
      <c r="E93" s="369" t="s">
        <v>2865</v>
      </c>
      <c r="F93" s="373"/>
      <c r="G93" s="373">
        <v>0.1</v>
      </c>
      <c r="H93" s="373"/>
    </row>
    <row r="94" spans="1:8" s="382" customFormat="1" ht="23.1" customHeight="1">
      <c r="A94" s="367">
        <v>452</v>
      </c>
      <c r="B94" s="374" t="s">
        <v>2866</v>
      </c>
      <c r="C94" s="375"/>
      <c r="D94" s="376"/>
      <c r="E94" s="369" t="s">
        <v>2867</v>
      </c>
      <c r="F94" s="373"/>
      <c r="G94" s="373">
        <v>0</v>
      </c>
      <c r="H94" s="373"/>
    </row>
    <row r="95" spans="1:8" s="382" customFormat="1" ht="32.25" customHeight="1">
      <c r="A95" s="367"/>
      <c r="B95" s="381" t="s">
        <v>2868</v>
      </c>
      <c r="C95" s="381"/>
      <c r="D95" s="381"/>
      <c r="E95" s="369" t="s">
        <v>2869</v>
      </c>
      <c r="F95" s="378">
        <v>0</v>
      </c>
      <c r="G95" s="378">
        <v>0.1</v>
      </c>
      <c r="H95" s="378">
        <v>0</v>
      </c>
    </row>
    <row r="96" spans="1:8" s="382" customFormat="1" ht="36" customHeight="1">
      <c r="A96" s="367">
        <v>46</v>
      </c>
      <c r="B96" s="381" t="s">
        <v>2870</v>
      </c>
      <c r="C96" s="381"/>
      <c r="D96" s="381"/>
      <c r="E96" s="369" t="s">
        <v>2871</v>
      </c>
      <c r="F96" s="379" t="s">
        <v>32</v>
      </c>
      <c r="G96" s="379" t="s">
        <v>32</v>
      </c>
      <c r="H96" s="379" t="s">
        <v>32</v>
      </c>
    </row>
    <row r="97" spans="1:8" s="382" customFormat="1" ht="32.25" customHeight="1">
      <c r="A97" s="367">
        <v>461</v>
      </c>
      <c r="B97" s="372" t="s">
        <v>2872</v>
      </c>
      <c r="C97" s="372"/>
      <c r="D97" s="372"/>
      <c r="E97" s="369" t="s">
        <v>2873</v>
      </c>
      <c r="F97" s="373"/>
      <c r="G97" s="373">
        <v>-50132.6</v>
      </c>
      <c r="H97" s="373"/>
    </row>
    <row r="98" spans="1:8" s="382" customFormat="1" ht="35.25" customHeight="1">
      <c r="A98" s="367">
        <v>463</v>
      </c>
      <c r="B98" s="372" t="s">
        <v>2874</v>
      </c>
      <c r="C98" s="372"/>
      <c r="D98" s="372"/>
      <c r="E98" s="369" t="s">
        <v>2875</v>
      </c>
      <c r="F98" s="373"/>
      <c r="G98" s="373">
        <v>0</v>
      </c>
      <c r="H98" s="373"/>
    </row>
    <row r="99" spans="1:8" s="382" customFormat="1" ht="35.25" customHeight="1">
      <c r="A99" s="367">
        <v>464</v>
      </c>
      <c r="B99" s="372" t="s">
        <v>2876</v>
      </c>
      <c r="C99" s="372"/>
      <c r="D99" s="372"/>
      <c r="E99" s="369" t="s">
        <v>2877</v>
      </c>
      <c r="F99" s="373"/>
      <c r="G99" s="373">
        <v>0</v>
      </c>
      <c r="H99" s="373"/>
    </row>
    <row r="100" spans="1:8" s="382" customFormat="1" ht="33" customHeight="1">
      <c r="A100" s="367"/>
      <c r="B100" s="381" t="s">
        <v>2878</v>
      </c>
      <c r="C100" s="381"/>
      <c r="D100" s="381"/>
      <c r="E100" s="369" t="s">
        <v>2879</v>
      </c>
      <c r="F100" s="378">
        <v>0</v>
      </c>
      <c r="G100" s="378">
        <v>-50132.6</v>
      </c>
      <c r="H100" s="378">
        <v>0</v>
      </c>
    </row>
    <row r="101" spans="1:8" s="382" customFormat="1" ht="38.25" customHeight="1">
      <c r="A101" s="367">
        <v>47</v>
      </c>
      <c r="B101" s="381" t="s">
        <v>2880</v>
      </c>
      <c r="C101" s="381"/>
      <c r="D101" s="381"/>
      <c r="E101" s="369" t="s">
        <v>2881</v>
      </c>
      <c r="F101" s="379" t="s">
        <v>32</v>
      </c>
      <c r="G101" s="379" t="s">
        <v>32</v>
      </c>
      <c r="H101" s="379" t="s">
        <v>32</v>
      </c>
    </row>
    <row r="102" spans="1:8" s="382" customFormat="1" ht="23.1" customHeight="1">
      <c r="A102" s="367">
        <v>471</v>
      </c>
      <c r="B102" s="374" t="s">
        <v>2882</v>
      </c>
      <c r="C102" s="375"/>
      <c r="D102" s="376"/>
      <c r="E102" s="369" t="s">
        <v>2883</v>
      </c>
      <c r="F102" s="373"/>
      <c r="G102" s="373">
        <v>-3823152.9</v>
      </c>
      <c r="H102" s="373"/>
    </row>
    <row r="103" spans="1:8" s="382" customFormat="1" ht="23.1" customHeight="1">
      <c r="A103" s="367">
        <v>472</v>
      </c>
      <c r="B103" s="372" t="s">
        <v>2884</v>
      </c>
      <c r="C103" s="372"/>
      <c r="D103" s="372"/>
      <c r="E103" s="369" t="s">
        <v>2885</v>
      </c>
      <c r="F103" s="373"/>
      <c r="G103" s="373">
        <v>-239775.1</v>
      </c>
      <c r="H103" s="373"/>
    </row>
    <row r="104" spans="1:8" s="382" customFormat="1" ht="51" customHeight="1">
      <c r="A104" s="371"/>
      <c r="B104" s="381" t="s">
        <v>2886</v>
      </c>
      <c r="C104" s="381"/>
      <c r="D104" s="381"/>
      <c r="E104" s="369" t="s">
        <v>2887</v>
      </c>
      <c r="F104" s="378">
        <v>0</v>
      </c>
      <c r="G104" s="378">
        <v>-4062928</v>
      </c>
      <c r="H104" s="378">
        <v>0</v>
      </c>
    </row>
    <row r="105" spans="1:8" s="382" customFormat="1" ht="23.1" customHeight="1">
      <c r="A105" s="367">
        <v>48</v>
      </c>
      <c r="B105" s="385" t="s">
        <v>2888</v>
      </c>
      <c r="C105" s="385"/>
      <c r="D105" s="385"/>
      <c r="E105" s="369" t="s">
        <v>2889</v>
      </c>
      <c r="F105" s="379" t="s">
        <v>32</v>
      </c>
      <c r="G105" s="379" t="s">
        <v>32</v>
      </c>
      <c r="H105" s="379" t="s">
        <v>32</v>
      </c>
    </row>
    <row r="106" spans="1:8" s="382" customFormat="1" ht="23.1" customHeight="1">
      <c r="A106" s="371">
        <v>483</v>
      </c>
      <c r="B106" s="372" t="s">
        <v>2890</v>
      </c>
      <c r="C106" s="372"/>
      <c r="D106" s="372"/>
      <c r="E106" s="369" t="s">
        <v>2891</v>
      </c>
      <c r="F106" s="373">
        <v>0</v>
      </c>
      <c r="G106" s="373">
        <v>0</v>
      </c>
      <c r="H106" s="373">
        <v>0</v>
      </c>
    </row>
    <row r="107" spans="1:8" s="382" customFormat="1" ht="23.1" customHeight="1">
      <c r="A107" s="371">
        <v>484</v>
      </c>
      <c r="B107" s="372" t="s">
        <v>2892</v>
      </c>
      <c r="C107" s="372"/>
      <c r="D107" s="372"/>
      <c r="E107" s="369" t="s">
        <v>2893</v>
      </c>
      <c r="F107" s="373">
        <v>0</v>
      </c>
      <c r="G107" s="373">
        <v>0</v>
      </c>
      <c r="H107" s="373">
        <v>0</v>
      </c>
    </row>
    <row r="108" spans="1:8" s="382" customFormat="1" ht="33.75" customHeight="1">
      <c r="A108" s="371">
        <v>485</v>
      </c>
      <c r="B108" s="372" t="s">
        <v>2894</v>
      </c>
      <c r="C108" s="372"/>
      <c r="D108" s="372"/>
      <c r="E108" s="369" t="s">
        <v>2895</v>
      </c>
      <c r="F108" s="373">
        <v>1451.9</v>
      </c>
      <c r="G108" s="373">
        <v>88601</v>
      </c>
      <c r="H108" s="373">
        <v>1451.9</v>
      </c>
    </row>
    <row r="109" spans="1:8" ht="23.1" customHeight="1">
      <c r="A109" s="371">
        <v>488</v>
      </c>
      <c r="B109" s="372" t="s">
        <v>2896</v>
      </c>
      <c r="C109" s="372"/>
      <c r="D109" s="372"/>
      <c r="E109" s="369" t="s">
        <v>2897</v>
      </c>
      <c r="F109" s="373">
        <v>0</v>
      </c>
      <c r="G109" s="373">
        <v>0</v>
      </c>
      <c r="H109" s="373">
        <v>0</v>
      </c>
    </row>
    <row r="110" spans="1:8" ht="23.1" customHeight="1">
      <c r="A110" s="371"/>
      <c r="B110" s="381" t="s">
        <v>2898</v>
      </c>
      <c r="C110" s="381"/>
      <c r="D110" s="381"/>
      <c r="E110" s="369" t="s">
        <v>2899</v>
      </c>
      <c r="F110" s="378">
        <v>1451.9</v>
      </c>
      <c r="G110" s="378">
        <v>88601</v>
      </c>
      <c r="H110" s="378">
        <v>1451.9</v>
      </c>
    </row>
    <row r="111" spans="1:8" ht="23.1" customHeight="1">
      <c r="A111" s="367">
        <v>49</v>
      </c>
      <c r="B111" s="381" t="s">
        <v>2900</v>
      </c>
      <c r="C111" s="381"/>
      <c r="D111" s="381"/>
      <c r="E111" s="369" t="s">
        <v>2901</v>
      </c>
      <c r="F111" s="379" t="s">
        <v>32</v>
      </c>
      <c r="G111" s="379" t="s">
        <v>32</v>
      </c>
      <c r="H111" s="379" t="s">
        <v>32</v>
      </c>
    </row>
    <row r="112" spans="1:8" ht="23.1" customHeight="1">
      <c r="A112" s="367">
        <v>495</v>
      </c>
      <c r="B112" s="372" t="s">
        <v>2902</v>
      </c>
      <c r="C112" s="372"/>
      <c r="D112" s="372"/>
      <c r="E112" s="369" t="s">
        <v>2903</v>
      </c>
      <c r="F112" s="373"/>
      <c r="G112" s="373"/>
      <c r="H112" s="373"/>
    </row>
    <row r="113" spans="1:14" ht="23.1" customHeight="1">
      <c r="A113" s="371"/>
      <c r="B113" s="381" t="s">
        <v>2904</v>
      </c>
      <c r="C113" s="381"/>
      <c r="D113" s="381"/>
      <c r="E113" s="369" t="s">
        <v>2905</v>
      </c>
      <c r="F113" s="378">
        <v>0</v>
      </c>
      <c r="G113" s="378">
        <v>0</v>
      </c>
      <c r="H113" s="378">
        <v>0</v>
      </c>
    </row>
    <row r="114" spans="1:14" ht="23.1" customHeight="1">
      <c r="A114" s="371"/>
      <c r="B114" s="383" t="s">
        <v>2906</v>
      </c>
      <c r="C114" s="383"/>
      <c r="D114" s="383"/>
      <c r="E114" s="369" t="s">
        <v>2801</v>
      </c>
      <c r="F114" s="378">
        <v>37010538.199999996</v>
      </c>
      <c r="G114" s="378">
        <v>98206722.299999997</v>
      </c>
      <c r="H114" s="378">
        <v>102442415.80000001</v>
      </c>
    </row>
    <row r="115" spans="1:14" ht="23.1" customHeight="1">
      <c r="A115" s="401" t="s">
        <v>2907</v>
      </c>
      <c r="B115" s="401"/>
      <c r="C115" s="401"/>
      <c r="D115" s="401"/>
      <c r="E115" s="369" t="s">
        <v>2908</v>
      </c>
      <c r="F115" s="378">
        <v>70351544</v>
      </c>
      <c r="G115" s="378">
        <v>137701511.5</v>
      </c>
      <c r="H115" s="378">
        <v>141937205</v>
      </c>
      <c r="L115" s="402"/>
      <c r="M115" s="402"/>
      <c r="N115" s="402"/>
    </row>
    <row r="116" spans="1:14" s="382" customFormat="1" ht="23.1" customHeight="1">
      <c r="A116" s="367" t="s">
        <v>2908</v>
      </c>
      <c r="B116" s="385" t="s">
        <v>36</v>
      </c>
      <c r="C116" s="385"/>
      <c r="D116" s="385"/>
      <c r="E116" s="369" t="s">
        <v>2909</v>
      </c>
      <c r="F116" s="379" t="s">
        <v>32</v>
      </c>
      <c r="G116" s="379" t="s">
        <v>32</v>
      </c>
      <c r="H116" s="379" t="s">
        <v>32</v>
      </c>
    </row>
    <row r="117" spans="1:14" s="382" customFormat="1" ht="23.1" customHeight="1">
      <c r="A117" s="367" t="s">
        <v>2910</v>
      </c>
      <c r="B117" s="368" t="s">
        <v>2911</v>
      </c>
      <c r="C117" s="368"/>
      <c r="D117" s="368"/>
      <c r="E117" s="369" t="s">
        <v>2912</v>
      </c>
      <c r="F117" s="379" t="s">
        <v>32</v>
      </c>
      <c r="G117" s="379" t="s">
        <v>32</v>
      </c>
      <c r="H117" s="379" t="s">
        <v>32</v>
      </c>
    </row>
    <row r="118" spans="1:14" s="382" customFormat="1" ht="23.1" customHeight="1">
      <c r="A118" s="371" t="s">
        <v>2913</v>
      </c>
      <c r="B118" s="372" t="s">
        <v>2914</v>
      </c>
      <c r="C118" s="372"/>
      <c r="D118" s="372"/>
      <c r="E118" s="369" t="s">
        <v>2915</v>
      </c>
      <c r="F118" s="403">
        <v>0</v>
      </c>
      <c r="G118" s="373">
        <v>6575367.5</v>
      </c>
      <c r="H118" s="403">
        <v>0</v>
      </c>
    </row>
    <row r="119" spans="1:14" ht="23.1" customHeight="1">
      <c r="A119" s="371" t="s">
        <v>2916</v>
      </c>
      <c r="B119" s="404" t="s">
        <v>2809</v>
      </c>
      <c r="C119" s="404"/>
      <c r="D119" s="404"/>
      <c r="E119" s="369" t="s">
        <v>2917</v>
      </c>
      <c r="F119" s="403">
        <v>0</v>
      </c>
      <c r="G119" s="373">
        <v>0</v>
      </c>
      <c r="H119" s="403">
        <v>0</v>
      </c>
    </row>
    <row r="120" spans="1:14" ht="35.25" customHeight="1">
      <c r="A120" s="371">
        <v>515</v>
      </c>
      <c r="B120" s="405" t="s">
        <v>2918</v>
      </c>
      <c r="C120" s="406"/>
      <c r="D120" s="407"/>
      <c r="E120" s="369" t="s">
        <v>2919</v>
      </c>
      <c r="F120" s="403">
        <v>0</v>
      </c>
      <c r="G120" s="373">
        <v>0</v>
      </c>
      <c r="H120" s="403">
        <v>0</v>
      </c>
    </row>
    <row r="121" spans="1:14" s="382" customFormat="1" ht="23.1" customHeight="1">
      <c r="A121" s="371" t="s">
        <v>2920</v>
      </c>
      <c r="B121" s="404" t="s">
        <v>96</v>
      </c>
      <c r="C121" s="404"/>
      <c r="D121" s="404"/>
      <c r="E121" s="369" t="s">
        <v>2921</v>
      </c>
      <c r="F121" s="373">
        <v>580790.30000000005</v>
      </c>
      <c r="G121" s="373">
        <v>996420</v>
      </c>
      <c r="H121" s="373">
        <v>902681.7</v>
      </c>
    </row>
    <row r="122" spans="1:14" s="382" customFormat="1" ht="23.1" customHeight="1">
      <c r="A122" s="371" t="s">
        <v>2922</v>
      </c>
      <c r="B122" s="404" t="s">
        <v>2923</v>
      </c>
      <c r="C122" s="404"/>
      <c r="D122" s="404"/>
      <c r="E122" s="369" t="s">
        <v>2924</v>
      </c>
      <c r="F122" s="373">
        <v>1280050.8</v>
      </c>
      <c r="G122" s="373">
        <v>1382443.5</v>
      </c>
      <c r="H122" s="373">
        <v>1382443.5</v>
      </c>
    </row>
    <row r="123" spans="1:14" s="382" customFormat="1" ht="23.1" customHeight="1">
      <c r="A123" s="371"/>
      <c r="B123" s="381" t="s">
        <v>2925</v>
      </c>
      <c r="C123" s="381"/>
      <c r="D123" s="381"/>
      <c r="E123" s="369" t="s">
        <v>2926</v>
      </c>
      <c r="F123" s="408">
        <v>1860841.1</v>
      </c>
      <c r="G123" s="408">
        <v>8954231</v>
      </c>
      <c r="H123" s="408">
        <v>2285125.2000000002</v>
      </c>
    </row>
    <row r="124" spans="1:14" s="382" customFormat="1" ht="23.1" customHeight="1">
      <c r="A124" s="367">
        <v>54</v>
      </c>
      <c r="B124" s="385" t="s">
        <v>2927</v>
      </c>
      <c r="C124" s="385"/>
      <c r="D124" s="385"/>
      <c r="E124" s="369" t="s">
        <v>2928</v>
      </c>
      <c r="F124" s="379" t="s">
        <v>32</v>
      </c>
      <c r="G124" s="379" t="s">
        <v>32</v>
      </c>
      <c r="H124" s="379" t="s">
        <v>32</v>
      </c>
    </row>
    <row r="125" spans="1:14" s="382" customFormat="1" ht="23.1" customHeight="1">
      <c r="A125" s="367">
        <v>541</v>
      </c>
      <c r="B125" s="372" t="s">
        <v>2929</v>
      </c>
      <c r="C125" s="372"/>
      <c r="D125" s="372"/>
      <c r="E125" s="369" t="s">
        <v>2930</v>
      </c>
      <c r="F125" s="373"/>
      <c r="G125" s="373">
        <v>0</v>
      </c>
      <c r="H125" s="373"/>
    </row>
    <row r="126" spans="1:14" s="382" customFormat="1" ht="23.1" customHeight="1">
      <c r="A126" s="367">
        <v>542</v>
      </c>
      <c r="B126" s="372" t="s">
        <v>2931</v>
      </c>
      <c r="C126" s="372"/>
      <c r="D126" s="372"/>
      <c r="E126" s="369" t="s">
        <v>2932</v>
      </c>
      <c r="F126" s="373"/>
      <c r="G126" s="373">
        <v>0</v>
      </c>
      <c r="H126" s="373"/>
    </row>
    <row r="127" spans="1:14" s="382" customFormat="1" ht="34.5" customHeight="1">
      <c r="A127" s="367">
        <v>543</v>
      </c>
      <c r="B127" s="372" t="s">
        <v>2933</v>
      </c>
      <c r="C127" s="372"/>
      <c r="D127" s="372"/>
      <c r="E127" s="369" t="s">
        <v>2934</v>
      </c>
      <c r="F127" s="373"/>
      <c r="G127" s="373">
        <v>0</v>
      </c>
      <c r="H127" s="373"/>
    </row>
    <row r="128" spans="1:14" s="382" customFormat="1" ht="30.75" customHeight="1">
      <c r="A128" s="367">
        <v>544</v>
      </c>
      <c r="B128" s="409" t="s">
        <v>2935</v>
      </c>
      <c r="C128" s="409"/>
      <c r="D128" s="409"/>
      <c r="E128" s="369" t="s">
        <v>2936</v>
      </c>
      <c r="F128" s="373"/>
      <c r="G128" s="373">
        <v>0</v>
      </c>
      <c r="H128" s="373"/>
    </row>
    <row r="129" spans="1:8" s="382" customFormat="1" ht="33" customHeight="1">
      <c r="A129" s="367"/>
      <c r="B129" s="381" t="s">
        <v>2937</v>
      </c>
      <c r="C129" s="381"/>
      <c r="D129" s="381"/>
      <c r="E129" s="369" t="s">
        <v>2938</v>
      </c>
      <c r="F129" s="378">
        <v>0</v>
      </c>
      <c r="G129" s="378">
        <v>0</v>
      </c>
      <c r="H129" s="378">
        <v>0</v>
      </c>
    </row>
    <row r="130" spans="1:8" s="382" customFormat="1" ht="33.75" customHeight="1">
      <c r="A130" s="367">
        <v>55</v>
      </c>
      <c r="B130" s="381" t="s">
        <v>2939</v>
      </c>
      <c r="C130" s="381"/>
      <c r="D130" s="381"/>
      <c r="E130" s="369" t="s">
        <v>2940</v>
      </c>
      <c r="F130" s="379" t="s">
        <v>32</v>
      </c>
      <c r="G130" s="379" t="s">
        <v>32</v>
      </c>
      <c r="H130" s="379" t="s">
        <v>32</v>
      </c>
    </row>
    <row r="131" spans="1:8" s="382" customFormat="1" ht="23.1" customHeight="1">
      <c r="A131" s="367">
        <v>551</v>
      </c>
      <c r="B131" s="372" t="s">
        <v>2941</v>
      </c>
      <c r="C131" s="372"/>
      <c r="D131" s="372"/>
      <c r="E131" s="369" t="s">
        <v>2942</v>
      </c>
      <c r="F131" s="373"/>
      <c r="G131" s="373">
        <v>0</v>
      </c>
      <c r="H131" s="373"/>
    </row>
    <row r="132" spans="1:8" s="382" customFormat="1" ht="23.1" customHeight="1">
      <c r="A132" s="367">
        <v>552</v>
      </c>
      <c r="B132" s="372" t="s">
        <v>2943</v>
      </c>
      <c r="C132" s="372"/>
      <c r="D132" s="372"/>
      <c r="E132" s="369" t="s">
        <v>2944</v>
      </c>
      <c r="F132" s="373"/>
      <c r="G132" s="373">
        <v>0</v>
      </c>
      <c r="H132" s="373"/>
    </row>
    <row r="133" spans="1:8" s="382" customFormat="1" ht="38.25" customHeight="1">
      <c r="A133" s="367">
        <v>553</v>
      </c>
      <c r="B133" s="372" t="s">
        <v>2945</v>
      </c>
      <c r="C133" s="372"/>
      <c r="D133" s="372"/>
      <c r="E133" s="369" t="s">
        <v>2946</v>
      </c>
      <c r="F133" s="373"/>
      <c r="G133" s="373">
        <v>0</v>
      </c>
      <c r="H133" s="373"/>
    </row>
    <row r="134" spans="1:8" s="382" customFormat="1" ht="23.1" customHeight="1">
      <c r="A134" s="367">
        <v>554</v>
      </c>
      <c r="B134" s="372" t="s">
        <v>2947</v>
      </c>
      <c r="C134" s="372"/>
      <c r="D134" s="372"/>
      <c r="E134" s="369" t="s">
        <v>2948</v>
      </c>
      <c r="F134" s="373"/>
      <c r="G134" s="373">
        <v>0</v>
      </c>
      <c r="H134" s="373"/>
    </row>
    <row r="135" spans="1:8" s="382" customFormat="1" ht="36.75" customHeight="1">
      <c r="A135" s="367">
        <v>555</v>
      </c>
      <c r="B135" s="372" t="s">
        <v>2949</v>
      </c>
      <c r="C135" s="372"/>
      <c r="D135" s="372"/>
      <c r="E135" s="369" t="s">
        <v>2950</v>
      </c>
      <c r="F135" s="373"/>
      <c r="G135" s="373">
        <v>0</v>
      </c>
      <c r="H135" s="373"/>
    </row>
    <row r="136" spans="1:8" s="382" customFormat="1" ht="47.25" customHeight="1">
      <c r="A136" s="367"/>
      <c r="B136" s="410" t="s">
        <v>2951</v>
      </c>
      <c r="C136" s="410"/>
      <c r="D136" s="410"/>
      <c r="E136" s="369" t="s">
        <v>2952</v>
      </c>
      <c r="F136" s="378">
        <v>0</v>
      </c>
      <c r="G136" s="378">
        <v>0</v>
      </c>
      <c r="H136" s="378">
        <v>0</v>
      </c>
    </row>
    <row r="137" spans="1:8" s="382" customFormat="1" ht="35.25" customHeight="1">
      <c r="A137" s="367">
        <v>56</v>
      </c>
      <c r="B137" s="381" t="s">
        <v>2870</v>
      </c>
      <c r="C137" s="381"/>
      <c r="D137" s="381"/>
      <c r="E137" s="369" t="s">
        <v>2953</v>
      </c>
      <c r="F137" s="379" t="s">
        <v>32</v>
      </c>
      <c r="G137" s="379" t="s">
        <v>32</v>
      </c>
      <c r="H137" s="379" t="s">
        <v>32</v>
      </c>
    </row>
    <row r="138" spans="1:8" s="382" customFormat="1" ht="34.5" customHeight="1">
      <c r="A138" s="367">
        <v>561</v>
      </c>
      <c r="B138" s="372" t="s">
        <v>2872</v>
      </c>
      <c r="C138" s="372"/>
      <c r="D138" s="372"/>
      <c r="E138" s="369" t="s">
        <v>2954</v>
      </c>
      <c r="F138" s="373"/>
      <c r="G138" s="373">
        <v>0</v>
      </c>
      <c r="H138" s="373"/>
    </row>
    <row r="139" spans="1:8" s="382" customFormat="1" ht="34.5" customHeight="1">
      <c r="A139" s="367">
        <v>563</v>
      </c>
      <c r="B139" s="372" t="s">
        <v>2874</v>
      </c>
      <c r="C139" s="372"/>
      <c r="D139" s="372"/>
      <c r="E139" s="369" t="s">
        <v>2955</v>
      </c>
      <c r="F139" s="373"/>
      <c r="G139" s="373">
        <v>0</v>
      </c>
      <c r="H139" s="373"/>
    </row>
    <row r="140" spans="1:8" s="382" customFormat="1" ht="36" customHeight="1">
      <c r="A140" s="367">
        <v>564</v>
      </c>
      <c r="B140" s="372" t="s">
        <v>2876</v>
      </c>
      <c r="C140" s="372"/>
      <c r="D140" s="372"/>
      <c r="E140" s="369" t="s">
        <v>2956</v>
      </c>
      <c r="F140" s="373"/>
      <c r="G140" s="373">
        <v>0</v>
      </c>
      <c r="H140" s="373"/>
    </row>
    <row r="141" spans="1:8" s="382" customFormat="1" ht="35.25" customHeight="1">
      <c r="A141" s="367"/>
      <c r="B141" s="381" t="s">
        <v>2957</v>
      </c>
      <c r="C141" s="381"/>
      <c r="D141" s="381"/>
      <c r="E141" s="369" t="s">
        <v>2958</v>
      </c>
      <c r="F141" s="378">
        <v>0</v>
      </c>
      <c r="G141" s="378">
        <v>0</v>
      </c>
      <c r="H141" s="378">
        <v>0</v>
      </c>
    </row>
    <row r="142" spans="1:8" s="382" customFormat="1" ht="49.5" customHeight="1">
      <c r="A142" s="367">
        <v>57</v>
      </c>
      <c r="B142" s="381" t="s">
        <v>2959</v>
      </c>
      <c r="C142" s="381"/>
      <c r="D142" s="381"/>
      <c r="E142" s="369" t="s">
        <v>2960</v>
      </c>
      <c r="F142" s="379" t="s">
        <v>32</v>
      </c>
      <c r="G142" s="379" t="s">
        <v>32</v>
      </c>
      <c r="H142" s="379" t="s">
        <v>32</v>
      </c>
    </row>
    <row r="143" spans="1:8" s="382" customFormat="1" ht="32.25" customHeight="1">
      <c r="A143" s="367">
        <v>571</v>
      </c>
      <c r="B143" s="372" t="s">
        <v>2961</v>
      </c>
      <c r="C143" s="372"/>
      <c r="D143" s="372"/>
      <c r="E143" s="369" t="s">
        <v>2962</v>
      </c>
      <c r="F143" s="373"/>
      <c r="G143" s="373">
        <v>0</v>
      </c>
      <c r="H143" s="373"/>
    </row>
    <row r="144" spans="1:8" s="382" customFormat="1" ht="23.1" customHeight="1">
      <c r="A144" s="367">
        <v>572</v>
      </c>
      <c r="B144" s="372" t="s">
        <v>2884</v>
      </c>
      <c r="C144" s="372"/>
      <c r="D144" s="372"/>
      <c r="E144" s="369" t="s">
        <v>2963</v>
      </c>
      <c r="F144" s="373"/>
      <c r="G144" s="373">
        <v>0</v>
      </c>
      <c r="H144" s="373"/>
    </row>
    <row r="145" spans="1:8" s="382" customFormat="1" ht="51.75" customHeight="1">
      <c r="A145" s="371"/>
      <c r="B145" s="411" t="s">
        <v>2964</v>
      </c>
      <c r="C145" s="411"/>
      <c r="D145" s="411"/>
      <c r="E145" s="369" t="s">
        <v>2965</v>
      </c>
      <c r="F145" s="378">
        <v>0</v>
      </c>
      <c r="G145" s="378">
        <v>0</v>
      </c>
      <c r="H145" s="378">
        <v>0</v>
      </c>
    </row>
    <row r="146" spans="1:8" s="382" customFormat="1" ht="23.1" customHeight="1">
      <c r="A146" s="367">
        <v>58</v>
      </c>
      <c r="B146" s="385" t="s">
        <v>2966</v>
      </c>
      <c r="C146" s="385"/>
      <c r="D146" s="385"/>
      <c r="E146" s="369" t="s">
        <v>2967</v>
      </c>
      <c r="F146" s="373" t="s">
        <v>32</v>
      </c>
      <c r="G146" s="373" t="s">
        <v>32</v>
      </c>
      <c r="H146" s="373" t="s">
        <v>32</v>
      </c>
    </row>
    <row r="147" spans="1:8" ht="23.1" customHeight="1">
      <c r="A147" s="371">
        <v>583</v>
      </c>
      <c r="B147" s="372" t="s">
        <v>2968</v>
      </c>
      <c r="C147" s="372"/>
      <c r="D147" s="372"/>
      <c r="E147" s="369" t="s">
        <v>2969</v>
      </c>
      <c r="F147" s="373">
        <v>0</v>
      </c>
      <c r="G147" s="373">
        <v>0</v>
      </c>
      <c r="H147" s="373">
        <v>0</v>
      </c>
    </row>
    <row r="148" spans="1:8" s="382" customFormat="1" ht="23.1" customHeight="1">
      <c r="A148" s="371">
        <v>584</v>
      </c>
      <c r="B148" s="372" t="s">
        <v>2892</v>
      </c>
      <c r="C148" s="372"/>
      <c r="D148" s="372"/>
      <c r="E148" s="369" t="s">
        <v>2970</v>
      </c>
      <c r="F148" s="373">
        <v>0</v>
      </c>
      <c r="G148" s="373">
        <v>0</v>
      </c>
      <c r="H148" s="373">
        <v>0</v>
      </c>
    </row>
    <row r="149" spans="1:8" s="382" customFormat="1" ht="23.1" customHeight="1">
      <c r="A149" s="371">
        <v>588</v>
      </c>
      <c r="B149" s="372" t="s">
        <v>2971</v>
      </c>
      <c r="C149" s="372"/>
      <c r="D149" s="372"/>
      <c r="E149" s="369" t="s">
        <v>2972</v>
      </c>
      <c r="F149" s="373">
        <v>0</v>
      </c>
      <c r="G149" s="373">
        <v>0</v>
      </c>
      <c r="H149" s="373">
        <v>0</v>
      </c>
    </row>
    <row r="150" spans="1:8" s="382" customFormat="1" ht="23.1" customHeight="1">
      <c r="A150" s="371"/>
      <c r="B150" s="411" t="s">
        <v>2973</v>
      </c>
      <c r="C150" s="411"/>
      <c r="D150" s="411"/>
      <c r="E150" s="369" t="s">
        <v>2974</v>
      </c>
      <c r="F150" s="378">
        <v>0</v>
      </c>
      <c r="G150" s="378">
        <v>0</v>
      </c>
      <c r="H150" s="378">
        <v>0</v>
      </c>
    </row>
    <row r="151" spans="1:8" s="386" customFormat="1" ht="23.1" customHeight="1">
      <c r="A151" s="367">
        <v>59</v>
      </c>
      <c r="B151" s="381" t="s">
        <v>2975</v>
      </c>
      <c r="C151" s="381"/>
      <c r="D151" s="381"/>
      <c r="E151" s="369" t="s">
        <v>2976</v>
      </c>
      <c r="F151" s="373" t="s">
        <v>32</v>
      </c>
      <c r="G151" s="373" t="s">
        <v>32</v>
      </c>
      <c r="H151" s="373" t="s">
        <v>32</v>
      </c>
    </row>
    <row r="152" spans="1:8" s="382" customFormat="1" ht="23.1" customHeight="1">
      <c r="A152" s="367">
        <v>595</v>
      </c>
      <c r="B152" s="412" t="s">
        <v>2977</v>
      </c>
      <c r="C152" s="412"/>
      <c r="D152" s="412"/>
      <c r="E152" s="369" t="s">
        <v>2978</v>
      </c>
      <c r="F152" s="373">
        <v>0</v>
      </c>
      <c r="G152" s="373">
        <v>4298533.7</v>
      </c>
      <c r="H152" s="373">
        <v>0</v>
      </c>
    </row>
    <row r="153" spans="1:8" s="382" customFormat="1" ht="23.1" customHeight="1">
      <c r="A153" s="371"/>
      <c r="B153" s="381" t="s">
        <v>2979</v>
      </c>
      <c r="C153" s="381"/>
      <c r="D153" s="381"/>
      <c r="E153" s="369" t="s">
        <v>2980</v>
      </c>
      <c r="F153" s="378">
        <v>0</v>
      </c>
      <c r="G153" s="378">
        <v>4298533.7</v>
      </c>
      <c r="H153" s="378">
        <v>0</v>
      </c>
    </row>
    <row r="154" spans="1:8" s="382" customFormat="1" ht="23.1" customHeight="1">
      <c r="A154" s="371"/>
      <c r="B154" s="383" t="s">
        <v>2981</v>
      </c>
      <c r="C154" s="383"/>
      <c r="D154" s="383"/>
      <c r="E154" s="369" t="s">
        <v>2982</v>
      </c>
      <c r="F154" s="378">
        <v>1860841.1</v>
      </c>
      <c r="G154" s="378">
        <v>13252764.699999999</v>
      </c>
      <c r="H154" s="378">
        <v>2285125.2000000002</v>
      </c>
    </row>
    <row r="155" spans="1:8" s="382" customFormat="1" ht="32.25" customHeight="1">
      <c r="A155" s="367" t="s">
        <v>2909</v>
      </c>
      <c r="B155" s="385" t="s">
        <v>2983</v>
      </c>
      <c r="C155" s="385"/>
      <c r="D155" s="385"/>
      <c r="E155" s="369" t="s">
        <v>2984</v>
      </c>
      <c r="F155" s="379"/>
      <c r="G155" s="379"/>
      <c r="H155" s="379"/>
    </row>
    <row r="156" spans="1:8" s="382" customFormat="1" ht="52.5" customHeight="1">
      <c r="A156" s="367" t="s">
        <v>2985</v>
      </c>
      <c r="B156" s="385" t="s">
        <v>2986</v>
      </c>
      <c r="C156" s="385"/>
      <c r="D156" s="385"/>
      <c r="E156" s="369" t="s">
        <v>2987</v>
      </c>
      <c r="F156" s="379"/>
      <c r="G156" s="379"/>
      <c r="H156" s="379"/>
    </row>
    <row r="157" spans="1:8" s="382" customFormat="1" ht="36.75" customHeight="1">
      <c r="A157" s="371" t="s">
        <v>2988</v>
      </c>
      <c r="B157" s="372" t="s">
        <v>2989</v>
      </c>
      <c r="C157" s="372"/>
      <c r="D157" s="372"/>
      <c r="E157" s="369" t="s">
        <v>2990</v>
      </c>
      <c r="F157" s="378"/>
      <c r="G157" s="373"/>
      <c r="H157" s="378"/>
    </row>
    <row r="158" spans="1:8" s="382" customFormat="1" ht="34.5" customHeight="1">
      <c r="A158" s="371" t="s">
        <v>2991</v>
      </c>
      <c r="B158" s="372" t="s">
        <v>2992</v>
      </c>
      <c r="C158" s="372"/>
      <c r="D158" s="372"/>
      <c r="E158" s="369" t="s">
        <v>2993</v>
      </c>
      <c r="F158" s="378"/>
      <c r="G158" s="373"/>
      <c r="H158" s="378"/>
    </row>
    <row r="159" spans="1:8" s="382" customFormat="1" ht="42.75" customHeight="1">
      <c r="A159" s="371" t="s">
        <v>2994</v>
      </c>
      <c r="B159" s="372" t="s">
        <v>2995</v>
      </c>
      <c r="C159" s="372"/>
      <c r="D159" s="372"/>
      <c r="E159" s="369" t="s">
        <v>2996</v>
      </c>
      <c r="F159" s="378"/>
      <c r="G159" s="373"/>
      <c r="H159" s="378"/>
    </row>
    <row r="160" spans="1:8" s="382" customFormat="1" ht="32.25" customHeight="1">
      <c r="A160" s="371">
        <v>614</v>
      </c>
      <c r="B160" s="372" t="s">
        <v>2997</v>
      </c>
      <c r="C160" s="372"/>
      <c r="D160" s="372"/>
      <c r="E160" s="369" t="s">
        <v>2998</v>
      </c>
      <c r="F160" s="378"/>
      <c r="G160" s="373"/>
      <c r="H160" s="378"/>
    </row>
    <row r="161" spans="1:8" s="382" customFormat="1" ht="23.1" customHeight="1">
      <c r="A161" s="371">
        <v>615</v>
      </c>
      <c r="B161" s="372" t="s">
        <v>2999</v>
      </c>
      <c r="C161" s="372"/>
      <c r="D161" s="372"/>
      <c r="E161" s="369" t="s">
        <v>3000</v>
      </c>
      <c r="F161" s="378"/>
      <c r="G161" s="373"/>
      <c r="H161" s="378"/>
    </row>
    <row r="162" spans="1:8" s="382" customFormat="1" ht="37.5" customHeight="1">
      <c r="A162" s="371">
        <v>616</v>
      </c>
      <c r="B162" s="372" t="s">
        <v>3001</v>
      </c>
      <c r="C162" s="372"/>
      <c r="D162" s="372"/>
      <c r="E162" s="369" t="s">
        <v>3002</v>
      </c>
      <c r="F162" s="373"/>
      <c r="G162" s="373"/>
      <c r="H162" s="373"/>
    </row>
    <row r="163" spans="1:8" s="382" customFormat="1" ht="23.1" customHeight="1">
      <c r="A163" s="371">
        <v>619</v>
      </c>
      <c r="B163" s="372" t="s">
        <v>3003</v>
      </c>
      <c r="C163" s="372"/>
      <c r="D163" s="372"/>
      <c r="E163" s="369" t="s">
        <v>3004</v>
      </c>
      <c r="F163" s="378"/>
      <c r="G163" s="373"/>
      <c r="H163" s="378"/>
    </row>
    <row r="164" spans="1:8" s="382" customFormat="1" ht="57.75" customHeight="1">
      <c r="A164" s="371"/>
      <c r="B164" s="381" t="s">
        <v>3005</v>
      </c>
      <c r="C164" s="381"/>
      <c r="D164" s="381"/>
      <c r="E164" s="369" t="s">
        <v>3006</v>
      </c>
      <c r="F164" s="378">
        <v>0</v>
      </c>
      <c r="G164" s="378">
        <v>0</v>
      </c>
      <c r="H164" s="378">
        <v>0</v>
      </c>
    </row>
    <row r="165" spans="1:8" s="382" customFormat="1" ht="51" customHeight="1">
      <c r="A165" s="367">
        <v>62</v>
      </c>
      <c r="B165" s="385" t="s">
        <v>3007</v>
      </c>
      <c r="C165" s="385"/>
      <c r="D165" s="385"/>
      <c r="E165" s="369" t="s">
        <v>3008</v>
      </c>
      <c r="F165" s="378"/>
      <c r="G165" s="373"/>
      <c r="H165" s="378"/>
    </row>
    <row r="166" spans="1:8" s="382" customFormat="1" ht="65.25" customHeight="1">
      <c r="A166" s="367" t="s">
        <v>3009</v>
      </c>
      <c r="B166" s="385" t="s">
        <v>3010</v>
      </c>
      <c r="C166" s="385"/>
      <c r="D166" s="385"/>
      <c r="E166" s="369" t="s">
        <v>3011</v>
      </c>
      <c r="F166" s="378"/>
      <c r="G166" s="373"/>
      <c r="H166" s="378"/>
    </row>
    <row r="167" spans="1:8" ht="36.75" customHeight="1">
      <c r="A167" s="367"/>
      <c r="B167" s="385" t="s">
        <v>3012</v>
      </c>
      <c r="C167" s="385"/>
      <c r="D167" s="385"/>
      <c r="E167" s="369" t="s">
        <v>3013</v>
      </c>
      <c r="F167" s="373"/>
      <c r="G167" s="373"/>
      <c r="H167" s="373"/>
    </row>
    <row r="168" spans="1:8" ht="24" customHeight="1">
      <c r="A168" s="367">
        <v>7</v>
      </c>
      <c r="B168" s="385" t="s">
        <v>3014</v>
      </c>
      <c r="C168" s="385"/>
      <c r="D168" s="385"/>
      <c r="E168" s="369" t="s">
        <v>3015</v>
      </c>
      <c r="F168" s="379"/>
      <c r="G168" s="379"/>
      <c r="H168" s="379"/>
    </row>
    <row r="169" spans="1:8" ht="33.75" customHeight="1">
      <c r="A169" s="367">
        <v>71</v>
      </c>
      <c r="B169" s="385" t="s">
        <v>3016</v>
      </c>
      <c r="C169" s="385"/>
      <c r="D169" s="385"/>
      <c r="E169" s="369" t="s">
        <v>3017</v>
      </c>
      <c r="F169" s="379"/>
      <c r="G169" s="379"/>
      <c r="H169" s="379"/>
    </row>
    <row r="170" spans="1:8" ht="23.1" customHeight="1">
      <c r="A170" s="371">
        <v>711</v>
      </c>
      <c r="B170" s="404" t="s">
        <v>3018</v>
      </c>
      <c r="C170" s="404"/>
      <c r="D170" s="404"/>
      <c r="E170" s="369" t="s">
        <v>3019</v>
      </c>
      <c r="F170" s="403">
        <v>0</v>
      </c>
      <c r="G170" s="373">
        <v>-14177578</v>
      </c>
      <c r="H170" s="403">
        <v>0</v>
      </c>
    </row>
    <row r="171" spans="1:8" ht="32.25" customHeight="1">
      <c r="A171" s="371">
        <v>712</v>
      </c>
      <c r="B171" s="404" t="s">
        <v>3020</v>
      </c>
      <c r="C171" s="404"/>
      <c r="D171" s="404"/>
      <c r="E171" s="369" t="s">
        <v>3021</v>
      </c>
      <c r="F171" s="373">
        <v>5240341.8</v>
      </c>
      <c r="G171" s="373">
        <v>5240341.8</v>
      </c>
      <c r="H171" s="373">
        <v>4416932.2</v>
      </c>
    </row>
    <row r="172" spans="1:8" ht="36.75" customHeight="1">
      <c r="A172" s="371">
        <v>713</v>
      </c>
      <c r="B172" s="404" t="s">
        <v>3022</v>
      </c>
      <c r="C172" s="404"/>
      <c r="D172" s="404"/>
      <c r="E172" s="369" t="s">
        <v>3023</v>
      </c>
      <c r="F172" s="373">
        <v>0</v>
      </c>
      <c r="G172" s="373">
        <v>243403.3</v>
      </c>
      <c r="H172" s="373">
        <v>0</v>
      </c>
    </row>
    <row r="173" spans="1:8" ht="35.25" customHeight="1">
      <c r="A173" s="371">
        <v>714</v>
      </c>
      <c r="B173" s="404" t="s">
        <v>3024</v>
      </c>
      <c r="C173" s="404"/>
      <c r="D173" s="404"/>
      <c r="E173" s="369" t="s">
        <v>3025</v>
      </c>
      <c r="F173" s="373">
        <v>0</v>
      </c>
      <c r="G173" s="373">
        <v>0</v>
      </c>
      <c r="H173" s="373">
        <v>0</v>
      </c>
    </row>
    <row r="174" spans="1:8" ht="35.25" customHeight="1">
      <c r="A174" s="371">
        <v>715</v>
      </c>
      <c r="B174" s="404" t="s">
        <v>3026</v>
      </c>
      <c r="C174" s="404"/>
      <c r="D174" s="404"/>
      <c r="E174" s="369" t="s">
        <v>3027</v>
      </c>
      <c r="F174" s="373">
        <v>0</v>
      </c>
      <c r="G174" s="373">
        <v>0</v>
      </c>
      <c r="H174" s="373">
        <v>0</v>
      </c>
    </row>
    <row r="175" spans="1:8" ht="36" customHeight="1">
      <c r="A175" s="371"/>
      <c r="B175" s="385" t="s">
        <v>3028</v>
      </c>
      <c r="C175" s="385"/>
      <c r="D175" s="385"/>
      <c r="E175" s="369" t="s">
        <v>3029</v>
      </c>
      <c r="F175" s="378">
        <v>5240341.8</v>
      </c>
      <c r="G175" s="378">
        <v>-8693832.8999999985</v>
      </c>
      <c r="H175" s="378">
        <v>4416932.2</v>
      </c>
    </row>
    <row r="176" spans="1:8" ht="33.75" customHeight="1">
      <c r="A176" s="367">
        <v>72</v>
      </c>
      <c r="B176" s="385" t="s">
        <v>3030</v>
      </c>
      <c r="C176" s="385"/>
      <c r="D176" s="385"/>
      <c r="E176" s="369" t="s">
        <v>3031</v>
      </c>
      <c r="F176" s="379" t="s">
        <v>32</v>
      </c>
      <c r="G176" s="379" t="s">
        <v>32</v>
      </c>
      <c r="H176" s="379" t="s">
        <v>32</v>
      </c>
    </row>
    <row r="177" spans="1:14" ht="33.75" customHeight="1">
      <c r="A177" s="371">
        <v>721</v>
      </c>
      <c r="B177" s="404" t="s">
        <v>3032</v>
      </c>
      <c r="C177" s="404"/>
      <c r="D177" s="404"/>
      <c r="E177" s="369" t="s">
        <v>3033</v>
      </c>
      <c r="F177" s="378"/>
      <c r="G177" s="373">
        <v>70676029.600000009</v>
      </c>
      <c r="H177" s="373"/>
    </row>
    <row r="178" spans="1:14" ht="33.75" customHeight="1">
      <c r="A178" s="371">
        <v>722</v>
      </c>
      <c r="B178" s="404" t="s">
        <v>3034</v>
      </c>
      <c r="C178" s="404"/>
      <c r="D178" s="404"/>
      <c r="E178" s="369" t="s">
        <v>3035</v>
      </c>
      <c r="F178" s="373">
        <v>63250361.100000001</v>
      </c>
      <c r="G178" s="373">
        <v>63250361.100000001</v>
      </c>
      <c r="H178" s="373">
        <v>135235147.59999999</v>
      </c>
    </row>
    <row r="179" spans="1:14" ht="35.25" customHeight="1">
      <c r="A179" s="371">
        <v>723</v>
      </c>
      <c r="B179" s="404" t="s">
        <v>3036</v>
      </c>
      <c r="C179" s="404"/>
      <c r="D179" s="404"/>
      <c r="E179" s="369" t="s">
        <v>3037</v>
      </c>
      <c r="F179" s="373">
        <v>0</v>
      </c>
      <c r="G179" s="373">
        <v>-140722.4</v>
      </c>
      <c r="H179" s="373">
        <v>0</v>
      </c>
    </row>
    <row r="180" spans="1:14" ht="36" customHeight="1">
      <c r="A180" s="371">
        <v>724</v>
      </c>
      <c r="B180" s="405" t="s">
        <v>3038</v>
      </c>
      <c r="C180" s="406"/>
      <c r="D180" s="407"/>
      <c r="E180" s="369" t="s">
        <v>3039</v>
      </c>
      <c r="F180" s="373"/>
      <c r="G180" s="379">
        <v>-643088.6</v>
      </c>
      <c r="H180" s="373"/>
    </row>
    <row r="181" spans="1:14" ht="33.75" customHeight="1">
      <c r="A181" s="371"/>
      <c r="B181" s="385" t="s">
        <v>3040</v>
      </c>
      <c r="C181" s="385"/>
      <c r="D181" s="385"/>
      <c r="E181" s="369" t="s">
        <v>3041</v>
      </c>
      <c r="F181" s="378">
        <v>63250361.100000001</v>
      </c>
      <c r="G181" s="378">
        <v>133142579.70000002</v>
      </c>
      <c r="H181" s="378">
        <v>135235147.59999999</v>
      </c>
    </row>
    <row r="182" spans="1:14" ht="23.1" customHeight="1">
      <c r="A182" s="371"/>
      <c r="B182" s="413" t="s">
        <v>3042</v>
      </c>
      <c r="C182" s="414"/>
      <c r="D182" s="415"/>
      <c r="E182" s="369" t="s">
        <v>3043</v>
      </c>
      <c r="F182" s="378">
        <v>68490702.900000006</v>
      </c>
      <c r="G182" s="378">
        <v>124448746.80000001</v>
      </c>
      <c r="H182" s="378">
        <v>139652079.79999998</v>
      </c>
    </row>
    <row r="183" spans="1:14" ht="23.1" customHeight="1">
      <c r="A183" s="416"/>
      <c r="B183" s="397" t="s">
        <v>3044</v>
      </c>
      <c r="C183" s="398"/>
      <c r="D183" s="399"/>
      <c r="E183" s="369" t="s">
        <v>3045</v>
      </c>
      <c r="F183" s="378">
        <v>70351544</v>
      </c>
      <c r="G183" s="378">
        <v>137701511.5</v>
      </c>
      <c r="H183" s="378">
        <v>141937205</v>
      </c>
      <c r="L183" s="417"/>
      <c r="M183" s="417"/>
      <c r="N183" s="417"/>
    </row>
    <row r="184" spans="1:14" ht="25.5" customHeight="1">
      <c r="A184" s="418" t="s">
        <v>3046</v>
      </c>
      <c r="B184" s="418"/>
      <c r="C184" s="418"/>
      <c r="D184" s="418"/>
      <c r="E184" s="419"/>
      <c r="F184" s="420"/>
      <c r="G184" s="421"/>
      <c r="H184" s="420"/>
    </row>
    <row r="185" spans="1:14" ht="18" customHeight="1">
      <c r="A185" s="422"/>
      <c r="B185" s="423"/>
      <c r="C185" s="423"/>
      <c r="D185" s="423"/>
      <c r="E185" s="419"/>
      <c r="F185" s="424"/>
      <c r="G185" s="424"/>
      <c r="H185" s="424"/>
    </row>
    <row r="186" spans="1:14" ht="23.1" customHeight="1">
      <c r="A186" s="425">
        <v>8</v>
      </c>
      <c r="B186" s="385" t="s">
        <v>3047</v>
      </c>
      <c r="C186" s="385"/>
      <c r="D186" s="385"/>
      <c r="E186" s="369" t="s">
        <v>3048</v>
      </c>
      <c r="F186" s="379"/>
      <c r="G186" s="379"/>
      <c r="H186" s="379"/>
    </row>
    <row r="187" spans="1:14" ht="23.1" customHeight="1">
      <c r="A187" s="426">
        <v>811110</v>
      </c>
      <c r="B187" s="427" t="s">
        <v>3049</v>
      </c>
      <c r="C187" s="427"/>
      <c r="D187" s="427"/>
      <c r="E187" s="369" t="s">
        <v>3050</v>
      </c>
      <c r="F187" s="428">
        <v>0</v>
      </c>
      <c r="G187" s="428">
        <v>0</v>
      </c>
      <c r="H187" s="428">
        <v>0</v>
      </c>
    </row>
    <row r="188" spans="1:14" ht="23.1" customHeight="1">
      <c r="A188" s="426">
        <v>811120</v>
      </c>
      <c r="B188" s="427" t="s">
        <v>3051</v>
      </c>
      <c r="C188" s="427"/>
      <c r="D188" s="427"/>
      <c r="E188" s="369" t="s">
        <v>3052</v>
      </c>
      <c r="F188" s="428">
        <v>0</v>
      </c>
      <c r="G188" s="428">
        <v>0</v>
      </c>
      <c r="H188" s="428">
        <v>0</v>
      </c>
    </row>
    <row r="189" spans="1:14" ht="23.1" customHeight="1">
      <c r="A189" s="426">
        <v>811130</v>
      </c>
      <c r="B189" s="427" t="s">
        <v>3053</v>
      </c>
      <c r="C189" s="427"/>
      <c r="D189" s="427"/>
      <c r="E189" s="369" t="s">
        <v>3054</v>
      </c>
      <c r="F189" s="428">
        <v>0</v>
      </c>
      <c r="G189" s="428">
        <v>0</v>
      </c>
      <c r="H189" s="428">
        <v>0</v>
      </c>
    </row>
    <row r="190" spans="1:14" ht="23.1" customHeight="1">
      <c r="A190" s="426">
        <v>811140</v>
      </c>
      <c r="B190" s="427" t="s">
        <v>3055</v>
      </c>
      <c r="C190" s="427"/>
      <c r="D190" s="427"/>
      <c r="E190" s="369" t="s">
        <v>3056</v>
      </c>
      <c r="F190" s="428">
        <v>11611350</v>
      </c>
      <c r="G190" s="428">
        <v>11200800</v>
      </c>
      <c r="H190" s="428">
        <v>11200800</v>
      </c>
    </row>
    <row r="191" spans="1:14" ht="23.1" customHeight="1">
      <c r="A191" s="426">
        <v>811210</v>
      </c>
      <c r="B191" s="427" t="s">
        <v>3057</v>
      </c>
      <c r="C191" s="427"/>
      <c r="D191" s="427"/>
      <c r="E191" s="369" t="s">
        <v>3058</v>
      </c>
      <c r="F191" s="428">
        <v>3146.3</v>
      </c>
      <c r="G191" s="428">
        <v>2773.4</v>
      </c>
      <c r="H191" s="428">
        <v>2773.4</v>
      </c>
    </row>
    <row r="192" spans="1:14" ht="34.5" customHeight="1">
      <c r="A192" s="426">
        <v>811220</v>
      </c>
      <c r="B192" s="427" t="s">
        <v>3059</v>
      </c>
      <c r="C192" s="427"/>
      <c r="D192" s="427"/>
      <c r="E192" s="369" t="s">
        <v>3060</v>
      </c>
      <c r="F192" s="428">
        <v>72765.399999999994</v>
      </c>
      <c r="G192" s="428">
        <v>22011</v>
      </c>
      <c r="H192" s="428">
        <v>22011</v>
      </c>
    </row>
    <row r="193" spans="1:8" ht="35.25" customHeight="1">
      <c r="A193" s="426">
        <v>811310</v>
      </c>
      <c r="B193" s="427" t="s">
        <v>3061</v>
      </c>
      <c r="C193" s="427"/>
      <c r="D193" s="427"/>
      <c r="E193" s="369" t="s">
        <v>3062</v>
      </c>
      <c r="F193" s="428">
        <v>408090.2</v>
      </c>
      <c r="G193" s="428">
        <v>356213.3</v>
      </c>
      <c r="H193" s="428">
        <v>356213.3</v>
      </c>
    </row>
    <row r="194" spans="1:8" ht="36" customHeight="1">
      <c r="A194" s="426">
        <v>811320</v>
      </c>
      <c r="B194" s="427" t="s">
        <v>3063</v>
      </c>
      <c r="C194" s="427"/>
      <c r="D194" s="427"/>
      <c r="E194" s="369" t="s">
        <v>3064</v>
      </c>
      <c r="F194" s="428">
        <v>6872039.4000000004</v>
      </c>
      <c r="G194" s="428">
        <v>3195969.3</v>
      </c>
      <c r="H194" s="428">
        <v>3195969.3</v>
      </c>
    </row>
    <row r="195" spans="1:8" ht="36" customHeight="1">
      <c r="A195" s="426">
        <v>811330</v>
      </c>
      <c r="B195" s="427" t="s">
        <v>3065</v>
      </c>
      <c r="C195" s="427"/>
      <c r="D195" s="427"/>
      <c r="E195" s="369" t="s">
        <v>3066</v>
      </c>
      <c r="F195" s="428">
        <v>5225062.0999999996</v>
      </c>
      <c r="G195" s="428">
        <v>4902311.5</v>
      </c>
      <c r="H195" s="428">
        <v>4902311.5</v>
      </c>
    </row>
    <row r="196" spans="1:8" ht="51" customHeight="1">
      <c r="A196" s="426">
        <v>811410</v>
      </c>
      <c r="B196" s="427" t="s">
        <v>3067</v>
      </c>
      <c r="C196" s="427"/>
      <c r="D196" s="427"/>
      <c r="E196" s="369" t="s">
        <v>3068</v>
      </c>
      <c r="F196" s="428">
        <v>11114.6</v>
      </c>
      <c r="G196" s="428">
        <v>11284.8</v>
      </c>
      <c r="H196" s="428">
        <v>11284.8</v>
      </c>
    </row>
    <row r="197" spans="1:8" ht="23.1" customHeight="1">
      <c r="A197" s="426">
        <v>811420</v>
      </c>
      <c r="B197" s="427" t="s">
        <v>3069</v>
      </c>
      <c r="C197" s="427"/>
      <c r="D197" s="427"/>
      <c r="E197" s="369" t="s">
        <v>3070</v>
      </c>
      <c r="F197" s="428">
        <v>2167044.9</v>
      </c>
      <c r="G197" s="428">
        <v>2510746.8000000003</v>
      </c>
      <c r="H197" s="428">
        <v>2510746.8000000003</v>
      </c>
    </row>
    <row r="198" spans="1:8" ht="23.1" customHeight="1">
      <c r="A198" s="426">
        <v>811430</v>
      </c>
      <c r="B198" s="427" t="s">
        <v>3071</v>
      </c>
      <c r="C198" s="427"/>
      <c r="D198" s="427"/>
      <c r="E198" s="369" t="s">
        <v>3072</v>
      </c>
      <c r="F198" s="428">
        <v>14172</v>
      </c>
      <c r="G198" s="428">
        <v>15608.4</v>
      </c>
      <c r="H198" s="428">
        <v>15608.4</v>
      </c>
    </row>
    <row r="199" spans="1:8" ht="23.1" customHeight="1">
      <c r="A199" s="426">
        <v>811440</v>
      </c>
      <c r="B199" s="429" t="s">
        <v>3073</v>
      </c>
      <c r="C199" s="430"/>
      <c r="D199" s="431"/>
      <c r="E199" s="369" t="s">
        <v>3074</v>
      </c>
      <c r="F199" s="428"/>
      <c r="G199" s="428"/>
      <c r="H199" s="428"/>
    </row>
    <row r="200" spans="1:8" ht="49.5" customHeight="1">
      <c r="A200" s="426">
        <v>811460</v>
      </c>
      <c r="B200" s="427" t="s">
        <v>3075</v>
      </c>
      <c r="C200" s="427"/>
      <c r="D200" s="427"/>
      <c r="E200" s="369" t="s">
        <v>3076</v>
      </c>
      <c r="F200" s="428">
        <v>433280</v>
      </c>
      <c r="G200" s="428">
        <v>490593.7</v>
      </c>
      <c r="H200" s="428">
        <v>490593.7</v>
      </c>
    </row>
    <row r="201" spans="1:8" ht="34.5" customHeight="1">
      <c r="A201" s="426">
        <v>812110</v>
      </c>
      <c r="B201" s="427" t="s">
        <v>3077</v>
      </c>
      <c r="C201" s="427"/>
      <c r="D201" s="427"/>
      <c r="E201" s="369" t="s">
        <v>3078</v>
      </c>
      <c r="F201" s="428">
        <v>30470457.800000001</v>
      </c>
      <c r="G201" s="428">
        <v>39949897.5</v>
      </c>
      <c r="H201" s="428">
        <v>39949897.5</v>
      </c>
    </row>
    <row r="202" spans="1:8" ht="35.25" customHeight="1">
      <c r="A202" s="426">
        <v>812120</v>
      </c>
      <c r="B202" s="427" t="s">
        <v>3079</v>
      </c>
      <c r="C202" s="427"/>
      <c r="D202" s="427"/>
      <c r="E202" s="369" t="s">
        <v>3080</v>
      </c>
      <c r="F202" s="428">
        <v>2069523.3</v>
      </c>
      <c r="G202" s="428">
        <v>983730.3</v>
      </c>
      <c r="H202" s="428">
        <v>983730.3</v>
      </c>
    </row>
    <row r="203" spans="1:8" ht="36" customHeight="1">
      <c r="A203" s="426">
        <v>812130</v>
      </c>
      <c r="B203" s="427" t="s">
        <v>3081</v>
      </c>
      <c r="C203" s="427"/>
      <c r="D203" s="427"/>
      <c r="E203" s="369" t="s">
        <v>3082</v>
      </c>
      <c r="F203" s="428">
        <v>11421200</v>
      </c>
      <c r="G203" s="428">
        <v>11061200</v>
      </c>
      <c r="H203" s="428">
        <v>11061200</v>
      </c>
    </row>
    <row r="204" spans="1:8" ht="23.1" customHeight="1">
      <c r="A204" s="426">
        <v>812211</v>
      </c>
      <c r="B204" s="427" t="s">
        <v>3083</v>
      </c>
      <c r="C204" s="427"/>
      <c r="D204" s="427"/>
      <c r="E204" s="369" t="s">
        <v>3084</v>
      </c>
      <c r="F204" s="428">
        <v>0</v>
      </c>
      <c r="G204" s="428">
        <v>0</v>
      </c>
      <c r="H204" s="428">
        <v>0</v>
      </c>
    </row>
    <row r="205" spans="1:8" ht="32.25" customHeight="1">
      <c r="A205" s="426">
        <v>812212</v>
      </c>
      <c r="B205" s="427" t="s">
        <v>3085</v>
      </c>
      <c r="C205" s="427"/>
      <c r="D205" s="427"/>
      <c r="E205" s="369" t="s">
        <v>3086</v>
      </c>
      <c r="F205" s="428">
        <v>0</v>
      </c>
      <c r="G205" s="428">
        <v>0</v>
      </c>
      <c r="H205" s="428">
        <v>0</v>
      </c>
    </row>
    <row r="206" spans="1:8" ht="23.1" customHeight="1">
      <c r="A206" s="426">
        <v>812213</v>
      </c>
      <c r="B206" s="427" t="s">
        <v>3087</v>
      </c>
      <c r="C206" s="427"/>
      <c r="D206" s="427"/>
      <c r="E206" s="369" t="s">
        <v>3088</v>
      </c>
      <c r="F206" s="428">
        <v>0</v>
      </c>
      <c r="G206" s="428">
        <v>0</v>
      </c>
      <c r="H206" s="428">
        <v>0</v>
      </c>
    </row>
    <row r="207" spans="1:8" ht="36.75" customHeight="1">
      <c r="A207" s="426">
        <v>812221</v>
      </c>
      <c r="B207" s="427" t="s">
        <v>3089</v>
      </c>
      <c r="C207" s="427"/>
      <c r="D207" s="427"/>
      <c r="E207" s="369" t="s">
        <v>3090</v>
      </c>
      <c r="F207" s="428">
        <v>7740049.0999999996</v>
      </c>
      <c r="G207" s="428">
        <v>8828731.1999999993</v>
      </c>
      <c r="H207" s="428">
        <v>8828731.1999999993</v>
      </c>
    </row>
    <row r="208" spans="1:8" ht="33" customHeight="1">
      <c r="A208" s="426">
        <v>812222</v>
      </c>
      <c r="B208" s="427" t="s">
        <v>3091</v>
      </c>
      <c r="C208" s="427"/>
      <c r="D208" s="427"/>
      <c r="E208" s="369" t="s">
        <v>3092</v>
      </c>
      <c r="F208" s="428">
        <v>69692751.799999997</v>
      </c>
      <c r="G208" s="428">
        <v>71953464.799999997</v>
      </c>
      <c r="H208" s="428">
        <v>71953464.799999997</v>
      </c>
    </row>
    <row r="209" spans="1:8" ht="33.75" customHeight="1">
      <c r="A209" s="426">
        <v>812223</v>
      </c>
      <c r="B209" s="427" t="s">
        <v>3093</v>
      </c>
      <c r="C209" s="427"/>
      <c r="D209" s="427"/>
      <c r="E209" s="369" t="s">
        <v>3094</v>
      </c>
      <c r="F209" s="428">
        <v>0</v>
      </c>
      <c r="G209" s="428">
        <v>0</v>
      </c>
      <c r="H209" s="428">
        <v>0</v>
      </c>
    </row>
    <row r="210" spans="1:8" ht="23.1" customHeight="1">
      <c r="A210" s="426">
        <v>812229</v>
      </c>
      <c r="B210" s="427" t="s">
        <v>3095</v>
      </c>
      <c r="C210" s="427"/>
      <c r="D210" s="427"/>
      <c r="E210" s="369" t="s">
        <v>3096</v>
      </c>
      <c r="F210" s="428">
        <v>0</v>
      </c>
      <c r="G210" s="428">
        <v>0</v>
      </c>
      <c r="H210" s="428">
        <v>0</v>
      </c>
    </row>
    <row r="211" spans="1:8" ht="23.1" customHeight="1">
      <c r="A211" s="426">
        <v>812330</v>
      </c>
      <c r="B211" s="427" t="s">
        <v>3097</v>
      </c>
      <c r="C211" s="427"/>
      <c r="D211" s="427"/>
      <c r="E211" s="369" t="s">
        <v>3098</v>
      </c>
      <c r="F211" s="428">
        <v>1680.3</v>
      </c>
      <c r="G211" s="428">
        <v>1828.7</v>
      </c>
      <c r="H211" s="428">
        <v>1828.7</v>
      </c>
    </row>
    <row r="212" spans="1:8" ht="23.1" customHeight="1">
      <c r="A212" s="426">
        <v>812410</v>
      </c>
      <c r="B212" s="427" t="s">
        <v>3099</v>
      </c>
      <c r="C212" s="427"/>
      <c r="D212" s="427"/>
      <c r="E212" s="369" t="s">
        <v>3100</v>
      </c>
      <c r="F212" s="432">
        <v>14331.8</v>
      </c>
      <c r="G212" s="428">
        <v>25812.2</v>
      </c>
      <c r="H212" s="428">
        <v>25812.2</v>
      </c>
    </row>
    <row r="213" spans="1:8" ht="23.1" customHeight="1">
      <c r="A213" s="426">
        <v>812420</v>
      </c>
      <c r="B213" s="427" t="s">
        <v>3101</v>
      </c>
      <c r="C213" s="427"/>
      <c r="D213" s="427"/>
      <c r="E213" s="369" t="s">
        <v>3102</v>
      </c>
      <c r="F213" s="428">
        <v>1427.8</v>
      </c>
      <c r="G213" s="428">
        <v>2629.6</v>
      </c>
      <c r="H213" s="428">
        <v>2629.6</v>
      </c>
    </row>
    <row r="214" spans="1:8" ht="51.75" customHeight="1">
      <c r="A214" s="426">
        <v>812430</v>
      </c>
      <c r="B214" s="427" t="s">
        <v>3103</v>
      </c>
      <c r="C214" s="427"/>
      <c r="D214" s="427"/>
      <c r="E214" s="369" t="s">
        <v>3104</v>
      </c>
      <c r="F214" s="428">
        <v>0</v>
      </c>
      <c r="G214" s="428">
        <v>0</v>
      </c>
      <c r="H214" s="428">
        <v>0</v>
      </c>
    </row>
    <row r="215" spans="1:8" ht="36" customHeight="1">
      <c r="A215" s="426">
        <v>812440</v>
      </c>
      <c r="B215" s="427" t="s">
        <v>3105</v>
      </c>
      <c r="C215" s="427"/>
      <c r="D215" s="427"/>
      <c r="E215" s="369" t="s">
        <v>3106</v>
      </c>
      <c r="F215" s="428">
        <v>0</v>
      </c>
      <c r="G215" s="428">
        <v>0</v>
      </c>
      <c r="H215" s="428">
        <v>0</v>
      </c>
    </row>
    <row r="216" spans="1:8" ht="33.75" customHeight="1">
      <c r="A216" s="426">
        <v>812450</v>
      </c>
      <c r="B216" s="427" t="s">
        <v>3107</v>
      </c>
      <c r="C216" s="427"/>
      <c r="D216" s="427"/>
      <c r="E216" s="369" t="s">
        <v>3108</v>
      </c>
      <c r="F216" s="428">
        <v>132687.5</v>
      </c>
      <c r="G216" s="428">
        <v>68430.7</v>
      </c>
      <c r="H216" s="428">
        <v>68430.7</v>
      </c>
    </row>
    <row r="217" spans="1:8" ht="33.75" customHeight="1">
      <c r="A217" s="426">
        <v>812460</v>
      </c>
      <c r="B217" s="427" t="s">
        <v>3109</v>
      </c>
      <c r="C217" s="427"/>
      <c r="D217" s="427"/>
      <c r="E217" s="369" t="s">
        <v>3110</v>
      </c>
      <c r="F217" s="428">
        <v>6563739.0999999996</v>
      </c>
      <c r="G217" s="428">
        <v>6236871.7999999998</v>
      </c>
      <c r="H217" s="428">
        <v>6236871.7999999998</v>
      </c>
    </row>
    <row r="218" spans="1:8" ht="33" customHeight="1">
      <c r="A218" s="426">
        <v>812490</v>
      </c>
      <c r="B218" s="427" t="s">
        <v>3111</v>
      </c>
      <c r="C218" s="427"/>
      <c r="D218" s="427"/>
      <c r="E218" s="369" t="s">
        <v>3112</v>
      </c>
      <c r="F218" s="428">
        <v>635586.5</v>
      </c>
      <c r="G218" s="428">
        <v>727665.7</v>
      </c>
      <c r="H218" s="428">
        <v>727665.7</v>
      </c>
    </row>
    <row r="219" spans="1:8" ht="23.1" customHeight="1">
      <c r="A219" s="426">
        <v>821100</v>
      </c>
      <c r="B219" s="427" t="s">
        <v>3113</v>
      </c>
      <c r="C219" s="427"/>
      <c r="D219" s="427"/>
      <c r="E219" s="369" t="s">
        <v>3114</v>
      </c>
      <c r="F219" s="428">
        <v>0</v>
      </c>
      <c r="G219" s="428">
        <v>0</v>
      </c>
      <c r="H219" s="428">
        <v>0</v>
      </c>
    </row>
    <row r="220" spans="1:8" ht="23.1" customHeight="1">
      <c r="A220" s="426">
        <v>821200</v>
      </c>
      <c r="B220" s="427" t="s">
        <v>3115</v>
      </c>
      <c r="C220" s="427"/>
      <c r="D220" s="427"/>
      <c r="E220" s="369" t="s">
        <v>3116</v>
      </c>
      <c r="F220" s="428">
        <v>0</v>
      </c>
      <c r="G220" s="428">
        <v>0</v>
      </c>
      <c r="H220" s="428">
        <v>0</v>
      </c>
    </row>
    <row r="221" spans="1:8" ht="33.75" customHeight="1">
      <c r="A221" s="426">
        <v>821300</v>
      </c>
      <c r="B221" s="427" t="s">
        <v>3117</v>
      </c>
      <c r="C221" s="427"/>
      <c r="D221" s="427"/>
      <c r="E221" s="369" t="s">
        <v>3118</v>
      </c>
      <c r="F221" s="428">
        <v>0</v>
      </c>
      <c r="G221" s="428">
        <v>0</v>
      </c>
      <c r="H221" s="428">
        <v>0</v>
      </c>
    </row>
    <row r="222" spans="1:8" ht="23.1" customHeight="1">
      <c r="A222" s="426">
        <v>821400</v>
      </c>
      <c r="B222" s="427" t="s">
        <v>3119</v>
      </c>
      <c r="C222" s="427"/>
      <c r="D222" s="427"/>
      <c r="E222" s="369" t="s">
        <v>3120</v>
      </c>
      <c r="F222" s="428">
        <v>0</v>
      </c>
      <c r="G222" s="428">
        <v>0</v>
      </c>
      <c r="H222" s="428">
        <v>0</v>
      </c>
    </row>
    <row r="223" spans="1:8" ht="23.1" customHeight="1">
      <c r="A223" s="426">
        <v>821500</v>
      </c>
      <c r="B223" s="427" t="s">
        <v>3121</v>
      </c>
      <c r="C223" s="427"/>
      <c r="D223" s="427"/>
      <c r="E223" s="369" t="s">
        <v>3122</v>
      </c>
      <c r="F223" s="428">
        <v>0</v>
      </c>
      <c r="G223" s="428">
        <v>0</v>
      </c>
      <c r="H223" s="428">
        <v>0</v>
      </c>
    </row>
    <row r="224" spans="1:8" ht="23.1" customHeight="1">
      <c r="A224" s="426">
        <v>822100</v>
      </c>
      <c r="B224" s="427" t="s">
        <v>3123</v>
      </c>
      <c r="C224" s="427"/>
      <c r="D224" s="427"/>
      <c r="E224" s="369" t="s">
        <v>3124</v>
      </c>
      <c r="F224" s="428">
        <v>840215.6</v>
      </c>
      <c r="G224" s="428">
        <v>989031.3</v>
      </c>
      <c r="H224" s="428">
        <v>989031.3</v>
      </c>
    </row>
    <row r="225" spans="1:8" ht="23.1" customHeight="1">
      <c r="A225" s="426">
        <v>822210</v>
      </c>
      <c r="B225" s="427" t="s">
        <v>3125</v>
      </c>
      <c r="C225" s="427"/>
      <c r="D225" s="427"/>
      <c r="E225" s="369" t="s">
        <v>3126</v>
      </c>
      <c r="F225" s="428">
        <v>69364.599999999991</v>
      </c>
      <c r="G225" s="428">
        <v>181311.7</v>
      </c>
      <c r="H225" s="428">
        <v>181311.7</v>
      </c>
    </row>
    <row r="226" spans="1:8" ht="23.1" customHeight="1">
      <c r="A226" s="426">
        <v>822220</v>
      </c>
      <c r="B226" s="427" t="s">
        <v>3127</v>
      </c>
      <c r="C226" s="427"/>
      <c r="D226" s="427"/>
      <c r="E226" s="369" t="s">
        <v>3128</v>
      </c>
      <c r="F226" s="428">
        <v>4.7</v>
      </c>
      <c r="G226" s="428">
        <v>4.7</v>
      </c>
      <c r="H226" s="428">
        <v>4.7</v>
      </c>
    </row>
    <row r="227" spans="1:8" ht="23.1" customHeight="1">
      <c r="A227" s="426">
        <v>822230</v>
      </c>
      <c r="B227" s="427" t="s">
        <v>3129</v>
      </c>
      <c r="C227" s="427"/>
      <c r="D227" s="427"/>
      <c r="E227" s="369" t="s">
        <v>3130</v>
      </c>
      <c r="F227" s="428">
        <v>56.9</v>
      </c>
      <c r="G227" s="428">
        <v>27.9</v>
      </c>
      <c r="H227" s="428">
        <v>27.9</v>
      </c>
    </row>
    <row r="228" spans="1:8" ht="23.1" customHeight="1">
      <c r="A228" s="426">
        <v>822300</v>
      </c>
      <c r="B228" s="427" t="s">
        <v>3131</v>
      </c>
      <c r="C228" s="427"/>
      <c r="D228" s="427"/>
      <c r="E228" s="369" t="s">
        <v>3132</v>
      </c>
      <c r="F228" s="428">
        <v>4218.1000000000004</v>
      </c>
      <c r="G228" s="428">
        <v>4638.6000000000004</v>
      </c>
      <c r="H228" s="428">
        <v>4638.6000000000004</v>
      </c>
    </row>
    <row r="229" spans="1:8" ht="33.75" customHeight="1">
      <c r="A229" s="426">
        <v>822410</v>
      </c>
      <c r="B229" s="427" t="s">
        <v>3133</v>
      </c>
      <c r="C229" s="427"/>
      <c r="D229" s="427"/>
      <c r="E229" s="369" t="s">
        <v>3134</v>
      </c>
      <c r="F229" s="428">
        <v>505</v>
      </c>
      <c r="G229" s="428">
        <v>400.6</v>
      </c>
      <c r="H229" s="428">
        <v>400.6</v>
      </c>
    </row>
    <row r="230" spans="1:8" ht="23.1" customHeight="1">
      <c r="A230" s="426">
        <v>822420</v>
      </c>
      <c r="B230" s="427" t="s">
        <v>3135</v>
      </c>
      <c r="C230" s="427"/>
      <c r="D230" s="427"/>
      <c r="E230" s="369" t="s">
        <v>3136</v>
      </c>
      <c r="F230" s="428">
        <v>71424.899999999994</v>
      </c>
      <c r="G230" s="428">
        <v>71346.7</v>
      </c>
      <c r="H230" s="428">
        <v>71346.7</v>
      </c>
    </row>
    <row r="231" spans="1:8" ht="32.25" customHeight="1">
      <c r="A231" s="426">
        <v>822430</v>
      </c>
      <c r="B231" s="427" t="s">
        <v>3137</v>
      </c>
      <c r="C231" s="427"/>
      <c r="D231" s="427"/>
      <c r="E231" s="369" t="s">
        <v>3138</v>
      </c>
      <c r="F231" s="428">
        <v>0</v>
      </c>
      <c r="G231" s="428">
        <v>0</v>
      </c>
      <c r="H231" s="428">
        <v>0</v>
      </c>
    </row>
    <row r="232" spans="1:8" ht="23.1" customHeight="1">
      <c r="A232" s="426">
        <v>822490</v>
      </c>
      <c r="B232" s="427" t="s">
        <v>3139</v>
      </c>
      <c r="C232" s="427"/>
      <c r="D232" s="427"/>
      <c r="E232" s="369" t="s">
        <v>3140</v>
      </c>
      <c r="F232" s="428">
        <v>208712.3</v>
      </c>
      <c r="G232" s="428">
        <v>182696.3</v>
      </c>
      <c r="H232" s="428">
        <v>182696.3</v>
      </c>
    </row>
    <row r="233" spans="1:8" ht="33" customHeight="1">
      <c r="A233" s="426">
        <v>822510</v>
      </c>
      <c r="B233" s="427" t="s">
        <v>3141</v>
      </c>
      <c r="C233" s="427"/>
      <c r="D233" s="427"/>
      <c r="E233" s="369" t="s">
        <v>3142</v>
      </c>
      <c r="F233" s="428">
        <v>55795.4</v>
      </c>
      <c r="G233" s="428">
        <v>198769</v>
      </c>
      <c r="H233" s="428">
        <v>198769</v>
      </c>
    </row>
    <row r="234" spans="1:8" ht="34.5" customHeight="1">
      <c r="A234" s="426">
        <v>822520</v>
      </c>
      <c r="B234" s="427" t="s">
        <v>3143</v>
      </c>
      <c r="C234" s="427"/>
      <c r="D234" s="427"/>
      <c r="E234" s="369" t="s">
        <v>3144</v>
      </c>
      <c r="F234" s="428">
        <v>0</v>
      </c>
      <c r="G234" s="428">
        <v>0</v>
      </c>
      <c r="H234" s="428">
        <v>0</v>
      </c>
    </row>
    <row r="235" spans="1:8" ht="23.1" customHeight="1">
      <c r="A235" s="426">
        <v>822530</v>
      </c>
      <c r="B235" s="427" t="s">
        <v>3145</v>
      </c>
      <c r="C235" s="427"/>
      <c r="D235" s="427"/>
      <c r="E235" s="369" t="s">
        <v>3146</v>
      </c>
      <c r="F235" s="428">
        <v>0</v>
      </c>
      <c r="G235" s="428">
        <v>0</v>
      </c>
      <c r="H235" s="428">
        <v>0</v>
      </c>
    </row>
    <row r="236" spans="1:8" ht="31.5" customHeight="1">
      <c r="A236" s="426">
        <v>822610</v>
      </c>
      <c r="B236" s="427" t="s">
        <v>3147</v>
      </c>
      <c r="C236" s="427"/>
      <c r="D236" s="427"/>
      <c r="E236" s="369" t="s">
        <v>3148</v>
      </c>
      <c r="F236" s="428">
        <v>0</v>
      </c>
      <c r="G236" s="428">
        <v>0</v>
      </c>
      <c r="H236" s="428">
        <v>0</v>
      </c>
    </row>
    <row r="237" spans="1:8" ht="34.5" customHeight="1">
      <c r="A237" s="426">
        <v>822710</v>
      </c>
      <c r="B237" s="427" t="s">
        <v>3149</v>
      </c>
      <c r="C237" s="427"/>
      <c r="D237" s="427"/>
      <c r="E237" s="369" t="s">
        <v>3150</v>
      </c>
      <c r="F237" s="428">
        <v>172926.8</v>
      </c>
      <c r="G237" s="428">
        <v>180087.5</v>
      </c>
      <c r="H237" s="428">
        <v>180087.5</v>
      </c>
    </row>
    <row r="238" spans="1:8" ht="33.75" customHeight="1">
      <c r="A238" s="433">
        <v>822790</v>
      </c>
      <c r="B238" s="429" t="s">
        <v>3151</v>
      </c>
      <c r="C238" s="430"/>
      <c r="D238" s="431"/>
      <c r="E238" s="434" t="s">
        <v>3152</v>
      </c>
      <c r="F238" s="428">
        <v>67927.7</v>
      </c>
      <c r="G238" s="428">
        <v>65911</v>
      </c>
      <c r="H238" s="428">
        <v>65911</v>
      </c>
    </row>
    <row r="239" spans="1:8" ht="23.1" customHeight="1">
      <c r="A239" s="433">
        <v>822900</v>
      </c>
      <c r="B239" s="435" t="s">
        <v>3153</v>
      </c>
      <c r="C239" s="435"/>
      <c r="D239" s="435"/>
      <c r="E239" s="434" t="s">
        <v>3154</v>
      </c>
      <c r="F239" s="428">
        <v>1337601</v>
      </c>
      <c r="G239" s="428">
        <v>1367633.1</v>
      </c>
      <c r="H239" s="428">
        <v>1367633.1</v>
      </c>
    </row>
    <row r="240" spans="1:8" ht="24.95" customHeight="1">
      <c r="A240" s="426"/>
      <c r="B240" s="436" t="s">
        <v>3155</v>
      </c>
      <c r="C240" s="436"/>
      <c r="D240" s="436"/>
      <c r="E240" s="437" t="s">
        <v>3156</v>
      </c>
      <c r="F240" s="438">
        <v>158390252.90000001</v>
      </c>
      <c r="G240" s="438">
        <v>165790433.09999993</v>
      </c>
      <c r="H240" s="438">
        <v>165790433.09999993</v>
      </c>
    </row>
    <row r="241" spans="1:8" ht="32.25" customHeight="1">
      <c r="A241" s="439"/>
      <c r="B241" s="440"/>
      <c r="C241" s="440"/>
      <c r="D241" s="440"/>
      <c r="E241" s="441"/>
      <c r="F241" s="442"/>
      <c r="G241" s="442"/>
      <c r="H241" s="442"/>
    </row>
  </sheetData>
  <mergeCells count="244">
    <mergeCell ref="B235:D235"/>
    <mergeCell ref="B236:D236"/>
    <mergeCell ref="B237:D237"/>
    <mergeCell ref="B238:D238"/>
    <mergeCell ref="B239:D239"/>
    <mergeCell ref="B240:D240"/>
    <mergeCell ref="B229:D229"/>
    <mergeCell ref="B230:D230"/>
    <mergeCell ref="B231:D231"/>
    <mergeCell ref="B232:D232"/>
    <mergeCell ref="B233:D233"/>
    <mergeCell ref="B234:D234"/>
    <mergeCell ref="B223:D223"/>
    <mergeCell ref="B224:D224"/>
    <mergeCell ref="B225:D225"/>
    <mergeCell ref="B226:D226"/>
    <mergeCell ref="B227:D227"/>
    <mergeCell ref="B228:D228"/>
    <mergeCell ref="B217:D217"/>
    <mergeCell ref="B218:D218"/>
    <mergeCell ref="B219:D219"/>
    <mergeCell ref="B220:D220"/>
    <mergeCell ref="B221:D221"/>
    <mergeCell ref="B222:D222"/>
    <mergeCell ref="B211:D211"/>
    <mergeCell ref="B212:D212"/>
    <mergeCell ref="B213:D213"/>
    <mergeCell ref="B214:D214"/>
    <mergeCell ref="B215:D215"/>
    <mergeCell ref="B216:D216"/>
    <mergeCell ref="B205:D205"/>
    <mergeCell ref="B206:D206"/>
    <mergeCell ref="B207:D207"/>
    <mergeCell ref="B208:D208"/>
    <mergeCell ref="B209:D209"/>
    <mergeCell ref="B210:D210"/>
    <mergeCell ref="B199:D199"/>
    <mergeCell ref="B200:D200"/>
    <mergeCell ref="B201:D201"/>
    <mergeCell ref="B202:D202"/>
    <mergeCell ref="B203:D203"/>
    <mergeCell ref="B204:D204"/>
    <mergeCell ref="B193:D193"/>
    <mergeCell ref="B194:D194"/>
    <mergeCell ref="B195:D195"/>
    <mergeCell ref="B196:D196"/>
    <mergeCell ref="B197:D197"/>
    <mergeCell ref="B198:D198"/>
    <mergeCell ref="B187:D187"/>
    <mergeCell ref="B188:D188"/>
    <mergeCell ref="B189:D189"/>
    <mergeCell ref="B190:D190"/>
    <mergeCell ref="B191:D191"/>
    <mergeCell ref="B192:D192"/>
    <mergeCell ref="B181:D181"/>
    <mergeCell ref="B182:D182"/>
    <mergeCell ref="B183:D183"/>
    <mergeCell ref="A184:D184"/>
    <mergeCell ref="B185:D185"/>
    <mergeCell ref="B186:D186"/>
    <mergeCell ref="B175:D175"/>
    <mergeCell ref="B176:D176"/>
    <mergeCell ref="B177:D177"/>
    <mergeCell ref="B178:D178"/>
    <mergeCell ref="B179:D179"/>
    <mergeCell ref="B180:D180"/>
    <mergeCell ref="B169:D169"/>
    <mergeCell ref="B170:D170"/>
    <mergeCell ref="B171:D171"/>
    <mergeCell ref="B172:D172"/>
    <mergeCell ref="B173:D173"/>
    <mergeCell ref="B174:D174"/>
    <mergeCell ref="B163:D163"/>
    <mergeCell ref="B164:D164"/>
    <mergeCell ref="B165:D165"/>
    <mergeCell ref="B166:D166"/>
    <mergeCell ref="B167:D167"/>
    <mergeCell ref="B168:D168"/>
    <mergeCell ref="B157:D157"/>
    <mergeCell ref="B158:D158"/>
    <mergeCell ref="B159:D159"/>
    <mergeCell ref="B160:D160"/>
    <mergeCell ref="B161:D161"/>
    <mergeCell ref="B162:D162"/>
    <mergeCell ref="B151:D151"/>
    <mergeCell ref="B152:D152"/>
    <mergeCell ref="B153:D153"/>
    <mergeCell ref="B154:D154"/>
    <mergeCell ref="B155:D155"/>
    <mergeCell ref="B156:D156"/>
    <mergeCell ref="B145:D145"/>
    <mergeCell ref="B146:D146"/>
    <mergeCell ref="B147:D147"/>
    <mergeCell ref="B148:D148"/>
    <mergeCell ref="B149:D149"/>
    <mergeCell ref="B150:D150"/>
    <mergeCell ref="B139:D139"/>
    <mergeCell ref="B140:D140"/>
    <mergeCell ref="B141:D141"/>
    <mergeCell ref="B142:D142"/>
    <mergeCell ref="B143:D143"/>
    <mergeCell ref="B144:D144"/>
    <mergeCell ref="B133:D133"/>
    <mergeCell ref="B134:D134"/>
    <mergeCell ref="B135:D135"/>
    <mergeCell ref="B136:D136"/>
    <mergeCell ref="B137:D137"/>
    <mergeCell ref="B138:D138"/>
    <mergeCell ref="B127:D127"/>
    <mergeCell ref="B128:D128"/>
    <mergeCell ref="B129:D129"/>
    <mergeCell ref="B130:D130"/>
    <mergeCell ref="B131:D131"/>
    <mergeCell ref="B132:D132"/>
    <mergeCell ref="B121:D121"/>
    <mergeCell ref="B122:D122"/>
    <mergeCell ref="B123:D123"/>
    <mergeCell ref="B124:D124"/>
    <mergeCell ref="B125:D125"/>
    <mergeCell ref="B126:D126"/>
    <mergeCell ref="A115:D115"/>
    <mergeCell ref="B116:D116"/>
    <mergeCell ref="B117:D117"/>
    <mergeCell ref="B118:D118"/>
    <mergeCell ref="B119:D119"/>
    <mergeCell ref="B120:D120"/>
    <mergeCell ref="B109:D109"/>
    <mergeCell ref="B110:D110"/>
    <mergeCell ref="B111:D111"/>
    <mergeCell ref="B112:D112"/>
    <mergeCell ref="B113:D113"/>
    <mergeCell ref="B114:D114"/>
    <mergeCell ref="B103:D103"/>
    <mergeCell ref="B104:D104"/>
    <mergeCell ref="B105:D105"/>
    <mergeCell ref="B106:D106"/>
    <mergeCell ref="B107:D107"/>
    <mergeCell ref="B108:D108"/>
    <mergeCell ref="B97:D97"/>
    <mergeCell ref="B98:D98"/>
    <mergeCell ref="B99:D99"/>
    <mergeCell ref="B100:D100"/>
    <mergeCell ref="B101:D101"/>
    <mergeCell ref="B102:D102"/>
    <mergeCell ref="B91:D91"/>
    <mergeCell ref="B92:D92"/>
    <mergeCell ref="B93:D93"/>
    <mergeCell ref="B94:D94"/>
    <mergeCell ref="B95:D95"/>
    <mergeCell ref="B96:D96"/>
    <mergeCell ref="B85:D85"/>
    <mergeCell ref="B86:D86"/>
    <mergeCell ref="B87:D87"/>
    <mergeCell ref="B88:D88"/>
    <mergeCell ref="B89:D89"/>
    <mergeCell ref="B90:D90"/>
    <mergeCell ref="B79:D79"/>
    <mergeCell ref="B80:D80"/>
    <mergeCell ref="B81:D81"/>
    <mergeCell ref="B82:D82"/>
    <mergeCell ref="B83:D83"/>
    <mergeCell ref="B84:D84"/>
    <mergeCell ref="B73:D73"/>
    <mergeCell ref="B74:D74"/>
    <mergeCell ref="B75:D75"/>
    <mergeCell ref="B76:D76"/>
    <mergeCell ref="B77:D77"/>
    <mergeCell ref="B78:D78"/>
    <mergeCell ref="B67:D67"/>
    <mergeCell ref="B68:D68"/>
    <mergeCell ref="B69:D69"/>
    <mergeCell ref="B70:D70"/>
    <mergeCell ref="B71:D71"/>
    <mergeCell ref="B72:D72"/>
    <mergeCell ref="B61:D61"/>
    <mergeCell ref="B62:D62"/>
    <mergeCell ref="B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B37:D37"/>
    <mergeCell ref="B38:D38"/>
    <mergeCell ref="B39:D39"/>
    <mergeCell ref="B40:D40"/>
    <mergeCell ref="B41:D41"/>
    <mergeCell ref="B42:D42"/>
    <mergeCell ref="B31:D31"/>
    <mergeCell ref="B32:D32"/>
    <mergeCell ref="B33:D33"/>
    <mergeCell ref="B34:D34"/>
    <mergeCell ref="B35:D35"/>
    <mergeCell ref="B36:D36"/>
    <mergeCell ref="B25:D25"/>
    <mergeCell ref="B26:D26"/>
    <mergeCell ref="B27:D27"/>
    <mergeCell ref="B28:D28"/>
    <mergeCell ref="B29:D29"/>
    <mergeCell ref="B30:D30"/>
    <mergeCell ref="B19:D19"/>
    <mergeCell ref="B20:D20"/>
    <mergeCell ref="B21:D21"/>
    <mergeCell ref="B22:D22"/>
    <mergeCell ref="B23:D23"/>
    <mergeCell ref="B24:D24"/>
    <mergeCell ref="B13:D13"/>
    <mergeCell ref="B14:D14"/>
    <mergeCell ref="B15:D15"/>
    <mergeCell ref="B16:D16"/>
    <mergeCell ref="B17:D17"/>
    <mergeCell ref="B18:D18"/>
    <mergeCell ref="H6:H7"/>
    <mergeCell ref="B8:D8"/>
    <mergeCell ref="B9:D9"/>
    <mergeCell ref="B10:D10"/>
    <mergeCell ref="B11:D11"/>
    <mergeCell ref="B12:D12"/>
    <mergeCell ref="A1:H1"/>
    <mergeCell ref="A2:H2"/>
    <mergeCell ref="A3:H3"/>
    <mergeCell ref="A4:H4"/>
    <mergeCell ref="A5:H5"/>
    <mergeCell ref="A6:A7"/>
    <mergeCell ref="B6:D7"/>
    <mergeCell ref="E6:E7"/>
    <mergeCell ref="F6:F7"/>
    <mergeCell ref="G6:G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0"/>
  <sheetViews>
    <sheetView workbookViewId="0">
      <selection activeCell="A8" sqref="A8"/>
    </sheetView>
  </sheetViews>
  <sheetFormatPr defaultColWidth="9.28515625" defaultRowHeight="15.75" outlineLevelRow="1" outlineLevelCol="4"/>
  <cols>
    <col min="1" max="1" width="87.7109375" style="487" customWidth="1"/>
    <col min="2" max="2" width="15.7109375" style="559" customWidth="1"/>
    <col min="3" max="7" width="15.7109375" style="559" customWidth="1" outlineLevel="2"/>
    <col min="8" max="8" width="15.7109375" style="559" customWidth="1" outlineLevel="4"/>
    <col min="9" max="9" width="16.85546875" style="559" customWidth="1" outlineLevel="4"/>
    <col min="10" max="14" width="15.7109375" style="559" customWidth="1" outlineLevel="2"/>
    <col min="15" max="15" width="15.7109375" style="559" customWidth="1" outlineLevel="1"/>
    <col min="16" max="16" width="15.7109375" style="559" customWidth="1" outlineLevel="4"/>
    <col min="17" max="17" width="15.7109375" style="559" customWidth="1" outlineLevel="1"/>
    <col min="18" max="21" width="13.7109375" style="559" customWidth="1" outlineLevel="1"/>
    <col min="22" max="33" width="13.7109375" style="559" customWidth="1"/>
    <col min="34" max="34" width="14.140625" style="559" customWidth="1"/>
    <col min="35" max="35" width="13.7109375" style="559" customWidth="1"/>
    <col min="36" max="256" width="9.28515625" style="487"/>
    <col min="257" max="257" width="87.7109375" style="487" customWidth="1"/>
    <col min="258" max="264" width="15.7109375" style="487" customWidth="1"/>
    <col min="265" max="265" width="16.85546875" style="487" customWidth="1"/>
    <col min="266" max="273" width="15.7109375" style="487" customWidth="1"/>
    <col min="274" max="289" width="13.7109375" style="487" customWidth="1"/>
    <col min="290" max="290" width="14.140625" style="487" customWidth="1"/>
    <col min="291" max="291" width="13.7109375" style="487" customWidth="1"/>
    <col min="292" max="512" width="9.28515625" style="487"/>
    <col min="513" max="513" width="87.7109375" style="487" customWidth="1"/>
    <col min="514" max="520" width="15.7109375" style="487" customWidth="1"/>
    <col min="521" max="521" width="16.85546875" style="487" customWidth="1"/>
    <col min="522" max="529" width="15.7109375" style="487" customWidth="1"/>
    <col min="530" max="545" width="13.7109375" style="487" customWidth="1"/>
    <col min="546" max="546" width="14.140625" style="487" customWidth="1"/>
    <col min="547" max="547" width="13.7109375" style="487" customWidth="1"/>
    <col min="548" max="768" width="9.28515625" style="487"/>
    <col min="769" max="769" width="87.7109375" style="487" customWidth="1"/>
    <col min="770" max="776" width="15.7109375" style="487" customWidth="1"/>
    <col min="777" max="777" width="16.85546875" style="487" customWidth="1"/>
    <col min="778" max="785" width="15.7109375" style="487" customWidth="1"/>
    <col min="786" max="801" width="13.7109375" style="487" customWidth="1"/>
    <col min="802" max="802" width="14.140625" style="487" customWidth="1"/>
    <col min="803" max="803" width="13.7109375" style="487" customWidth="1"/>
    <col min="804" max="1024" width="9.28515625" style="487"/>
    <col min="1025" max="1025" width="87.7109375" style="487" customWidth="1"/>
    <col min="1026" max="1032" width="15.7109375" style="487" customWidth="1"/>
    <col min="1033" max="1033" width="16.85546875" style="487" customWidth="1"/>
    <col min="1034" max="1041" width="15.7109375" style="487" customWidth="1"/>
    <col min="1042" max="1057" width="13.7109375" style="487" customWidth="1"/>
    <col min="1058" max="1058" width="14.140625" style="487" customWidth="1"/>
    <col min="1059" max="1059" width="13.7109375" style="487" customWidth="1"/>
    <col min="1060" max="1280" width="9.28515625" style="487"/>
    <col min="1281" max="1281" width="87.7109375" style="487" customWidth="1"/>
    <col min="1282" max="1288" width="15.7109375" style="487" customWidth="1"/>
    <col min="1289" max="1289" width="16.85546875" style="487" customWidth="1"/>
    <col min="1290" max="1297" width="15.7109375" style="487" customWidth="1"/>
    <col min="1298" max="1313" width="13.7109375" style="487" customWidth="1"/>
    <col min="1314" max="1314" width="14.140625" style="487" customWidth="1"/>
    <col min="1315" max="1315" width="13.7109375" style="487" customWidth="1"/>
    <col min="1316" max="1536" width="9.28515625" style="487"/>
    <col min="1537" max="1537" width="87.7109375" style="487" customWidth="1"/>
    <col min="1538" max="1544" width="15.7109375" style="487" customWidth="1"/>
    <col min="1545" max="1545" width="16.85546875" style="487" customWidth="1"/>
    <col min="1546" max="1553" width="15.7109375" style="487" customWidth="1"/>
    <col min="1554" max="1569" width="13.7109375" style="487" customWidth="1"/>
    <col min="1570" max="1570" width="14.140625" style="487" customWidth="1"/>
    <col min="1571" max="1571" width="13.7109375" style="487" customWidth="1"/>
    <col min="1572" max="1792" width="9.28515625" style="487"/>
    <col min="1793" max="1793" width="87.7109375" style="487" customWidth="1"/>
    <col min="1794" max="1800" width="15.7109375" style="487" customWidth="1"/>
    <col min="1801" max="1801" width="16.85546875" style="487" customWidth="1"/>
    <col min="1802" max="1809" width="15.7109375" style="487" customWidth="1"/>
    <col min="1810" max="1825" width="13.7109375" style="487" customWidth="1"/>
    <col min="1826" max="1826" width="14.140625" style="487" customWidth="1"/>
    <col min="1827" max="1827" width="13.7109375" style="487" customWidth="1"/>
    <col min="1828" max="2048" width="9.28515625" style="487"/>
    <col min="2049" max="2049" width="87.7109375" style="487" customWidth="1"/>
    <col min="2050" max="2056" width="15.7109375" style="487" customWidth="1"/>
    <col min="2057" max="2057" width="16.85546875" style="487" customWidth="1"/>
    <col min="2058" max="2065" width="15.7109375" style="487" customWidth="1"/>
    <col min="2066" max="2081" width="13.7109375" style="487" customWidth="1"/>
    <col min="2082" max="2082" width="14.140625" style="487" customWidth="1"/>
    <col min="2083" max="2083" width="13.7109375" style="487" customWidth="1"/>
    <col min="2084" max="2304" width="9.28515625" style="487"/>
    <col min="2305" max="2305" width="87.7109375" style="487" customWidth="1"/>
    <col min="2306" max="2312" width="15.7109375" style="487" customWidth="1"/>
    <col min="2313" max="2313" width="16.85546875" style="487" customWidth="1"/>
    <col min="2314" max="2321" width="15.7109375" style="487" customWidth="1"/>
    <col min="2322" max="2337" width="13.7109375" style="487" customWidth="1"/>
    <col min="2338" max="2338" width="14.140625" style="487" customWidth="1"/>
    <col min="2339" max="2339" width="13.7109375" style="487" customWidth="1"/>
    <col min="2340" max="2560" width="9.28515625" style="487"/>
    <col min="2561" max="2561" width="87.7109375" style="487" customWidth="1"/>
    <col min="2562" max="2568" width="15.7109375" style="487" customWidth="1"/>
    <col min="2569" max="2569" width="16.85546875" style="487" customWidth="1"/>
    <col min="2570" max="2577" width="15.7109375" style="487" customWidth="1"/>
    <col min="2578" max="2593" width="13.7109375" style="487" customWidth="1"/>
    <col min="2594" max="2594" width="14.140625" style="487" customWidth="1"/>
    <col min="2595" max="2595" width="13.7109375" style="487" customWidth="1"/>
    <col min="2596" max="2816" width="9.28515625" style="487"/>
    <col min="2817" max="2817" width="87.7109375" style="487" customWidth="1"/>
    <col min="2818" max="2824" width="15.7109375" style="487" customWidth="1"/>
    <col min="2825" max="2825" width="16.85546875" style="487" customWidth="1"/>
    <col min="2826" max="2833" width="15.7109375" style="487" customWidth="1"/>
    <col min="2834" max="2849" width="13.7109375" style="487" customWidth="1"/>
    <col min="2850" max="2850" width="14.140625" style="487" customWidth="1"/>
    <col min="2851" max="2851" width="13.7109375" style="487" customWidth="1"/>
    <col min="2852" max="3072" width="9.28515625" style="487"/>
    <col min="3073" max="3073" width="87.7109375" style="487" customWidth="1"/>
    <col min="3074" max="3080" width="15.7109375" style="487" customWidth="1"/>
    <col min="3081" max="3081" width="16.85546875" style="487" customWidth="1"/>
    <col min="3082" max="3089" width="15.7109375" style="487" customWidth="1"/>
    <col min="3090" max="3105" width="13.7109375" style="487" customWidth="1"/>
    <col min="3106" max="3106" width="14.140625" style="487" customWidth="1"/>
    <col min="3107" max="3107" width="13.7109375" style="487" customWidth="1"/>
    <col min="3108" max="3328" width="9.28515625" style="487"/>
    <col min="3329" max="3329" width="87.7109375" style="487" customWidth="1"/>
    <col min="3330" max="3336" width="15.7109375" style="487" customWidth="1"/>
    <col min="3337" max="3337" width="16.85546875" style="487" customWidth="1"/>
    <col min="3338" max="3345" width="15.7109375" style="487" customWidth="1"/>
    <col min="3346" max="3361" width="13.7109375" style="487" customWidth="1"/>
    <col min="3362" max="3362" width="14.140625" style="487" customWidth="1"/>
    <col min="3363" max="3363" width="13.7109375" style="487" customWidth="1"/>
    <col min="3364" max="3584" width="9.28515625" style="487"/>
    <col min="3585" max="3585" width="87.7109375" style="487" customWidth="1"/>
    <col min="3586" max="3592" width="15.7109375" style="487" customWidth="1"/>
    <col min="3593" max="3593" width="16.85546875" style="487" customWidth="1"/>
    <col min="3594" max="3601" width="15.7109375" style="487" customWidth="1"/>
    <col min="3602" max="3617" width="13.7109375" style="487" customWidth="1"/>
    <col min="3618" max="3618" width="14.140625" style="487" customWidth="1"/>
    <col min="3619" max="3619" width="13.7109375" style="487" customWidth="1"/>
    <col min="3620" max="3840" width="9.28515625" style="487"/>
    <col min="3841" max="3841" width="87.7109375" style="487" customWidth="1"/>
    <col min="3842" max="3848" width="15.7109375" style="487" customWidth="1"/>
    <col min="3849" max="3849" width="16.85546875" style="487" customWidth="1"/>
    <col min="3850" max="3857" width="15.7109375" style="487" customWidth="1"/>
    <col min="3858" max="3873" width="13.7109375" style="487" customWidth="1"/>
    <col min="3874" max="3874" width="14.140625" style="487" customWidth="1"/>
    <col min="3875" max="3875" width="13.7109375" style="487" customWidth="1"/>
    <col min="3876" max="4096" width="9.28515625" style="487"/>
    <col min="4097" max="4097" width="87.7109375" style="487" customWidth="1"/>
    <col min="4098" max="4104" width="15.7109375" style="487" customWidth="1"/>
    <col min="4105" max="4105" width="16.85546875" style="487" customWidth="1"/>
    <col min="4106" max="4113" width="15.7109375" style="487" customWidth="1"/>
    <col min="4114" max="4129" width="13.7109375" style="487" customWidth="1"/>
    <col min="4130" max="4130" width="14.140625" style="487" customWidth="1"/>
    <col min="4131" max="4131" width="13.7109375" style="487" customWidth="1"/>
    <col min="4132" max="4352" width="9.28515625" style="487"/>
    <col min="4353" max="4353" width="87.7109375" style="487" customWidth="1"/>
    <col min="4354" max="4360" width="15.7109375" style="487" customWidth="1"/>
    <col min="4361" max="4361" width="16.85546875" style="487" customWidth="1"/>
    <col min="4362" max="4369" width="15.7109375" style="487" customWidth="1"/>
    <col min="4370" max="4385" width="13.7109375" style="487" customWidth="1"/>
    <col min="4386" max="4386" width="14.140625" style="487" customWidth="1"/>
    <col min="4387" max="4387" width="13.7109375" style="487" customWidth="1"/>
    <col min="4388" max="4608" width="9.28515625" style="487"/>
    <col min="4609" max="4609" width="87.7109375" style="487" customWidth="1"/>
    <col min="4610" max="4616" width="15.7109375" style="487" customWidth="1"/>
    <col min="4617" max="4617" width="16.85546875" style="487" customWidth="1"/>
    <col min="4618" max="4625" width="15.7109375" style="487" customWidth="1"/>
    <col min="4626" max="4641" width="13.7109375" style="487" customWidth="1"/>
    <col min="4642" max="4642" width="14.140625" style="487" customWidth="1"/>
    <col min="4643" max="4643" width="13.7109375" style="487" customWidth="1"/>
    <col min="4644" max="4864" width="9.28515625" style="487"/>
    <col min="4865" max="4865" width="87.7109375" style="487" customWidth="1"/>
    <col min="4866" max="4872" width="15.7109375" style="487" customWidth="1"/>
    <col min="4873" max="4873" width="16.85546875" style="487" customWidth="1"/>
    <col min="4874" max="4881" width="15.7109375" style="487" customWidth="1"/>
    <col min="4882" max="4897" width="13.7109375" style="487" customWidth="1"/>
    <col min="4898" max="4898" width="14.140625" style="487" customWidth="1"/>
    <col min="4899" max="4899" width="13.7109375" style="487" customWidth="1"/>
    <col min="4900" max="5120" width="9.28515625" style="487"/>
    <col min="5121" max="5121" width="87.7109375" style="487" customWidth="1"/>
    <col min="5122" max="5128" width="15.7109375" style="487" customWidth="1"/>
    <col min="5129" max="5129" width="16.85546875" style="487" customWidth="1"/>
    <col min="5130" max="5137" width="15.7109375" style="487" customWidth="1"/>
    <col min="5138" max="5153" width="13.7109375" style="487" customWidth="1"/>
    <col min="5154" max="5154" width="14.140625" style="487" customWidth="1"/>
    <col min="5155" max="5155" width="13.7109375" style="487" customWidth="1"/>
    <col min="5156" max="5376" width="9.28515625" style="487"/>
    <col min="5377" max="5377" width="87.7109375" style="487" customWidth="1"/>
    <col min="5378" max="5384" width="15.7109375" style="487" customWidth="1"/>
    <col min="5385" max="5385" width="16.85546875" style="487" customWidth="1"/>
    <col min="5386" max="5393" width="15.7109375" style="487" customWidth="1"/>
    <col min="5394" max="5409" width="13.7109375" style="487" customWidth="1"/>
    <col min="5410" max="5410" width="14.140625" style="487" customWidth="1"/>
    <col min="5411" max="5411" width="13.7109375" style="487" customWidth="1"/>
    <col min="5412" max="5632" width="9.28515625" style="487"/>
    <col min="5633" max="5633" width="87.7109375" style="487" customWidth="1"/>
    <col min="5634" max="5640" width="15.7109375" style="487" customWidth="1"/>
    <col min="5641" max="5641" width="16.85546875" style="487" customWidth="1"/>
    <col min="5642" max="5649" width="15.7109375" style="487" customWidth="1"/>
    <col min="5650" max="5665" width="13.7109375" style="487" customWidth="1"/>
    <col min="5666" max="5666" width="14.140625" style="487" customWidth="1"/>
    <col min="5667" max="5667" width="13.7109375" style="487" customWidth="1"/>
    <col min="5668" max="5888" width="9.28515625" style="487"/>
    <col min="5889" max="5889" width="87.7109375" style="487" customWidth="1"/>
    <col min="5890" max="5896" width="15.7109375" style="487" customWidth="1"/>
    <col min="5897" max="5897" width="16.85546875" style="487" customWidth="1"/>
    <col min="5898" max="5905" width="15.7109375" style="487" customWidth="1"/>
    <col min="5906" max="5921" width="13.7109375" style="487" customWidth="1"/>
    <col min="5922" max="5922" width="14.140625" style="487" customWidth="1"/>
    <col min="5923" max="5923" width="13.7109375" style="487" customWidth="1"/>
    <col min="5924" max="6144" width="9.28515625" style="487"/>
    <col min="6145" max="6145" width="87.7109375" style="487" customWidth="1"/>
    <col min="6146" max="6152" width="15.7109375" style="487" customWidth="1"/>
    <col min="6153" max="6153" width="16.85546875" style="487" customWidth="1"/>
    <col min="6154" max="6161" width="15.7109375" style="487" customWidth="1"/>
    <col min="6162" max="6177" width="13.7109375" style="487" customWidth="1"/>
    <col min="6178" max="6178" width="14.140625" style="487" customWidth="1"/>
    <col min="6179" max="6179" width="13.7109375" style="487" customWidth="1"/>
    <col min="6180" max="6400" width="9.28515625" style="487"/>
    <col min="6401" max="6401" width="87.7109375" style="487" customWidth="1"/>
    <col min="6402" max="6408" width="15.7109375" style="487" customWidth="1"/>
    <col min="6409" max="6409" width="16.85546875" style="487" customWidth="1"/>
    <col min="6410" max="6417" width="15.7109375" style="487" customWidth="1"/>
    <col min="6418" max="6433" width="13.7109375" style="487" customWidth="1"/>
    <col min="6434" max="6434" width="14.140625" style="487" customWidth="1"/>
    <col min="6435" max="6435" width="13.7109375" style="487" customWidth="1"/>
    <col min="6436" max="6656" width="9.28515625" style="487"/>
    <col min="6657" max="6657" width="87.7109375" style="487" customWidth="1"/>
    <col min="6658" max="6664" width="15.7109375" style="487" customWidth="1"/>
    <col min="6665" max="6665" width="16.85546875" style="487" customWidth="1"/>
    <col min="6666" max="6673" width="15.7109375" style="487" customWidth="1"/>
    <col min="6674" max="6689" width="13.7109375" style="487" customWidth="1"/>
    <col min="6690" max="6690" width="14.140625" style="487" customWidth="1"/>
    <col min="6691" max="6691" width="13.7109375" style="487" customWidth="1"/>
    <col min="6692" max="6912" width="9.28515625" style="487"/>
    <col min="6913" max="6913" width="87.7109375" style="487" customWidth="1"/>
    <col min="6914" max="6920" width="15.7109375" style="487" customWidth="1"/>
    <col min="6921" max="6921" width="16.85546875" style="487" customWidth="1"/>
    <col min="6922" max="6929" width="15.7109375" style="487" customWidth="1"/>
    <col min="6930" max="6945" width="13.7109375" style="487" customWidth="1"/>
    <col min="6946" max="6946" width="14.140625" style="487" customWidth="1"/>
    <col min="6947" max="6947" width="13.7109375" style="487" customWidth="1"/>
    <col min="6948" max="7168" width="9.28515625" style="487"/>
    <col min="7169" max="7169" width="87.7109375" style="487" customWidth="1"/>
    <col min="7170" max="7176" width="15.7109375" style="487" customWidth="1"/>
    <col min="7177" max="7177" width="16.85546875" style="487" customWidth="1"/>
    <col min="7178" max="7185" width="15.7109375" style="487" customWidth="1"/>
    <col min="7186" max="7201" width="13.7109375" style="487" customWidth="1"/>
    <col min="7202" max="7202" width="14.140625" style="487" customWidth="1"/>
    <col min="7203" max="7203" width="13.7109375" style="487" customWidth="1"/>
    <col min="7204" max="7424" width="9.28515625" style="487"/>
    <col min="7425" max="7425" width="87.7109375" style="487" customWidth="1"/>
    <col min="7426" max="7432" width="15.7109375" style="487" customWidth="1"/>
    <col min="7433" max="7433" width="16.85546875" style="487" customWidth="1"/>
    <col min="7434" max="7441" width="15.7109375" style="487" customWidth="1"/>
    <col min="7442" max="7457" width="13.7109375" style="487" customWidth="1"/>
    <col min="7458" max="7458" width="14.140625" style="487" customWidth="1"/>
    <col min="7459" max="7459" width="13.7109375" style="487" customWidth="1"/>
    <col min="7460" max="7680" width="9.28515625" style="487"/>
    <col min="7681" max="7681" width="87.7109375" style="487" customWidth="1"/>
    <col min="7682" max="7688" width="15.7109375" style="487" customWidth="1"/>
    <col min="7689" max="7689" width="16.85546875" style="487" customWidth="1"/>
    <col min="7690" max="7697" width="15.7109375" style="487" customWidth="1"/>
    <col min="7698" max="7713" width="13.7109375" style="487" customWidth="1"/>
    <col min="7714" max="7714" width="14.140625" style="487" customWidth="1"/>
    <col min="7715" max="7715" width="13.7109375" style="487" customWidth="1"/>
    <col min="7716" max="7936" width="9.28515625" style="487"/>
    <col min="7937" max="7937" width="87.7109375" style="487" customWidth="1"/>
    <col min="7938" max="7944" width="15.7109375" style="487" customWidth="1"/>
    <col min="7945" max="7945" width="16.85546875" style="487" customWidth="1"/>
    <col min="7946" max="7953" width="15.7109375" style="487" customWidth="1"/>
    <col min="7954" max="7969" width="13.7109375" style="487" customWidth="1"/>
    <col min="7970" max="7970" width="14.140625" style="487" customWidth="1"/>
    <col min="7971" max="7971" width="13.7109375" style="487" customWidth="1"/>
    <col min="7972" max="8192" width="9.28515625" style="487"/>
    <col min="8193" max="8193" width="87.7109375" style="487" customWidth="1"/>
    <col min="8194" max="8200" width="15.7109375" style="487" customWidth="1"/>
    <col min="8201" max="8201" width="16.85546875" style="487" customWidth="1"/>
    <col min="8202" max="8209" width="15.7109375" style="487" customWidth="1"/>
    <col min="8210" max="8225" width="13.7109375" style="487" customWidth="1"/>
    <col min="8226" max="8226" width="14.140625" style="487" customWidth="1"/>
    <col min="8227" max="8227" width="13.7109375" style="487" customWidth="1"/>
    <col min="8228" max="8448" width="9.28515625" style="487"/>
    <col min="8449" max="8449" width="87.7109375" style="487" customWidth="1"/>
    <col min="8450" max="8456" width="15.7109375" style="487" customWidth="1"/>
    <col min="8457" max="8457" width="16.85546875" style="487" customWidth="1"/>
    <col min="8458" max="8465" width="15.7109375" style="487" customWidth="1"/>
    <col min="8466" max="8481" width="13.7109375" style="487" customWidth="1"/>
    <col min="8482" max="8482" width="14.140625" style="487" customWidth="1"/>
    <col min="8483" max="8483" width="13.7109375" style="487" customWidth="1"/>
    <col min="8484" max="8704" width="9.28515625" style="487"/>
    <col min="8705" max="8705" width="87.7109375" style="487" customWidth="1"/>
    <col min="8706" max="8712" width="15.7109375" style="487" customWidth="1"/>
    <col min="8713" max="8713" width="16.85546875" style="487" customWidth="1"/>
    <col min="8714" max="8721" width="15.7109375" style="487" customWidth="1"/>
    <col min="8722" max="8737" width="13.7109375" style="487" customWidth="1"/>
    <col min="8738" max="8738" width="14.140625" style="487" customWidth="1"/>
    <col min="8739" max="8739" width="13.7109375" style="487" customWidth="1"/>
    <col min="8740" max="8960" width="9.28515625" style="487"/>
    <col min="8961" max="8961" width="87.7109375" style="487" customWidth="1"/>
    <col min="8962" max="8968" width="15.7109375" style="487" customWidth="1"/>
    <col min="8969" max="8969" width="16.85546875" style="487" customWidth="1"/>
    <col min="8970" max="8977" width="15.7109375" style="487" customWidth="1"/>
    <col min="8978" max="8993" width="13.7109375" style="487" customWidth="1"/>
    <col min="8994" max="8994" width="14.140625" style="487" customWidth="1"/>
    <col min="8995" max="8995" width="13.7109375" style="487" customWidth="1"/>
    <col min="8996" max="9216" width="9.28515625" style="487"/>
    <col min="9217" max="9217" width="87.7109375" style="487" customWidth="1"/>
    <col min="9218" max="9224" width="15.7109375" style="487" customWidth="1"/>
    <col min="9225" max="9225" width="16.85546875" style="487" customWidth="1"/>
    <col min="9226" max="9233" width="15.7109375" style="487" customWidth="1"/>
    <col min="9234" max="9249" width="13.7109375" style="487" customWidth="1"/>
    <col min="9250" max="9250" width="14.140625" style="487" customWidth="1"/>
    <col min="9251" max="9251" width="13.7109375" style="487" customWidth="1"/>
    <col min="9252" max="9472" width="9.28515625" style="487"/>
    <col min="9473" max="9473" width="87.7109375" style="487" customWidth="1"/>
    <col min="9474" max="9480" width="15.7109375" style="487" customWidth="1"/>
    <col min="9481" max="9481" width="16.85546875" style="487" customWidth="1"/>
    <col min="9482" max="9489" width="15.7109375" style="487" customWidth="1"/>
    <col min="9490" max="9505" width="13.7109375" style="487" customWidth="1"/>
    <col min="9506" max="9506" width="14.140625" style="487" customWidth="1"/>
    <col min="9507" max="9507" width="13.7109375" style="487" customWidth="1"/>
    <col min="9508" max="9728" width="9.28515625" style="487"/>
    <col min="9729" max="9729" width="87.7109375" style="487" customWidth="1"/>
    <col min="9730" max="9736" width="15.7109375" style="487" customWidth="1"/>
    <col min="9737" max="9737" width="16.85546875" style="487" customWidth="1"/>
    <col min="9738" max="9745" width="15.7109375" style="487" customWidth="1"/>
    <col min="9746" max="9761" width="13.7109375" style="487" customWidth="1"/>
    <col min="9762" max="9762" width="14.140625" style="487" customWidth="1"/>
    <col min="9763" max="9763" width="13.7109375" style="487" customWidth="1"/>
    <col min="9764" max="9984" width="9.28515625" style="487"/>
    <col min="9985" max="9985" width="87.7109375" style="487" customWidth="1"/>
    <col min="9986" max="9992" width="15.7109375" style="487" customWidth="1"/>
    <col min="9993" max="9993" width="16.85546875" style="487" customWidth="1"/>
    <col min="9994" max="10001" width="15.7109375" style="487" customWidth="1"/>
    <col min="10002" max="10017" width="13.7109375" style="487" customWidth="1"/>
    <col min="10018" max="10018" width="14.140625" style="487" customWidth="1"/>
    <col min="10019" max="10019" width="13.7109375" style="487" customWidth="1"/>
    <col min="10020" max="10240" width="9.28515625" style="487"/>
    <col min="10241" max="10241" width="87.7109375" style="487" customWidth="1"/>
    <col min="10242" max="10248" width="15.7109375" style="487" customWidth="1"/>
    <col min="10249" max="10249" width="16.85546875" style="487" customWidth="1"/>
    <col min="10250" max="10257" width="15.7109375" style="487" customWidth="1"/>
    <col min="10258" max="10273" width="13.7109375" style="487" customWidth="1"/>
    <col min="10274" max="10274" width="14.140625" style="487" customWidth="1"/>
    <col min="10275" max="10275" width="13.7109375" style="487" customWidth="1"/>
    <col min="10276" max="10496" width="9.28515625" style="487"/>
    <col min="10497" max="10497" width="87.7109375" style="487" customWidth="1"/>
    <col min="10498" max="10504" width="15.7109375" style="487" customWidth="1"/>
    <col min="10505" max="10505" width="16.85546875" style="487" customWidth="1"/>
    <col min="10506" max="10513" width="15.7109375" style="487" customWidth="1"/>
    <col min="10514" max="10529" width="13.7109375" style="487" customWidth="1"/>
    <col min="10530" max="10530" width="14.140625" style="487" customWidth="1"/>
    <col min="10531" max="10531" width="13.7109375" style="487" customWidth="1"/>
    <col min="10532" max="10752" width="9.28515625" style="487"/>
    <col min="10753" max="10753" width="87.7109375" style="487" customWidth="1"/>
    <col min="10754" max="10760" width="15.7109375" style="487" customWidth="1"/>
    <col min="10761" max="10761" width="16.85546875" style="487" customWidth="1"/>
    <col min="10762" max="10769" width="15.7109375" style="487" customWidth="1"/>
    <col min="10770" max="10785" width="13.7109375" style="487" customWidth="1"/>
    <col min="10786" max="10786" width="14.140625" style="487" customWidth="1"/>
    <col min="10787" max="10787" width="13.7109375" style="487" customWidth="1"/>
    <col min="10788" max="11008" width="9.28515625" style="487"/>
    <col min="11009" max="11009" width="87.7109375" style="487" customWidth="1"/>
    <col min="11010" max="11016" width="15.7109375" style="487" customWidth="1"/>
    <col min="11017" max="11017" width="16.85546875" style="487" customWidth="1"/>
    <col min="11018" max="11025" width="15.7109375" style="487" customWidth="1"/>
    <col min="11026" max="11041" width="13.7109375" style="487" customWidth="1"/>
    <col min="11042" max="11042" width="14.140625" style="487" customWidth="1"/>
    <col min="11043" max="11043" width="13.7109375" style="487" customWidth="1"/>
    <col min="11044" max="11264" width="9.28515625" style="487"/>
    <col min="11265" max="11265" width="87.7109375" style="487" customWidth="1"/>
    <col min="11266" max="11272" width="15.7109375" style="487" customWidth="1"/>
    <col min="11273" max="11273" width="16.85546875" style="487" customWidth="1"/>
    <col min="11274" max="11281" width="15.7109375" style="487" customWidth="1"/>
    <col min="11282" max="11297" width="13.7109375" style="487" customWidth="1"/>
    <col min="11298" max="11298" width="14.140625" style="487" customWidth="1"/>
    <col min="11299" max="11299" width="13.7109375" style="487" customWidth="1"/>
    <col min="11300" max="11520" width="9.28515625" style="487"/>
    <col min="11521" max="11521" width="87.7109375" style="487" customWidth="1"/>
    <col min="11522" max="11528" width="15.7109375" style="487" customWidth="1"/>
    <col min="11529" max="11529" width="16.85546875" style="487" customWidth="1"/>
    <col min="11530" max="11537" width="15.7109375" style="487" customWidth="1"/>
    <col min="11538" max="11553" width="13.7109375" style="487" customWidth="1"/>
    <col min="11554" max="11554" width="14.140625" style="487" customWidth="1"/>
    <col min="11555" max="11555" width="13.7109375" style="487" customWidth="1"/>
    <col min="11556" max="11776" width="9.28515625" style="487"/>
    <col min="11777" max="11777" width="87.7109375" style="487" customWidth="1"/>
    <col min="11778" max="11784" width="15.7109375" style="487" customWidth="1"/>
    <col min="11785" max="11785" width="16.85546875" style="487" customWidth="1"/>
    <col min="11786" max="11793" width="15.7109375" style="487" customWidth="1"/>
    <col min="11794" max="11809" width="13.7109375" style="487" customWidth="1"/>
    <col min="11810" max="11810" width="14.140625" style="487" customWidth="1"/>
    <col min="11811" max="11811" width="13.7109375" style="487" customWidth="1"/>
    <col min="11812" max="12032" width="9.28515625" style="487"/>
    <col min="12033" max="12033" width="87.7109375" style="487" customWidth="1"/>
    <col min="12034" max="12040" width="15.7109375" style="487" customWidth="1"/>
    <col min="12041" max="12041" width="16.85546875" style="487" customWidth="1"/>
    <col min="12042" max="12049" width="15.7109375" style="487" customWidth="1"/>
    <col min="12050" max="12065" width="13.7109375" style="487" customWidth="1"/>
    <col min="12066" max="12066" width="14.140625" style="487" customWidth="1"/>
    <col min="12067" max="12067" width="13.7109375" style="487" customWidth="1"/>
    <col min="12068" max="12288" width="9.28515625" style="487"/>
    <col min="12289" max="12289" width="87.7109375" style="487" customWidth="1"/>
    <col min="12290" max="12296" width="15.7109375" style="487" customWidth="1"/>
    <col min="12297" max="12297" width="16.85546875" style="487" customWidth="1"/>
    <col min="12298" max="12305" width="15.7109375" style="487" customWidth="1"/>
    <col min="12306" max="12321" width="13.7109375" style="487" customWidth="1"/>
    <col min="12322" max="12322" width="14.140625" style="487" customWidth="1"/>
    <col min="12323" max="12323" width="13.7109375" style="487" customWidth="1"/>
    <col min="12324" max="12544" width="9.28515625" style="487"/>
    <col min="12545" max="12545" width="87.7109375" style="487" customWidth="1"/>
    <col min="12546" max="12552" width="15.7109375" style="487" customWidth="1"/>
    <col min="12553" max="12553" width="16.85546875" style="487" customWidth="1"/>
    <col min="12554" max="12561" width="15.7109375" style="487" customWidth="1"/>
    <col min="12562" max="12577" width="13.7109375" style="487" customWidth="1"/>
    <col min="12578" max="12578" width="14.140625" style="487" customWidth="1"/>
    <col min="12579" max="12579" width="13.7109375" style="487" customWidth="1"/>
    <col min="12580" max="12800" width="9.28515625" style="487"/>
    <col min="12801" max="12801" width="87.7109375" style="487" customWidth="1"/>
    <col min="12802" max="12808" width="15.7109375" style="487" customWidth="1"/>
    <col min="12809" max="12809" width="16.85546875" style="487" customWidth="1"/>
    <col min="12810" max="12817" width="15.7109375" style="487" customWidth="1"/>
    <col min="12818" max="12833" width="13.7109375" style="487" customWidth="1"/>
    <col min="12834" max="12834" width="14.140625" style="487" customWidth="1"/>
    <col min="12835" max="12835" width="13.7109375" style="487" customWidth="1"/>
    <col min="12836" max="13056" width="9.28515625" style="487"/>
    <col min="13057" max="13057" width="87.7109375" style="487" customWidth="1"/>
    <col min="13058" max="13064" width="15.7109375" style="487" customWidth="1"/>
    <col min="13065" max="13065" width="16.85546875" style="487" customWidth="1"/>
    <col min="13066" max="13073" width="15.7109375" style="487" customWidth="1"/>
    <col min="13074" max="13089" width="13.7109375" style="487" customWidth="1"/>
    <col min="13090" max="13090" width="14.140625" style="487" customWidth="1"/>
    <col min="13091" max="13091" width="13.7109375" style="487" customWidth="1"/>
    <col min="13092" max="13312" width="9.28515625" style="487"/>
    <col min="13313" max="13313" width="87.7109375" style="487" customWidth="1"/>
    <col min="13314" max="13320" width="15.7109375" style="487" customWidth="1"/>
    <col min="13321" max="13321" width="16.85546875" style="487" customWidth="1"/>
    <col min="13322" max="13329" width="15.7109375" style="487" customWidth="1"/>
    <col min="13330" max="13345" width="13.7109375" style="487" customWidth="1"/>
    <col min="13346" max="13346" width="14.140625" style="487" customWidth="1"/>
    <col min="13347" max="13347" width="13.7109375" style="487" customWidth="1"/>
    <col min="13348" max="13568" width="9.28515625" style="487"/>
    <col min="13569" max="13569" width="87.7109375" style="487" customWidth="1"/>
    <col min="13570" max="13576" width="15.7109375" style="487" customWidth="1"/>
    <col min="13577" max="13577" width="16.85546875" style="487" customWidth="1"/>
    <col min="13578" max="13585" width="15.7109375" style="487" customWidth="1"/>
    <col min="13586" max="13601" width="13.7109375" style="487" customWidth="1"/>
    <col min="13602" max="13602" width="14.140625" style="487" customWidth="1"/>
    <col min="13603" max="13603" width="13.7109375" style="487" customWidth="1"/>
    <col min="13604" max="13824" width="9.28515625" style="487"/>
    <col min="13825" max="13825" width="87.7109375" style="487" customWidth="1"/>
    <col min="13826" max="13832" width="15.7109375" style="487" customWidth="1"/>
    <col min="13833" max="13833" width="16.85546875" style="487" customWidth="1"/>
    <col min="13834" max="13841" width="15.7109375" style="487" customWidth="1"/>
    <col min="13842" max="13857" width="13.7109375" style="487" customWidth="1"/>
    <col min="13858" max="13858" width="14.140625" style="487" customWidth="1"/>
    <col min="13859" max="13859" width="13.7109375" style="487" customWidth="1"/>
    <col min="13860" max="14080" width="9.28515625" style="487"/>
    <col min="14081" max="14081" width="87.7109375" style="487" customWidth="1"/>
    <col min="14082" max="14088" width="15.7109375" style="487" customWidth="1"/>
    <col min="14089" max="14089" width="16.85546875" style="487" customWidth="1"/>
    <col min="14090" max="14097" width="15.7109375" style="487" customWidth="1"/>
    <col min="14098" max="14113" width="13.7109375" style="487" customWidth="1"/>
    <col min="14114" max="14114" width="14.140625" style="487" customWidth="1"/>
    <col min="14115" max="14115" width="13.7109375" style="487" customWidth="1"/>
    <col min="14116" max="14336" width="9.28515625" style="487"/>
    <col min="14337" max="14337" width="87.7109375" style="487" customWidth="1"/>
    <col min="14338" max="14344" width="15.7109375" style="487" customWidth="1"/>
    <col min="14345" max="14345" width="16.85546875" style="487" customWidth="1"/>
    <col min="14346" max="14353" width="15.7109375" style="487" customWidth="1"/>
    <col min="14354" max="14369" width="13.7109375" style="487" customWidth="1"/>
    <col min="14370" max="14370" width="14.140625" style="487" customWidth="1"/>
    <col min="14371" max="14371" width="13.7109375" style="487" customWidth="1"/>
    <col min="14372" max="14592" width="9.28515625" style="487"/>
    <col min="14593" max="14593" width="87.7109375" style="487" customWidth="1"/>
    <col min="14594" max="14600" width="15.7109375" style="487" customWidth="1"/>
    <col min="14601" max="14601" width="16.85546875" style="487" customWidth="1"/>
    <col min="14602" max="14609" width="15.7109375" style="487" customWidth="1"/>
    <col min="14610" max="14625" width="13.7109375" style="487" customWidth="1"/>
    <col min="14626" max="14626" width="14.140625" style="487" customWidth="1"/>
    <col min="14627" max="14627" width="13.7109375" style="487" customWidth="1"/>
    <col min="14628" max="14848" width="9.28515625" style="487"/>
    <col min="14849" max="14849" width="87.7109375" style="487" customWidth="1"/>
    <col min="14850" max="14856" width="15.7109375" style="487" customWidth="1"/>
    <col min="14857" max="14857" width="16.85546875" style="487" customWidth="1"/>
    <col min="14858" max="14865" width="15.7109375" style="487" customWidth="1"/>
    <col min="14866" max="14881" width="13.7109375" style="487" customWidth="1"/>
    <col min="14882" max="14882" width="14.140625" style="487" customWidth="1"/>
    <col min="14883" max="14883" width="13.7109375" style="487" customWidth="1"/>
    <col min="14884" max="15104" width="9.28515625" style="487"/>
    <col min="15105" max="15105" width="87.7109375" style="487" customWidth="1"/>
    <col min="15106" max="15112" width="15.7109375" style="487" customWidth="1"/>
    <col min="15113" max="15113" width="16.85546875" style="487" customWidth="1"/>
    <col min="15114" max="15121" width="15.7109375" style="487" customWidth="1"/>
    <col min="15122" max="15137" width="13.7109375" style="487" customWidth="1"/>
    <col min="15138" max="15138" width="14.140625" style="487" customWidth="1"/>
    <col min="15139" max="15139" width="13.7109375" style="487" customWidth="1"/>
    <col min="15140" max="15360" width="9.28515625" style="487"/>
    <col min="15361" max="15361" width="87.7109375" style="487" customWidth="1"/>
    <col min="15362" max="15368" width="15.7109375" style="487" customWidth="1"/>
    <col min="15369" max="15369" width="16.85546875" style="487" customWidth="1"/>
    <col min="15370" max="15377" width="15.7109375" style="487" customWidth="1"/>
    <col min="15378" max="15393" width="13.7109375" style="487" customWidth="1"/>
    <col min="15394" max="15394" width="14.140625" style="487" customWidth="1"/>
    <col min="15395" max="15395" width="13.7109375" style="487" customWidth="1"/>
    <col min="15396" max="15616" width="9.28515625" style="487"/>
    <col min="15617" max="15617" width="87.7109375" style="487" customWidth="1"/>
    <col min="15618" max="15624" width="15.7109375" style="487" customWidth="1"/>
    <col min="15625" max="15625" width="16.85546875" style="487" customWidth="1"/>
    <col min="15626" max="15633" width="15.7109375" style="487" customWidth="1"/>
    <col min="15634" max="15649" width="13.7109375" style="487" customWidth="1"/>
    <col min="15650" max="15650" width="14.140625" style="487" customWidth="1"/>
    <col min="15651" max="15651" width="13.7109375" style="487" customWidth="1"/>
    <col min="15652" max="15872" width="9.28515625" style="487"/>
    <col min="15873" max="15873" width="87.7109375" style="487" customWidth="1"/>
    <col min="15874" max="15880" width="15.7109375" style="487" customWidth="1"/>
    <col min="15881" max="15881" width="16.85546875" style="487" customWidth="1"/>
    <col min="15882" max="15889" width="15.7109375" style="487" customWidth="1"/>
    <col min="15890" max="15905" width="13.7109375" style="487" customWidth="1"/>
    <col min="15906" max="15906" width="14.140625" style="487" customWidth="1"/>
    <col min="15907" max="15907" width="13.7109375" style="487" customWidth="1"/>
    <col min="15908" max="16128" width="9.28515625" style="487"/>
    <col min="16129" max="16129" width="87.7109375" style="487" customWidth="1"/>
    <col min="16130" max="16136" width="15.7109375" style="487" customWidth="1"/>
    <col min="16137" max="16137" width="16.85546875" style="487" customWidth="1"/>
    <col min="16138" max="16145" width="15.7109375" style="487" customWidth="1"/>
    <col min="16146" max="16161" width="13.7109375" style="487" customWidth="1"/>
    <col min="16162" max="16162" width="14.140625" style="487" customWidth="1"/>
    <col min="16163" max="16163" width="13.7109375" style="487" customWidth="1"/>
    <col min="16164" max="16384" width="9.28515625" style="487"/>
  </cols>
  <sheetData>
    <row r="1" spans="1:35" s="448" customFormat="1" ht="14.25" customHeight="1">
      <c r="B1" s="449"/>
      <c r="C1" s="449"/>
      <c r="D1" s="449"/>
      <c r="E1" s="449"/>
      <c r="F1" s="449"/>
      <c r="G1" s="449"/>
      <c r="H1" s="449"/>
      <c r="I1" s="449"/>
      <c r="J1" s="449"/>
      <c r="K1" s="449"/>
      <c r="L1" s="449"/>
      <c r="M1" s="449"/>
      <c r="N1" s="449"/>
      <c r="O1" s="449"/>
      <c r="P1" s="450" t="s">
        <v>3157</v>
      </c>
      <c r="Q1" s="450"/>
      <c r="R1" s="449"/>
      <c r="S1" s="449"/>
      <c r="T1" s="449"/>
      <c r="U1" s="449"/>
      <c r="X1" s="449"/>
      <c r="Y1" s="449"/>
      <c r="Z1" s="449"/>
      <c r="AA1" s="449"/>
      <c r="AB1" s="449"/>
      <c r="AC1" s="449"/>
      <c r="AD1" s="449"/>
      <c r="AE1" s="449"/>
      <c r="AF1" s="449"/>
      <c r="AG1" s="449"/>
      <c r="AH1" s="449"/>
      <c r="AI1" s="449"/>
    </row>
    <row r="2" spans="1:35" s="448" customFormat="1" ht="12.75" customHeight="1">
      <c r="B2" s="449"/>
      <c r="C2" s="449"/>
      <c r="D2" s="449"/>
      <c r="E2" s="449"/>
      <c r="F2" s="449"/>
      <c r="G2" s="449"/>
      <c r="H2" s="449"/>
      <c r="I2" s="449"/>
      <c r="J2" s="449"/>
      <c r="K2" s="449"/>
      <c r="L2" s="449"/>
      <c r="M2" s="449"/>
      <c r="N2" s="449"/>
      <c r="O2" s="449"/>
      <c r="P2" s="451" t="s">
        <v>3158</v>
      </c>
      <c r="Q2" s="451"/>
      <c r="R2" s="449"/>
      <c r="S2" s="449"/>
      <c r="T2" s="449"/>
      <c r="U2" s="449"/>
      <c r="X2" s="449"/>
      <c r="Y2" s="449"/>
      <c r="Z2" s="449"/>
      <c r="AA2" s="449"/>
      <c r="AB2" s="449"/>
      <c r="AC2" s="449"/>
      <c r="AD2" s="449"/>
      <c r="AE2" s="449"/>
      <c r="AF2" s="449"/>
      <c r="AG2" s="449"/>
      <c r="AH2" s="449"/>
      <c r="AI2" s="449"/>
    </row>
    <row r="3" spans="1:35" s="448" customFormat="1" ht="12.75" customHeight="1">
      <c r="B3" s="449"/>
      <c r="C3" s="449"/>
      <c r="D3" s="449"/>
      <c r="E3" s="449"/>
      <c r="F3" s="449"/>
      <c r="G3" s="449"/>
      <c r="H3" s="449"/>
      <c r="I3" s="449"/>
      <c r="J3" s="449"/>
      <c r="K3" s="449"/>
      <c r="L3" s="449"/>
      <c r="M3" s="449"/>
      <c r="N3" s="449"/>
      <c r="O3" s="449"/>
      <c r="P3" s="451" t="s">
        <v>3159</v>
      </c>
      <c r="Q3" s="451"/>
      <c r="R3" s="449"/>
      <c r="S3" s="449"/>
      <c r="T3" s="449"/>
      <c r="U3" s="449"/>
      <c r="X3" s="449"/>
      <c r="Y3" s="449"/>
      <c r="Z3" s="449"/>
      <c r="AA3" s="449"/>
      <c r="AB3" s="449"/>
      <c r="AC3" s="449"/>
      <c r="AD3" s="449"/>
      <c r="AE3" s="449"/>
      <c r="AF3" s="449"/>
      <c r="AG3" s="449"/>
      <c r="AH3" s="449"/>
      <c r="AI3" s="449"/>
    </row>
    <row r="4" spans="1:35" s="448" customFormat="1" ht="14.25" customHeight="1">
      <c r="B4" s="449"/>
      <c r="C4" s="449"/>
      <c r="D4" s="449"/>
      <c r="E4" s="449"/>
      <c r="F4" s="449"/>
      <c r="G4" s="449"/>
      <c r="H4" s="449"/>
      <c r="I4" s="449"/>
      <c r="J4" s="449"/>
      <c r="K4" s="449"/>
      <c r="L4" s="449"/>
      <c r="M4" s="449"/>
      <c r="N4" s="449"/>
      <c r="O4" s="449"/>
      <c r="P4" s="451" t="s">
        <v>3160</v>
      </c>
      <c r="Q4" s="451"/>
      <c r="R4" s="449"/>
      <c r="S4" s="449"/>
      <c r="T4" s="449"/>
      <c r="U4" s="449"/>
      <c r="X4" s="449"/>
      <c r="Y4" s="449"/>
      <c r="Z4" s="449"/>
      <c r="AA4" s="449"/>
      <c r="AB4" s="449"/>
      <c r="AC4" s="449"/>
      <c r="AD4" s="449"/>
      <c r="AE4" s="449"/>
      <c r="AF4" s="449"/>
      <c r="AG4" s="449"/>
      <c r="AH4" s="449"/>
      <c r="AI4" s="449"/>
    </row>
    <row r="5" spans="1:35" s="448" customFormat="1" ht="34.5" customHeight="1">
      <c r="A5" s="452" t="s">
        <v>3161</v>
      </c>
      <c r="B5" s="452"/>
      <c r="C5" s="452"/>
      <c r="D5" s="452"/>
      <c r="E5" s="452"/>
      <c r="F5" s="452"/>
      <c r="G5" s="452"/>
      <c r="H5" s="452"/>
      <c r="I5" s="452"/>
      <c r="J5" s="452"/>
      <c r="K5" s="452"/>
      <c r="L5" s="452"/>
      <c r="M5" s="452"/>
      <c r="N5" s="452"/>
      <c r="O5" s="452"/>
      <c r="P5" s="452"/>
      <c r="Q5" s="452"/>
      <c r="R5" s="452"/>
      <c r="S5" s="452"/>
      <c r="T5" s="452"/>
      <c r="U5" s="452"/>
      <c r="V5" s="452"/>
      <c r="W5" s="452"/>
    </row>
    <row r="6" spans="1:35" s="448" customFormat="1" ht="15" customHeight="1">
      <c r="A6" s="453" t="s">
        <v>811</v>
      </c>
    </row>
    <row r="7" spans="1:35" s="448" customFormat="1" ht="15" customHeight="1" thickBot="1">
      <c r="A7" s="453"/>
      <c r="Q7" s="454" t="s">
        <v>3162</v>
      </c>
    </row>
    <row r="8" spans="1:35" s="448" customFormat="1" ht="15" customHeight="1" thickBot="1">
      <c r="A8" s="455"/>
      <c r="B8" s="456"/>
      <c r="C8" s="457"/>
      <c r="D8" s="457"/>
      <c r="E8" s="457"/>
      <c r="F8" s="457"/>
      <c r="G8" s="457"/>
      <c r="H8" s="457"/>
      <c r="I8" s="458"/>
      <c r="J8" s="456"/>
      <c r="K8" s="457"/>
      <c r="L8" s="457"/>
      <c r="M8" s="457"/>
      <c r="N8" s="457"/>
      <c r="O8" s="457"/>
      <c r="P8" s="457"/>
      <c r="Q8" s="458"/>
      <c r="R8" s="459"/>
      <c r="S8" s="460" t="s">
        <v>1033</v>
      </c>
      <c r="T8" s="460"/>
      <c r="U8" s="460"/>
      <c r="V8" s="460"/>
      <c r="W8" s="460"/>
      <c r="X8" s="460"/>
      <c r="Y8" s="460"/>
      <c r="Z8" s="460"/>
      <c r="AA8" s="460"/>
      <c r="AB8" s="460"/>
      <c r="AC8" s="461"/>
      <c r="AD8" s="456"/>
      <c r="AE8" s="457"/>
      <c r="AF8" s="457"/>
      <c r="AG8" s="457"/>
      <c r="AH8" s="457"/>
      <c r="AI8" s="458"/>
    </row>
    <row r="9" spans="1:35" s="473" customFormat="1" ht="16.5" customHeight="1" thickBot="1">
      <c r="A9" s="462" t="s">
        <v>2689</v>
      </c>
      <c r="B9" s="463" t="s">
        <v>1032</v>
      </c>
      <c r="C9" s="464"/>
      <c r="D9" s="464"/>
      <c r="E9" s="464"/>
      <c r="F9" s="464"/>
      <c r="G9" s="464"/>
      <c r="H9" s="464"/>
      <c r="I9" s="465"/>
      <c r="J9" s="466" t="s">
        <v>10</v>
      </c>
      <c r="K9" s="467"/>
      <c r="L9" s="467"/>
      <c r="M9" s="467"/>
      <c r="N9" s="467"/>
      <c r="O9" s="467"/>
      <c r="P9" s="467"/>
      <c r="Q9" s="468"/>
      <c r="R9" s="469" t="s">
        <v>3163</v>
      </c>
      <c r="S9" s="469"/>
      <c r="T9" s="469"/>
      <c r="U9" s="469"/>
      <c r="V9" s="469"/>
      <c r="W9" s="469"/>
      <c r="X9" s="469" t="s">
        <v>3164</v>
      </c>
      <c r="Y9" s="469"/>
      <c r="Z9" s="469"/>
      <c r="AA9" s="469"/>
      <c r="AB9" s="469"/>
      <c r="AC9" s="469"/>
      <c r="AD9" s="470" t="s">
        <v>3165</v>
      </c>
      <c r="AE9" s="471"/>
      <c r="AF9" s="471"/>
      <c r="AG9" s="471"/>
      <c r="AH9" s="471"/>
      <c r="AI9" s="472"/>
    </row>
    <row r="10" spans="1:35" ht="16.5" customHeight="1">
      <c r="A10" s="462"/>
      <c r="B10" s="474" t="s">
        <v>3166</v>
      </c>
      <c r="C10" s="475" t="s">
        <v>3167</v>
      </c>
      <c r="D10" s="475" t="s">
        <v>3168</v>
      </c>
      <c r="E10" s="476" t="s">
        <v>3169</v>
      </c>
      <c r="F10" s="477" t="s">
        <v>3170</v>
      </c>
      <c r="G10" s="478" t="s">
        <v>3171</v>
      </c>
      <c r="H10" s="479" t="s">
        <v>3169</v>
      </c>
      <c r="I10" s="480" t="s">
        <v>3172</v>
      </c>
      <c r="J10" s="481" t="s">
        <v>3166</v>
      </c>
      <c r="K10" s="475" t="s">
        <v>3167</v>
      </c>
      <c r="L10" s="475" t="s">
        <v>3168</v>
      </c>
      <c r="M10" s="475" t="s">
        <v>3169</v>
      </c>
      <c r="N10" s="477" t="s">
        <v>3170</v>
      </c>
      <c r="O10" s="478" t="s">
        <v>3171</v>
      </c>
      <c r="P10" s="482" t="s">
        <v>3169</v>
      </c>
      <c r="Q10" s="480" t="s">
        <v>3172</v>
      </c>
      <c r="R10" s="483" t="s">
        <v>3166</v>
      </c>
      <c r="S10" s="475" t="s">
        <v>3167</v>
      </c>
      <c r="T10" s="475" t="s">
        <v>3168</v>
      </c>
      <c r="U10" s="478" t="s">
        <v>3170</v>
      </c>
      <c r="V10" s="478" t="s">
        <v>3171</v>
      </c>
      <c r="W10" s="484" t="s">
        <v>3173</v>
      </c>
      <c r="X10" s="483" t="s">
        <v>3166</v>
      </c>
      <c r="Y10" s="475" t="s">
        <v>3167</v>
      </c>
      <c r="Z10" s="475" t="s">
        <v>3174</v>
      </c>
      <c r="AA10" s="478" t="s">
        <v>3170</v>
      </c>
      <c r="AB10" s="478" t="s">
        <v>3175</v>
      </c>
      <c r="AC10" s="485" t="s">
        <v>3173</v>
      </c>
      <c r="AD10" s="483" t="s">
        <v>3166</v>
      </c>
      <c r="AE10" s="486" t="s">
        <v>3167</v>
      </c>
      <c r="AF10" s="486" t="s">
        <v>3174</v>
      </c>
      <c r="AG10" s="477" t="s">
        <v>3170</v>
      </c>
      <c r="AH10" s="477" t="s">
        <v>3175</v>
      </c>
      <c r="AI10" s="480" t="s">
        <v>3173</v>
      </c>
    </row>
    <row r="11" spans="1:35" ht="15.75" customHeight="1">
      <c r="A11" s="462"/>
      <c r="B11" s="474"/>
      <c r="C11" s="475"/>
      <c r="D11" s="475"/>
      <c r="E11" s="476"/>
      <c r="F11" s="477"/>
      <c r="G11" s="478"/>
      <c r="H11" s="488"/>
      <c r="I11" s="480"/>
      <c r="J11" s="481"/>
      <c r="K11" s="475"/>
      <c r="L11" s="475"/>
      <c r="M11" s="475"/>
      <c r="N11" s="477"/>
      <c r="O11" s="478"/>
      <c r="P11" s="489"/>
      <c r="Q11" s="480"/>
      <c r="R11" s="483"/>
      <c r="S11" s="475"/>
      <c r="T11" s="475"/>
      <c r="U11" s="478"/>
      <c r="V11" s="478"/>
      <c r="W11" s="484"/>
      <c r="X11" s="483"/>
      <c r="Y11" s="475"/>
      <c r="Z11" s="475"/>
      <c r="AA11" s="478"/>
      <c r="AB11" s="478"/>
      <c r="AC11" s="484"/>
      <c r="AD11" s="483"/>
      <c r="AE11" s="486"/>
      <c r="AF11" s="486"/>
      <c r="AG11" s="477"/>
      <c r="AH11" s="477"/>
      <c r="AI11" s="480"/>
    </row>
    <row r="12" spans="1:35" ht="15" customHeight="1">
      <c r="A12" s="462"/>
      <c r="B12" s="474"/>
      <c r="C12" s="475"/>
      <c r="D12" s="475"/>
      <c r="E12" s="476"/>
      <c r="F12" s="477"/>
      <c r="G12" s="478"/>
      <c r="H12" s="488"/>
      <c r="I12" s="480"/>
      <c r="J12" s="481"/>
      <c r="K12" s="475"/>
      <c r="L12" s="475"/>
      <c r="M12" s="475"/>
      <c r="N12" s="477"/>
      <c r="O12" s="478"/>
      <c r="P12" s="489"/>
      <c r="Q12" s="480"/>
      <c r="R12" s="483"/>
      <c r="S12" s="475"/>
      <c r="T12" s="475"/>
      <c r="U12" s="478"/>
      <c r="V12" s="478"/>
      <c r="W12" s="484"/>
      <c r="X12" s="483"/>
      <c r="Y12" s="475"/>
      <c r="Z12" s="475"/>
      <c r="AA12" s="478"/>
      <c r="AB12" s="478"/>
      <c r="AC12" s="484"/>
      <c r="AD12" s="483"/>
      <c r="AE12" s="486"/>
      <c r="AF12" s="486"/>
      <c r="AG12" s="477"/>
      <c r="AH12" s="477"/>
      <c r="AI12" s="480"/>
    </row>
    <row r="13" spans="1:35" ht="32.25" customHeight="1" thickBot="1">
      <c r="A13" s="490"/>
      <c r="B13" s="491"/>
      <c r="C13" s="492"/>
      <c r="D13" s="492"/>
      <c r="E13" s="493"/>
      <c r="F13" s="494"/>
      <c r="G13" s="495"/>
      <c r="H13" s="496"/>
      <c r="I13" s="497"/>
      <c r="J13" s="498"/>
      <c r="K13" s="492"/>
      <c r="L13" s="492"/>
      <c r="M13" s="492"/>
      <c r="N13" s="494"/>
      <c r="O13" s="495"/>
      <c r="P13" s="499"/>
      <c r="Q13" s="497"/>
      <c r="R13" s="500"/>
      <c r="S13" s="492"/>
      <c r="T13" s="492"/>
      <c r="U13" s="495"/>
      <c r="V13" s="495"/>
      <c r="W13" s="501"/>
      <c r="X13" s="500"/>
      <c r="Y13" s="492"/>
      <c r="Z13" s="492"/>
      <c r="AA13" s="495"/>
      <c r="AB13" s="495"/>
      <c r="AC13" s="501"/>
      <c r="AD13" s="500"/>
      <c r="AE13" s="502"/>
      <c r="AF13" s="502"/>
      <c r="AG13" s="494"/>
      <c r="AH13" s="494"/>
      <c r="AI13" s="497"/>
    </row>
    <row r="14" spans="1:35" s="508" customFormat="1" ht="23.25" customHeight="1" thickBot="1">
      <c r="A14" s="503" t="s">
        <v>3176</v>
      </c>
      <c r="B14" s="504">
        <v>1</v>
      </c>
      <c r="C14" s="505">
        <v>2</v>
      </c>
      <c r="D14" s="505">
        <v>3</v>
      </c>
      <c r="E14" s="505">
        <v>4</v>
      </c>
      <c r="F14" s="506" t="s">
        <v>3177</v>
      </c>
      <c r="G14" s="505">
        <v>6</v>
      </c>
      <c r="H14" s="505">
        <v>7</v>
      </c>
      <c r="I14" s="507" t="s">
        <v>3178</v>
      </c>
      <c r="J14" s="504">
        <v>9</v>
      </c>
      <c r="K14" s="505">
        <v>10</v>
      </c>
      <c r="L14" s="505">
        <v>11</v>
      </c>
      <c r="M14" s="505">
        <v>12</v>
      </c>
      <c r="N14" s="506" t="s">
        <v>3179</v>
      </c>
      <c r="O14" s="505">
        <v>14</v>
      </c>
      <c r="P14" s="505">
        <v>15</v>
      </c>
      <c r="Q14" s="507" t="s">
        <v>3180</v>
      </c>
      <c r="R14" s="504">
        <v>17</v>
      </c>
      <c r="S14" s="505">
        <v>18</v>
      </c>
      <c r="T14" s="505">
        <v>19</v>
      </c>
      <c r="U14" s="506" t="s">
        <v>3181</v>
      </c>
      <c r="V14" s="505">
        <v>21</v>
      </c>
      <c r="W14" s="507" t="s">
        <v>3182</v>
      </c>
      <c r="X14" s="504">
        <v>23</v>
      </c>
      <c r="Y14" s="505">
        <v>24</v>
      </c>
      <c r="Z14" s="505">
        <v>25</v>
      </c>
      <c r="AA14" s="506" t="s">
        <v>3183</v>
      </c>
      <c r="AB14" s="505">
        <v>27</v>
      </c>
      <c r="AC14" s="507" t="s">
        <v>3184</v>
      </c>
      <c r="AD14" s="504">
        <v>29</v>
      </c>
      <c r="AE14" s="505">
        <v>30</v>
      </c>
      <c r="AF14" s="505">
        <v>31</v>
      </c>
      <c r="AG14" s="506" t="s">
        <v>3185</v>
      </c>
      <c r="AH14" s="505">
        <v>33</v>
      </c>
      <c r="AI14" s="507" t="s">
        <v>3186</v>
      </c>
    </row>
    <row r="15" spans="1:35" s="518" customFormat="1" ht="18" customHeight="1" thickBot="1">
      <c r="A15" s="509" t="s">
        <v>2203</v>
      </c>
      <c r="B15" s="510">
        <v>75803.099999999991</v>
      </c>
      <c r="C15" s="511">
        <v>49376.399999999994</v>
      </c>
      <c r="D15" s="511">
        <v>17591.900000000001</v>
      </c>
      <c r="E15" s="511">
        <v>-27840.7</v>
      </c>
      <c r="F15" s="511">
        <v>114930.7</v>
      </c>
      <c r="G15" s="511">
        <v>32957.599999999999</v>
      </c>
      <c r="H15" s="511">
        <v>-23568.300000000003</v>
      </c>
      <c r="I15" s="512">
        <v>124319.99999999999</v>
      </c>
      <c r="J15" s="510">
        <v>76380.7</v>
      </c>
      <c r="K15" s="511">
        <v>49202.400000000001</v>
      </c>
      <c r="L15" s="511">
        <v>17493.599999999999</v>
      </c>
      <c r="M15" s="511">
        <v>-27572</v>
      </c>
      <c r="N15" s="511">
        <v>115504.70000000001</v>
      </c>
      <c r="O15" s="511">
        <v>33302.300000000003</v>
      </c>
      <c r="P15" s="511">
        <v>-23205.000000000004</v>
      </c>
      <c r="Q15" s="512">
        <v>125602</v>
      </c>
      <c r="R15" s="510">
        <v>577.60000000000582</v>
      </c>
      <c r="S15" s="513">
        <v>-173.99999999999272</v>
      </c>
      <c r="T15" s="513">
        <v>-98.30000000000291</v>
      </c>
      <c r="U15" s="513">
        <v>574.00000000001455</v>
      </c>
      <c r="V15" s="513">
        <v>344.70000000000437</v>
      </c>
      <c r="W15" s="511">
        <v>1282.0000000000146</v>
      </c>
      <c r="X15" s="511">
        <v>100.76197411451511</v>
      </c>
      <c r="Y15" s="514">
        <v>99.647604928670404</v>
      </c>
      <c r="Z15" s="515">
        <v>99.441220106981035</v>
      </c>
      <c r="AA15" s="516">
        <v>100.49943139648502</v>
      </c>
      <c r="AB15" s="511">
        <v>101.04588926378135</v>
      </c>
      <c r="AC15" s="512">
        <v>101.03120978120978</v>
      </c>
      <c r="AD15" s="517">
        <v>21.605703763001351</v>
      </c>
      <c r="AE15" s="517">
        <v>13.917815349017456</v>
      </c>
      <c r="AF15" s="517">
        <v>4.9483906189448428</v>
      </c>
      <c r="AG15" s="513">
        <v>32.672655938402528</v>
      </c>
      <c r="AH15" s="513">
        <v>9.4201758877124711</v>
      </c>
      <c r="AI15" s="512">
        <v>35.528865329075217</v>
      </c>
    </row>
    <row r="16" spans="1:35" s="526" customFormat="1" ht="21.75" customHeight="1">
      <c r="A16" s="519" t="s">
        <v>3187</v>
      </c>
      <c r="B16" s="520">
        <v>67016.800000000003</v>
      </c>
      <c r="C16" s="521">
        <v>0</v>
      </c>
      <c r="D16" s="521">
        <v>0</v>
      </c>
      <c r="E16" s="521"/>
      <c r="F16" s="522">
        <v>67016.800000000003</v>
      </c>
      <c r="G16" s="521">
        <v>7850.4999999999991</v>
      </c>
      <c r="H16" s="521"/>
      <c r="I16" s="523">
        <v>74867.3</v>
      </c>
      <c r="J16" s="520">
        <v>67315.5</v>
      </c>
      <c r="K16" s="521">
        <v>0</v>
      </c>
      <c r="L16" s="521">
        <v>0</v>
      </c>
      <c r="M16" s="521"/>
      <c r="N16" s="521">
        <v>67315.5</v>
      </c>
      <c r="O16" s="521">
        <v>8578.7999999999993</v>
      </c>
      <c r="P16" s="521"/>
      <c r="Q16" s="523">
        <v>75894.3</v>
      </c>
      <c r="R16" s="524">
        <v>298.69999999999709</v>
      </c>
      <c r="S16" s="522">
        <v>0</v>
      </c>
      <c r="T16" s="522">
        <v>0</v>
      </c>
      <c r="U16" s="522">
        <v>298.69999999999709</v>
      </c>
      <c r="V16" s="522">
        <v>728.30000000000018</v>
      </c>
      <c r="W16" s="521">
        <v>1027</v>
      </c>
      <c r="X16" s="522">
        <v>100.44570913561972</v>
      </c>
      <c r="Y16" s="525"/>
      <c r="Z16" s="522"/>
      <c r="AA16" s="522">
        <v>100.44570913561972</v>
      </c>
      <c r="AB16" s="522">
        <v>109.27711610725433</v>
      </c>
      <c r="AC16" s="522">
        <v>101.37176043479596</v>
      </c>
      <c r="AD16" s="522">
        <v>19.041443082589151</v>
      </c>
      <c r="AE16" s="522">
        <v>0</v>
      </c>
      <c r="AF16" s="522">
        <v>0</v>
      </c>
      <c r="AG16" s="522">
        <v>19.041443082589151</v>
      </c>
      <c r="AH16" s="522">
        <v>2.4266733800820885</v>
      </c>
      <c r="AI16" s="522">
        <v>21.46811646267124</v>
      </c>
    </row>
    <row r="17" spans="1:35" s="534" customFormat="1" ht="15.75" customHeight="1">
      <c r="A17" s="527" t="s">
        <v>50</v>
      </c>
      <c r="B17" s="528">
        <v>12800.800000000001</v>
      </c>
      <c r="C17" s="529">
        <v>0</v>
      </c>
      <c r="D17" s="529">
        <v>0</v>
      </c>
      <c r="E17" s="529"/>
      <c r="F17" s="530">
        <v>12800.800000000001</v>
      </c>
      <c r="G17" s="531">
        <v>6075.0999999999995</v>
      </c>
      <c r="H17" s="529"/>
      <c r="I17" s="532">
        <v>18875.900000000001</v>
      </c>
      <c r="J17" s="528">
        <v>12895</v>
      </c>
      <c r="K17" s="531">
        <v>0</v>
      </c>
      <c r="L17" s="531">
        <v>0</v>
      </c>
      <c r="M17" s="531"/>
      <c r="N17" s="531">
        <v>12895</v>
      </c>
      <c r="O17" s="531">
        <v>6735.4000000000005</v>
      </c>
      <c r="P17" s="529"/>
      <c r="Q17" s="532">
        <v>19630.400000000001</v>
      </c>
      <c r="R17" s="533">
        <v>94.199999999998909</v>
      </c>
      <c r="S17" s="530">
        <v>0</v>
      </c>
      <c r="T17" s="530">
        <v>0</v>
      </c>
      <c r="U17" s="530">
        <v>94.199999999998909</v>
      </c>
      <c r="V17" s="530">
        <v>660.30000000000109</v>
      </c>
      <c r="W17" s="531">
        <v>754.5</v>
      </c>
      <c r="X17" s="530">
        <v>100.73589150678082</v>
      </c>
      <c r="Y17" s="530"/>
      <c r="Z17" s="530"/>
      <c r="AA17" s="530">
        <v>100.73589150678082</v>
      </c>
      <c r="AB17" s="530">
        <v>110.86895688959855</v>
      </c>
      <c r="AC17" s="530">
        <v>103.99716040029878</v>
      </c>
      <c r="AD17" s="530">
        <v>3.6475909493354006</v>
      </c>
      <c r="AE17" s="530">
        <v>0</v>
      </c>
      <c r="AF17" s="530">
        <v>0</v>
      </c>
      <c r="AG17" s="530">
        <v>3.6475909493354006</v>
      </c>
      <c r="AH17" s="530">
        <v>1.9052333524741105</v>
      </c>
      <c r="AI17" s="530">
        <v>5.5528243018095118</v>
      </c>
    </row>
    <row r="18" spans="1:35" s="534" customFormat="1" ht="15.75" customHeight="1">
      <c r="A18" s="535" t="s">
        <v>3188</v>
      </c>
      <c r="B18" s="536"/>
      <c r="C18" s="529"/>
      <c r="D18" s="529"/>
      <c r="E18" s="529"/>
      <c r="F18" s="530">
        <v>0</v>
      </c>
      <c r="G18" s="529"/>
      <c r="H18" s="529"/>
      <c r="I18" s="532">
        <v>0</v>
      </c>
      <c r="J18" s="536"/>
      <c r="K18" s="529"/>
      <c r="L18" s="529"/>
      <c r="M18" s="529"/>
      <c r="N18" s="529">
        <v>0</v>
      </c>
      <c r="O18" s="529"/>
      <c r="P18" s="529"/>
      <c r="Q18" s="532">
        <v>0</v>
      </c>
      <c r="R18" s="533">
        <v>0</v>
      </c>
      <c r="S18" s="530">
        <v>0</v>
      </c>
      <c r="T18" s="530">
        <v>0</v>
      </c>
      <c r="U18" s="530">
        <v>0</v>
      </c>
      <c r="V18" s="530">
        <v>0</v>
      </c>
      <c r="W18" s="531">
        <v>0</v>
      </c>
      <c r="X18" s="530"/>
      <c r="Y18" s="530"/>
      <c r="Z18" s="530"/>
      <c r="AA18" s="530"/>
      <c r="AB18" s="530"/>
      <c r="AC18" s="530"/>
      <c r="AD18" s="530">
        <v>0</v>
      </c>
      <c r="AE18" s="530">
        <v>0</v>
      </c>
      <c r="AF18" s="530">
        <v>0</v>
      </c>
      <c r="AG18" s="530"/>
      <c r="AH18" s="530"/>
      <c r="AI18" s="530"/>
    </row>
    <row r="19" spans="1:35" s="543" customFormat="1" ht="15.75" customHeight="1">
      <c r="A19" s="537" t="s">
        <v>3189</v>
      </c>
      <c r="B19" s="538">
        <v>3393.6</v>
      </c>
      <c r="C19" s="539"/>
      <c r="D19" s="539"/>
      <c r="E19" s="539"/>
      <c r="F19" s="540">
        <v>3393.6</v>
      </c>
      <c r="G19" s="539">
        <v>5867.9</v>
      </c>
      <c r="H19" s="539"/>
      <c r="I19" s="541">
        <v>9261.5</v>
      </c>
      <c r="J19" s="538">
        <v>3385.5</v>
      </c>
      <c r="K19" s="539"/>
      <c r="L19" s="539"/>
      <c r="M19" s="539"/>
      <c r="N19" s="539">
        <v>3385.5</v>
      </c>
      <c r="O19" s="539">
        <v>6571.1</v>
      </c>
      <c r="P19" s="539"/>
      <c r="Q19" s="541">
        <v>9956.6</v>
      </c>
      <c r="R19" s="542">
        <v>-8.0999999999999091</v>
      </c>
      <c r="S19" s="540">
        <v>0</v>
      </c>
      <c r="T19" s="540">
        <v>0</v>
      </c>
      <c r="U19" s="540">
        <v>-8.0999999999999091</v>
      </c>
      <c r="V19" s="540">
        <v>703.20000000000073</v>
      </c>
      <c r="W19" s="539">
        <v>695.10000000000036</v>
      </c>
      <c r="X19" s="540">
        <v>99.761315417256014</v>
      </c>
      <c r="Y19" s="530"/>
      <c r="Z19" s="540"/>
      <c r="AA19" s="540">
        <v>99.761315417256014</v>
      </c>
      <c r="AB19" s="540">
        <v>111.98384430545853</v>
      </c>
      <c r="AC19" s="540">
        <v>107.50526372617828</v>
      </c>
      <c r="AD19" s="540">
        <v>0.95765173780341195</v>
      </c>
      <c r="AE19" s="540">
        <v>0</v>
      </c>
      <c r="AF19" s="540">
        <v>0</v>
      </c>
      <c r="AG19" s="540">
        <v>0.95765173780341195</v>
      </c>
      <c r="AH19" s="540">
        <v>1.8587580370048737</v>
      </c>
      <c r="AI19" s="540">
        <v>2.8164097748082857</v>
      </c>
    </row>
    <row r="20" spans="1:35" s="543" customFormat="1" ht="15.75" customHeight="1">
      <c r="A20" s="544" t="s">
        <v>3190</v>
      </c>
      <c r="B20" s="538">
        <v>9407.2000000000007</v>
      </c>
      <c r="C20" s="539"/>
      <c r="D20" s="539"/>
      <c r="E20" s="539"/>
      <c r="F20" s="540">
        <v>9407.2000000000007</v>
      </c>
      <c r="G20" s="539">
        <v>207.2</v>
      </c>
      <c r="H20" s="539"/>
      <c r="I20" s="541">
        <v>9614.4000000000015</v>
      </c>
      <c r="J20" s="538">
        <v>9509.5</v>
      </c>
      <c r="K20" s="539"/>
      <c r="L20" s="539"/>
      <c r="M20" s="539"/>
      <c r="N20" s="539">
        <v>9509.5</v>
      </c>
      <c r="O20" s="539">
        <v>164.3</v>
      </c>
      <c r="P20" s="539"/>
      <c r="Q20" s="541">
        <v>9673.7999999999993</v>
      </c>
      <c r="R20" s="542">
        <v>102.29999999999927</v>
      </c>
      <c r="S20" s="540">
        <v>0</v>
      </c>
      <c r="T20" s="540">
        <v>0</v>
      </c>
      <c r="U20" s="540">
        <v>102.29999999999927</v>
      </c>
      <c r="V20" s="540">
        <v>-42.899999999999977</v>
      </c>
      <c r="W20" s="539">
        <v>59.399999999997817</v>
      </c>
      <c r="X20" s="540">
        <v>101.08746492048644</v>
      </c>
      <c r="Y20" s="530"/>
      <c r="Z20" s="540"/>
      <c r="AA20" s="540">
        <v>101.08746492048644</v>
      </c>
      <c r="AB20" s="540">
        <v>79.295366795366803</v>
      </c>
      <c r="AC20" s="540">
        <v>100.61782326510232</v>
      </c>
      <c r="AD20" s="540">
        <v>2.6899392115319882</v>
      </c>
      <c r="AE20" s="540">
        <v>0</v>
      </c>
      <c r="AF20" s="540">
        <v>0</v>
      </c>
      <c r="AG20" s="540">
        <v>2.6899392115319882</v>
      </c>
      <c r="AH20" s="540">
        <v>0</v>
      </c>
      <c r="AI20" s="540">
        <v>2.7364145270012243</v>
      </c>
    </row>
    <row r="21" spans="1:35" s="543" customFormat="1" ht="15.75" customHeight="1">
      <c r="A21" s="545" t="s">
        <v>53</v>
      </c>
      <c r="B21" s="528">
        <v>33.299999999999997</v>
      </c>
      <c r="C21" s="539">
        <v>0</v>
      </c>
      <c r="D21" s="539">
        <v>0</v>
      </c>
      <c r="E21" s="539"/>
      <c r="F21" s="530">
        <v>33.299999999999997</v>
      </c>
      <c r="G21" s="531">
        <v>825.5</v>
      </c>
      <c r="H21" s="539"/>
      <c r="I21" s="532">
        <v>858.8</v>
      </c>
      <c r="J21" s="528">
        <v>19.900000000000002</v>
      </c>
      <c r="K21" s="546">
        <v>0</v>
      </c>
      <c r="L21" s="546">
        <v>0</v>
      </c>
      <c r="M21" s="546"/>
      <c r="N21" s="546">
        <v>19.900000000000002</v>
      </c>
      <c r="O21" s="531">
        <v>858.4</v>
      </c>
      <c r="P21" s="539"/>
      <c r="Q21" s="532">
        <v>878.3</v>
      </c>
      <c r="R21" s="533">
        <v>-13.399999999999995</v>
      </c>
      <c r="S21" s="530">
        <v>0</v>
      </c>
      <c r="T21" s="530">
        <v>0</v>
      </c>
      <c r="U21" s="530">
        <v>-13.399999999999995</v>
      </c>
      <c r="V21" s="530">
        <v>32.899999999999977</v>
      </c>
      <c r="W21" s="531">
        <v>19.5</v>
      </c>
      <c r="X21" s="530">
        <v>59.759759759759767</v>
      </c>
      <c r="Y21" s="530"/>
      <c r="Z21" s="530"/>
      <c r="AA21" s="530">
        <v>59.759759759759767</v>
      </c>
      <c r="AB21" s="530">
        <v>103.98546335554208</v>
      </c>
      <c r="AC21" s="530">
        <v>102.27061015370285</v>
      </c>
      <c r="AD21" s="540">
        <v>0</v>
      </c>
      <c r="AE21" s="540">
        <v>0</v>
      </c>
      <c r="AF21" s="540">
        <v>0</v>
      </c>
      <c r="AG21" s="540">
        <v>0</v>
      </c>
      <c r="AH21" s="547">
        <v>0.24281442969441702</v>
      </c>
      <c r="AI21" s="530">
        <v>0.24844351537815293</v>
      </c>
    </row>
    <row r="22" spans="1:35" s="543" customFormat="1" ht="15.75" customHeight="1">
      <c r="A22" s="537" t="s">
        <v>3191</v>
      </c>
      <c r="B22" s="538"/>
      <c r="C22" s="539"/>
      <c r="D22" s="539"/>
      <c r="E22" s="539"/>
      <c r="F22" s="530">
        <v>0</v>
      </c>
      <c r="G22" s="539">
        <v>265.3</v>
      </c>
      <c r="H22" s="539"/>
      <c r="I22" s="541">
        <v>265.3</v>
      </c>
      <c r="J22" s="538"/>
      <c r="K22" s="539"/>
      <c r="L22" s="539"/>
      <c r="M22" s="539"/>
      <c r="N22" s="539">
        <v>0</v>
      </c>
      <c r="O22" s="539">
        <v>282.10000000000002</v>
      </c>
      <c r="P22" s="539"/>
      <c r="Q22" s="541">
        <v>282.10000000000002</v>
      </c>
      <c r="R22" s="542">
        <v>0</v>
      </c>
      <c r="S22" s="540">
        <v>0</v>
      </c>
      <c r="T22" s="540">
        <v>0</v>
      </c>
      <c r="U22" s="540">
        <v>0</v>
      </c>
      <c r="V22" s="540">
        <v>16.800000000000011</v>
      </c>
      <c r="W22" s="539">
        <v>16.800000000000011</v>
      </c>
      <c r="X22" s="540"/>
      <c r="Y22" s="530"/>
      <c r="Z22" s="540"/>
      <c r="AA22" s="540"/>
      <c r="AB22" s="540">
        <v>106.33245382585753</v>
      </c>
      <c r="AC22" s="540">
        <v>106.33245382585753</v>
      </c>
      <c r="AD22" s="540">
        <v>0</v>
      </c>
      <c r="AE22" s="540">
        <v>0</v>
      </c>
      <c r="AF22" s="540">
        <v>0</v>
      </c>
      <c r="AG22" s="540">
        <v>0</v>
      </c>
      <c r="AH22" s="540">
        <v>7.9797239767934583E-2</v>
      </c>
      <c r="AI22" s="540">
        <v>7.9797239767934583E-2</v>
      </c>
    </row>
    <row r="23" spans="1:35" s="543" customFormat="1" ht="15.75" customHeight="1">
      <c r="A23" s="537" t="s">
        <v>3192</v>
      </c>
      <c r="B23" s="538"/>
      <c r="C23" s="539"/>
      <c r="D23" s="539"/>
      <c r="E23" s="539"/>
      <c r="F23" s="530">
        <v>0</v>
      </c>
      <c r="G23" s="539">
        <v>556</v>
      </c>
      <c r="H23" s="539"/>
      <c r="I23" s="541">
        <v>556</v>
      </c>
      <c r="J23" s="538"/>
      <c r="K23" s="539"/>
      <c r="L23" s="539"/>
      <c r="M23" s="539"/>
      <c r="N23" s="539">
        <v>0</v>
      </c>
      <c r="O23" s="539">
        <v>571.9</v>
      </c>
      <c r="P23" s="539"/>
      <c r="Q23" s="541">
        <v>571.9</v>
      </c>
      <c r="R23" s="542">
        <v>0</v>
      </c>
      <c r="S23" s="540">
        <v>0</v>
      </c>
      <c r="T23" s="540">
        <v>0</v>
      </c>
      <c r="U23" s="540">
        <v>0</v>
      </c>
      <c r="V23" s="540">
        <v>15.899999999999977</v>
      </c>
      <c r="W23" s="539">
        <v>15.899999999999977</v>
      </c>
      <c r="X23" s="540"/>
      <c r="Y23" s="530"/>
      <c r="Z23" s="540"/>
      <c r="AA23" s="540"/>
      <c r="AB23" s="540">
        <v>102.85971223021582</v>
      </c>
      <c r="AC23" s="540">
        <v>102.85971223021582</v>
      </c>
      <c r="AD23" s="540">
        <v>0</v>
      </c>
      <c r="AE23" s="540">
        <v>0</v>
      </c>
      <c r="AF23" s="540">
        <v>0</v>
      </c>
      <c r="AG23" s="540">
        <v>0</v>
      </c>
      <c r="AH23" s="540">
        <v>0.16177256796625941</v>
      </c>
      <c r="AI23" s="540">
        <v>0.16177256796625941</v>
      </c>
    </row>
    <row r="24" spans="1:35" s="543" customFormat="1" ht="15.75" customHeight="1">
      <c r="A24" s="537" t="s">
        <v>3193</v>
      </c>
      <c r="B24" s="538">
        <v>2.2999999999999998</v>
      </c>
      <c r="C24" s="539"/>
      <c r="D24" s="539"/>
      <c r="E24" s="539"/>
      <c r="F24" s="540">
        <v>2.2999999999999998</v>
      </c>
      <c r="G24" s="539">
        <v>4.2</v>
      </c>
      <c r="H24" s="539"/>
      <c r="I24" s="541">
        <v>6.5</v>
      </c>
      <c r="J24" s="538">
        <v>2.2999999999999998</v>
      </c>
      <c r="K24" s="539"/>
      <c r="L24" s="539"/>
      <c r="M24" s="539"/>
      <c r="N24" s="539">
        <v>2.2999999999999998</v>
      </c>
      <c r="O24" s="539">
        <v>4.4000000000000004</v>
      </c>
      <c r="P24" s="539"/>
      <c r="Q24" s="541">
        <v>6.7</v>
      </c>
      <c r="R24" s="542">
        <v>0</v>
      </c>
      <c r="S24" s="540">
        <v>0</v>
      </c>
      <c r="T24" s="540">
        <v>0</v>
      </c>
      <c r="U24" s="540">
        <v>0</v>
      </c>
      <c r="V24" s="540">
        <v>0.20000000000000018</v>
      </c>
      <c r="W24" s="539">
        <v>0.20000000000000018</v>
      </c>
      <c r="X24" s="540">
        <v>100</v>
      </c>
      <c r="Y24" s="530"/>
      <c r="Z24" s="540"/>
      <c r="AA24" s="540">
        <v>100</v>
      </c>
      <c r="AB24" s="540">
        <v>104.76190476190477</v>
      </c>
      <c r="AC24" s="540">
        <v>103.07692307692309</v>
      </c>
      <c r="AD24" s="540">
        <v>0</v>
      </c>
      <c r="AE24" s="540">
        <v>0</v>
      </c>
      <c r="AF24" s="540">
        <v>0</v>
      </c>
      <c r="AG24" s="540">
        <v>0</v>
      </c>
      <c r="AH24" s="540">
        <v>0</v>
      </c>
      <c r="AI24" s="540">
        <v>0</v>
      </c>
    </row>
    <row r="25" spans="1:35" s="543" customFormat="1" ht="15.75" customHeight="1">
      <c r="A25" s="537" t="s">
        <v>3194</v>
      </c>
      <c r="B25" s="538">
        <v>31</v>
      </c>
      <c r="C25" s="539"/>
      <c r="D25" s="539"/>
      <c r="E25" s="539"/>
      <c r="F25" s="540">
        <v>31</v>
      </c>
      <c r="G25" s="539"/>
      <c r="H25" s="539"/>
      <c r="I25" s="541">
        <v>31</v>
      </c>
      <c r="J25" s="538">
        <v>17.600000000000001</v>
      </c>
      <c r="K25" s="539"/>
      <c r="L25" s="539"/>
      <c r="M25" s="539"/>
      <c r="N25" s="539">
        <v>17.600000000000001</v>
      </c>
      <c r="O25" s="539"/>
      <c r="P25" s="539"/>
      <c r="Q25" s="541">
        <v>17.600000000000001</v>
      </c>
      <c r="R25" s="542">
        <v>-13.399999999999999</v>
      </c>
      <c r="S25" s="540">
        <v>0</v>
      </c>
      <c r="T25" s="540">
        <v>0</v>
      </c>
      <c r="U25" s="540">
        <v>-13.399999999999999</v>
      </c>
      <c r="V25" s="540">
        <v>0</v>
      </c>
      <c r="W25" s="539">
        <v>-13.399999999999999</v>
      </c>
      <c r="X25" s="540">
        <v>56.774193548387096</v>
      </c>
      <c r="Y25" s="530"/>
      <c r="Z25" s="540"/>
      <c r="AA25" s="540">
        <v>56.774193548387096</v>
      </c>
      <c r="AB25" s="540"/>
      <c r="AC25" s="540">
        <v>56.774193548387096</v>
      </c>
      <c r="AD25" s="540">
        <v>0</v>
      </c>
      <c r="AE25" s="540">
        <v>0</v>
      </c>
      <c r="AF25" s="540">
        <v>0</v>
      </c>
      <c r="AG25" s="540">
        <v>0</v>
      </c>
      <c r="AH25" s="540">
        <v>0</v>
      </c>
      <c r="AI25" s="540">
        <v>0</v>
      </c>
    </row>
    <row r="26" spans="1:35" s="543" customFormat="1" ht="15.75" customHeight="1">
      <c r="A26" s="545" t="s">
        <v>3195</v>
      </c>
      <c r="B26" s="528">
        <v>51390.5</v>
      </c>
      <c r="C26" s="539">
        <v>0</v>
      </c>
      <c r="D26" s="539">
        <v>0</v>
      </c>
      <c r="E26" s="539"/>
      <c r="F26" s="530">
        <v>51390.5</v>
      </c>
      <c r="G26" s="531">
        <v>949.9</v>
      </c>
      <c r="H26" s="539"/>
      <c r="I26" s="532">
        <v>52340.4</v>
      </c>
      <c r="J26" s="528">
        <v>51663.4</v>
      </c>
      <c r="K26" s="546">
        <v>0</v>
      </c>
      <c r="L26" s="546">
        <v>0</v>
      </c>
      <c r="M26" s="546"/>
      <c r="N26" s="546">
        <v>51663.4</v>
      </c>
      <c r="O26" s="546">
        <v>984.99999999999989</v>
      </c>
      <c r="P26" s="546"/>
      <c r="Q26" s="532">
        <v>52648.4</v>
      </c>
      <c r="R26" s="533">
        <v>272.90000000000146</v>
      </c>
      <c r="S26" s="530">
        <v>0</v>
      </c>
      <c r="T26" s="530">
        <v>0</v>
      </c>
      <c r="U26" s="530">
        <v>272.90000000000146</v>
      </c>
      <c r="V26" s="530">
        <v>35.099999999999909</v>
      </c>
      <c r="W26" s="531">
        <v>308</v>
      </c>
      <c r="X26" s="530">
        <v>100.53103200007784</v>
      </c>
      <c r="Y26" s="530"/>
      <c r="Z26" s="530"/>
      <c r="AA26" s="530">
        <v>100.53103200007784</v>
      </c>
      <c r="AB26" s="530">
        <v>103.69512580271606</v>
      </c>
      <c r="AC26" s="530">
        <v>100.58845557160434</v>
      </c>
      <c r="AD26" s="530">
        <v>14.613955040860374</v>
      </c>
      <c r="AE26" s="530">
        <v>0</v>
      </c>
      <c r="AF26" s="530">
        <v>0</v>
      </c>
      <c r="AG26" s="530">
        <v>14.613955040860374</v>
      </c>
      <c r="AH26" s="530">
        <v>0.27862559791356101</v>
      </c>
      <c r="AI26" s="530">
        <v>14.892580638773934</v>
      </c>
    </row>
    <row r="27" spans="1:35" s="543" customFormat="1" ht="15.75" customHeight="1">
      <c r="A27" s="548" t="s">
        <v>3196</v>
      </c>
      <c r="B27" s="538">
        <v>37213</v>
      </c>
      <c r="C27" s="539">
        <v>0</v>
      </c>
      <c r="D27" s="539">
        <v>0</v>
      </c>
      <c r="E27" s="539"/>
      <c r="F27" s="540">
        <v>37213</v>
      </c>
      <c r="G27" s="539">
        <v>142.69999999999999</v>
      </c>
      <c r="H27" s="539"/>
      <c r="I27" s="541">
        <v>37355.699999999997</v>
      </c>
      <c r="J27" s="538">
        <v>37250.200000000004</v>
      </c>
      <c r="K27" s="539">
        <v>0</v>
      </c>
      <c r="L27" s="539">
        <v>0</v>
      </c>
      <c r="M27" s="539"/>
      <c r="N27" s="539">
        <v>37250.200000000004</v>
      </c>
      <c r="O27" s="539">
        <v>160.5</v>
      </c>
      <c r="P27" s="539"/>
      <c r="Q27" s="541">
        <v>37410.700000000004</v>
      </c>
      <c r="R27" s="549">
        <v>37.200000000004366</v>
      </c>
      <c r="S27" s="550">
        <v>0</v>
      </c>
      <c r="T27" s="550">
        <v>0</v>
      </c>
      <c r="U27" s="550">
        <v>37.200000000004366</v>
      </c>
      <c r="V27" s="550">
        <v>17.800000000000011</v>
      </c>
      <c r="W27" s="539">
        <v>55.000000000007276</v>
      </c>
      <c r="X27" s="540">
        <v>100.09996506597159</v>
      </c>
      <c r="Y27" s="530"/>
      <c r="Z27" s="540"/>
      <c r="AA27" s="540">
        <v>100.09996506597159</v>
      </c>
      <c r="AB27" s="540">
        <v>112.47372109320253</v>
      </c>
      <c r="AC27" s="540">
        <v>100.14723322009762</v>
      </c>
      <c r="AD27" s="540">
        <v>10.536912941522569</v>
      </c>
      <c r="AE27" s="540">
        <v>0</v>
      </c>
      <c r="AF27" s="540">
        <v>0</v>
      </c>
      <c r="AG27" s="540">
        <v>10.536912941522569</v>
      </c>
      <c r="AH27" s="540">
        <v>0</v>
      </c>
      <c r="AI27" s="540">
        <v>10.582313356207978</v>
      </c>
    </row>
    <row r="28" spans="1:35" s="543" customFormat="1" ht="15.75" customHeight="1">
      <c r="A28" s="551" t="s">
        <v>3197</v>
      </c>
      <c r="B28" s="538"/>
      <c r="C28" s="539"/>
      <c r="D28" s="539"/>
      <c r="E28" s="539"/>
      <c r="F28" s="530">
        <v>0</v>
      </c>
      <c r="G28" s="539"/>
      <c r="H28" s="539"/>
      <c r="I28" s="532">
        <v>0</v>
      </c>
      <c r="J28" s="538"/>
      <c r="K28" s="539"/>
      <c r="L28" s="539"/>
      <c r="M28" s="539"/>
      <c r="N28" s="539">
        <v>0</v>
      </c>
      <c r="O28" s="539"/>
      <c r="P28" s="539"/>
      <c r="Q28" s="532">
        <v>0</v>
      </c>
      <c r="R28" s="533">
        <v>0</v>
      </c>
      <c r="S28" s="530">
        <v>0</v>
      </c>
      <c r="T28" s="530">
        <v>0</v>
      </c>
      <c r="U28" s="530">
        <v>0</v>
      </c>
      <c r="V28" s="530">
        <v>0</v>
      </c>
      <c r="W28" s="531">
        <v>0</v>
      </c>
      <c r="X28" s="530"/>
      <c r="Y28" s="530"/>
      <c r="Z28" s="530"/>
      <c r="AA28" s="530"/>
      <c r="AB28" s="530"/>
      <c r="AC28" s="530"/>
      <c r="AD28" s="530"/>
      <c r="AE28" s="522"/>
      <c r="AF28" s="522"/>
      <c r="AG28" s="530"/>
      <c r="AH28" s="540"/>
      <c r="AI28" s="530"/>
    </row>
    <row r="29" spans="1:35" s="543" customFormat="1" ht="15.75" customHeight="1">
      <c r="A29" s="552" t="s">
        <v>3198</v>
      </c>
      <c r="B29" s="536">
        <v>14970</v>
      </c>
      <c r="C29" s="539"/>
      <c r="D29" s="539"/>
      <c r="E29" s="539"/>
      <c r="F29" s="553">
        <v>14970</v>
      </c>
      <c r="G29" s="529">
        <v>143.19999999999999</v>
      </c>
      <c r="H29" s="539"/>
      <c r="I29" s="554">
        <v>15113.2</v>
      </c>
      <c r="J29" s="536">
        <v>14990.8</v>
      </c>
      <c r="K29" s="539"/>
      <c r="L29" s="539"/>
      <c r="M29" s="539"/>
      <c r="N29" s="539">
        <v>14990.8</v>
      </c>
      <c r="O29" s="529">
        <v>160.9</v>
      </c>
      <c r="P29" s="539"/>
      <c r="Q29" s="554">
        <v>15151.699999999999</v>
      </c>
      <c r="R29" s="555">
        <v>20.799999999999272</v>
      </c>
      <c r="S29" s="553">
        <v>0</v>
      </c>
      <c r="T29" s="553">
        <v>0</v>
      </c>
      <c r="U29" s="553">
        <v>20.799999999999272</v>
      </c>
      <c r="V29" s="553">
        <v>17.700000000000017</v>
      </c>
      <c r="W29" s="529">
        <v>38.499999999998181</v>
      </c>
      <c r="X29" s="553">
        <v>100.13894455577821</v>
      </c>
      <c r="Y29" s="530"/>
      <c r="Z29" s="553"/>
      <c r="AA29" s="553">
        <v>100.13894455577821</v>
      </c>
      <c r="AB29" s="553">
        <v>112.36033519553075</v>
      </c>
      <c r="AC29" s="553">
        <v>100.25474419712567</v>
      </c>
      <c r="AD29" s="553">
        <v>4.2404270184798074</v>
      </c>
      <c r="AE29" s="553">
        <v>0</v>
      </c>
      <c r="AF29" s="553">
        <v>0</v>
      </c>
      <c r="AG29" s="553">
        <v>4.2404270184798074</v>
      </c>
      <c r="AH29" s="540">
        <v>0</v>
      </c>
      <c r="AI29" s="553">
        <v>4.2859405806161437</v>
      </c>
    </row>
    <row r="30" spans="1:35" s="543" customFormat="1" ht="15.75" customHeight="1">
      <c r="A30" s="552" t="s">
        <v>3199</v>
      </c>
      <c r="B30" s="536">
        <v>27400</v>
      </c>
      <c r="C30" s="539"/>
      <c r="D30" s="539"/>
      <c r="E30" s="539"/>
      <c r="F30" s="553">
        <v>27400</v>
      </c>
      <c r="G30" s="539"/>
      <c r="H30" s="539"/>
      <c r="I30" s="554">
        <v>27400</v>
      </c>
      <c r="J30" s="536">
        <v>27403.5</v>
      </c>
      <c r="K30" s="539"/>
      <c r="L30" s="539"/>
      <c r="M30" s="539"/>
      <c r="N30" s="539">
        <v>27403.5</v>
      </c>
      <c r="O30" s="539"/>
      <c r="P30" s="539"/>
      <c r="Q30" s="554">
        <v>27403.5</v>
      </c>
      <c r="R30" s="555">
        <v>3.5</v>
      </c>
      <c r="S30" s="553">
        <v>0</v>
      </c>
      <c r="T30" s="553">
        <v>0</v>
      </c>
      <c r="U30" s="553">
        <v>3.5</v>
      </c>
      <c r="V30" s="553">
        <v>0</v>
      </c>
      <c r="W30" s="529">
        <v>3.5</v>
      </c>
      <c r="X30" s="553">
        <v>100.01277372262774</v>
      </c>
      <c r="Y30" s="530"/>
      <c r="Z30" s="553"/>
      <c r="AA30" s="553">
        <v>100.01277372262774</v>
      </c>
      <c r="AB30" s="553"/>
      <c r="AC30" s="553">
        <v>100.01277372262774</v>
      </c>
      <c r="AD30" s="553">
        <v>7.751590428857126</v>
      </c>
      <c r="AE30" s="553">
        <v>0</v>
      </c>
      <c r="AF30" s="553">
        <v>0</v>
      </c>
      <c r="AG30" s="553">
        <v>7.751590428857126</v>
      </c>
      <c r="AH30" s="540">
        <v>0</v>
      </c>
      <c r="AI30" s="553">
        <v>7.751590428857126</v>
      </c>
    </row>
    <row r="31" spans="1:35" s="543" customFormat="1" ht="15.75" customHeight="1">
      <c r="A31" s="552" t="s">
        <v>3200</v>
      </c>
      <c r="B31" s="536">
        <v>-5157</v>
      </c>
      <c r="C31" s="539"/>
      <c r="D31" s="539"/>
      <c r="E31" s="539"/>
      <c r="F31" s="553">
        <v>-5157</v>
      </c>
      <c r="G31" s="539">
        <v>-0.5</v>
      </c>
      <c r="H31" s="539"/>
      <c r="I31" s="554">
        <v>-5157.5</v>
      </c>
      <c r="J31" s="536">
        <v>-5144.1000000000004</v>
      </c>
      <c r="K31" s="539"/>
      <c r="L31" s="539"/>
      <c r="M31" s="539"/>
      <c r="N31" s="539">
        <v>-5144.1000000000004</v>
      </c>
      <c r="O31" s="539">
        <v>-0.4</v>
      </c>
      <c r="P31" s="539"/>
      <c r="Q31" s="554">
        <v>-5144.5</v>
      </c>
      <c r="R31" s="555">
        <v>12.899999999999636</v>
      </c>
      <c r="S31" s="553">
        <v>0</v>
      </c>
      <c r="T31" s="553">
        <v>0</v>
      </c>
      <c r="U31" s="553">
        <v>12.899999999999636</v>
      </c>
      <c r="V31" s="553">
        <v>9.9999999999999978E-2</v>
      </c>
      <c r="W31" s="529">
        <v>13</v>
      </c>
      <c r="X31" s="553">
        <v>99.749854566608491</v>
      </c>
      <c r="Y31" s="530"/>
      <c r="Z31" s="553"/>
      <c r="AA31" s="553">
        <v>99.749854566608491</v>
      </c>
      <c r="AB31" s="553">
        <v>80</v>
      </c>
      <c r="AC31" s="553">
        <v>99.747939893359188</v>
      </c>
      <c r="AD31" s="540">
        <v>0</v>
      </c>
      <c r="AE31" s="540">
        <v>0</v>
      </c>
      <c r="AF31" s="540">
        <v>0</v>
      </c>
      <c r="AG31" s="553">
        <v>-1.4551045058143648</v>
      </c>
      <c r="AH31" s="540">
        <v>0</v>
      </c>
      <c r="AI31" s="553">
        <v>-1.4552176532652941</v>
      </c>
    </row>
    <row r="32" spans="1:35" s="543" customFormat="1" ht="15.75" customHeight="1">
      <c r="A32" s="548" t="s">
        <v>3201</v>
      </c>
      <c r="B32" s="538">
        <v>12551</v>
      </c>
      <c r="C32" s="539">
        <v>0</v>
      </c>
      <c r="D32" s="539">
        <v>0</v>
      </c>
      <c r="E32" s="539"/>
      <c r="F32" s="540">
        <v>12551</v>
      </c>
      <c r="G32" s="539">
        <v>0.3</v>
      </c>
      <c r="H32" s="539"/>
      <c r="I32" s="554">
        <v>12551.3</v>
      </c>
      <c r="J32" s="538">
        <v>12587.999999999998</v>
      </c>
      <c r="K32" s="539">
        <v>0</v>
      </c>
      <c r="L32" s="539">
        <v>0</v>
      </c>
      <c r="M32" s="539"/>
      <c r="N32" s="539">
        <v>12587.999999999998</v>
      </c>
      <c r="O32" s="539">
        <v>0.3</v>
      </c>
      <c r="P32" s="539"/>
      <c r="Q32" s="541">
        <v>12588.299999999997</v>
      </c>
      <c r="R32" s="542">
        <v>36.999999999998181</v>
      </c>
      <c r="S32" s="540">
        <v>0</v>
      </c>
      <c r="T32" s="540">
        <v>0</v>
      </c>
      <c r="U32" s="540">
        <v>36.999999999998181</v>
      </c>
      <c r="V32" s="540">
        <v>0</v>
      </c>
      <c r="W32" s="539">
        <v>36.999999999998181</v>
      </c>
      <c r="X32" s="540">
        <v>100.29479722731256</v>
      </c>
      <c r="Y32" s="530"/>
      <c r="Z32" s="540"/>
      <c r="AA32" s="540">
        <v>100.29479722731256</v>
      </c>
      <c r="AB32" s="553">
        <v>100</v>
      </c>
      <c r="AC32" s="540">
        <v>100.29479018109677</v>
      </c>
      <c r="AD32" s="540">
        <v>3.5607502807471123</v>
      </c>
      <c r="AE32" s="540">
        <v>0</v>
      </c>
      <c r="AF32" s="540">
        <v>0</v>
      </c>
      <c r="AG32" s="540">
        <v>3.5607502807471123</v>
      </c>
      <c r="AH32" s="540">
        <v>0</v>
      </c>
      <c r="AI32" s="540">
        <v>3.5608351413353092</v>
      </c>
    </row>
    <row r="33" spans="1:35" s="543" customFormat="1" ht="15.75" customHeight="1">
      <c r="A33" s="551" t="s">
        <v>3197</v>
      </c>
      <c r="B33" s="538"/>
      <c r="C33" s="539"/>
      <c r="D33" s="539"/>
      <c r="E33" s="539"/>
      <c r="F33" s="530">
        <v>0</v>
      </c>
      <c r="G33" s="539"/>
      <c r="H33" s="539"/>
      <c r="I33" s="532">
        <v>0</v>
      </c>
      <c r="J33" s="538"/>
      <c r="K33" s="539"/>
      <c r="L33" s="539"/>
      <c r="M33" s="539"/>
      <c r="N33" s="539">
        <v>0</v>
      </c>
      <c r="O33" s="539"/>
      <c r="P33" s="539"/>
      <c r="Q33" s="532">
        <v>0</v>
      </c>
      <c r="R33" s="533">
        <v>0</v>
      </c>
      <c r="S33" s="530">
        <v>0</v>
      </c>
      <c r="T33" s="530">
        <v>0</v>
      </c>
      <c r="U33" s="530">
        <v>0</v>
      </c>
      <c r="V33" s="530">
        <v>0</v>
      </c>
      <c r="W33" s="531">
        <v>0</v>
      </c>
      <c r="X33" s="530"/>
      <c r="Y33" s="530"/>
      <c r="Z33" s="530"/>
      <c r="AA33" s="530"/>
      <c r="AB33" s="553"/>
      <c r="AC33" s="530"/>
      <c r="AD33" s="530"/>
      <c r="AE33" s="522"/>
      <c r="AF33" s="522"/>
      <c r="AG33" s="530"/>
      <c r="AH33" s="540">
        <v>0</v>
      </c>
      <c r="AI33" s="530"/>
    </row>
    <row r="34" spans="1:35" s="543" customFormat="1" ht="15.75" customHeight="1">
      <c r="A34" s="552" t="s">
        <v>3202</v>
      </c>
      <c r="B34" s="536">
        <v>1573.1</v>
      </c>
      <c r="C34" s="539"/>
      <c r="D34" s="539"/>
      <c r="E34" s="539"/>
      <c r="F34" s="553">
        <v>1573.1</v>
      </c>
      <c r="G34" s="539">
        <v>0.3</v>
      </c>
      <c r="H34" s="539"/>
      <c r="I34" s="554">
        <v>1573.3999999999999</v>
      </c>
      <c r="J34" s="536">
        <v>1600.8</v>
      </c>
      <c r="K34" s="539"/>
      <c r="L34" s="539"/>
      <c r="M34" s="539"/>
      <c r="N34" s="539">
        <v>1600.8</v>
      </c>
      <c r="O34" s="539">
        <v>0.3</v>
      </c>
      <c r="P34" s="539"/>
      <c r="Q34" s="554">
        <v>1601.1</v>
      </c>
      <c r="R34" s="555">
        <v>27.700000000000045</v>
      </c>
      <c r="S34" s="553">
        <v>0</v>
      </c>
      <c r="T34" s="553">
        <v>0</v>
      </c>
      <c r="U34" s="553">
        <v>27.700000000000045</v>
      </c>
      <c r="V34" s="553">
        <v>0</v>
      </c>
      <c r="W34" s="529">
        <v>27.700000000000045</v>
      </c>
      <c r="X34" s="553">
        <v>101.76085436399467</v>
      </c>
      <c r="Y34" s="530"/>
      <c r="Z34" s="553"/>
      <c r="AA34" s="553">
        <v>101.76085436399467</v>
      </c>
      <c r="AB34" s="553">
        <v>100</v>
      </c>
      <c r="AC34" s="553">
        <v>101.76051862209228</v>
      </c>
      <c r="AD34" s="553">
        <v>0.45281609861931826</v>
      </c>
      <c r="AE34" s="553">
        <v>0</v>
      </c>
      <c r="AF34" s="553">
        <v>0</v>
      </c>
      <c r="AG34" s="553">
        <v>0.45281609861931826</v>
      </c>
      <c r="AH34" s="540">
        <v>0</v>
      </c>
      <c r="AI34" s="553">
        <v>0.45290095920751522</v>
      </c>
    </row>
    <row r="35" spans="1:35" s="543" customFormat="1" ht="15.75" customHeight="1">
      <c r="A35" s="552" t="s">
        <v>3203</v>
      </c>
      <c r="B35" s="536">
        <v>11007.9</v>
      </c>
      <c r="C35" s="539"/>
      <c r="D35" s="539"/>
      <c r="E35" s="539"/>
      <c r="F35" s="553">
        <v>11007.9</v>
      </c>
      <c r="G35" s="539"/>
      <c r="H35" s="539"/>
      <c r="I35" s="554">
        <v>11007.9</v>
      </c>
      <c r="J35" s="536">
        <v>11011.8</v>
      </c>
      <c r="K35" s="539"/>
      <c r="L35" s="539"/>
      <c r="M35" s="539"/>
      <c r="N35" s="539">
        <v>11011.8</v>
      </c>
      <c r="O35" s="539"/>
      <c r="P35" s="539"/>
      <c r="Q35" s="554">
        <v>11011.8</v>
      </c>
      <c r="R35" s="555">
        <v>3.8999999999996362</v>
      </c>
      <c r="S35" s="553">
        <v>0</v>
      </c>
      <c r="T35" s="553">
        <v>0</v>
      </c>
      <c r="U35" s="553">
        <v>3.8999999999996362</v>
      </c>
      <c r="V35" s="553">
        <v>0</v>
      </c>
      <c r="W35" s="529">
        <v>3.8999999999996362</v>
      </c>
      <c r="X35" s="553">
        <v>100.03542910091842</v>
      </c>
      <c r="Y35" s="530"/>
      <c r="Z35" s="553"/>
      <c r="AA35" s="553">
        <v>100.03542910091842</v>
      </c>
      <c r="AB35" s="553"/>
      <c r="AC35" s="553">
        <v>100.03542910091842</v>
      </c>
      <c r="AD35" s="553">
        <v>3.1148927503599504</v>
      </c>
      <c r="AE35" s="553">
        <v>0</v>
      </c>
      <c r="AF35" s="553">
        <v>0</v>
      </c>
      <c r="AG35" s="553">
        <v>3.1148927503599504</v>
      </c>
      <c r="AH35" s="540">
        <v>0</v>
      </c>
      <c r="AI35" s="553">
        <v>3.1148927503599504</v>
      </c>
    </row>
    <row r="36" spans="1:35" s="543" customFormat="1" ht="15.75" customHeight="1">
      <c r="A36" s="552" t="s">
        <v>3204</v>
      </c>
      <c r="B36" s="536">
        <v>-30</v>
      </c>
      <c r="C36" s="539"/>
      <c r="D36" s="539"/>
      <c r="E36" s="539"/>
      <c r="F36" s="553">
        <v>-30</v>
      </c>
      <c r="G36" s="539"/>
      <c r="H36" s="539"/>
      <c r="I36" s="554">
        <v>-30</v>
      </c>
      <c r="J36" s="536">
        <v>-24.6</v>
      </c>
      <c r="K36" s="539"/>
      <c r="L36" s="539"/>
      <c r="M36" s="539"/>
      <c r="N36" s="539">
        <v>-24.6</v>
      </c>
      <c r="O36" s="539"/>
      <c r="P36" s="539"/>
      <c r="Q36" s="554">
        <v>-24.6</v>
      </c>
      <c r="R36" s="555">
        <v>5.3999999999999986</v>
      </c>
      <c r="S36" s="553">
        <v>0</v>
      </c>
      <c r="T36" s="553">
        <v>0</v>
      </c>
      <c r="U36" s="553">
        <v>5.3999999999999986</v>
      </c>
      <c r="V36" s="553">
        <v>0</v>
      </c>
      <c r="W36" s="529">
        <v>5.3999999999999986</v>
      </c>
      <c r="X36" s="553">
        <v>82</v>
      </c>
      <c r="Y36" s="530"/>
      <c r="Z36" s="553"/>
      <c r="AA36" s="553">
        <v>82</v>
      </c>
      <c r="AB36" s="553"/>
      <c r="AC36" s="553">
        <v>82</v>
      </c>
      <c r="AD36" s="553">
        <v>0</v>
      </c>
      <c r="AE36" s="553">
        <v>0</v>
      </c>
      <c r="AF36" s="553">
        <v>0</v>
      </c>
      <c r="AG36" s="540">
        <v>0</v>
      </c>
      <c r="AH36" s="540">
        <v>0</v>
      </c>
      <c r="AI36" s="540">
        <v>0</v>
      </c>
    </row>
    <row r="37" spans="1:35" s="543" customFormat="1" ht="15.75" customHeight="1">
      <c r="A37" s="548" t="s">
        <v>3205</v>
      </c>
      <c r="B37" s="538">
        <v>10</v>
      </c>
      <c r="C37" s="539"/>
      <c r="D37" s="539"/>
      <c r="E37" s="539"/>
      <c r="F37" s="540">
        <v>10</v>
      </c>
      <c r="G37" s="539">
        <v>759.4</v>
      </c>
      <c r="H37" s="539"/>
      <c r="I37" s="541">
        <v>769.4</v>
      </c>
      <c r="J37" s="538">
        <v>11.1</v>
      </c>
      <c r="K37" s="539"/>
      <c r="L37" s="539"/>
      <c r="M37" s="539"/>
      <c r="N37" s="539">
        <v>11.1</v>
      </c>
      <c r="O37" s="539">
        <v>763.3</v>
      </c>
      <c r="P37" s="539"/>
      <c r="Q37" s="541">
        <v>774.4</v>
      </c>
      <c r="R37" s="542">
        <v>1.0999999999999996</v>
      </c>
      <c r="S37" s="540">
        <v>0</v>
      </c>
      <c r="T37" s="540">
        <v>0</v>
      </c>
      <c r="U37" s="540">
        <v>1.0999999999999996</v>
      </c>
      <c r="V37" s="540">
        <v>3.8999999999999773</v>
      </c>
      <c r="W37" s="539">
        <v>5</v>
      </c>
      <c r="X37" s="540">
        <v>110.99999999999999</v>
      </c>
      <c r="Y37" s="530"/>
      <c r="Z37" s="540"/>
      <c r="AA37" s="540">
        <v>110.99999999999999</v>
      </c>
      <c r="AB37" s="540">
        <v>100.51356333947854</v>
      </c>
      <c r="AC37" s="540">
        <v>100.64985703145308</v>
      </c>
      <c r="AD37" s="540">
        <v>0</v>
      </c>
      <c r="AE37" s="540">
        <v>0</v>
      </c>
      <c r="AF37" s="540">
        <v>0</v>
      </c>
      <c r="AG37" s="540">
        <v>0</v>
      </c>
      <c r="AH37" s="540">
        <v>0.2159136232359605</v>
      </c>
      <c r="AI37" s="540">
        <v>0.21905346499925038</v>
      </c>
    </row>
    <row r="38" spans="1:35" s="543" customFormat="1" ht="29.25" customHeight="1">
      <c r="A38" s="548" t="s">
        <v>3206</v>
      </c>
      <c r="B38" s="538">
        <v>436.2</v>
      </c>
      <c r="C38" s="539"/>
      <c r="D38" s="539"/>
      <c r="E38" s="539"/>
      <c r="F38" s="540">
        <v>436.2</v>
      </c>
      <c r="G38" s="539">
        <v>14.7</v>
      </c>
      <c r="H38" s="539"/>
      <c r="I38" s="541">
        <v>450.9</v>
      </c>
      <c r="J38" s="538">
        <v>530.20000000000005</v>
      </c>
      <c r="K38" s="539"/>
      <c r="L38" s="539"/>
      <c r="M38" s="539"/>
      <c r="N38" s="539">
        <v>530.20000000000005</v>
      </c>
      <c r="O38" s="539">
        <v>18.3</v>
      </c>
      <c r="P38" s="539"/>
      <c r="Q38" s="541">
        <v>548.5</v>
      </c>
      <c r="R38" s="542">
        <v>94.000000000000057</v>
      </c>
      <c r="S38" s="540">
        <v>0</v>
      </c>
      <c r="T38" s="540">
        <v>0</v>
      </c>
      <c r="U38" s="540">
        <v>94.000000000000057</v>
      </c>
      <c r="V38" s="540">
        <v>3.6000000000000014</v>
      </c>
      <c r="W38" s="539">
        <v>97.600000000000023</v>
      </c>
      <c r="X38" s="540">
        <v>121.54974782209997</v>
      </c>
      <c r="Y38" s="530"/>
      <c r="Z38" s="540"/>
      <c r="AA38" s="540">
        <v>121.54974782209997</v>
      </c>
      <c r="AB38" s="540">
        <v>124.48979591836735</v>
      </c>
      <c r="AC38" s="540">
        <v>121.6455976935019</v>
      </c>
      <c r="AD38" s="550">
        <v>0.14997694620687316</v>
      </c>
      <c r="AE38" s="550">
        <v>0</v>
      </c>
      <c r="AF38" s="550">
        <v>0</v>
      </c>
      <c r="AG38" s="550">
        <v>0.14997694620687316</v>
      </c>
      <c r="AH38" s="540">
        <v>0</v>
      </c>
      <c r="AI38" s="540">
        <v>0.15515344208689158</v>
      </c>
    </row>
    <row r="39" spans="1:35" s="543" customFormat="1" ht="15.75" customHeight="1">
      <c r="A39" s="537" t="s">
        <v>3207</v>
      </c>
      <c r="B39" s="538">
        <v>1180.3</v>
      </c>
      <c r="C39" s="539"/>
      <c r="D39" s="539"/>
      <c r="E39" s="539"/>
      <c r="F39" s="540">
        <v>1180.3</v>
      </c>
      <c r="G39" s="539">
        <v>32.799999999999997</v>
      </c>
      <c r="H39" s="539"/>
      <c r="I39" s="541">
        <v>1213.0999999999999</v>
      </c>
      <c r="J39" s="538">
        <v>1283.9000000000001</v>
      </c>
      <c r="K39" s="539"/>
      <c r="L39" s="539"/>
      <c r="M39" s="539"/>
      <c r="N39" s="539">
        <v>1283.9000000000001</v>
      </c>
      <c r="O39" s="539">
        <v>42.6</v>
      </c>
      <c r="P39" s="539"/>
      <c r="Q39" s="541">
        <v>1326.5</v>
      </c>
      <c r="R39" s="542">
        <v>103.60000000000014</v>
      </c>
      <c r="S39" s="540">
        <v>0</v>
      </c>
      <c r="T39" s="540">
        <v>0</v>
      </c>
      <c r="U39" s="540">
        <v>103.60000000000014</v>
      </c>
      <c r="V39" s="540">
        <v>9.8000000000000043</v>
      </c>
      <c r="W39" s="539">
        <v>113.40000000000009</v>
      </c>
      <c r="X39" s="540">
        <v>108.77742946708464</v>
      </c>
      <c r="Y39" s="530"/>
      <c r="Z39" s="540"/>
      <c r="AA39" s="540">
        <v>108.77742946708464</v>
      </c>
      <c r="AB39" s="540">
        <v>129.87804878048783</v>
      </c>
      <c r="AC39" s="540">
        <v>109.34795152914023</v>
      </c>
      <c r="AD39" s="550">
        <v>0.36317503062052892</v>
      </c>
      <c r="AE39" s="550">
        <v>0</v>
      </c>
      <c r="AF39" s="550">
        <v>0</v>
      </c>
      <c r="AG39" s="550">
        <v>0.36317503062052892</v>
      </c>
      <c r="AH39" s="540">
        <v>0</v>
      </c>
      <c r="AI39" s="540">
        <v>0.37522523414450626</v>
      </c>
    </row>
    <row r="40" spans="1:35" s="543" customFormat="1" ht="15.75" customHeight="1">
      <c r="A40" s="545" t="s">
        <v>3208</v>
      </c>
      <c r="B40" s="528">
        <v>2792.2</v>
      </c>
      <c r="C40" s="539">
        <v>0</v>
      </c>
      <c r="D40" s="539">
        <v>0</v>
      </c>
      <c r="E40" s="539"/>
      <c r="F40" s="530">
        <v>2792.2</v>
      </c>
      <c r="G40" s="539">
        <v>0</v>
      </c>
      <c r="H40" s="539"/>
      <c r="I40" s="532">
        <v>2792.2</v>
      </c>
      <c r="J40" s="528">
        <v>2737.2</v>
      </c>
      <c r="K40" s="539">
        <v>0</v>
      </c>
      <c r="L40" s="539">
        <v>0</v>
      </c>
      <c r="M40" s="539"/>
      <c r="N40" s="546">
        <v>2737.2</v>
      </c>
      <c r="O40" s="546">
        <v>0</v>
      </c>
      <c r="P40" s="546"/>
      <c r="Q40" s="532">
        <v>2737.2</v>
      </c>
      <c r="R40" s="533">
        <v>-55</v>
      </c>
      <c r="S40" s="530">
        <v>0</v>
      </c>
      <c r="T40" s="530">
        <v>0</v>
      </c>
      <c r="U40" s="530">
        <v>-55</v>
      </c>
      <c r="V40" s="530">
        <v>0</v>
      </c>
      <c r="W40" s="531">
        <v>-55</v>
      </c>
      <c r="X40" s="530">
        <v>98.03022706109877</v>
      </c>
      <c r="Y40" s="530"/>
      <c r="Z40" s="530"/>
      <c r="AA40" s="530">
        <v>98.03022706109877</v>
      </c>
      <c r="AB40" s="530"/>
      <c r="AC40" s="530">
        <v>98.03022706109877</v>
      </c>
      <c r="AD40" s="530">
        <v>0.7742680067096438</v>
      </c>
      <c r="AE40" s="530">
        <v>0</v>
      </c>
      <c r="AF40" s="530">
        <v>0</v>
      </c>
      <c r="AG40" s="530">
        <v>0.7742680067096438</v>
      </c>
      <c r="AH40" s="530">
        <v>0</v>
      </c>
      <c r="AI40" s="530">
        <v>0.7742680067096438</v>
      </c>
    </row>
    <row r="41" spans="1:35" s="543" customFormat="1" ht="15.75" customHeight="1">
      <c r="A41" s="548" t="s">
        <v>3209</v>
      </c>
      <c r="B41" s="538">
        <v>2691</v>
      </c>
      <c r="C41" s="539"/>
      <c r="D41" s="539"/>
      <c r="E41" s="539"/>
      <c r="F41" s="540">
        <v>2691</v>
      </c>
      <c r="G41" s="539"/>
      <c r="H41" s="539"/>
      <c r="I41" s="541">
        <v>2691</v>
      </c>
      <c r="J41" s="538">
        <v>2631.1</v>
      </c>
      <c r="K41" s="539"/>
      <c r="L41" s="539"/>
      <c r="M41" s="539"/>
      <c r="N41" s="539">
        <v>2631.1</v>
      </c>
      <c r="O41" s="539"/>
      <c r="P41" s="539"/>
      <c r="Q41" s="541">
        <v>2631.1</v>
      </c>
      <c r="R41" s="542">
        <v>-59.900000000000091</v>
      </c>
      <c r="S41" s="540">
        <v>0</v>
      </c>
      <c r="T41" s="540">
        <v>0</v>
      </c>
      <c r="U41" s="540">
        <v>-59.900000000000091</v>
      </c>
      <c r="V41" s="540">
        <v>0</v>
      </c>
      <c r="W41" s="539">
        <v>-59.900000000000091</v>
      </c>
      <c r="X41" s="540">
        <v>97.77406168710516</v>
      </c>
      <c r="Y41" s="530"/>
      <c r="Z41" s="540"/>
      <c r="AA41" s="540">
        <v>97.77406168710516</v>
      </c>
      <c r="AB41" s="540"/>
      <c r="AC41" s="540">
        <v>97.77406168710516</v>
      </c>
      <c r="AD41" s="540">
        <v>0.74425564535062982</v>
      </c>
      <c r="AE41" s="540">
        <v>0</v>
      </c>
      <c r="AF41" s="540">
        <v>0</v>
      </c>
      <c r="AG41" s="540">
        <v>0.74425564535062982</v>
      </c>
      <c r="AH41" s="540">
        <v>0</v>
      </c>
      <c r="AI41" s="540">
        <v>0.74425564535062982</v>
      </c>
    </row>
    <row r="42" spans="1:35" s="543" customFormat="1" ht="15.75" customHeight="1">
      <c r="A42" s="537" t="s">
        <v>3210</v>
      </c>
      <c r="B42" s="538">
        <v>101.2</v>
      </c>
      <c r="C42" s="539"/>
      <c r="D42" s="539"/>
      <c r="E42" s="539"/>
      <c r="F42" s="540">
        <v>101.2</v>
      </c>
      <c r="G42" s="539"/>
      <c r="H42" s="539"/>
      <c r="I42" s="541">
        <v>101.2</v>
      </c>
      <c r="J42" s="538">
        <v>106.1</v>
      </c>
      <c r="K42" s="539"/>
      <c r="L42" s="539"/>
      <c r="M42" s="539"/>
      <c r="N42" s="539">
        <v>106.1</v>
      </c>
      <c r="O42" s="539"/>
      <c r="P42" s="539"/>
      <c r="Q42" s="541">
        <v>106.1</v>
      </c>
      <c r="R42" s="542">
        <v>4.8999999999999915</v>
      </c>
      <c r="S42" s="540">
        <v>0</v>
      </c>
      <c r="T42" s="540">
        <v>0</v>
      </c>
      <c r="U42" s="540">
        <v>4.8999999999999915</v>
      </c>
      <c r="V42" s="540">
        <v>0</v>
      </c>
      <c r="W42" s="539">
        <v>4.8999999999999915</v>
      </c>
      <c r="X42" s="540">
        <v>104.84189723320156</v>
      </c>
      <c r="Y42" s="530"/>
      <c r="Z42" s="540"/>
      <c r="AA42" s="540">
        <v>104.84189723320156</v>
      </c>
      <c r="AB42" s="540"/>
      <c r="AC42" s="540">
        <v>104.84189723320156</v>
      </c>
      <c r="AD42" s="540">
        <v>0</v>
      </c>
      <c r="AE42" s="540">
        <v>0</v>
      </c>
      <c r="AF42" s="540">
        <v>0</v>
      </c>
      <c r="AG42" s="540">
        <v>3.0012361359014028E-2</v>
      </c>
      <c r="AH42" s="540">
        <v>0</v>
      </c>
      <c r="AI42" s="540">
        <v>3.0012361359014028E-2</v>
      </c>
    </row>
    <row r="43" spans="1:35" s="559" customFormat="1" ht="15.75" customHeight="1">
      <c r="A43" s="556" t="s">
        <v>3211</v>
      </c>
      <c r="B43" s="536">
        <v>0</v>
      </c>
      <c r="C43" s="546">
        <v>28030.6</v>
      </c>
      <c r="D43" s="546">
        <v>9999.4</v>
      </c>
      <c r="E43" s="539"/>
      <c r="F43" s="557">
        <v>38030</v>
      </c>
      <c r="G43" s="529">
        <v>0</v>
      </c>
      <c r="H43" s="529"/>
      <c r="I43" s="558">
        <v>38030</v>
      </c>
      <c r="J43" s="536">
        <v>0</v>
      </c>
      <c r="K43" s="546">
        <v>28081</v>
      </c>
      <c r="L43" s="546">
        <v>9855.2999999999993</v>
      </c>
      <c r="M43" s="546"/>
      <c r="N43" s="546">
        <v>37936.300000000003</v>
      </c>
      <c r="O43" s="546">
        <v>0</v>
      </c>
      <c r="P43" s="546"/>
      <c r="Q43" s="558">
        <v>37936.300000000003</v>
      </c>
      <c r="R43" s="533">
        <v>0</v>
      </c>
      <c r="S43" s="530">
        <v>50.400000000001455</v>
      </c>
      <c r="T43" s="530">
        <v>-144.10000000000036</v>
      </c>
      <c r="U43" s="530">
        <v>-93.69999999999709</v>
      </c>
      <c r="V43" s="530">
        <v>0</v>
      </c>
      <c r="W43" s="531">
        <v>-93.69999999999709</v>
      </c>
      <c r="X43" s="557"/>
      <c r="Y43" s="557">
        <v>100.17980350046021</v>
      </c>
      <c r="Z43" s="557">
        <v>98.558913534812092</v>
      </c>
      <c r="AA43" s="557">
        <v>99.753615566657899</v>
      </c>
      <c r="AB43" s="557"/>
      <c r="AC43" s="557">
        <v>99.753615566657899</v>
      </c>
      <c r="AD43" s="540">
        <v>0</v>
      </c>
      <c r="AE43" s="530">
        <v>7.9432339238687382</v>
      </c>
      <c r="AF43" s="530">
        <v>2.7877551828604239</v>
      </c>
      <c r="AG43" s="530">
        <v>10.730989106729162</v>
      </c>
      <c r="AH43" s="530">
        <v>0</v>
      </c>
      <c r="AI43" s="530">
        <v>10.730989106729162</v>
      </c>
    </row>
    <row r="44" spans="1:35" s="559" customFormat="1" ht="15.75" customHeight="1">
      <c r="A44" s="552" t="s">
        <v>3212</v>
      </c>
      <c r="B44" s="536"/>
      <c r="C44" s="529">
        <v>28030.6</v>
      </c>
      <c r="D44" s="529"/>
      <c r="E44" s="529"/>
      <c r="F44" s="553">
        <v>28030.6</v>
      </c>
      <c r="G44" s="529"/>
      <c r="H44" s="529"/>
      <c r="I44" s="554">
        <v>28030.6</v>
      </c>
      <c r="J44" s="536"/>
      <c r="K44" s="529">
        <v>28081</v>
      </c>
      <c r="L44" s="529"/>
      <c r="M44" s="529"/>
      <c r="N44" s="529">
        <v>28081</v>
      </c>
      <c r="O44" s="529"/>
      <c r="P44" s="529"/>
      <c r="Q44" s="554">
        <v>28081</v>
      </c>
      <c r="R44" s="555">
        <v>0</v>
      </c>
      <c r="S44" s="553">
        <v>50.400000000001455</v>
      </c>
      <c r="T44" s="553">
        <v>0</v>
      </c>
      <c r="U44" s="553">
        <v>50.400000000001455</v>
      </c>
      <c r="V44" s="553">
        <v>0</v>
      </c>
      <c r="W44" s="529">
        <v>50.400000000001455</v>
      </c>
      <c r="X44" s="553"/>
      <c r="Y44" s="553">
        <v>100.17980350046021</v>
      </c>
      <c r="Z44" s="553"/>
      <c r="AA44" s="553">
        <v>100.17980350046021</v>
      </c>
      <c r="AB44" s="553"/>
      <c r="AC44" s="553">
        <v>100.17980350046021</v>
      </c>
      <c r="AD44" s="540">
        <v>0</v>
      </c>
      <c r="AE44" s="553">
        <v>7.9432339238687382</v>
      </c>
      <c r="AF44" s="553">
        <v>0</v>
      </c>
      <c r="AG44" s="553">
        <v>7.9432339238687382</v>
      </c>
      <c r="AH44" s="553">
        <v>0</v>
      </c>
      <c r="AI44" s="553">
        <v>7.9432339238687382</v>
      </c>
    </row>
    <row r="45" spans="1:35" s="559" customFormat="1" ht="15.75" customHeight="1">
      <c r="A45" s="552" t="s">
        <v>3213</v>
      </c>
      <c r="B45" s="536"/>
      <c r="C45" s="529"/>
      <c r="D45" s="529">
        <v>9999.4</v>
      </c>
      <c r="E45" s="529"/>
      <c r="F45" s="553">
        <v>9999.4</v>
      </c>
      <c r="G45" s="529"/>
      <c r="H45" s="529"/>
      <c r="I45" s="554">
        <v>9999.4</v>
      </c>
      <c r="J45" s="536"/>
      <c r="K45" s="529"/>
      <c r="L45" s="529">
        <v>9855.2999999999993</v>
      </c>
      <c r="M45" s="529"/>
      <c r="N45" s="529">
        <v>9855.2999999999993</v>
      </c>
      <c r="O45" s="529"/>
      <c r="P45" s="529"/>
      <c r="Q45" s="554">
        <v>9855.2999999999993</v>
      </c>
      <c r="R45" s="555">
        <v>0</v>
      </c>
      <c r="S45" s="553">
        <v>0</v>
      </c>
      <c r="T45" s="553">
        <v>-144.10000000000036</v>
      </c>
      <c r="U45" s="553">
        <v>-144.10000000000036</v>
      </c>
      <c r="V45" s="553">
        <v>0</v>
      </c>
      <c r="W45" s="529">
        <v>-144.10000000000036</v>
      </c>
      <c r="X45" s="553"/>
      <c r="Y45" s="530"/>
      <c r="Z45" s="553">
        <v>98.558913534812092</v>
      </c>
      <c r="AA45" s="553">
        <v>98.558913534812092</v>
      </c>
      <c r="AB45" s="553"/>
      <c r="AC45" s="553">
        <v>98.558913534812092</v>
      </c>
      <c r="AD45" s="553">
        <v>0</v>
      </c>
      <c r="AE45" s="553">
        <v>0</v>
      </c>
      <c r="AF45" s="553">
        <v>2.7877551828604239</v>
      </c>
      <c r="AG45" s="553">
        <v>2.7877551828604239</v>
      </c>
      <c r="AH45" s="553">
        <v>0</v>
      </c>
      <c r="AI45" s="553">
        <v>2.7877551828604239</v>
      </c>
    </row>
    <row r="46" spans="1:35" s="559" customFormat="1" ht="15.75" customHeight="1">
      <c r="A46" s="556" t="s">
        <v>3214</v>
      </c>
      <c r="B46" s="560">
        <v>4572.8999999999996</v>
      </c>
      <c r="C46" s="539">
        <v>0</v>
      </c>
      <c r="D46" s="546">
        <v>0</v>
      </c>
      <c r="E46" s="539"/>
      <c r="F46" s="557">
        <v>4572.8999999999996</v>
      </c>
      <c r="G46" s="546">
        <v>251.2</v>
      </c>
      <c r="H46" s="529"/>
      <c r="I46" s="558">
        <v>4824.0999999999995</v>
      </c>
      <c r="J46" s="560">
        <v>4503.8</v>
      </c>
      <c r="K46" s="546">
        <v>0</v>
      </c>
      <c r="L46" s="546">
        <v>0</v>
      </c>
      <c r="M46" s="546"/>
      <c r="N46" s="546">
        <v>4503.8</v>
      </c>
      <c r="O46" s="546">
        <v>165.5</v>
      </c>
      <c r="P46" s="529"/>
      <c r="Q46" s="558">
        <v>4669.3</v>
      </c>
      <c r="R46" s="561">
        <v>-69.099999999999454</v>
      </c>
      <c r="S46" s="557">
        <v>0</v>
      </c>
      <c r="T46" s="557">
        <v>0</v>
      </c>
      <c r="U46" s="557">
        <v>-69.099999999999454</v>
      </c>
      <c r="V46" s="557">
        <v>-85.699999999999989</v>
      </c>
      <c r="W46" s="546">
        <v>-154.79999999999927</v>
      </c>
      <c r="X46" s="557">
        <v>98.488923877626902</v>
      </c>
      <c r="Y46" s="530"/>
      <c r="Z46" s="557"/>
      <c r="AA46" s="557">
        <v>98.488923877626902</v>
      </c>
      <c r="AB46" s="557">
        <v>65.883757961783445</v>
      </c>
      <c r="AC46" s="557">
        <v>96.791111295371167</v>
      </c>
      <c r="AD46" s="547">
        <v>1.273983723739184</v>
      </c>
      <c r="AE46" s="547">
        <v>0</v>
      </c>
      <c r="AF46" s="540">
        <v>0</v>
      </c>
      <c r="AG46" s="530">
        <v>1.273983723739184</v>
      </c>
      <c r="AH46" s="540">
        <v>0</v>
      </c>
      <c r="AI46" s="530">
        <v>1.3207984815612086</v>
      </c>
    </row>
    <row r="47" spans="1:35" s="559" customFormat="1" ht="15.75" customHeight="1">
      <c r="A47" s="552" t="s">
        <v>3215</v>
      </c>
      <c r="B47" s="536">
        <v>923.7</v>
      </c>
      <c r="C47" s="529"/>
      <c r="D47" s="529"/>
      <c r="E47" s="529"/>
      <c r="F47" s="553">
        <v>923.7</v>
      </c>
      <c r="G47" s="529">
        <v>13.5</v>
      </c>
      <c r="H47" s="529"/>
      <c r="I47" s="554">
        <v>937.2</v>
      </c>
      <c r="J47" s="536">
        <v>876.8</v>
      </c>
      <c r="K47" s="529"/>
      <c r="L47" s="529"/>
      <c r="M47" s="529"/>
      <c r="N47" s="529">
        <v>876.8</v>
      </c>
      <c r="O47" s="529">
        <v>7.5</v>
      </c>
      <c r="P47" s="529"/>
      <c r="Q47" s="554">
        <v>884.3</v>
      </c>
      <c r="R47" s="555">
        <v>-46.900000000000091</v>
      </c>
      <c r="S47" s="553">
        <v>0</v>
      </c>
      <c r="T47" s="553">
        <v>0</v>
      </c>
      <c r="U47" s="553">
        <v>-46.900000000000091</v>
      </c>
      <c r="V47" s="553">
        <v>-6</v>
      </c>
      <c r="W47" s="529">
        <v>-52.900000000000091</v>
      </c>
      <c r="X47" s="553">
        <v>94.922593915773518</v>
      </c>
      <c r="Y47" s="530"/>
      <c r="Z47" s="553"/>
      <c r="AA47" s="553">
        <v>94.922593915773518</v>
      </c>
      <c r="AB47" s="553">
        <v>55.555555555555557</v>
      </c>
      <c r="AC47" s="553">
        <v>94.355527102005965</v>
      </c>
      <c r="AD47" s="540">
        <v>0.24801921243716779</v>
      </c>
      <c r="AE47" s="540">
        <v>0</v>
      </c>
      <c r="AF47" s="540">
        <v>0</v>
      </c>
      <c r="AG47" s="540">
        <v>0.24801921243716779</v>
      </c>
      <c r="AH47" s="540">
        <v>0</v>
      </c>
      <c r="AI47" s="553">
        <v>0.25014072714209334</v>
      </c>
    </row>
    <row r="48" spans="1:35" s="559" customFormat="1" ht="15.75" customHeight="1">
      <c r="A48" s="552" t="s">
        <v>3216</v>
      </c>
      <c r="B48" s="536">
        <v>3649.2</v>
      </c>
      <c r="C48" s="529"/>
      <c r="D48" s="529"/>
      <c r="E48" s="529"/>
      <c r="F48" s="553">
        <v>3649.2</v>
      </c>
      <c r="G48" s="529">
        <v>237.7</v>
      </c>
      <c r="H48" s="529"/>
      <c r="I48" s="554">
        <v>3886.8999999999996</v>
      </c>
      <c r="J48" s="536">
        <v>3627</v>
      </c>
      <c r="K48" s="529"/>
      <c r="L48" s="529"/>
      <c r="M48" s="529"/>
      <c r="N48" s="529">
        <v>3627</v>
      </c>
      <c r="O48" s="529">
        <v>158</v>
      </c>
      <c r="P48" s="529"/>
      <c r="Q48" s="554">
        <v>3785</v>
      </c>
      <c r="R48" s="555">
        <v>-22.199999999999818</v>
      </c>
      <c r="S48" s="553">
        <v>0</v>
      </c>
      <c r="T48" s="553">
        <v>0</v>
      </c>
      <c r="U48" s="553">
        <v>-22.199999999999818</v>
      </c>
      <c r="V48" s="553">
        <v>-79.699999999999989</v>
      </c>
      <c r="W48" s="529">
        <v>-101.89999999999964</v>
      </c>
      <c r="X48" s="553">
        <v>99.391647484380144</v>
      </c>
      <c r="Y48" s="530"/>
      <c r="Z48" s="553"/>
      <c r="AA48" s="553">
        <v>99.391647484380144</v>
      </c>
      <c r="AB48" s="553">
        <v>66.470340765671025</v>
      </c>
      <c r="AC48" s="553">
        <v>97.378373511024222</v>
      </c>
      <c r="AD48" s="553">
        <v>1.0259645113020159</v>
      </c>
      <c r="AE48" s="553">
        <v>0</v>
      </c>
      <c r="AF48" s="553">
        <v>0</v>
      </c>
      <c r="AG48" s="553">
        <v>1.0259645113020159</v>
      </c>
      <c r="AH48" s="553">
        <v>0</v>
      </c>
      <c r="AI48" s="553">
        <v>1.0706577544191151</v>
      </c>
    </row>
    <row r="49" spans="1:35" s="559" customFormat="1" ht="15.75" customHeight="1">
      <c r="A49" s="556" t="s">
        <v>2218</v>
      </c>
      <c r="B49" s="560">
        <v>4202.5</v>
      </c>
      <c r="C49" s="546">
        <v>834.1</v>
      </c>
      <c r="D49" s="546">
        <v>263.5</v>
      </c>
      <c r="E49" s="546"/>
      <c r="F49" s="557">
        <v>5300.1</v>
      </c>
      <c r="G49" s="546">
        <v>1302.4000000000001</v>
      </c>
      <c r="H49" s="531">
        <v>-3.9</v>
      </c>
      <c r="I49" s="558">
        <v>6598.6</v>
      </c>
      <c r="J49" s="560">
        <v>4551.5</v>
      </c>
      <c r="K49" s="546">
        <v>877.4</v>
      </c>
      <c r="L49" s="546">
        <v>310.3</v>
      </c>
      <c r="M49" s="546"/>
      <c r="N49" s="546">
        <v>5739.2</v>
      </c>
      <c r="O49" s="546">
        <v>1366.8000000000002</v>
      </c>
      <c r="P49" s="529">
        <v>-3.9</v>
      </c>
      <c r="Q49" s="558">
        <v>7102.1</v>
      </c>
      <c r="R49" s="561">
        <v>349</v>
      </c>
      <c r="S49" s="557">
        <v>43.299999999999955</v>
      </c>
      <c r="T49" s="557">
        <v>46.800000000000011</v>
      </c>
      <c r="U49" s="557">
        <v>439.09999999999945</v>
      </c>
      <c r="V49" s="557">
        <v>64.400000000000091</v>
      </c>
      <c r="W49" s="546">
        <v>503.5</v>
      </c>
      <c r="X49" s="557">
        <v>108.30458060678167</v>
      </c>
      <c r="Y49" s="530">
        <v>105.19122407385204</v>
      </c>
      <c r="Z49" s="557">
        <v>117.7609108159393</v>
      </c>
      <c r="AA49" s="557">
        <v>108.28474934435197</v>
      </c>
      <c r="AB49" s="557">
        <v>104.94471744471745</v>
      </c>
      <c r="AC49" s="557">
        <v>107.630406449853</v>
      </c>
      <c r="AD49" s="547">
        <v>1.2874765572625104</v>
      </c>
      <c r="AE49" s="547">
        <v>0.24818893361356187</v>
      </c>
      <c r="AF49" s="553">
        <v>8.7774135058454814E-2</v>
      </c>
      <c r="AG49" s="530">
        <v>1.6234396259345272</v>
      </c>
      <c r="AH49" s="530">
        <v>0.38662483982563983</v>
      </c>
      <c r="AI49" s="530">
        <v>2.0089612781136057</v>
      </c>
    </row>
    <row r="50" spans="1:35" s="559" customFormat="1" ht="15.75" customHeight="1">
      <c r="A50" s="535" t="s">
        <v>3217</v>
      </c>
      <c r="B50" s="536">
        <v>1221.2</v>
      </c>
      <c r="C50" s="529">
        <v>6</v>
      </c>
      <c r="D50" s="529">
        <v>14.5</v>
      </c>
      <c r="E50" s="529"/>
      <c r="F50" s="553">
        <v>1241.7</v>
      </c>
      <c r="G50" s="529">
        <v>289.10000000000002</v>
      </c>
      <c r="H50" s="529">
        <v>-3.9</v>
      </c>
      <c r="I50" s="554">
        <v>1526.9</v>
      </c>
      <c r="J50" s="536">
        <v>1202.2</v>
      </c>
      <c r="K50" s="529">
        <v>9.8000000000000007</v>
      </c>
      <c r="L50" s="529">
        <v>10.199999999999999</v>
      </c>
      <c r="M50" s="529"/>
      <c r="N50" s="529">
        <v>1222.2</v>
      </c>
      <c r="O50" s="529">
        <v>297.5</v>
      </c>
      <c r="P50" s="529">
        <v>-3.9</v>
      </c>
      <c r="Q50" s="554">
        <v>1515.8</v>
      </c>
      <c r="R50" s="555">
        <v>-19</v>
      </c>
      <c r="S50" s="553">
        <v>3.8000000000000007</v>
      </c>
      <c r="T50" s="553">
        <v>-4.3000000000000007</v>
      </c>
      <c r="U50" s="553">
        <v>-19.5</v>
      </c>
      <c r="V50" s="553">
        <v>8.3999999999999773</v>
      </c>
      <c r="W50" s="529">
        <v>-11.100000000000136</v>
      </c>
      <c r="X50" s="553">
        <v>98.444153291844088</v>
      </c>
      <c r="Y50" s="553">
        <v>163.33333333333334</v>
      </c>
      <c r="Z50" s="553">
        <v>70.34482758620689</v>
      </c>
      <c r="AA50" s="553">
        <v>98.429572360473543</v>
      </c>
      <c r="AB50" s="553">
        <v>102.90556900726391</v>
      </c>
      <c r="AC50" s="553">
        <v>99.273036872093783</v>
      </c>
      <c r="AD50" s="562">
        <v>0.34006466376820615</v>
      </c>
      <c r="AE50" s="540">
        <v>0</v>
      </c>
      <c r="AF50" s="540">
        <v>0</v>
      </c>
      <c r="AG50" s="553">
        <v>0.34572203631467441</v>
      </c>
      <c r="AH50" s="553">
        <v>8.415341662871513E-2</v>
      </c>
      <c r="AI50" s="553">
        <v>0.42877226529682816</v>
      </c>
    </row>
    <row r="51" spans="1:35" s="543" customFormat="1" ht="15.75" customHeight="1">
      <c r="A51" s="548" t="s">
        <v>3218</v>
      </c>
      <c r="B51" s="538">
        <v>495</v>
      </c>
      <c r="C51" s="539">
        <v>6</v>
      </c>
      <c r="D51" s="539">
        <v>14.5</v>
      </c>
      <c r="E51" s="539"/>
      <c r="F51" s="540">
        <v>515.5</v>
      </c>
      <c r="G51" s="539">
        <v>8.1</v>
      </c>
      <c r="H51" s="539">
        <v>-3.9</v>
      </c>
      <c r="I51" s="541">
        <v>519.70000000000005</v>
      </c>
      <c r="J51" s="538">
        <v>474.6</v>
      </c>
      <c r="K51" s="539">
        <v>9.8000000000000007</v>
      </c>
      <c r="L51" s="539">
        <v>10.199999999999999</v>
      </c>
      <c r="M51" s="539">
        <v>0</v>
      </c>
      <c r="N51" s="539">
        <v>494.6</v>
      </c>
      <c r="O51" s="539">
        <v>2.5</v>
      </c>
      <c r="P51" s="539">
        <v>-3.9</v>
      </c>
      <c r="Q51" s="541">
        <v>493.20000000000005</v>
      </c>
      <c r="R51" s="542">
        <v>-20.399999999999977</v>
      </c>
      <c r="S51" s="540">
        <v>3.8000000000000007</v>
      </c>
      <c r="T51" s="540">
        <v>-4.3000000000000007</v>
      </c>
      <c r="U51" s="540">
        <v>-20.899999999999977</v>
      </c>
      <c r="V51" s="540">
        <v>-5.6</v>
      </c>
      <c r="W51" s="539">
        <v>-26.5</v>
      </c>
      <c r="X51" s="540">
        <v>95.87878787878789</v>
      </c>
      <c r="Y51" s="540">
        <v>163.33333333333334</v>
      </c>
      <c r="Z51" s="540">
        <v>70.34482758620689</v>
      </c>
      <c r="AA51" s="540">
        <v>95.945683802133857</v>
      </c>
      <c r="AB51" s="540">
        <v>30.864197530864203</v>
      </c>
      <c r="AC51" s="540">
        <v>94.900904367904559</v>
      </c>
      <c r="AD51" s="540">
        <v>0.13424945052769144</v>
      </c>
      <c r="AE51" s="540">
        <v>0</v>
      </c>
      <c r="AF51" s="540">
        <v>0</v>
      </c>
      <c r="AG51" s="540">
        <v>0.13990682307415966</v>
      </c>
      <c r="AH51" s="540">
        <v>0</v>
      </c>
      <c r="AI51" s="540">
        <v>0.1395108069959069</v>
      </c>
    </row>
    <row r="52" spans="1:35" s="543" customFormat="1" ht="15.75" customHeight="1">
      <c r="A52" s="551" t="s">
        <v>3197</v>
      </c>
      <c r="B52" s="538"/>
      <c r="C52" s="539"/>
      <c r="D52" s="539"/>
      <c r="E52" s="539"/>
      <c r="F52" s="540">
        <v>0</v>
      </c>
      <c r="G52" s="539"/>
      <c r="H52" s="539"/>
      <c r="I52" s="541">
        <v>0</v>
      </c>
      <c r="J52" s="538"/>
      <c r="K52" s="539"/>
      <c r="L52" s="539"/>
      <c r="M52" s="539"/>
      <c r="N52" s="539">
        <v>0</v>
      </c>
      <c r="O52" s="539"/>
      <c r="P52" s="539">
        <v>0</v>
      </c>
      <c r="Q52" s="541">
        <v>0</v>
      </c>
      <c r="R52" s="542">
        <v>0</v>
      </c>
      <c r="S52" s="540">
        <v>0</v>
      </c>
      <c r="T52" s="540">
        <v>0</v>
      </c>
      <c r="U52" s="540">
        <v>0</v>
      </c>
      <c r="V52" s="540">
        <v>0</v>
      </c>
      <c r="W52" s="539">
        <v>0</v>
      </c>
      <c r="X52" s="540"/>
      <c r="Y52" s="540"/>
      <c r="Z52" s="540"/>
      <c r="AA52" s="540"/>
      <c r="AB52" s="540"/>
      <c r="AC52" s="540"/>
      <c r="AD52" s="540"/>
      <c r="AE52" s="540">
        <v>0</v>
      </c>
      <c r="AF52" s="540">
        <v>0</v>
      </c>
      <c r="AG52" s="540">
        <v>0</v>
      </c>
      <c r="AH52" s="540">
        <v>0</v>
      </c>
      <c r="AI52" s="540">
        <v>0</v>
      </c>
    </row>
    <row r="53" spans="1:35" s="543" customFormat="1" ht="15.75" customHeight="1">
      <c r="A53" s="548" t="s">
        <v>3219</v>
      </c>
      <c r="B53" s="538">
        <v>3.9</v>
      </c>
      <c r="C53" s="539"/>
      <c r="D53" s="539"/>
      <c r="E53" s="539"/>
      <c r="F53" s="540">
        <v>3.9</v>
      </c>
      <c r="G53" s="539"/>
      <c r="H53" s="539">
        <v>-3.9</v>
      </c>
      <c r="I53" s="541">
        <v>0</v>
      </c>
      <c r="J53" s="538">
        <v>3.9</v>
      </c>
      <c r="K53" s="539"/>
      <c r="L53" s="539"/>
      <c r="M53" s="539"/>
      <c r="N53" s="539">
        <v>3.9</v>
      </c>
      <c r="O53" s="539"/>
      <c r="P53" s="539">
        <v>-3.9</v>
      </c>
      <c r="Q53" s="541">
        <v>0</v>
      </c>
      <c r="R53" s="542">
        <v>0</v>
      </c>
      <c r="S53" s="540">
        <v>0</v>
      </c>
      <c r="T53" s="540">
        <v>0</v>
      </c>
      <c r="U53" s="540">
        <v>0</v>
      </c>
      <c r="V53" s="540">
        <v>0</v>
      </c>
      <c r="W53" s="539">
        <v>0</v>
      </c>
      <c r="X53" s="540">
        <v>100</v>
      </c>
      <c r="Y53" s="540"/>
      <c r="Z53" s="540"/>
      <c r="AA53" s="540">
        <v>100</v>
      </c>
      <c r="AB53" s="540"/>
      <c r="AC53" s="540"/>
      <c r="AD53" s="540">
        <v>0</v>
      </c>
      <c r="AE53" s="540">
        <v>0</v>
      </c>
      <c r="AF53" s="540">
        <v>0</v>
      </c>
      <c r="AG53" s="540">
        <v>0</v>
      </c>
      <c r="AH53" s="540">
        <v>0</v>
      </c>
      <c r="AI53" s="540">
        <v>0</v>
      </c>
    </row>
    <row r="54" spans="1:35" ht="15.75" customHeight="1">
      <c r="A54" s="548" t="s">
        <v>3220</v>
      </c>
      <c r="B54" s="538">
        <v>692.2</v>
      </c>
      <c r="C54" s="529"/>
      <c r="D54" s="529"/>
      <c r="E54" s="529"/>
      <c r="F54" s="540">
        <v>692.2</v>
      </c>
      <c r="G54" s="539">
        <v>31.2</v>
      </c>
      <c r="H54" s="529"/>
      <c r="I54" s="541">
        <v>723.40000000000009</v>
      </c>
      <c r="J54" s="538">
        <v>692.1</v>
      </c>
      <c r="K54" s="529"/>
      <c r="L54" s="529"/>
      <c r="M54" s="529"/>
      <c r="N54" s="529">
        <v>692.1</v>
      </c>
      <c r="O54" s="539">
        <v>29.5</v>
      </c>
      <c r="P54" s="529"/>
      <c r="Q54" s="541">
        <v>721.6</v>
      </c>
      <c r="R54" s="542">
        <v>-0.10000000000002274</v>
      </c>
      <c r="S54" s="540">
        <v>0</v>
      </c>
      <c r="T54" s="540">
        <v>0</v>
      </c>
      <c r="U54" s="540">
        <v>-0.10000000000002274</v>
      </c>
      <c r="V54" s="540">
        <v>-1.6999999999999993</v>
      </c>
      <c r="W54" s="539">
        <v>-1.8000000000000682</v>
      </c>
      <c r="X54" s="540">
        <v>99.985553308292396</v>
      </c>
      <c r="Y54" s="540"/>
      <c r="Z54" s="540"/>
      <c r="AA54" s="540">
        <v>99.985553308292396</v>
      </c>
      <c r="AB54" s="540">
        <v>94.551282051282044</v>
      </c>
      <c r="AC54" s="540">
        <v>99.751175006911794</v>
      </c>
      <c r="AD54" s="540">
        <v>0.19577337697053357</v>
      </c>
      <c r="AE54" s="540">
        <v>0</v>
      </c>
      <c r="AF54" s="540">
        <v>0</v>
      </c>
      <c r="AG54" s="540">
        <v>0.19577337697053357</v>
      </c>
      <c r="AH54" s="540">
        <v>0</v>
      </c>
      <c r="AI54" s="540">
        <v>0.20411800147657425</v>
      </c>
    </row>
    <row r="55" spans="1:35" ht="15.75" customHeight="1">
      <c r="A55" s="548" t="s">
        <v>3221</v>
      </c>
      <c r="B55" s="538">
        <v>34</v>
      </c>
      <c r="C55" s="529"/>
      <c r="D55" s="529"/>
      <c r="E55" s="529"/>
      <c r="F55" s="540">
        <v>34</v>
      </c>
      <c r="G55" s="539">
        <v>249.8</v>
      </c>
      <c r="H55" s="529"/>
      <c r="I55" s="541">
        <v>283.8</v>
      </c>
      <c r="J55" s="538">
        <v>35.5</v>
      </c>
      <c r="K55" s="529"/>
      <c r="L55" s="529"/>
      <c r="M55" s="529"/>
      <c r="N55" s="529">
        <v>35.5</v>
      </c>
      <c r="O55" s="529">
        <v>265.5</v>
      </c>
      <c r="P55" s="529"/>
      <c r="Q55" s="541">
        <v>301</v>
      </c>
      <c r="R55" s="542">
        <v>1.5</v>
      </c>
      <c r="S55" s="540">
        <v>0</v>
      </c>
      <c r="T55" s="540">
        <v>0</v>
      </c>
      <c r="U55" s="540">
        <v>1.5</v>
      </c>
      <c r="V55" s="540">
        <v>15.699999999999989</v>
      </c>
      <c r="W55" s="539">
        <v>17.199999999999989</v>
      </c>
      <c r="X55" s="540">
        <v>104.41176470588236</v>
      </c>
      <c r="Y55" s="530"/>
      <c r="Z55" s="540"/>
      <c r="AA55" s="540">
        <v>104.41176470588236</v>
      </c>
      <c r="AB55" s="540">
        <v>106.28502802241793</v>
      </c>
      <c r="AC55" s="540">
        <v>106.06060606060606</v>
      </c>
      <c r="AD55" s="540">
        <v>0</v>
      </c>
      <c r="AE55" s="540">
        <v>0</v>
      </c>
      <c r="AF55" s="540">
        <v>0</v>
      </c>
      <c r="AG55" s="540">
        <v>0</v>
      </c>
      <c r="AH55" s="540">
        <v>7.5101620554365936E-2</v>
      </c>
      <c r="AI55" s="540">
        <v>8.5143456824347069E-2</v>
      </c>
    </row>
    <row r="56" spans="1:35" ht="15.75" customHeight="1">
      <c r="A56" s="535" t="s">
        <v>3222</v>
      </c>
      <c r="B56" s="536">
        <v>1641.6</v>
      </c>
      <c r="C56" s="529">
        <v>0.4</v>
      </c>
      <c r="D56" s="529">
        <v>0</v>
      </c>
      <c r="E56" s="529"/>
      <c r="F56" s="553">
        <v>1642</v>
      </c>
      <c r="G56" s="529">
        <v>878.90000000000009</v>
      </c>
      <c r="H56" s="529"/>
      <c r="I56" s="554">
        <v>2520.9</v>
      </c>
      <c r="J56" s="536">
        <v>1877.8</v>
      </c>
      <c r="K56" s="529">
        <v>0.4</v>
      </c>
      <c r="L56" s="529">
        <v>0</v>
      </c>
      <c r="M56" s="529"/>
      <c r="N56" s="529">
        <v>1878.2</v>
      </c>
      <c r="O56" s="529">
        <v>951.5</v>
      </c>
      <c r="P56" s="529"/>
      <c r="Q56" s="554">
        <v>2829.7</v>
      </c>
      <c r="R56" s="555">
        <v>236.20000000000005</v>
      </c>
      <c r="S56" s="553">
        <v>0</v>
      </c>
      <c r="T56" s="553">
        <v>0</v>
      </c>
      <c r="U56" s="553">
        <v>236.20000000000005</v>
      </c>
      <c r="V56" s="553">
        <v>72.599999999999909</v>
      </c>
      <c r="W56" s="529">
        <v>308.79999999999973</v>
      </c>
      <c r="X56" s="553">
        <v>114.38840155945419</v>
      </c>
      <c r="Y56" s="553">
        <v>100</v>
      </c>
      <c r="Z56" s="553"/>
      <c r="AA56" s="553">
        <v>114.3848964677223</v>
      </c>
      <c r="AB56" s="553">
        <v>108.26032540675843</v>
      </c>
      <c r="AC56" s="553">
        <v>112.24959339918281</v>
      </c>
      <c r="AD56" s="562">
        <v>0.53117070838790337</v>
      </c>
      <c r="AE56" s="540">
        <v>0</v>
      </c>
      <c r="AF56" s="540">
        <v>0</v>
      </c>
      <c r="AG56" s="553">
        <v>0.53128385583883275</v>
      </c>
      <c r="AH56" s="553">
        <v>0.2691494988982267</v>
      </c>
      <c r="AI56" s="553">
        <v>0.80043335473705934</v>
      </c>
    </row>
    <row r="57" spans="1:35" ht="15.75" customHeight="1">
      <c r="A57" s="548" t="s">
        <v>3223</v>
      </c>
      <c r="B57" s="538">
        <v>521.29999999999995</v>
      </c>
      <c r="C57" s="529">
        <v>0.4</v>
      </c>
      <c r="D57" s="529"/>
      <c r="E57" s="529"/>
      <c r="F57" s="553">
        <v>521.69999999999993</v>
      </c>
      <c r="G57" s="563">
        <v>202.2</v>
      </c>
      <c r="H57" s="529"/>
      <c r="I57" s="541">
        <v>723.89999999999986</v>
      </c>
      <c r="J57" s="538">
        <v>538</v>
      </c>
      <c r="K57" s="529">
        <v>0.4</v>
      </c>
      <c r="L57" s="529"/>
      <c r="M57" s="529"/>
      <c r="N57" s="529">
        <v>538.4</v>
      </c>
      <c r="O57" s="539">
        <v>371</v>
      </c>
      <c r="P57" s="529"/>
      <c r="Q57" s="541">
        <v>909.4</v>
      </c>
      <c r="R57" s="542">
        <v>16.700000000000045</v>
      </c>
      <c r="S57" s="540">
        <v>0</v>
      </c>
      <c r="T57" s="540">
        <v>0</v>
      </c>
      <c r="U57" s="540">
        <v>16.700000000000045</v>
      </c>
      <c r="V57" s="540">
        <v>168.8</v>
      </c>
      <c r="W57" s="539">
        <v>185.50000000000011</v>
      </c>
      <c r="X57" s="540">
        <v>103.20352963744486</v>
      </c>
      <c r="Y57" s="540">
        <v>100</v>
      </c>
      <c r="Z57" s="540"/>
      <c r="AA57" s="540">
        <v>103.20107341383937</v>
      </c>
      <c r="AB57" s="540">
        <v>183.48170128585559</v>
      </c>
      <c r="AC57" s="540">
        <v>125.625086337892</v>
      </c>
      <c r="AD57" s="540">
        <v>0.15218332149999575</v>
      </c>
      <c r="AE57" s="540">
        <v>0</v>
      </c>
      <c r="AF57" s="540">
        <v>0</v>
      </c>
      <c r="AG57" s="540">
        <v>0.15229646895092513</v>
      </c>
      <c r="AH57" s="540">
        <v>0.10494426073698593</v>
      </c>
      <c r="AI57" s="540">
        <v>0.25724072968791101</v>
      </c>
    </row>
    <row r="58" spans="1:35" s="543" customFormat="1" ht="15.75" customHeight="1">
      <c r="A58" s="548" t="s">
        <v>3224</v>
      </c>
      <c r="B58" s="538">
        <v>1120.3</v>
      </c>
      <c r="C58" s="539"/>
      <c r="D58" s="539"/>
      <c r="E58" s="539"/>
      <c r="F58" s="553">
        <v>1120.3</v>
      </c>
      <c r="G58" s="539">
        <v>676.7</v>
      </c>
      <c r="H58" s="539"/>
      <c r="I58" s="541">
        <v>1797</v>
      </c>
      <c r="J58" s="538">
        <v>1339.8</v>
      </c>
      <c r="K58" s="539"/>
      <c r="L58" s="539"/>
      <c r="M58" s="539"/>
      <c r="N58" s="539">
        <v>1339.8</v>
      </c>
      <c r="O58" s="539">
        <v>580.5</v>
      </c>
      <c r="P58" s="539"/>
      <c r="Q58" s="541">
        <v>1920.3</v>
      </c>
      <c r="R58" s="542">
        <v>219.5</v>
      </c>
      <c r="S58" s="540">
        <v>0</v>
      </c>
      <c r="T58" s="540">
        <v>0</v>
      </c>
      <c r="U58" s="540">
        <v>219.5</v>
      </c>
      <c r="V58" s="540">
        <v>-96.200000000000045</v>
      </c>
      <c r="W58" s="539">
        <v>123.29999999999995</v>
      </c>
      <c r="X58" s="540">
        <v>119.59296616977595</v>
      </c>
      <c r="Y58" s="530"/>
      <c r="Z58" s="540"/>
      <c r="AA58" s="540">
        <v>119.59296616977595</v>
      </c>
      <c r="AB58" s="540">
        <v>85.7839515294813</v>
      </c>
      <c r="AC58" s="540">
        <v>106.86143572621035</v>
      </c>
      <c r="AD58" s="540">
        <v>0.37898738688790762</v>
      </c>
      <c r="AE58" s="540">
        <v>0</v>
      </c>
      <c r="AF58" s="540">
        <v>0</v>
      </c>
      <c r="AG58" s="540">
        <v>0.37898738688790762</v>
      </c>
      <c r="AH58" s="540">
        <v>0.16420523816124077</v>
      </c>
      <c r="AI58" s="540">
        <v>0.54319262504914845</v>
      </c>
    </row>
    <row r="59" spans="1:35" ht="15.75" customHeight="1">
      <c r="A59" s="552" t="s">
        <v>3225</v>
      </c>
      <c r="B59" s="536">
        <v>558.70000000000005</v>
      </c>
      <c r="C59" s="529">
        <v>0.8</v>
      </c>
      <c r="D59" s="529">
        <v>0.2</v>
      </c>
      <c r="E59" s="529"/>
      <c r="F59" s="553">
        <v>559.70000000000005</v>
      </c>
      <c r="G59" s="529">
        <v>3.2</v>
      </c>
      <c r="H59" s="529"/>
      <c r="I59" s="554">
        <v>562.90000000000009</v>
      </c>
      <c r="J59" s="536">
        <v>637.9</v>
      </c>
      <c r="K59" s="529">
        <v>1.1000000000000001</v>
      </c>
      <c r="L59" s="529">
        <v>0.4</v>
      </c>
      <c r="M59" s="529"/>
      <c r="N59" s="529">
        <v>639.4</v>
      </c>
      <c r="O59" s="529">
        <v>2.4</v>
      </c>
      <c r="P59" s="529"/>
      <c r="Q59" s="554">
        <v>641.79999999999995</v>
      </c>
      <c r="R59" s="555">
        <v>79.199999999999932</v>
      </c>
      <c r="S59" s="553">
        <v>0.30000000000000004</v>
      </c>
      <c r="T59" s="553">
        <v>0.2</v>
      </c>
      <c r="U59" s="553">
        <v>79.699999999999932</v>
      </c>
      <c r="V59" s="553">
        <v>-0.80000000000000027</v>
      </c>
      <c r="W59" s="529">
        <v>78.899999999999864</v>
      </c>
      <c r="X59" s="553">
        <v>114.17576516914264</v>
      </c>
      <c r="Y59" s="553">
        <v>137.5</v>
      </c>
      <c r="Z59" s="553">
        <v>200</v>
      </c>
      <c r="AA59" s="553">
        <v>114.23977130605681</v>
      </c>
      <c r="AB59" s="553">
        <v>74.999999999999986</v>
      </c>
      <c r="AC59" s="553">
        <v>114.01669923609875</v>
      </c>
      <c r="AD59" s="553">
        <v>0.18044189736960461</v>
      </c>
      <c r="AE59" s="540">
        <v>0</v>
      </c>
      <c r="AF59" s="540">
        <v>0</v>
      </c>
      <c r="AG59" s="553">
        <v>0.18086620031058975</v>
      </c>
      <c r="AH59" s="553">
        <v>0</v>
      </c>
      <c r="AI59" s="553">
        <v>0.18154508501616592</v>
      </c>
    </row>
    <row r="60" spans="1:35" ht="15.75" customHeight="1">
      <c r="A60" s="552" t="s">
        <v>3226</v>
      </c>
      <c r="B60" s="536">
        <v>26.8</v>
      </c>
      <c r="C60" s="529"/>
      <c r="D60" s="529">
        <v>25.3</v>
      </c>
      <c r="E60" s="529"/>
      <c r="F60" s="553">
        <v>52.1</v>
      </c>
      <c r="G60" s="529">
        <v>105.3</v>
      </c>
      <c r="H60" s="529"/>
      <c r="I60" s="554">
        <v>157.4</v>
      </c>
      <c r="J60" s="536">
        <v>25.4</v>
      </c>
      <c r="K60" s="529"/>
      <c r="L60" s="529">
        <v>53.4</v>
      </c>
      <c r="M60" s="529"/>
      <c r="N60" s="529">
        <v>78.8</v>
      </c>
      <c r="O60" s="529">
        <v>90.7</v>
      </c>
      <c r="P60" s="529"/>
      <c r="Q60" s="554">
        <v>169.5</v>
      </c>
      <c r="R60" s="555">
        <v>-1.4000000000000021</v>
      </c>
      <c r="S60" s="553">
        <v>0</v>
      </c>
      <c r="T60" s="553">
        <v>28.099999999999998</v>
      </c>
      <c r="U60" s="553">
        <v>26.699999999999996</v>
      </c>
      <c r="V60" s="553">
        <v>-14.599999999999994</v>
      </c>
      <c r="W60" s="529">
        <v>12.099999999999994</v>
      </c>
      <c r="X60" s="553">
        <v>94.776119402985074</v>
      </c>
      <c r="Y60" s="553"/>
      <c r="Z60" s="553" t="s">
        <v>3227</v>
      </c>
      <c r="AA60" s="553">
        <v>151.24760076775431</v>
      </c>
      <c r="AB60" s="553">
        <v>86.134852801519472</v>
      </c>
      <c r="AC60" s="553">
        <v>107.6874205844981</v>
      </c>
      <c r="AD60" s="553">
        <v>0</v>
      </c>
      <c r="AE60" s="553">
        <v>0</v>
      </c>
      <c r="AF60" s="553">
        <v>0</v>
      </c>
      <c r="AG60" s="553">
        <v>0</v>
      </c>
      <c r="AH60" s="553">
        <v>0</v>
      </c>
      <c r="AI60" s="540">
        <v>0</v>
      </c>
    </row>
    <row r="61" spans="1:35" ht="15.75" customHeight="1">
      <c r="A61" s="552" t="s">
        <v>3228</v>
      </c>
      <c r="B61" s="536">
        <v>754.2</v>
      </c>
      <c r="C61" s="529">
        <v>826.9</v>
      </c>
      <c r="D61" s="529">
        <v>223.5</v>
      </c>
      <c r="E61" s="529"/>
      <c r="F61" s="553">
        <v>1804.6</v>
      </c>
      <c r="G61" s="529">
        <v>25.9</v>
      </c>
      <c r="H61" s="529"/>
      <c r="I61" s="554">
        <v>1830.5</v>
      </c>
      <c r="J61" s="536">
        <v>808.2</v>
      </c>
      <c r="K61" s="529">
        <v>866.1</v>
      </c>
      <c r="L61" s="529">
        <v>246.3</v>
      </c>
      <c r="M61" s="529"/>
      <c r="N61" s="529">
        <v>1920.6000000000001</v>
      </c>
      <c r="O61" s="529">
        <v>24.7</v>
      </c>
      <c r="P61" s="529"/>
      <c r="Q61" s="554">
        <v>1945.3000000000002</v>
      </c>
      <c r="R61" s="555">
        <v>54</v>
      </c>
      <c r="S61" s="553">
        <v>39.200000000000045</v>
      </c>
      <c r="T61" s="553">
        <v>22.800000000000011</v>
      </c>
      <c r="U61" s="553">
        <v>116.00000000000023</v>
      </c>
      <c r="V61" s="553">
        <v>-1.1999999999999993</v>
      </c>
      <c r="W61" s="529">
        <v>114.80000000000018</v>
      </c>
      <c r="X61" s="553">
        <v>107.1599045346062</v>
      </c>
      <c r="Y61" s="553">
        <v>104.7405974120208</v>
      </c>
      <c r="Z61" s="553">
        <v>110.20134228187919</v>
      </c>
      <c r="AA61" s="553">
        <v>106.42801728914996</v>
      </c>
      <c r="AB61" s="553">
        <v>95.366795366795358</v>
      </c>
      <c r="AC61" s="553">
        <v>106.27151051625241</v>
      </c>
      <c r="AD61" s="553">
        <v>0.22861442460278175</v>
      </c>
      <c r="AE61" s="553">
        <v>0.2449925181248073</v>
      </c>
      <c r="AF61" s="553">
        <v>6.9670542909756425E-2</v>
      </c>
      <c r="AG61" s="553">
        <v>0.54327748563734557</v>
      </c>
      <c r="AH61" s="553">
        <v>0</v>
      </c>
      <c r="AI61" s="553">
        <v>0.55026434073223385</v>
      </c>
    </row>
    <row r="62" spans="1:35" s="526" customFormat="1" ht="15.75" customHeight="1">
      <c r="A62" s="556" t="s">
        <v>3229</v>
      </c>
      <c r="B62" s="560">
        <v>10.9</v>
      </c>
      <c r="C62" s="546">
        <v>20511.7</v>
      </c>
      <c r="D62" s="546">
        <v>7329</v>
      </c>
      <c r="E62" s="546">
        <v>-27840.7</v>
      </c>
      <c r="F62" s="557">
        <v>10.900000000001455</v>
      </c>
      <c r="G62" s="546">
        <v>23553.5</v>
      </c>
      <c r="H62" s="546">
        <v>-23564.400000000001</v>
      </c>
      <c r="I62" s="532">
        <v>0</v>
      </c>
      <c r="J62" s="560">
        <v>9.9</v>
      </c>
      <c r="K62" s="546">
        <v>20244</v>
      </c>
      <c r="L62" s="546">
        <v>7328</v>
      </c>
      <c r="M62" s="546">
        <v>-27572</v>
      </c>
      <c r="N62" s="546">
        <v>9.9000000000014552</v>
      </c>
      <c r="O62" s="546">
        <v>23191.200000000001</v>
      </c>
      <c r="P62" s="546">
        <v>-23201.100000000002</v>
      </c>
      <c r="Q62" s="532">
        <v>0</v>
      </c>
      <c r="R62" s="561">
        <v>-1</v>
      </c>
      <c r="S62" s="557">
        <v>-267.70000000000073</v>
      </c>
      <c r="T62" s="557">
        <v>-1</v>
      </c>
      <c r="U62" s="557">
        <v>-1</v>
      </c>
      <c r="V62" s="557">
        <v>-362.29999999999927</v>
      </c>
      <c r="W62" s="546">
        <v>0</v>
      </c>
      <c r="X62" s="557">
        <v>90.825688073394488</v>
      </c>
      <c r="Y62" s="530">
        <v>98.694891208432253</v>
      </c>
      <c r="Z62" s="557">
        <v>99.986355573748114</v>
      </c>
      <c r="AA62" s="557">
        <v>90.82568807339571</v>
      </c>
      <c r="AB62" s="557">
        <v>98.461799732523829</v>
      </c>
      <c r="AC62" s="557"/>
      <c r="AD62" s="530">
        <v>0</v>
      </c>
      <c r="AE62" s="530">
        <v>5.7263924915351563</v>
      </c>
      <c r="AF62" s="530">
        <v>2.0728613010259642</v>
      </c>
      <c r="AG62" s="553">
        <v>0</v>
      </c>
      <c r="AH62" s="553">
        <v>6.560062909982717</v>
      </c>
      <c r="AI62" s="530">
        <v>0</v>
      </c>
    </row>
    <row r="63" spans="1:35" s="559" customFormat="1" ht="21.75" customHeight="1">
      <c r="A63" s="552" t="s">
        <v>3230</v>
      </c>
      <c r="B63" s="536">
        <v>10.9</v>
      </c>
      <c r="C63" s="529"/>
      <c r="D63" s="529"/>
      <c r="E63" s="529"/>
      <c r="F63" s="553">
        <v>10.9</v>
      </c>
      <c r="G63" s="529">
        <v>23553.5</v>
      </c>
      <c r="H63" s="529">
        <v>-23564.400000000001</v>
      </c>
      <c r="I63" s="532">
        <v>0</v>
      </c>
      <c r="J63" s="536">
        <v>9.9</v>
      </c>
      <c r="K63" s="529"/>
      <c r="L63" s="529"/>
      <c r="M63" s="529"/>
      <c r="N63" s="529">
        <v>9.9</v>
      </c>
      <c r="O63" s="529">
        <v>23191.200000000001</v>
      </c>
      <c r="P63" s="529">
        <v>-23201.100000000002</v>
      </c>
      <c r="Q63" s="532">
        <v>0</v>
      </c>
      <c r="R63" s="555">
        <v>-1</v>
      </c>
      <c r="S63" s="553">
        <v>0</v>
      </c>
      <c r="T63" s="553">
        <v>0</v>
      </c>
      <c r="U63" s="553">
        <v>-1</v>
      </c>
      <c r="V63" s="553">
        <v>-362.29999999999927</v>
      </c>
      <c r="W63" s="529">
        <v>0</v>
      </c>
      <c r="X63" s="553">
        <v>90.825688073394488</v>
      </c>
      <c r="Y63" s="530"/>
      <c r="Z63" s="553"/>
      <c r="AA63" s="553">
        <v>90.825688073394488</v>
      </c>
      <c r="AB63" s="553">
        <v>98.461799732523829</v>
      </c>
      <c r="AC63" s="553"/>
      <c r="AD63" s="530">
        <v>0</v>
      </c>
      <c r="AE63" s="530">
        <v>0</v>
      </c>
      <c r="AF63" s="530">
        <v>0</v>
      </c>
      <c r="AG63" s="553">
        <v>0</v>
      </c>
      <c r="AH63" s="553">
        <v>6.560062909982717</v>
      </c>
      <c r="AI63" s="530">
        <v>0</v>
      </c>
    </row>
    <row r="64" spans="1:35" s="559" customFormat="1" hidden="1">
      <c r="A64" s="552" t="s">
        <v>3231</v>
      </c>
      <c r="B64" s="536"/>
      <c r="C64" s="529"/>
      <c r="D64" s="529"/>
      <c r="E64" s="529"/>
      <c r="F64" s="530">
        <v>0</v>
      </c>
      <c r="G64" s="529"/>
      <c r="H64" s="529"/>
      <c r="I64" s="532">
        <v>0</v>
      </c>
      <c r="J64" s="536"/>
      <c r="K64" s="529"/>
      <c r="L64" s="529"/>
      <c r="M64" s="529"/>
      <c r="N64" s="529">
        <v>0</v>
      </c>
      <c r="O64" s="529"/>
      <c r="P64" s="529">
        <v>0</v>
      </c>
      <c r="Q64" s="532">
        <v>0</v>
      </c>
      <c r="R64" s="555">
        <v>0</v>
      </c>
      <c r="S64" s="553">
        <v>0</v>
      </c>
      <c r="T64" s="553">
        <v>0</v>
      </c>
      <c r="U64" s="553">
        <v>0</v>
      </c>
      <c r="V64" s="553">
        <v>0</v>
      </c>
      <c r="W64" s="529">
        <v>0</v>
      </c>
      <c r="X64" s="553" t="e">
        <v>#DIV/0!</v>
      </c>
      <c r="Y64" s="530" t="e">
        <v>#DIV/0!</v>
      </c>
      <c r="Z64" s="553"/>
      <c r="AA64" s="553" t="e">
        <v>#DIV/0!</v>
      </c>
      <c r="AB64" s="553" t="e">
        <v>#DIV/0!</v>
      </c>
      <c r="AC64" s="553"/>
      <c r="AD64" s="530">
        <v>0</v>
      </c>
      <c r="AE64" s="530">
        <v>0</v>
      </c>
      <c r="AF64" s="530">
        <v>0</v>
      </c>
      <c r="AG64" s="553">
        <v>0</v>
      </c>
      <c r="AH64" s="553">
        <v>0</v>
      </c>
      <c r="AI64" s="530">
        <v>0</v>
      </c>
    </row>
    <row r="65" spans="1:35" s="559" customFormat="1" ht="34.5" hidden="1" customHeight="1">
      <c r="A65" s="552" t="s">
        <v>3232</v>
      </c>
      <c r="B65" s="536"/>
      <c r="C65" s="529"/>
      <c r="D65" s="529"/>
      <c r="E65" s="529"/>
      <c r="F65" s="530">
        <v>0</v>
      </c>
      <c r="G65" s="529"/>
      <c r="H65" s="529"/>
      <c r="I65" s="532">
        <v>0</v>
      </c>
      <c r="J65" s="536"/>
      <c r="K65" s="529"/>
      <c r="L65" s="529"/>
      <c r="M65" s="529"/>
      <c r="N65" s="529">
        <v>0</v>
      </c>
      <c r="O65" s="529"/>
      <c r="P65" s="529">
        <v>0</v>
      </c>
      <c r="Q65" s="532">
        <v>0</v>
      </c>
      <c r="R65" s="555">
        <v>0</v>
      </c>
      <c r="S65" s="553">
        <v>0</v>
      </c>
      <c r="T65" s="553">
        <v>0</v>
      </c>
      <c r="U65" s="553">
        <v>0</v>
      </c>
      <c r="V65" s="553">
        <v>0</v>
      </c>
      <c r="W65" s="529">
        <v>0</v>
      </c>
      <c r="X65" s="553" t="e">
        <v>#DIV/0!</v>
      </c>
      <c r="Y65" s="530" t="e">
        <v>#DIV/0!</v>
      </c>
      <c r="Z65" s="553"/>
      <c r="AA65" s="553" t="e">
        <v>#DIV/0!</v>
      </c>
      <c r="AB65" s="553" t="e">
        <v>#DIV/0!</v>
      </c>
      <c r="AC65" s="553"/>
      <c r="AD65" s="530">
        <v>0</v>
      </c>
      <c r="AE65" s="530">
        <v>0</v>
      </c>
      <c r="AF65" s="530">
        <v>0</v>
      </c>
      <c r="AG65" s="553">
        <v>0</v>
      </c>
      <c r="AH65" s="553">
        <v>0</v>
      </c>
      <c r="AI65" s="530">
        <v>0</v>
      </c>
    </row>
    <row r="66" spans="1:35" s="559" customFormat="1" ht="17.25" customHeight="1">
      <c r="A66" s="552" t="s">
        <v>3233</v>
      </c>
      <c r="B66" s="536"/>
      <c r="C66" s="529">
        <v>20511.7</v>
      </c>
      <c r="D66" s="529"/>
      <c r="E66" s="529">
        <v>-20511.7</v>
      </c>
      <c r="F66" s="530">
        <v>0</v>
      </c>
      <c r="G66" s="529"/>
      <c r="H66" s="529"/>
      <c r="I66" s="532">
        <v>0</v>
      </c>
      <c r="J66" s="536"/>
      <c r="K66" s="529">
        <v>20244</v>
      </c>
      <c r="L66" s="529"/>
      <c r="M66" s="529">
        <v>-20244</v>
      </c>
      <c r="N66" s="529">
        <v>0</v>
      </c>
      <c r="O66" s="529"/>
      <c r="P66" s="529"/>
      <c r="Q66" s="532">
        <v>0</v>
      </c>
      <c r="R66" s="555">
        <v>0</v>
      </c>
      <c r="S66" s="553">
        <v>-267.70000000000073</v>
      </c>
      <c r="T66" s="553">
        <v>0</v>
      </c>
      <c r="U66" s="553">
        <v>0</v>
      </c>
      <c r="V66" s="553">
        <v>0</v>
      </c>
      <c r="W66" s="529">
        <v>0</v>
      </c>
      <c r="X66" s="553"/>
      <c r="Y66" s="553">
        <v>98.694891208432253</v>
      </c>
      <c r="Z66" s="553"/>
      <c r="AA66" s="553"/>
      <c r="AB66" s="553"/>
      <c r="AC66" s="553"/>
      <c r="AD66" s="530">
        <v>0</v>
      </c>
      <c r="AE66" s="553">
        <v>5.7263924915351563</v>
      </c>
      <c r="AF66" s="553">
        <v>0</v>
      </c>
      <c r="AG66" s="553">
        <v>0</v>
      </c>
      <c r="AH66" s="553">
        <v>0</v>
      </c>
      <c r="AI66" s="530">
        <v>0</v>
      </c>
    </row>
    <row r="67" spans="1:35" s="559" customFormat="1" ht="17.25" customHeight="1" thickBot="1">
      <c r="A67" s="564" t="s">
        <v>3234</v>
      </c>
      <c r="B67" s="565"/>
      <c r="C67" s="566"/>
      <c r="D67" s="566">
        <v>7329</v>
      </c>
      <c r="E67" s="566">
        <v>-7329</v>
      </c>
      <c r="F67" s="567">
        <v>0</v>
      </c>
      <c r="G67" s="566"/>
      <c r="H67" s="566"/>
      <c r="I67" s="568">
        <v>0</v>
      </c>
      <c r="J67" s="565"/>
      <c r="K67" s="566"/>
      <c r="L67" s="566">
        <v>7328</v>
      </c>
      <c r="M67" s="566">
        <v>-7328</v>
      </c>
      <c r="N67" s="566">
        <v>0</v>
      </c>
      <c r="O67" s="566"/>
      <c r="P67" s="566"/>
      <c r="Q67" s="568">
        <v>0</v>
      </c>
      <c r="R67" s="569">
        <v>0</v>
      </c>
      <c r="S67" s="570">
        <v>0</v>
      </c>
      <c r="T67" s="570">
        <v>-1</v>
      </c>
      <c r="U67" s="570">
        <v>0</v>
      </c>
      <c r="V67" s="570">
        <v>0</v>
      </c>
      <c r="W67" s="566">
        <v>0</v>
      </c>
      <c r="X67" s="553"/>
      <c r="Y67" s="530"/>
      <c r="Z67" s="570">
        <v>99.986355573748114</v>
      </c>
      <c r="AA67" s="570"/>
      <c r="AB67" s="570"/>
      <c r="AC67" s="570"/>
      <c r="AD67" s="530">
        <v>0</v>
      </c>
      <c r="AE67" s="540">
        <v>0</v>
      </c>
      <c r="AF67" s="553">
        <v>2.0728613010259642</v>
      </c>
      <c r="AG67" s="553">
        <v>0</v>
      </c>
      <c r="AH67" s="553">
        <v>0</v>
      </c>
      <c r="AI67" s="530">
        <v>0</v>
      </c>
    </row>
    <row r="68" spans="1:35" s="518" customFormat="1" ht="19.5" customHeight="1" thickBot="1">
      <c r="A68" s="571" t="s">
        <v>3235</v>
      </c>
      <c r="B68" s="510">
        <v>94014.1</v>
      </c>
      <c r="C68" s="511">
        <v>49376.4</v>
      </c>
      <c r="D68" s="511">
        <v>17591.900000000001</v>
      </c>
      <c r="E68" s="511">
        <v>-27840.7</v>
      </c>
      <c r="F68" s="513">
        <v>133141.69999999998</v>
      </c>
      <c r="G68" s="511">
        <v>35381</v>
      </c>
      <c r="H68" s="511">
        <v>-23568.299999999996</v>
      </c>
      <c r="I68" s="572">
        <v>144954.4</v>
      </c>
      <c r="J68" s="510">
        <v>92093.9</v>
      </c>
      <c r="K68" s="511">
        <v>49079.6</v>
      </c>
      <c r="L68" s="511">
        <v>17396.900000000001</v>
      </c>
      <c r="M68" s="511">
        <v>-27572</v>
      </c>
      <c r="N68" s="511">
        <v>130998.39999999999</v>
      </c>
      <c r="O68" s="511">
        <v>32063.8</v>
      </c>
      <c r="P68" s="511">
        <v>-23205</v>
      </c>
      <c r="Q68" s="512">
        <v>139857.19999999998</v>
      </c>
      <c r="R68" s="517">
        <v>-1920.2000000000116</v>
      </c>
      <c r="S68" s="513">
        <v>-296.80000000000291</v>
      </c>
      <c r="T68" s="513">
        <v>-195</v>
      </c>
      <c r="U68" s="513">
        <v>-2143.2999999999884</v>
      </c>
      <c r="V68" s="513">
        <v>-3317.2000000000007</v>
      </c>
      <c r="W68" s="573">
        <v>-5097.2000000000116</v>
      </c>
      <c r="X68" s="574">
        <v>97.957540411491451</v>
      </c>
      <c r="Y68" s="575">
        <v>99.398903119709004</v>
      </c>
      <c r="Z68" s="574">
        <v>98.891535308863737</v>
      </c>
      <c r="AA68" s="574">
        <v>98.390211331235818</v>
      </c>
      <c r="AB68" s="574">
        <v>90.624346400610506</v>
      </c>
      <c r="AC68" s="574">
        <v>96.483583802906281</v>
      </c>
      <c r="AD68" s="574">
        <v>26.050475077859588</v>
      </c>
      <c r="AE68" s="574">
        <v>13.883079081582139</v>
      </c>
      <c r="AF68" s="574">
        <v>4.9210372226826697</v>
      </c>
      <c r="AG68" s="574">
        <v>37.055337589563273</v>
      </c>
      <c r="AH68" s="574">
        <v>9.069843092772425</v>
      </c>
      <c r="AI68" s="574">
        <v>39.561214185295917</v>
      </c>
    </row>
    <row r="69" spans="1:35" s="473" customFormat="1" ht="15.75" customHeight="1">
      <c r="A69" s="576" t="s">
        <v>3236</v>
      </c>
      <c r="B69" s="577">
        <v>12037.4</v>
      </c>
      <c r="C69" s="578"/>
      <c r="D69" s="578"/>
      <c r="E69" s="578"/>
      <c r="F69" s="525">
        <v>12037.4</v>
      </c>
      <c r="G69" s="578">
        <v>2867.1</v>
      </c>
      <c r="H69" s="579">
        <v>-3198.5</v>
      </c>
      <c r="I69" s="580">
        <v>11706</v>
      </c>
      <c r="J69" s="577">
        <v>11835.2</v>
      </c>
      <c r="K69" s="578"/>
      <c r="L69" s="578"/>
      <c r="M69" s="578"/>
      <c r="N69" s="578">
        <v>11835.2</v>
      </c>
      <c r="O69" s="578">
        <v>2821.1</v>
      </c>
      <c r="P69" s="579">
        <v>-3190</v>
      </c>
      <c r="Q69" s="580">
        <v>11466.300000000001</v>
      </c>
      <c r="R69" s="581">
        <v>-202.19999999999891</v>
      </c>
      <c r="S69" s="525">
        <v>0</v>
      </c>
      <c r="T69" s="525">
        <v>0</v>
      </c>
      <c r="U69" s="525">
        <v>-202.19999999999891</v>
      </c>
      <c r="V69" s="525">
        <v>-46</v>
      </c>
      <c r="W69" s="578">
        <v>-239.69999999999891</v>
      </c>
      <c r="X69" s="525">
        <v>98.320235266751965</v>
      </c>
      <c r="Y69" s="582"/>
      <c r="Z69" s="525"/>
      <c r="AA69" s="525">
        <v>98.320235266751965</v>
      </c>
      <c r="AB69" s="525">
        <v>98.39559136409612</v>
      </c>
      <c r="AC69" s="525">
        <v>97.95233213736546</v>
      </c>
      <c r="AD69" s="525">
        <v>3.3478067780980481</v>
      </c>
      <c r="AE69" s="525">
        <v>0</v>
      </c>
      <c r="AF69" s="525">
        <v>0</v>
      </c>
      <c r="AG69" s="525">
        <v>3.3478067780980481</v>
      </c>
      <c r="AH69" s="525">
        <v>0.79800068454207818</v>
      </c>
      <c r="AI69" s="525">
        <v>3.2434565414784413</v>
      </c>
    </row>
    <row r="70" spans="1:35" s="473" customFormat="1" ht="19.5" customHeight="1">
      <c r="A70" s="551" t="s">
        <v>3237</v>
      </c>
      <c r="B70" s="583">
        <v>3194.1</v>
      </c>
      <c r="C70" s="578"/>
      <c r="D70" s="578"/>
      <c r="E70" s="578"/>
      <c r="F70" s="540">
        <v>3194.1</v>
      </c>
      <c r="G70" s="579">
        <v>0.5</v>
      </c>
      <c r="H70" s="579">
        <v>-3194.6</v>
      </c>
      <c r="I70" s="584">
        <v>0</v>
      </c>
      <c r="J70" s="583">
        <v>3185.6</v>
      </c>
      <c r="K70" s="578"/>
      <c r="L70" s="578"/>
      <c r="M70" s="578"/>
      <c r="N70" s="579">
        <v>3185.6</v>
      </c>
      <c r="O70" s="579">
        <v>0.5</v>
      </c>
      <c r="P70" s="579">
        <v>-3186.1</v>
      </c>
      <c r="Q70" s="532">
        <v>0</v>
      </c>
      <c r="R70" s="542">
        <v>-8.5</v>
      </c>
      <c r="S70" s="540">
        <v>0</v>
      </c>
      <c r="T70" s="540">
        <v>0</v>
      </c>
      <c r="U70" s="540">
        <v>-8.5</v>
      </c>
      <c r="V70" s="540">
        <v>0</v>
      </c>
      <c r="W70" s="539">
        <v>0</v>
      </c>
      <c r="X70" s="540">
        <v>99.733884349268962</v>
      </c>
      <c r="Y70" s="585"/>
      <c r="Z70" s="540"/>
      <c r="AA70" s="540">
        <v>99.733884349268962</v>
      </c>
      <c r="AB70" s="586">
        <v>100</v>
      </c>
      <c r="AC70" s="525">
        <v>0</v>
      </c>
      <c r="AD70" s="540">
        <v>0.90110629920146179</v>
      </c>
      <c r="AE70" s="540">
        <v>0</v>
      </c>
      <c r="AF70" s="540">
        <v>0</v>
      </c>
      <c r="AG70" s="540">
        <v>0.90110629920146179</v>
      </c>
      <c r="AH70" s="553">
        <v>0</v>
      </c>
      <c r="AI70" s="540">
        <v>0</v>
      </c>
    </row>
    <row r="71" spans="1:35" s="473" customFormat="1" ht="18" customHeight="1">
      <c r="A71" s="551" t="s">
        <v>3238</v>
      </c>
      <c r="B71" s="583">
        <v>8.1999999999999993</v>
      </c>
      <c r="C71" s="578"/>
      <c r="D71" s="578"/>
      <c r="E71" s="578"/>
      <c r="F71" s="540">
        <v>8.1999999999999993</v>
      </c>
      <c r="G71" s="579"/>
      <c r="H71" s="579"/>
      <c r="I71" s="584">
        <v>8.1999999999999993</v>
      </c>
      <c r="J71" s="583"/>
      <c r="K71" s="578"/>
      <c r="L71" s="578"/>
      <c r="M71" s="578"/>
      <c r="N71" s="579"/>
      <c r="O71" s="579"/>
      <c r="P71" s="579"/>
      <c r="Q71" s="532"/>
      <c r="R71" s="542">
        <v>-8.1999999999999993</v>
      </c>
      <c r="S71" s="540"/>
      <c r="T71" s="540"/>
      <c r="U71" s="540">
        <v>-8.1999999999999993</v>
      </c>
      <c r="V71" s="540"/>
      <c r="W71" s="539">
        <v>-8.1999999999999993</v>
      </c>
      <c r="X71" s="540"/>
      <c r="Y71" s="585"/>
      <c r="Z71" s="540"/>
      <c r="AA71" s="540"/>
      <c r="AB71" s="586"/>
      <c r="AC71" s="525"/>
      <c r="AD71" s="540"/>
      <c r="AE71" s="540"/>
      <c r="AF71" s="540"/>
      <c r="AG71" s="540"/>
      <c r="AH71" s="553"/>
      <c r="AI71" s="540"/>
    </row>
    <row r="72" spans="1:35" s="473" customFormat="1" ht="16.5" customHeight="1">
      <c r="A72" s="548" t="s">
        <v>3239</v>
      </c>
      <c r="B72" s="583"/>
      <c r="C72" s="578"/>
      <c r="D72" s="578"/>
      <c r="E72" s="578"/>
      <c r="F72" s="540"/>
      <c r="G72" s="579">
        <v>3.9</v>
      </c>
      <c r="H72" s="579">
        <v>-3.9</v>
      </c>
      <c r="I72" s="532">
        <v>0</v>
      </c>
      <c r="J72" s="583"/>
      <c r="K72" s="578"/>
      <c r="L72" s="578"/>
      <c r="M72" s="578"/>
      <c r="N72" s="579"/>
      <c r="O72" s="587">
        <v>3.9</v>
      </c>
      <c r="P72" s="579">
        <v>-3.9</v>
      </c>
      <c r="Q72" s="532"/>
      <c r="R72" s="542">
        <v>0</v>
      </c>
      <c r="S72" s="540">
        <v>0</v>
      </c>
      <c r="T72" s="540">
        <v>0</v>
      </c>
      <c r="U72" s="540">
        <v>0</v>
      </c>
      <c r="V72" s="540">
        <v>0</v>
      </c>
      <c r="W72" s="539">
        <v>0</v>
      </c>
      <c r="X72" s="540">
        <v>0</v>
      </c>
      <c r="Y72" s="585"/>
      <c r="Z72" s="540"/>
      <c r="AA72" s="540">
        <v>0</v>
      </c>
      <c r="AB72" s="588">
        <v>100</v>
      </c>
      <c r="AC72" s="588">
        <v>0</v>
      </c>
      <c r="AD72" s="540">
        <v>0</v>
      </c>
      <c r="AE72" s="540">
        <v>0</v>
      </c>
      <c r="AF72" s="540">
        <v>0</v>
      </c>
      <c r="AG72" s="540">
        <v>0</v>
      </c>
      <c r="AH72" s="553">
        <v>0</v>
      </c>
      <c r="AI72" s="540">
        <v>0</v>
      </c>
    </row>
    <row r="73" spans="1:35" s="473" customFormat="1">
      <c r="A73" s="589" t="s">
        <v>3240</v>
      </c>
      <c r="B73" s="528">
        <v>1830.6</v>
      </c>
      <c r="C73" s="531"/>
      <c r="D73" s="531"/>
      <c r="E73" s="531"/>
      <c r="F73" s="530">
        <v>1830.6</v>
      </c>
      <c r="G73" s="531">
        <v>23.6</v>
      </c>
      <c r="H73" s="531"/>
      <c r="I73" s="532">
        <v>1854.1999999999998</v>
      </c>
      <c r="J73" s="528">
        <v>1823.5</v>
      </c>
      <c r="K73" s="531"/>
      <c r="L73" s="531"/>
      <c r="M73" s="531"/>
      <c r="N73" s="531">
        <v>1823.5</v>
      </c>
      <c r="O73" s="531">
        <v>20.3</v>
      </c>
      <c r="P73" s="531"/>
      <c r="Q73" s="532">
        <v>1843.8</v>
      </c>
      <c r="R73" s="533">
        <v>-7.0999999999999091</v>
      </c>
      <c r="S73" s="530">
        <v>0</v>
      </c>
      <c r="T73" s="530">
        <v>0</v>
      </c>
      <c r="U73" s="530">
        <v>-7.0999999999999091</v>
      </c>
      <c r="V73" s="530">
        <v>-3.3000000000000007</v>
      </c>
      <c r="W73" s="531">
        <v>-10.399999999999864</v>
      </c>
      <c r="X73" s="530">
        <v>99.612149022178528</v>
      </c>
      <c r="Y73" s="590"/>
      <c r="Z73" s="530"/>
      <c r="AA73" s="530">
        <v>99.612149022178528</v>
      </c>
      <c r="AB73" s="530">
        <v>86.016949152542367</v>
      </c>
      <c r="AC73" s="530">
        <v>99.439111206989551</v>
      </c>
      <c r="AD73" s="525">
        <v>0.51581094192424215</v>
      </c>
      <c r="AE73" s="525">
        <v>0</v>
      </c>
      <c r="AF73" s="525">
        <v>0</v>
      </c>
      <c r="AG73" s="525">
        <v>0.51581094192424215</v>
      </c>
      <c r="AH73" s="588">
        <v>0</v>
      </c>
      <c r="AI73" s="525">
        <v>0.52155317505890741</v>
      </c>
    </row>
    <row r="74" spans="1:35" s="473" customFormat="1">
      <c r="A74" s="589" t="s">
        <v>3241</v>
      </c>
      <c r="B74" s="528">
        <v>8491</v>
      </c>
      <c r="C74" s="531"/>
      <c r="D74" s="531"/>
      <c r="E74" s="531"/>
      <c r="F74" s="530">
        <v>8491</v>
      </c>
      <c r="G74" s="531">
        <v>55.1</v>
      </c>
      <c r="H74" s="531"/>
      <c r="I74" s="532">
        <v>8546.1</v>
      </c>
      <c r="J74" s="528">
        <v>8375</v>
      </c>
      <c r="K74" s="531"/>
      <c r="L74" s="531"/>
      <c r="M74" s="531"/>
      <c r="N74" s="531">
        <v>8375</v>
      </c>
      <c r="O74" s="531">
        <v>38.700000000000003</v>
      </c>
      <c r="P74" s="531"/>
      <c r="Q74" s="532">
        <v>8413.7000000000007</v>
      </c>
      <c r="R74" s="533">
        <v>-116</v>
      </c>
      <c r="S74" s="530">
        <v>0</v>
      </c>
      <c r="T74" s="530">
        <v>0</v>
      </c>
      <c r="U74" s="530">
        <v>-116</v>
      </c>
      <c r="V74" s="530">
        <v>-16.399999999999999</v>
      </c>
      <c r="W74" s="531">
        <v>-132.39999999999964</v>
      </c>
      <c r="X74" s="530">
        <v>98.633847603344719</v>
      </c>
      <c r="Y74" s="590"/>
      <c r="Z74" s="530"/>
      <c r="AA74" s="530">
        <v>98.633847603344719</v>
      </c>
      <c r="AB74" s="530">
        <v>70.235934664246827</v>
      </c>
      <c r="AC74" s="530">
        <v>98.450755315290024</v>
      </c>
      <c r="AD74" s="525">
        <v>2.3690247538335769</v>
      </c>
      <c r="AE74" s="525">
        <v>0</v>
      </c>
      <c r="AF74" s="525">
        <v>0</v>
      </c>
      <c r="AG74" s="525">
        <v>2.3690247538335769</v>
      </c>
      <c r="AH74" s="588">
        <v>0</v>
      </c>
      <c r="AI74" s="525">
        <v>2.3799717697109934</v>
      </c>
    </row>
    <row r="75" spans="1:35" s="473" customFormat="1">
      <c r="A75" s="589" t="s">
        <v>3242</v>
      </c>
      <c r="B75" s="528">
        <v>11901.5</v>
      </c>
      <c r="C75" s="531"/>
      <c r="D75" s="531"/>
      <c r="E75" s="531"/>
      <c r="F75" s="530">
        <v>11901.5</v>
      </c>
      <c r="G75" s="531">
        <v>4751.5</v>
      </c>
      <c r="H75" s="539">
        <v>-1357.8</v>
      </c>
      <c r="I75" s="532">
        <v>15295.2</v>
      </c>
      <c r="J75" s="528">
        <v>11281.2</v>
      </c>
      <c r="K75" s="531"/>
      <c r="L75" s="531"/>
      <c r="M75" s="531"/>
      <c r="N75" s="531">
        <v>11281.2</v>
      </c>
      <c r="O75" s="531">
        <v>3951.5</v>
      </c>
      <c r="P75" s="539">
        <v>-1345.8</v>
      </c>
      <c r="Q75" s="532">
        <v>13886.900000000001</v>
      </c>
      <c r="R75" s="533">
        <v>-620.29999999999927</v>
      </c>
      <c r="S75" s="530">
        <v>0</v>
      </c>
      <c r="T75" s="530">
        <v>0</v>
      </c>
      <c r="U75" s="530">
        <v>-620.29999999999927</v>
      </c>
      <c r="V75" s="530">
        <v>-800</v>
      </c>
      <c r="W75" s="531">
        <v>-1408.2999999999993</v>
      </c>
      <c r="X75" s="530">
        <v>94.788051926227794</v>
      </c>
      <c r="Y75" s="590"/>
      <c r="Z75" s="530"/>
      <c r="AA75" s="530">
        <v>94.788051926227794</v>
      </c>
      <c r="AB75" s="530">
        <v>83.163211617383979</v>
      </c>
      <c r="AC75" s="530">
        <v>90.792536220513625</v>
      </c>
      <c r="AD75" s="525">
        <v>3.1910975585608776</v>
      </c>
      <c r="AE75" s="525">
        <v>0</v>
      </c>
      <c r="AF75" s="525">
        <v>0</v>
      </c>
      <c r="AG75" s="525">
        <v>3.1910975585608776</v>
      </c>
      <c r="AH75" s="525">
        <v>1.1177553808684633</v>
      </c>
      <c r="AI75" s="525">
        <v>3.9281683407774928</v>
      </c>
    </row>
    <row r="76" spans="1:35" s="473" customFormat="1">
      <c r="A76" s="551" t="s">
        <v>3237</v>
      </c>
      <c r="B76" s="538">
        <v>1357</v>
      </c>
      <c r="C76" s="531"/>
      <c r="D76" s="531"/>
      <c r="E76" s="531"/>
      <c r="F76" s="540">
        <v>1357</v>
      </c>
      <c r="G76" s="563">
        <v>0.8</v>
      </c>
      <c r="H76" s="539">
        <v>-1357.8</v>
      </c>
      <c r="I76" s="584">
        <v>0</v>
      </c>
      <c r="J76" s="538">
        <v>1345</v>
      </c>
      <c r="K76" s="531"/>
      <c r="L76" s="531"/>
      <c r="M76" s="531"/>
      <c r="N76" s="539">
        <v>1345</v>
      </c>
      <c r="O76" s="563">
        <v>0.8</v>
      </c>
      <c r="P76" s="539">
        <v>-1345.8</v>
      </c>
      <c r="Q76" s="584">
        <v>0</v>
      </c>
      <c r="R76" s="542">
        <v>-12</v>
      </c>
      <c r="S76" s="530">
        <v>0</v>
      </c>
      <c r="T76" s="530">
        <v>0</v>
      </c>
      <c r="U76" s="530">
        <v>-12</v>
      </c>
      <c r="V76" s="540">
        <v>0</v>
      </c>
      <c r="W76" s="539">
        <v>0</v>
      </c>
      <c r="X76" s="540">
        <v>99.115696389093586</v>
      </c>
      <c r="Y76" s="591"/>
      <c r="Z76" s="540"/>
      <c r="AA76" s="540">
        <v>99.115696389093586</v>
      </c>
      <c r="AB76" s="540">
        <v>100</v>
      </c>
      <c r="AC76" s="540"/>
      <c r="AD76" s="550">
        <v>0.3804583037499894</v>
      </c>
      <c r="AE76" s="550">
        <v>0</v>
      </c>
      <c r="AF76" s="550">
        <v>0</v>
      </c>
      <c r="AG76" s="540">
        <v>0.3804583037499894</v>
      </c>
      <c r="AH76" s="588">
        <v>0</v>
      </c>
      <c r="AI76" s="540">
        <v>0</v>
      </c>
    </row>
    <row r="77" spans="1:35" s="473" customFormat="1" ht="18.75" customHeight="1">
      <c r="A77" s="589" t="s">
        <v>3243</v>
      </c>
      <c r="B77" s="528">
        <v>705.3</v>
      </c>
      <c r="C77" s="531"/>
      <c r="D77" s="531"/>
      <c r="E77" s="531"/>
      <c r="F77" s="530">
        <v>705.3</v>
      </c>
      <c r="G77" s="531">
        <v>205.5</v>
      </c>
      <c r="H77" s="539">
        <v>-214.7</v>
      </c>
      <c r="I77" s="532">
        <v>696.09999999999991</v>
      </c>
      <c r="J77" s="528">
        <v>617.5</v>
      </c>
      <c r="K77" s="531"/>
      <c r="L77" s="531"/>
      <c r="M77" s="531"/>
      <c r="N77" s="531">
        <v>617.5</v>
      </c>
      <c r="O77" s="531">
        <v>104.9</v>
      </c>
      <c r="P77" s="539">
        <v>-154.29999999999998</v>
      </c>
      <c r="Q77" s="532">
        <v>568.1</v>
      </c>
      <c r="R77" s="533">
        <v>-87.799999999999955</v>
      </c>
      <c r="S77" s="530">
        <v>0</v>
      </c>
      <c r="T77" s="530">
        <v>0</v>
      </c>
      <c r="U77" s="530">
        <v>-87.799999999999955</v>
      </c>
      <c r="V77" s="530">
        <v>-100.6</v>
      </c>
      <c r="W77" s="531">
        <v>-127.99999999999989</v>
      </c>
      <c r="X77" s="530">
        <v>87.551396568835955</v>
      </c>
      <c r="Y77" s="590"/>
      <c r="Z77" s="530"/>
      <c r="AA77" s="530">
        <v>87.551396568835955</v>
      </c>
      <c r="AB77" s="530">
        <v>51.046228710462294</v>
      </c>
      <c r="AC77" s="530">
        <v>81.611837379686833</v>
      </c>
      <c r="AD77" s="530">
        <v>0.17467137737220703</v>
      </c>
      <c r="AE77" s="530">
        <v>0</v>
      </c>
      <c r="AF77" s="530">
        <v>0</v>
      </c>
      <c r="AG77" s="525">
        <v>0.17467137737220703</v>
      </c>
      <c r="AH77" s="588">
        <v>0</v>
      </c>
      <c r="AI77" s="525">
        <v>0.16069766718243048</v>
      </c>
    </row>
    <row r="78" spans="1:35" s="592" customFormat="1" ht="15.75" customHeight="1">
      <c r="A78" s="551" t="s">
        <v>3237</v>
      </c>
      <c r="B78" s="538">
        <v>210.6</v>
      </c>
      <c r="C78" s="539"/>
      <c r="D78" s="539"/>
      <c r="E78" s="539"/>
      <c r="F78" s="540">
        <v>210.6</v>
      </c>
      <c r="G78" s="539">
        <v>4.0999999999999996</v>
      </c>
      <c r="H78" s="539">
        <v>-214.7</v>
      </c>
      <c r="I78" s="532">
        <v>0</v>
      </c>
      <c r="J78" s="538">
        <v>150.19999999999999</v>
      </c>
      <c r="K78" s="539"/>
      <c r="L78" s="539"/>
      <c r="M78" s="539"/>
      <c r="N78" s="539">
        <v>150.19999999999999</v>
      </c>
      <c r="O78" s="539">
        <v>4.0999999999999996</v>
      </c>
      <c r="P78" s="539">
        <v>-154.29999999999998</v>
      </c>
      <c r="Q78" s="532">
        <v>0</v>
      </c>
      <c r="R78" s="542">
        <v>-60.400000000000006</v>
      </c>
      <c r="S78" s="540">
        <v>0</v>
      </c>
      <c r="T78" s="540">
        <v>0</v>
      </c>
      <c r="U78" s="540">
        <v>-60.400000000000006</v>
      </c>
      <c r="V78" s="540">
        <v>0</v>
      </c>
      <c r="W78" s="539">
        <v>0</v>
      </c>
      <c r="X78" s="540">
        <v>71.320037986704648</v>
      </c>
      <c r="Y78" s="591"/>
      <c r="Z78" s="540"/>
      <c r="AA78" s="540">
        <v>71.320037986704648</v>
      </c>
      <c r="AB78" s="540">
        <v>100</v>
      </c>
      <c r="AC78" s="540"/>
      <c r="AD78" s="540">
        <v>0</v>
      </c>
      <c r="AE78" s="540">
        <v>0</v>
      </c>
      <c r="AF78" s="540">
        <v>0</v>
      </c>
      <c r="AG78" s="540">
        <v>0</v>
      </c>
      <c r="AH78" s="540">
        <v>0</v>
      </c>
      <c r="AI78" s="540">
        <v>0</v>
      </c>
    </row>
    <row r="79" spans="1:35" s="473" customFormat="1">
      <c r="A79" s="589" t="s">
        <v>3244</v>
      </c>
      <c r="B79" s="528">
        <v>1643.3</v>
      </c>
      <c r="C79" s="531"/>
      <c r="D79" s="531"/>
      <c r="E79" s="531"/>
      <c r="F79" s="530">
        <v>1643.3</v>
      </c>
      <c r="G79" s="531">
        <v>4589.3</v>
      </c>
      <c r="H79" s="539">
        <v>-1119.5</v>
      </c>
      <c r="I79" s="532">
        <v>5113.1000000000004</v>
      </c>
      <c r="J79" s="528">
        <v>1621.1</v>
      </c>
      <c r="K79" s="531"/>
      <c r="L79" s="531"/>
      <c r="M79" s="531"/>
      <c r="N79" s="531">
        <v>1621.1</v>
      </c>
      <c r="O79" s="531">
        <v>3758</v>
      </c>
      <c r="P79" s="539">
        <v>-1117.9000000000001</v>
      </c>
      <c r="Q79" s="532">
        <v>4261.2000000000007</v>
      </c>
      <c r="R79" s="533">
        <v>-22.200000000000045</v>
      </c>
      <c r="S79" s="530">
        <v>0</v>
      </c>
      <c r="T79" s="530">
        <v>0</v>
      </c>
      <c r="U79" s="530">
        <v>-22.200000000000045</v>
      </c>
      <c r="V79" s="530">
        <v>-831.30000000000018</v>
      </c>
      <c r="W79" s="531">
        <v>-851.89999999999964</v>
      </c>
      <c r="X79" s="530">
        <v>98.649059818657577</v>
      </c>
      <c r="Y79" s="590"/>
      <c r="Z79" s="530"/>
      <c r="AA79" s="530">
        <v>98.649059818657577</v>
      </c>
      <c r="AB79" s="530">
        <v>81.886126424509172</v>
      </c>
      <c r="AC79" s="530">
        <v>83.33887465529719</v>
      </c>
      <c r="AD79" s="530">
        <v>0.45855833175398347</v>
      </c>
      <c r="AE79" s="530">
        <v>0</v>
      </c>
      <c r="AF79" s="530">
        <v>0</v>
      </c>
      <c r="AG79" s="525">
        <v>0.45855833175398347</v>
      </c>
      <c r="AH79" s="525">
        <v>1.063020301481383</v>
      </c>
      <c r="AI79" s="525">
        <v>1.2053597947505241</v>
      </c>
    </row>
    <row r="80" spans="1:35" ht="15.75" customHeight="1">
      <c r="A80" s="551" t="s">
        <v>3237</v>
      </c>
      <c r="B80" s="538">
        <v>1115.8</v>
      </c>
      <c r="C80" s="529"/>
      <c r="D80" s="529"/>
      <c r="E80" s="529"/>
      <c r="F80" s="540">
        <v>1115.8</v>
      </c>
      <c r="G80" s="539">
        <v>3.7</v>
      </c>
      <c r="H80" s="539">
        <v>-1119.5</v>
      </c>
      <c r="I80" s="584">
        <v>0</v>
      </c>
      <c r="J80" s="538">
        <v>1115.2</v>
      </c>
      <c r="K80" s="529"/>
      <c r="L80" s="529"/>
      <c r="M80" s="529"/>
      <c r="N80" s="539">
        <v>1115.2</v>
      </c>
      <c r="O80" s="539">
        <v>2.7</v>
      </c>
      <c r="P80" s="539">
        <v>-1117.9000000000001</v>
      </c>
      <c r="Q80" s="584">
        <v>0</v>
      </c>
      <c r="R80" s="542">
        <v>-0.59999999999990905</v>
      </c>
      <c r="S80" s="540">
        <v>0</v>
      </c>
      <c r="T80" s="540">
        <v>0</v>
      </c>
      <c r="U80" s="540">
        <v>-0.59999999999990905</v>
      </c>
      <c r="V80" s="540">
        <v>-1</v>
      </c>
      <c r="W80" s="539">
        <v>0</v>
      </c>
      <c r="X80" s="540">
        <v>99.946226922387538</v>
      </c>
      <c r="Y80" s="591"/>
      <c r="Z80" s="540"/>
      <c r="AA80" s="540">
        <v>99.946226922387538</v>
      </c>
      <c r="AB80" s="540">
        <v>72.972972972972968</v>
      </c>
      <c r="AC80" s="540"/>
      <c r="AD80" s="540">
        <v>0.31545509319106929</v>
      </c>
      <c r="AE80" s="540">
        <v>0</v>
      </c>
      <c r="AF80" s="540">
        <v>0</v>
      </c>
      <c r="AG80" s="540">
        <v>0.31545509319106929</v>
      </c>
      <c r="AH80" s="588">
        <v>0</v>
      </c>
      <c r="AI80" s="540">
        <v>0</v>
      </c>
    </row>
    <row r="81" spans="1:35" s="473" customFormat="1" ht="20.25" customHeight="1">
      <c r="A81" s="576" t="s">
        <v>3245</v>
      </c>
      <c r="B81" s="577">
        <v>9312.2999999999993</v>
      </c>
      <c r="C81" s="578"/>
      <c r="D81" s="578">
        <v>17591.900000000001</v>
      </c>
      <c r="E81" s="578">
        <v>-7329</v>
      </c>
      <c r="F81" s="525">
        <v>19575.2</v>
      </c>
      <c r="G81" s="578">
        <v>122.2</v>
      </c>
      <c r="H81" s="587">
        <v>-2</v>
      </c>
      <c r="I81" s="580">
        <v>19695.400000000001</v>
      </c>
      <c r="J81" s="577">
        <v>9237.6</v>
      </c>
      <c r="K81" s="578"/>
      <c r="L81" s="578">
        <v>17396.900000000001</v>
      </c>
      <c r="M81" s="578">
        <v>-7328</v>
      </c>
      <c r="N81" s="578">
        <v>19306.5</v>
      </c>
      <c r="O81" s="578">
        <v>88.2</v>
      </c>
      <c r="P81" s="593">
        <v>-1.6</v>
      </c>
      <c r="Q81" s="580">
        <v>19393.100000000002</v>
      </c>
      <c r="R81" s="581">
        <v>-74.699999999998909</v>
      </c>
      <c r="S81" s="525">
        <v>0</v>
      </c>
      <c r="T81" s="525">
        <v>-195</v>
      </c>
      <c r="U81" s="525">
        <v>-268.70000000000073</v>
      </c>
      <c r="V81" s="525">
        <v>-34</v>
      </c>
      <c r="W81" s="578">
        <v>-302.29999999999927</v>
      </c>
      <c r="X81" s="525">
        <v>99.197835121291206</v>
      </c>
      <c r="Y81" s="582"/>
      <c r="Z81" s="525">
        <v>98.891535308863737</v>
      </c>
      <c r="AA81" s="525">
        <v>98.627344803629086</v>
      </c>
      <c r="AB81" s="525">
        <v>72.176759410801964</v>
      </c>
      <c r="AC81" s="525">
        <v>98.465123836022627</v>
      </c>
      <c r="AD81" s="525">
        <v>2.6130272317627523</v>
      </c>
      <c r="AE81" s="525">
        <v>0</v>
      </c>
      <c r="AF81" s="525">
        <v>4.9210372226826697</v>
      </c>
      <c r="AG81" s="525">
        <v>5.4612031534194578</v>
      </c>
      <c r="AH81" s="540">
        <v>0</v>
      </c>
      <c r="AI81" s="525">
        <v>5.4856995765456658</v>
      </c>
    </row>
    <row r="82" spans="1:35" s="473" customFormat="1" ht="19.5" customHeight="1">
      <c r="A82" s="551" t="s">
        <v>3237</v>
      </c>
      <c r="B82" s="594">
        <v>1.9</v>
      </c>
      <c r="C82" s="578"/>
      <c r="D82" s="578"/>
      <c r="E82" s="578"/>
      <c r="F82" s="550">
        <v>1.9</v>
      </c>
      <c r="G82" s="587">
        <v>0.1</v>
      </c>
      <c r="H82" s="587">
        <v>-2</v>
      </c>
      <c r="I82" s="580">
        <v>0</v>
      </c>
      <c r="J82" s="594">
        <v>1.5</v>
      </c>
      <c r="K82" s="587"/>
      <c r="L82" s="587"/>
      <c r="M82" s="587"/>
      <c r="N82" s="563">
        <v>1.5</v>
      </c>
      <c r="O82" s="587">
        <v>0.1</v>
      </c>
      <c r="P82" s="587">
        <v>-1.6</v>
      </c>
      <c r="Q82" s="595">
        <v>0</v>
      </c>
      <c r="R82" s="549">
        <v>-0.39999999999999991</v>
      </c>
      <c r="S82" s="525"/>
      <c r="T82" s="525"/>
      <c r="U82" s="550">
        <v>-0.39999999999999991</v>
      </c>
      <c r="V82" s="525">
        <v>0</v>
      </c>
      <c r="W82" s="578">
        <v>0</v>
      </c>
      <c r="X82" s="588">
        <v>78.94736842105263</v>
      </c>
      <c r="Y82" s="582"/>
      <c r="Z82" s="525"/>
      <c r="AA82" s="588">
        <v>78.94736842105263</v>
      </c>
      <c r="AB82" s="588">
        <v>100</v>
      </c>
      <c r="AC82" s="525"/>
      <c r="AD82" s="540">
        <v>0</v>
      </c>
      <c r="AE82" s="525"/>
      <c r="AF82" s="525"/>
      <c r="AG82" s="525"/>
      <c r="AH82" s="586"/>
      <c r="AI82" s="525">
        <v>0</v>
      </c>
    </row>
    <row r="83" spans="1:35" s="473" customFormat="1" ht="20.25" customHeight="1">
      <c r="A83" s="551" t="s">
        <v>3246</v>
      </c>
      <c r="B83" s="538">
        <v>7329</v>
      </c>
      <c r="C83" s="531"/>
      <c r="D83" s="531"/>
      <c r="E83" s="539">
        <v>-7329</v>
      </c>
      <c r="F83" s="530">
        <v>0</v>
      </c>
      <c r="G83" s="531"/>
      <c r="H83" s="531"/>
      <c r="I83" s="532">
        <v>0</v>
      </c>
      <c r="J83" s="538">
        <v>7328</v>
      </c>
      <c r="K83" s="531"/>
      <c r="L83" s="531"/>
      <c r="M83" s="563">
        <v>-7328</v>
      </c>
      <c r="N83" s="531">
        <v>0</v>
      </c>
      <c r="O83" s="531"/>
      <c r="P83" s="531"/>
      <c r="Q83" s="532">
        <v>0</v>
      </c>
      <c r="R83" s="533">
        <v>-1</v>
      </c>
      <c r="S83" s="530">
        <v>0</v>
      </c>
      <c r="T83" s="530">
        <v>0</v>
      </c>
      <c r="U83" s="530">
        <v>0</v>
      </c>
      <c r="V83" s="530">
        <v>0</v>
      </c>
      <c r="W83" s="578">
        <v>0</v>
      </c>
      <c r="X83" s="540">
        <v>99.986355573748114</v>
      </c>
      <c r="Y83" s="591"/>
      <c r="Z83" s="540"/>
      <c r="AA83" s="540"/>
      <c r="AB83" s="540"/>
      <c r="AC83" s="525"/>
      <c r="AD83" s="540">
        <v>2.0728613010259642</v>
      </c>
      <c r="AE83" s="540">
        <v>0</v>
      </c>
      <c r="AF83" s="540">
        <v>0</v>
      </c>
      <c r="AG83" s="540">
        <v>0</v>
      </c>
      <c r="AH83" s="588">
        <v>0</v>
      </c>
      <c r="AI83" s="540">
        <v>0</v>
      </c>
    </row>
    <row r="84" spans="1:35" s="473" customFormat="1" ht="20.25" customHeight="1">
      <c r="A84" s="551" t="s">
        <v>3238</v>
      </c>
      <c r="B84" s="538">
        <v>2</v>
      </c>
      <c r="C84" s="531"/>
      <c r="D84" s="531"/>
      <c r="E84" s="539"/>
      <c r="F84" s="540">
        <v>2</v>
      </c>
      <c r="G84" s="531"/>
      <c r="H84" s="531"/>
      <c r="I84" s="541">
        <v>2</v>
      </c>
      <c r="J84" s="538">
        <v>2</v>
      </c>
      <c r="K84" s="531"/>
      <c r="L84" s="531"/>
      <c r="M84" s="563"/>
      <c r="N84" s="539">
        <v>2</v>
      </c>
      <c r="O84" s="531"/>
      <c r="P84" s="531"/>
      <c r="Q84" s="541">
        <v>2</v>
      </c>
      <c r="R84" s="542">
        <v>0</v>
      </c>
      <c r="S84" s="530"/>
      <c r="T84" s="530"/>
      <c r="U84" s="540">
        <v>0</v>
      </c>
      <c r="V84" s="530"/>
      <c r="W84" s="579">
        <v>0</v>
      </c>
      <c r="X84" s="540">
        <v>100</v>
      </c>
      <c r="Y84" s="591"/>
      <c r="Z84" s="540"/>
      <c r="AA84" s="540"/>
      <c r="AB84" s="540"/>
      <c r="AC84" s="586">
        <v>100</v>
      </c>
      <c r="AD84" s="540"/>
      <c r="AE84" s="540"/>
      <c r="AF84" s="540"/>
      <c r="AG84" s="586"/>
      <c r="AH84" s="588"/>
      <c r="AI84" s="586"/>
    </row>
    <row r="85" spans="1:35" s="473" customFormat="1" ht="18" customHeight="1">
      <c r="A85" s="589" t="s">
        <v>3247</v>
      </c>
      <c r="B85" s="528">
        <v>1758.6</v>
      </c>
      <c r="C85" s="531"/>
      <c r="D85" s="531"/>
      <c r="E85" s="531"/>
      <c r="F85" s="530">
        <v>1758.6</v>
      </c>
      <c r="G85" s="531">
        <v>2833.2</v>
      </c>
      <c r="H85" s="529">
        <v>-450</v>
      </c>
      <c r="I85" s="532">
        <v>4141.7999999999993</v>
      </c>
      <c r="J85" s="528">
        <v>1735.5</v>
      </c>
      <c r="K85" s="531"/>
      <c r="L85" s="531"/>
      <c r="M85" s="531"/>
      <c r="N85" s="531">
        <v>1735.5</v>
      </c>
      <c r="O85" s="531">
        <v>2407.3000000000002</v>
      </c>
      <c r="P85" s="539">
        <v>-443.8</v>
      </c>
      <c r="Q85" s="532">
        <v>3699</v>
      </c>
      <c r="R85" s="533">
        <v>-23.099999999999909</v>
      </c>
      <c r="S85" s="530">
        <v>0</v>
      </c>
      <c r="T85" s="530">
        <v>0</v>
      </c>
      <c r="U85" s="530">
        <v>-23.099999999999909</v>
      </c>
      <c r="V85" s="530">
        <v>-425.89999999999964</v>
      </c>
      <c r="W85" s="531">
        <v>-442.79999999999927</v>
      </c>
      <c r="X85" s="530">
        <v>98.686455134766291</v>
      </c>
      <c r="Y85" s="590"/>
      <c r="Z85" s="530"/>
      <c r="AA85" s="530">
        <v>98.686455134766291</v>
      </c>
      <c r="AB85" s="530">
        <v>84.967527883665127</v>
      </c>
      <c r="AC85" s="530">
        <v>89.308996088657125</v>
      </c>
      <c r="AD85" s="530">
        <v>0.49091850271978188</v>
      </c>
      <c r="AE85" s="530">
        <v>0</v>
      </c>
      <c r="AF85" s="530">
        <v>0</v>
      </c>
      <c r="AG85" s="525">
        <v>0.49091850271978188</v>
      </c>
      <c r="AH85" s="525">
        <v>0.68094964655565027</v>
      </c>
      <c r="AI85" s="525">
        <v>1.0463310524693017</v>
      </c>
    </row>
    <row r="86" spans="1:35">
      <c r="A86" s="551" t="s">
        <v>3237</v>
      </c>
      <c r="B86" s="538">
        <v>449.9</v>
      </c>
      <c r="C86" s="529"/>
      <c r="D86" s="529"/>
      <c r="E86" s="529"/>
      <c r="F86" s="540">
        <v>449.9</v>
      </c>
      <c r="G86" s="563">
        <v>0.1</v>
      </c>
      <c r="H86" s="563">
        <v>-450</v>
      </c>
      <c r="I86" s="532">
        <v>0</v>
      </c>
      <c r="J86" s="538">
        <v>443.7</v>
      </c>
      <c r="K86" s="529"/>
      <c r="L86" s="529"/>
      <c r="M86" s="529"/>
      <c r="N86" s="539">
        <v>443.7</v>
      </c>
      <c r="O86" s="563">
        <v>0.1</v>
      </c>
      <c r="P86" s="539">
        <v>-443.8</v>
      </c>
      <c r="Q86" s="532">
        <v>0</v>
      </c>
      <c r="R86" s="542">
        <v>-6.1999999999999886</v>
      </c>
      <c r="S86" s="530">
        <v>0</v>
      </c>
      <c r="T86" s="530">
        <v>0</v>
      </c>
      <c r="U86" s="540">
        <v>-6.1999999999999886</v>
      </c>
      <c r="V86" s="530">
        <v>0</v>
      </c>
      <c r="W86" s="539">
        <v>0</v>
      </c>
      <c r="X86" s="540">
        <v>98.621915981329195</v>
      </c>
      <c r="Y86" s="591"/>
      <c r="Z86" s="540"/>
      <c r="AA86" s="540">
        <v>98.621915981329195</v>
      </c>
      <c r="AB86" s="540">
        <v>100</v>
      </c>
      <c r="AC86" s="540"/>
      <c r="AD86" s="540">
        <v>0.12550880994339797</v>
      </c>
      <c r="AE86" s="540">
        <v>0</v>
      </c>
      <c r="AF86" s="540">
        <v>0</v>
      </c>
      <c r="AG86" s="540">
        <v>0.12550880994339797</v>
      </c>
      <c r="AH86" s="588">
        <v>0</v>
      </c>
      <c r="AI86" s="540">
        <v>0</v>
      </c>
    </row>
    <row r="87" spans="1:35" s="473" customFormat="1" ht="20.25" customHeight="1">
      <c r="A87" s="589" t="s">
        <v>3248</v>
      </c>
      <c r="B87" s="528">
        <v>21328</v>
      </c>
      <c r="C87" s="531"/>
      <c r="D87" s="531"/>
      <c r="E87" s="531"/>
      <c r="F87" s="530">
        <v>21328</v>
      </c>
      <c r="G87" s="531">
        <v>18872.2</v>
      </c>
      <c r="H87" s="539">
        <v>-16949.199999999997</v>
      </c>
      <c r="I87" s="532">
        <v>23251</v>
      </c>
      <c r="J87" s="528">
        <v>20909.7</v>
      </c>
      <c r="K87" s="531"/>
      <c r="L87" s="531"/>
      <c r="M87" s="531"/>
      <c r="N87" s="531">
        <v>20909.7</v>
      </c>
      <c r="O87" s="531">
        <v>18051.2</v>
      </c>
      <c r="P87" s="529">
        <v>-16689.8</v>
      </c>
      <c r="Q87" s="532">
        <v>22271.100000000002</v>
      </c>
      <c r="R87" s="533">
        <v>-418.29999999999927</v>
      </c>
      <c r="S87" s="530">
        <v>0</v>
      </c>
      <c r="T87" s="530">
        <v>0</v>
      </c>
      <c r="U87" s="530">
        <v>-418.29999999999927</v>
      </c>
      <c r="V87" s="530">
        <v>-821</v>
      </c>
      <c r="W87" s="531">
        <v>-979.89999999999782</v>
      </c>
      <c r="X87" s="530">
        <v>98.03872843210803</v>
      </c>
      <c r="Y87" s="590"/>
      <c r="Z87" s="530"/>
      <c r="AA87" s="530">
        <v>98.03872843210803</v>
      </c>
      <c r="AB87" s="530">
        <v>95.649685781201981</v>
      </c>
      <c r="AC87" s="530">
        <v>95.785557610425371</v>
      </c>
      <c r="AD87" s="530">
        <v>5.9146981367443523</v>
      </c>
      <c r="AE87" s="530">
        <v>0</v>
      </c>
      <c r="AF87" s="530">
        <v>0</v>
      </c>
      <c r="AG87" s="525">
        <v>5.9146981367443523</v>
      </c>
      <c r="AH87" s="525">
        <v>5.1061181655403782</v>
      </c>
      <c r="AI87" s="525">
        <v>6.2997954859824459</v>
      </c>
    </row>
    <row r="88" spans="1:35" ht="15.75" customHeight="1">
      <c r="A88" s="551" t="s">
        <v>3237</v>
      </c>
      <c r="B88" s="538">
        <v>16947.599999999999</v>
      </c>
      <c r="C88" s="529"/>
      <c r="D88" s="529"/>
      <c r="E88" s="529"/>
      <c r="F88" s="540">
        <v>16947.599999999999</v>
      </c>
      <c r="G88" s="539">
        <v>1.6</v>
      </c>
      <c r="H88" s="539">
        <v>-16949.199999999997</v>
      </c>
      <c r="I88" s="584">
        <v>0</v>
      </c>
      <c r="J88" s="538">
        <v>16688.2</v>
      </c>
      <c r="K88" s="529"/>
      <c r="L88" s="529"/>
      <c r="M88" s="529"/>
      <c r="N88" s="539">
        <v>16688.2</v>
      </c>
      <c r="O88" s="539">
        <v>1.6</v>
      </c>
      <c r="P88" s="529">
        <v>-16689.8</v>
      </c>
      <c r="Q88" s="584">
        <v>0</v>
      </c>
      <c r="R88" s="542">
        <v>-259.39999999999782</v>
      </c>
      <c r="S88" s="540">
        <v>0</v>
      </c>
      <c r="T88" s="540">
        <v>0</v>
      </c>
      <c r="U88" s="540">
        <v>-259.39999999999782</v>
      </c>
      <c r="V88" s="540">
        <v>0</v>
      </c>
      <c r="W88" s="539">
        <v>0</v>
      </c>
      <c r="X88" s="540">
        <v>98.469399797021424</v>
      </c>
      <c r="Y88" s="591"/>
      <c r="Z88" s="540"/>
      <c r="AA88" s="540">
        <v>98.469399797021424</v>
      </c>
      <c r="AB88" s="540">
        <v>100</v>
      </c>
      <c r="AC88" s="540"/>
      <c r="AD88" s="540">
        <v>4.7205682264985676</v>
      </c>
      <c r="AE88" s="540">
        <v>0</v>
      </c>
      <c r="AF88" s="540">
        <v>0</v>
      </c>
      <c r="AG88" s="540">
        <v>4.7205682264985676</v>
      </c>
      <c r="AH88" s="588">
        <v>0</v>
      </c>
      <c r="AI88" s="540">
        <v>0</v>
      </c>
    </row>
    <row r="89" spans="1:35" s="473" customFormat="1" ht="20.25" customHeight="1">
      <c r="A89" s="589" t="s">
        <v>3249</v>
      </c>
      <c r="B89" s="528">
        <v>25016.3</v>
      </c>
      <c r="C89" s="531">
        <v>49376.4</v>
      </c>
      <c r="D89" s="531"/>
      <c r="E89" s="531">
        <v>-20511.7</v>
      </c>
      <c r="F89" s="530">
        <v>53881</v>
      </c>
      <c r="G89" s="531">
        <v>1061.3</v>
      </c>
      <c r="H89" s="539">
        <v>-276.60000000000002</v>
      </c>
      <c r="I89" s="532">
        <v>54665.700000000004</v>
      </c>
      <c r="J89" s="528">
        <v>24659.599999999999</v>
      </c>
      <c r="K89" s="531">
        <v>49079.6</v>
      </c>
      <c r="L89" s="531"/>
      <c r="M89" s="531">
        <v>-20244</v>
      </c>
      <c r="N89" s="531">
        <v>53495.199999999997</v>
      </c>
      <c r="O89" s="531">
        <v>822.6</v>
      </c>
      <c r="P89" s="539">
        <v>-261.8</v>
      </c>
      <c r="Q89" s="532">
        <v>54055.999999999993</v>
      </c>
      <c r="R89" s="533">
        <v>-356.70000000000073</v>
      </c>
      <c r="S89" s="530">
        <v>-296.80000000000291</v>
      </c>
      <c r="T89" s="530">
        <v>0</v>
      </c>
      <c r="U89" s="530">
        <v>-385.80000000000291</v>
      </c>
      <c r="V89" s="530">
        <v>-238.69999999999993</v>
      </c>
      <c r="W89" s="531">
        <v>-609.70000000001164</v>
      </c>
      <c r="X89" s="530">
        <v>98.574129667456816</v>
      </c>
      <c r="Y89" s="590">
        <v>99.398903119709004</v>
      </c>
      <c r="Z89" s="530"/>
      <c r="AA89" s="530">
        <v>99.283977654460756</v>
      </c>
      <c r="AB89" s="530">
        <v>77.508715725996424</v>
      </c>
      <c r="AC89" s="530">
        <v>98.884675399747906</v>
      </c>
      <c r="AD89" s="530">
        <v>6.9754272023444139</v>
      </c>
      <c r="AE89" s="530">
        <v>13.883079081582139</v>
      </c>
      <c r="AF89" s="530">
        <v>0</v>
      </c>
      <c r="AG89" s="525">
        <v>15.132113792391399</v>
      </c>
      <c r="AH89" s="525">
        <v>0.23268773283623886</v>
      </c>
      <c r="AI89" s="525">
        <v>15.290746518594368</v>
      </c>
    </row>
    <row r="90" spans="1:35" ht="18" customHeight="1">
      <c r="A90" s="551" t="s">
        <v>3237</v>
      </c>
      <c r="B90" s="538">
        <v>276.60000000000002</v>
      </c>
      <c r="C90" s="529"/>
      <c r="D90" s="529"/>
      <c r="E90" s="529"/>
      <c r="F90" s="540">
        <v>276.60000000000002</v>
      </c>
      <c r="G90" s="563"/>
      <c r="H90" s="539">
        <v>-276.60000000000002</v>
      </c>
      <c r="I90" s="532">
        <v>0</v>
      </c>
      <c r="J90" s="538">
        <v>261.8</v>
      </c>
      <c r="K90" s="529"/>
      <c r="L90" s="529"/>
      <c r="M90" s="529"/>
      <c r="N90" s="539">
        <v>261.8</v>
      </c>
      <c r="O90" s="529"/>
      <c r="P90" s="539">
        <v>-261.8</v>
      </c>
      <c r="Q90" s="532">
        <v>0</v>
      </c>
      <c r="R90" s="542">
        <v>-14.800000000000011</v>
      </c>
      <c r="S90" s="540">
        <v>0</v>
      </c>
      <c r="T90" s="540">
        <v>0</v>
      </c>
      <c r="U90" s="540">
        <v>-14.800000000000011</v>
      </c>
      <c r="V90" s="540">
        <v>0</v>
      </c>
      <c r="W90" s="539">
        <v>0</v>
      </c>
      <c r="X90" s="540">
        <v>94.649313087490967</v>
      </c>
      <c r="Y90" s="591"/>
      <c r="Z90" s="540"/>
      <c r="AA90" s="540">
        <v>94.649313087490967</v>
      </c>
      <c r="AB90" s="540"/>
      <c r="AC90" s="540"/>
      <c r="AD90" s="540">
        <v>7.4055006633269305E-2</v>
      </c>
      <c r="AE90" s="540">
        <v>0</v>
      </c>
      <c r="AF90" s="540">
        <v>0</v>
      </c>
      <c r="AG90" s="540">
        <v>7.4055006633269305E-2</v>
      </c>
      <c r="AH90" s="588">
        <v>0</v>
      </c>
      <c r="AI90" s="540">
        <v>0</v>
      </c>
    </row>
    <row r="91" spans="1:35" s="592" customFormat="1" ht="20.25" customHeight="1" thickBot="1">
      <c r="A91" s="596" t="s">
        <v>3250</v>
      </c>
      <c r="B91" s="597">
        <v>20511.7</v>
      </c>
      <c r="C91" s="598"/>
      <c r="D91" s="598"/>
      <c r="E91" s="598">
        <v>-20511.7</v>
      </c>
      <c r="F91" s="567">
        <v>0</v>
      </c>
      <c r="G91" s="598"/>
      <c r="H91" s="598"/>
      <c r="I91" s="568">
        <v>0</v>
      </c>
      <c r="J91" s="597">
        <v>20244</v>
      </c>
      <c r="K91" s="598"/>
      <c r="L91" s="598"/>
      <c r="M91" s="598">
        <v>-20244</v>
      </c>
      <c r="N91" s="598">
        <v>0</v>
      </c>
      <c r="O91" s="598"/>
      <c r="P91" s="598"/>
      <c r="Q91" s="568">
        <v>0</v>
      </c>
      <c r="R91" s="599">
        <v>-267.70000000000073</v>
      </c>
      <c r="S91" s="600">
        <v>0</v>
      </c>
      <c r="T91" s="600">
        <v>0</v>
      </c>
      <c r="U91" s="600">
        <v>0</v>
      </c>
      <c r="V91" s="600">
        <v>0</v>
      </c>
      <c r="W91" s="598">
        <v>0</v>
      </c>
      <c r="X91" s="600">
        <v>98.694891208432253</v>
      </c>
      <c r="Y91" s="601"/>
      <c r="Z91" s="600"/>
      <c r="AA91" s="600"/>
      <c r="AB91" s="600"/>
      <c r="AC91" s="600"/>
      <c r="AD91" s="540">
        <v>5.7263924915351563</v>
      </c>
      <c r="AE91" s="540">
        <v>0</v>
      </c>
      <c r="AF91" s="540">
        <v>0</v>
      </c>
      <c r="AG91" s="540">
        <v>0</v>
      </c>
      <c r="AH91" s="602">
        <v>0</v>
      </c>
      <c r="AI91" s="540">
        <v>0</v>
      </c>
    </row>
    <row r="92" spans="1:35" s="518" customFormat="1" ht="21.75" customHeight="1" thickBot="1">
      <c r="A92" s="509" t="s">
        <v>3251</v>
      </c>
      <c r="B92" s="510">
        <v>-18211.000000000015</v>
      </c>
      <c r="C92" s="511">
        <v>0</v>
      </c>
      <c r="D92" s="511">
        <v>0</v>
      </c>
      <c r="E92" s="511"/>
      <c r="F92" s="513">
        <v>-18211.000000000015</v>
      </c>
      <c r="G92" s="511">
        <v>-2423.4000000000015</v>
      </c>
      <c r="H92" s="511">
        <v>0</v>
      </c>
      <c r="I92" s="512">
        <v>-20634.400000000016</v>
      </c>
      <c r="J92" s="510">
        <v>-15713.199999999997</v>
      </c>
      <c r="K92" s="511">
        <v>122.80000000000291</v>
      </c>
      <c r="L92" s="511">
        <v>96.69999999999709</v>
      </c>
      <c r="M92" s="511">
        <v>0</v>
      </c>
      <c r="N92" s="511">
        <v>-15493.699999999997</v>
      </c>
      <c r="O92" s="511">
        <v>1238.5000000000036</v>
      </c>
      <c r="P92" s="511"/>
      <c r="Q92" s="512">
        <v>-14255.199999999993</v>
      </c>
      <c r="R92" s="517">
        <v>2497.8000000000175</v>
      </c>
      <c r="S92" s="513">
        <v>122.80000000000291</v>
      </c>
      <c r="T92" s="513">
        <v>96.69999999999709</v>
      </c>
      <c r="U92" s="513">
        <v>2717.3000000000175</v>
      </c>
      <c r="V92" s="513">
        <v>3661.9000000000051</v>
      </c>
      <c r="W92" s="511">
        <v>6379.2000000000226</v>
      </c>
      <c r="X92" s="513">
        <v>86.284113997034666</v>
      </c>
      <c r="Y92" s="516"/>
      <c r="Z92" s="513"/>
      <c r="AA92" s="513">
        <v>85.078798528361901</v>
      </c>
      <c r="AB92" s="513">
        <v>111.4</v>
      </c>
      <c r="AC92" s="513">
        <v>69.084635366184543</v>
      </c>
      <c r="AD92" s="513">
        <v>-4.4447713148582393</v>
      </c>
      <c r="AE92" s="513">
        <v>0</v>
      </c>
      <c r="AF92" s="513">
        <v>0</v>
      </c>
      <c r="AG92" s="511">
        <v>-4.38268165116075</v>
      </c>
      <c r="AH92" s="603">
        <v>0.35033279494004704</v>
      </c>
      <c r="AI92" s="604">
        <v>-4.0323488562207039</v>
      </c>
    </row>
    <row r="93" spans="1:35" s="612" customFormat="1" ht="19.149999999999999" customHeight="1" thickBot="1">
      <c r="A93" s="605" t="s">
        <v>3252</v>
      </c>
      <c r="B93" s="606">
        <v>18211.000000000015</v>
      </c>
      <c r="C93" s="607">
        <v>0</v>
      </c>
      <c r="D93" s="607">
        <v>0</v>
      </c>
      <c r="E93" s="607"/>
      <c r="F93" s="608">
        <v>18211.000000000015</v>
      </c>
      <c r="G93" s="607">
        <v>2423.4000000000015</v>
      </c>
      <c r="H93" s="607">
        <v>0</v>
      </c>
      <c r="I93" s="609">
        <v>20634.400000000016</v>
      </c>
      <c r="J93" s="606">
        <v>15713.199999999997</v>
      </c>
      <c r="K93" s="607">
        <v>-122.80000000000291</v>
      </c>
      <c r="L93" s="607">
        <v>-96.69999999999709</v>
      </c>
      <c r="M93" s="607"/>
      <c r="N93" s="607">
        <v>15493.699999999997</v>
      </c>
      <c r="O93" s="607">
        <v>-1238.5000000000036</v>
      </c>
      <c r="P93" s="607"/>
      <c r="Q93" s="609">
        <v>14255.199999999993</v>
      </c>
      <c r="R93" s="610">
        <v>-2497.8000000000175</v>
      </c>
      <c r="S93" s="608">
        <v>-122.80000000000291</v>
      </c>
      <c r="T93" s="608">
        <v>-96.69999999999709</v>
      </c>
      <c r="U93" s="608">
        <v>-2717.3000000000175</v>
      </c>
      <c r="V93" s="608">
        <v>-3661.9000000000051</v>
      </c>
      <c r="W93" s="607">
        <v>-6379.2000000000226</v>
      </c>
      <c r="X93" s="608">
        <v>86.284113997034666</v>
      </c>
      <c r="Y93" s="611"/>
      <c r="Z93" s="513"/>
      <c r="AA93" s="608">
        <v>85.078798528361901</v>
      </c>
      <c r="AB93" s="608">
        <v>11.4</v>
      </c>
      <c r="AC93" s="608">
        <v>69.084635366184543</v>
      </c>
      <c r="AD93" s="513">
        <v>4.4447713148582393</v>
      </c>
      <c r="AE93" s="513">
        <v>0</v>
      </c>
      <c r="AF93" s="513">
        <v>0</v>
      </c>
      <c r="AG93" s="513">
        <v>4.38268165116075</v>
      </c>
      <c r="AH93" s="588">
        <v>0</v>
      </c>
      <c r="AI93" s="512">
        <v>4.0323488562207039</v>
      </c>
    </row>
    <row r="94" spans="1:35" s="614" customFormat="1" ht="20.25" customHeight="1" thickBot="1">
      <c r="A94" s="613" t="s">
        <v>3253</v>
      </c>
      <c r="B94" s="510">
        <v>3837.6</v>
      </c>
      <c r="C94" s="511">
        <v>-123.8</v>
      </c>
      <c r="D94" s="511">
        <v>0</v>
      </c>
      <c r="E94" s="511"/>
      <c r="F94" s="513">
        <v>3713.7999999999997</v>
      </c>
      <c r="G94" s="511">
        <v>-13.300000000000004</v>
      </c>
      <c r="H94" s="511">
        <v>-51.8</v>
      </c>
      <c r="I94" s="512">
        <v>3648.6999999999994</v>
      </c>
      <c r="J94" s="510">
        <v>4098.1000000000004</v>
      </c>
      <c r="K94" s="511">
        <v>-123.8</v>
      </c>
      <c r="L94" s="511">
        <v>0</v>
      </c>
      <c r="M94" s="511"/>
      <c r="N94" s="511">
        <v>3974.3</v>
      </c>
      <c r="O94" s="511">
        <v>30.800000000000004</v>
      </c>
      <c r="P94" s="511">
        <v>-50.1</v>
      </c>
      <c r="Q94" s="512">
        <v>3955.0000000000005</v>
      </c>
      <c r="R94" s="517">
        <v>260.50000000000045</v>
      </c>
      <c r="S94" s="513">
        <v>0</v>
      </c>
      <c r="T94" s="513">
        <v>0</v>
      </c>
      <c r="U94" s="513">
        <v>260.50000000000045</v>
      </c>
      <c r="V94" s="513">
        <v>44.100000000000009</v>
      </c>
      <c r="W94" s="511">
        <v>306.30000000000109</v>
      </c>
      <c r="X94" s="514">
        <v>106.78809672712113</v>
      </c>
      <c r="Y94" s="516">
        <v>100</v>
      </c>
      <c r="Z94" s="513"/>
      <c r="AA94" s="513" t="s">
        <v>3227</v>
      </c>
      <c r="AB94" s="511" t="s">
        <v>3227</v>
      </c>
      <c r="AC94" s="514">
        <v>108.3947707402637</v>
      </c>
      <c r="AD94" s="515">
        <v>1.1592239216340756</v>
      </c>
      <c r="AE94" s="513">
        <v>0</v>
      </c>
      <c r="AF94" s="513">
        <v>0</v>
      </c>
      <c r="AG94" s="513">
        <v>1.124204785571437</v>
      </c>
      <c r="AH94" s="513">
        <v>0</v>
      </c>
      <c r="AI94" s="512">
        <v>1.1187454210640955</v>
      </c>
    </row>
    <row r="95" spans="1:35" s="617" customFormat="1" ht="15" customHeight="1" outlineLevel="1" thickBot="1">
      <c r="A95" s="615" t="s">
        <v>3254</v>
      </c>
      <c r="B95" s="524">
        <v>46.699999999999989</v>
      </c>
      <c r="C95" s="521">
        <v>-123.8</v>
      </c>
      <c r="D95" s="521">
        <v>0</v>
      </c>
      <c r="E95" s="521"/>
      <c r="F95" s="522">
        <v>-77.100000000000009</v>
      </c>
      <c r="G95" s="521">
        <v>-33.300000000000004</v>
      </c>
      <c r="H95" s="521"/>
      <c r="I95" s="523">
        <v>-110.4</v>
      </c>
      <c r="J95" s="520">
        <v>36.099999999999987</v>
      </c>
      <c r="K95" s="521">
        <v>-123.8</v>
      </c>
      <c r="L95" s="521">
        <v>0</v>
      </c>
      <c r="M95" s="521"/>
      <c r="N95" s="521">
        <v>-87.700000000000017</v>
      </c>
      <c r="O95" s="521">
        <v>21.6</v>
      </c>
      <c r="P95" s="521"/>
      <c r="Q95" s="523">
        <v>-66.100000000000023</v>
      </c>
      <c r="R95" s="524">
        <v>-10.600000000000001</v>
      </c>
      <c r="S95" s="522">
        <v>0</v>
      </c>
      <c r="T95" s="522">
        <v>0</v>
      </c>
      <c r="U95" s="522">
        <v>-10.600000000000009</v>
      </c>
      <c r="V95" s="522">
        <v>54.900000000000006</v>
      </c>
      <c r="W95" s="521">
        <v>44.299999999999983</v>
      </c>
      <c r="X95" s="522">
        <v>77.301927194860809</v>
      </c>
      <c r="Y95" s="616">
        <v>100</v>
      </c>
      <c r="Z95" s="522"/>
      <c r="AA95" s="522">
        <v>113.7483787289235</v>
      </c>
      <c r="AB95" s="522">
        <v>164.9</v>
      </c>
      <c r="AC95" s="522">
        <v>59.873188405797116</v>
      </c>
      <c r="AD95" s="522">
        <v>1.0211557446375176E-2</v>
      </c>
      <c r="AE95" s="574">
        <v>0</v>
      </c>
      <c r="AF95" s="522">
        <v>0</v>
      </c>
      <c r="AG95" s="522">
        <v>-2.4807578616263256E-2</v>
      </c>
      <c r="AH95" s="522">
        <v>0</v>
      </c>
      <c r="AI95" s="523">
        <v>-1.8697616266077553E-2</v>
      </c>
    </row>
    <row r="96" spans="1:35" s="617" customFormat="1" ht="15" customHeight="1" outlineLevel="1">
      <c r="A96" s="618" t="s">
        <v>3255</v>
      </c>
      <c r="B96" s="520"/>
      <c r="C96" s="521"/>
      <c r="D96" s="521"/>
      <c r="E96" s="521"/>
      <c r="F96" s="522"/>
      <c r="G96" s="521"/>
      <c r="H96" s="521"/>
      <c r="I96" s="523"/>
      <c r="J96" s="619">
        <v>0.4</v>
      </c>
      <c r="K96" s="521"/>
      <c r="L96" s="521"/>
      <c r="M96" s="521"/>
      <c r="N96" s="529">
        <v>0.4</v>
      </c>
      <c r="O96" s="521"/>
      <c r="P96" s="521"/>
      <c r="Q96" s="554">
        <v>0.4</v>
      </c>
      <c r="R96" s="555">
        <v>0.4</v>
      </c>
      <c r="S96" s="522"/>
      <c r="T96" s="522"/>
      <c r="U96" s="553">
        <v>0.4</v>
      </c>
      <c r="V96" s="522"/>
      <c r="W96" s="529">
        <v>0.4</v>
      </c>
      <c r="X96" s="522"/>
      <c r="Y96" s="616"/>
      <c r="Z96" s="522"/>
      <c r="AA96" s="522"/>
      <c r="AB96" s="522"/>
      <c r="AC96" s="522"/>
      <c r="AD96" s="522"/>
      <c r="AE96" s="620"/>
      <c r="AF96" s="522"/>
      <c r="AG96" s="522"/>
      <c r="AH96" s="522"/>
      <c r="AI96" s="521"/>
    </row>
    <row r="97" spans="1:35" ht="15" customHeight="1" outlineLevel="1">
      <c r="A97" s="618" t="s">
        <v>3256</v>
      </c>
      <c r="B97" s="536">
        <v>-219.3</v>
      </c>
      <c r="C97" s="529"/>
      <c r="D97" s="529"/>
      <c r="E97" s="529"/>
      <c r="F97" s="553">
        <v>-219.3</v>
      </c>
      <c r="G97" s="529">
        <v>-34.1</v>
      </c>
      <c r="H97" s="529"/>
      <c r="I97" s="554">
        <v>-253.4</v>
      </c>
      <c r="J97" s="536">
        <v>-249.7</v>
      </c>
      <c r="K97" s="529"/>
      <c r="L97" s="529"/>
      <c r="M97" s="529"/>
      <c r="N97" s="529">
        <v>-249.7</v>
      </c>
      <c r="O97" s="529">
        <v>16.100000000000001</v>
      </c>
      <c r="P97" s="529"/>
      <c r="Q97" s="554">
        <v>-233.6</v>
      </c>
      <c r="R97" s="555">
        <v>-30.399999999999977</v>
      </c>
      <c r="S97" s="553">
        <v>0</v>
      </c>
      <c r="T97" s="553">
        <v>0</v>
      </c>
      <c r="U97" s="553">
        <v>-30.399999999999977</v>
      </c>
      <c r="V97" s="553">
        <v>50.2</v>
      </c>
      <c r="W97" s="529">
        <v>19.800000000000011</v>
      </c>
      <c r="X97" s="553">
        <v>113.86228910168718</v>
      </c>
      <c r="Y97" s="621"/>
      <c r="Z97" s="553"/>
      <c r="AA97" s="553">
        <v>113.86228910168718</v>
      </c>
      <c r="AB97" s="553">
        <v>147.19999999999999</v>
      </c>
      <c r="AC97" s="553">
        <v>92.186266771902126</v>
      </c>
      <c r="AD97" s="530">
        <v>-7.0632296242656017E-2</v>
      </c>
      <c r="AE97" s="530">
        <v>0</v>
      </c>
      <c r="AF97" s="530">
        <v>0</v>
      </c>
      <c r="AG97" s="557">
        <v>0</v>
      </c>
      <c r="AH97" s="557">
        <v>0</v>
      </c>
      <c r="AI97" s="522">
        <v>0</v>
      </c>
    </row>
    <row r="98" spans="1:35" ht="16.149999999999999" customHeight="1">
      <c r="A98" s="618" t="s">
        <v>3257</v>
      </c>
      <c r="B98" s="536">
        <v>266</v>
      </c>
      <c r="C98" s="529">
        <v>-123.8</v>
      </c>
      <c r="D98" s="529"/>
      <c r="E98" s="529"/>
      <c r="F98" s="553">
        <v>142.19999999999999</v>
      </c>
      <c r="G98" s="529">
        <v>0.8</v>
      </c>
      <c r="H98" s="529"/>
      <c r="I98" s="554">
        <v>143</v>
      </c>
      <c r="J98" s="536">
        <v>285.39999999999998</v>
      </c>
      <c r="K98" s="529">
        <v>-123.8</v>
      </c>
      <c r="L98" s="529"/>
      <c r="M98" s="529"/>
      <c r="N98" s="529">
        <v>161.59999999999997</v>
      </c>
      <c r="O98" s="529">
        <v>5.5</v>
      </c>
      <c r="P98" s="529"/>
      <c r="Q98" s="554">
        <v>167.09999999999997</v>
      </c>
      <c r="R98" s="555">
        <v>19.399999999999977</v>
      </c>
      <c r="S98" s="553">
        <v>0</v>
      </c>
      <c r="T98" s="553">
        <v>0</v>
      </c>
      <c r="U98" s="553">
        <v>19.399999999999977</v>
      </c>
      <c r="V98" s="553">
        <v>4.7</v>
      </c>
      <c r="W98" s="529">
        <v>24.099999999999966</v>
      </c>
      <c r="X98" s="553">
        <v>107.29323308270675</v>
      </c>
      <c r="Y98" s="621">
        <v>100</v>
      </c>
      <c r="Z98" s="553"/>
      <c r="AA98" s="553">
        <v>113.64275668073134</v>
      </c>
      <c r="AB98" s="553" t="s">
        <v>3227</v>
      </c>
      <c r="AC98" s="553">
        <v>116.85314685314682</v>
      </c>
      <c r="AD98" s="553">
        <v>8.0730706238101829E-2</v>
      </c>
      <c r="AE98" s="530">
        <v>0</v>
      </c>
      <c r="AF98" s="553">
        <v>0</v>
      </c>
      <c r="AG98" s="557">
        <v>0</v>
      </c>
      <c r="AH98" s="557">
        <v>0</v>
      </c>
      <c r="AI98" s="522">
        <v>0</v>
      </c>
    </row>
    <row r="99" spans="1:35" s="624" customFormat="1" ht="16.5" customHeight="1">
      <c r="A99" s="622" t="s">
        <v>3258</v>
      </c>
      <c r="B99" s="560">
        <v>0</v>
      </c>
      <c r="C99" s="546">
        <v>0</v>
      </c>
      <c r="D99" s="546">
        <v>0</v>
      </c>
      <c r="E99" s="546"/>
      <c r="F99" s="530">
        <v>0</v>
      </c>
      <c r="G99" s="546">
        <v>0</v>
      </c>
      <c r="H99" s="546"/>
      <c r="I99" s="532">
        <v>0</v>
      </c>
      <c r="J99" s="560">
        <v>36.100000000000023</v>
      </c>
      <c r="K99" s="546">
        <v>0</v>
      </c>
      <c r="L99" s="546">
        <v>0</v>
      </c>
      <c r="M99" s="546">
        <v>0</v>
      </c>
      <c r="N99" s="546">
        <v>36.100000000000023</v>
      </c>
      <c r="O99" s="546">
        <v>0.79999999999999982</v>
      </c>
      <c r="P99" s="546"/>
      <c r="Q99" s="558">
        <v>36.90000000000002</v>
      </c>
      <c r="R99" s="561">
        <v>36.100000000000023</v>
      </c>
      <c r="S99" s="557">
        <v>0</v>
      </c>
      <c r="T99" s="557">
        <v>0</v>
      </c>
      <c r="U99" s="557">
        <v>36.100000000000023</v>
      </c>
      <c r="V99" s="557">
        <v>0.79999999999999982</v>
      </c>
      <c r="W99" s="546">
        <v>36.90000000000002</v>
      </c>
      <c r="X99" s="530"/>
      <c r="Y99" s="623"/>
      <c r="Z99" s="530"/>
      <c r="AA99" s="530"/>
      <c r="AB99" s="530"/>
      <c r="AC99" s="530"/>
      <c r="AD99" s="530">
        <v>0</v>
      </c>
      <c r="AE99" s="530">
        <v>0</v>
      </c>
      <c r="AF99" s="530">
        <v>0</v>
      </c>
      <c r="AG99" s="557">
        <v>0</v>
      </c>
      <c r="AH99" s="557">
        <v>0</v>
      </c>
      <c r="AI99" s="522">
        <v>0</v>
      </c>
    </row>
    <row r="100" spans="1:35" ht="15" customHeight="1">
      <c r="A100" s="618" t="s">
        <v>3259</v>
      </c>
      <c r="B100" s="536"/>
      <c r="C100" s="529"/>
      <c r="D100" s="529"/>
      <c r="E100" s="529"/>
      <c r="F100" s="530">
        <v>0</v>
      </c>
      <c r="G100" s="529"/>
      <c r="H100" s="529"/>
      <c r="I100" s="532">
        <v>0</v>
      </c>
      <c r="J100" s="536">
        <v>696.1</v>
      </c>
      <c r="K100" s="529"/>
      <c r="L100" s="529"/>
      <c r="M100" s="529"/>
      <c r="N100" s="529">
        <v>696.1</v>
      </c>
      <c r="O100" s="529">
        <v>8</v>
      </c>
      <c r="P100" s="529"/>
      <c r="Q100" s="554">
        <v>704.1</v>
      </c>
      <c r="R100" s="555">
        <v>696.1</v>
      </c>
      <c r="S100" s="553">
        <v>0</v>
      </c>
      <c r="T100" s="553">
        <v>0</v>
      </c>
      <c r="U100" s="553">
        <v>696.1</v>
      </c>
      <c r="V100" s="553">
        <v>8</v>
      </c>
      <c r="W100" s="529">
        <v>704.1</v>
      </c>
      <c r="X100" s="553"/>
      <c r="Y100" s="621"/>
      <c r="Z100" s="553"/>
      <c r="AA100" s="553"/>
      <c r="AB100" s="553"/>
      <c r="AC100" s="553"/>
      <c r="AD100" s="553">
        <v>0.19690485147982723</v>
      </c>
      <c r="AE100" s="553">
        <v>0</v>
      </c>
      <c r="AF100" s="553">
        <v>0</v>
      </c>
      <c r="AG100" s="553">
        <v>0.19690485147982723</v>
      </c>
      <c r="AH100" s="557">
        <v>0</v>
      </c>
      <c r="AI100" s="554">
        <v>0.19916780049841454</v>
      </c>
    </row>
    <row r="101" spans="1:35" ht="16.5" customHeight="1">
      <c r="A101" s="618" t="s">
        <v>3260</v>
      </c>
      <c r="B101" s="536"/>
      <c r="C101" s="529"/>
      <c r="D101" s="529"/>
      <c r="E101" s="529"/>
      <c r="F101" s="530">
        <v>0</v>
      </c>
      <c r="G101" s="529"/>
      <c r="H101" s="529"/>
      <c r="I101" s="532">
        <v>0</v>
      </c>
      <c r="J101" s="536">
        <v>-660</v>
      </c>
      <c r="K101" s="529"/>
      <c r="L101" s="529"/>
      <c r="M101" s="529"/>
      <c r="N101" s="529">
        <v>-660</v>
      </c>
      <c r="O101" s="529">
        <v>-7.2</v>
      </c>
      <c r="P101" s="529"/>
      <c r="Q101" s="554">
        <v>-667.2</v>
      </c>
      <c r="R101" s="555">
        <v>-660</v>
      </c>
      <c r="S101" s="553">
        <v>0</v>
      </c>
      <c r="T101" s="553">
        <v>0</v>
      </c>
      <c r="U101" s="553">
        <v>-660</v>
      </c>
      <c r="V101" s="553">
        <v>-7.2</v>
      </c>
      <c r="W101" s="529">
        <v>-667.2</v>
      </c>
      <c r="X101" s="553"/>
      <c r="Y101" s="621"/>
      <c r="Z101" s="553"/>
      <c r="AA101" s="553"/>
      <c r="AB101" s="553"/>
      <c r="AC101" s="553"/>
      <c r="AD101" s="553">
        <v>-0.18669329403345206</v>
      </c>
      <c r="AE101" s="553">
        <v>0</v>
      </c>
      <c r="AF101" s="553">
        <v>0</v>
      </c>
      <c r="AG101" s="553">
        <v>-0.18669329403345206</v>
      </c>
      <c r="AH101" s="557">
        <v>0</v>
      </c>
      <c r="AI101" s="554">
        <v>-0.18872994815018063</v>
      </c>
    </row>
    <row r="102" spans="1:35" s="624" customFormat="1">
      <c r="A102" s="622" t="s">
        <v>3261</v>
      </c>
      <c r="B102" s="560">
        <v>0</v>
      </c>
      <c r="C102" s="546">
        <v>0</v>
      </c>
      <c r="D102" s="546">
        <v>0</v>
      </c>
      <c r="E102" s="546"/>
      <c r="F102" s="557">
        <v>0</v>
      </c>
      <c r="G102" s="546">
        <v>0</v>
      </c>
      <c r="H102" s="546"/>
      <c r="I102" s="558">
        <v>0</v>
      </c>
      <c r="J102" s="560">
        <v>0</v>
      </c>
      <c r="K102" s="546">
        <v>0</v>
      </c>
      <c r="L102" s="546">
        <v>0</v>
      </c>
      <c r="M102" s="546"/>
      <c r="N102" s="531">
        <v>0</v>
      </c>
      <c r="O102" s="546">
        <v>0</v>
      </c>
      <c r="P102" s="546">
        <v>0</v>
      </c>
      <c r="Q102" s="554">
        <v>0</v>
      </c>
      <c r="R102" s="533">
        <v>0</v>
      </c>
      <c r="S102" s="557">
        <v>0</v>
      </c>
      <c r="T102" s="557">
        <v>0</v>
      </c>
      <c r="U102" s="530">
        <v>0</v>
      </c>
      <c r="V102" s="557">
        <v>0</v>
      </c>
      <c r="W102" s="546">
        <v>0</v>
      </c>
      <c r="X102" s="540">
        <v>0</v>
      </c>
      <c r="Y102" s="623"/>
      <c r="Z102" s="557"/>
      <c r="AA102" s="557">
        <v>0</v>
      </c>
      <c r="AB102" s="557"/>
      <c r="AC102" s="522">
        <v>0</v>
      </c>
      <c r="AD102" s="557">
        <v>0</v>
      </c>
      <c r="AE102" s="557">
        <v>0</v>
      </c>
      <c r="AF102" s="557">
        <v>0</v>
      </c>
      <c r="AG102" s="553">
        <v>0</v>
      </c>
      <c r="AH102" s="553">
        <v>0</v>
      </c>
      <c r="AI102" s="554">
        <v>0</v>
      </c>
    </row>
    <row r="103" spans="1:35" s="624" customFormat="1" hidden="1">
      <c r="A103" s="618" t="s">
        <v>3262</v>
      </c>
      <c r="B103" s="560"/>
      <c r="C103" s="546"/>
      <c r="D103" s="546"/>
      <c r="E103" s="546"/>
      <c r="F103" s="557"/>
      <c r="G103" s="546"/>
      <c r="H103" s="546"/>
      <c r="I103" s="558"/>
      <c r="J103" s="536">
        <v>0</v>
      </c>
      <c r="K103" s="546"/>
      <c r="L103" s="546"/>
      <c r="M103" s="546"/>
      <c r="N103" s="529">
        <v>0</v>
      </c>
      <c r="O103" s="546"/>
      <c r="P103" s="529">
        <v>0</v>
      </c>
      <c r="Q103" s="554">
        <v>0</v>
      </c>
      <c r="R103" s="533">
        <v>0</v>
      </c>
      <c r="S103" s="557"/>
      <c r="T103" s="557"/>
      <c r="U103" s="530">
        <v>0</v>
      </c>
      <c r="V103" s="557"/>
      <c r="W103" s="546"/>
      <c r="X103" s="540"/>
      <c r="Y103" s="623"/>
      <c r="Z103" s="557"/>
      <c r="AA103" s="557"/>
      <c r="AB103" s="557"/>
      <c r="AC103" s="522"/>
      <c r="AD103" s="557">
        <v>0</v>
      </c>
      <c r="AE103" s="557">
        <v>0</v>
      </c>
      <c r="AF103" s="557">
        <v>0</v>
      </c>
      <c r="AG103" s="553">
        <v>0</v>
      </c>
      <c r="AH103" s="553">
        <v>0</v>
      </c>
      <c r="AI103" s="554">
        <v>0</v>
      </c>
    </row>
    <row r="104" spans="1:35" s="624" customFormat="1" hidden="1">
      <c r="A104" s="625" t="s">
        <v>3263</v>
      </c>
      <c r="B104" s="560"/>
      <c r="C104" s="546"/>
      <c r="D104" s="546"/>
      <c r="E104" s="546"/>
      <c r="F104" s="557"/>
      <c r="G104" s="546"/>
      <c r="H104" s="546"/>
      <c r="I104" s="558"/>
      <c r="J104" s="538"/>
      <c r="K104" s="546"/>
      <c r="L104" s="546"/>
      <c r="M104" s="546"/>
      <c r="N104" s="539">
        <v>0</v>
      </c>
      <c r="O104" s="546"/>
      <c r="P104" s="539">
        <v>0</v>
      </c>
      <c r="Q104" s="541">
        <v>0</v>
      </c>
      <c r="R104" s="542">
        <v>0</v>
      </c>
      <c r="S104" s="557"/>
      <c r="T104" s="557"/>
      <c r="U104" s="540">
        <v>0</v>
      </c>
      <c r="V104" s="557"/>
      <c r="W104" s="546"/>
      <c r="X104" s="540"/>
      <c r="Y104" s="623"/>
      <c r="Z104" s="557"/>
      <c r="AA104" s="557"/>
      <c r="AB104" s="557"/>
      <c r="AC104" s="522"/>
      <c r="AD104" s="540">
        <v>0</v>
      </c>
      <c r="AE104" s="540">
        <v>0</v>
      </c>
      <c r="AF104" s="540">
        <v>0</v>
      </c>
      <c r="AG104" s="553">
        <v>0</v>
      </c>
      <c r="AH104" s="553">
        <v>0</v>
      </c>
      <c r="AI104" s="554">
        <v>0</v>
      </c>
    </row>
    <row r="105" spans="1:35" s="624" customFormat="1" hidden="1">
      <c r="A105" s="625" t="s">
        <v>3264</v>
      </c>
      <c r="B105" s="560"/>
      <c r="C105" s="546"/>
      <c r="D105" s="546"/>
      <c r="E105" s="546"/>
      <c r="F105" s="557"/>
      <c r="G105" s="546"/>
      <c r="H105" s="546"/>
      <c r="I105" s="558"/>
      <c r="J105" s="538"/>
      <c r="K105" s="546"/>
      <c r="L105" s="546"/>
      <c r="M105" s="546"/>
      <c r="N105" s="539">
        <v>0</v>
      </c>
      <c r="O105" s="546"/>
      <c r="P105" s="539">
        <v>0</v>
      </c>
      <c r="Q105" s="541">
        <v>0</v>
      </c>
      <c r="R105" s="542">
        <v>0</v>
      </c>
      <c r="S105" s="557"/>
      <c r="T105" s="557"/>
      <c r="U105" s="540">
        <v>0</v>
      </c>
      <c r="V105" s="557"/>
      <c r="W105" s="546"/>
      <c r="X105" s="540"/>
      <c r="Y105" s="623"/>
      <c r="Z105" s="557"/>
      <c r="AA105" s="557"/>
      <c r="AB105" s="557"/>
      <c r="AC105" s="522"/>
      <c r="AD105" s="540">
        <v>0</v>
      </c>
      <c r="AE105" s="540">
        <v>0</v>
      </c>
      <c r="AF105" s="540">
        <v>0</v>
      </c>
      <c r="AG105" s="553">
        <v>0</v>
      </c>
      <c r="AH105" s="553">
        <v>0</v>
      </c>
      <c r="AI105" s="554">
        <v>0</v>
      </c>
    </row>
    <row r="106" spans="1:35" s="626" customFormat="1" hidden="1">
      <c r="A106" s="625" t="s">
        <v>3265</v>
      </c>
      <c r="B106" s="560"/>
      <c r="C106" s="546"/>
      <c r="D106" s="546"/>
      <c r="E106" s="546"/>
      <c r="F106" s="557"/>
      <c r="G106" s="546"/>
      <c r="H106" s="546"/>
      <c r="I106" s="558"/>
      <c r="J106" s="538"/>
      <c r="K106" s="546"/>
      <c r="L106" s="546"/>
      <c r="M106" s="539"/>
      <c r="N106" s="539">
        <v>0</v>
      </c>
      <c r="O106" s="546"/>
      <c r="P106" s="539">
        <v>0</v>
      </c>
      <c r="Q106" s="541">
        <v>0</v>
      </c>
      <c r="R106" s="542">
        <v>0</v>
      </c>
      <c r="S106" s="557"/>
      <c r="T106" s="557"/>
      <c r="U106" s="540">
        <v>0</v>
      </c>
      <c r="V106" s="557"/>
      <c r="W106" s="546"/>
      <c r="X106" s="540"/>
      <c r="Y106" s="623"/>
      <c r="Z106" s="557"/>
      <c r="AA106" s="557"/>
      <c r="AB106" s="557"/>
      <c r="AC106" s="522"/>
      <c r="AD106" s="540">
        <v>0</v>
      </c>
      <c r="AE106" s="540">
        <v>0</v>
      </c>
      <c r="AF106" s="540">
        <v>0</v>
      </c>
      <c r="AG106" s="553">
        <v>0</v>
      </c>
      <c r="AH106" s="553">
        <v>0</v>
      </c>
      <c r="AI106" s="554">
        <v>0</v>
      </c>
    </row>
    <row r="107" spans="1:35" s="626" customFormat="1" hidden="1">
      <c r="A107" s="625" t="s">
        <v>3266</v>
      </c>
      <c r="B107" s="560"/>
      <c r="C107" s="546"/>
      <c r="D107" s="546"/>
      <c r="E107" s="546"/>
      <c r="F107" s="557"/>
      <c r="G107" s="546"/>
      <c r="H107" s="546"/>
      <c r="I107" s="558"/>
      <c r="J107" s="538"/>
      <c r="K107" s="546"/>
      <c r="L107" s="546"/>
      <c r="M107" s="539"/>
      <c r="N107" s="539">
        <v>0</v>
      </c>
      <c r="O107" s="546"/>
      <c r="P107" s="539">
        <v>0</v>
      </c>
      <c r="Q107" s="541">
        <v>0</v>
      </c>
      <c r="R107" s="542">
        <v>0</v>
      </c>
      <c r="S107" s="557"/>
      <c r="T107" s="557"/>
      <c r="U107" s="540">
        <v>0</v>
      </c>
      <c r="V107" s="557"/>
      <c r="W107" s="546"/>
      <c r="X107" s="540"/>
      <c r="Y107" s="623"/>
      <c r="Z107" s="557"/>
      <c r="AA107" s="557"/>
      <c r="AB107" s="557"/>
      <c r="AC107" s="522"/>
      <c r="AD107" s="530">
        <v>0</v>
      </c>
      <c r="AE107" s="530">
        <v>0</v>
      </c>
      <c r="AF107" s="530">
        <v>0</v>
      </c>
      <c r="AG107" s="553">
        <v>0</v>
      </c>
      <c r="AH107" s="553">
        <v>0</v>
      </c>
      <c r="AI107" s="554">
        <v>0</v>
      </c>
    </row>
    <row r="108" spans="1:35">
      <c r="A108" s="618" t="s">
        <v>3267</v>
      </c>
      <c r="B108" s="555"/>
      <c r="C108" s="529"/>
      <c r="D108" s="529"/>
      <c r="E108" s="529"/>
      <c r="F108" s="553">
        <v>0</v>
      </c>
      <c r="G108" s="529"/>
      <c r="H108" s="529"/>
      <c r="I108" s="554">
        <v>0</v>
      </c>
      <c r="J108" s="536">
        <v>0</v>
      </c>
      <c r="K108" s="529"/>
      <c r="L108" s="529"/>
      <c r="M108" s="529"/>
      <c r="N108" s="529">
        <v>0</v>
      </c>
      <c r="O108" s="529"/>
      <c r="P108" s="529"/>
      <c r="Q108" s="554">
        <v>0</v>
      </c>
      <c r="R108" s="533">
        <v>0</v>
      </c>
      <c r="S108" s="553">
        <v>0</v>
      </c>
      <c r="T108" s="553">
        <v>0</v>
      </c>
      <c r="U108" s="530">
        <v>0</v>
      </c>
      <c r="V108" s="553">
        <v>0</v>
      </c>
      <c r="W108" s="529">
        <v>0</v>
      </c>
      <c r="X108" s="540">
        <v>0</v>
      </c>
      <c r="Y108" s="621"/>
      <c r="Z108" s="553"/>
      <c r="AA108" s="553">
        <v>0</v>
      </c>
      <c r="AB108" s="553"/>
      <c r="AC108" s="627">
        <v>0</v>
      </c>
      <c r="AD108" s="557">
        <v>0</v>
      </c>
      <c r="AE108" s="557">
        <v>0</v>
      </c>
      <c r="AF108" s="557">
        <v>0</v>
      </c>
      <c r="AG108" s="553">
        <v>0</v>
      </c>
      <c r="AH108" s="553">
        <v>0</v>
      </c>
      <c r="AI108" s="554">
        <v>0</v>
      </c>
    </row>
    <row r="109" spans="1:35" ht="15" customHeight="1">
      <c r="A109" s="625" t="s">
        <v>3268</v>
      </c>
      <c r="B109" s="536"/>
      <c r="C109" s="529"/>
      <c r="D109" s="529"/>
      <c r="E109" s="529"/>
      <c r="F109" s="553"/>
      <c r="G109" s="529"/>
      <c r="H109" s="529"/>
      <c r="I109" s="554"/>
      <c r="J109" s="538">
        <v>-1500</v>
      </c>
      <c r="K109" s="529"/>
      <c r="L109" s="529"/>
      <c r="M109" s="539">
        <v>1500</v>
      </c>
      <c r="N109" s="529">
        <v>0</v>
      </c>
      <c r="O109" s="529"/>
      <c r="P109" s="529"/>
      <c r="Q109" s="554">
        <v>0</v>
      </c>
      <c r="R109" s="542">
        <v>-1500</v>
      </c>
      <c r="S109" s="553"/>
      <c r="T109" s="553"/>
      <c r="U109" s="530">
        <v>0</v>
      </c>
      <c r="V109" s="553">
        <v>0</v>
      </c>
      <c r="W109" s="529"/>
      <c r="X109" s="540"/>
      <c r="Y109" s="621"/>
      <c r="Z109" s="553"/>
      <c r="AA109" s="553"/>
      <c r="AB109" s="553"/>
      <c r="AC109" s="627"/>
      <c r="AD109" s="540">
        <v>-0.42430294098511834</v>
      </c>
      <c r="AE109" s="540">
        <v>0</v>
      </c>
      <c r="AF109" s="540">
        <v>0</v>
      </c>
      <c r="AG109" s="553">
        <v>0</v>
      </c>
      <c r="AH109" s="553">
        <v>0</v>
      </c>
      <c r="AI109" s="554">
        <v>0</v>
      </c>
    </row>
    <row r="110" spans="1:35">
      <c r="A110" s="625" t="s">
        <v>3269</v>
      </c>
      <c r="B110" s="536"/>
      <c r="C110" s="529"/>
      <c r="D110" s="529"/>
      <c r="E110" s="529"/>
      <c r="F110" s="553"/>
      <c r="G110" s="529"/>
      <c r="H110" s="529"/>
      <c r="I110" s="554"/>
      <c r="J110" s="538">
        <v>1500</v>
      </c>
      <c r="K110" s="529"/>
      <c r="L110" s="529"/>
      <c r="M110" s="539">
        <v>-1500</v>
      </c>
      <c r="N110" s="529">
        <v>0</v>
      </c>
      <c r="O110" s="529"/>
      <c r="P110" s="529"/>
      <c r="Q110" s="554">
        <v>0</v>
      </c>
      <c r="R110" s="542">
        <v>1500</v>
      </c>
      <c r="S110" s="553"/>
      <c r="T110" s="553"/>
      <c r="U110" s="530">
        <v>0</v>
      </c>
      <c r="V110" s="553">
        <v>0</v>
      </c>
      <c r="W110" s="529"/>
      <c r="X110" s="540"/>
      <c r="Y110" s="621"/>
      <c r="Z110" s="553"/>
      <c r="AA110" s="553"/>
      <c r="AB110" s="553"/>
      <c r="AC110" s="627"/>
      <c r="AD110" s="540">
        <v>0.42430294098511834</v>
      </c>
      <c r="AE110" s="540">
        <v>0</v>
      </c>
      <c r="AF110" s="540">
        <v>0</v>
      </c>
      <c r="AG110" s="553">
        <v>0</v>
      </c>
      <c r="AH110" s="553">
        <v>0</v>
      </c>
      <c r="AI110" s="554">
        <v>0</v>
      </c>
    </row>
    <row r="111" spans="1:35" s="624" customFormat="1" outlineLevel="1">
      <c r="A111" s="622" t="s">
        <v>3270</v>
      </c>
      <c r="B111" s="560">
        <v>0</v>
      </c>
      <c r="C111" s="546">
        <v>0</v>
      </c>
      <c r="D111" s="546">
        <v>0</v>
      </c>
      <c r="E111" s="546"/>
      <c r="F111" s="553">
        <v>0</v>
      </c>
      <c r="G111" s="546">
        <v>0</v>
      </c>
      <c r="H111" s="546"/>
      <c r="I111" s="554">
        <v>0</v>
      </c>
      <c r="J111" s="560">
        <v>0</v>
      </c>
      <c r="K111" s="546">
        <v>0</v>
      </c>
      <c r="L111" s="546">
        <v>0</v>
      </c>
      <c r="M111" s="546">
        <v>0</v>
      </c>
      <c r="N111" s="546">
        <v>0</v>
      </c>
      <c r="O111" s="546">
        <v>0</v>
      </c>
      <c r="P111" s="546"/>
      <c r="Q111" s="558">
        <v>0</v>
      </c>
      <c r="R111" s="628">
        <v>0</v>
      </c>
      <c r="S111" s="530">
        <v>0</v>
      </c>
      <c r="T111" s="530">
        <v>0</v>
      </c>
      <c r="U111" s="530">
        <v>0</v>
      </c>
      <c r="V111" s="530">
        <v>0</v>
      </c>
      <c r="W111" s="531">
        <v>0</v>
      </c>
      <c r="X111" s="540">
        <v>0</v>
      </c>
      <c r="Y111" s="591"/>
      <c r="Z111" s="553"/>
      <c r="AA111" s="553"/>
      <c r="AB111" s="553"/>
      <c r="AC111" s="553"/>
      <c r="AD111" s="530">
        <v>0</v>
      </c>
      <c r="AE111" s="530">
        <v>0</v>
      </c>
      <c r="AF111" s="530">
        <v>0</v>
      </c>
      <c r="AG111" s="553">
        <v>0</v>
      </c>
      <c r="AH111" s="553">
        <v>0</v>
      </c>
      <c r="AI111" s="522">
        <v>0</v>
      </c>
    </row>
    <row r="112" spans="1:35" ht="16.5" customHeight="1" outlineLevel="1">
      <c r="A112" s="618" t="s">
        <v>2864</v>
      </c>
      <c r="B112" s="536"/>
      <c r="C112" s="529"/>
      <c r="D112" s="529"/>
      <c r="E112" s="529"/>
      <c r="F112" s="553">
        <v>0</v>
      </c>
      <c r="G112" s="529"/>
      <c r="H112" s="529"/>
      <c r="I112" s="554">
        <v>0</v>
      </c>
      <c r="J112" s="536"/>
      <c r="K112" s="529"/>
      <c r="L112" s="529"/>
      <c r="M112" s="529"/>
      <c r="N112" s="529">
        <v>0</v>
      </c>
      <c r="O112" s="529"/>
      <c r="P112" s="529"/>
      <c r="Q112" s="554">
        <v>0</v>
      </c>
      <c r="R112" s="629">
        <v>0</v>
      </c>
      <c r="S112" s="530">
        <v>0</v>
      </c>
      <c r="T112" s="530">
        <v>0</v>
      </c>
      <c r="U112" s="553">
        <v>0</v>
      </c>
      <c r="V112" s="553">
        <v>0</v>
      </c>
      <c r="W112" s="529">
        <v>0</v>
      </c>
      <c r="X112" s="540">
        <v>0</v>
      </c>
      <c r="Y112" s="621"/>
      <c r="Z112" s="530"/>
      <c r="AA112" s="530"/>
      <c r="AB112" s="530"/>
      <c r="AC112" s="530"/>
      <c r="AD112" s="553">
        <v>0</v>
      </c>
      <c r="AE112" s="553">
        <v>0</v>
      </c>
      <c r="AF112" s="553">
        <v>0</v>
      </c>
      <c r="AG112" s="553">
        <v>0</v>
      </c>
      <c r="AH112" s="553">
        <v>0</v>
      </c>
      <c r="AI112" s="522">
        <v>0</v>
      </c>
    </row>
    <row r="113" spans="1:35" outlineLevel="1">
      <c r="A113" s="618" t="s">
        <v>3271</v>
      </c>
      <c r="B113" s="536"/>
      <c r="C113" s="529"/>
      <c r="D113" s="529"/>
      <c r="E113" s="529"/>
      <c r="F113" s="553">
        <v>0</v>
      </c>
      <c r="G113" s="529"/>
      <c r="H113" s="529"/>
      <c r="I113" s="554">
        <v>0</v>
      </c>
      <c r="J113" s="536"/>
      <c r="K113" s="529"/>
      <c r="L113" s="529"/>
      <c r="M113" s="529"/>
      <c r="N113" s="529">
        <v>0</v>
      </c>
      <c r="O113" s="529"/>
      <c r="P113" s="529"/>
      <c r="Q113" s="554">
        <v>0</v>
      </c>
      <c r="R113" s="533">
        <v>0</v>
      </c>
      <c r="S113" s="530">
        <v>0</v>
      </c>
      <c r="T113" s="530">
        <v>0</v>
      </c>
      <c r="U113" s="530">
        <v>0</v>
      </c>
      <c r="V113" s="530">
        <v>0</v>
      </c>
      <c r="W113" s="531">
        <v>0</v>
      </c>
      <c r="X113" s="540">
        <v>0</v>
      </c>
      <c r="Y113" s="621"/>
      <c r="Z113" s="530"/>
      <c r="AA113" s="530"/>
      <c r="AB113" s="530"/>
      <c r="AC113" s="530"/>
      <c r="AD113" s="553">
        <v>0</v>
      </c>
      <c r="AE113" s="553">
        <v>0</v>
      </c>
      <c r="AF113" s="553">
        <v>0</v>
      </c>
      <c r="AG113" s="553">
        <v>0</v>
      </c>
      <c r="AH113" s="553">
        <v>0</v>
      </c>
      <c r="AI113" s="522">
        <v>0</v>
      </c>
    </row>
    <row r="114" spans="1:35">
      <c r="A114" s="622" t="s">
        <v>3272</v>
      </c>
      <c r="B114" s="560">
        <v>51.8</v>
      </c>
      <c r="C114" s="529"/>
      <c r="D114" s="529"/>
      <c r="E114" s="529"/>
      <c r="F114" s="557">
        <v>51.8</v>
      </c>
      <c r="G114" s="529"/>
      <c r="H114" s="529">
        <v>-51.8</v>
      </c>
      <c r="I114" s="558">
        <v>0</v>
      </c>
      <c r="J114" s="560">
        <v>50.1</v>
      </c>
      <c r="K114" s="529"/>
      <c r="L114" s="529"/>
      <c r="M114" s="529"/>
      <c r="N114" s="546">
        <v>50.1</v>
      </c>
      <c r="O114" s="529"/>
      <c r="P114" s="546">
        <v>-50.1</v>
      </c>
      <c r="Q114" s="558">
        <v>0</v>
      </c>
      <c r="R114" s="533">
        <v>-1.6999999999999957</v>
      </c>
      <c r="S114" s="530"/>
      <c r="T114" s="530"/>
      <c r="U114" s="557">
        <v>-1.6999999999999957</v>
      </c>
      <c r="V114" s="530"/>
      <c r="W114" s="531"/>
      <c r="X114" s="557">
        <v>96.718146718146727</v>
      </c>
      <c r="Y114" s="621"/>
      <c r="Z114" s="530"/>
      <c r="AA114" s="557">
        <v>96.718146718146727</v>
      </c>
      <c r="AB114" s="530"/>
      <c r="AC114" s="530"/>
      <c r="AD114" s="530">
        <v>0</v>
      </c>
      <c r="AE114" s="530">
        <v>0</v>
      </c>
      <c r="AF114" s="530">
        <v>0</v>
      </c>
      <c r="AG114" s="553">
        <v>0</v>
      </c>
      <c r="AH114" s="553">
        <v>0</v>
      </c>
      <c r="AI114" s="522">
        <v>0</v>
      </c>
    </row>
    <row r="115" spans="1:35">
      <c r="A115" s="618" t="s">
        <v>2872</v>
      </c>
      <c r="B115" s="536">
        <v>51.8</v>
      </c>
      <c r="C115" s="529"/>
      <c r="D115" s="529"/>
      <c r="E115" s="529"/>
      <c r="F115" s="553">
        <v>51.8</v>
      </c>
      <c r="G115" s="529"/>
      <c r="H115" s="529">
        <v>-51.8</v>
      </c>
      <c r="I115" s="554">
        <v>0</v>
      </c>
      <c r="J115" s="536">
        <v>50.1</v>
      </c>
      <c r="K115" s="529"/>
      <c r="L115" s="529"/>
      <c r="M115" s="529"/>
      <c r="N115" s="529">
        <v>50.1</v>
      </c>
      <c r="O115" s="529"/>
      <c r="P115" s="529">
        <v>-50.1</v>
      </c>
      <c r="Q115" s="558">
        <v>0</v>
      </c>
      <c r="R115" s="555">
        <v>-1.6999999999999957</v>
      </c>
      <c r="S115" s="530"/>
      <c r="T115" s="530"/>
      <c r="U115" s="553">
        <v>-1.6999999999999957</v>
      </c>
      <c r="V115" s="530"/>
      <c r="W115" s="531"/>
      <c r="X115" s="553">
        <v>96.718146718146727</v>
      </c>
      <c r="Y115" s="621"/>
      <c r="Z115" s="530"/>
      <c r="AA115" s="553">
        <v>96.718146718146727</v>
      </c>
      <c r="AB115" s="530"/>
      <c r="AC115" s="530"/>
      <c r="AD115" s="530">
        <v>0</v>
      </c>
      <c r="AE115" s="530">
        <v>0</v>
      </c>
      <c r="AF115" s="530">
        <v>0</v>
      </c>
      <c r="AG115" s="553">
        <v>0</v>
      </c>
      <c r="AH115" s="553">
        <v>0</v>
      </c>
      <c r="AI115" s="522">
        <v>0</v>
      </c>
    </row>
    <row r="116" spans="1:35" s="624" customFormat="1">
      <c r="A116" s="622" t="s">
        <v>3273</v>
      </c>
      <c r="B116" s="560">
        <v>3829.7999999999997</v>
      </c>
      <c r="C116" s="546">
        <v>0</v>
      </c>
      <c r="D116" s="546">
        <v>0</v>
      </c>
      <c r="E116" s="546"/>
      <c r="F116" s="557">
        <v>3829.7999999999997</v>
      </c>
      <c r="G116" s="546">
        <v>20</v>
      </c>
      <c r="H116" s="546"/>
      <c r="I116" s="558">
        <v>3849.7999999999997</v>
      </c>
      <c r="J116" s="560">
        <v>4062.9</v>
      </c>
      <c r="K116" s="546">
        <v>0</v>
      </c>
      <c r="L116" s="546">
        <v>0</v>
      </c>
      <c r="M116" s="546">
        <v>0</v>
      </c>
      <c r="N116" s="546">
        <v>4062.9</v>
      </c>
      <c r="O116" s="546">
        <v>8.4</v>
      </c>
      <c r="P116" s="546"/>
      <c r="Q116" s="558">
        <v>4071.3</v>
      </c>
      <c r="R116" s="561">
        <v>233.10000000000036</v>
      </c>
      <c r="S116" s="557">
        <v>0</v>
      </c>
      <c r="T116" s="557">
        <v>0</v>
      </c>
      <c r="U116" s="557">
        <v>233.10000000000036</v>
      </c>
      <c r="V116" s="557">
        <v>-11.6</v>
      </c>
      <c r="W116" s="546">
        <v>221.50000000000045</v>
      </c>
      <c r="X116" s="557">
        <v>106.0864797117343</v>
      </c>
      <c r="Y116" s="623"/>
      <c r="Z116" s="557"/>
      <c r="AA116" s="557">
        <v>106.0864797117343</v>
      </c>
      <c r="AB116" s="557">
        <v>42.000000000000007</v>
      </c>
      <c r="AC116" s="557">
        <v>105.75354563873449</v>
      </c>
      <c r="AD116" s="557">
        <v>1.1492669459522913</v>
      </c>
      <c r="AE116" s="557">
        <v>0</v>
      </c>
      <c r="AF116" s="557">
        <v>0</v>
      </c>
      <c r="AG116" s="557">
        <v>1.1492669459522913</v>
      </c>
      <c r="AH116" s="557">
        <v>0</v>
      </c>
      <c r="AI116" s="558">
        <v>1.151643042421808</v>
      </c>
    </row>
    <row r="117" spans="1:35">
      <c r="A117" s="618" t="s">
        <v>2882</v>
      </c>
      <c r="B117" s="536">
        <v>3608.1</v>
      </c>
      <c r="C117" s="529"/>
      <c r="D117" s="529"/>
      <c r="E117" s="529"/>
      <c r="F117" s="553">
        <v>3608.1</v>
      </c>
      <c r="G117" s="529">
        <v>20</v>
      </c>
      <c r="H117" s="529"/>
      <c r="I117" s="554">
        <v>3628.1</v>
      </c>
      <c r="J117" s="536">
        <v>3823.1</v>
      </c>
      <c r="K117" s="529"/>
      <c r="L117" s="529"/>
      <c r="M117" s="529"/>
      <c r="N117" s="529">
        <v>3823.1</v>
      </c>
      <c r="O117" s="529">
        <v>8.4</v>
      </c>
      <c r="P117" s="529"/>
      <c r="Q117" s="554">
        <v>3831.5</v>
      </c>
      <c r="R117" s="555">
        <v>215</v>
      </c>
      <c r="S117" s="553">
        <v>0</v>
      </c>
      <c r="T117" s="553">
        <v>0</v>
      </c>
      <c r="U117" s="553">
        <v>215</v>
      </c>
      <c r="V117" s="553">
        <v>-11.6</v>
      </c>
      <c r="W117" s="529">
        <v>203.40000000000009</v>
      </c>
      <c r="X117" s="553">
        <v>105.95881488872259</v>
      </c>
      <c r="Y117" s="621"/>
      <c r="Z117" s="553"/>
      <c r="AA117" s="553">
        <v>105.95881488872259</v>
      </c>
      <c r="AB117" s="553">
        <v>42.000000000000007</v>
      </c>
      <c r="AC117" s="553">
        <v>105.6062401808109</v>
      </c>
      <c r="AD117" s="553">
        <v>1.0814350491201372</v>
      </c>
      <c r="AE117" s="553">
        <v>0</v>
      </c>
      <c r="AF117" s="553">
        <v>0</v>
      </c>
      <c r="AG117" s="553">
        <v>1.0814350491201372</v>
      </c>
      <c r="AH117" s="553">
        <v>0</v>
      </c>
      <c r="AI117" s="522">
        <v>1.0838111455896537</v>
      </c>
    </row>
    <row r="118" spans="1:35">
      <c r="A118" s="618" t="s">
        <v>3274</v>
      </c>
      <c r="B118" s="536">
        <v>221.7</v>
      </c>
      <c r="C118" s="529"/>
      <c r="D118" s="529"/>
      <c r="E118" s="529"/>
      <c r="F118" s="553">
        <v>221.7</v>
      </c>
      <c r="G118" s="529"/>
      <c r="H118" s="529"/>
      <c r="I118" s="554">
        <v>221.7</v>
      </c>
      <c r="J118" s="536">
        <v>239.8</v>
      </c>
      <c r="K118" s="529"/>
      <c r="L118" s="529"/>
      <c r="M118" s="529"/>
      <c r="N118" s="529">
        <v>239.8</v>
      </c>
      <c r="O118" s="529"/>
      <c r="P118" s="529"/>
      <c r="Q118" s="554">
        <v>239.8</v>
      </c>
      <c r="R118" s="555">
        <v>18.100000000000023</v>
      </c>
      <c r="S118" s="553">
        <v>0</v>
      </c>
      <c r="T118" s="553">
        <v>0</v>
      </c>
      <c r="U118" s="553">
        <v>18.100000000000023</v>
      </c>
      <c r="V118" s="553">
        <v>0</v>
      </c>
      <c r="W118" s="529">
        <v>18.100000000000023</v>
      </c>
      <c r="X118" s="553">
        <v>108.1</v>
      </c>
      <c r="Y118" s="621"/>
      <c r="Z118" s="553"/>
      <c r="AA118" s="553">
        <v>108.1</v>
      </c>
      <c r="AB118" s="553"/>
      <c r="AC118" s="553">
        <v>108.1641858367163</v>
      </c>
      <c r="AD118" s="530">
        <v>6.7831896832154237E-2</v>
      </c>
      <c r="AE118" s="553">
        <v>0</v>
      </c>
      <c r="AF118" s="553">
        <v>0</v>
      </c>
      <c r="AG118" s="553">
        <v>6.7831896832154237E-2</v>
      </c>
      <c r="AH118" s="553">
        <v>0</v>
      </c>
      <c r="AI118" s="522">
        <v>6.7831896832154237E-2</v>
      </c>
    </row>
    <row r="119" spans="1:35" s="624" customFormat="1" ht="15.75" customHeight="1">
      <c r="A119" s="630" t="s">
        <v>3275</v>
      </c>
      <c r="B119" s="560">
        <v>-90.7</v>
      </c>
      <c r="C119" s="546">
        <v>0</v>
      </c>
      <c r="D119" s="546">
        <v>0</v>
      </c>
      <c r="E119" s="546"/>
      <c r="F119" s="557">
        <v>-90.7</v>
      </c>
      <c r="G119" s="546">
        <v>0</v>
      </c>
      <c r="H119" s="546"/>
      <c r="I119" s="558">
        <v>-90.7</v>
      </c>
      <c r="J119" s="560">
        <v>-87.1</v>
      </c>
      <c r="K119" s="546">
        <v>0</v>
      </c>
      <c r="L119" s="546">
        <v>0</v>
      </c>
      <c r="M119" s="546"/>
      <c r="N119" s="546">
        <v>-87.1</v>
      </c>
      <c r="O119" s="546">
        <v>0</v>
      </c>
      <c r="P119" s="546"/>
      <c r="Q119" s="558">
        <v>-87.1</v>
      </c>
      <c r="R119" s="561">
        <v>3.6000000000000085</v>
      </c>
      <c r="S119" s="557">
        <v>0</v>
      </c>
      <c r="T119" s="557">
        <v>0</v>
      </c>
      <c r="U119" s="557">
        <v>3.6000000000000085</v>
      </c>
      <c r="V119" s="557">
        <v>0</v>
      </c>
      <c r="W119" s="546">
        <v>3.6000000000000085</v>
      </c>
      <c r="X119" s="557">
        <v>96.030871003307595</v>
      </c>
      <c r="Y119" s="623"/>
      <c r="Z119" s="557"/>
      <c r="AA119" s="557">
        <v>96.030871003307595</v>
      </c>
      <c r="AB119" s="557"/>
      <c r="AC119" s="557">
        <v>96.030871003307595</v>
      </c>
      <c r="AD119" s="530">
        <v>0</v>
      </c>
      <c r="AE119" s="530">
        <v>0</v>
      </c>
      <c r="AF119" s="530">
        <v>0</v>
      </c>
      <c r="AG119" s="557">
        <v>0</v>
      </c>
      <c r="AH119" s="557">
        <v>0</v>
      </c>
      <c r="AI119" s="631">
        <v>0</v>
      </c>
    </row>
    <row r="120" spans="1:35" ht="16.5" customHeight="1">
      <c r="A120" s="618" t="s">
        <v>3276</v>
      </c>
      <c r="B120" s="536">
        <v>-90.7</v>
      </c>
      <c r="C120" s="529"/>
      <c r="D120" s="529"/>
      <c r="E120" s="529"/>
      <c r="F120" s="553">
        <v>-90.7</v>
      </c>
      <c r="G120" s="529"/>
      <c r="H120" s="529"/>
      <c r="I120" s="554">
        <v>-90.7</v>
      </c>
      <c r="J120" s="536">
        <v>-87.1</v>
      </c>
      <c r="K120" s="529"/>
      <c r="L120" s="529"/>
      <c r="M120" s="529"/>
      <c r="N120" s="529">
        <v>-87.1</v>
      </c>
      <c r="O120" s="529"/>
      <c r="P120" s="529"/>
      <c r="Q120" s="554">
        <v>-87.1</v>
      </c>
      <c r="R120" s="555">
        <v>3.6000000000000085</v>
      </c>
      <c r="S120" s="553">
        <v>0</v>
      </c>
      <c r="T120" s="553">
        <v>0</v>
      </c>
      <c r="U120" s="553">
        <v>3.6000000000000085</v>
      </c>
      <c r="V120" s="553">
        <v>0</v>
      </c>
      <c r="W120" s="529">
        <v>3.6000000000000085</v>
      </c>
      <c r="X120" s="553">
        <v>96.030871003307595</v>
      </c>
      <c r="Y120" s="621"/>
      <c r="Z120" s="553"/>
      <c r="AA120" s="553">
        <v>96.030871003307595</v>
      </c>
      <c r="AB120" s="553"/>
      <c r="AC120" s="553">
        <v>96.030871003307595</v>
      </c>
      <c r="AD120" s="540">
        <v>0</v>
      </c>
      <c r="AE120" s="540">
        <v>0</v>
      </c>
      <c r="AF120" s="540">
        <v>0</v>
      </c>
      <c r="AG120" s="553">
        <v>0</v>
      </c>
      <c r="AH120" s="557">
        <v>0</v>
      </c>
      <c r="AI120" s="631">
        <v>0</v>
      </c>
    </row>
    <row r="121" spans="1:35" s="624" customFormat="1" ht="21.75" customHeight="1">
      <c r="A121" s="527" t="s">
        <v>3277</v>
      </c>
      <c r="B121" s="560">
        <v>11623.2</v>
      </c>
      <c r="C121" s="546">
        <v>0</v>
      </c>
      <c r="D121" s="546">
        <v>0</v>
      </c>
      <c r="E121" s="546"/>
      <c r="F121" s="557">
        <v>11623.2</v>
      </c>
      <c r="G121" s="546">
        <v>439.99999999999994</v>
      </c>
      <c r="H121" s="546">
        <v>51.8</v>
      </c>
      <c r="I121" s="558">
        <v>12115</v>
      </c>
      <c r="J121" s="560">
        <v>10967.6</v>
      </c>
      <c r="K121" s="546">
        <v>0.1</v>
      </c>
      <c r="L121" s="546">
        <v>0</v>
      </c>
      <c r="M121" s="546"/>
      <c r="N121" s="546">
        <v>10967.7</v>
      </c>
      <c r="O121" s="546">
        <v>-372.00000000000006</v>
      </c>
      <c r="P121" s="546">
        <v>50.1</v>
      </c>
      <c r="Q121" s="532">
        <v>10645.800000000001</v>
      </c>
      <c r="R121" s="533">
        <v>-655.60000000000036</v>
      </c>
      <c r="S121" s="530">
        <v>0.1</v>
      </c>
      <c r="T121" s="530">
        <v>0</v>
      </c>
      <c r="U121" s="530">
        <v>-655.5</v>
      </c>
      <c r="V121" s="530">
        <v>-812</v>
      </c>
      <c r="W121" s="531">
        <v>-1469.1999999999989</v>
      </c>
      <c r="X121" s="530">
        <v>94.359556748571819</v>
      </c>
      <c r="Y121" s="623"/>
      <c r="Z121" s="530"/>
      <c r="AA121" s="530">
        <v>94.360417096840791</v>
      </c>
      <c r="AB121" s="530">
        <v>84.545454545454561</v>
      </c>
      <c r="AC121" s="530">
        <v>87.87288485348742</v>
      </c>
      <c r="AD121" s="530">
        <v>3.1023899570322557</v>
      </c>
      <c r="AE121" s="530">
        <v>0</v>
      </c>
      <c r="AF121" s="530">
        <v>0</v>
      </c>
      <c r="AG121" s="530">
        <v>3.1024182438949879</v>
      </c>
      <c r="AH121" s="540">
        <v>0</v>
      </c>
      <c r="AI121" s="532">
        <v>3.0113628327595818</v>
      </c>
    </row>
    <row r="122" spans="1:35" s="624" customFormat="1" ht="16.5" customHeight="1">
      <c r="A122" s="632" t="s">
        <v>37</v>
      </c>
      <c r="B122" s="560">
        <v>6993.7</v>
      </c>
      <c r="C122" s="546"/>
      <c r="D122" s="546"/>
      <c r="E122" s="546"/>
      <c r="F122" s="557">
        <v>6993.7</v>
      </c>
      <c r="G122" s="546">
        <v>7.5</v>
      </c>
      <c r="H122" s="546"/>
      <c r="I122" s="558">
        <v>7001.2</v>
      </c>
      <c r="J122" s="560">
        <v>6669.0999999999995</v>
      </c>
      <c r="K122" s="546">
        <v>0.1</v>
      </c>
      <c r="L122" s="546"/>
      <c r="M122" s="546"/>
      <c r="N122" s="546">
        <v>6669.2</v>
      </c>
      <c r="O122" s="546">
        <v>7.5</v>
      </c>
      <c r="P122" s="546"/>
      <c r="Q122" s="558">
        <v>6676.7</v>
      </c>
      <c r="R122" s="561">
        <v>-324.60000000000036</v>
      </c>
      <c r="S122" s="557">
        <v>0.1</v>
      </c>
      <c r="T122" s="557">
        <v>0</v>
      </c>
      <c r="U122" s="557">
        <v>-324.5</v>
      </c>
      <c r="V122" s="557">
        <v>0</v>
      </c>
      <c r="W122" s="546">
        <v>-324.5</v>
      </c>
      <c r="X122" s="557">
        <v>95.358679954816466</v>
      </c>
      <c r="Y122" s="623"/>
      <c r="Z122" s="557"/>
      <c r="AA122" s="557">
        <v>95.360109813117518</v>
      </c>
      <c r="AB122" s="557">
        <v>100</v>
      </c>
      <c r="AC122" s="557">
        <v>95.365080271953389</v>
      </c>
      <c r="AD122" s="557">
        <v>1.8864791624825679</v>
      </c>
      <c r="AE122" s="530">
        <v>0</v>
      </c>
      <c r="AF122" s="530">
        <v>0</v>
      </c>
      <c r="AG122" s="557">
        <v>1.8865074493453007</v>
      </c>
      <c r="AH122" s="522">
        <v>0</v>
      </c>
      <c r="AI122" s="558">
        <v>1.8886289640502258</v>
      </c>
    </row>
    <row r="123" spans="1:35" ht="15" customHeight="1">
      <c r="A123" s="618" t="s">
        <v>3278</v>
      </c>
      <c r="B123" s="536">
        <v>7003.7</v>
      </c>
      <c r="C123" s="529"/>
      <c r="D123" s="529"/>
      <c r="E123" s="529"/>
      <c r="F123" s="553">
        <v>7003.7</v>
      </c>
      <c r="G123" s="529"/>
      <c r="H123" s="529"/>
      <c r="I123" s="554">
        <v>7003.7</v>
      </c>
      <c r="J123" s="536">
        <v>6575.4</v>
      </c>
      <c r="K123" s="529"/>
      <c r="L123" s="529"/>
      <c r="M123" s="529"/>
      <c r="N123" s="529">
        <v>6575.4</v>
      </c>
      <c r="O123" s="529"/>
      <c r="P123" s="529"/>
      <c r="Q123" s="554">
        <v>6575.4</v>
      </c>
      <c r="R123" s="555">
        <v>-428.30000000000018</v>
      </c>
      <c r="S123" s="553">
        <v>0</v>
      </c>
      <c r="T123" s="553">
        <v>0</v>
      </c>
      <c r="U123" s="553">
        <v>-428.30000000000018</v>
      </c>
      <c r="V123" s="553">
        <v>0</v>
      </c>
      <c r="W123" s="529">
        <v>-428.30000000000018</v>
      </c>
      <c r="X123" s="553">
        <v>93.884660964918538</v>
      </c>
      <c r="Y123" s="621"/>
      <c r="Z123" s="553"/>
      <c r="AA123" s="553">
        <v>93.884660964918538</v>
      </c>
      <c r="AB123" s="530"/>
      <c r="AC123" s="553">
        <v>93.884660964918538</v>
      </c>
      <c r="AD123" s="553">
        <v>1.8599743721023645</v>
      </c>
      <c r="AE123" s="553">
        <v>0</v>
      </c>
      <c r="AF123" s="553">
        <v>0</v>
      </c>
      <c r="AG123" s="553">
        <v>1.8599743721023645</v>
      </c>
      <c r="AH123" s="522">
        <v>0</v>
      </c>
      <c r="AI123" s="554">
        <v>1.8599743721023645</v>
      </c>
    </row>
    <row r="124" spans="1:35" ht="15" customHeight="1">
      <c r="A124" s="618" t="s">
        <v>3279</v>
      </c>
      <c r="B124" s="536">
        <v>-10</v>
      </c>
      <c r="C124" s="529"/>
      <c r="D124" s="529"/>
      <c r="E124" s="529"/>
      <c r="F124" s="553">
        <v>-10</v>
      </c>
      <c r="G124" s="529"/>
      <c r="H124" s="529"/>
      <c r="I124" s="554">
        <v>-10</v>
      </c>
      <c r="J124" s="536"/>
      <c r="K124" s="529"/>
      <c r="L124" s="529"/>
      <c r="M124" s="529"/>
      <c r="N124" s="529">
        <v>0</v>
      </c>
      <c r="O124" s="529"/>
      <c r="P124" s="529"/>
      <c r="Q124" s="554">
        <v>0</v>
      </c>
      <c r="R124" s="555">
        <v>10</v>
      </c>
      <c r="S124" s="553"/>
      <c r="T124" s="553"/>
      <c r="U124" s="553">
        <v>10</v>
      </c>
      <c r="V124" s="553">
        <v>0</v>
      </c>
      <c r="W124" s="529">
        <v>10</v>
      </c>
      <c r="X124" s="553">
        <v>0</v>
      </c>
      <c r="Y124" s="621"/>
      <c r="Z124" s="553"/>
      <c r="AA124" s="553">
        <v>0</v>
      </c>
      <c r="AB124" s="530"/>
      <c r="AC124" s="553">
        <v>0</v>
      </c>
      <c r="AD124" s="553">
        <v>0</v>
      </c>
      <c r="AE124" s="553">
        <v>0</v>
      </c>
      <c r="AF124" s="553">
        <v>0</v>
      </c>
      <c r="AG124" s="553">
        <v>0</v>
      </c>
      <c r="AH124" s="553">
        <v>0</v>
      </c>
      <c r="AI124" s="631">
        <v>0</v>
      </c>
    </row>
    <row r="125" spans="1:35" ht="15" customHeight="1">
      <c r="A125" s="618" t="s">
        <v>3280</v>
      </c>
      <c r="B125" s="536"/>
      <c r="C125" s="529"/>
      <c r="D125" s="529"/>
      <c r="E125" s="529"/>
      <c r="F125" s="553"/>
      <c r="G125" s="529">
        <v>7.5</v>
      </c>
      <c r="H125" s="529"/>
      <c r="I125" s="554">
        <v>7.5</v>
      </c>
      <c r="J125" s="536"/>
      <c r="K125" s="529"/>
      <c r="L125" s="529"/>
      <c r="M125" s="529"/>
      <c r="N125" s="529">
        <v>0</v>
      </c>
      <c r="O125" s="529">
        <v>7.5</v>
      </c>
      <c r="P125" s="529"/>
      <c r="Q125" s="554">
        <v>7.5</v>
      </c>
      <c r="R125" s="555"/>
      <c r="S125" s="553"/>
      <c r="T125" s="553"/>
      <c r="U125" s="553"/>
      <c r="V125" s="553">
        <v>0</v>
      </c>
      <c r="W125" s="529"/>
      <c r="X125" s="553"/>
      <c r="Y125" s="621"/>
      <c r="Z125" s="553"/>
      <c r="AA125" s="553"/>
      <c r="AB125" s="553">
        <v>100</v>
      </c>
      <c r="AC125" s="553">
        <v>100</v>
      </c>
      <c r="AD125" s="553">
        <v>0</v>
      </c>
      <c r="AE125" s="553">
        <v>0</v>
      </c>
      <c r="AF125" s="553">
        <v>0</v>
      </c>
      <c r="AG125" s="553">
        <v>0</v>
      </c>
      <c r="AH125" s="553">
        <v>0</v>
      </c>
      <c r="AI125" s="631">
        <v>0</v>
      </c>
    </row>
    <row r="126" spans="1:35" ht="15.75" customHeight="1">
      <c r="A126" s="618" t="s">
        <v>96</v>
      </c>
      <c r="B126" s="555"/>
      <c r="C126" s="553"/>
      <c r="D126" s="553"/>
      <c r="E126" s="553"/>
      <c r="F126" s="530">
        <v>0</v>
      </c>
      <c r="G126" s="553"/>
      <c r="H126" s="553"/>
      <c r="I126" s="532">
        <v>0</v>
      </c>
      <c r="J126" s="555">
        <v>93.7</v>
      </c>
      <c r="K126" s="553">
        <v>0.1</v>
      </c>
      <c r="L126" s="553"/>
      <c r="M126" s="553"/>
      <c r="N126" s="553">
        <v>93.8</v>
      </c>
      <c r="O126" s="553"/>
      <c r="P126" s="553"/>
      <c r="Q126" s="554">
        <v>93.8</v>
      </c>
      <c r="R126" s="555">
        <v>93.7</v>
      </c>
      <c r="S126" s="553">
        <v>0.1</v>
      </c>
      <c r="T126" s="553">
        <v>0</v>
      </c>
      <c r="U126" s="553">
        <v>93.8</v>
      </c>
      <c r="V126" s="553">
        <v>0</v>
      </c>
      <c r="W126" s="529">
        <v>93.8</v>
      </c>
      <c r="X126" s="553"/>
      <c r="Y126" s="633"/>
      <c r="Z126" s="553"/>
      <c r="AA126" s="553"/>
      <c r="AB126" s="553"/>
      <c r="AC126" s="553"/>
      <c r="AD126" s="553">
        <v>0</v>
      </c>
      <c r="AE126" s="553">
        <v>0</v>
      </c>
      <c r="AF126" s="553">
        <v>0</v>
      </c>
      <c r="AG126" s="553">
        <v>0</v>
      </c>
      <c r="AH126" s="553">
        <v>0</v>
      </c>
      <c r="AI126" s="631">
        <v>0</v>
      </c>
    </row>
    <row r="127" spans="1:35" s="624" customFormat="1">
      <c r="A127" s="634" t="s">
        <v>3281</v>
      </c>
      <c r="B127" s="520">
        <v>0</v>
      </c>
      <c r="C127" s="521"/>
      <c r="D127" s="521"/>
      <c r="E127" s="521"/>
      <c r="F127" s="557">
        <v>0</v>
      </c>
      <c r="G127" s="521">
        <v>0</v>
      </c>
      <c r="H127" s="521"/>
      <c r="I127" s="558">
        <v>0</v>
      </c>
      <c r="J127" s="520">
        <v>0</v>
      </c>
      <c r="K127" s="521"/>
      <c r="L127" s="521"/>
      <c r="M127" s="521"/>
      <c r="N127" s="521">
        <v>0</v>
      </c>
      <c r="O127" s="521">
        <v>0</v>
      </c>
      <c r="P127" s="521">
        <v>0</v>
      </c>
      <c r="Q127" s="558">
        <v>0</v>
      </c>
      <c r="R127" s="561">
        <v>0</v>
      </c>
      <c r="S127" s="557">
        <v>0</v>
      </c>
      <c r="T127" s="557">
        <v>0</v>
      </c>
      <c r="U127" s="557">
        <v>0</v>
      </c>
      <c r="V127" s="557">
        <v>0</v>
      </c>
      <c r="W127" s="546">
        <v>0</v>
      </c>
      <c r="X127" s="557">
        <v>0</v>
      </c>
      <c r="Y127" s="616"/>
      <c r="Z127" s="557"/>
      <c r="AA127" s="557">
        <v>0</v>
      </c>
      <c r="AB127" s="557"/>
      <c r="AC127" s="522">
        <v>0</v>
      </c>
      <c r="AD127" s="530">
        <v>0</v>
      </c>
      <c r="AE127" s="530">
        <v>0</v>
      </c>
      <c r="AF127" s="530">
        <v>0</v>
      </c>
      <c r="AG127" s="553">
        <v>0</v>
      </c>
      <c r="AH127" s="553">
        <v>0</v>
      </c>
      <c r="AI127" s="631">
        <v>0</v>
      </c>
    </row>
    <row r="128" spans="1:35" s="624" customFormat="1" hidden="1">
      <c r="A128" s="618" t="s">
        <v>3282</v>
      </c>
      <c r="B128" s="520"/>
      <c r="C128" s="521"/>
      <c r="D128" s="521"/>
      <c r="E128" s="521"/>
      <c r="F128" s="557"/>
      <c r="G128" s="521"/>
      <c r="H128" s="521"/>
      <c r="I128" s="558"/>
      <c r="J128" s="520"/>
      <c r="K128" s="521"/>
      <c r="L128" s="521"/>
      <c r="M128" s="521"/>
      <c r="N128" s="521"/>
      <c r="O128" s="635">
        <v>0</v>
      </c>
      <c r="P128" s="635">
        <v>0</v>
      </c>
      <c r="Q128" s="558"/>
      <c r="R128" s="561"/>
      <c r="S128" s="557"/>
      <c r="T128" s="557"/>
      <c r="U128" s="557"/>
      <c r="V128" s="553">
        <v>0</v>
      </c>
      <c r="W128" s="546"/>
      <c r="X128" s="557"/>
      <c r="Y128" s="616"/>
      <c r="Z128" s="557"/>
      <c r="AA128" s="557"/>
      <c r="AB128" s="557"/>
      <c r="AC128" s="522"/>
      <c r="AD128" s="530">
        <v>0</v>
      </c>
      <c r="AE128" s="530">
        <v>0</v>
      </c>
      <c r="AF128" s="530">
        <v>0</v>
      </c>
      <c r="AG128" s="553">
        <v>0</v>
      </c>
      <c r="AH128" s="553">
        <v>0</v>
      </c>
      <c r="AI128" s="631">
        <v>0</v>
      </c>
    </row>
    <row r="129" spans="1:35" s="624" customFormat="1" hidden="1">
      <c r="A129" s="625" t="s">
        <v>3283</v>
      </c>
      <c r="B129" s="520"/>
      <c r="C129" s="521"/>
      <c r="D129" s="521"/>
      <c r="E129" s="521"/>
      <c r="F129" s="557"/>
      <c r="G129" s="521"/>
      <c r="H129" s="521"/>
      <c r="I129" s="558"/>
      <c r="J129" s="520"/>
      <c r="K129" s="521"/>
      <c r="L129" s="521"/>
      <c r="M129" s="521"/>
      <c r="N129" s="521"/>
      <c r="O129" s="579"/>
      <c r="P129" s="579">
        <v>0</v>
      </c>
      <c r="Q129" s="558"/>
      <c r="R129" s="561"/>
      <c r="S129" s="557"/>
      <c r="T129" s="557"/>
      <c r="U129" s="557"/>
      <c r="V129" s="540">
        <v>0</v>
      </c>
      <c r="W129" s="546"/>
      <c r="X129" s="557"/>
      <c r="Y129" s="616"/>
      <c r="Z129" s="557"/>
      <c r="AA129" s="557"/>
      <c r="AB129" s="557"/>
      <c r="AC129" s="522"/>
      <c r="AD129" s="530">
        <v>0</v>
      </c>
      <c r="AE129" s="530">
        <v>0</v>
      </c>
      <c r="AF129" s="530">
        <v>0</v>
      </c>
      <c r="AG129" s="553">
        <v>0</v>
      </c>
      <c r="AH129" s="553">
        <v>0</v>
      </c>
      <c r="AI129" s="631">
        <v>0</v>
      </c>
    </row>
    <row r="130" spans="1:35" s="624" customFormat="1" hidden="1">
      <c r="A130" s="625" t="s">
        <v>3284</v>
      </c>
      <c r="B130" s="520"/>
      <c r="C130" s="521"/>
      <c r="D130" s="521"/>
      <c r="E130" s="521"/>
      <c r="F130" s="557"/>
      <c r="G130" s="521"/>
      <c r="H130" s="521"/>
      <c r="I130" s="558"/>
      <c r="J130" s="520"/>
      <c r="K130" s="521"/>
      <c r="L130" s="521"/>
      <c r="M130" s="521"/>
      <c r="N130" s="521"/>
      <c r="O130" s="579"/>
      <c r="P130" s="579">
        <v>0</v>
      </c>
      <c r="Q130" s="558"/>
      <c r="R130" s="561"/>
      <c r="S130" s="557"/>
      <c r="T130" s="557"/>
      <c r="U130" s="557"/>
      <c r="V130" s="540">
        <v>0</v>
      </c>
      <c r="W130" s="546"/>
      <c r="X130" s="557"/>
      <c r="Y130" s="616"/>
      <c r="Z130" s="557"/>
      <c r="AA130" s="557"/>
      <c r="AB130" s="557"/>
      <c r="AC130" s="522"/>
      <c r="AD130" s="530">
        <v>0</v>
      </c>
      <c r="AE130" s="530">
        <v>0</v>
      </c>
      <c r="AF130" s="530">
        <v>0</v>
      </c>
      <c r="AG130" s="553">
        <v>0</v>
      </c>
      <c r="AH130" s="553">
        <v>0</v>
      </c>
      <c r="AI130" s="631">
        <v>0</v>
      </c>
    </row>
    <row r="131" spans="1:35" s="624" customFormat="1" hidden="1">
      <c r="A131" s="625" t="s">
        <v>3285</v>
      </c>
      <c r="B131" s="520"/>
      <c r="C131" s="521"/>
      <c r="D131" s="521"/>
      <c r="E131" s="521"/>
      <c r="F131" s="557"/>
      <c r="G131" s="521"/>
      <c r="H131" s="521"/>
      <c r="I131" s="558"/>
      <c r="J131" s="520"/>
      <c r="K131" s="521"/>
      <c r="L131" s="521"/>
      <c r="M131" s="521"/>
      <c r="N131" s="521"/>
      <c r="O131" s="579"/>
      <c r="P131" s="579"/>
      <c r="Q131" s="532">
        <v>0</v>
      </c>
      <c r="R131" s="561"/>
      <c r="S131" s="557"/>
      <c r="T131" s="557"/>
      <c r="U131" s="557"/>
      <c r="V131" s="540">
        <v>0</v>
      </c>
      <c r="W131" s="546"/>
      <c r="X131" s="557"/>
      <c r="Y131" s="616"/>
      <c r="Z131" s="557"/>
      <c r="AA131" s="557"/>
      <c r="AB131" s="557"/>
      <c r="AC131" s="522"/>
      <c r="AD131" s="530">
        <v>0</v>
      </c>
      <c r="AE131" s="530">
        <v>0</v>
      </c>
      <c r="AF131" s="530">
        <v>0</v>
      </c>
      <c r="AG131" s="553">
        <v>0</v>
      </c>
      <c r="AH131" s="553">
        <v>0</v>
      </c>
      <c r="AI131" s="631">
        <v>0</v>
      </c>
    </row>
    <row r="132" spans="1:35" s="624" customFormat="1" hidden="1">
      <c r="A132" s="625" t="s">
        <v>3286</v>
      </c>
      <c r="B132" s="520"/>
      <c r="C132" s="521"/>
      <c r="D132" s="521"/>
      <c r="E132" s="521"/>
      <c r="F132" s="557"/>
      <c r="G132" s="521"/>
      <c r="H132" s="521"/>
      <c r="I132" s="558"/>
      <c r="J132" s="520"/>
      <c r="K132" s="521"/>
      <c r="L132" s="521"/>
      <c r="M132" s="521"/>
      <c r="N132" s="521"/>
      <c r="O132" s="579"/>
      <c r="P132" s="579"/>
      <c r="Q132" s="532">
        <v>0</v>
      </c>
      <c r="R132" s="561"/>
      <c r="S132" s="557"/>
      <c r="T132" s="557"/>
      <c r="U132" s="557"/>
      <c r="V132" s="540">
        <v>0</v>
      </c>
      <c r="W132" s="546"/>
      <c r="X132" s="557"/>
      <c r="Y132" s="616"/>
      <c r="Z132" s="557"/>
      <c r="AA132" s="557"/>
      <c r="AB132" s="557"/>
      <c r="AC132" s="522"/>
      <c r="AD132" s="530">
        <v>0</v>
      </c>
      <c r="AE132" s="530">
        <v>0</v>
      </c>
      <c r="AF132" s="530">
        <v>0</v>
      </c>
      <c r="AG132" s="553">
        <v>0</v>
      </c>
      <c r="AH132" s="553">
        <v>0</v>
      </c>
      <c r="AI132" s="631">
        <v>0</v>
      </c>
    </row>
    <row r="133" spans="1:35">
      <c r="A133" s="618" t="s">
        <v>3287</v>
      </c>
      <c r="B133" s="536"/>
      <c r="C133" s="529"/>
      <c r="D133" s="529"/>
      <c r="E133" s="529"/>
      <c r="F133" s="553">
        <v>0</v>
      </c>
      <c r="G133" s="529"/>
      <c r="H133" s="529"/>
      <c r="I133" s="554">
        <v>0</v>
      </c>
      <c r="J133" s="536"/>
      <c r="K133" s="529"/>
      <c r="L133" s="529"/>
      <c r="M133" s="529"/>
      <c r="N133" s="529">
        <v>0</v>
      </c>
      <c r="O133" s="529"/>
      <c r="P133" s="529"/>
      <c r="Q133" s="554">
        <v>0</v>
      </c>
      <c r="R133" s="555">
        <v>0</v>
      </c>
      <c r="S133" s="553">
        <v>0</v>
      </c>
      <c r="T133" s="553">
        <v>0</v>
      </c>
      <c r="U133" s="553">
        <v>0</v>
      </c>
      <c r="V133" s="553">
        <v>0</v>
      </c>
      <c r="W133" s="529">
        <v>0</v>
      </c>
      <c r="X133" s="540">
        <v>0</v>
      </c>
      <c r="Y133" s="621"/>
      <c r="Z133" s="553"/>
      <c r="AA133" s="553">
        <v>0</v>
      </c>
      <c r="AB133" s="553"/>
      <c r="AC133" s="627">
        <v>0</v>
      </c>
      <c r="AD133" s="530">
        <v>0</v>
      </c>
      <c r="AE133" s="530">
        <v>0</v>
      </c>
      <c r="AF133" s="530">
        <v>0</v>
      </c>
      <c r="AG133" s="553">
        <v>0</v>
      </c>
      <c r="AH133" s="553">
        <v>0</v>
      </c>
      <c r="AI133" s="631">
        <v>0</v>
      </c>
    </row>
    <row r="134" spans="1:35" ht="16.5" customHeight="1">
      <c r="A134" s="625" t="s">
        <v>3288</v>
      </c>
      <c r="B134" s="536"/>
      <c r="C134" s="529"/>
      <c r="D134" s="529"/>
      <c r="E134" s="529"/>
      <c r="F134" s="553"/>
      <c r="G134" s="529"/>
      <c r="H134" s="529"/>
      <c r="I134" s="554"/>
      <c r="J134" s="538"/>
      <c r="K134" s="529">
        <v>1500</v>
      </c>
      <c r="L134" s="529"/>
      <c r="M134" s="539">
        <v>-1500</v>
      </c>
      <c r="N134" s="539">
        <v>0</v>
      </c>
      <c r="O134" s="529"/>
      <c r="P134" s="529"/>
      <c r="Q134" s="554"/>
      <c r="R134" s="542">
        <v>0</v>
      </c>
      <c r="S134" s="540">
        <v>1500</v>
      </c>
      <c r="T134" s="553"/>
      <c r="U134" s="553">
        <v>0</v>
      </c>
      <c r="V134" s="553"/>
      <c r="W134" s="529"/>
      <c r="X134" s="540"/>
      <c r="Y134" s="621"/>
      <c r="Z134" s="553"/>
      <c r="AA134" s="553"/>
      <c r="AB134" s="553"/>
      <c r="AC134" s="627"/>
      <c r="AD134" s="540">
        <v>0</v>
      </c>
      <c r="AE134" s="540">
        <v>0.42430294098511834</v>
      </c>
      <c r="AF134" s="540">
        <v>0</v>
      </c>
      <c r="AG134" s="553">
        <v>0</v>
      </c>
      <c r="AH134" s="553">
        <v>0</v>
      </c>
      <c r="AI134" s="631">
        <v>0</v>
      </c>
    </row>
    <row r="135" spans="1:35" ht="16.5" customHeight="1">
      <c r="A135" s="625" t="s">
        <v>3289</v>
      </c>
      <c r="B135" s="536"/>
      <c r="C135" s="529"/>
      <c r="D135" s="529"/>
      <c r="E135" s="529"/>
      <c r="F135" s="553"/>
      <c r="G135" s="529"/>
      <c r="H135" s="529"/>
      <c r="I135" s="554"/>
      <c r="J135" s="538"/>
      <c r="K135" s="529">
        <v>-1500</v>
      </c>
      <c r="L135" s="529"/>
      <c r="M135" s="539">
        <v>1500</v>
      </c>
      <c r="N135" s="539">
        <v>0</v>
      </c>
      <c r="O135" s="529"/>
      <c r="P135" s="529"/>
      <c r="Q135" s="554"/>
      <c r="R135" s="542">
        <v>0</v>
      </c>
      <c r="S135" s="540">
        <v>-1500</v>
      </c>
      <c r="T135" s="553"/>
      <c r="U135" s="553">
        <v>0</v>
      </c>
      <c r="V135" s="553"/>
      <c r="W135" s="529"/>
      <c r="X135" s="540"/>
      <c r="Y135" s="621"/>
      <c r="Z135" s="553"/>
      <c r="AA135" s="553"/>
      <c r="AB135" s="553"/>
      <c r="AC135" s="627"/>
      <c r="AD135" s="540">
        <v>0</v>
      </c>
      <c r="AE135" s="540">
        <v>-0.42430294098511834</v>
      </c>
      <c r="AF135" s="540">
        <v>0</v>
      </c>
      <c r="AG135" s="553">
        <v>0</v>
      </c>
      <c r="AH135" s="553">
        <v>0</v>
      </c>
      <c r="AI135" s="631">
        <v>0</v>
      </c>
    </row>
    <row r="136" spans="1:35" s="624" customFormat="1" ht="18" customHeight="1">
      <c r="A136" s="622" t="s">
        <v>3290</v>
      </c>
      <c r="B136" s="560">
        <v>0</v>
      </c>
      <c r="C136" s="546"/>
      <c r="D136" s="546"/>
      <c r="E136" s="546"/>
      <c r="F136" s="557">
        <v>0</v>
      </c>
      <c r="G136" s="546">
        <v>575.09999999999991</v>
      </c>
      <c r="H136" s="546"/>
      <c r="I136" s="558">
        <v>575.09999999999991</v>
      </c>
      <c r="J136" s="560">
        <v>0</v>
      </c>
      <c r="K136" s="546"/>
      <c r="L136" s="546"/>
      <c r="M136" s="546">
        <v>0</v>
      </c>
      <c r="N136" s="546">
        <v>0</v>
      </c>
      <c r="O136" s="546">
        <v>-205.4</v>
      </c>
      <c r="P136" s="546"/>
      <c r="Q136" s="558">
        <v>-205.4</v>
      </c>
      <c r="R136" s="561">
        <v>0</v>
      </c>
      <c r="S136" s="557">
        <v>0</v>
      </c>
      <c r="T136" s="557">
        <v>0</v>
      </c>
      <c r="U136" s="557">
        <v>0</v>
      </c>
      <c r="V136" s="557">
        <v>-780.49999999999989</v>
      </c>
      <c r="W136" s="546">
        <v>-780.49999999999989</v>
      </c>
      <c r="X136" s="557">
        <v>0</v>
      </c>
      <c r="Y136" s="623"/>
      <c r="Z136" s="557"/>
      <c r="AA136" s="540">
        <v>0</v>
      </c>
      <c r="AB136" s="557">
        <v>35.715527734307088</v>
      </c>
      <c r="AC136" s="557">
        <v>35.715527734307088</v>
      </c>
      <c r="AD136" s="557">
        <v>0</v>
      </c>
      <c r="AE136" s="557">
        <v>0</v>
      </c>
      <c r="AF136" s="557">
        <v>0</v>
      </c>
      <c r="AG136" s="553">
        <v>0</v>
      </c>
      <c r="AH136" s="530">
        <v>0</v>
      </c>
      <c r="AI136" s="558">
        <v>0</v>
      </c>
    </row>
    <row r="137" spans="1:35" ht="16.5" customHeight="1">
      <c r="A137" s="636" t="s">
        <v>3291</v>
      </c>
      <c r="B137" s="536"/>
      <c r="C137" s="529"/>
      <c r="D137" s="529"/>
      <c r="E137" s="529"/>
      <c r="F137" s="553">
        <v>0</v>
      </c>
      <c r="G137" s="529"/>
      <c r="H137" s="529"/>
      <c r="I137" s="554">
        <v>0</v>
      </c>
      <c r="J137" s="536"/>
      <c r="K137" s="529"/>
      <c r="L137" s="529"/>
      <c r="M137" s="529"/>
      <c r="N137" s="529">
        <v>0</v>
      </c>
      <c r="O137" s="529"/>
      <c r="P137" s="529"/>
      <c r="Q137" s="554">
        <v>0</v>
      </c>
      <c r="R137" s="555">
        <v>0</v>
      </c>
      <c r="S137" s="553">
        <v>0</v>
      </c>
      <c r="T137" s="553">
        <v>0</v>
      </c>
      <c r="U137" s="553">
        <v>0</v>
      </c>
      <c r="V137" s="553">
        <v>0</v>
      </c>
      <c r="W137" s="529">
        <v>0</v>
      </c>
      <c r="X137" s="553">
        <v>0</v>
      </c>
      <c r="Y137" s="621"/>
      <c r="Z137" s="553"/>
      <c r="AA137" s="553">
        <v>0</v>
      </c>
      <c r="AB137" s="553"/>
      <c r="AC137" s="627">
        <v>0</v>
      </c>
      <c r="AD137" s="553">
        <v>0</v>
      </c>
      <c r="AE137" s="553">
        <v>0</v>
      </c>
      <c r="AF137" s="553">
        <v>0</v>
      </c>
      <c r="AG137" s="553">
        <v>0</v>
      </c>
      <c r="AH137" s="553">
        <v>0</v>
      </c>
      <c r="AI137" s="558">
        <v>0</v>
      </c>
    </row>
    <row r="138" spans="1:35" ht="16.5" customHeight="1">
      <c r="A138" s="637" t="s">
        <v>3292</v>
      </c>
      <c r="B138" s="536"/>
      <c r="C138" s="529"/>
      <c r="D138" s="529"/>
      <c r="E138" s="529"/>
      <c r="F138" s="553"/>
      <c r="G138" s="529"/>
      <c r="H138" s="529"/>
      <c r="I138" s="554"/>
      <c r="J138" s="538">
        <v>3900</v>
      </c>
      <c r="K138" s="539"/>
      <c r="L138" s="539"/>
      <c r="M138" s="539"/>
      <c r="N138" s="539">
        <v>3900</v>
      </c>
      <c r="O138" s="539"/>
      <c r="P138" s="539"/>
      <c r="Q138" s="541">
        <v>3900</v>
      </c>
      <c r="R138" s="542">
        <v>3900</v>
      </c>
      <c r="S138" s="553"/>
      <c r="T138" s="553"/>
      <c r="U138" s="540">
        <v>3900</v>
      </c>
      <c r="V138" s="553">
        <v>0</v>
      </c>
      <c r="W138" s="539">
        <v>3900</v>
      </c>
      <c r="X138" s="553">
        <v>0</v>
      </c>
      <c r="Y138" s="621"/>
      <c r="Z138" s="553"/>
      <c r="AA138" s="553">
        <v>0</v>
      </c>
      <c r="AB138" s="553"/>
      <c r="AC138" s="627">
        <v>0</v>
      </c>
      <c r="AD138" s="540">
        <v>1.1031876465613075</v>
      </c>
      <c r="AE138" s="540">
        <v>0</v>
      </c>
      <c r="AF138" s="540">
        <v>0</v>
      </c>
      <c r="AG138" s="540">
        <v>1.1031876465613075</v>
      </c>
      <c r="AH138" s="553">
        <v>0</v>
      </c>
      <c r="AI138" s="541">
        <v>1.1031876465613075</v>
      </c>
    </row>
    <row r="139" spans="1:35" ht="16.5" customHeight="1">
      <c r="A139" s="637" t="s">
        <v>3293</v>
      </c>
      <c r="B139" s="536"/>
      <c r="C139" s="529"/>
      <c r="D139" s="529"/>
      <c r="E139" s="529"/>
      <c r="F139" s="553"/>
      <c r="G139" s="529"/>
      <c r="H139" s="529"/>
      <c r="I139" s="554"/>
      <c r="J139" s="538">
        <v>-3900</v>
      </c>
      <c r="K139" s="539"/>
      <c r="L139" s="539"/>
      <c r="M139" s="539"/>
      <c r="N139" s="539">
        <v>-3900</v>
      </c>
      <c r="O139" s="539"/>
      <c r="P139" s="539"/>
      <c r="Q139" s="541">
        <v>-3900</v>
      </c>
      <c r="R139" s="542">
        <v>-3900</v>
      </c>
      <c r="S139" s="553"/>
      <c r="T139" s="553"/>
      <c r="U139" s="540">
        <v>-3900</v>
      </c>
      <c r="V139" s="553">
        <v>0</v>
      </c>
      <c r="W139" s="539">
        <v>-3900</v>
      </c>
      <c r="X139" s="553">
        <v>0</v>
      </c>
      <c r="Y139" s="621"/>
      <c r="Z139" s="553"/>
      <c r="AA139" s="553">
        <v>0</v>
      </c>
      <c r="AB139" s="553"/>
      <c r="AC139" s="627">
        <v>0</v>
      </c>
      <c r="AD139" s="540">
        <v>-1.1031876465613075</v>
      </c>
      <c r="AE139" s="540">
        <v>0</v>
      </c>
      <c r="AF139" s="540">
        <v>0</v>
      </c>
      <c r="AG139" s="540">
        <v>-1.1031876465613075</v>
      </c>
      <c r="AH139" s="553">
        <v>0</v>
      </c>
      <c r="AI139" s="541">
        <v>-1.1031876465613075</v>
      </c>
    </row>
    <row r="140" spans="1:35" ht="15" customHeight="1">
      <c r="A140" s="636" t="s">
        <v>3294</v>
      </c>
      <c r="B140" s="536"/>
      <c r="C140" s="529"/>
      <c r="D140" s="529"/>
      <c r="E140" s="529"/>
      <c r="F140" s="553">
        <v>0</v>
      </c>
      <c r="G140" s="529">
        <v>575.09999999999991</v>
      </c>
      <c r="H140" s="529"/>
      <c r="I140" s="554">
        <v>575.09999999999991</v>
      </c>
      <c r="J140" s="536"/>
      <c r="K140" s="529"/>
      <c r="L140" s="529"/>
      <c r="M140" s="529"/>
      <c r="N140" s="529">
        <v>0</v>
      </c>
      <c r="O140" s="529">
        <v>-205.4</v>
      </c>
      <c r="P140" s="529"/>
      <c r="Q140" s="554">
        <v>-205.4</v>
      </c>
      <c r="R140" s="555">
        <v>0</v>
      </c>
      <c r="S140" s="553">
        <v>0</v>
      </c>
      <c r="T140" s="553">
        <v>0</v>
      </c>
      <c r="U140" s="553">
        <v>0</v>
      </c>
      <c r="V140" s="553">
        <v>-780.49999999999989</v>
      </c>
      <c r="W140" s="529">
        <v>-780.49999999999989</v>
      </c>
      <c r="X140" s="553">
        <v>0</v>
      </c>
      <c r="Y140" s="621"/>
      <c r="Z140" s="553"/>
      <c r="AA140" s="553">
        <v>0</v>
      </c>
      <c r="AB140" s="553">
        <v>35.715527734307088</v>
      </c>
      <c r="AC140" s="553">
        <v>35.715527734307088</v>
      </c>
      <c r="AD140" s="553">
        <v>0</v>
      </c>
      <c r="AE140" s="553">
        <v>0</v>
      </c>
      <c r="AF140" s="553">
        <v>0</v>
      </c>
      <c r="AG140" s="540">
        <v>0</v>
      </c>
      <c r="AH140" s="553">
        <v>0</v>
      </c>
      <c r="AI140" s="554">
        <v>0</v>
      </c>
    </row>
    <row r="141" spans="1:35" ht="15" customHeight="1">
      <c r="A141" s="637" t="s">
        <v>3295</v>
      </c>
      <c r="B141" s="536"/>
      <c r="C141" s="529"/>
      <c r="D141" s="529"/>
      <c r="E141" s="529"/>
      <c r="F141" s="553"/>
      <c r="G141" s="539">
        <v>829.9</v>
      </c>
      <c r="H141" s="529"/>
      <c r="I141" s="541">
        <v>829.9</v>
      </c>
      <c r="J141" s="536"/>
      <c r="K141" s="529"/>
      <c r="L141" s="529"/>
      <c r="M141" s="529"/>
      <c r="N141" s="529"/>
      <c r="O141" s="539">
        <v>48.5</v>
      </c>
      <c r="P141" s="529"/>
      <c r="Q141" s="541">
        <v>48.5</v>
      </c>
      <c r="R141" s="555"/>
      <c r="S141" s="553"/>
      <c r="T141" s="553"/>
      <c r="U141" s="553"/>
      <c r="V141" s="540">
        <v>-781.4</v>
      </c>
      <c r="W141" s="539">
        <v>-781.4</v>
      </c>
      <c r="X141" s="553">
        <v>0</v>
      </c>
      <c r="Y141" s="621"/>
      <c r="Z141" s="553"/>
      <c r="AA141" s="553"/>
      <c r="AB141" s="540">
        <v>5.8440775997108085</v>
      </c>
      <c r="AC141" s="540">
        <v>5.8440775997108085</v>
      </c>
      <c r="AD141" s="553">
        <v>0</v>
      </c>
      <c r="AE141" s="553">
        <v>0</v>
      </c>
      <c r="AF141" s="553">
        <v>0</v>
      </c>
      <c r="AG141" s="540">
        <v>0</v>
      </c>
      <c r="AH141" s="586">
        <v>0</v>
      </c>
      <c r="AI141" s="541">
        <v>0</v>
      </c>
    </row>
    <row r="142" spans="1:35" ht="15" customHeight="1">
      <c r="A142" s="637" t="s">
        <v>3296</v>
      </c>
      <c r="B142" s="536"/>
      <c r="C142" s="529"/>
      <c r="D142" s="529"/>
      <c r="E142" s="529"/>
      <c r="F142" s="553"/>
      <c r="G142" s="539">
        <v>-254.8</v>
      </c>
      <c r="H142" s="529"/>
      <c r="I142" s="541">
        <v>-254.8</v>
      </c>
      <c r="J142" s="536"/>
      <c r="K142" s="529"/>
      <c r="L142" s="529"/>
      <c r="M142" s="529"/>
      <c r="N142" s="529"/>
      <c r="O142" s="539">
        <v>-253.9</v>
      </c>
      <c r="P142" s="529"/>
      <c r="Q142" s="541">
        <v>-253.9</v>
      </c>
      <c r="R142" s="555"/>
      <c r="S142" s="553"/>
      <c r="T142" s="553"/>
      <c r="U142" s="553"/>
      <c r="V142" s="540">
        <v>0.90000000000000568</v>
      </c>
      <c r="W142" s="539">
        <v>0.90000000000000568</v>
      </c>
      <c r="X142" s="553">
        <v>0</v>
      </c>
      <c r="Y142" s="621"/>
      <c r="Z142" s="553"/>
      <c r="AA142" s="553"/>
      <c r="AB142" s="540">
        <v>99.646781789638922</v>
      </c>
      <c r="AC142" s="540">
        <v>99.646781789638922</v>
      </c>
      <c r="AD142" s="553">
        <v>0</v>
      </c>
      <c r="AE142" s="553">
        <v>0</v>
      </c>
      <c r="AF142" s="553">
        <v>0</v>
      </c>
      <c r="AG142" s="540">
        <v>0</v>
      </c>
      <c r="AH142" s="586">
        <v>0</v>
      </c>
      <c r="AI142" s="541">
        <v>0</v>
      </c>
    </row>
    <row r="143" spans="1:35" ht="14.25" customHeight="1">
      <c r="A143" s="636" t="s">
        <v>3297</v>
      </c>
      <c r="B143" s="536"/>
      <c r="C143" s="529"/>
      <c r="D143" s="529"/>
      <c r="E143" s="529"/>
      <c r="F143" s="530"/>
      <c r="G143" s="529"/>
      <c r="H143" s="529"/>
      <c r="I143" s="541">
        <v>0</v>
      </c>
      <c r="J143" s="536"/>
      <c r="K143" s="529"/>
      <c r="L143" s="529"/>
      <c r="M143" s="529"/>
      <c r="N143" s="529"/>
      <c r="O143" s="529"/>
      <c r="P143" s="529"/>
      <c r="Q143" s="554">
        <v>0</v>
      </c>
      <c r="R143" s="533"/>
      <c r="S143" s="530"/>
      <c r="T143" s="530"/>
      <c r="U143" s="530"/>
      <c r="V143" s="553">
        <v>0</v>
      </c>
      <c r="W143" s="539">
        <v>0</v>
      </c>
      <c r="X143" s="553">
        <v>0</v>
      </c>
      <c r="Y143" s="621"/>
      <c r="Z143" s="530"/>
      <c r="AA143" s="553"/>
      <c r="AB143" s="553"/>
      <c r="AC143" s="553"/>
      <c r="AD143" s="553">
        <v>0</v>
      </c>
      <c r="AE143" s="553">
        <v>0</v>
      </c>
      <c r="AF143" s="553">
        <v>0</v>
      </c>
      <c r="AG143" s="540">
        <v>0</v>
      </c>
      <c r="AH143" s="586">
        <v>0</v>
      </c>
      <c r="AI143" s="631">
        <v>0</v>
      </c>
    </row>
    <row r="144" spans="1:35" ht="15" customHeight="1">
      <c r="A144" s="634" t="s">
        <v>3298</v>
      </c>
      <c r="B144" s="536"/>
      <c r="C144" s="529"/>
      <c r="D144" s="529"/>
      <c r="E144" s="529"/>
      <c r="F144" s="530"/>
      <c r="G144" s="546">
        <v>-51.8</v>
      </c>
      <c r="H144" s="529">
        <v>51.8</v>
      </c>
      <c r="I144" s="541"/>
      <c r="J144" s="536">
        <v>0</v>
      </c>
      <c r="K144" s="529"/>
      <c r="L144" s="529"/>
      <c r="M144" s="529"/>
      <c r="N144" s="529"/>
      <c r="O144" s="546">
        <v>-50.1</v>
      </c>
      <c r="P144" s="529">
        <v>50.1</v>
      </c>
      <c r="Q144" s="558">
        <v>0</v>
      </c>
      <c r="R144" s="533"/>
      <c r="S144" s="530"/>
      <c r="T144" s="530"/>
      <c r="U144" s="530"/>
      <c r="V144" s="557">
        <v>1.6999999999999957</v>
      </c>
      <c r="W144" s="539">
        <v>0</v>
      </c>
      <c r="X144" s="553">
        <v>0</v>
      </c>
      <c r="Y144" s="591"/>
      <c r="Z144" s="557"/>
      <c r="AA144" s="557"/>
      <c r="AB144" s="557">
        <v>96.718146718146727</v>
      </c>
      <c r="AC144" s="557"/>
      <c r="AD144" s="553">
        <v>0</v>
      </c>
      <c r="AE144" s="553">
        <v>0</v>
      </c>
      <c r="AF144" s="553">
        <v>0</v>
      </c>
      <c r="AG144" s="540">
        <v>0</v>
      </c>
      <c r="AH144" s="586">
        <v>0</v>
      </c>
      <c r="AI144" s="631">
        <v>0</v>
      </c>
    </row>
    <row r="145" spans="1:35" ht="15" customHeight="1">
      <c r="A145" s="636" t="s">
        <v>3299</v>
      </c>
      <c r="B145" s="536"/>
      <c r="C145" s="529"/>
      <c r="D145" s="529"/>
      <c r="E145" s="529"/>
      <c r="F145" s="530"/>
      <c r="G145" s="529">
        <v>-51.8</v>
      </c>
      <c r="H145" s="529">
        <v>51.8</v>
      </c>
      <c r="I145" s="541"/>
      <c r="J145" s="536"/>
      <c r="K145" s="529"/>
      <c r="L145" s="529"/>
      <c r="M145" s="529"/>
      <c r="N145" s="529"/>
      <c r="O145" s="529">
        <v>-50.1</v>
      </c>
      <c r="P145" s="529">
        <v>50.1</v>
      </c>
      <c r="Q145" s="554">
        <v>0</v>
      </c>
      <c r="R145" s="533"/>
      <c r="S145" s="530"/>
      <c r="T145" s="530"/>
      <c r="U145" s="530"/>
      <c r="V145" s="553">
        <v>1.6999999999999957</v>
      </c>
      <c r="W145" s="539">
        <v>0</v>
      </c>
      <c r="X145" s="553">
        <v>0</v>
      </c>
      <c r="Y145" s="621"/>
      <c r="Z145" s="530"/>
      <c r="AA145" s="530"/>
      <c r="AB145" s="553">
        <v>96.718146718146727</v>
      </c>
      <c r="AC145" s="530"/>
      <c r="AD145" s="553">
        <v>0</v>
      </c>
      <c r="AE145" s="553">
        <v>0</v>
      </c>
      <c r="AF145" s="553">
        <v>0</v>
      </c>
      <c r="AG145" s="540">
        <v>0</v>
      </c>
      <c r="AH145" s="627">
        <v>0</v>
      </c>
      <c r="AI145" s="631">
        <v>0</v>
      </c>
    </row>
    <row r="146" spans="1:35" ht="15" customHeight="1">
      <c r="A146" s="638" t="s">
        <v>3300</v>
      </c>
      <c r="B146" s="536"/>
      <c r="C146" s="529"/>
      <c r="D146" s="529"/>
      <c r="E146" s="529"/>
      <c r="F146" s="530"/>
      <c r="G146" s="546">
        <v>-17</v>
      </c>
      <c r="H146" s="529"/>
      <c r="I146" s="558">
        <v>-17</v>
      </c>
      <c r="J146" s="536"/>
      <c r="K146" s="529"/>
      <c r="L146" s="529"/>
      <c r="M146" s="529"/>
      <c r="N146" s="529"/>
      <c r="O146" s="529"/>
      <c r="P146" s="529"/>
      <c r="Q146" s="554"/>
      <c r="R146" s="533"/>
      <c r="S146" s="530"/>
      <c r="T146" s="530"/>
      <c r="U146" s="530"/>
      <c r="V146" s="557">
        <v>17</v>
      </c>
      <c r="W146" s="546">
        <v>17</v>
      </c>
      <c r="X146" s="553">
        <v>0</v>
      </c>
      <c r="Y146" s="621"/>
      <c r="Z146" s="530"/>
      <c r="AA146" s="530"/>
      <c r="AB146" s="553"/>
      <c r="AC146" s="530"/>
      <c r="AD146" s="553"/>
      <c r="AE146" s="553"/>
      <c r="AF146" s="553"/>
      <c r="AG146" s="540"/>
      <c r="AH146" s="627"/>
      <c r="AI146" s="631"/>
    </row>
    <row r="147" spans="1:35" ht="15" customHeight="1">
      <c r="A147" s="636" t="s">
        <v>3301</v>
      </c>
      <c r="B147" s="536"/>
      <c r="C147" s="529"/>
      <c r="D147" s="529"/>
      <c r="E147" s="529"/>
      <c r="F147" s="530"/>
      <c r="G147" s="529">
        <v>-17</v>
      </c>
      <c r="H147" s="529"/>
      <c r="I147" s="541">
        <v>-17</v>
      </c>
      <c r="J147" s="536"/>
      <c r="K147" s="529"/>
      <c r="L147" s="529"/>
      <c r="M147" s="529"/>
      <c r="N147" s="529"/>
      <c r="O147" s="529"/>
      <c r="P147" s="529"/>
      <c r="Q147" s="554"/>
      <c r="R147" s="533"/>
      <c r="S147" s="530"/>
      <c r="T147" s="530"/>
      <c r="U147" s="530"/>
      <c r="V147" s="553">
        <v>17</v>
      </c>
      <c r="W147" s="529">
        <v>17</v>
      </c>
      <c r="X147" s="553">
        <v>0</v>
      </c>
      <c r="Y147" s="621"/>
      <c r="Z147" s="530"/>
      <c r="AA147" s="530"/>
      <c r="AB147" s="553"/>
      <c r="AC147" s="530"/>
      <c r="AD147" s="553"/>
      <c r="AE147" s="553"/>
      <c r="AF147" s="553"/>
      <c r="AG147" s="540"/>
      <c r="AH147" s="627"/>
      <c r="AI147" s="631"/>
    </row>
    <row r="148" spans="1:35" s="624" customFormat="1" ht="16.5" customHeight="1">
      <c r="A148" s="634" t="s">
        <v>3302</v>
      </c>
      <c r="B148" s="560">
        <v>4629.5</v>
      </c>
      <c r="C148" s="546"/>
      <c r="D148" s="546"/>
      <c r="E148" s="546"/>
      <c r="F148" s="557">
        <v>4629.5</v>
      </c>
      <c r="G148" s="546">
        <v>-73.799999999999983</v>
      </c>
      <c r="H148" s="546"/>
      <c r="I148" s="558">
        <v>4555.7</v>
      </c>
      <c r="J148" s="560">
        <v>4298.5000000000009</v>
      </c>
      <c r="K148" s="546"/>
      <c r="L148" s="546"/>
      <c r="M148" s="546">
        <v>0</v>
      </c>
      <c r="N148" s="546">
        <v>4298.5000000000009</v>
      </c>
      <c r="O148" s="546">
        <v>-124.00000000000001</v>
      </c>
      <c r="P148" s="546"/>
      <c r="Q148" s="558">
        <v>4174.5000000000009</v>
      </c>
      <c r="R148" s="561">
        <v>-330.99999999999909</v>
      </c>
      <c r="S148" s="557">
        <v>0</v>
      </c>
      <c r="T148" s="557">
        <v>0</v>
      </c>
      <c r="U148" s="557">
        <v>-330.99999999999909</v>
      </c>
      <c r="V148" s="557">
        <v>-50.200000000000031</v>
      </c>
      <c r="W148" s="546">
        <v>-381.19999999999891</v>
      </c>
      <c r="X148" s="557">
        <v>92.850199805594585</v>
      </c>
      <c r="Y148" s="623"/>
      <c r="Z148" s="557"/>
      <c r="AA148" s="557">
        <v>92.850199805594585</v>
      </c>
      <c r="AB148" s="639">
        <v>168.02168021680222</v>
      </c>
      <c r="AC148" s="557">
        <v>91.632460434181382</v>
      </c>
      <c r="AD148" s="530">
        <v>1.2159107945496876</v>
      </c>
      <c r="AE148" s="530">
        <v>0</v>
      </c>
      <c r="AF148" s="530">
        <v>0</v>
      </c>
      <c r="AG148" s="557">
        <v>1.2159107945496876</v>
      </c>
      <c r="AH148" s="540">
        <v>0</v>
      </c>
      <c r="AI148" s="558">
        <v>1.1808350847615845</v>
      </c>
    </row>
    <row r="149" spans="1:35" ht="16.5" customHeight="1">
      <c r="A149" s="636" t="s">
        <v>3303</v>
      </c>
      <c r="B149" s="536">
        <v>12815.6</v>
      </c>
      <c r="C149" s="529"/>
      <c r="D149" s="529"/>
      <c r="E149" s="529"/>
      <c r="F149" s="553">
        <v>12815.6</v>
      </c>
      <c r="G149" s="529">
        <v>118.9</v>
      </c>
      <c r="H149" s="529"/>
      <c r="I149" s="554">
        <v>12934.5</v>
      </c>
      <c r="J149" s="536">
        <v>12221.2</v>
      </c>
      <c r="K149" s="529"/>
      <c r="L149" s="529"/>
      <c r="M149" s="529"/>
      <c r="N149" s="529">
        <v>12221.2</v>
      </c>
      <c r="O149" s="529">
        <v>37.299999999999997</v>
      </c>
      <c r="P149" s="529"/>
      <c r="Q149" s="554">
        <v>12258.5</v>
      </c>
      <c r="R149" s="555">
        <v>-594.39999999999964</v>
      </c>
      <c r="S149" s="553">
        <v>0</v>
      </c>
      <c r="T149" s="553">
        <v>0</v>
      </c>
      <c r="U149" s="553">
        <v>-594.39999999999964</v>
      </c>
      <c r="V149" s="553">
        <v>-81.600000000000009</v>
      </c>
      <c r="W149" s="529">
        <v>-676</v>
      </c>
      <c r="X149" s="553">
        <v>95.361902681107409</v>
      </c>
      <c r="Y149" s="621"/>
      <c r="Z149" s="553"/>
      <c r="AA149" s="553">
        <v>95.361902681107409</v>
      </c>
      <c r="AB149" s="553">
        <v>31.370899915895706</v>
      </c>
      <c r="AC149" s="553">
        <v>94.773667323823886</v>
      </c>
      <c r="AD149" s="553">
        <v>3.4569940682448856</v>
      </c>
      <c r="AE149" s="553">
        <v>0</v>
      </c>
      <c r="AF149" s="553">
        <v>0</v>
      </c>
      <c r="AG149" s="553">
        <v>3.4569940682448856</v>
      </c>
      <c r="AH149" s="540">
        <v>0</v>
      </c>
      <c r="AI149" s="554">
        <v>3.4675450680440485</v>
      </c>
    </row>
    <row r="150" spans="1:35" ht="18" customHeight="1" thickBot="1">
      <c r="A150" s="640" t="s">
        <v>3304</v>
      </c>
      <c r="B150" s="536">
        <v>-8186.1</v>
      </c>
      <c r="C150" s="529"/>
      <c r="D150" s="529"/>
      <c r="E150" s="529"/>
      <c r="F150" s="553">
        <v>-8186.1</v>
      </c>
      <c r="G150" s="529">
        <v>-192.7</v>
      </c>
      <c r="H150" s="529"/>
      <c r="I150" s="554">
        <v>-8378.8000000000011</v>
      </c>
      <c r="J150" s="536">
        <v>-7922.7</v>
      </c>
      <c r="K150" s="529"/>
      <c r="L150" s="529"/>
      <c r="M150" s="529"/>
      <c r="N150" s="529">
        <v>-7922.7</v>
      </c>
      <c r="O150" s="529">
        <v>-161.30000000000001</v>
      </c>
      <c r="P150" s="529"/>
      <c r="Q150" s="554">
        <v>-8084</v>
      </c>
      <c r="R150" s="555">
        <v>263.40000000000055</v>
      </c>
      <c r="S150" s="553">
        <v>0</v>
      </c>
      <c r="T150" s="553">
        <v>0</v>
      </c>
      <c r="U150" s="553">
        <v>263.40000000000055</v>
      </c>
      <c r="V150" s="553">
        <v>31.399999999999977</v>
      </c>
      <c r="W150" s="529">
        <v>294.80000000000109</v>
      </c>
      <c r="X150" s="570">
        <v>96.782350569868427</v>
      </c>
      <c r="Y150" s="621"/>
      <c r="Z150" s="553"/>
      <c r="AA150" s="553">
        <v>96.782350569868427</v>
      </c>
      <c r="AB150" s="553">
        <v>83.705241307732237</v>
      </c>
      <c r="AC150" s="570">
        <v>96.481596409987105</v>
      </c>
      <c r="AD150" s="553">
        <v>-2.2410832736951978</v>
      </c>
      <c r="AE150" s="570">
        <v>0</v>
      </c>
      <c r="AF150" s="570">
        <v>0</v>
      </c>
      <c r="AG150" s="553">
        <v>-2.2410832736951978</v>
      </c>
      <c r="AH150" s="586">
        <v>0</v>
      </c>
      <c r="AI150" s="554">
        <v>-2.286709983282464</v>
      </c>
    </row>
    <row r="151" spans="1:35" s="614" customFormat="1" ht="18.75" customHeight="1" thickBot="1">
      <c r="A151" s="613" t="s">
        <v>3305</v>
      </c>
      <c r="B151" s="510">
        <v>2750.2000000000135</v>
      </c>
      <c r="C151" s="511">
        <v>123.8</v>
      </c>
      <c r="D151" s="511">
        <v>0</v>
      </c>
      <c r="E151" s="511"/>
      <c r="F151" s="513">
        <v>2874.0000000000136</v>
      </c>
      <c r="G151" s="511">
        <v>1996.7000000000016</v>
      </c>
      <c r="H151" s="511"/>
      <c r="I151" s="512">
        <v>4870.7000000000153</v>
      </c>
      <c r="J151" s="510">
        <v>647.49999999999636</v>
      </c>
      <c r="K151" s="511">
        <v>0.8999999999970868</v>
      </c>
      <c r="L151" s="511">
        <v>-96.69999999999709</v>
      </c>
      <c r="M151" s="511"/>
      <c r="N151" s="511">
        <v>551.69999999999641</v>
      </c>
      <c r="O151" s="511">
        <v>-897.30000000000359</v>
      </c>
      <c r="P151" s="511"/>
      <c r="Q151" s="512">
        <v>-345.60000000000719</v>
      </c>
      <c r="R151" s="517">
        <v>-2102.7000000000171</v>
      </c>
      <c r="S151" s="513">
        <v>-122.9000000000029</v>
      </c>
      <c r="T151" s="513">
        <v>-96.69999999999709</v>
      </c>
      <c r="U151" s="513">
        <v>-2322.3000000000175</v>
      </c>
      <c r="V151" s="513">
        <v>-2894.0000000000055</v>
      </c>
      <c r="W151" s="511">
        <v>-5216.3000000000229</v>
      </c>
      <c r="X151" s="641">
        <v>23.543742273288967</v>
      </c>
      <c r="Y151" s="642">
        <v>0.72697899838213798</v>
      </c>
      <c r="Z151" s="513"/>
      <c r="AA151" s="513">
        <v>19.196242171189763</v>
      </c>
      <c r="AB151" s="514">
        <v>44.9</v>
      </c>
      <c r="AC151" s="514" t="s">
        <v>3227</v>
      </c>
      <c r="AD151" s="516">
        <v>0.18315743619190836</v>
      </c>
      <c r="AE151" s="643">
        <v>0</v>
      </c>
      <c r="AF151" s="514">
        <v>0</v>
      </c>
      <c r="AG151" s="516">
        <v>0.15605862169432549</v>
      </c>
      <c r="AH151" s="514">
        <v>0</v>
      </c>
      <c r="AI151" s="604">
        <v>-9.775939760297328E-2</v>
      </c>
    </row>
    <row r="152" spans="1:35" s="650" customFormat="1" ht="20.25" customHeight="1" thickBot="1">
      <c r="A152" s="644" t="s">
        <v>3306</v>
      </c>
      <c r="B152" s="645">
        <v>6102.2</v>
      </c>
      <c r="C152" s="646">
        <v>123.8</v>
      </c>
      <c r="D152" s="646">
        <v>2224.1999999999998</v>
      </c>
      <c r="E152" s="646"/>
      <c r="F152" s="567">
        <v>8450.2000000000007</v>
      </c>
      <c r="G152" s="646">
        <v>2280.3000000000002</v>
      </c>
      <c r="H152" s="646"/>
      <c r="I152" s="568">
        <v>10730.5</v>
      </c>
      <c r="J152" s="645">
        <v>6102.2</v>
      </c>
      <c r="K152" s="646">
        <v>123.8</v>
      </c>
      <c r="L152" s="646">
        <v>2224.1999999999998</v>
      </c>
      <c r="M152" s="646"/>
      <c r="N152" s="646">
        <v>8450.2000000000007</v>
      </c>
      <c r="O152" s="646">
        <v>2365</v>
      </c>
      <c r="P152" s="646"/>
      <c r="Q152" s="568">
        <v>10815.2</v>
      </c>
      <c r="R152" s="647">
        <v>0</v>
      </c>
      <c r="S152" s="567">
        <v>0</v>
      </c>
      <c r="T152" s="567">
        <v>0</v>
      </c>
      <c r="U152" s="567">
        <v>0</v>
      </c>
      <c r="V152" s="567">
        <v>84.699999999999818</v>
      </c>
      <c r="W152" s="648">
        <v>84.700000000000728</v>
      </c>
      <c r="X152" s="514">
        <v>100</v>
      </c>
      <c r="Y152" s="642">
        <v>100</v>
      </c>
      <c r="Z152" s="642">
        <v>100</v>
      </c>
      <c r="AA152" s="648">
        <v>100</v>
      </c>
      <c r="AB152" s="514">
        <v>103.71442354076217</v>
      </c>
      <c r="AC152" s="649">
        <v>100.78933880061507</v>
      </c>
      <c r="AD152" s="567">
        <v>1.7261209376529258</v>
      </c>
      <c r="AE152" s="586">
        <v>0</v>
      </c>
      <c r="AF152" s="608">
        <v>0.62915640089273328</v>
      </c>
      <c r="AG152" s="567">
        <v>2.3902964746082977</v>
      </c>
      <c r="AH152" s="567">
        <v>0.66898430361986982</v>
      </c>
      <c r="AI152" s="568">
        <v>3.0592807782281675</v>
      </c>
    </row>
    <row r="153" spans="1:35" s="650" customFormat="1" ht="20.25" customHeight="1" thickBot="1">
      <c r="A153" s="613" t="s">
        <v>3307</v>
      </c>
      <c r="B153" s="517"/>
      <c r="C153" s="513"/>
      <c r="D153" s="513"/>
      <c r="E153" s="513"/>
      <c r="F153" s="513">
        <v>0</v>
      </c>
      <c r="G153" s="513">
        <v>0.6</v>
      </c>
      <c r="H153" s="513"/>
      <c r="I153" s="512">
        <v>0.6</v>
      </c>
      <c r="J153" s="517">
        <v>2.4</v>
      </c>
      <c r="K153" s="513"/>
      <c r="L153" s="513"/>
      <c r="M153" s="513"/>
      <c r="N153" s="513">
        <v>2.4</v>
      </c>
      <c r="O153" s="513">
        <v>-2.4</v>
      </c>
      <c r="P153" s="513"/>
      <c r="Q153" s="512">
        <v>0</v>
      </c>
      <c r="R153" s="517">
        <v>2.4</v>
      </c>
      <c r="S153" s="513">
        <v>0</v>
      </c>
      <c r="T153" s="513">
        <v>0</v>
      </c>
      <c r="U153" s="513">
        <v>2.4</v>
      </c>
      <c r="V153" s="513">
        <v>-3</v>
      </c>
      <c r="W153" s="511">
        <v>-0.6</v>
      </c>
      <c r="X153" s="514"/>
      <c r="Y153" s="515"/>
      <c r="Z153" s="511"/>
      <c r="AA153" s="514"/>
      <c r="AB153" s="514" t="s">
        <v>3227</v>
      </c>
      <c r="AC153" s="514">
        <v>5.0999999999999996</v>
      </c>
      <c r="AD153" s="515">
        <v>0</v>
      </c>
      <c r="AE153" s="513">
        <v>0</v>
      </c>
      <c r="AF153" s="513">
        <v>0</v>
      </c>
      <c r="AG153" s="513">
        <v>0</v>
      </c>
      <c r="AH153" s="513">
        <v>0</v>
      </c>
      <c r="AI153" s="513">
        <v>0</v>
      </c>
    </row>
    <row r="154" spans="1:35" s="650" customFormat="1" ht="19.5" customHeight="1" thickBot="1">
      <c r="A154" s="651" t="s">
        <v>3308</v>
      </c>
      <c r="B154" s="517">
        <v>-3351.9999999999864</v>
      </c>
      <c r="C154" s="513">
        <v>0</v>
      </c>
      <c r="D154" s="513">
        <v>-2224.1999999999998</v>
      </c>
      <c r="E154" s="513"/>
      <c r="F154" s="513">
        <v>-5576.1999999999862</v>
      </c>
      <c r="G154" s="513">
        <v>-284.19999999999857</v>
      </c>
      <c r="H154" s="513"/>
      <c r="I154" s="512">
        <v>-5860.3999999999851</v>
      </c>
      <c r="J154" s="517">
        <v>-5457.1000000000031</v>
      </c>
      <c r="K154" s="513">
        <v>-122.9000000000029</v>
      </c>
      <c r="L154" s="513">
        <v>-2320.8999999999969</v>
      </c>
      <c r="M154" s="513"/>
      <c r="N154" s="513">
        <v>-7900.9000000000033</v>
      </c>
      <c r="O154" s="513">
        <v>-3259.9000000000037</v>
      </c>
      <c r="P154" s="513"/>
      <c r="Q154" s="512">
        <v>-11160.800000000007</v>
      </c>
      <c r="R154" s="517">
        <v>-2105.1000000000167</v>
      </c>
      <c r="S154" s="513">
        <v>-122.9000000000029</v>
      </c>
      <c r="T154" s="513">
        <v>-96.69999999999709</v>
      </c>
      <c r="U154" s="513">
        <v>-2324.7000000000171</v>
      </c>
      <c r="V154" s="513">
        <v>-2975.7000000000053</v>
      </c>
      <c r="W154" s="511">
        <v>-5300.4000000000215</v>
      </c>
      <c r="X154" s="652">
        <v>162.80131264916545</v>
      </c>
      <c r="Y154" s="516"/>
      <c r="Z154" s="514">
        <v>104.34763060875807</v>
      </c>
      <c r="AA154" s="514">
        <v>141.68968114486609</v>
      </c>
      <c r="AB154" s="514" t="s">
        <v>3227</v>
      </c>
      <c r="AC154" s="514">
        <v>190.44433827042582</v>
      </c>
      <c r="AD154" s="515">
        <v>-1.5436423861665935</v>
      </c>
      <c r="AE154" s="513">
        <v>0</v>
      </c>
      <c r="AF154" s="513">
        <v>-0.65650979715490654</v>
      </c>
      <c r="AG154" s="513">
        <v>-2.2349167376195482</v>
      </c>
      <c r="AH154" s="513">
        <v>-0.92212343821159237</v>
      </c>
      <c r="AI154" s="512">
        <v>-3.1570401758311406</v>
      </c>
    </row>
    <row r="155" spans="1:35" s="559" customFormat="1" ht="6.75" customHeight="1">
      <c r="E155" s="448"/>
      <c r="F155" s="448"/>
      <c r="G155" s="448"/>
      <c r="H155" s="448"/>
      <c r="I155" s="448"/>
      <c r="J155" s="448"/>
      <c r="L155" s="448"/>
      <c r="M155" s="448"/>
      <c r="N155" s="448"/>
      <c r="O155" s="448"/>
      <c r="P155" s="448"/>
      <c r="Q155" s="448"/>
      <c r="R155" s="448"/>
      <c r="S155" s="448"/>
      <c r="T155" s="448"/>
      <c r="U155" s="448"/>
      <c r="V155" s="448"/>
      <c r="W155" s="448"/>
      <c r="X155" s="448"/>
      <c r="Y155" s="448"/>
      <c r="Z155" s="448"/>
      <c r="AA155" s="448"/>
      <c r="AB155" s="448"/>
      <c r="AC155" s="448"/>
      <c r="AD155" s="448"/>
      <c r="AE155" s="448"/>
      <c r="AF155" s="448"/>
      <c r="AG155" s="448"/>
      <c r="AH155" s="448"/>
      <c r="AI155" s="448"/>
    </row>
    <row r="156" spans="1:35" s="559" customFormat="1" ht="15.75" customHeight="1">
      <c r="A156" s="653" t="s">
        <v>3309</v>
      </c>
      <c r="B156" s="653"/>
      <c r="C156" s="653"/>
      <c r="D156" s="653"/>
      <c r="E156" s="448"/>
      <c r="F156" s="448"/>
      <c r="G156" s="448"/>
      <c r="H156" s="448"/>
      <c r="I156" s="448"/>
      <c r="J156" s="448"/>
      <c r="K156" s="448"/>
      <c r="L156" s="448"/>
      <c r="M156" s="448"/>
      <c r="N156" s="448"/>
      <c r="O156" s="448"/>
      <c r="P156" s="448"/>
      <c r="Q156" s="448"/>
      <c r="R156" s="448"/>
      <c r="S156" s="448"/>
      <c r="T156" s="448"/>
      <c r="U156" s="448"/>
      <c r="V156" s="448"/>
      <c r="W156" s="448"/>
      <c r="X156" s="448"/>
      <c r="Y156" s="448"/>
      <c r="Z156" s="448"/>
      <c r="AA156" s="448"/>
      <c r="AB156" s="448"/>
      <c r="AC156" s="448"/>
      <c r="AD156" s="448"/>
      <c r="AE156" s="448"/>
      <c r="AF156" s="448"/>
      <c r="AG156" s="448"/>
      <c r="AH156" s="448"/>
      <c r="AI156" s="448"/>
    </row>
    <row r="157" spans="1:35" s="559" customFormat="1" ht="15.75" customHeight="1" outlineLevel="1">
      <c r="A157" s="654"/>
      <c r="B157" s="448"/>
      <c r="C157" s="448"/>
      <c r="D157" s="448"/>
      <c r="E157" s="448"/>
      <c r="F157" s="448"/>
      <c r="G157" s="448"/>
      <c r="H157" s="448"/>
      <c r="I157" s="448"/>
      <c r="J157" s="448"/>
      <c r="K157" s="448"/>
      <c r="L157" s="448"/>
      <c r="M157" s="448"/>
      <c r="N157" s="448"/>
      <c r="O157" s="448"/>
      <c r="P157" s="448"/>
      <c r="Q157" s="448"/>
      <c r="R157" s="448"/>
      <c r="S157" s="448"/>
      <c r="T157" s="448"/>
      <c r="AB157" s="448"/>
      <c r="AC157" s="448"/>
      <c r="AD157" s="448"/>
      <c r="AE157" s="448"/>
      <c r="AF157" s="448"/>
      <c r="AG157" s="448"/>
      <c r="AH157" s="448"/>
      <c r="AI157" s="448"/>
    </row>
    <row r="158" spans="1:35">
      <c r="B158" s="487"/>
      <c r="C158" s="487"/>
      <c r="D158" s="487"/>
      <c r="E158" s="487"/>
      <c r="F158" s="487"/>
      <c r="G158" s="487"/>
      <c r="H158" s="487"/>
      <c r="I158" s="487"/>
      <c r="J158" s="487"/>
      <c r="K158" s="487"/>
      <c r="L158" s="487"/>
      <c r="M158" s="487"/>
      <c r="N158" s="487"/>
      <c r="O158" s="487"/>
      <c r="P158" s="487"/>
      <c r="Q158" s="487"/>
      <c r="R158" s="487"/>
      <c r="S158" s="487"/>
      <c r="T158" s="487"/>
      <c r="U158" s="487"/>
      <c r="V158" s="487"/>
      <c r="W158" s="487"/>
      <c r="X158" s="487"/>
      <c r="Y158" s="487"/>
      <c r="Z158" s="487"/>
      <c r="AA158" s="487"/>
      <c r="AB158" s="487"/>
      <c r="AC158" s="487"/>
      <c r="AD158" s="487"/>
      <c r="AE158" s="487"/>
      <c r="AF158" s="487"/>
      <c r="AG158" s="487"/>
      <c r="AH158" s="487"/>
      <c r="AI158" s="487"/>
    </row>
    <row r="159" spans="1:35">
      <c r="B159" s="487"/>
      <c r="C159" s="487"/>
      <c r="D159" s="487"/>
      <c r="E159" s="487"/>
      <c r="F159" s="487"/>
      <c r="G159" s="487"/>
      <c r="H159" s="487"/>
      <c r="I159" s="487"/>
      <c r="J159" s="487"/>
      <c r="K159" s="487"/>
      <c r="L159" s="487"/>
      <c r="M159" s="487"/>
      <c r="N159" s="487"/>
      <c r="O159" s="487"/>
      <c r="P159" s="487"/>
      <c r="Q159" s="487"/>
      <c r="R159" s="487"/>
      <c r="S159" s="487"/>
      <c r="T159" s="487"/>
      <c r="U159" s="487"/>
      <c r="V159" s="487"/>
      <c r="W159" s="487"/>
      <c r="X159" s="487"/>
      <c r="Y159" s="487"/>
      <c r="Z159" s="487"/>
      <c r="AA159" s="487"/>
      <c r="AB159" s="487"/>
      <c r="AC159" s="487"/>
      <c r="AD159" s="487"/>
      <c r="AE159" s="487"/>
      <c r="AF159" s="487"/>
      <c r="AG159" s="487"/>
      <c r="AH159" s="487"/>
      <c r="AI159" s="487"/>
    </row>
    <row r="160" spans="1:35">
      <c r="B160" s="487"/>
      <c r="C160" s="487"/>
      <c r="D160" s="487"/>
      <c r="E160" s="487"/>
      <c r="F160" s="487"/>
      <c r="G160" s="487"/>
      <c r="H160" s="487"/>
      <c r="I160" s="487"/>
      <c r="J160" s="487"/>
      <c r="K160" s="487"/>
      <c r="L160" s="487"/>
      <c r="M160" s="487"/>
      <c r="N160" s="487"/>
      <c r="O160" s="487"/>
      <c r="P160" s="487"/>
      <c r="Q160" s="487"/>
      <c r="R160" s="487"/>
      <c r="S160" s="487"/>
      <c r="T160" s="487"/>
      <c r="U160" s="487"/>
      <c r="V160" s="487"/>
      <c r="W160" s="487"/>
      <c r="X160" s="487"/>
      <c r="Y160" s="487"/>
      <c r="Z160" s="487"/>
      <c r="AA160" s="487"/>
      <c r="AB160" s="487"/>
      <c r="AC160" s="487"/>
      <c r="AD160" s="487"/>
      <c r="AE160" s="487"/>
      <c r="AF160" s="487"/>
      <c r="AG160" s="487"/>
      <c r="AH160" s="487"/>
      <c r="AI160" s="487"/>
    </row>
  </sheetData>
  <mergeCells count="47">
    <mergeCell ref="A156:D156"/>
    <mergeCell ref="AD10:AD13"/>
    <mergeCell ref="AE10:AE13"/>
    <mergeCell ref="AF10:AF13"/>
    <mergeCell ref="AG10:AG13"/>
    <mergeCell ref="AH10:AH13"/>
    <mergeCell ref="AI10:AI13"/>
    <mergeCell ref="X10:X13"/>
    <mergeCell ref="Y10:Y13"/>
    <mergeCell ref="Z10:Z13"/>
    <mergeCell ref="AA10:AA13"/>
    <mergeCell ref="AB10:AB13"/>
    <mergeCell ref="AC10:AC13"/>
    <mergeCell ref="R10:R13"/>
    <mergeCell ref="S10:S13"/>
    <mergeCell ref="T10:T13"/>
    <mergeCell ref="U10:U13"/>
    <mergeCell ref="V10:V13"/>
    <mergeCell ref="W10:W13"/>
    <mergeCell ref="L10:L13"/>
    <mergeCell ref="M10:M13"/>
    <mergeCell ref="N10:N13"/>
    <mergeCell ref="O10:O13"/>
    <mergeCell ref="P10:P13"/>
    <mergeCell ref="Q10:Q13"/>
    <mergeCell ref="F10:F13"/>
    <mergeCell ref="G10:G13"/>
    <mergeCell ref="H10:H13"/>
    <mergeCell ref="I10:I13"/>
    <mergeCell ref="J10:J13"/>
    <mergeCell ref="K10:K13"/>
    <mergeCell ref="A9:A13"/>
    <mergeCell ref="B9:I9"/>
    <mergeCell ref="J9:Q9"/>
    <mergeCell ref="R9:W9"/>
    <mergeCell ref="X9:AC9"/>
    <mergeCell ref="AD9:AI9"/>
    <mergeCell ref="B10:B13"/>
    <mergeCell ref="C10:C13"/>
    <mergeCell ref="D10:D13"/>
    <mergeCell ref="E10:E13"/>
    <mergeCell ref="P1:Q1"/>
    <mergeCell ref="P2:Q2"/>
    <mergeCell ref="P3:Q3"/>
    <mergeCell ref="P4:Q4"/>
    <mergeCell ref="A5:W5"/>
    <mergeCell ref="S8:AB8"/>
  </mergeCells>
  <pageMargins left="0.7" right="0.7" top="0.75" bottom="0.75" header="0.3" footer="0.3"/>
  <extLst>
    <ext xmlns:x14="http://schemas.microsoft.com/office/spreadsheetml/2009/9/main" uri="{CCE6A557-97BC-4b89-ADB6-D9C93CAAB3DF}">
      <x14:dataValidations xmlns:xm="http://schemas.microsoft.com/office/excel/2006/main" count="1">
        <x14:dataValidation errorStyle="warning" operator="equal" allowBlank="1" showInputMessage="1" showErrorMessage="1" errorTitle="                 ESTI SIGUR?" error="Daca da selecteaza YES">
          <xm:sqref>K152:K154 JG152:JG154 TC152:TC154 ACY152:ACY154 AMU152:AMU154 AWQ152:AWQ154 BGM152:BGM154 BQI152:BQI154 CAE152:CAE154 CKA152:CKA154 CTW152:CTW154 DDS152:DDS154 DNO152:DNO154 DXK152:DXK154 EHG152:EHG154 ERC152:ERC154 FAY152:FAY154 FKU152:FKU154 FUQ152:FUQ154 GEM152:GEM154 GOI152:GOI154 GYE152:GYE154 HIA152:HIA154 HRW152:HRW154 IBS152:IBS154 ILO152:ILO154 IVK152:IVK154 JFG152:JFG154 JPC152:JPC154 JYY152:JYY154 KIU152:KIU154 KSQ152:KSQ154 LCM152:LCM154 LMI152:LMI154 LWE152:LWE154 MGA152:MGA154 MPW152:MPW154 MZS152:MZS154 NJO152:NJO154 NTK152:NTK154 ODG152:ODG154 ONC152:ONC154 OWY152:OWY154 PGU152:PGU154 PQQ152:PQQ154 QAM152:QAM154 QKI152:QKI154 QUE152:QUE154 REA152:REA154 RNW152:RNW154 RXS152:RXS154 SHO152:SHO154 SRK152:SRK154 TBG152:TBG154 TLC152:TLC154 TUY152:TUY154 UEU152:UEU154 UOQ152:UOQ154 UYM152:UYM154 VII152:VII154 VSE152:VSE154 WCA152:WCA154 WLW152:WLW154 WVS152:WVS154 K65688:K65690 JG65688:JG65690 TC65688:TC65690 ACY65688:ACY65690 AMU65688:AMU65690 AWQ65688:AWQ65690 BGM65688:BGM65690 BQI65688:BQI65690 CAE65688:CAE65690 CKA65688:CKA65690 CTW65688:CTW65690 DDS65688:DDS65690 DNO65688:DNO65690 DXK65688:DXK65690 EHG65688:EHG65690 ERC65688:ERC65690 FAY65688:FAY65690 FKU65688:FKU65690 FUQ65688:FUQ65690 GEM65688:GEM65690 GOI65688:GOI65690 GYE65688:GYE65690 HIA65688:HIA65690 HRW65688:HRW65690 IBS65688:IBS65690 ILO65688:ILO65690 IVK65688:IVK65690 JFG65688:JFG65690 JPC65688:JPC65690 JYY65688:JYY65690 KIU65688:KIU65690 KSQ65688:KSQ65690 LCM65688:LCM65690 LMI65688:LMI65690 LWE65688:LWE65690 MGA65688:MGA65690 MPW65688:MPW65690 MZS65688:MZS65690 NJO65688:NJO65690 NTK65688:NTK65690 ODG65688:ODG65690 ONC65688:ONC65690 OWY65688:OWY65690 PGU65688:PGU65690 PQQ65688:PQQ65690 QAM65688:QAM65690 QKI65688:QKI65690 QUE65688:QUE65690 REA65688:REA65690 RNW65688:RNW65690 RXS65688:RXS65690 SHO65688:SHO65690 SRK65688:SRK65690 TBG65688:TBG65690 TLC65688:TLC65690 TUY65688:TUY65690 UEU65688:UEU65690 UOQ65688:UOQ65690 UYM65688:UYM65690 VII65688:VII65690 VSE65688:VSE65690 WCA65688:WCA65690 WLW65688:WLW65690 WVS65688:WVS65690 K131224:K131226 JG131224:JG131226 TC131224:TC131226 ACY131224:ACY131226 AMU131224:AMU131226 AWQ131224:AWQ131226 BGM131224:BGM131226 BQI131224:BQI131226 CAE131224:CAE131226 CKA131224:CKA131226 CTW131224:CTW131226 DDS131224:DDS131226 DNO131224:DNO131226 DXK131224:DXK131226 EHG131224:EHG131226 ERC131224:ERC131226 FAY131224:FAY131226 FKU131224:FKU131226 FUQ131224:FUQ131226 GEM131224:GEM131226 GOI131224:GOI131226 GYE131224:GYE131226 HIA131224:HIA131226 HRW131224:HRW131226 IBS131224:IBS131226 ILO131224:ILO131226 IVK131224:IVK131226 JFG131224:JFG131226 JPC131224:JPC131226 JYY131224:JYY131226 KIU131224:KIU131226 KSQ131224:KSQ131226 LCM131224:LCM131226 LMI131224:LMI131226 LWE131224:LWE131226 MGA131224:MGA131226 MPW131224:MPW131226 MZS131224:MZS131226 NJO131224:NJO131226 NTK131224:NTK131226 ODG131224:ODG131226 ONC131224:ONC131226 OWY131224:OWY131226 PGU131224:PGU131226 PQQ131224:PQQ131226 QAM131224:QAM131226 QKI131224:QKI131226 QUE131224:QUE131226 REA131224:REA131226 RNW131224:RNW131226 RXS131224:RXS131226 SHO131224:SHO131226 SRK131224:SRK131226 TBG131224:TBG131226 TLC131224:TLC131226 TUY131224:TUY131226 UEU131224:UEU131226 UOQ131224:UOQ131226 UYM131224:UYM131226 VII131224:VII131226 VSE131224:VSE131226 WCA131224:WCA131226 WLW131224:WLW131226 WVS131224:WVS131226 K196760:K196762 JG196760:JG196762 TC196760:TC196762 ACY196760:ACY196762 AMU196760:AMU196762 AWQ196760:AWQ196762 BGM196760:BGM196762 BQI196760:BQI196762 CAE196760:CAE196762 CKA196760:CKA196762 CTW196760:CTW196762 DDS196760:DDS196762 DNO196760:DNO196762 DXK196760:DXK196762 EHG196760:EHG196762 ERC196760:ERC196762 FAY196760:FAY196762 FKU196760:FKU196762 FUQ196760:FUQ196762 GEM196760:GEM196762 GOI196760:GOI196762 GYE196760:GYE196762 HIA196760:HIA196762 HRW196760:HRW196762 IBS196760:IBS196762 ILO196760:ILO196762 IVK196760:IVK196762 JFG196760:JFG196762 JPC196760:JPC196762 JYY196760:JYY196762 KIU196760:KIU196762 KSQ196760:KSQ196762 LCM196760:LCM196762 LMI196760:LMI196762 LWE196760:LWE196762 MGA196760:MGA196762 MPW196760:MPW196762 MZS196760:MZS196762 NJO196760:NJO196762 NTK196760:NTK196762 ODG196760:ODG196762 ONC196760:ONC196762 OWY196760:OWY196762 PGU196760:PGU196762 PQQ196760:PQQ196762 QAM196760:QAM196762 QKI196760:QKI196762 QUE196760:QUE196762 REA196760:REA196762 RNW196760:RNW196762 RXS196760:RXS196762 SHO196760:SHO196762 SRK196760:SRK196762 TBG196760:TBG196762 TLC196760:TLC196762 TUY196760:TUY196762 UEU196760:UEU196762 UOQ196760:UOQ196762 UYM196760:UYM196762 VII196760:VII196762 VSE196760:VSE196762 WCA196760:WCA196762 WLW196760:WLW196762 WVS196760:WVS196762 K262296:K262298 JG262296:JG262298 TC262296:TC262298 ACY262296:ACY262298 AMU262296:AMU262298 AWQ262296:AWQ262298 BGM262296:BGM262298 BQI262296:BQI262298 CAE262296:CAE262298 CKA262296:CKA262298 CTW262296:CTW262298 DDS262296:DDS262298 DNO262296:DNO262298 DXK262296:DXK262298 EHG262296:EHG262298 ERC262296:ERC262298 FAY262296:FAY262298 FKU262296:FKU262298 FUQ262296:FUQ262298 GEM262296:GEM262298 GOI262296:GOI262298 GYE262296:GYE262298 HIA262296:HIA262298 HRW262296:HRW262298 IBS262296:IBS262298 ILO262296:ILO262298 IVK262296:IVK262298 JFG262296:JFG262298 JPC262296:JPC262298 JYY262296:JYY262298 KIU262296:KIU262298 KSQ262296:KSQ262298 LCM262296:LCM262298 LMI262296:LMI262298 LWE262296:LWE262298 MGA262296:MGA262298 MPW262296:MPW262298 MZS262296:MZS262298 NJO262296:NJO262298 NTK262296:NTK262298 ODG262296:ODG262298 ONC262296:ONC262298 OWY262296:OWY262298 PGU262296:PGU262298 PQQ262296:PQQ262298 QAM262296:QAM262298 QKI262296:QKI262298 QUE262296:QUE262298 REA262296:REA262298 RNW262296:RNW262298 RXS262296:RXS262298 SHO262296:SHO262298 SRK262296:SRK262298 TBG262296:TBG262298 TLC262296:TLC262298 TUY262296:TUY262298 UEU262296:UEU262298 UOQ262296:UOQ262298 UYM262296:UYM262298 VII262296:VII262298 VSE262296:VSE262298 WCA262296:WCA262298 WLW262296:WLW262298 WVS262296:WVS262298 K327832:K327834 JG327832:JG327834 TC327832:TC327834 ACY327832:ACY327834 AMU327832:AMU327834 AWQ327832:AWQ327834 BGM327832:BGM327834 BQI327832:BQI327834 CAE327832:CAE327834 CKA327832:CKA327834 CTW327832:CTW327834 DDS327832:DDS327834 DNO327832:DNO327834 DXK327832:DXK327834 EHG327832:EHG327834 ERC327832:ERC327834 FAY327832:FAY327834 FKU327832:FKU327834 FUQ327832:FUQ327834 GEM327832:GEM327834 GOI327832:GOI327834 GYE327832:GYE327834 HIA327832:HIA327834 HRW327832:HRW327834 IBS327832:IBS327834 ILO327832:ILO327834 IVK327832:IVK327834 JFG327832:JFG327834 JPC327832:JPC327834 JYY327832:JYY327834 KIU327832:KIU327834 KSQ327832:KSQ327834 LCM327832:LCM327834 LMI327832:LMI327834 LWE327832:LWE327834 MGA327832:MGA327834 MPW327832:MPW327834 MZS327832:MZS327834 NJO327832:NJO327834 NTK327832:NTK327834 ODG327832:ODG327834 ONC327832:ONC327834 OWY327832:OWY327834 PGU327832:PGU327834 PQQ327832:PQQ327834 QAM327832:QAM327834 QKI327832:QKI327834 QUE327832:QUE327834 REA327832:REA327834 RNW327832:RNW327834 RXS327832:RXS327834 SHO327832:SHO327834 SRK327832:SRK327834 TBG327832:TBG327834 TLC327832:TLC327834 TUY327832:TUY327834 UEU327832:UEU327834 UOQ327832:UOQ327834 UYM327832:UYM327834 VII327832:VII327834 VSE327832:VSE327834 WCA327832:WCA327834 WLW327832:WLW327834 WVS327832:WVS327834 K393368:K393370 JG393368:JG393370 TC393368:TC393370 ACY393368:ACY393370 AMU393368:AMU393370 AWQ393368:AWQ393370 BGM393368:BGM393370 BQI393368:BQI393370 CAE393368:CAE393370 CKA393368:CKA393370 CTW393368:CTW393370 DDS393368:DDS393370 DNO393368:DNO393370 DXK393368:DXK393370 EHG393368:EHG393370 ERC393368:ERC393370 FAY393368:FAY393370 FKU393368:FKU393370 FUQ393368:FUQ393370 GEM393368:GEM393370 GOI393368:GOI393370 GYE393368:GYE393370 HIA393368:HIA393370 HRW393368:HRW393370 IBS393368:IBS393370 ILO393368:ILO393370 IVK393368:IVK393370 JFG393368:JFG393370 JPC393368:JPC393370 JYY393368:JYY393370 KIU393368:KIU393370 KSQ393368:KSQ393370 LCM393368:LCM393370 LMI393368:LMI393370 LWE393368:LWE393370 MGA393368:MGA393370 MPW393368:MPW393370 MZS393368:MZS393370 NJO393368:NJO393370 NTK393368:NTK393370 ODG393368:ODG393370 ONC393368:ONC393370 OWY393368:OWY393370 PGU393368:PGU393370 PQQ393368:PQQ393370 QAM393368:QAM393370 QKI393368:QKI393370 QUE393368:QUE393370 REA393368:REA393370 RNW393368:RNW393370 RXS393368:RXS393370 SHO393368:SHO393370 SRK393368:SRK393370 TBG393368:TBG393370 TLC393368:TLC393370 TUY393368:TUY393370 UEU393368:UEU393370 UOQ393368:UOQ393370 UYM393368:UYM393370 VII393368:VII393370 VSE393368:VSE393370 WCA393368:WCA393370 WLW393368:WLW393370 WVS393368:WVS393370 K458904:K458906 JG458904:JG458906 TC458904:TC458906 ACY458904:ACY458906 AMU458904:AMU458906 AWQ458904:AWQ458906 BGM458904:BGM458906 BQI458904:BQI458906 CAE458904:CAE458906 CKA458904:CKA458906 CTW458904:CTW458906 DDS458904:DDS458906 DNO458904:DNO458906 DXK458904:DXK458906 EHG458904:EHG458906 ERC458904:ERC458906 FAY458904:FAY458906 FKU458904:FKU458906 FUQ458904:FUQ458906 GEM458904:GEM458906 GOI458904:GOI458906 GYE458904:GYE458906 HIA458904:HIA458906 HRW458904:HRW458906 IBS458904:IBS458906 ILO458904:ILO458906 IVK458904:IVK458906 JFG458904:JFG458906 JPC458904:JPC458906 JYY458904:JYY458906 KIU458904:KIU458906 KSQ458904:KSQ458906 LCM458904:LCM458906 LMI458904:LMI458906 LWE458904:LWE458906 MGA458904:MGA458906 MPW458904:MPW458906 MZS458904:MZS458906 NJO458904:NJO458906 NTK458904:NTK458906 ODG458904:ODG458906 ONC458904:ONC458906 OWY458904:OWY458906 PGU458904:PGU458906 PQQ458904:PQQ458906 QAM458904:QAM458906 QKI458904:QKI458906 QUE458904:QUE458906 REA458904:REA458906 RNW458904:RNW458906 RXS458904:RXS458906 SHO458904:SHO458906 SRK458904:SRK458906 TBG458904:TBG458906 TLC458904:TLC458906 TUY458904:TUY458906 UEU458904:UEU458906 UOQ458904:UOQ458906 UYM458904:UYM458906 VII458904:VII458906 VSE458904:VSE458906 WCA458904:WCA458906 WLW458904:WLW458906 WVS458904:WVS458906 K524440:K524442 JG524440:JG524442 TC524440:TC524442 ACY524440:ACY524442 AMU524440:AMU524442 AWQ524440:AWQ524442 BGM524440:BGM524442 BQI524440:BQI524442 CAE524440:CAE524442 CKA524440:CKA524442 CTW524440:CTW524442 DDS524440:DDS524442 DNO524440:DNO524442 DXK524440:DXK524442 EHG524440:EHG524442 ERC524440:ERC524442 FAY524440:FAY524442 FKU524440:FKU524442 FUQ524440:FUQ524442 GEM524440:GEM524442 GOI524440:GOI524442 GYE524440:GYE524442 HIA524440:HIA524442 HRW524440:HRW524442 IBS524440:IBS524442 ILO524440:ILO524442 IVK524440:IVK524442 JFG524440:JFG524442 JPC524440:JPC524442 JYY524440:JYY524442 KIU524440:KIU524442 KSQ524440:KSQ524442 LCM524440:LCM524442 LMI524440:LMI524442 LWE524440:LWE524442 MGA524440:MGA524442 MPW524440:MPW524442 MZS524440:MZS524442 NJO524440:NJO524442 NTK524440:NTK524442 ODG524440:ODG524442 ONC524440:ONC524442 OWY524440:OWY524442 PGU524440:PGU524442 PQQ524440:PQQ524442 QAM524440:QAM524442 QKI524440:QKI524442 QUE524440:QUE524442 REA524440:REA524442 RNW524440:RNW524442 RXS524440:RXS524442 SHO524440:SHO524442 SRK524440:SRK524442 TBG524440:TBG524442 TLC524440:TLC524442 TUY524440:TUY524442 UEU524440:UEU524442 UOQ524440:UOQ524442 UYM524440:UYM524442 VII524440:VII524442 VSE524440:VSE524442 WCA524440:WCA524442 WLW524440:WLW524442 WVS524440:WVS524442 K589976:K589978 JG589976:JG589978 TC589976:TC589978 ACY589976:ACY589978 AMU589976:AMU589978 AWQ589976:AWQ589978 BGM589976:BGM589978 BQI589976:BQI589978 CAE589976:CAE589978 CKA589976:CKA589978 CTW589976:CTW589978 DDS589976:DDS589978 DNO589976:DNO589978 DXK589976:DXK589978 EHG589976:EHG589978 ERC589976:ERC589978 FAY589976:FAY589978 FKU589976:FKU589978 FUQ589976:FUQ589978 GEM589976:GEM589978 GOI589976:GOI589978 GYE589976:GYE589978 HIA589976:HIA589978 HRW589976:HRW589978 IBS589976:IBS589978 ILO589976:ILO589978 IVK589976:IVK589978 JFG589976:JFG589978 JPC589976:JPC589978 JYY589976:JYY589978 KIU589976:KIU589978 KSQ589976:KSQ589978 LCM589976:LCM589978 LMI589976:LMI589978 LWE589976:LWE589978 MGA589976:MGA589978 MPW589976:MPW589978 MZS589976:MZS589978 NJO589976:NJO589978 NTK589976:NTK589978 ODG589976:ODG589978 ONC589976:ONC589978 OWY589976:OWY589978 PGU589976:PGU589978 PQQ589976:PQQ589978 QAM589976:QAM589978 QKI589976:QKI589978 QUE589976:QUE589978 REA589976:REA589978 RNW589976:RNW589978 RXS589976:RXS589978 SHO589976:SHO589978 SRK589976:SRK589978 TBG589976:TBG589978 TLC589976:TLC589978 TUY589976:TUY589978 UEU589976:UEU589978 UOQ589976:UOQ589978 UYM589976:UYM589978 VII589976:VII589978 VSE589976:VSE589978 WCA589976:WCA589978 WLW589976:WLW589978 WVS589976:WVS589978 K655512:K655514 JG655512:JG655514 TC655512:TC655514 ACY655512:ACY655514 AMU655512:AMU655514 AWQ655512:AWQ655514 BGM655512:BGM655514 BQI655512:BQI655514 CAE655512:CAE655514 CKA655512:CKA655514 CTW655512:CTW655514 DDS655512:DDS655514 DNO655512:DNO655514 DXK655512:DXK655514 EHG655512:EHG655514 ERC655512:ERC655514 FAY655512:FAY655514 FKU655512:FKU655514 FUQ655512:FUQ655514 GEM655512:GEM655514 GOI655512:GOI655514 GYE655512:GYE655514 HIA655512:HIA655514 HRW655512:HRW655514 IBS655512:IBS655514 ILO655512:ILO655514 IVK655512:IVK655514 JFG655512:JFG655514 JPC655512:JPC655514 JYY655512:JYY655514 KIU655512:KIU655514 KSQ655512:KSQ655514 LCM655512:LCM655514 LMI655512:LMI655514 LWE655512:LWE655514 MGA655512:MGA655514 MPW655512:MPW655514 MZS655512:MZS655514 NJO655512:NJO655514 NTK655512:NTK655514 ODG655512:ODG655514 ONC655512:ONC655514 OWY655512:OWY655514 PGU655512:PGU655514 PQQ655512:PQQ655514 QAM655512:QAM655514 QKI655512:QKI655514 QUE655512:QUE655514 REA655512:REA655514 RNW655512:RNW655514 RXS655512:RXS655514 SHO655512:SHO655514 SRK655512:SRK655514 TBG655512:TBG655514 TLC655512:TLC655514 TUY655512:TUY655514 UEU655512:UEU655514 UOQ655512:UOQ655514 UYM655512:UYM655514 VII655512:VII655514 VSE655512:VSE655514 WCA655512:WCA655514 WLW655512:WLW655514 WVS655512:WVS655514 K721048:K721050 JG721048:JG721050 TC721048:TC721050 ACY721048:ACY721050 AMU721048:AMU721050 AWQ721048:AWQ721050 BGM721048:BGM721050 BQI721048:BQI721050 CAE721048:CAE721050 CKA721048:CKA721050 CTW721048:CTW721050 DDS721048:DDS721050 DNO721048:DNO721050 DXK721048:DXK721050 EHG721048:EHG721050 ERC721048:ERC721050 FAY721048:FAY721050 FKU721048:FKU721050 FUQ721048:FUQ721050 GEM721048:GEM721050 GOI721048:GOI721050 GYE721048:GYE721050 HIA721048:HIA721050 HRW721048:HRW721050 IBS721048:IBS721050 ILO721048:ILO721050 IVK721048:IVK721050 JFG721048:JFG721050 JPC721048:JPC721050 JYY721048:JYY721050 KIU721048:KIU721050 KSQ721048:KSQ721050 LCM721048:LCM721050 LMI721048:LMI721050 LWE721048:LWE721050 MGA721048:MGA721050 MPW721048:MPW721050 MZS721048:MZS721050 NJO721048:NJO721050 NTK721048:NTK721050 ODG721048:ODG721050 ONC721048:ONC721050 OWY721048:OWY721050 PGU721048:PGU721050 PQQ721048:PQQ721050 QAM721048:QAM721050 QKI721048:QKI721050 QUE721048:QUE721050 REA721048:REA721050 RNW721048:RNW721050 RXS721048:RXS721050 SHO721048:SHO721050 SRK721048:SRK721050 TBG721048:TBG721050 TLC721048:TLC721050 TUY721048:TUY721050 UEU721048:UEU721050 UOQ721048:UOQ721050 UYM721048:UYM721050 VII721048:VII721050 VSE721048:VSE721050 WCA721048:WCA721050 WLW721048:WLW721050 WVS721048:WVS721050 K786584:K786586 JG786584:JG786586 TC786584:TC786586 ACY786584:ACY786586 AMU786584:AMU786586 AWQ786584:AWQ786586 BGM786584:BGM786586 BQI786584:BQI786586 CAE786584:CAE786586 CKA786584:CKA786586 CTW786584:CTW786586 DDS786584:DDS786586 DNO786584:DNO786586 DXK786584:DXK786586 EHG786584:EHG786586 ERC786584:ERC786586 FAY786584:FAY786586 FKU786584:FKU786586 FUQ786584:FUQ786586 GEM786584:GEM786586 GOI786584:GOI786586 GYE786584:GYE786586 HIA786584:HIA786586 HRW786584:HRW786586 IBS786584:IBS786586 ILO786584:ILO786586 IVK786584:IVK786586 JFG786584:JFG786586 JPC786584:JPC786586 JYY786584:JYY786586 KIU786584:KIU786586 KSQ786584:KSQ786586 LCM786584:LCM786586 LMI786584:LMI786586 LWE786584:LWE786586 MGA786584:MGA786586 MPW786584:MPW786586 MZS786584:MZS786586 NJO786584:NJO786586 NTK786584:NTK786586 ODG786584:ODG786586 ONC786584:ONC786586 OWY786584:OWY786586 PGU786584:PGU786586 PQQ786584:PQQ786586 QAM786584:QAM786586 QKI786584:QKI786586 QUE786584:QUE786586 REA786584:REA786586 RNW786584:RNW786586 RXS786584:RXS786586 SHO786584:SHO786586 SRK786584:SRK786586 TBG786584:TBG786586 TLC786584:TLC786586 TUY786584:TUY786586 UEU786584:UEU786586 UOQ786584:UOQ786586 UYM786584:UYM786586 VII786584:VII786586 VSE786584:VSE786586 WCA786584:WCA786586 WLW786584:WLW786586 WVS786584:WVS786586 K852120:K852122 JG852120:JG852122 TC852120:TC852122 ACY852120:ACY852122 AMU852120:AMU852122 AWQ852120:AWQ852122 BGM852120:BGM852122 BQI852120:BQI852122 CAE852120:CAE852122 CKA852120:CKA852122 CTW852120:CTW852122 DDS852120:DDS852122 DNO852120:DNO852122 DXK852120:DXK852122 EHG852120:EHG852122 ERC852120:ERC852122 FAY852120:FAY852122 FKU852120:FKU852122 FUQ852120:FUQ852122 GEM852120:GEM852122 GOI852120:GOI852122 GYE852120:GYE852122 HIA852120:HIA852122 HRW852120:HRW852122 IBS852120:IBS852122 ILO852120:ILO852122 IVK852120:IVK852122 JFG852120:JFG852122 JPC852120:JPC852122 JYY852120:JYY852122 KIU852120:KIU852122 KSQ852120:KSQ852122 LCM852120:LCM852122 LMI852120:LMI852122 LWE852120:LWE852122 MGA852120:MGA852122 MPW852120:MPW852122 MZS852120:MZS852122 NJO852120:NJO852122 NTK852120:NTK852122 ODG852120:ODG852122 ONC852120:ONC852122 OWY852120:OWY852122 PGU852120:PGU852122 PQQ852120:PQQ852122 QAM852120:QAM852122 QKI852120:QKI852122 QUE852120:QUE852122 REA852120:REA852122 RNW852120:RNW852122 RXS852120:RXS852122 SHO852120:SHO852122 SRK852120:SRK852122 TBG852120:TBG852122 TLC852120:TLC852122 TUY852120:TUY852122 UEU852120:UEU852122 UOQ852120:UOQ852122 UYM852120:UYM852122 VII852120:VII852122 VSE852120:VSE852122 WCA852120:WCA852122 WLW852120:WLW852122 WVS852120:WVS852122 K917656:K917658 JG917656:JG917658 TC917656:TC917658 ACY917656:ACY917658 AMU917656:AMU917658 AWQ917656:AWQ917658 BGM917656:BGM917658 BQI917656:BQI917658 CAE917656:CAE917658 CKA917656:CKA917658 CTW917656:CTW917658 DDS917656:DDS917658 DNO917656:DNO917658 DXK917656:DXK917658 EHG917656:EHG917658 ERC917656:ERC917658 FAY917656:FAY917658 FKU917656:FKU917658 FUQ917656:FUQ917658 GEM917656:GEM917658 GOI917656:GOI917658 GYE917656:GYE917658 HIA917656:HIA917658 HRW917656:HRW917658 IBS917656:IBS917658 ILO917656:ILO917658 IVK917656:IVK917658 JFG917656:JFG917658 JPC917656:JPC917658 JYY917656:JYY917658 KIU917656:KIU917658 KSQ917656:KSQ917658 LCM917656:LCM917658 LMI917656:LMI917658 LWE917656:LWE917658 MGA917656:MGA917658 MPW917656:MPW917658 MZS917656:MZS917658 NJO917656:NJO917658 NTK917656:NTK917658 ODG917656:ODG917658 ONC917656:ONC917658 OWY917656:OWY917658 PGU917656:PGU917658 PQQ917656:PQQ917658 QAM917656:QAM917658 QKI917656:QKI917658 QUE917656:QUE917658 REA917656:REA917658 RNW917656:RNW917658 RXS917656:RXS917658 SHO917656:SHO917658 SRK917656:SRK917658 TBG917656:TBG917658 TLC917656:TLC917658 TUY917656:TUY917658 UEU917656:UEU917658 UOQ917656:UOQ917658 UYM917656:UYM917658 VII917656:VII917658 VSE917656:VSE917658 WCA917656:WCA917658 WLW917656:WLW917658 WVS917656:WVS917658 K983192:K983194 JG983192:JG983194 TC983192:TC983194 ACY983192:ACY983194 AMU983192:AMU983194 AWQ983192:AWQ983194 BGM983192:BGM983194 BQI983192:BQI983194 CAE983192:CAE983194 CKA983192:CKA983194 CTW983192:CTW983194 DDS983192:DDS983194 DNO983192:DNO983194 DXK983192:DXK983194 EHG983192:EHG983194 ERC983192:ERC983194 FAY983192:FAY983194 FKU983192:FKU983194 FUQ983192:FUQ983194 GEM983192:GEM983194 GOI983192:GOI983194 GYE983192:GYE983194 HIA983192:HIA983194 HRW983192:HRW983194 IBS983192:IBS983194 ILO983192:ILO983194 IVK983192:IVK983194 JFG983192:JFG983194 JPC983192:JPC983194 JYY983192:JYY983194 KIU983192:KIU983194 KSQ983192:KSQ983194 LCM983192:LCM983194 LMI983192:LMI983194 LWE983192:LWE983194 MGA983192:MGA983194 MPW983192:MPW983194 MZS983192:MZS983194 NJO983192:NJO983194 NTK983192:NTK983194 ODG983192:ODG983194 ONC983192:ONC983194 OWY983192:OWY983194 PGU983192:PGU983194 PQQ983192:PQQ983194 QAM983192:QAM983194 QKI983192:QKI983194 QUE983192:QUE983194 REA983192:REA983194 RNW983192:RNW983194 RXS983192:RXS983194 SHO983192:SHO983194 SRK983192:SRK983194 TBG983192:TBG983194 TLC983192:TLC983194 TUY983192:TUY983194 UEU983192:UEU983194 UOQ983192:UOQ983194 UYM983192:UYM983194 VII983192:VII983194 VSE983192:VSE983194 WCA983192:WCA983194 WLW983192:WLW983194 WVS983192:WVS983194 B92:B94 IX92:IX94 ST92:ST94 ACP92:ACP94 AML92:AML94 AWH92:AWH94 BGD92:BGD94 BPZ92:BPZ94 BZV92:BZV94 CJR92:CJR94 CTN92:CTN94 DDJ92:DDJ94 DNF92:DNF94 DXB92:DXB94 EGX92:EGX94 EQT92:EQT94 FAP92:FAP94 FKL92:FKL94 FUH92:FUH94 GED92:GED94 GNZ92:GNZ94 GXV92:GXV94 HHR92:HHR94 HRN92:HRN94 IBJ92:IBJ94 ILF92:ILF94 IVB92:IVB94 JEX92:JEX94 JOT92:JOT94 JYP92:JYP94 KIL92:KIL94 KSH92:KSH94 LCD92:LCD94 LLZ92:LLZ94 LVV92:LVV94 MFR92:MFR94 MPN92:MPN94 MZJ92:MZJ94 NJF92:NJF94 NTB92:NTB94 OCX92:OCX94 OMT92:OMT94 OWP92:OWP94 PGL92:PGL94 PQH92:PQH94 QAD92:QAD94 QJZ92:QJZ94 QTV92:QTV94 RDR92:RDR94 RNN92:RNN94 RXJ92:RXJ94 SHF92:SHF94 SRB92:SRB94 TAX92:TAX94 TKT92:TKT94 TUP92:TUP94 UEL92:UEL94 UOH92:UOH94 UYD92:UYD94 VHZ92:VHZ94 VRV92:VRV94 WBR92:WBR94 WLN92:WLN94 WVJ92:WVJ94 B65628:B65630 IX65628:IX65630 ST65628:ST65630 ACP65628:ACP65630 AML65628:AML65630 AWH65628:AWH65630 BGD65628:BGD65630 BPZ65628:BPZ65630 BZV65628:BZV65630 CJR65628:CJR65630 CTN65628:CTN65630 DDJ65628:DDJ65630 DNF65628:DNF65630 DXB65628:DXB65630 EGX65628:EGX65630 EQT65628:EQT65630 FAP65628:FAP65630 FKL65628:FKL65630 FUH65628:FUH65630 GED65628:GED65630 GNZ65628:GNZ65630 GXV65628:GXV65630 HHR65628:HHR65630 HRN65628:HRN65630 IBJ65628:IBJ65630 ILF65628:ILF65630 IVB65628:IVB65630 JEX65628:JEX65630 JOT65628:JOT65630 JYP65628:JYP65630 KIL65628:KIL65630 KSH65628:KSH65630 LCD65628:LCD65630 LLZ65628:LLZ65630 LVV65628:LVV65630 MFR65628:MFR65630 MPN65628:MPN65630 MZJ65628:MZJ65630 NJF65628:NJF65630 NTB65628:NTB65630 OCX65628:OCX65630 OMT65628:OMT65630 OWP65628:OWP65630 PGL65628:PGL65630 PQH65628:PQH65630 QAD65628:QAD65630 QJZ65628:QJZ65630 QTV65628:QTV65630 RDR65628:RDR65630 RNN65628:RNN65630 RXJ65628:RXJ65630 SHF65628:SHF65630 SRB65628:SRB65630 TAX65628:TAX65630 TKT65628:TKT65630 TUP65628:TUP65630 UEL65628:UEL65630 UOH65628:UOH65630 UYD65628:UYD65630 VHZ65628:VHZ65630 VRV65628:VRV65630 WBR65628:WBR65630 WLN65628:WLN65630 WVJ65628:WVJ65630 B131164:B131166 IX131164:IX131166 ST131164:ST131166 ACP131164:ACP131166 AML131164:AML131166 AWH131164:AWH131166 BGD131164:BGD131166 BPZ131164:BPZ131166 BZV131164:BZV131166 CJR131164:CJR131166 CTN131164:CTN131166 DDJ131164:DDJ131166 DNF131164:DNF131166 DXB131164:DXB131166 EGX131164:EGX131166 EQT131164:EQT131166 FAP131164:FAP131166 FKL131164:FKL131166 FUH131164:FUH131166 GED131164:GED131166 GNZ131164:GNZ131166 GXV131164:GXV131166 HHR131164:HHR131166 HRN131164:HRN131166 IBJ131164:IBJ131166 ILF131164:ILF131166 IVB131164:IVB131166 JEX131164:JEX131166 JOT131164:JOT131166 JYP131164:JYP131166 KIL131164:KIL131166 KSH131164:KSH131166 LCD131164:LCD131166 LLZ131164:LLZ131166 LVV131164:LVV131166 MFR131164:MFR131166 MPN131164:MPN131166 MZJ131164:MZJ131166 NJF131164:NJF131166 NTB131164:NTB131166 OCX131164:OCX131166 OMT131164:OMT131166 OWP131164:OWP131166 PGL131164:PGL131166 PQH131164:PQH131166 QAD131164:QAD131166 QJZ131164:QJZ131166 QTV131164:QTV131166 RDR131164:RDR131166 RNN131164:RNN131166 RXJ131164:RXJ131166 SHF131164:SHF131166 SRB131164:SRB131166 TAX131164:TAX131166 TKT131164:TKT131166 TUP131164:TUP131166 UEL131164:UEL131166 UOH131164:UOH131166 UYD131164:UYD131166 VHZ131164:VHZ131166 VRV131164:VRV131166 WBR131164:WBR131166 WLN131164:WLN131166 WVJ131164:WVJ131166 B196700:B196702 IX196700:IX196702 ST196700:ST196702 ACP196700:ACP196702 AML196700:AML196702 AWH196700:AWH196702 BGD196700:BGD196702 BPZ196700:BPZ196702 BZV196700:BZV196702 CJR196700:CJR196702 CTN196700:CTN196702 DDJ196700:DDJ196702 DNF196700:DNF196702 DXB196700:DXB196702 EGX196700:EGX196702 EQT196700:EQT196702 FAP196700:FAP196702 FKL196700:FKL196702 FUH196700:FUH196702 GED196700:GED196702 GNZ196700:GNZ196702 GXV196700:GXV196702 HHR196700:HHR196702 HRN196700:HRN196702 IBJ196700:IBJ196702 ILF196700:ILF196702 IVB196700:IVB196702 JEX196700:JEX196702 JOT196700:JOT196702 JYP196700:JYP196702 KIL196700:KIL196702 KSH196700:KSH196702 LCD196700:LCD196702 LLZ196700:LLZ196702 LVV196700:LVV196702 MFR196700:MFR196702 MPN196700:MPN196702 MZJ196700:MZJ196702 NJF196700:NJF196702 NTB196700:NTB196702 OCX196700:OCX196702 OMT196700:OMT196702 OWP196700:OWP196702 PGL196700:PGL196702 PQH196700:PQH196702 QAD196700:QAD196702 QJZ196700:QJZ196702 QTV196700:QTV196702 RDR196700:RDR196702 RNN196700:RNN196702 RXJ196700:RXJ196702 SHF196700:SHF196702 SRB196700:SRB196702 TAX196700:TAX196702 TKT196700:TKT196702 TUP196700:TUP196702 UEL196700:UEL196702 UOH196700:UOH196702 UYD196700:UYD196702 VHZ196700:VHZ196702 VRV196700:VRV196702 WBR196700:WBR196702 WLN196700:WLN196702 WVJ196700:WVJ196702 B262236:B262238 IX262236:IX262238 ST262236:ST262238 ACP262236:ACP262238 AML262236:AML262238 AWH262236:AWH262238 BGD262236:BGD262238 BPZ262236:BPZ262238 BZV262236:BZV262238 CJR262236:CJR262238 CTN262236:CTN262238 DDJ262236:DDJ262238 DNF262236:DNF262238 DXB262236:DXB262238 EGX262236:EGX262238 EQT262236:EQT262238 FAP262236:FAP262238 FKL262236:FKL262238 FUH262236:FUH262238 GED262236:GED262238 GNZ262236:GNZ262238 GXV262236:GXV262238 HHR262236:HHR262238 HRN262236:HRN262238 IBJ262236:IBJ262238 ILF262236:ILF262238 IVB262236:IVB262238 JEX262236:JEX262238 JOT262236:JOT262238 JYP262236:JYP262238 KIL262236:KIL262238 KSH262236:KSH262238 LCD262236:LCD262238 LLZ262236:LLZ262238 LVV262236:LVV262238 MFR262236:MFR262238 MPN262236:MPN262238 MZJ262236:MZJ262238 NJF262236:NJF262238 NTB262236:NTB262238 OCX262236:OCX262238 OMT262236:OMT262238 OWP262236:OWP262238 PGL262236:PGL262238 PQH262236:PQH262238 QAD262236:QAD262238 QJZ262236:QJZ262238 QTV262236:QTV262238 RDR262236:RDR262238 RNN262236:RNN262238 RXJ262236:RXJ262238 SHF262236:SHF262238 SRB262236:SRB262238 TAX262236:TAX262238 TKT262236:TKT262238 TUP262236:TUP262238 UEL262236:UEL262238 UOH262236:UOH262238 UYD262236:UYD262238 VHZ262236:VHZ262238 VRV262236:VRV262238 WBR262236:WBR262238 WLN262236:WLN262238 WVJ262236:WVJ262238 B327772:B327774 IX327772:IX327774 ST327772:ST327774 ACP327772:ACP327774 AML327772:AML327774 AWH327772:AWH327774 BGD327772:BGD327774 BPZ327772:BPZ327774 BZV327772:BZV327774 CJR327772:CJR327774 CTN327772:CTN327774 DDJ327772:DDJ327774 DNF327772:DNF327774 DXB327772:DXB327774 EGX327772:EGX327774 EQT327772:EQT327774 FAP327772:FAP327774 FKL327772:FKL327774 FUH327772:FUH327774 GED327772:GED327774 GNZ327772:GNZ327774 GXV327772:GXV327774 HHR327772:HHR327774 HRN327772:HRN327774 IBJ327772:IBJ327774 ILF327772:ILF327774 IVB327772:IVB327774 JEX327772:JEX327774 JOT327772:JOT327774 JYP327772:JYP327774 KIL327772:KIL327774 KSH327772:KSH327774 LCD327772:LCD327774 LLZ327772:LLZ327774 LVV327772:LVV327774 MFR327772:MFR327774 MPN327772:MPN327774 MZJ327772:MZJ327774 NJF327772:NJF327774 NTB327772:NTB327774 OCX327772:OCX327774 OMT327772:OMT327774 OWP327772:OWP327774 PGL327772:PGL327774 PQH327772:PQH327774 QAD327772:QAD327774 QJZ327772:QJZ327774 QTV327772:QTV327774 RDR327772:RDR327774 RNN327772:RNN327774 RXJ327772:RXJ327774 SHF327772:SHF327774 SRB327772:SRB327774 TAX327772:TAX327774 TKT327772:TKT327774 TUP327772:TUP327774 UEL327772:UEL327774 UOH327772:UOH327774 UYD327772:UYD327774 VHZ327772:VHZ327774 VRV327772:VRV327774 WBR327772:WBR327774 WLN327772:WLN327774 WVJ327772:WVJ327774 B393308:B393310 IX393308:IX393310 ST393308:ST393310 ACP393308:ACP393310 AML393308:AML393310 AWH393308:AWH393310 BGD393308:BGD393310 BPZ393308:BPZ393310 BZV393308:BZV393310 CJR393308:CJR393310 CTN393308:CTN393310 DDJ393308:DDJ393310 DNF393308:DNF393310 DXB393308:DXB393310 EGX393308:EGX393310 EQT393308:EQT393310 FAP393308:FAP393310 FKL393308:FKL393310 FUH393308:FUH393310 GED393308:GED393310 GNZ393308:GNZ393310 GXV393308:GXV393310 HHR393308:HHR393310 HRN393308:HRN393310 IBJ393308:IBJ393310 ILF393308:ILF393310 IVB393308:IVB393310 JEX393308:JEX393310 JOT393308:JOT393310 JYP393308:JYP393310 KIL393308:KIL393310 KSH393308:KSH393310 LCD393308:LCD393310 LLZ393308:LLZ393310 LVV393308:LVV393310 MFR393308:MFR393310 MPN393308:MPN393310 MZJ393308:MZJ393310 NJF393308:NJF393310 NTB393308:NTB393310 OCX393308:OCX393310 OMT393308:OMT393310 OWP393308:OWP393310 PGL393308:PGL393310 PQH393308:PQH393310 QAD393308:QAD393310 QJZ393308:QJZ393310 QTV393308:QTV393310 RDR393308:RDR393310 RNN393308:RNN393310 RXJ393308:RXJ393310 SHF393308:SHF393310 SRB393308:SRB393310 TAX393308:TAX393310 TKT393308:TKT393310 TUP393308:TUP393310 UEL393308:UEL393310 UOH393308:UOH393310 UYD393308:UYD393310 VHZ393308:VHZ393310 VRV393308:VRV393310 WBR393308:WBR393310 WLN393308:WLN393310 WVJ393308:WVJ393310 B458844:B458846 IX458844:IX458846 ST458844:ST458846 ACP458844:ACP458846 AML458844:AML458846 AWH458844:AWH458846 BGD458844:BGD458846 BPZ458844:BPZ458846 BZV458844:BZV458846 CJR458844:CJR458846 CTN458844:CTN458846 DDJ458844:DDJ458846 DNF458844:DNF458846 DXB458844:DXB458846 EGX458844:EGX458846 EQT458844:EQT458846 FAP458844:FAP458846 FKL458844:FKL458846 FUH458844:FUH458846 GED458844:GED458846 GNZ458844:GNZ458846 GXV458844:GXV458846 HHR458844:HHR458846 HRN458844:HRN458846 IBJ458844:IBJ458846 ILF458844:ILF458846 IVB458844:IVB458846 JEX458844:JEX458846 JOT458844:JOT458846 JYP458844:JYP458846 KIL458844:KIL458846 KSH458844:KSH458846 LCD458844:LCD458846 LLZ458844:LLZ458846 LVV458844:LVV458846 MFR458844:MFR458846 MPN458844:MPN458846 MZJ458844:MZJ458846 NJF458844:NJF458846 NTB458844:NTB458846 OCX458844:OCX458846 OMT458844:OMT458846 OWP458844:OWP458846 PGL458844:PGL458846 PQH458844:PQH458846 QAD458844:QAD458846 QJZ458844:QJZ458846 QTV458844:QTV458846 RDR458844:RDR458846 RNN458844:RNN458846 RXJ458844:RXJ458846 SHF458844:SHF458846 SRB458844:SRB458846 TAX458844:TAX458846 TKT458844:TKT458846 TUP458844:TUP458846 UEL458844:UEL458846 UOH458844:UOH458846 UYD458844:UYD458846 VHZ458844:VHZ458846 VRV458844:VRV458846 WBR458844:WBR458846 WLN458844:WLN458846 WVJ458844:WVJ458846 B524380:B524382 IX524380:IX524382 ST524380:ST524382 ACP524380:ACP524382 AML524380:AML524382 AWH524380:AWH524382 BGD524380:BGD524382 BPZ524380:BPZ524382 BZV524380:BZV524382 CJR524380:CJR524382 CTN524380:CTN524382 DDJ524380:DDJ524382 DNF524380:DNF524382 DXB524380:DXB524382 EGX524380:EGX524382 EQT524380:EQT524382 FAP524380:FAP524382 FKL524380:FKL524382 FUH524380:FUH524382 GED524380:GED524382 GNZ524380:GNZ524382 GXV524380:GXV524382 HHR524380:HHR524382 HRN524380:HRN524382 IBJ524380:IBJ524382 ILF524380:ILF524382 IVB524380:IVB524382 JEX524380:JEX524382 JOT524380:JOT524382 JYP524380:JYP524382 KIL524380:KIL524382 KSH524380:KSH524382 LCD524380:LCD524382 LLZ524380:LLZ524382 LVV524380:LVV524382 MFR524380:MFR524382 MPN524380:MPN524382 MZJ524380:MZJ524382 NJF524380:NJF524382 NTB524380:NTB524382 OCX524380:OCX524382 OMT524380:OMT524382 OWP524380:OWP524382 PGL524380:PGL524382 PQH524380:PQH524382 QAD524380:QAD524382 QJZ524380:QJZ524382 QTV524380:QTV524382 RDR524380:RDR524382 RNN524380:RNN524382 RXJ524380:RXJ524382 SHF524380:SHF524382 SRB524380:SRB524382 TAX524380:TAX524382 TKT524380:TKT524382 TUP524380:TUP524382 UEL524380:UEL524382 UOH524380:UOH524382 UYD524380:UYD524382 VHZ524380:VHZ524382 VRV524380:VRV524382 WBR524380:WBR524382 WLN524380:WLN524382 WVJ524380:WVJ524382 B589916:B589918 IX589916:IX589918 ST589916:ST589918 ACP589916:ACP589918 AML589916:AML589918 AWH589916:AWH589918 BGD589916:BGD589918 BPZ589916:BPZ589918 BZV589916:BZV589918 CJR589916:CJR589918 CTN589916:CTN589918 DDJ589916:DDJ589918 DNF589916:DNF589918 DXB589916:DXB589918 EGX589916:EGX589918 EQT589916:EQT589918 FAP589916:FAP589918 FKL589916:FKL589918 FUH589916:FUH589918 GED589916:GED589918 GNZ589916:GNZ589918 GXV589916:GXV589918 HHR589916:HHR589918 HRN589916:HRN589918 IBJ589916:IBJ589918 ILF589916:ILF589918 IVB589916:IVB589918 JEX589916:JEX589918 JOT589916:JOT589918 JYP589916:JYP589918 KIL589916:KIL589918 KSH589916:KSH589918 LCD589916:LCD589918 LLZ589916:LLZ589918 LVV589916:LVV589918 MFR589916:MFR589918 MPN589916:MPN589918 MZJ589916:MZJ589918 NJF589916:NJF589918 NTB589916:NTB589918 OCX589916:OCX589918 OMT589916:OMT589918 OWP589916:OWP589918 PGL589916:PGL589918 PQH589916:PQH589918 QAD589916:QAD589918 QJZ589916:QJZ589918 QTV589916:QTV589918 RDR589916:RDR589918 RNN589916:RNN589918 RXJ589916:RXJ589918 SHF589916:SHF589918 SRB589916:SRB589918 TAX589916:TAX589918 TKT589916:TKT589918 TUP589916:TUP589918 UEL589916:UEL589918 UOH589916:UOH589918 UYD589916:UYD589918 VHZ589916:VHZ589918 VRV589916:VRV589918 WBR589916:WBR589918 WLN589916:WLN589918 WVJ589916:WVJ589918 B655452:B655454 IX655452:IX655454 ST655452:ST655454 ACP655452:ACP655454 AML655452:AML655454 AWH655452:AWH655454 BGD655452:BGD655454 BPZ655452:BPZ655454 BZV655452:BZV655454 CJR655452:CJR655454 CTN655452:CTN655454 DDJ655452:DDJ655454 DNF655452:DNF655454 DXB655452:DXB655454 EGX655452:EGX655454 EQT655452:EQT655454 FAP655452:FAP655454 FKL655452:FKL655454 FUH655452:FUH655454 GED655452:GED655454 GNZ655452:GNZ655454 GXV655452:GXV655454 HHR655452:HHR655454 HRN655452:HRN655454 IBJ655452:IBJ655454 ILF655452:ILF655454 IVB655452:IVB655454 JEX655452:JEX655454 JOT655452:JOT655454 JYP655452:JYP655454 KIL655452:KIL655454 KSH655452:KSH655454 LCD655452:LCD655454 LLZ655452:LLZ655454 LVV655452:LVV655454 MFR655452:MFR655454 MPN655452:MPN655454 MZJ655452:MZJ655454 NJF655452:NJF655454 NTB655452:NTB655454 OCX655452:OCX655454 OMT655452:OMT655454 OWP655452:OWP655454 PGL655452:PGL655454 PQH655452:PQH655454 QAD655452:QAD655454 QJZ655452:QJZ655454 QTV655452:QTV655454 RDR655452:RDR655454 RNN655452:RNN655454 RXJ655452:RXJ655454 SHF655452:SHF655454 SRB655452:SRB655454 TAX655452:TAX655454 TKT655452:TKT655454 TUP655452:TUP655454 UEL655452:UEL655454 UOH655452:UOH655454 UYD655452:UYD655454 VHZ655452:VHZ655454 VRV655452:VRV655454 WBR655452:WBR655454 WLN655452:WLN655454 WVJ655452:WVJ655454 B720988:B720990 IX720988:IX720990 ST720988:ST720990 ACP720988:ACP720990 AML720988:AML720990 AWH720988:AWH720990 BGD720988:BGD720990 BPZ720988:BPZ720990 BZV720988:BZV720990 CJR720988:CJR720990 CTN720988:CTN720990 DDJ720988:DDJ720990 DNF720988:DNF720990 DXB720988:DXB720990 EGX720988:EGX720990 EQT720988:EQT720990 FAP720988:FAP720990 FKL720988:FKL720990 FUH720988:FUH720990 GED720988:GED720990 GNZ720988:GNZ720990 GXV720988:GXV720990 HHR720988:HHR720990 HRN720988:HRN720990 IBJ720988:IBJ720990 ILF720988:ILF720990 IVB720988:IVB720990 JEX720988:JEX720990 JOT720988:JOT720990 JYP720988:JYP720990 KIL720988:KIL720990 KSH720988:KSH720990 LCD720988:LCD720990 LLZ720988:LLZ720990 LVV720988:LVV720990 MFR720988:MFR720990 MPN720988:MPN720990 MZJ720988:MZJ720990 NJF720988:NJF720990 NTB720988:NTB720990 OCX720988:OCX720990 OMT720988:OMT720990 OWP720988:OWP720990 PGL720988:PGL720990 PQH720988:PQH720990 QAD720988:QAD720990 QJZ720988:QJZ720990 QTV720988:QTV720990 RDR720988:RDR720990 RNN720988:RNN720990 RXJ720988:RXJ720990 SHF720988:SHF720990 SRB720988:SRB720990 TAX720988:TAX720990 TKT720988:TKT720990 TUP720988:TUP720990 UEL720988:UEL720990 UOH720988:UOH720990 UYD720988:UYD720990 VHZ720988:VHZ720990 VRV720988:VRV720990 WBR720988:WBR720990 WLN720988:WLN720990 WVJ720988:WVJ720990 B786524:B786526 IX786524:IX786526 ST786524:ST786526 ACP786524:ACP786526 AML786524:AML786526 AWH786524:AWH786526 BGD786524:BGD786526 BPZ786524:BPZ786526 BZV786524:BZV786526 CJR786524:CJR786526 CTN786524:CTN786526 DDJ786524:DDJ786526 DNF786524:DNF786526 DXB786524:DXB786526 EGX786524:EGX786526 EQT786524:EQT786526 FAP786524:FAP786526 FKL786524:FKL786526 FUH786524:FUH786526 GED786524:GED786526 GNZ786524:GNZ786526 GXV786524:GXV786526 HHR786524:HHR786526 HRN786524:HRN786526 IBJ786524:IBJ786526 ILF786524:ILF786526 IVB786524:IVB786526 JEX786524:JEX786526 JOT786524:JOT786526 JYP786524:JYP786526 KIL786524:KIL786526 KSH786524:KSH786526 LCD786524:LCD786526 LLZ786524:LLZ786526 LVV786524:LVV786526 MFR786524:MFR786526 MPN786524:MPN786526 MZJ786524:MZJ786526 NJF786524:NJF786526 NTB786524:NTB786526 OCX786524:OCX786526 OMT786524:OMT786526 OWP786524:OWP786526 PGL786524:PGL786526 PQH786524:PQH786526 QAD786524:QAD786526 QJZ786524:QJZ786526 QTV786524:QTV786526 RDR786524:RDR786526 RNN786524:RNN786526 RXJ786524:RXJ786526 SHF786524:SHF786526 SRB786524:SRB786526 TAX786524:TAX786526 TKT786524:TKT786526 TUP786524:TUP786526 UEL786524:UEL786526 UOH786524:UOH786526 UYD786524:UYD786526 VHZ786524:VHZ786526 VRV786524:VRV786526 WBR786524:WBR786526 WLN786524:WLN786526 WVJ786524:WVJ786526 B852060:B852062 IX852060:IX852062 ST852060:ST852062 ACP852060:ACP852062 AML852060:AML852062 AWH852060:AWH852062 BGD852060:BGD852062 BPZ852060:BPZ852062 BZV852060:BZV852062 CJR852060:CJR852062 CTN852060:CTN852062 DDJ852060:DDJ852062 DNF852060:DNF852062 DXB852060:DXB852062 EGX852060:EGX852062 EQT852060:EQT852062 FAP852060:FAP852062 FKL852060:FKL852062 FUH852060:FUH852062 GED852060:GED852062 GNZ852060:GNZ852062 GXV852060:GXV852062 HHR852060:HHR852062 HRN852060:HRN852062 IBJ852060:IBJ852062 ILF852060:ILF852062 IVB852060:IVB852062 JEX852060:JEX852062 JOT852060:JOT852062 JYP852060:JYP852062 KIL852060:KIL852062 KSH852060:KSH852062 LCD852060:LCD852062 LLZ852060:LLZ852062 LVV852060:LVV852062 MFR852060:MFR852062 MPN852060:MPN852062 MZJ852060:MZJ852062 NJF852060:NJF852062 NTB852060:NTB852062 OCX852060:OCX852062 OMT852060:OMT852062 OWP852060:OWP852062 PGL852060:PGL852062 PQH852060:PQH852062 QAD852060:QAD852062 QJZ852060:QJZ852062 QTV852060:QTV852062 RDR852060:RDR852062 RNN852060:RNN852062 RXJ852060:RXJ852062 SHF852060:SHF852062 SRB852060:SRB852062 TAX852060:TAX852062 TKT852060:TKT852062 TUP852060:TUP852062 UEL852060:UEL852062 UOH852060:UOH852062 UYD852060:UYD852062 VHZ852060:VHZ852062 VRV852060:VRV852062 WBR852060:WBR852062 WLN852060:WLN852062 WVJ852060:WVJ852062 B917596:B917598 IX917596:IX917598 ST917596:ST917598 ACP917596:ACP917598 AML917596:AML917598 AWH917596:AWH917598 BGD917596:BGD917598 BPZ917596:BPZ917598 BZV917596:BZV917598 CJR917596:CJR917598 CTN917596:CTN917598 DDJ917596:DDJ917598 DNF917596:DNF917598 DXB917596:DXB917598 EGX917596:EGX917598 EQT917596:EQT917598 FAP917596:FAP917598 FKL917596:FKL917598 FUH917596:FUH917598 GED917596:GED917598 GNZ917596:GNZ917598 GXV917596:GXV917598 HHR917596:HHR917598 HRN917596:HRN917598 IBJ917596:IBJ917598 ILF917596:ILF917598 IVB917596:IVB917598 JEX917596:JEX917598 JOT917596:JOT917598 JYP917596:JYP917598 KIL917596:KIL917598 KSH917596:KSH917598 LCD917596:LCD917598 LLZ917596:LLZ917598 LVV917596:LVV917598 MFR917596:MFR917598 MPN917596:MPN917598 MZJ917596:MZJ917598 NJF917596:NJF917598 NTB917596:NTB917598 OCX917596:OCX917598 OMT917596:OMT917598 OWP917596:OWP917598 PGL917596:PGL917598 PQH917596:PQH917598 QAD917596:QAD917598 QJZ917596:QJZ917598 QTV917596:QTV917598 RDR917596:RDR917598 RNN917596:RNN917598 RXJ917596:RXJ917598 SHF917596:SHF917598 SRB917596:SRB917598 TAX917596:TAX917598 TKT917596:TKT917598 TUP917596:TUP917598 UEL917596:UEL917598 UOH917596:UOH917598 UYD917596:UYD917598 VHZ917596:VHZ917598 VRV917596:VRV917598 WBR917596:WBR917598 WLN917596:WLN917598 WVJ917596:WVJ917598 B983132:B983134 IX983132:IX983134 ST983132:ST983134 ACP983132:ACP983134 AML983132:AML983134 AWH983132:AWH983134 BGD983132:BGD983134 BPZ983132:BPZ983134 BZV983132:BZV983134 CJR983132:CJR983134 CTN983132:CTN983134 DDJ983132:DDJ983134 DNF983132:DNF983134 DXB983132:DXB983134 EGX983132:EGX983134 EQT983132:EQT983134 FAP983132:FAP983134 FKL983132:FKL983134 FUH983132:FUH983134 GED983132:GED983134 GNZ983132:GNZ983134 GXV983132:GXV983134 HHR983132:HHR983134 HRN983132:HRN983134 IBJ983132:IBJ983134 ILF983132:ILF983134 IVB983132:IVB983134 JEX983132:JEX983134 JOT983132:JOT983134 JYP983132:JYP983134 KIL983132:KIL983134 KSH983132:KSH983134 LCD983132:LCD983134 LLZ983132:LLZ983134 LVV983132:LVV983134 MFR983132:MFR983134 MPN983132:MPN983134 MZJ983132:MZJ983134 NJF983132:NJF983134 NTB983132:NTB983134 OCX983132:OCX983134 OMT983132:OMT983134 OWP983132:OWP983134 PGL983132:PGL983134 PQH983132:PQH983134 QAD983132:QAD983134 QJZ983132:QJZ983134 QTV983132:QTV983134 RDR983132:RDR983134 RNN983132:RNN983134 RXJ983132:RXJ983134 SHF983132:SHF983134 SRB983132:SRB983134 TAX983132:TAX983134 TKT983132:TKT983134 TUP983132:TUP983134 UEL983132:UEL983134 UOH983132:UOH983134 UYD983132:UYD983134 VHZ983132:VHZ983134 VRV983132:VRV983134 WBR983132:WBR983134 WLN983132:WLN983134 WVJ983132:WVJ983134 B97:B107 IX97:IX107 ST97:ST107 ACP97:ACP107 AML97:AML107 AWH97:AWH107 BGD97:BGD107 BPZ97:BPZ107 BZV97:BZV107 CJR97:CJR107 CTN97:CTN107 DDJ97:DDJ107 DNF97:DNF107 DXB97:DXB107 EGX97:EGX107 EQT97:EQT107 FAP97:FAP107 FKL97:FKL107 FUH97:FUH107 GED97:GED107 GNZ97:GNZ107 GXV97:GXV107 HHR97:HHR107 HRN97:HRN107 IBJ97:IBJ107 ILF97:ILF107 IVB97:IVB107 JEX97:JEX107 JOT97:JOT107 JYP97:JYP107 KIL97:KIL107 KSH97:KSH107 LCD97:LCD107 LLZ97:LLZ107 LVV97:LVV107 MFR97:MFR107 MPN97:MPN107 MZJ97:MZJ107 NJF97:NJF107 NTB97:NTB107 OCX97:OCX107 OMT97:OMT107 OWP97:OWP107 PGL97:PGL107 PQH97:PQH107 QAD97:QAD107 QJZ97:QJZ107 QTV97:QTV107 RDR97:RDR107 RNN97:RNN107 RXJ97:RXJ107 SHF97:SHF107 SRB97:SRB107 TAX97:TAX107 TKT97:TKT107 TUP97:TUP107 UEL97:UEL107 UOH97:UOH107 UYD97:UYD107 VHZ97:VHZ107 VRV97:VRV107 WBR97:WBR107 WLN97:WLN107 WVJ97:WVJ107 B65633:B65643 IX65633:IX65643 ST65633:ST65643 ACP65633:ACP65643 AML65633:AML65643 AWH65633:AWH65643 BGD65633:BGD65643 BPZ65633:BPZ65643 BZV65633:BZV65643 CJR65633:CJR65643 CTN65633:CTN65643 DDJ65633:DDJ65643 DNF65633:DNF65643 DXB65633:DXB65643 EGX65633:EGX65643 EQT65633:EQT65643 FAP65633:FAP65643 FKL65633:FKL65643 FUH65633:FUH65643 GED65633:GED65643 GNZ65633:GNZ65643 GXV65633:GXV65643 HHR65633:HHR65643 HRN65633:HRN65643 IBJ65633:IBJ65643 ILF65633:ILF65643 IVB65633:IVB65643 JEX65633:JEX65643 JOT65633:JOT65643 JYP65633:JYP65643 KIL65633:KIL65643 KSH65633:KSH65643 LCD65633:LCD65643 LLZ65633:LLZ65643 LVV65633:LVV65643 MFR65633:MFR65643 MPN65633:MPN65643 MZJ65633:MZJ65643 NJF65633:NJF65643 NTB65633:NTB65643 OCX65633:OCX65643 OMT65633:OMT65643 OWP65633:OWP65643 PGL65633:PGL65643 PQH65633:PQH65643 QAD65633:QAD65643 QJZ65633:QJZ65643 QTV65633:QTV65643 RDR65633:RDR65643 RNN65633:RNN65643 RXJ65633:RXJ65643 SHF65633:SHF65643 SRB65633:SRB65643 TAX65633:TAX65643 TKT65633:TKT65643 TUP65633:TUP65643 UEL65633:UEL65643 UOH65633:UOH65643 UYD65633:UYD65643 VHZ65633:VHZ65643 VRV65633:VRV65643 WBR65633:WBR65643 WLN65633:WLN65643 WVJ65633:WVJ65643 B131169:B131179 IX131169:IX131179 ST131169:ST131179 ACP131169:ACP131179 AML131169:AML131179 AWH131169:AWH131179 BGD131169:BGD131179 BPZ131169:BPZ131179 BZV131169:BZV131179 CJR131169:CJR131179 CTN131169:CTN131179 DDJ131169:DDJ131179 DNF131169:DNF131179 DXB131169:DXB131179 EGX131169:EGX131179 EQT131169:EQT131179 FAP131169:FAP131179 FKL131169:FKL131179 FUH131169:FUH131179 GED131169:GED131179 GNZ131169:GNZ131179 GXV131169:GXV131179 HHR131169:HHR131179 HRN131169:HRN131179 IBJ131169:IBJ131179 ILF131169:ILF131179 IVB131169:IVB131179 JEX131169:JEX131179 JOT131169:JOT131179 JYP131169:JYP131179 KIL131169:KIL131179 KSH131169:KSH131179 LCD131169:LCD131179 LLZ131169:LLZ131179 LVV131169:LVV131179 MFR131169:MFR131179 MPN131169:MPN131179 MZJ131169:MZJ131179 NJF131169:NJF131179 NTB131169:NTB131179 OCX131169:OCX131179 OMT131169:OMT131179 OWP131169:OWP131179 PGL131169:PGL131179 PQH131169:PQH131179 QAD131169:QAD131179 QJZ131169:QJZ131179 QTV131169:QTV131179 RDR131169:RDR131179 RNN131169:RNN131179 RXJ131169:RXJ131179 SHF131169:SHF131179 SRB131169:SRB131179 TAX131169:TAX131179 TKT131169:TKT131179 TUP131169:TUP131179 UEL131169:UEL131179 UOH131169:UOH131179 UYD131169:UYD131179 VHZ131169:VHZ131179 VRV131169:VRV131179 WBR131169:WBR131179 WLN131169:WLN131179 WVJ131169:WVJ131179 B196705:B196715 IX196705:IX196715 ST196705:ST196715 ACP196705:ACP196715 AML196705:AML196715 AWH196705:AWH196715 BGD196705:BGD196715 BPZ196705:BPZ196715 BZV196705:BZV196715 CJR196705:CJR196715 CTN196705:CTN196715 DDJ196705:DDJ196715 DNF196705:DNF196715 DXB196705:DXB196715 EGX196705:EGX196715 EQT196705:EQT196715 FAP196705:FAP196715 FKL196705:FKL196715 FUH196705:FUH196715 GED196705:GED196715 GNZ196705:GNZ196715 GXV196705:GXV196715 HHR196705:HHR196715 HRN196705:HRN196715 IBJ196705:IBJ196715 ILF196705:ILF196715 IVB196705:IVB196715 JEX196705:JEX196715 JOT196705:JOT196715 JYP196705:JYP196715 KIL196705:KIL196715 KSH196705:KSH196715 LCD196705:LCD196715 LLZ196705:LLZ196715 LVV196705:LVV196715 MFR196705:MFR196715 MPN196705:MPN196715 MZJ196705:MZJ196715 NJF196705:NJF196715 NTB196705:NTB196715 OCX196705:OCX196715 OMT196705:OMT196715 OWP196705:OWP196715 PGL196705:PGL196715 PQH196705:PQH196715 QAD196705:QAD196715 QJZ196705:QJZ196715 QTV196705:QTV196715 RDR196705:RDR196715 RNN196705:RNN196715 RXJ196705:RXJ196715 SHF196705:SHF196715 SRB196705:SRB196715 TAX196705:TAX196715 TKT196705:TKT196715 TUP196705:TUP196715 UEL196705:UEL196715 UOH196705:UOH196715 UYD196705:UYD196715 VHZ196705:VHZ196715 VRV196705:VRV196715 WBR196705:WBR196715 WLN196705:WLN196715 WVJ196705:WVJ196715 B262241:B262251 IX262241:IX262251 ST262241:ST262251 ACP262241:ACP262251 AML262241:AML262251 AWH262241:AWH262251 BGD262241:BGD262251 BPZ262241:BPZ262251 BZV262241:BZV262251 CJR262241:CJR262251 CTN262241:CTN262251 DDJ262241:DDJ262251 DNF262241:DNF262251 DXB262241:DXB262251 EGX262241:EGX262251 EQT262241:EQT262251 FAP262241:FAP262251 FKL262241:FKL262251 FUH262241:FUH262251 GED262241:GED262251 GNZ262241:GNZ262251 GXV262241:GXV262251 HHR262241:HHR262251 HRN262241:HRN262251 IBJ262241:IBJ262251 ILF262241:ILF262251 IVB262241:IVB262251 JEX262241:JEX262251 JOT262241:JOT262251 JYP262241:JYP262251 KIL262241:KIL262251 KSH262241:KSH262251 LCD262241:LCD262251 LLZ262241:LLZ262251 LVV262241:LVV262251 MFR262241:MFR262251 MPN262241:MPN262251 MZJ262241:MZJ262251 NJF262241:NJF262251 NTB262241:NTB262251 OCX262241:OCX262251 OMT262241:OMT262251 OWP262241:OWP262251 PGL262241:PGL262251 PQH262241:PQH262251 QAD262241:QAD262251 QJZ262241:QJZ262251 QTV262241:QTV262251 RDR262241:RDR262251 RNN262241:RNN262251 RXJ262241:RXJ262251 SHF262241:SHF262251 SRB262241:SRB262251 TAX262241:TAX262251 TKT262241:TKT262251 TUP262241:TUP262251 UEL262241:UEL262251 UOH262241:UOH262251 UYD262241:UYD262251 VHZ262241:VHZ262251 VRV262241:VRV262251 WBR262241:WBR262251 WLN262241:WLN262251 WVJ262241:WVJ262251 B327777:B327787 IX327777:IX327787 ST327777:ST327787 ACP327777:ACP327787 AML327777:AML327787 AWH327777:AWH327787 BGD327777:BGD327787 BPZ327777:BPZ327787 BZV327777:BZV327787 CJR327777:CJR327787 CTN327777:CTN327787 DDJ327777:DDJ327787 DNF327777:DNF327787 DXB327777:DXB327787 EGX327777:EGX327787 EQT327777:EQT327787 FAP327777:FAP327787 FKL327777:FKL327787 FUH327777:FUH327787 GED327777:GED327787 GNZ327777:GNZ327787 GXV327777:GXV327787 HHR327777:HHR327787 HRN327777:HRN327787 IBJ327777:IBJ327787 ILF327777:ILF327787 IVB327777:IVB327787 JEX327777:JEX327787 JOT327777:JOT327787 JYP327777:JYP327787 KIL327777:KIL327787 KSH327777:KSH327787 LCD327777:LCD327787 LLZ327777:LLZ327787 LVV327777:LVV327787 MFR327777:MFR327787 MPN327777:MPN327787 MZJ327777:MZJ327787 NJF327777:NJF327787 NTB327777:NTB327787 OCX327777:OCX327787 OMT327777:OMT327787 OWP327777:OWP327787 PGL327777:PGL327787 PQH327777:PQH327787 QAD327777:QAD327787 QJZ327777:QJZ327787 QTV327777:QTV327787 RDR327777:RDR327787 RNN327777:RNN327787 RXJ327777:RXJ327787 SHF327777:SHF327787 SRB327777:SRB327787 TAX327777:TAX327787 TKT327777:TKT327787 TUP327777:TUP327787 UEL327777:UEL327787 UOH327777:UOH327787 UYD327777:UYD327787 VHZ327777:VHZ327787 VRV327777:VRV327787 WBR327777:WBR327787 WLN327777:WLN327787 WVJ327777:WVJ327787 B393313:B393323 IX393313:IX393323 ST393313:ST393323 ACP393313:ACP393323 AML393313:AML393323 AWH393313:AWH393323 BGD393313:BGD393323 BPZ393313:BPZ393323 BZV393313:BZV393323 CJR393313:CJR393323 CTN393313:CTN393323 DDJ393313:DDJ393323 DNF393313:DNF393323 DXB393313:DXB393323 EGX393313:EGX393323 EQT393313:EQT393323 FAP393313:FAP393323 FKL393313:FKL393323 FUH393313:FUH393323 GED393313:GED393323 GNZ393313:GNZ393323 GXV393313:GXV393323 HHR393313:HHR393323 HRN393313:HRN393323 IBJ393313:IBJ393323 ILF393313:ILF393323 IVB393313:IVB393323 JEX393313:JEX393323 JOT393313:JOT393323 JYP393313:JYP393323 KIL393313:KIL393323 KSH393313:KSH393323 LCD393313:LCD393323 LLZ393313:LLZ393323 LVV393313:LVV393323 MFR393313:MFR393323 MPN393313:MPN393323 MZJ393313:MZJ393323 NJF393313:NJF393323 NTB393313:NTB393323 OCX393313:OCX393323 OMT393313:OMT393323 OWP393313:OWP393323 PGL393313:PGL393323 PQH393313:PQH393323 QAD393313:QAD393323 QJZ393313:QJZ393323 QTV393313:QTV393323 RDR393313:RDR393323 RNN393313:RNN393323 RXJ393313:RXJ393323 SHF393313:SHF393323 SRB393313:SRB393323 TAX393313:TAX393323 TKT393313:TKT393323 TUP393313:TUP393323 UEL393313:UEL393323 UOH393313:UOH393323 UYD393313:UYD393323 VHZ393313:VHZ393323 VRV393313:VRV393323 WBR393313:WBR393323 WLN393313:WLN393323 WVJ393313:WVJ393323 B458849:B458859 IX458849:IX458859 ST458849:ST458859 ACP458849:ACP458859 AML458849:AML458859 AWH458849:AWH458859 BGD458849:BGD458859 BPZ458849:BPZ458859 BZV458849:BZV458859 CJR458849:CJR458859 CTN458849:CTN458859 DDJ458849:DDJ458859 DNF458849:DNF458859 DXB458849:DXB458859 EGX458849:EGX458859 EQT458849:EQT458859 FAP458849:FAP458859 FKL458849:FKL458859 FUH458849:FUH458859 GED458849:GED458859 GNZ458849:GNZ458859 GXV458849:GXV458859 HHR458849:HHR458859 HRN458849:HRN458859 IBJ458849:IBJ458859 ILF458849:ILF458859 IVB458849:IVB458859 JEX458849:JEX458859 JOT458849:JOT458859 JYP458849:JYP458859 KIL458849:KIL458859 KSH458849:KSH458859 LCD458849:LCD458859 LLZ458849:LLZ458859 LVV458849:LVV458859 MFR458849:MFR458859 MPN458849:MPN458859 MZJ458849:MZJ458859 NJF458849:NJF458859 NTB458849:NTB458859 OCX458849:OCX458859 OMT458849:OMT458859 OWP458849:OWP458859 PGL458849:PGL458859 PQH458849:PQH458859 QAD458849:QAD458859 QJZ458849:QJZ458859 QTV458849:QTV458859 RDR458849:RDR458859 RNN458849:RNN458859 RXJ458849:RXJ458859 SHF458849:SHF458859 SRB458849:SRB458859 TAX458849:TAX458859 TKT458849:TKT458859 TUP458849:TUP458859 UEL458849:UEL458859 UOH458849:UOH458859 UYD458849:UYD458859 VHZ458849:VHZ458859 VRV458849:VRV458859 WBR458849:WBR458859 WLN458849:WLN458859 WVJ458849:WVJ458859 B524385:B524395 IX524385:IX524395 ST524385:ST524395 ACP524385:ACP524395 AML524385:AML524395 AWH524385:AWH524395 BGD524385:BGD524395 BPZ524385:BPZ524395 BZV524385:BZV524395 CJR524385:CJR524395 CTN524385:CTN524395 DDJ524385:DDJ524395 DNF524385:DNF524395 DXB524385:DXB524395 EGX524385:EGX524395 EQT524385:EQT524395 FAP524385:FAP524395 FKL524385:FKL524395 FUH524385:FUH524395 GED524385:GED524395 GNZ524385:GNZ524395 GXV524385:GXV524395 HHR524385:HHR524395 HRN524385:HRN524395 IBJ524385:IBJ524395 ILF524385:ILF524395 IVB524385:IVB524395 JEX524385:JEX524395 JOT524385:JOT524395 JYP524385:JYP524395 KIL524385:KIL524395 KSH524385:KSH524395 LCD524385:LCD524395 LLZ524385:LLZ524395 LVV524385:LVV524395 MFR524385:MFR524395 MPN524385:MPN524395 MZJ524385:MZJ524395 NJF524385:NJF524395 NTB524385:NTB524395 OCX524385:OCX524395 OMT524385:OMT524395 OWP524385:OWP524395 PGL524385:PGL524395 PQH524385:PQH524395 QAD524385:QAD524395 QJZ524385:QJZ524395 QTV524385:QTV524395 RDR524385:RDR524395 RNN524385:RNN524395 RXJ524385:RXJ524395 SHF524385:SHF524395 SRB524385:SRB524395 TAX524385:TAX524395 TKT524385:TKT524395 TUP524385:TUP524395 UEL524385:UEL524395 UOH524385:UOH524395 UYD524385:UYD524395 VHZ524385:VHZ524395 VRV524385:VRV524395 WBR524385:WBR524395 WLN524385:WLN524395 WVJ524385:WVJ524395 B589921:B589931 IX589921:IX589931 ST589921:ST589931 ACP589921:ACP589931 AML589921:AML589931 AWH589921:AWH589931 BGD589921:BGD589931 BPZ589921:BPZ589931 BZV589921:BZV589931 CJR589921:CJR589931 CTN589921:CTN589931 DDJ589921:DDJ589931 DNF589921:DNF589931 DXB589921:DXB589931 EGX589921:EGX589931 EQT589921:EQT589931 FAP589921:FAP589931 FKL589921:FKL589931 FUH589921:FUH589931 GED589921:GED589931 GNZ589921:GNZ589931 GXV589921:GXV589931 HHR589921:HHR589931 HRN589921:HRN589931 IBJ589921:IBJ589931 ILF589921:ILF589931 IVB589921:IVB589931 JEX589921:JEX589931 JOT589921:JOT589931 JYP589921:JYP589931 KIL589921:KIL589931 KSH589921:KSH589931 LCD589921:LCD589931 LLZ589921:LLZ589931 LVV589921:LVV589931 MFR589921:MFR589931 MPN589921:MPN589931 MZJ589921:MZJ589931 NJF589921:NJF589931 NTB589921:NTB589931 OCX589921:OCX589931 OMT589921:OMT589931 OWP589921:OWP589931 PGL589921:PGL589931 PQH589921:PQH589931 QAD589921:QAD589931 QJZ589921:QJZ589931 QTV589921:QTV589931 RDR589921:RDR589931 RNN589921:RNN589931 RXJ589921:RXJ589931 SHF589921:SHF589931 SRB589921:SRB589931 TAX589921:TAX589931 TKT589921:TKT589931 TUP589921:TUP589931 UEL589921:UEL589931 UOH589921:UOH589931 UYD589921:UYD589931 VHZ589921:VHZ589931 VRV589921:VRV589931 WBR589921:WBR589931 WLN589921:WLN589931 WVJ589921:WVJ589931 B655457:B655467 IX655457:IX655467 ST655457:ST655467 ACP655457:ACP655467 AML655457:AML655467 AWH655457:AWH655467 BGD655457:BGD655467 BPZ655457:BPZ655467 BZV655457:BZV655467 CJR655457:CJR655467 CTN655457:CTN655467 DDJ655457:DDJ655467 DNF655457:DNF655467 DXB655457:DXB655467 EGX655457:EGX655467 EQT655457:EQT655467 FAP655457:FAP655467 FKL655457:FKL655467 FUH655457:FUH655467 GED655457:GED655467 GNZ655457:GNZ655467 GXV655457:GXV655467 HHR655457:HHR655467 HRN655457:HRN655467 IBJ655457:IBJ655467 ILF655457:ILF655467 IVB655457:IVB655467 JEX655457:JEX655467 JOT655457:JOT655467 JYP655457:JYP655467 KIL655457:KIL655467 KSH655457:KSH655467 LCD655457:LCD655467 LLZ655457:LLZ655467 LVV655457:LVV655467 MFR655457:MFR655467 MPN655457:MPN655467 MZJ655457:MZJ655467 NJF655457:NJF655467 NTB655457:NTB655467 OCX655457:OCX655467 OMT655457:OMT655467 OWP655457:OWP655467 PGL655457:PGL655467 PQH655457:PQH655467 QAD655457:QAD655467 QJZ655457:QJZ655467 QTV655457:QTV655467 RDR655457:RDR655467 RNN655457:RNN655467 RXJ655457:RXJ655467 SHF655457:SHF655467 SRB655457:SRB655467 TAX655457:TAX655467 TKT655457:TKT655467 TUP655457:TUP655467 UEL655457:UEL655467 UOH655457:UOH655467 UYD655457:UYD655467 VHZ655457:VHZ655467 VRV655457:VRV655467 WBR655457:WBR655467 WLN655457:WLN655467 WVJ655457:WVJ655467 B720993:B721003 IX720993:IX721003 ST720993:ST721003 ACP720993:ACP721003 AML720993:AML721003 AWH720993:AWH721003 BGD720993:BGD721003 BPZ720993:BPZ721003 BZV720993:BZV721003 CJR720993:CJR721003 CTN720993:CTN721003 DDJ720993:DDJ721003 DNF720993:DNF721003 DXB720993:DXB721003 EGX720993:EGX721003 EQT720993:EQT721003 FAP720993:FAP721003 FKL720993:FKL721003 FUH720993:FUH721003 GED720993:GED721003 GNZ720993:GNZ721003 GXV720993:GXV721003 HHR720993:HHR721003 HRN720993:HRN721003 IBJ720993:IBJ721003 ILF720993:ILF721003 IVB720993:IVB721003 JEX720993:JEX721003 JOT720993:JOT721003 JYP720993:JYP721003 KIL720993:KIL721003 KSH720993:KSH721003 LCD720993:LCD721003 LLZ720993:LLZ721003 LVV720993:LVV721003 MFR720993:MFR721003 MPN720993:MPN721003 MZJ720993:MZJ721003 NJF720993:NJF721003 NTB720993:NTB721003 OCX720993:OCX721003 OMT720993:OMT721003 OWP720993:OWP721003 PGL720993:PGL721003 PQH720993:PQH721003 QAD720993:QAD721003 QJZ720993:QJZ721003 QTV720993:QTV721003 RDR720993:RDR721003 RNN720993:RNN721003 RXJ720993:RXJ721003 SHF720993:SHF721003 SRB720993:SRB721003 TAX720993:TAX721003 TKT720993:TKT721003 TUP720993:TUP721003 UEL720993:UEL721003 UOH720993:UOH721003 UYD720993:UYD721003 VHZ720993:VHZ721003 VRV720993:VRV721003 WBR720993:WBR721003 WLN720993:WLN721003 WVJ720993:WVJ721003 B786529:B786539 IX786529:IX786539 ST786529:ST786539 ACP786529:ACP786539 AML786529:AML786539 AWH786529:AWH786539 BGD786529:BGD786539 BPZ786529:BPZ786539 BZV786529:BZV786539 CJR786529:CJR786539 CTN786529:CTN786539 DDJ786529:DDJ786539 DNF786529:DNF786539 DXB786529:DXB786539 EGX786529:EGX786539 EQT786529:EQT786539 FAP786529:FAP786539 FKL786529:FKL786539 FUH786529:FUH786539 GED786529:GED786539 GNZ786529:GNZ786539 GXV786529:GXV786539 HHR786529:HHR786539 HRN786529:HRN786539 IBJ786529:IBJ786539 ILF786529:ILF786539 IVB786529:IVB786539 JEX786529:JEX786539 JOT786529:JOT786539 JYP786529:JYP786539 KIL786529:KIL786539 KSH786529:KSH786539 LCD786529:LCD786539 LLZ786529:LLZ786539 LVV786529:LVV786539 MFR786529:MFR786539 MPN786529:MPN786539 MZJ786529:MZJ786539 NJF786529:NJF786539 NTB786529:NTB786539 OCX786529:OCX786539 OMT786529:OMT786539 OWP786529:OWP786539 PGL786529:PGL786539 PQH786529:PQH786539 QAD786529:QAD786539 QJZ786529:QJZ786539 QTV786529:QTV786539 RDR786529:RDR786539 RNN786529:RNN786539 RXJ786529:RXJ786539 SHF786529:SHF786539 SRB786529:SRB786539 TAX786529:TAX786539 TKT786529:TKT786539 TUP786529:TUP786539 UEL786529:UEL786539 UOH786529:UOH786539 UYD786529:UYD786539 VHZ786529:VHZ786539 VRV786529:VRV786539 WBR786529:WBR786539 WLN786529:WLN786539 WVJ786529:WVJ786539 B852065:B852075 IX852065:IX852075 ST852065:ST852075 ACP852065:ACP852075 AML852065:AML852075 AWH852065:AWH852075 BGD852065:BGD852075 BPZ852065:BPZ852075 BZV852065:BZV852075 CJR852065:CJR852075 CTN852065:CTN852075 DDJ852065:DDJ852075 DNF852065:DNF852075 DXB852065:DXB852075 EGX852065:EGX852075 EQT852065:EQT852075 FAP852065:FAP852075 FKL852065:FKL852075 FUH852065:FUH852075 GED852065:GED852075 GNZ852065:GNZ852075 GXV852065:GXV852075 HHR852065:HHR852075 HRN852065:HRN852075 IBJ852065:IBJ852075 ILF852065:ILF852075 IVB852065:IVB852075 JEX852065:JEX852075 JOT852065:JOT852075 JYP852065:JYP852075 KIL852065:KIL852075 KSH852065:KSH852075 LCD852065:LCD852075 LLZ852065:LLZ852075 LVV852065:LVV852075 MFR852065:MFR852075 MPN852065:MPN852075 MZJ852065:MZJ852075 NJF852065:NJF852075 NTB852065:NTB852075 OCX852065:OCX852075 OMT852065:OMT852075 OWP852065:OWP852075 PGL852065:PGL852075 PQH852065:PQH852075 QAD852065:QAD852075 QJZ852065:QJZ852075 QTV852065:QTV852075 RDR852065:RDR852075 RNN852065:RNN852075 RXJ852065:RXJ852075 SHF852065:SHF852075 SRB852065:SRB852075 TAX852065:TAX852075 TKT852065:TKT852075 TUP852065:TUP852075 UEL852065:UEL852075 UOH852065:UOH852075 UYD852065:UYD852075 VHZ852065:VHZ852075 VRV852065:VRV852075 WBR852065:WBR852075 WLN852065:WLN852075 WVJ852065:WVJ852075 B917601:B917611 IX917601:IX917611 ST917601:ST917611 ACP917601:ACP917611 AML917601:AML917611 AWH917601:AWH917611 BGD917601:BGD917611 BPZ917601:BPZ917611 BZV917601:BZV917611 CJR917601:CJR917611 CTN917601:CTN917611 DDJ917601:DDJ917611 DNF917601:DNF917611 DXB917601:DXB917611 EGX917601:EGX917611 EQT917601:EQT917611 FAP917601:FAP917611 FKL917601:FKL917611 FUH917601:FUH917611 GED917601:GED917611 GNZ917601:GNZ917611 GXV917601:GXV917611 HHR917601:HHR917611 HRN917601:HRN917611 IBJ917601:IBJ917611 ILF917601:ILF917611 IVB917601:IVB917611 JEX917601:JEX917611 JOT917601:JOT917611 JYP917601:JYP917611 KIL917601:KIL917611 KSH917601:KSH917611 LCD917601:LCD917611 LLZ917601:LLZ917611 LVV917601:LVV917611 MFR917601:MFR917611 MPN917601:MPN917611 MZJ917601:MZJ917611 NJF917601:NJF917611 NTB917601:NTB917611 OCX917601:OCX917611 OMT917601:OMT917611 OWP917601:OWP917611 PGL917601:PGL917611 PQH917601:PQH917611 QAD917601:QAD917611 QJZ917601:QJZ917611 QTV917601:QTV917611 RDR917601:RDR917611 RNN917601:RNN917611 RXJ917601:RXJ917611 SHF917601:SHF917611 SRB917601:SRB917611 TAX917601:TAX917611 TKT917601:TKT917611 TUP917601:TUP917611 UEL917601:UEL917611 UOH917601:UOH917611 UYD917601:UYD917611 VHZ917601:VHZ917611 VRV917601:VRV917611 WBR917601:WBR917611 WLN917601:WLN917611 WVJ917601:WVJ917611 B983137:B983147 IX983137:IX983147 ST983137:ST983147 ACP983137:ACP983147 AML983137:AML983147 AWH983137:AWH983147 BGD983137:BGD983147 BPZ983137:BPZ983147 BZV983137:BZV983147 CJR983137:CJR983147 CTN983137:CTN983147 DDJ983137:DDJ983147 DNF983137:DNF983147 DXB983137:DXB983147 EGX983137:EGX983147 EQT983137:EQT983147 FAP983137:FAP983147 FKL983137:FKL983147 FUH983137:FUH983147 GED983137:GED983147 GNZ983137:GNZ983147 GXV983137:GXV983147 HHR983137:HHR983147 HRN983137:HRN983147 IBJ983137:IBJ983147 ILF983137:ILF983147 IVB983137:IVB983147 JEX983137:JEX983147 JOT983137:JOT983147 JYP983137:JYP983147 KIL983137:KIL983147 KSH983137:KSH983147 LCD983137:LCD983147 LLZ983137:LLZ983147 LVV983137:LVV983147 MFR983137:MFR983147 MPN983137:MPN983147 MZJ983137:MZJ983147 NJF983137:NJF983147 NTB983137:NTB983147 OCX983137:OCX983147 OMT983137:OMT983147 OWP983137:OWP983147 PGL983137:PGL983147 PQH983137:PQH983147 QAD983137:QAD983147 QJZ983137:QJZ983147 QTV983137:QTV983147 RDR983137:RDR983147 RNN983137:RNN983147 RXJ983137:RXJ983147 SHF983137:SHF983147 SRB983137:SRB983147 TAX983137:TAX983147 TKT983137:TKT983147 TUP983137:TUP983147 UEL983137:UEL983147 UOH983137:UOH983147 UYD983137:UYD983147 VHZ983137:VHZ983147 VRV983137:VRV983147 WBR983137:WBR983147 WLN983137:WLN983147 WVJ983137:WVJ983147 A154 IW154 SS154 ACO154 AMK154 AWG154 BGC154 BPY154 BZU154 CJQ154 CTM154 DDI154 DNE154 DXA154 EGW154 EQS154 FAO154 FKK154 FUG154 GEC154 GNY154 GXU154 HHQ154 HRM154 IBI154 ILE154 IVA154 JEW154 JOS154 JYO154 KIK154 KSG154 LCC154 LLY154 LVU154 MFQ154 MPM154 MZI154 NJE154 NTA154 OCW154 OMS154 OWO154 PGK154 PQG154 QAC154 QJY154 QTU154 RDQ154 RNM154 RXI154 SHE154 SRA154 TAW154 TKS154 TUO154 UEK154 UOG154 UYC154 VHY154 VRU154 WBQ154 WLM154 WVI154 A65690 IW65690 SS65690 ACO65690 AMK65690 AWG65690 BGC65690 BPY65690 BZU65690 CJQ65690 CTM65690 DDI65690 DNE65690 DXA65690 EGW65690 EQS65690 FAO65690 FKK65690 FUG65690 GEC65690 GNY65690 GXU65690 HHQ65690 HRM65690 IBI65690 ILE65690 IVA65690 JEW65690 JOS65690 JYO65690 KIK65690 KSG65690 LCC65690 LLY65690 LVU65690 MFQ65690 MPM65690 MZI65690 NJE65690 NTA65690 OCW65690 OMS65690 OWO65690 PGK65690 PQG65690 QAC65690 QJY65690 QTU65690 RDQ65690 RNM65690 RXI65690 SHE65690 SRA65690 TAW65690 TKS65690 TUO65690 UEK65690 UOG65690 UYC65690 VHY65690 VRU65690 WBQ65690 WLM65690 WVI65690 A131226 IW131226 SS131226 ACO131226 AMK131226 AWG131226 BGC131226 BPY131226 BZU131226 CJQ131226 CTM131226 DDI131226 DNE131226 DXA131226 EGW131226 EQS131226 FAO131226 FKK131226 FUG131226 GEC131226 GNY131226 GXU131226 HHQ131226 HRM131226 IBI131226 ILE131226 IVA131226 JEW131226 JOS131226 JYO131226 KIK131226 KSG131226 LCC131226 LLY131226 LVU131226 MFQ131226 MPM131226 MZI131226 NJE131226 NTA131226 OCW131226 OMS131226 OWO131226 PGK131226 PQG131226 QAC131226 QJY131226 QTU131226 RDQ131226 RNM131226 RXI131226 SHE131226 SRA131226 TAW131226 TKS131226 TUO131226 UEK131226 UOG131226 UYC131226 VHY131226 VRU131226 WBQ131226 WLM131226 WVI131226 A196762 IW196762 SS196762 ACO196762 AMK196762 AWG196762 BGC196762 BPY196762 BZU196762 CJQ196762 CTM196762 DDI196762 DNE196762 DXA196762 EGW196762 EQS196762 FAO196762 FKK196762 FUG196762 GEC196762 GNY196762 GXU196762 HHQ196762 HRM196762 IBI196762 ILE196762 IVA196762 JEW196762 JOS196762 JYO196762 KIK196762 KSG196762 LCC196762 LLY196762 LVU196762 MFQ196762 MPM196762 MZI196762 NJE196762 NTA196762 OCW196762 OMS196762 OWO196762 PGK196762 PQG196762 QAC196762 QJY196762 QTU196762 RDQ196762 RNM196762 RXI196762 SHE196762 SRA196762 TAW196762 TKS196762 TUO196762 UEK196762 UOG196762 UYC196762 VHY196762 VRU196762 WBQ196762 WLM196762 WVI196762 A262298 IW262298 SS262298 ACO262298 AMK262298 AWG262298 BGC262298 BPY262298 BZU262298 CJQ262298 CTM262298 DDI262298 DNE262298 DXA262298 EGW262298 EQS262298 FAO262298 FKK262298 FUG262298 GEC262298 GNY262298 GXU262298 HHQ262298 HRM262298 IBI262298 ILE262298 IVA262298 JEW262298 JOS262298 JYO262298 KIK262298 KSG262298 LCC262298 LLY262298 LVU262298 MFQ262298 MPM262298 MZI262298 NJE262298 NTA262298 OCW262298 OMS262298 OWO262298 PGK262298 PQG262298 QAC262298 QJY262298 QTU262298 RDQ262298 RNM262298 RXI262298 SHE262298 SRA262298 TAW262298 TKS262298 TUO262298 UEK262298 UOG262298 UYC262298 VHY262298 VRU262298 WBQ262298 WLM262298 WVI262298 A327834 IW327834 SS327834 ACO327834 AMK327834 AWG327834 BGC327834 BPY327834 BZU327834 CJQ327834 CTM327834 DDI327834 DNE327834 DXA327834 EGW327834 EQS327834 FAO327834 FKK327834 FUG327834 GEC327834 GNY327834 GXU327834 HHQ327834 HRM327834 IBI327834 ILE327834 IVA327834 JEW327834 JOS327834 JYO327834 KIK327834 KSG327834 LCC327834 LLY327834 LVU327834 MFQ327834 MPM327834 MZI327834 NJE327834 NTA327834 OCW327834 OMS327834 OWO327834 PGK327834 PQG327834 QAC327834 QJY327834 QTU327834 RDQ327834 RNM327834 RXI327834 SHE327834 SRA327834 TAW327834 TKS327834 TUO327834 UEK327834 UOG327834 UYC327834 VHY327834 VRU327834 WBQ327834 WLM327834 WVI327834 A393370 IW393370 SS393370 ACO393370 AMK393370 AWG393370 BGC393370 BPY393370 BZU393370 CJQ393370 CTM393370 DDI393370 DNE393370 DXA393370 EGW393370 EQS393370 FAO393370 FKK393370 FUG393370 GEC393370 GNY393370 GXU393370 HHQ393370 HRM393370 IBI393370 ILE393370 IVA393370 JEW393370 JOS393370 JYO393370 KIK393370 KSG393370 LCC393370 LLY393370 LVU393370 MFQ393370 MPM393370 MZI393370 NJE393370 NTA393370 OCW393370 OMS393370 OWO393370 PGK393370 PQG393370 QAC393370 QJY393370 QTU393370 RDQ393370 RNM393370 RXI393370 SHE393370 SRA393370 TAW393370 TKS393370 TUO393370 UEK393370 UOG393370 UYC393370 VHY393370 VRU393370 WBQ393370 WLM393370 WVI393370 A458906 IW458906 SS458906 ACO458906 AMK458906 AWG458906 BGC458906 BPY458906 BZU458906 CJQ458906 CTM458906 DDI458906 DNE458906 DXA458906 EGW458906 EQS458906 FAO458906 FKK458906 FUG458906 GEC458906 GNY458906 GXU458906 HHQ458906 HRM458906 IBI458906 ILE458906 IVA458906 JEW458906 JOS458906 JYO458906 KIK458906 KSG458906 LCC458906 LLY458906 LVU458906 MFQ458906 MPM458906 MZI458906 NJE458906 NTA458906 OCW458906 OMS458906 OWO458906 PGK458906 PQG458906 QAC458906 QJY458906 QTU458906 RDQ458906 RNM458906 RXI458906 SHE458906 SRA458906 TAW458906 TKS458906 TUO458906 UEK458906 UOG458906 UYC458906 VHY458906 VRU458906 WBQ458906 WLM458906 WVI458906 A524442 IW524442 SS524442 ACO524442 AMK524442 AWG524442 BGC524442 BPY524442 BZU524442 CJQ524442 CTM524442 DDI524442 DNE524442 DXA524442 EGW524442 EQS524442 FAO524442 FKK524442 FUG524442 GEC524442 GNY524442 GXU524442 HHQ524442 HRM524442 IBI524442 ILE524442 IVA524442 JEW524442 JOS524442 JYO524442 KIK524442 KSG524442 LCC524442 LLY524442 LVU524442 MFQ524442 MPM524442 MZI524442 NJE524442 NTA524442 OCW524442 OMS524442 OWO524442 PGK524442 PQG524442 QAC524442 QJY524442 QTU524442 RDQ524442 RNM524442 RXI524442 SHE524442 SRA524442 TAW524442 TKS524442 TUO524442 UEK524442 UOG524442 UYC524442 VHY524442 VRU524442 WBQ524442 WLM524442 WVI524442 A589978 IW589978 SS589978 ACO589978 AMK589978 AWG589978 BGC589978 BPY589978 BZU589978 CJQ589978 CTM589978 DDI589978 DNE589978 DXA589978 EGW589978 EQS589978 FAO589978 FKK589978 FUG589978 GEC589978 GNY589978 GXU589978 HHQ589978 HRM589978 IBI589978 ILE589978 IVA589978 JEW589978 JOS589978 JYO589978 KIK589978 KSG589978 LCC589978 LLY589978 LVU589978 MFQ589978 MPM589978 MZI589978 NJE589978 NTA589978 OCW589978 OMS589978 OWO589978 PGK589978 PQG589978 QAC589978 QJY589978 QTU589978 RDQ589978 RNM589978 RXI589978 SHE589978 SRA589978 TAW589978 TKS589978 TUO589978 UEK589978 UOG589978 UYC589978 VHY589978 VRU589978 WBQ589978 WLM589978 WVI589978 A655514 IW655514 SS655514 ACO655514 AMK655514 AWG655514 BGC655514 BPY655514 BZU655514 CJQ655514 CTM655514 DDI655514 DNE655514 DXA655514 EGW655514 EQS655514 FAO655514 FKK655514 FUG655514 GEC655514 GNY655514 GXU655514 HHQ655514 HRM655514 IBI655514 ILE655514 IVA655514 JEW655514 JOS655514 JYO655514 KIK655514 KSG655514 LCC655514 LLY655514 LVU655514 MFQ655514 MPM655514 MZI655514 NJE655514 NTA655514 OCW655514 OMS655514 OWO655514 PGK655514 PQG655514 QAC655514 QJY655514 QTU655514 RDQ655514 RNM655514 RXI655514 SHE655514 SRA655514 TAW655514 TKS655514 TUO655514 UEK655514 UOG655514 UYC655514 VHY655514 VRU655514 WBQ655514 WLM655514 WVI655514 A721050 IW721050 SS721050 ACO721050 AMK721050 AWG721050 BGC721050 BPY721050 BZU721050 CJQ721050 CTM721050 DDI721050 DNE721050 DXA721050 EGW721050 EQS721050 FAO721050 FKK721050 FUG721050 GEC721050 GNY721050 GXU721050 HHQ721050 HRM721050 IBI721050 ILE721050 IVA721050 JEW721050 JOS721050 JYO721050 KIK721050 KSG721050 LCC721050 LLY721050 LVU721050 MFQ721050 MPM721050 MZI721050 NJE721050 NTA721050 OCW721050 OMS721050 OWO721050 PGK721050 PQG721050 QAC721050 QJY721050 QTU721050 RDQ721050 RNM721050 RXI721050 SHE721050 SRA721050 TAW721050 TKS721050 TUO721050 UEK721050 UOG721050 UYC721050 VHY721050 VRU721050 WBQ721050 WLM721050 WVI721050 A786586 IW786586 SS786586 ACO786586 AMK786586 AWG786586 BGC786586 BPY786586 BZU786586 CJQ786586 CTM786586 DDI786586 DNE786586 DXA786586 EGW786586 EQS786586 FAO786586 FKK786586 FUG786586 GEC786586 GNY786586 GXU786586 HHQ786586 HRM786586 IBI786586 ILE786586 IVA786586 JEW786586 JOS786586 JYO786586 KIK786586 KSG786586 LCC786586 LLY786586 LVU786586 MFQ786586 MPM786586 MZI786586 NJE786586 NTA786586 OCW786586 OMS786586 OWO786586 PGK786586 PQG786586 QAC786586 QJY786586 QTU786586 RDQ786586 RNM786586 RXI786586 SHE786586 SRA786586 TAW786586 TKS786586 TUO786586 UEK786586 UOG786586 UYC786586 VHY786586 VRU786586 WBQ786586 WLM786586 WVI786586 A852122 IW852122 SS852122 ACO852122 AMK852122 AWG852122 BGC852122 BPY852122 BZU852122 CJQ852122 CTM852122 DDI852122 DNE852122 DXA852122 EGW852122 EQS852122 FAO852122 FKK852122 FUG852122 GEC852122 GNY852122 GXU852122 HHQ852122 HRM852122 IBI852122 ILE852122 IVA852122 JEW852122 JOS852122 JYO852122 KIK852122 KSG852122 LCC852122 LLY852122 LVU852122 MFQ852122 MPM852122 MZI852122 NJE852122 NTA852122 OCW852122 OMS852122 OWO852122 PGK852122 PQG852122 QAC852122 QJY852122 QTU852122 RDQ852122 RNM852122 RXI852122 SHE852122 SRA852122 TAW852122 TKS852122 TUO852122 UEK852122 UOG852122 UYC852122 VHY852122 VRU852122 WBQ852122 WLM852122 WVI852122 A917658 IW917658 SS917658 ACO917658 AMK917658 AWG917658 BGC917658 BPY917658 BZU917658 CJQ917658 CTM917658 DDI917658 DNE917658 DXA917658 EGW917658 EQS917658 FAO917658 FKK917658 FUG917658 GEC917658 GNY917658 GXU917658 HHQ917658 HRM917658 IBI917658 ILE917658 IVA917658 JEW917658 JOS917658 JYO917658 KIK917658 KSG917658 LCC917658 LLY917658 LVU917658 MFQ917658 MPM917658 MZI917658 NJE917658 NTA917658 OCW917658 OMS917658 OWO917658 PGK917658 PQG917658 QAC917658 QJY917658 QTU917658 RDQ917658 RNM917658 RXI917658 SHE917658 SRA917658 TAW917658 TKS917658 TUO917658 UEK917658 UOG917658 UYC917658 VHY917658 VRU917658 WBQ917658 WLM917658 WVI917658 A983194 IW983194 SS983194 ACO983194 AMK983194 AWG983194 BGC983194 BPY983194 BZU983194 CJQ983194 CTM983194 DDI983194 DNE983194 DXA983194 EGW983194 EQS983194 FAO983194 FKK983194 FUG983194 GEC983194 GNY983194 GXU983194 HHQ983194 HRM983194 IBI983194 ILE983194 IVA983194 JEW983194 JOS983194 JYO983194 KIK983194 KSG983194 LCC983194 LLY983194 LVU983194 MFQ983194 MPM983194 MZI983194 NJE983194 NTA983194 OCW983194 OMS983194 OWO983194 PGK983194 PQG983194 QAC983194 QJY983194 QTU983194 RDQ983194 RNM983194 RXI983194 SHE983194 SRA983194 TAW983194 TKS983194 TUO983194 UEK983194 UOG983194 UYC983194 VHY983194 VRU983194 WBQ983194 WLM983194 WVI983194 B152:D154 IX152:IZ154 ST152:SV154 ACP152:ACR154 AML152:AMN154 AWH152:AWJ154 BGD152:BGF154 BPZ152:BQB154 BZV152:BZX154 CJR152:CJT154 CTN152:CTP154 DDJ152:DDL154 DNF152:DNH154 DXB152:DXD154 EGX152:EGZ154 EQT152:EQV154 FAP152:FAR154 FKL152:FKN154 FUH152:FUJ154 GED152:GEF154 GNZ152:GOB154 GXV152:GXX154 HHR152:HHT154 HRN152:HRP154 IBJ152:IBL154 ILF152:ILH154 IVB152:IVD154 JEX152:JEZ154 JOT152:JOV154 JYP152:JYR154 KIL152:KIN154 KSH152:KSJ154 LCD152:LCF154 LLZ152:LMB154 LVV152:LVX154 MFR152:MFT154 MPN152:MPP154 MZJ152:MZL154 NJF152:NJH154 NTB152:NTD154 OCX152:OCZ154 OMT152:OMV154 OWP152:OWR154 PGL152:PGN154 PQH152:PQJ154 QAD152:QAF154 QJZ152:QKB154 QTV152:QTX154 RDR152:RDT154 RNN152:RNP154 RXJ152:RXL154 SHF152:SHH154 SRB152:SRD154 TAX152:TAZ154 TKT152:TKV154 TUP152:TUR154 UEL152:UEN154 UOH152:UOJ154 UYD152:UYF154 VHZ152:VIB154 VRV152:VRX154 WBR152:WBT154 WLN152:WLP154 WVJ152:WVL154 B65688:D65690 IX65688:IZ65690 ST65688:SV65690 ACP65688:ACR65690 AML65688:AMN65690 AWH65688:AWJ65690 BGD65688:BGF65690 BPZ65688:BQB65690 BZV65688:BZX65690 CJR65688:CJT65690 CTN65688:CTP65690 DDJ65688:DDL65690 DNF65688:DNH65690 DXB65688:DXD65690 EGX65688:EGZ65690 EQT65688:EQV65690 FAP65688:FAR65690 FKL65688:FKN65690 FUH65688:FUJ65690 GED65688:GEF65690 GNZ65688:GOB65690 GXV65688:GXX65690 HHR65688:HHT65690 HRN65688:HRP65690 IBJ65688:IBL65690 ILF65688:ILH65690 IVB65688:IVD65690 JEX65688:JEZ65690 JOT65688:JOV65690 JYP65688:JYR65690 KIL65688:KIN65690 KSH65688:KSJ65690 LCD65688:LCF65690 LLZ65688:LMB65690 LVV65688:LVX65690 MFR65688:MFT65690 MPN65688:MPP65690 MZJ65688:MZL65690 NJF65688:NJH65690 NTB65688:NTD65690 OCX65688:OCZ65690 OMT65688:OMV65690 OWP65688:OWR65690 PGL65688:PGN65690 PQH65688:PQJ65690 QAD65688:QAF65690 QJZ65688:QKB65690 QTV65688:QTX65690 RDR65688:RDT65690 RNN65688:RNP65690 RXJ65688:RXL65690 SHF65688:SHH65690 SRB65688:SRD65690 TAX65688:TAZ65690 TKT65688:TKV65690 TUP65688:TUR65690 UEL65688:UEN65690 UOH65688:UOJ65690 UYD65688:UYF65690 VHZ65688:VIB65690 VRV65688:VRX65690 WBR65688:WBT65690 WLN65688:WLP65690 WVJ65688:WVL65690 B131224:D131226 IX131224:IZ131226 ST131224:SV131226 ACP131224:ACR131226 AML131224:AMN131226 AWH131224:AWJ131226 BGD131224:BGF131226 BPZ131224:BQB131226 BZV131224:BZX131226 CJR131224:CJT131226 CTN131224:CTP131226 DDJ131224:DDL131226 DNF131224:DNH131226 DXB131224:DXD131226 EGX131224:EGZ131226 EQT131224:EQV131226 FAP131224:FAR131226 FKL131224:FKN131226 FUH131224:FUJ131226 GED131224:GEF131226 GNZ131224:GOB131226 GXV131224:GXX131226 HHR131224:HHT131226 HRN131224:HRP131226 IBJ131224:IBL131226 ILF131224:ILH131226 IVB131224:IVD131226 JEX131224:JEZ131226 JOT131224:JOV131226 JYP131224:JYR131226 KIL131224:KIN131226 KSH131224:KSJ131226 LCD131224:LCF131226 LLZ131224:LMB131226 LVV131224:LVX131226 MFR131224:MFT131226 MPN131224:MPP131226 MZJ131224:MZL131226 NJF131224:NJH131226 NTB131224:NTD131226 OCX131224:OCZ131226 OMT131224:OMV131226 OWP131224:OWR131226 PGL131224:PGN131226 PQH131224:PQJ131226 QAD131224:QAF131226 QJZ131224:QKB131226 QTV131224:QTX131226 RDR131224:RDT131226 RNN131224:RNP131226 RXJ131224:RXL131226 SHF131224:SHH131226 SRB131224:SRD131226 TAX131224:TAZ131226 TKT131224:TKV131226 TUP131224:TUR131226 UEL131224:UEN131226 UOH131224:UOJ131226 UYD131224:UYF131226 VHZ131224:VIB131226 VRV131224:VRX131226 WBR131224:WBT131226 WLN131224:WLP131226 WVJ131224:WVL131226 B196760:D196762 IX196760:IZ196762 ST196760:SV196762 ACP196760:ACR196762 AML196760:AMN196762 AWH196760:AWJ196762 BGD196760:BGF196762 BPZ196760:BQB196762 BZV196760:BZX196762 CJR196760:CJT196762 CTN196760:CTP196762 DDJ196760:DDL196762 DNF196760:DNH196762 DXB196760:DXD196762 EGX196760:EGZ196762 EQT196760:EQV196762 FAP196760:FAR196762 FKL196760:FKN196762 FUH196760:FUJ196762 GED196760:GEF196762 GNZ196760:GOB196762 GXV196760:GXX196762 HHR196760:HHT196762 HRN196760:HRP196762 IBJ196760:IBL196762 ILF196760:ILH196762 IVB196760:IVD196762 JEX196760:JEZ196762 JOT196760:JOV196762 JYP196760:JYR196762 KIL196760:KIN196762 KSH196760:KSJ196762 LCD196760:LCF196762 LLZ196760:LMB196762 LVV196760:LVX196762 MFR196760:MFT196762 MPN196760:MPP196762 MZJ196760:MZL196762 NJF196760:NJH196762 NTB196760:NTD196762 OCX196760:OCZ196762 OMT196760:OMV196762 OWP196760:OWR196762 PGL196760:PGN196762 PQH196760:PQJ196762 QAD196760:QAF196762 QJZ196760:QKB196762 QTV196760:QTX196762 RDR196760:RDT196762 RNN196760:RNP196762 RXJ196760:RXL196762 SHF196760:SHH196762 SRB196760:SRD196762 TAX196760:TAZ196762 TKT196760:TKV196762 TUP196760:TUR196762 UEL196760:UEN196762 UOH196760:UOJ196762 UYD196760:UYF196762 VHZ196760:VIB196762 VRV196760:VRX196762 WBR196760:WBT196762 WLN196760:WLP196762 WVJ196760:WVL196762 B262296:D262298 IX262296:IZ262298 ST262296:SV262298 ACP262296:ACR262298 AML262296:AMN262298 AWH262296:AWJ262298 BGD262296:BGF262298 BPZ262296:BQB262298 BZV262296:BZX262298 CJR262296:CJT262298 CTN262296:CTP262298 DDJ262296:DDL262298 DNF262296:DNH262298 DXB262296:DXD262298 EGX262296:EGZ262298 EQT262296:EQV262298 FAP262296:FAR262298 FKL262296:FKN262298 FUH262296:FUJ262298 GED262296:GEF262298 GNZ262296:GOB262298 GXV262296:GXX262298 HHR262296:HHT262298 HRN262296:HRP262298 IBJ262296:IBL262298 ILF262296:ILH262298 IVB262296:IVD262298 JEX262296:JEZ262298 JOT262296:JOV262298 JYP262296:JYR262298 KIL262296:KIN262298 KSH262296:KSJ262298 LCD262296:LCF262298 LLZ262296:LMB262298 LVV262296:LVX262298 MFR262296:MFT262298 MPN262296:MPP262298 MZJ262296:MZL262298 NJF262296:NJH262298 NTB262296:NTD262298 OCX262296:OCZ262298 OMT262296:OMV262298 OWP262296:OWR262298 PGL262296:PGN262298 PQH262296:PQJ262298 QAD262296:QAF262298 QJZ262296:QKB262298 QTV262296:QTX262298 RDR262296:RDT262298 RNN262296:RNP262298 RXJ262296:RXL262298 SHF262296:SHH262298 SRB262296:SRD262298 TAX262296:TAZ262298 TKT262296:TKV262298 TUP262296:TUR262298 UEL262296:UEN262298 UOH262296:UOJ262298 UYD262296:UYF262298 VHZ262296:VIB262298 VRV262296:VRX262298 WBR262296:WBT262298 WLN262296:WLP262298 WVJ262296:WVL262298 B327832:D327834 IX327832:IZ327834 ST327832:SV327834 ACP327832:ACR327834 AML327832:AMN327834 AWH327832:AWJ327834 BGD327832:BGF327834 BPZ327832:BQB327834 BZV327832:BZX327834 CJR327832:CJT327834 CTN327832:CTP327834 DDJ327832:DDL327834 DNF327832:DNH327834 DXB327832:DXD327834 EGX327832:EGZ327834 EQT327832:EQV327834 FAP327832:FAR327834 FKL327832:FKN327834 FUH327832:FUJ327834 GED327832:GEF327834 GNZ327832:GOB327834 GXV327832:GXX327834 HHR327832:HHT327834 HRN327832:HRP327834 IBJ327832:IBL327834 ILF327832:ILH327834 IVB327832:IVD327834 JEX327832:JEZ327834 JOT327832:JOV327834 JYP327832:JYR327834 KIL327832:KIN327834 KSH327832:KSJ327834 LCD327832:LCF327834 LLZ327832:LMB327834 LVV327832:LVX327834 MFR327832:MFT327834 MPN327832:MPP327834 MZJ327832:MZL327834 NJF327832:NJH327834 NTB327832:NTD327834 OCX327832:OCZ327834 OMT327832:OMV327834 OWP327832:OWR327834 PGL327832:PGN327834 PQH327832:PQJ327834 QAD327832:QAF327834 QJZ327832:QKB327834 QTV327832:QTX327834 RDR327832:RDT327834 RNN327832:RNP327834 RXJ327832:RXL327834 SHF327832:SHH327834 SRB327832:SRD327834 TAX327832:TAZ327834 TKT327832:TKV327834 TUP327832:TUR327834 UEL327832:UEN327834 UOH327832:UOJ327834 UYD327832:UYF327834 VHZ327832:VIB327834 VRV327832:VRX327834 WBR327832:WBT327834 WLN327832:WLP327834 WVJ327832:WVL327834 B393368:D393370 IX393368:IZ393370 ST393368:SV393370 ACP393368:ACR393370 AML393368:AMN393370 AWH393368:AWJ393370 BGD393368:BGF393370 BPZ393368:BQB393370 BZV393368:BZX393370 CJR393368:CJT393370 CTN393368:CTP393370 DDJ393368:DDL393370 DNF393368:DNH393370 DXB393368:DXD393370 EGX393368:EGZ393370 EQT393368:EQV393370 FAP393368:FAR393370 FKL393368:FKN393370 FUH393368:FUJ393370 GED393368:GEF393370 GNZ393368:GOB393370 GXV393368:GXX393370 HHR393368:HHT393370 HRN393368:HRP393370 IBJ393368:IBL393370 ILF393368:ILH393370 IVB393368:IVD393370 JEX393368:JEZ393370 JOT393368:JOV393370 JYP393368:JYR393370 KIL393368:KIN393370 KSH393368:KSJ393370 LCD393368:LCF393370 LLZ393368:LMB393370 LVV393368:LVX393370 MFR393368:MFT393370 MPN393368:MPP393370 MZJ393368:MZL393370 NJF393368:NJH393370 NTB393368:NTD393370 OCX393368:OCZ393370 OMT393368:OMV393370 OWP393368:OWR393370 PGL393368:PGN393370 PQH393368:PQJ393370 QAD393368:QAF393370 QJZ393368:QKB393370 QTV393368:QTX393370 RDR393368:RDT393370 RNN393368:RNP393370 RXJ393368:RXL393370 SHF393368:SHH393370 SRB393368:SRD393370 TAX393368:TAZ393370 TKT393368:TKV393370 TUP393368:TUR393370 UEL393368:UEN393370 UOH393368:UOJ393370 UYD393368:UYF393370 VHZ393368:VIB393370 VRV393368:VRX393370 WBR393368:WBT393370 WLN393368:WLP393370 WVJ393368:WVL393370 B458904:D458906 IX458904:IZ458906 ST458904:SV458906 ACP458904:ACR458906 AML458904:AMN458906 AWH458904:AWJ458906 BGD458904:BGF458906 BPZ458904:BQB458906 BZV458904:BZX458906 CJR458904:CJT458906 CTN458904:CTP458906 DDJ458904:DDL458906 DNF458904:DNH458906 DXB458904:DXD458906 EGX458904:EGZ458906 EQT458904:EQV458906 FAP458904:FAR458906 FKL458904:FKN458906 FUH458904:FUJ458906 GED458904:GEF458906 GNZ458904:GOB458906 GXV458904:GXX458906 HHR458904:HHT458906 HRN458904:HRP458906 IBJ458904:IBL458906 ILF458904:ILH458906 IVB458904:IVD458906 JEX458904:JEZ458906 JOT458904:JOV458906 JYP458904:JYR458906 KIL458904:KIN458906 KSH458904:KSJ458906 LCD458904:LCF458906 LLZ458904:LMB458906 LVV458904:LVX458906 MFR458904:MFT458906 MPN458904:MPP458906 MZJ458904:MZL458906 NJF458904:NJH458906 NTB458904:NTD458906 OCX458904:OCZ458906 OMT458904:OMV458906 OWP458904:OWR458906 PGL458904:PGN458906 PQH458904:PQJ458906 QAD458904:QAF458906 QJZ458904:QKB458906 QTV458904:QTX458906 RDR458904:RDT458906 RNN458904:RNP458906 RXJ458904:RXL458906 SHF458904:SHH458906 SRB458904:SRD458906 TAX458904:TAZ458906 TKT458904:TKV458906 TUP458904:TUR458906 UEL458904:UEN458906 UOH458904:UOJ458906 UYD458904:UYF458906 VHZ458904:VIB458906 VRV458904:VRX458906 WBR458904:WBT458906 WLN458904:WLP458906 WVJ458904:WVL458906 B524440:D524442 IX524440:IZ524442 ST524440:SV524442 ACP524440:ACR524442 AML524440:AMN524442 AWH524440:AWJ524442 BGD524440:BGF524442 BPZ524440:BQB524442 BZV524440:BZX524442 CJR524440:CJT524442 CTN524440:CTP524442 DDJ524440:DDL524442 DNF524440:DNH524442 DXB524440:DXD524442 EGX524440:EGZ524442 EQT524440:EQV524442 FAP524440:FAR524442 FKL524440:FKN524442 FUH524440:FUJ524442 GED524440:GEF524442 GNZ524440:GOB524442 GXV524440:GXX524442 HHR524440:HHT524442 HRN524440:HRP524442 IBJ524440:IBL524442 ILF524440:ILH524442 IVB524440:IVD524442 JEX524440:JEZ524442 JOT524440:JOV524442 JYP524440:JYR524442 KIL524440:KIN524442 KSH524440:KSJ524442 LCD524440:LCF524442 LLZ524440:LMB524442 LVV524440:LVX524442 MFR524440:MFT524442 MPN524440:MPP524442 MZJ524440:MZL524442 NJF524440:NJH524442 NTB524440:NTD524442 OCX524440:OCZ524442 OMT524440:OMV524442 OWP524440:OWR524442 PGL524440:PGN524442 PQH524440:PQJ524442 QAD524440:QAF524442 QJZ524440:QKB524442 QTV524440:QTX524442 RDR524440:RDT524442 RNN524440:RNP524442 RXJ524440:RXL524442 SHF524440:SHH524442 SRB524440:SRD524442 TAX524440:TAZ524442 TKT524440:TKV524442 TUP524440:TUR524442 UEL524440:UEN524442 UOH524440:UOJ524442 UYD524440:UYF524442 VHZ524440:VIB524442 VRV524440:VRX524442 WBR524440:WBT524442 WLN524440:WLP524442 WVJ524440:WVL524442 B589976:D589978 IX589976:IZ589978 ST589976:SV589978 ACP589976:ACR589978 AML589976:AMN589978 AWH589976:AWJ589978 BGD589976:BGF589978 BPZ589976:BQB589978 BZV589976:BZX589978 CJR589976:CJT589978 CTN589976:CTP589978 DDJ589976:DDL589978 DNF589976:DNH589978 DXB589976:DXD589978 EGX589976:EGZ589978 EQT589976:EQV589978 FAP589976:FAR589978 FKL589976:FKN589978 FUH589976:FUJ589978 GED589976:GEF589978 GNZ589976:GOB589978 GXV589976:GXX589978 HHR589976:HHT589978 HRN589976:HRP589978 IBJ589976:IBL589978 ILF589976:ILH589978 IVB589976:IVD589978 JEX589976:JEZ589978 JOT589976:JOV589978 JYP589976:JYR589978 KIL589976:KIN589978 KSH589976:KSJ589978 LCD589976:LCF589978 LLZ589976:LMB589978 LVV589976:LVX589978 MFR589976:MFT589978 MPN589976:MPP589978 MZJ589976:MZL589978 NJF589976:NJH589978 NTB589976:NTD589978 OCX589976:OCZ589978 OMT589976:OMV589978 OWP589976:OWR589978 PGL589976:PGN589978 PQH589976:PQJ589978 QAD589976:QAF589978 QJZ589976:QKB589978 QTV589976:QTX589978 RDR589976:RDT589978 RNN589976:RNP589978 RXJ589976:RXL589978 SHF589976:SHH589978 SRB589976:SRD589978 TAX589976:TAZ589978 TKT589976:TKV589978 TUP589976:TUR589978 UEL589976:UEN589978 UOH589976:UOJ589978 UYD589976:UYF589978 VHZ589976:VIB589978 VRV589976:VRX589978 WBR589976:WBT589978 WLN589976:WLP589978 WVJ589976:WVL589978 B655512:D655514 IX655512:IZ655514 ST655512:SV655514 ACP655512:ACR655514 AML655512:AMN655514 AWH655512:AWJ655514 BGD655512:BGF655514 BPZ655512:BQB655514 BZV655512:BZX655514 CJR655512:CJT655514 CTN655512:CTP655514 DDJ655512:DDL655514 DNF655512:DNH655514 DXB655512:DXD655514 EGX655512:EGZ655514 EQT655512:EQV655514 FAP655512:FAR655514 FKL655512:FKN655514 FUH655512:FUJ655514 GED655512:GEF655514 GNZ655512:GOB655514 GXV655512:GXX655514 HHR655512:HHT655514 HRN655512:HRP655514 IBJ655512:IBL655514 ILF655512:ILH655514 IVB655512:IVD655514 JEX655512:JEZ655514 JOT655512:JOV655514 JYP655512:JYR655514 KIL655512:KIN655514 KSH655512:KSJ655514 LCD655512:LCF655514 LLZ655512:LMB655514 LVV655512:LVX655514 MFR655512:MFT655514 MPN655512:MPP655514 MZJ655512:MZL655514 NJF655512:NJH655514 NTB655512:NTD655514 OCX655512:OCZ655514 OMT655512:OMV655514 OWP655512:OWR655514 PGL655512:PGN655514 PQH655512:PQJ655514 QAD655512:QAF655514 QJZ655512:QKB655514 QTV655512:QTX655514 RDR655512:RDT655514 RNN655512:RNP655514 RXJ655512:RXL655514 SHF655512:SHH655514 SRB655512:SRD655514 TAX655512:TAZ655514 TKT655512:TKV655514 TUP655512:TUR655514 UEL655512:UEN655514 UOH655512:UOJ655514 UYD655512:UYF655514 VHZ655512:VIB655514 VRV655512:VRX655514 WBR655512:WBT655514 WLN655512:WLP655514 WVJ655512:WVL655514 B721048:D721050 IX721048:IZ721050 ST721048:SV721050 ACP721048:ACR721050 AML721048:AMN721050 AWH721048:AWJ721050 BGD721048:BGF721050 BPZ721048:BQB721050 BZV721048:BZX721050 CJR721048:CJT721050 CTN721048:CTP721050 DDJ721048:DDL721050 DNF721048:DNH721050 DXB721048:DXD721050 EGX721048:EGZ721050 EQT721048:EQV721050 FAP721048:FAR721050 FKL721048:FKN721050 FUH721048:FUJ721050 GED721048:GEF721050 GNZ721048:GOB721050 GXV721048:GXX721050 HHR721048:HHT721050 HRN721048:HRP721050 IBJ721048:IBL721050 ILF721048:ILH721050 IVB721048:IVD721050 JEX721048:JEZ721050 JOT721048:JOV721050 JYP721048:JYR721050 KIL721048:KIN721050 KSH721048:KSJ721050 LCD721048:LCF721050 LLZ721048:LMB721050 LVV721048:LVX721050 MFR721048:MFT721050 MPN721048:MPP721050 MZJ721048:MZL721050 NJF721048:NJH721050 NTB721048:NTD721050 OCX721048:OCZ721050 OMT721048:OMV721050 OWP721048:OWR721050 PGL721048:PGN721050 PQH721048:PQJ721050 QAD721048:QAF721050 QJZ721048:QKB721050 QTV721048:QTX721050 RDR721048:RDT721050 RNN721048:RNP721050 RXJ721048:RXL721050 SHF721048:SHH721050 SRB721048:SRD721050 TAX721048:TAZ721050 TKT721048:TKV721050 TUP721048:TUR721050 UEL721048:UEN721050 UOH721048:UOJ721050 UYD721048:UYF721050 VHZ721048:VIB721050 VRV721048:VRX721050 WBR721048:WBT721050 WLN721048:WLP721050 WVJ721048:WVL721050 B786584:D786586 IX786584:IZ786586 ST786584:SV786586 ACP786584:ACR786586 AML786584:AMN786586 AWH786584:AWJ786586 BGD786584:BGF786586 BPZ786584:BQB786586 BZV786584:BZX786586 CJR786584:CJT786586 CTN786584:CTP786586 DDJ786584:DDL786586 DNF786584:DNH786586 DXB786584:DXD786586 EGX786584:EGZ786586 EQT786584:EQV786586 FAP786584:FAR786586 FKL786584:FKN786586 FUH786584:FUJ786586 GED786584:GEF786586 GNZ786584:GOB786586 GXV786584:GXX786586 HHR786584:HHT786586 HRN786584:HRP786586 IBJ786584:IBL786586 ILF786584:ILH786586 IVB786584:IVD786586 JEX786584:JEZ786586 JOT786584:JOV786586 JYP786584:JYR786586 KIL786584:KIN786586 KSH786584:KSJ786586 LCD786584:LCF786586 LLZ786584:LMB786586 LVV786584:LVX786586 MFR786584:MFT786586 MPN786584:MPP786586 MZJ786584:MZL786586 NJF786584:NJH786586 NTB786584:NTD786586 OCX786584:OCZ786586 OMT786584:OMV786586 OWP786584:OWR786586 PGL786584:PGN786586 PQH786584:PQJ786586 QAD786584:QAF786586 QJZ786584:QKB786586 QTV786584:QTX786586 RDR786584:RDT786586 RNN786584:RNP786586 RXJ786584:RXL786586 SHF786584:SHH786586 SRB786584:SRD786586 TAX786584:TAZ786586 TKT786584:TKV786586 TUP786584:TUR786586 UEL786584:UEN786586 UOH786584:UOJ786586 UYD786584:UYF786586 VHZ786584:VIB786586 VRV786584:VRX786586 WBR786584:WBT786586 WLN786584:WLP786586 WVJ786584:WVL786586 B852120:D852122 IX852120:IZ852122 ST852120:SV852122 ACP852120:ACR852122 AML852120:AMN852122 AWH852120:AWJ852122 BGD852120:BGF852122 BPZ852120:BQB852122 BZV852120:BZX852122 CJR852120:CJT852122 CTN852120:CTP852122 DDJ852120:DDL852122 DNF852120:DNH852122 DXB852120:DXD852122 EGX852120:EGZ852122 EQT852120:EQV852122 FAP852120:FAR852122 FKL852120:FKN852122 FUH852120:FUJ852122 GED852120:GEF852122 GNZ852120:GOB852122 GXV852120:GXX852122 HHR852120:HHT852122 HRN852120:HRP852122 IBJ852120:IBL852122 ILF852120:ILH852122 IVB852120:IVD852122 JEX852120:JEZ852122 JOT852120:JOV852122 JYP852120:JYR852122 KIL852120:KIN852122 KSH852120:KSJ852122 LCD852120:LCF852122 LLZ852120:LMB852122 LVV852120:LVX852122 MFR852120:MFT852122 MPN852120:MPP852122 MZJ852120:MZL852122 NJF852120:NJH852122 NTB852120:NTD852122 OCX852120:OCZ852122 OMT852120:OMV852122 OWP852120:OWR852122 PGL852120:PGN852122 PQH852120:PQJ852122 QAD852120:QAF852122 QJZ852120:QKB852122 QTV852120:QTX852122 RDR852120:RDT852122 RNN852120:RNP852122 RXJ852120:RXL852122 SHF852120:SHH852122 SRB852120:SRD852122 TAX852120:TAZ852122 TKT852120:TKV852122 TUP852120:TUR852122 UEL852120:UEN852122 UOH852120:UOJ852122 UYD852120:UYF852122 VHZ852120:VIB852122 VRV852120:VRX852122 WBR852120:WBT852122 WLN852120:WLP852122 WVJ852120:WVL852122 B917656:D917658 IX917656:IZ917658 ST917656:SV917658 ACP917656:ACR917658 AML917656:AMN917658 AWH917656:AWJ917658 BGD917656:BGF917658 BPZ917656:BQB917658 BZV917656:BZX917658 CJR917656:CJT917658 CTN917656:CTP917658 DDJ917656:DDL917658 DNF917656:DNH917658 DXB917656:DXD917658 EGX917656:EGZ917658 EQT917656:EQV917658 FAP917656:FAR917658 FKL917656:FKN917658 FUH917656:FUJ917658 GED917656:GEF917658 GNZ917656:GOB917658 GXV917656:GXX917658 HHR917656:HHT917658 HRN917656:HRP917658 IBJ917656:IBL917658 ILF917656:ILH917658 IVB917656:IVD917658 JEX917656:JEZ917658 JOT917656:JOV917658 JYP917656:JYR917658 KIL917656:KIN917658 KSH917656:KSJ917658 LCD917656:LCF917658 LLZ917656:LMB917658 LVV917656:LVX917658 MFR917656:MFT917658 MPN917656:MPP917658 MZJ917656:MZL917658 NJF917656:NJH917658 NTB917656:NTD917658 OCX917656:OCZ917658 OMT917656:OMV917658 OWP917656:OWR917658 PGL917656:PGN917658 PQH917656:PQJ917658 QAD917656:QAF917658 QJZ917656:QKB917658 QTV917656:QTX917658 RDR917656:RDT917658 RNN917656:RNP917658 RXJ917656:RXL917658 SHF917656:SHH917658 SRB917656:SRD917658 TAX917656:TAZ917658 TKT917656:TKV917658 TUP917656:TUR917658 UEL917656:UEN917658 UOH917656:UOJ917658 UYD917656:UYF917658 VHZ917656:VIB917658 VRV917656:VRX917658 WBR917656:WBT917658 WLN917656:WLP917658 WVJ917656:WVL917658 B983192:D983194 IX983192:IZ983194 ST983192:SV983194 ACP983192:ACR983194 AML983192:AMN983194 AWH983192:AWJ983194 BGD983192:BGF983194 BPZ983192:BQB983194 BZV983192:BZX983194 CJR983192:CJT983194 CTN983192:CTP983194 DDJ983192:DDL983194 DNF983192:DNH983194 DXB983192:DXD983194 EGX983192:EGZ983194 EQT983192:EQV983194 FAP983192:FAR983194 FKL983192:FKN983194 FUH983192:FUJ983194 GED983192:GEF983194 GNZ983192:GOB983194 GXV983192:GXX983194 HHR983192:HHT983194 HRN983192:HRP983194 IBJ983192:IBL983194 ILF983192:ILH983194 IVB983192:IVD983194 JEX983192:JEZ983194 JOT983192:JOV983194 JYP983192:JYR983194 KIL983192:KIN983194 KSH983192:KSJ983194 LCD983192:LCF983194 LLZ983192:LMB983194 LVV983192:LVX983194 MFR983192:MFT983194 MPN983192:MPP983194 MZJ983192:MZL983194 NJF983192:NJH983194 NTB983192:NTD983194 OCX983192:OCZ983194 OMT983192:OMV983194 OWP983192:OWR983194 PGL983192:PGN983194 PQH983192:PQJ983194 QAD983192:QAF983194 QJZ983192:QKB983194 QTV983192:QTX983194 RDR983192:RDT983194 RNN983192:RNP983194 RXJ983192:RXL983194 SHF983192:SHH983194 SRB983192:SRD983194 TAX983192:TAZ983194 TKT983192:TKV983194 TUP983192:TUR983194 UEL983192:UEN983194 UOH983192:UOJ983194 UYD983192:UYF983194 VHZ983192:VIB983194 VRV983192:VRX983194 WBR983192:WBT983194 WLN983192:WLP983194 WVJ983192:WVL983194 A152 IW152 SS152 ACO152 AMK152 AWG152 BGC152 BPY152 BZU152 CJQ152 CTM152 DDI152 DNE152 DXA152 EGW152 EQS152 FAO152 FKK152 FUG152 GEC152 GNY152 GXU152 HHQ152 HRM152 IBI152 ILE152 IVA152 JEW152 JOS152 JYO152 KIK152 KSG152 LCC152 LLY152 LVU152 MFQ152 MPM152 MZI152 NJE152 NTA152 OCW152 OMS152 OWO152 PGK152 PQG152 QAC152 QJY152 QTU152 RDQ152 RNM152 RXI152 SHE152 SRA152 TAW152 TKS152 TUO152 UEK152 UOG152 UYC152 VHY152 VRU152 WBQ152 WLM152 WVI152 A65688 IW65688 SS65688 ACO65688 AMK65688 AWG65688 BGC65688 BPY65688 BZU65688 CJQ65688 CTM65688 DDI65688 DNE65688 DXA65688 EGW65688 EQS65688 FAO65688 FKK65688 FUG65688 GEC65688 GNY65688 GXU65688 HHQ65688 HRM65688 IBI65688 ILE65688 IVA65688 JEW65688 JOS65688 JYO65688 KIK65688 KSG65688 LCC65688 LLY65688 LVU65688 MFQ65688 MPM65688 MZI65688 NJE65688 NTA65688 OCW65688 OMS65688 OWO65688 PGK65688 PQG65688 QAC65688 QJY65688 QTU65688 RDQ65688 RNM65688 RXI65688 SHE65688 SRA65688 TAW65688 TKS65688 TUO65688 UEK65688 UOG65688 UYC65688 VHY65688 VRU65688 WBQ65688 WLM65688 WVI65688 A131224 IW131224 SS131224 ACO131224 AMK131224 AWG131224 BGC131224 BPY131224 BZU131224 CJQ131224 CTM131224 DDI131224 DNE131224 DXA131224 EGW131224 EQS131224 FAO131224 FKK131224 FUG131224 GEC131224 GNY131224 GXU131224 HHQ131224 HRM131224 IBI131224 ILE131224 IVA131224 JEW131224 JOS131224 JYO131224 KIK131224 KSG131224 LCC131224 LLY131224 LVU131224 MFQ131224 MPM131224 MZI131224 NJE131224 NTA131224 OCW131224 OMS131224 OWO131224 PGK131224 PQG131224 QAC131224 QJY131224 QTU131224 RDQ131224 RNM131224 RXI131224 SHE131224 SRA131224 TAW131224 TKS131224 TUO131224 UEK131224 UOG131224 UYC131224 VHY131224 VRU131224 WBQ131224 WLM131224 WVI131224 A196760 IW196760 SS196760 ACO196760 AMK196760 AWG196760 BGC196760 BPY196760 BZU196760 CJQ196760 CTM196760 DDI196760 DNE196760 DXA196760 EGW196760 EQS196760 FAO196760 FKK196760 FUG196760 GEC196760 GNY196760 GXU196760 HHQ196760 HRM196760 IBI196760 ILE196760 IVA196760 JEW196760 JOS196760 JYO196760 KIK196760 KSG196760 LCC196760 LLY196760 LVU196760 MFQ196760 MPM196760 MZI196760 NJE196760 NTA196760 OCW196760 OMS196760 OWO196760 PGK196760 PQG196760 QAC196760 QJY196760 QTU196760 RDQ196760 RNM196760 RXI196760 SHE196760 SRA196760 TAW196760 TKS196760 TUO196760 UEK196760 UOG196760 UYC196760 VHY196760 VRU196760 WBQ196760 WLM196760 WVI196760 A262296 IW262296 SS262296 ACO262296 AMK262296 AWG262296 BGC262296 BPY262296 BZU262296 CJQ262296 CTM262296 DDI262296 DNE262296 DXA262296 EGW262296 EQS262296 FAO262296 FKK262296 FUG262296 GEC262296 GNY262296 GXU262296 HHQ262296 HRM262296 IBI262296 ILE262296 IVA262296 JEW262296 JOS262296 JYO262296 KIK262296 KSG262296 LCC262296 LLY262296 LVU262296 MFQ262296 MPM262296 MZI262296 NJE262296 NTA262296 OCW262296 OMS262296 OWO262296 PGK262296 PQG262296 QAC262296 QJY262296 QTU262296 RDQ262296 RNM262296 RXI262296 SHE262296 SRA262296 TAW262296 TKS262296 TUO262296 UEK262296 UOG262296 UYC262296 VHY262296 VRU262296 WBQ262296 WLM262296 WVI262296 A327832 IW327832 SS327832 ACO327832 AMK327832 AWG327832 BGC327832 BPY327832 BZU327832 CJQ327832 CTM327832 DDI327832 DNE327832 DXA327832 EGW327832 EQS327832 FAO327832 FKK327832 FUG327832 GEC327832 GNY327832 GXU327832 HHQ327832 HRM327832 IBI327832 ILE327832 IVA327832 JEW327832 JOS327832 JYO327832 KIK327832 KSG327832 LCC327832 LLY327832 LVU327832 MFQ327832 MPM327832 MZI327832 NJE327832 NTA327832 OCW327832 OMS327832 OWO327832 PGK327832 PQG327832 QAC327832 QJY327832 QTU327832 RDQ327832 RNM327832 RXI327832 SHE327832 SRA327832 TAW327832 TKS327832 TUO327832 UEK327832 UOG327832 UYC327832 VHY327832 VRU327832 WBQ327832 WLM327832 WVI327832 A393368 IW393368 SS393368 ACO393368 AMK393368 AWG393368 BGC393368 BPY393368 BZU393368 CJQ393368 CTM393368 DDI393368 DNE393368 DXA393368 EGW393368 EQS393368 FAO393368 FKK393368 FUG393368 GEC393368 GNY393368 GXU393368 HHQ393368 HRM393368 IBI393368 ILE393368 IVA393368 JEW393368 JOS393368 JYO393368 KIK393368 KSG393368 LCC393368 LLY393368 LVU393368 MFQ393368 MPM393368 MZI393368 NJE393368 NTA393368 OCW393368 OMS393368 OWO393368 PGK393368 PQG393368 QAC393368 QJY393368 QTU393368 RDQ393368 RNM393368 RXI393368 SHE393368 SRA393368 TAW393368 TKS393368 TUO393368 UEK393368 UOG393368 UYC393368 VHY393368 VRU393368 WBQ393368 WLM393368 WVI393368 A458904 IW458904 SS458904 ACO458904 AMK458904 AWG458904 BGC458904 BPY458904 BZU458904 CJQ458904 CTM458904 DDI458904 DNE458904 DXA458904 EGW458904 EQS458904 FAO458904 FKK458904 FUG458904 GEC458904 GNY458904 GXU458904 HHQ458904 HRM458904 IBI458904 ILE458904 IVA458904 JEW458904 JOS458904 JYO458904 KIK458904 KSG458904 LCC458904 LLY458904 LVU458904 MFQ458904 MPM458904 MZI458904 NJE458904 NTA458904 OCW458904 OMS458904 OWO458904 PGK458904 PQG458904 QAC458904 QJY458904 QTU458904 RDQ458904 RNM458904 RXI458904 SHE458904 SRA458904 TAW458904 TKS458904 TUO458904 UEK458904 UOG458904 UYC458904 VHY458904 VRU458904 WBQ458904 WLM458904 WVI458904 A524440 IW524440 SS524440 ACO524440 AMK524440 AWG524440 BGC524440 BPY524440 BZU524440 CJQ524440 CTM524440 DDI524440 DNE524440 DXA524440 EGW524440 EQS524440 FAO524440 FKK524440 FUG524440 GEC524440 GNY524440 GXU524440 HHQ524440 HRM524440 IBI524440 ILE524440 IVA524440 JEW524440 JOS524440 JYO524440 KIK524440 KSG524440 LCC524440 LLY524440 LVU524440 MFQ524440 MPM524440 MZI524440 NJE524440 NTA524440 OCW524440 OMS524440 OWO524440 PGK524440 PQG524440 QAC524440 QJY524440 QTU524440 RDQ524440 RNM524440 RXI524440 SHE524440 SRA524440 TAW524440 TKS524440 TUO524440 UEK524440 UOG524440 UYC524440 VHY524440 VRU524440 WBQ524440 WLM524440 WVI524440 A589976 IW589976 SS589976 ACO589976 AMK589976 AWG589976 BGC589976 BPY589976 BZU589976 CJQ589976 CTM589976 DDI589976 DNE589976 DXA589976 EGW589976 EQS589976 FAO589976 FKK589976 FUG589976 GEC589976 GNY589976 GXU589976 HHQ589976 HRM589976 IBI589976 ILE589976 IVA589976 JEW589976 JOS589976 JYO589976 KIK589976 KSG589976 LCC589976 LLY589976 LVU589976 MFQ589976 MPM589976 MZI589976 NJE589976 NTA589976 OCW589976 OMS589976 OWO589976 PGK589976 PQG589976 QAC589976 QJY589976 QTU589976 RDQ589976 RNM589976 RXI589976 SHE589976 SRA589976 TAW589976 TKS589976 TUO589976 UEK589976 UOG589976 UYC589976 VHY589976 VRU589976 WBQ589976 WLM589976 WVI589976 A655512 IW655512 SS655512 ACO655512 AMK655512 AWG655512 BGC655512 BPY655512 BZU655512 CJQ655512 CTM655512 DDI655512 DNE655512 DXA655512 EGW655512 EQS655512 FAO655512 FKK655512 FUG655512 GEC655512 GNY655512 GXU655512 HHQ655512 HRM655512 IBI655512 ILE655512 IVA655512 JEW655512 JOS655512 JYO655512 KIK655512 KSG655512 LCC655512 LLY655512 LVU655512 MFQ655512 MPM655512 MZI655512 NJE655512 NTA655512 OCW655512 OMS655512 OWO655512 PGK655512 PQG655512 QAC655512 QJY655512 QTU655512 RDQ655512 RNM655512 RXI655512 SHE655512 SRA655512 TAW655512 TKS655512 TUO655512 UEK655512 UOG655512 UYC655512 VHY655512 VRU655512 WBQ655512 WLM655512 WVI655512 A721048 IW721048 SS721048 ACO721048 AMK721048 AWG721048 BGC721048 BPY721048 BZU721048 CJQ721048 CTM721048 DDI721048 DNE721048 DXA721048 EGW721048 EQS721048 FAO721048 FKK721048 FUG721048 GEC721048 GNY721048 GXU721048 HHQ721048 HRM721048 IBI721048 ILE721048 IVA721048 JEW721048 JOS721048 JYO721048 KIK721048 KSG721048 LCC721048 LLY721048 LVU721048 MFQ721048 MPM721048 MZI721048 NJE721048 NTA721048 OCW721048 OMS721048 OWO721048 PGK721048 PQG721048 QAC721048 QJY721048 QTU721048 RDQ721048 RNM721048 RXI721048 SHE721048 SRA721048 TAW721048 TKS721048 TUO721048 UEK721048 UOG721048 UYC721048 VHY721048 VRU721048 WBQ721048 WLM721048 WVI721048 A786584 IW786584 SS786584 ACO786584 AMK786584 AWG786584 BGC786584 BPY786584 BZU786584 CJQ786584 CTM786584 DDI786584 DNE786584 DXA786584 EGW786584 EQS786584 FAO786584 FKK786584 FUG786584 GEC786584 GNY786584 GXU786584 HHQ786584 HRM786584 IBI786584 ILE786584 IVA786584 JEW786584 JOS786584 JYO786584 KIK786584 KSG786584 LCC786584 LLY786584 LVU786584 MFQ786584 MPM786584 MZI786584 NJE786584 NTA786584 OCW786584 OMS786584 OWO786584 PGK786584 PQG786584 QAC786584 QJY786584 QTU786584 RDQ786584 RNM786584 RXI786584 SHE786584 SRA786584 TAW786584 TKS786584 TUO786584 UEK786584 UOG786584 UYC786584 VHY786584 VRU786584 WBQ786584 WLM786584 WVI786584 A852120 IW852120 SS852120 ACO852120 AMK852120 AWG852120 BGC852120 BPY852120 BZU852120 CJQ852120 CTM852120 DDI852120 DNE852120 DXA852120 EGW852120 EQS852120 FAO852120 FKK852120 FUG852120 GEC852120 GNY852120 GXU852120 HHQ852120 HRM852120 IBI852120 ILE852120 IVA852120 JEW852120 JOS852120 JYO852120 KIK852120 KSG852120 LCC852120 LLY852120 LVU852120 MFQ852120 MPM852120 MZI852120 NJE852120 NTA852120 OCW852120 OMS852120 OWO852120 PGK852120 PQG852120 QAC852120 QJY852120 QTU852120 RDQ852120 RNM852120 RXI852120 SHE852120 SRA852120 TAW852120 TKS852120 TUO852120 UEK852120 UOG852120 UYC852120 VHY852120 VRU852120 WBQ852120 WLM852120 WVI852120 A917656 IW917656 SS917656 ACO917656 AMK917656 AWG917656 BGC917656 BPY917656 BZU917656 CJQ917656 CTM917656 DDI917656 DNE917656 DXA917656 EGW917656 EQS917656 FAO917656 FKK917656 FUG917656 GEC917656 GNY917656 GXU917656 HHQ917656 HRM917656 IBI917656 ILE917656 IVA917656 JEW917656 JOS917656 JYO917656 KIK917656 KSG917656 LCC917656 LLY917656 LVU917656 MFQ917656 MPM917656 MZI917656 NJE917656 NTA917656 OCW917656 OMS917656 OWO917656 PGK917656 PQG917656 QAC917656 QJY917656 QTU917656 RDQ917656 RNM917656 RXI917656 SHE917656 SRA917656 TAW917656 TKS917656 TUO917656 UEK917656 UOG917656 UYC917656 VHY917656 VRU917656 WBQ917656 WLM917656 WVI917656 A983192 IW983192 SS983192 ACO983192 AMK983192 AWG983192 BGC983192 BPY983192 BZU983192 CJQ983192 CTM983192 DDI983192 DNE983192 DXA983192 EGW983192 EQS983192 FAO983192 FKK983192 FUG983192 GEC983192 GNY983192 GXU983192 HHQ983192 HRM983192 IBI983192 ILE983192 IVA983192 JEW983192 JOS983192 JYO983192 KIK983192 KSG983192 LCC983192 LLY983192 LVU983192 MFQ983192 MPM983192 MZI983192 NJE983192 NTA983192 OCW983192 OMS983192 OWO983192 PGK983192 PQG983192 QAC983192 QJY983192 QTU983192 RDQ983192 RNM983192 RXI983192 SHE983192 SRA983192 TAW983192 TKS983192 TUO983192 UEK983192 UOG983192 UYC983192 VHY983192 VRU983192 WBQ983192 WLM983192 WVI983192 B89:E91 IX89:JA91 ST89:SW91 ACP89:ACS91 AML89:AMO91 AWH89:AWK91 BGD89:BGG91 BPZ89:BQC91 BZV89:BZY91 CJR89:CJU91 CTN89:CTQ91 DDJ89:DDM91 DNF89:DNI91 DXB89:DXE91 EGX89:EHA91 EQT89:EQW91 FAP89:FAS91 FKL89:FKO91 FUH89:FUK91 GED89:GEG91 GNZ89:GOC91 GXV89:GXY91 HHR89:HHU91 HRN89:HRQ91 IBJ89:IBM91 ILF89:ILI91 IVB89:IVE91 JEX89:JFA91 JOT89:JOW91 JYP89:JYS91 KIL89:KIO91 KSH89:KSK91 LCD89:LCG91 LLZ89:LMC91 LVV89:LVY91 MFR89:MFU91 MPN89:MPQ91 MZJ89:MZM91 NJF89:NJI91 NTB89:NTE91 OCX89:ODA91 OMT89:OMW91 OWP89:OWS91 PGL89:PGO91 PQH89:PQK91 QAD89:QAG91 QJZ89:QKC91 QTV89:QTY91 RDR89:RDU91 RNN89:RNQ91 RXJ89:RXM91 SHF89:SHI91 SRB89:SRE91 TAX89:TBA91 TKT89:TKW91 TUP89:TUS91 UEL89:UEO91 UOH89:UOK91 UYD89:UYG91 VHZ89:VIC91 VRV89:VRY91 WBR89:WBU91 WLN89:WLQ91 WVJ89:WVM91 B65625:E65627 IX65625:JA65627 ST65625:SW65627 ACP65625:ACS65627 AML65625:AMO65627 AWH65625:AWK65627 BGD65625:BGG65627 BPZ65625:BQC65627 BZV65625:BZY65627 CJR65625:CJU65627 CTN65625:CTQ65627 DDJ65625:DDM65627 DNF65625:DNI65627 DXB65625:DXE65627 EGX65625:EHA65627 EQT65625:EQW65627 FAP65625:FAS65627 FKL65625:FKO65627 FUH65625:FUK65627 GED65625:GEG65627 GNZ65625:GOC65627 GXV65625:GXY65627 HHR65625:HHU65627 HRN65625:HRQ65627 IBJ65625:IBM65627 ILF65625:ILI65627 IVB65625:IVE65627 JEX65625:JFA65627 JOT65625:JOW65627 JYP65625:JYS65627 KIL65625:KIO65627 KSH65625:KSK65627 LCD65625:LCG65627 LLZ65625:LMC65627 LVV65625:LVY65627 MFR65625:MFU65627 MPN65625:MPQ65627 MZJ65625:MZM65627 NJF65625:NJI65627 NTB65625:NTE65627 OCX65625:ODA65627 OMT65625:OMW65627 OWP65625:OWS65627 PGL65625:PGO65627 PQH65625:PQK65627 QAD65625:QAG65627 QJZ65625:QKC65627 QTV65625:QTY65627 RDR65625:RDU65627 RNN65625:RNQ65627 RXJ65625:RXM65627 SHF65625:SHI65627 SRB65625:SRE65627 TAX65625:TBA65627 TKT65625:TKW65627 TUP65625:TUS65627 UEL65625:UEO65627 UOH65625:UOK65627 UYD65625:UYG65627 VHZ65625:VIC65627 VRV65625:VRY65627 WBR65625:WBU65627 WLN65625:WLQ65627 WVJ65625:WVM65627 B131161:E131163 IX131161:JA131163 ST131161:SW131163 ACP131161:ACS131163 AML131161:AMO131163 AWH131161:AWK131163 BGD131161:BGG131163 BPZ131161:BQC131163 BZV131161:BZY131163 CJR131161:CJU131163 CTN131161:CTQ131163 DDJ131161:DDM131163 DNF131161:DNI131163 DXB131161:DXE131163 EGX131161:EHA131163 EQT131161:EQW131163 FAP131161:FAS131163 FKL131161:FKO131163 FUH131161:FUK131163 GED131161:GEG131163 GNZ131161:GOC131163 GXV131161:GXY131163 HHR131161:HHU131163 HRN131161:HRQ131163 IBJ131161:IBM131163 ILF131161:ILI131163 IVB131161:IVE131163 JEX131161:JFA131163 JOT131161:JOW131163 JYP131161:JYS131163 KIL131161:KIO131163 KSH131161:KSK131163 LCD131161:LCG131163 LLZ131161:LMC131163 LVV131161:LVY131163 MFR131161:MFU131163 MPN131161:MPQ131163 MZJ131161:MZM131163 NJF131161:NJI131163 NTB131161:NTE131163 OCX131161:ODA131163 OMT131161:OMW131163 OWP131161:OWS131163 PGL131161:PGO131163 PQH131161:PQK131163 QAD131161:QAG131163 QJZ131161:QKC131163 QTV131161:QTY131163 RDR131161:RDU131163 RNN131161:RNQ131163 RXJ131161:RXM131163 SHF131161:SHI131163 SRB131161:SRE131163 TAX131161:TBA131163 TKT131161:TKW131163 TUP131161:TUS131163 UEL131161:UEO131163 UOH131161:UOK131163 UYD131161:UYG131163 VHZ131161:VIC131163 VRV131161:VRY131163 WBR131161:WBU131163 WLN131161:WLQ131163 WVJ131161:WVM131163 B196697:E196699 IX196697:JA196699 ST196697:SW196699 ACP196697:ACS196699 AML196697:AMO196699 AWH196697:AWK196699 BGD196697:BGG196699 BPZ196697:BQC196699 BZV196697:BZY196699 CJR196697:CJU196699 CTN196697:CTQ196699 DDJ196697:DDM196699 DNF196697:DNI196699 DXB196697:DXE196699 EGX196697:EHA196699 EQT196697:EQW196699 FAP196697:FAS196699 FKL196697:FKO196699 FUH196697:FUK196699 GED196697:GEG196699 GNZ196697:GOC196699 GXV196697:GXY196699 HHR196697:HHU196699 HRN196697:HRQ196699 IBJ196697:IBM196699 ILF196697:ILI196699 IVB196697:IVE196699 JEX196697:JFA196699 JOT196697:JOW196699 JYP196697:JYS196699 KIL196697:KIO196699 KSH196697:KSK196699 LCD196697:LCG196699 LLZ196697:LMC196699 LVV196697:LVY196699 MFR196697:MFU196699 MPN196697:MPQ196699 MZJ196697:MZM196699 NJF196697:NJI196699 NTB196697:NTE196699 OCX196697:ODA196699 OMT196697:OMW196699 OWP196697:OWS196699 PGL196697:PGO196699 PQH196697:PQK196699 QAD196697:QAG196699 QJZ196697:QKC196699 QTV196697:QTY196699 RDR196697:RDU196699 RNN196697:RNQ196699 RXJ196697:RXM196699 SHF196697:SHI196699 SRB196697:SRE196699 TAX196697:TBA196699 TKT196697:TKW196699 TUP196697:TUS196699 UEL196697:UEO196699 UOH196697:UOK196699 UYD196697:UYG196699 VHZ196697:VIC196699 VRV196697:VRY196699 WBR196697:WBU196699 WLN196697:WLQ196699 WVJ196697:WVM196699 B262233:E262235 IX262233:JA262235 ST262233:SW262235 ACP262233:ACS262235 AML262233:AMO262235 AWH262233:AWK262235 BGD262233:BGG262235 BPZ262233:BQC262235 BZV262233:BZY262235 CJR262233:CJU262235 CTN262233:CTQ262235 DDJ262233:DDM262235 DNF262233:DNI262235 DXB262233:DXE262235 EGX262233:EHA262235 EQT262233:EQW262235 FAP262233:FAS262235 FKL262233:FKO262235 FUH262233:FUK262235 GED262233:GEG262235 GNZ262233:GOC262235 GXV262233:GXY262235 HHR262233:HHU262235 HRN262233:HRQ262235 IBJ262233:IBM262235 ILF262233:ILI262235 IVB262233:IVE262235 JEX262233:JFA262235 JOT262233:JOW262235 JYP262233:JYS262235 KIL262233:KIO262235 KSH262233:KSK262235 LCD262233:LCG262235 LLZ262233:LMC262235 LVV262233:LVY262235 MFR262233:MFU262235 MPN262233:MPQ262235 MZJ262233:MZM262235 NJF262233:NJI262235 NTB262233:NTE262235 OCX262233:ODA262235 OMT262233:OMW262235 OWP262233:OWS262235 PGL262233:PGO262235 PQH262233:PQK262235 QAD262233:QAG262235 QJZ262233:QKC262235 QTV262233:QTY262235 RDR262233:RDU262235 RNN262233:RNQ262235 RXJ262233:RXM262235 SHF262233:SHI262235 SRB262233:SRE262235 TAX262233:TBA262235 TKT262233:TKW262235 TUP262233:TUS262235 UEL262233:UEO262235 UOH262233:UOK262235 UYD262233:UYG262235 VHZ262233:VIC262235 VRV262233:VRY262235 WBR262233:WBU262235 WLN262233:WLQ262235 WVJ262233:WVM262235 B327769:E327771 IX327769:JA327771 ST327769:SW327771 ACP327769:ACS327771 AML327769:AMO327771 AWH327769:AWK327771 BGD327769:BGG327771 BPZ327769:BQC327771 BZV327769:BZY327771 CJR327769:CJU327771 CTN327769:CTQ327771 DDJ327769:DDM327771 DNF327769:DNI327771 DXB327769:DXE327771 EGX327769:EHA327771 EQT327769:EQW327771 FAP327769:FAS327771 FKL327769:FKO327771 FUH327769:FUK327771 GED327769:GEG327771 GNZ327769:GOC327771 GXV327769:GXY327771 HHR327769:HHU327771 HRN327769:HRQ327771 IBJ327769:IBM327771 ILF327769:ILI327771 IVB327769:IVE327771 JEX327769:JFA327771 JOT327769:JOW327771 JYP327769:JYS327771 KIL327769:KIO327771 KSH327769:KSK327771 LCD327769:LCG327771 LLZ327769:LMC327771 LVV327769:LVY327771 MFR327769:MFU327771 MPN327769:MPQ327771 MZJ327769:MZM327771 NJF327769:NJI327771 NTB327769:NTE327771 OCX327769:ODA327771 OMT327769:OMW327771 OWP327769:OWS327771 PGL327769:PGO327771 PQH327769:PQK327771 QAD327769:QAG327771 QJZ327769:QKC327771 QTV327769:QTY327771 RDR327769:RDU327771 RNN327769:RNQ327771 RXJ327769:RXM327771 SHF327769:SHI327771 SRB327769:SRE327771 TAX327769:TBA327771 TKT327769:TKW327771 TUP327769:TUS327771 UEL327769:UEO327771 UOH327769:UOK327771 UYD327769:UYG327771 VHZ327769:VIC327771 VRV327769:VRY327771 WBR327769:WBU327771 WLN327769:WLQ327771 WVJ327769:WVM327771 B393305:E393307 IX393305:JA393307 ST393305:SW393307 ACP393305:ACS393307 AML393305:AMO393307 AWH393305:AWK393307 BGD393305:BGG393307 BPZ393305:BQC393307 BZV393305:BZY393307 CJR393305:CJU393307 CTN393305:CTQ393307 DDJ393305:DDM393307 DNF393305:DNI393307 DXB393305:DXE393307 EGX393305:EHA393307 EQT393305:EQW393307 FAP393305:FAS393307 FKL393305:FKO393307 FUH393305:FUK393307 GED393305:GEG393307 GNZ393305:GOC393307 GXV393305:GXY393307 HHR393305:HHU393307 HRN393305:HRQ393307 IBJ393305:IBM393307 ILF393305:ILI393307 IVB393305:IVE393307 JEX393305:JFA393307 JOT393305:JOW393307 JYP393305:JYS393307 KIL393305:KIO393307 KSH393305:KSK393307 LCD393305:LCG393307 LLZ393305:LMC393307 LVV393305:LVY393307 MFR393305:MFU393307 MPN393305:MPQ393307 MZJ393305:MZM393307 NJF393305:NJI393307 NTB393305:NTE393307 OCX393305:ODA393307 OMT393305:OMW393307 OWP393305:OWS393307 PGL393305:PGO393307 PQH393305:PQK393307 QAD393305:QAG393307 QJZ393305:QKC393307 QTV393305:QTY393307 RDR393305:RDU393307 RNN393305:RNQ393307 RXJ393305:RXM393307 SHF393305:SHI393307 SRB393305:SRE393307 TAX393305:TBA393307 TKT393305:TKW393307 TUP393305:TUS393307 UEL393305:UEO393307 UOH393305:UOK393307 UYD393305:UYG393307 VHZ393305:VIC393307 VRV393305:VRY393307 WBR393305:WBU393307 WLN393305:WLQ393307 WVJ393305:WVM393307 B458841:E458843 IX458841:JA458843 ST458841:SW458843 ACP458841:ACS458843 AML458841:AMO458843 AWH458841:AWK458843 BGD458841:BGG458843 BPZ458841:BQC458843 BZV458841:BZY458843 CJR458841:CJU458843 CTN458841:CTQ458843 DDJ458841:DDM458843 DNF458841:DNI458843 DXB458841:DXE458843 EGX458841:EHA458843 EQT458841:EQW458843 FAP458841:FAS458843 FKL458841:FKO458843 FUH458841:FUK458843 GED458841:GEG458843 GNZ458841:GOC458843 GXV458841:GXY458843 HHR458841:HHU458843 HRN458841:HRQ458843 IBJ458841:IBM458843 ILF458841:ILI458843 IVB458841:IVE458843 JEX458841:JFA458843 JOT458841:JOW458843 JYP458841:JYS458843 KIL458841:KIO458843 KSH458841:KSK458843 LCD458841:LCG458843 LLZ458841:LMC458843 LVV458841:LVY458843 MFR458841:MFU458843 MPN458841:MPQ458843 MZJ458841:MZM458843 NJF458841:NJI458843 NTB458841:NTE458843 OCX458841:ODA458843 OMT458841:OMW458843 OWP458841:OWS458843 PGL458841:PGO458843 PQH458841:PQK458843 QAD458841:QAG458843 QJZ458841:QKC458843 QTV458841:QTY458843 RDR458841:RDU458843 RNN458841:RNQ458843 RXJ458841:RXM458843 SHF458841:SHI458843 SRB458841:SRE458843 TAX458841:TBA458843 TKT458841:TKW458843 TUP458841:TUS458843 UEL458841:UEO458843 UOH458841:UOK458843 UYD458841:UYG458843 VHZ458841:VIC458843 VRV458841:VRY458843 WBR458841:WBU458843 WLN458841:WLQ458843 WVJ458841:WVM458843 B524377:E524379 IX524377:JA524379 ST524377:SW524379 ACP524377:ACS524379 AML524377:AMO524379 AWH524377:AWK524379 BGD524377:BGG524379 BPZ524377:BQC524379 BZV524377:BZY524379 CJR524377:CJU524379 CTN524377:CTQ524379 DDJ524377:DDM524379 DNF524377:DNI524379 DXB524377:DXE524379 EGX524377:EHA524379 EQT524377:EQW524379 FAP524377:FAS524379 FKL524377:FKO524379 FUH524377:FUK524379 GED524377:GEG524379 GNZ524377:GOC524379 GXV524377:GXY524379 HHR524377:HHU524379 HRN524377:HRQ524379 IBJ524377:IBM524379 ILF524377:ILI524379 IVB524377:IVE524379 JEX524377:JFA524379 JOT524377:JOW524379 JYP524377:JYS524379 KIL524377:KIO524379 KSH524377:KSK524379 LCD524377:LCG524379 LLZ524377:LMC524379 LVV524377:LVY524379 MFR524377:MFU524379 MPN524377:MPQ524379 MZJ524377:MZM524379 NJF524377:NJI524379 NTB524377:NTE524379 OCX524377:ODA524379 OMT524377:OMW524379 OWP524377:OWS524379 PGL524377:PGO524379 PQH524377:PQK524379 QAD524377:QAG524379 QJZ524377:QKC524379 QTV524377:QTY524379 RDR524377:RDU524379 RNN524377:RNQ524379 RXJ524377:RXM524379 SHF524377:SHI524379 SRB524377:SRE524379 TAX524377:TBA524379 TKT524377:TKW524379 TUP524377:TUS524379 UEL524377:UEO524379 UOH524377:UOK524379 UYD524377:UYG524379 VHZ524377:VIC524379 VRV524377:VRY524379 WBR524377:WBU524379 WLN524377:WLQ524379 WVJ524377:WVM524379 B589913:E589915 IX589913:JA589915 ST589913:SW589915 ACP589913:ACS589915 AML589913:AMO589915 AWH589913:AWK589915 BGD589913:BGG589915 BPZ589913:BQC589915 BZV589913:BZY589915 CJR589913:CJU589915 CTN589913:CTQ589915 DDJ589913:DDM589915 DNF589913:DNI589915 DXB589913:DXE589915 EGX589913:EHA589915 EQT589913:EQW589915 FAP589913:FAS589915 FKL589913:FKO589915 FUH589913:FUK589915 GED589913:GEG589915 GNZ589913:GOC589915 GXV589913:GXY589915 HHR589913:HHU589915 HRN589913:HRQ589915 IBJ589913:IBM589915 ILF589913:ILI589915 IVB589913:IVE589915 JEX589913:JFA589915 JOT589913:JOW589915 JYP589913:JYS589915 KIL589913:KIO589915 KSH589913:KSK589915 LCD589913:LCG589915 LLZ589913:LMC589915 LVV589913:LVY589915 MFR589913:MFU589915 MPN589913:MPQ589915 MZJ589913:MZM589915 NJF589913:NJI589915 NTB589913:NTE589915 OCX589913:ODA589915 OMT589913:OMW589915 OWP589913:OWS589915 PGL589913:PGO589915 PQH589913:PQK589915 QAD589913:QAG589915 QJZ589913:QKC589915 QTV589913:QTY589915 RDR589913:RDU589915 RNN589913:RNQ589915 RXJ589913:RXM589915 SHF589913:SHI589915 SRB589913:SRE589915 TAX589913:TBA589915 TKT589913:TKW589915 TUP589913:TUS589915 UEL589913:UEO589915 UOH589913:UOK589915 UYD589913:UYG589915 VHZ589913:VIC589915 VRV589913:VRY589915 WBR589913:WBU589915 WLN589913:WLQ589915 WVJ589913:WVM589915 B655449:E655451 IX655449:JA655451 ST655449:SW655451 ACP655449:ACS655451 AML655449:AMO655451 AWH655449:AWK655451 BGD655449:BGG655451 BPZ655449:BQC655451 BZV655449:BZY655451 CJR655449:CJU655451 CTN655449:CTQ655451 DDJ655449:DDM655451 DNF655449:DNI655451 DXB655449:DXE655451 EGX655449:EHA655451 EQT655449:EQW655451 FAP655449:FAS655451 FKL655449:FKO655451 FUH655449:FUK655451 GED655449:GEG655451 GNZ655449:GOC655451 GXV655449:GXY655451 HHR655449:HHU655451 HRN655449:HRQ655451 IBJ655449:IBM655451 ILF655449:ILI655451 IVB655449:IVE655451 JEX655449:JFA655451 JOT655449:JOW655451 JYP655449:JYS655451 KIL655449:KIO655451 KSH655449:KSK655451 LCD655449:LCG655451 LLZ655449:LMC655451 LVV655449:LVY655451 MFR655449:MFU655451 MPN655449:MPQ655451 MZJ655449:MZM655451 NJF655449:NJI655451 NTB655449:NTE655451 OCX655449:ODA655451 OMT655449:OMW655451 OWP655449:OWS655451 PGL655449:PGO655451 PQH655449:PQK655451 QAD655449:QAG655451 QJZ655449:QKC655451 QTV655449:QTY655451 RDR655449:RDU655451 RNN655449:RNQ655451 RXJ655449:RXM655451 SHF655449:SHI655451 SRB655449:SRE655451 TAX655449:TBA655451 TKT655449:TKW655451 TUP655449:TUS655451 UEL655449:UEO655451 UOH655449:UOK655451 UYD655449:UYG655451 VHZ655449:VIC655451 VRV655449:VRY655451 WBR655449:WBU655451 WLN655449:WLQ655451 WVJ655449:WVM655451 B720985:E720987 IX720985:JA720987 ST720985:SW720987 ACP720985:ACS720987 AML720985:AMO720987 AWH720985:AWK720987 BGD720985:BGG720987 BPZ720985:BQC720987 BZV720985:BZY720987 CJR720985:CJU720987 CTN720985:CTQ720987 DDJ720985:DDM720987 DNF720985:DNI720987 DXB720985:DXE720987 EGX720985:EHA720987 EQT720985:EQW720987 FAP720985:FAS720987 FKL720985:FKO720987 FUH720985:FUK720987 GED720985:GEG720987 GNZ720985:GOC720987 GXV720985:GXY720987 HHR720985:HHU720987 HRN720985:HRQ720987 IBJ720985:IBM720987 ILF720985:ILI720987 IVB720985:IVE720987 JEX720985:JFA720987 JOT720985:JOW720987 JYP720985:JYS720987 KIL720985:KIO720987 KSH720985:KSK720987 LCD720985:LCG720987 LLZ720985:LMC720987 LVV720985:LVY720987 MFR720985:MFU720987 MPN720985:MPQ720987 MZJ720985:MZM720987 NJF720985:NJI720987 NTB720985:NTE720987 OCX720985:ODA720987 OMT720985:OMW720987 OWP720985:OWS720987 PGL720985:PGO720987 PQH720985:PQK720987 QAD720985:QAG720987 QJZ720985:QKC720987 QTV720985:QTY720987 RDR720985:RDU720987 RNN720985:RNQ720987 RXJ720985:RXM720987 SHF720985:SHI720987 SRB720985:SRE720987 TAX720985:TBA720987 TKT720985:TKW720987 TUP720985:TUS720987 UEL720985:UEO720987 UOH720985:UOK720987 UYD720985:UYG720987 VHZ720985:VIC720987 VRV720985:VRY720987 WBR720985:WBU720987 WLN720985:WLQ720987 WVJ720985:WVM720987 B786521:E786523 IX786521:JA786523 ST786521:SW786523 ACP786521:ACS786523 AML786521:AMO786523 AWH786521:AWK786523 BGD786521:BGG786523 BPZ786521:BQC786523 BZV786521:BZY786523 CJR786521:CJU786523 CTN786521:CTQ786523 DDJ786521:DDM786523 DNF786521:DNI786523 DXB786521:DXE786523 EGX786521:EHA786523 EQT786521:EQW786523 FAP786521:FAS786523 FKL786521:FKO786523 FUH786521:FUK786523 GED786521:GEG786523 GNZ786521:GOC786523 GXV786521:GXY786523 HHR786521:HHU786523 HRN786521:HRQ786523 IBJ786521:IBM786523 ILF786521:ILI786523 IVB786521:IVE786523 JEX786521:JFA786523 JOT786521:JOW786523 JYP786521:JYS786523 KIL786521:KIO786523 KSH786521:KSK786523 LCD786521:LCG786523 LLZ786521:LMC786523 LVV786521:LVY786523 MFR786521:MFU786523 MPN786521:MPQ786523 MZJ786521:MZM786523 NJF786521:NJI786523 NTB786521:NTE786523 OCX786521:ODA786523 OMT786521:OMW786523 OWP786521:OWS786523 PGL786521:PGO786523 PQH786521:PQK786523 QAD786521:QAG786523 QJZ786521:QKC786523 QTV786521:QTY786523 RDR786521:RDU786523 RNN786521:RNQ786523 RXJ786521:RXM786523 SHF786521:SHI786523 SRB786521:SRE786523 TAX786521:TBA786523 TKT786521:TKW786523 TUP786521:TUS786523 UEL786521:UEO786523 UOH786521:UOK786523 UYD786521:UYG786523 VHZ786521:VIC786523 VRV786521:VRY786523 WBR786521:WBU786523 WLN786521:WLQ786523 WVJ786521:WVM786523 B852057:E852059 IX852057:JA852059 ST852057:SW852059 ACP852057:ACS852059 AML852057:AMO852059 AWH852057:AWK852059 BGD852057:BGG852059 BPZ852057:BQC852059 BZV852057:BZY852059 CJR852057:CJU852059 CTN852057:CTQ852059 DDJ852057:DDM852059 DNF852057:DNI852059 DXB852057:DXE852059 EGX852057:EHA852059 EQT852057:EQW852059 FAP852057:FAS852059 FKL852057:FKO852059 FUH852057:FUK852059 GED852057:GEG852059 GNZ852057:GOC852059 GXV852057:GXY852059 HHR852057:HHU852059 HRN852057:HRQ852059 IBJ852057:IBM852059 ILF852057:ILI852059 IVB852057:IVE852059 JEX852057:JFA852059 JOT852057:JOW852059 JYP852057:JYS852059 KIL852057:KIO852059 KSH852057:KSK852059 LCD852057:LCG852059 LLZ852057:LMC852059 LVV852057:LVY852059 MFR852057:MFU852059 MPN852057:MPQ852059 MZJ852057:MZM852059 NJF852057:NJI852059 NTB852057:NTE852059 OCX852057:ODA852059 OMT852057:OMW852059 OWP852057:OWS852059 PGL852057:PGO852059 PQH852057:PQK852059 QAD852057:QAG852059 QJZ852057:QKC852059 QTV852057:QTY852059 RDR852057:RDU852059 RNN852057:RNQ852059 RXJ852057:RXM852059 SHF852057:SHI852059 SRB852057:SRE852059 TAX852057:TBA852059 TKT852057:TKW852059 TUP852057:TUS852059 UEL852057:UEO852059 UOH852057:UOK852059 UYD852057:UYG852059 VHZ852057:VIC852059 VRV852057:VRY852059 WBR852057:WBU852059 WLN852057:WLQ852059 WVJ852057:WVM852059 B917593:E917595 IX917593:JA917595 ST917593:SW917595 ACP917593:ACS917595 AML917593:AMO917595 AWH917593:AWK917595 BGD917593:BGG917595 BPZ917593:BQC917595 BZV917593:BZY917595 CJR917593:CJU917595 CTN917593:CTQ917595 DDJ917593:DDM917595 DNF917593:DNI917595 DXB917593:DXE917595 EGX917593:EHA917595 EQT917593:EQW917595 FAP917593:FAS917595 FKL917593:FKO917595 FUH917593:FUK917595 GED917593:GEG917595 GNZ917593:GOC917595 GXV917593:GXY917595 HHR917593:HHU917595 HRN917593:HRQ917595 IBJ917593:IBM917595 ILF917593:ILI917595 IVB917593:IVE917595 JEX917593:JFA917595 JOT917593:JOW917595 JYP917593:JYS917595 KIL917593:KIO917595 KSH917593:KSK917595 LCD917593:LCG917595 LLZ917593:LMC917595 LVV917593:LVY917595 MFR917593:MFU917595 MPN917593:MPQ917595 MZJ917593:MZM917595 NJF917593:NJI917595 NTB917593:NTE917595 OCX917593:ODA917595 OMT917593:OMW917595 OWP917593:OWS917595 PGL917593:PGO917595 PQH917593:PQK917595 QAD917593:QAG917595 QJZ917593:QKC917595 QTV917593:QTY917595 RDR917593:RDU917595 RNN917593:RNQ917595 RXJ917593:RXM917595 SHF917593:SHI917595 SRB917593:SRE917595 TAX917593:TBA917595 TKT917593:TKW917595 TUP917593:TUS917595 UEL917593:UEO917595 UOH917593:UOK917595 UYD917593:UYG917595 VHZ917593:VIC917595 VRV917593:VRY917595 WBR917593:WBU917595 WLN917593:WLQ917595 WVJ917593:WVM917595 B983129:E983131 IX983129:JA983131 ST983129:SW983131 ACP983129:ACS983131 AML983129:AMO983131 AWH983129:AWK983131 BGD983129:BGG983131 BPZ983129:BQC983131 BZV983129:BZY983131 CJR983129:CJU983131 CTN983129:CTQ983131 DDJ983129:DDM983131 DNF983129:DNI983131 DXB983129:DXE983131 EGX983129:EHA983131 EQT983129:EQW983131 FAP983129:FAS983131 FKL983129:FKO983131 FUH983129:FUK983131 GED983129:GEG983131 GNZ983129:GOC983131 GXV983129:GXY983131 HHR983129:HHU983131 HRN983129:HRQ983131 IBJ983129:IBM983131 ILF983129:ILI983131 IVB983129:IVE983131 JEX983129:JFA983131 JOT983129:JOW983131 JYP983129:JYS983131 KIL983129:KIO983131 KSH983129:KSK983131 LCD983129:LCG983131 LLZ983129:LMC983131 LVV983129:LVY983131 MFR983129:MFU983131 MPN983129:MPQ983131 MZJ983129:MZM983131 NJF983129:NJI983131 NTB983129:NTE983131 OCX983129:ODA983131 OMT983129:OMW983131 OWP983129:OWS983131 PGL983129:PGO983131 PQH983129:PQK983131 QAD983129:QAG983131 QJZ983129:QKC983131 QTV983129:QTY983131 RDR983129:RDU983131 RNN983129:RNQ983131 RXJ983129:RXM983131 SHF983129:SHI983131 SRB983129:SRE983131 TAX983129:TBA983131 TKT983129:TKW983131 TUP983129:TUS983131 UEL983129:UEO983131 UOH983129:UOK983131 UYD983129:UYG983131 VHZ983129:VIC983131 VRV983129:VRY983131 WBR983129:WBU983131 WLN983129:WLQ983131 WVJ983129:WVM983131 I10:J10 JE10:JF10 TA10:TB10 ACW10:ACX10 AMS10:AMT10 AWO10:AWP10 BGK10:BGL10 BQG10:BQH10 CAC10:CAD10 CJY10:CJZ10 CTU10:CTV10 DDQ10:DDR10 DNM10:DNN10 DXI10:DXJ10 EHE10:EHF10 ERA10:ERB10 FAW10:FAX10 FKS10:FKT10 FUO10:FUP10 GEK10:GEL10 GOG10:GOH10 GYC10:GYD10 HHY10:HHZ10 HRU10:HRV10 IBQ10:IBR10 ILM10:ILN10 IVI10:IVJ10 JFE10:JFF10 JPA10:JPB10 JYW10:JYX10 KIS10:KIT10 KSO10:KSP10 LCK10:LCL10 LMG10:LMH10 LWC10:LWD10 MFY10:MFZ10 MPU10:MPV10 MZQ10:MZR10 NJM10:NJN10 NTI10:NTJ10 ODE10:ODF10 ONA10:ONB10 OWW10:OWX10 PGS10:PGT10 PQO10:PQP10 QAK10:QAL10 QKG10:QKH10 QUC10:QUD10 RDY10:RDZ10 RNU10:RNV10 RXQ10:RXR10 SHM10:SHN10 SRI10:SRJ10 TBE10:TBF10 TLA10:TLB10 TUW10:TUX10 UES10:UET10 UOO10:UOP10 UYK10:UYL10 VIG10:VIH10 VSC10:VSD10 WBY10:WBZ10 WLU10:WLV10 WVQ10:WVR10 I65546:J65546 JE65546:JF65546 TA65546:TB65546 ACW65546:ACX65546 AMS65546:AMT65546 AWO65546:AWP65546 BGK65546:BGL65546 BQG65546:BQH65546 CAC65546:CAD65546 CJY65546:CJZ65546 CTU65546:CTV65546 DDQ65546:DDR65546 DNM65546:DNN65546 DXI65546:DXJ65546 EHE65546:EHF65546 ERA65546:ERB65546 FAW65546:FAX65546 FKS65546:FKT65546 FUO65546:FUP65546 GEK65546:GEL65546 GOG65546:GOH65546 GYC65546:GYD65546 HHY65546:HHZ65546 HRU65546:HRV65546 IBQ65546:IBR65546 ILM65546:ILN65546 IVI65546:IVJ65546 JFE65546:JFF65546 JPA65546:JPB65546 JYW65546:JYX65546 KIS65546:KIT65546 KSO65546:KSP65546 LCK65546:LCL65546 LMG65546:LMH65546 LWC65546:LWD65546 MFY65546:MFZ65546 MPU65546:MPV65546 MZQ65546:MZR65546 NJM65546:NJN65546 NTI65546:NTJ65546 ODE65546:ODF65546 ONA65546:ONB65546 OWW65546:OWX65546 PGS65546:PGT65546 PQO65546:PQP65546 QAK65546:QAL65546 QKG65546:QKH65546 QUC65546:QUD65546 RDY65546:RDZ65546 RNU65546:RNV65546 RXQ65546:RXR65546 SHM65546:SHN65546 SRI65546:SRJ65546 TBE65546:TBF65546 TLA65546:TLB65546 TUW65546:TUX65546 UES65546:UET65546 UOO65546:UOP65546 UYK65546:UYL65546 VIG65546:VIH65546 VSC65546:VSD65546 WBY65546:WBZ65546 WLU65546:WLV65546 WVQ65546:WVR65546 I131082:J131082 JE131082:JF131082 TA131082:TB131082 ACW131082:ACX131082 AMS131082:AMT131082 AWO131082:AWP131082 BGK131082:BGL131082 BQG131082:BQH131082 CAC131082:CAD131082 CJY131082:CJZ131082 CTU131082:CTV131082 DDQ131082:DDR131082 DNM131082:DNN131082 DXI131082:DXJ131082 EHE131082:EHF131082 ERA131082:ERB131082 FAW131082:FAX131082 FKS131082:FKT131082 FUO131082:FUP131082 GEK131082:GEL131082 GOG131082:GOH131082 GYC131082:GYD131082 HHY131082:HHZ131082 HRU131082:HRV131082 IBQ131082:IBR131082 ILM131082:ILN131082 IVI131082:IVJ131082 JFE131082:JFF131082 JPA131082:JPB131082 JYW131082:JYX131082 KIS131082:KIT131082 KSO131082:KSP131082 LCK131082:LCL131082 LMG131082:LMH131082 LWC131082:LWD131082 MFY131082:MFZ131082 MPU131082:MPV131082 MZQ131082:MZR131082 NJM131082:NJN131082 NTI131082:NTJ131082 ODE131082:ODF131082 ONA131082:ONB131082 OWW131082:OWX131082 PGS131082:PGT131082 PQO131082:PQP131082 QAK131082:QAL131082 QKG131082:QKH131082 QUC131082:QUD131082 RDY131082:RDZ131082 RNU131082:RNV131082 RXQ131082:RXR131082 SHM131082:SHN131082 SRI131082:SRJ131082 TBE131082:TBF131082 TLA131082:TLB131082 TUW131082:TUX131082 UES131082:UET131082 UOO131082:UOP131082 UYK131082:UYL131082 VIG131082:VIH131082 VSC131082:VSD131082 WBY131082:WBZ131082 WLU131082:WLV131082 WVQ131082:WVR131082 I196618:J196618 JE196618:JF196618 TA196618:TB196618 ACW196618:ACX196618 AMS196618:AMT196618 AWO196618:AWP196618 BGK196618:BGL196618 BQG196618:BQH196618 CAC196618:CAD196618 CJY196618:CJZ196618 CTU196618:CTV196618 DDQ196618:DDR196618 DNM196618:DNN196618 DXI196618:DXJ196618 EHE196618:EHF196618 ERA196618:ERB196618 FAW196618:FAX196618 FKS196618:FKT196618 FUO196618:FUP196618 GEK196618:GEL196618 GOG196618:GOH196618 GYC196618:GYD196618 HHY196618:HHZ196618 HRU196618:HRV196618 IBQ196618:IBR196618 ILM196618:ILN196618 IVI196618:IVJ196618 JFE196618:JFF196618 JPA196618:JPB196618 JYW196618:JYX196618 KIS196618:KIT196618 KSO196618:KSP196618 LCK196618:LCL196618 LMG196618:LMH196618 LWC196618:LWD196618 MFY196618:MFZ196618 MPU196618:MPV196618 MZQ196618:MZR196618 NJM196618:NJN196618 NTI196618:NTJ196618 ODE196618:ODF196618 ONA196618:ONB196618 OWW196618:OWX196618 PGS196618:PGT196618 PQO196618:PQP196618 QAK196618:QAL196618 QKG196618:QKH196618 QUC196618:QUD196618 RDY196618:RDZ196618 RNU196618:RNV196618 RXQ196618:RXR196618 SHM196618:SHN196618 SRI196618:SRJ196618 TBE196618:TBF196618 TLA196618:TLB196618 TUW196618:TUX196618 UES196618:UET196618 UOO196618:UOP196618 UYK196618:UYL196618 VIG196618:VIH196618 VSC196618:VSD196618 WBY196618:WBZ196618 WLU196618:WLV196618 WVQ196618:WVR196618 I262154:J262154 JE262154:JF262154 TA262154:TB262154 ACW262154:ACX262154 AMS262154:AMT262154 AWO262154:AWP262154 BGK262154:BGL262154 BQG262154:BQH262154 CAC262154:CAD262154 CJY262154:CJZ262154 CTU262154:CTV262154 DDQ262154:DDR262154 DNM262154:DNN262154 DXI262154:DXJ262154 EHE262154:EHF262154 ERA262154:ERB262154 FAW262154:FAX262154 FKS262154:FKT262154 FUO262154:FUP262154 GEK262154:GEL262154 GOG262154:GOH262154 GYC262154:GYD262154 HHY262154:HHZ262154 HRU262154:HRV262154 IBQ262154:IBR262154 ILM262154:ILN262154 IVI262154:IVJ262154 JFE262154:JFF262154 JPA262154:JPB262154 JYW262154:JYX262154 KIS262154:KIT262154 KSO262154:KSP262154 LCK262154:LCL262154 LMG262154:LMH262154 LWC262154:LWD262154 MFY262154:MFZ262154 MPU262154:MPV262154 MZQ262154:MZR262154 NJM262154:NJN262154 NTI262154:NTJ262154 ODE262154:ODF262154 ONA262154:ONB262154 OWW262154:OWX262154 PGS262154:PGT262154 PQO262154:PQP262154 QAK262154:QAL262154 QKG262154:QKH262154 QUC262154:QUD262154 RDY262154:RDZ262154 RNU262154:RNV262154 RXQ262154:RXR262154 SHM262154:SHN262154 SRI262154:SRJ262154 TBE262154:TBF262154 TLA262154:TLB262154 TUW262154:TUX262154 UES262154:UET262154 UOO262154:UOP262154 UYK262154:UYL262154 VIG262154:VIH262154 VSC262154:VSD262154 WBY262154:WBZ262154 WLU262154:WLV262154 WVQ262154:WVR262154 I327690:J327690 JE327690:JF327690 TA327690:TB327690 ACW327690:ACX327690 AMS327690:AMT327690 AWO327690:AWP327690 BGK327690:BGL327690 BQG327690:BQH327690 CAC327690:CAD327690 CJY327690:CJZ327690 CTU327690:CTV327690 DDQ327690:DDR327690 DNM327690:DNN327690 DXI327690:DXJ327690 EHE327690:EHF327690 ERA327690:ERB327690 FAW327690:FAX327690 FKS327690:FKT327690 FUO327690:FUP327690 GEK327690:GEL327690 GOG327690:GOH327690 GYC327690:GYD327690 HHY327690:HHZ327690 HRU327690:HRV327690 IBQ327690:IBR327690 ILM327690:ILN327690 IVI327690:IVJ327690 JFE327690:JFF327690 JPA327690:JPB327690 JYW327690:JYX327690 KIS327690:KIT327690 KSO327690:KSP327690 LCK327690:LCL327690 LMG327690:LMH327690 LWC327690:LWD327690 MFY327690:MFZ327690 MPU327690:MPV327690 MZQ327690:MZR327690 NJM327690:NJN327690 NTI327690:NTJ327690 ODE327690:ODF327690 ONA327690:ONB327690 OWW327690:OWX327690 PGS327690:PGT327690 PQO327690:PQP327690 QAK327690:QAL327690 QKG327690:QKH327690 QUC327690:QUD327690 RDY327690:RDZ327690 RNU327690:RNV327690 RXQ327690:RXR327690 SHM327690:SHN327690 SRI327690:SRJ327690 TBE327690:TBF327690 TLA327690:TLB327690 TUW327690:TUX327690 UES327690:UET327690 UOO327690:UOP327690 UYK327690:UYL327690 VIG327690:VIH327690 VSC327690:VSD327690 WBY327690:WBZ327690 WLU327690:WLV327690 WVQ327690:WVR327690 I393226:J393226 JE393226:JF393226 TA393226:TB393226 ACW393226:ACX393226 AMS393226:AMT393226 AWO393226:AWP393226 BGK393226:BGL393226 BQG393226:BQH393226 CAC393226:CAD393226 CJY393226:CJZ393226 CTU393226:CTV393226 DDQ393226:DDR393226 DNM393226:DNN393226 DXI393226:DXJ393226 EHE393226:EHF393226 ERA393226:ERB393226 FAW393226:FAX393226 FKS393226:FKT393226 FUO393226:FUP393226 GEK393226:GEL393226 GOG393226:GOH393226 GYC393226:GYD393226 HHY393226:HHZ393226 HRU393226:HRV393226 IBQ393226:IBR393226 ILM393226:ILN393226 IVI393226:IVJ393226 JFE393226:JFF393226 JPA393226:JPB393226 JYW393226:JYX393226 KIS393226:KIT393226 KSO393226:KSP393226 LCK393226:LCL393226 LMG393226:LMH393226 LWC393226:LWD393226 MFY393226:MFZ393226 MPU393226:MPV393226 MZQ393226:MZR393226 NJM393226:NJN393226 NTI393226:NTJ393226 ODE393226:ODF393226 ONA393226:ONB393226 OWW393226:OWX393226 PGS393226:PGT393226 PQO393226:PQP393226 QAK393226:QAL393226 QKG393226:QKH393226 QUC393226:QUD393226 RDY393226:RDZ393226 RNU393226:RNV393226 RXQ393226:RXR393226 SHM393226:SHN393226 SRI393226:SRJ393226 TBE393226:TBF393226 TLA393226:TLB393226 TUW393226:TUX393226 UES393226:UET393226 UOO393226:UOP393226 UYK393226:UYL393226 VIG393226:VIH393226 VSC393226:VSD393226 WBY393226:WBZ393226 WLU393226:WLV393226 WVQ393226:WVR393226 I458762:J458762 JE458762:JF458762 TA458762:TB458762 ACW458762:ACX458762 AMS458762:AMT458762 AWO458762:AWP458762 BGK458762:BGL458762 BQG458762:BQH458762 CAC458762:CAD458762 CJY458762:CJZ458762 CTU458762:CTV458762 DDQ458762:DDR458762 DNM458762:DNN458762 DXI458762:DXJ458762 EHE458762:EHF458762 ERA458762:ERB458762 FAW458762:FAX458762 FKS458762:FKT458762 FUO458762:FUP458762 GEK458762:GEL458762 GOG458762:GOH458762 GYC458762:GYD458762 HHY458762:HHZ458762 HRU458762:HRV458762 IBQ458762:IBR458762 ILM458762:ILN458762 IVI458762:IVJ458762 JFE458762:JFF458762 JPA458762:JPB458762 JYW458762:JYX458762 KIS458762:KIT458762 KSO458762:KSP458762 LCK458762:LCL458762 LMG458762:LMH458762 LWC458762:LWD458762 MFY458762:MFZ458762 MPU458762:MPV458762 MZQ458762:MZR458762 NJM458762:NJN458762 NTI458762:NTJ458762 ODE458762:ODF458762 ONA458762:ONB458762 OWW458762:OWX458762 PGS458762:PGT458762 PQO458762:PQP458762 QAK458762:QAL458762 QKG458762:QKH458762 QUC458762:QUD458762 RDY458762:RDZ458762 RNU458762:RNV458762 RXQ458762:RXR458762 SHM458762:SHN458762 SRI458762:SRJ458762 TBE458762:TBF458762 TLA458762:TLB458762 TUW458762:TUX458762 UES458762:UET458762 UOO458762:UOP458762 UYK458762:UYL458762 VIG458762:VIH458762 VSC458762:VSD458762 WBY458762:WBZ458762 WLU458762:WLV458762 WVQ458762:WVR458762 I524298:J524298 JE524298:JF524298 TA524298:TB524298 ACW524298:ACX524298 AMS524298:AMT524298 AWO524298:AWP524298 BGK524298:BGL524298 BQG524298:BQH524298 CAC524298:CAD524298 CJY524298:CJZ524298 CTU524298:CTV524298 DDQ524298:DDR524298 DNM524298:DNN524298 DXI524298:DXJ524298 EHE524298:EHF524298 ERA524298:ERB524298 FAW524298:FAX524298 FKS524298:FKT524298 FUO524298:FUP524298 GEK524298:GEL524298 GOG524298:GOH524298 GYC524298:GYD524298 HHY524298:HHZ524298 HRU524298:HRV524298 IBQ524298:IBR524298 ILM524298:ILN524298 IVI524298:IVJ524298 JFE524298:JFF524298 JPA524298:JPB524298 JYW524298:JYX524298 KIS524298:KIT524298 KSO524298:KSP524298 LCK524298:LCL524298 LMG524298:LMH524298 LWC524298:LWD524298 MFY524298:MFZ524298 MPU524298:MPV524298 MZQ524298:MZR524298 NJM524298:NJN524298 NTI524298:NTJ524298 ODE524298:ODF524298 ONA524298:ONB524298 OWW524298:OWX524298 PGS524298:PGT524298 PQO524298:PQP524298 QAK524298:QAL524298 QKG524298:QKH524298 QUC524298:QUD524298 RDY524298:RDZ524298 RNU524298:RNV524298 RXQ524298:RXR524298 SHM524298:SHN524298 SRI524298:SRJ524298 TBE524298:TBF524298 TLA524298:TLB524298 TUW524298:TUX524298 UES524298:UET524298 UOO524298:UOP524298 UYK524298:UYL524298 VIG524298:VIH524298 VSC524298:VSD524298 WBY524298:WBZ524298 WLU524298:WLV524298 WVQ524298:WVR524298 I589834:J589834 JE589834:JF589834 TA589834:TB589834 ACW589834:ACX589834 AMS589834:AMT589834 AWO589834:AWP589834 BGK589834:BGL589834 BQG589834:BQH589834 CAC589834:CAD589834 CJY589834:CJZ589834 CTU589834:CTV589834 DDQ589834:DDR589834 DNM589834:DNN589834 DXI589834:DXJ589834 EHE589834:EHF589834 ERA589834:ERB589834 FAW589834:FAX589834 FKS589834:FKT589834 FUO589834:FUP589834 GEK589834:GEL589834 GOG589834:GOH589834 GYC589834:GYD589834 HHY589834:HHZ589834 HRU589834:HRV589834 IBQ589834:IBR589834 ILM589834:ILN589834 IVI589834:IVJ589834 JFE589834:JFF589834 JPA589834:JPB589834 JYW589834:JYX589834 KIS589834:KIT589834 KSO589834:KSP589834 LCK589834:LCL589834 LMG589834:LMH589834 LWC589834:LWD589834 MFY589834:MFZ589834 MPU589834:MPV589834 MZQ589834:MZR589834 NJM589834:NJN589834 NTI589834:NTJ589834 ODE589834:ODF589834 ONA589834:ONB589834 OWW589834:OWX589834 PGS589834:PGT589834 PQO589834:PQP589834 QAK589834:QAL589834 QKG589834:QKH589834 QUC589834:QUD589834 RDY589834:RDZ589834 RNU589834:RNV589834 RXQ589834:RXR589834 SHM589834:SHN589834 SRI589834:SRJ589834 TBE589834:TBF589834 TLA589834:TLB589834 TUW589834:TUX589834 UES589834:UET589834 UOO589834:UOP589834 UYK589834:UYL589834 VIG589834:VIH589834 VSC589834:VSD589834 WBY589834:WBZ589834 WLU589834:WLV589834 WVQ589834:WVR589834 I655370:J655370 JE655370:JF655370 TA655370:TB655370 ACW655370:ACX655370 AMS655370:AMT655370 AWO655370:AWP655370 BGK655370:BGL655370 BQG655370:BQH655370 CAC655370:CAD655370 CJY655370:CJZ655370 CTU655370:CTV655370 DDQ655370:DDR655370 DNM655370:DNN655370 DXI655370:DXJ655370 EHE655370:EHF655370 ERA655370:ERB655370 FAW655370:FAX655370 FKS655370:FKT655370 FUO655370:FUP655370 GEK655370:GEL655370 GOG655370:GOH655370 GYC655370:GYD655370 HHY655370:HHZ655370 HRU655370:HRV655370 IBQ655370:IBR655370 ILM655370:ILN655370 IVI655370:IVJ655370 JFE655370:JFF655370 JPA655370:JPB655370 JYW655370:JYX655370 KIS655370:KIT655370 KSO655370:KSP655370 LCK655370:LCL655370 LMG655370:LMH655370 LWC655370:LWD655370 MFY655370:MFZ655370 MPU655370:MPV655370 MZQ655370:MZR655370 NJM655370:NJN655370 NTI655370:NTJ655370 ODE655370:ODF655370 ONA655370:ONB655370 OWW655370:OWX655370 PGS655370:PGT655370 PQO655370:PQP655370 QAK655370:QAL655370 QKG655370:QKH655370 QUC655370:QUD655370 RDY655370:RDZ655370 RNU655370:RNV655370 RXQ655370:RXR655370 SHM655370:SHN655370 SRI655370:SRJ655370 TBE655370:TBF655370 TLA655370:TLB655370 TUW655370:TUX655370 UES655370:UET655370 UOO655370:UOP655370 UYK655370:UYL655370 VIG655370:VIH655370 VSC655370:VSD655370 WBY655370:WBZ655370 WLU655370:WLV655370 WVQ655370:WVR655370 I720906:J720906 JE720906:JF720906 TA720906:TB720906 ACW720906:ACX720906 AMS720906:AMT720906 AWO720906:AWP720906 BGK720906:BGL720906 BQG720906:BQH720906 CAC720906:CAD720906 CJY720906:CJZ720906 CTU720906:CTV720906 DDQ720906:DDR720906 DNM720906:DNN720906 DXI720906:DXJ720906 EHE720906:EHF720906 ERA720906:ERB720906 FAW720906:FAX720906 FKS720906:FKT720906 FUO720906:FUP720906 GEK720906:GEL720906 GOG720906:GOH720906 GYC720906:GYD720906 HHY720906:HHZ720906 HRU720906:HRV720906 IBQ720906:IBR720906 ILM720906:ILN720906 IVI720906:IVJ720906 JFE720906:JFF720906 JPA720906:JPB720906 JYW720906:JYX720906 KIS720906:KIT720906 KSO720906:KSP720906 LCK720906:LCL720906 LMG720906:LMH720906 LWC720906:LWD720906 MFY720906:MFZ720906 MPU720906:MPV720906 MZQ720906:MZR720906 NJM720906:NJN720906 NTI720906:NTJ720906 ODE720906:ODF720906 ONA720906:ONB720906 OWW720906:OWX720906 PGS720906:PGT720906 PQO720906:PQP720906 QAK720906:QAL720906 QKG720906:QKH720906 QUC720906:QUD720906 RDY720906:RDZ720906 RNU720906:RNV720906 RXQ720906:RXR720906 SHM720906:SHN720906 SRI720906:SRJ720906 TBE720906:TBF720906 TLA720906:TLB720906 TUW720906:TUX720906 UES720906:UET720906 UOO720906:UOP720906 UYK720906:UYL720906 VIG720906:VIH720906 VSC720906:VSD720906 WBY720906:WBZ720906 WLU720906:WLV720906 WVQ720906:WVR720906 I786442:J786442 JE786442:JF786442 TA786442:TB786442 ACW786442:ACX786442 AMS786442:AMT786442 AWO786442:AWP786442 BGK786442:BGL786442 BQG786442:BQH786442 CAC786442:CAD786442 CJY786442:CJZ786442 CTU786442:CTV786442 DDQ786442:DDR786442 DNM786442:DNN786442 DXI786442:DXJ786442 EHE786442:EHF786442 ERA786442:ERB786442 FAW786442:FAX786442 FKS786442:FKT786442 FUO786442:FUP786442 GEK786442:GEL786442 GOG786442:GOH786442 GYC786442:GYD786442 HHY786442:HHZ786442 HRU786442:HRV786442 IBQ786442:IBR786442 ILM786442:ILN786442 IVI786442:IVJ786442 JFE786442:JFF786442 JPA786442:JPB786442 JYW786442:JYX786442 KIS786442:KIT786442 KSO786442:KSP786442 LCK786442:LCL786442 LMG786442:LMH786442 LWC786442:LWD786442 MFY786442:MFZ786442 MPU786442:MPV786442 MZQ786442:MZR786442 NJM786442:NJN786442 NTI786442:NTJ786442 ODE786442:ODF786442 ONA786442:ONB786442 OWW786442:OWX786442 PGS786442:PGT786442 PQO786442:PQP786442 QAK786442:QAL786442 QKG786442:QKH786442 QUC786442:QUD786442 RDY786442:RDZ786442 RNU786442:RNV786442 RXQ786442:RXR786442 SHM786442:SHN786442 SRI786442:SRJ786442 TBE786442:TBF786442 TLA786442:TLB786442 TUW786442:TUX786442 UES786442:UET786442 UOO786442:UOP786442 UYK786442:UYL786442 VIG786442:VIH786442 VSC786442:VSD786442 WBY786442:WBZ786442 WLU786442:WLV786442 WVQ786442:WVR786442 I851978:J851978 JE851978:JF851978 TA851978:TB851978 ACW851978:ACX851978 AMS851978:AMT851978 AWO851978:AWP851978 BGK851978:BGL851978 BQG851978:BQH851978 CAC851978:CAD851978 CJY851978:CJZ851978 CTU851978:CTV851978 DDQ851978:DDR851978 DNM851978:DNN851978 DXI851978:DXJ851978 EHE851978:EHF851978 ERA851978:ERB851978 FAW851978:FAX851978 FKS851978:FKT851978 FUO851978:FUP851978 GEK851978:GEL851978 GOG851978:GOH851978 GYC851978:GYD851978 HHY851978:HHZ851978 HRU851978:HRV851978 IBQ851978:IBR851978 ILM851978:ILN851978 IVI851978:IVJ851978 JFE851978:JFF851978 JPA851978:JPB851978 JYW851978:JYX851978 KIS851978:KIT851978 KSO851978:KSP851978 LCK851978:LCL851978 LMG851978:LMH851978 LWC851978:LWD851978 MFY851978:MFZ851978 MPU851978:MPV851978 MZQ851978:MZR851978 NJM851978:NJN851978 NTI851978:NTJ851978 ODE851978:ODF851978 ONA851978:ONB851978 OWW851978:OWX851978 PGS851978:PGT851978 PQO851978:PQP851978 QAK851978:QAL851978 QKG851978:QKH851978 QUC851978:QUD851978 RDY851978:RDZ851978 RNU851978:RNV851978 RXQ851978:RXR851978 SHM851978:SHN851978 SRI851978:SRJ851978 TBE851978:TBF851978 TLA851978:TLB851978 TUW851978:TUX851978 UES851978:UET851978 UOO851978:UOP851978 UYK851978:UYL851978 VIG851978:VIH851978 VSC851978:VSD851978 WBY851978:WBZ851978 WLU851978:WLV851978 WVQ851978:WVR851978 I917514:J917514 JE917514:JF917514 TA917514:TB917514 ACW917514:ACX917514 AMS917514:AMT917514 AWO917514:AWP917514 BGK917514:BGL917514 BQG917514:BQH917514 CAC917514:CAD917514 CJY917514:CJZ917514 CTU917514:CTV917514 DDQ917514:DDR917514 DNM917514:DNN917514 DXI917514:DXJ917514 EHE917514:EHF917514 ERA917514:ERB917514 FAW917514:FAX917514 FKS917514:FKT917514 FUO917514:FUP917514 GEK917514:GEL917514 GOG917514:GOH917514 GYC917514:GYD917514 HHY917514:HHZ917514 HRU917514:HRV917514 IBQ917514:IBR917514 ILM917514:ILN917514 IVI917514:IVJ917514 JFE917514:JFF917514 JPA917514:JPB917514 JYW917514:JYX917514 KIS917514:KIT917514 KSO917514:KSP917514 LCK917514:LCL917514 LMG917514:LMH917514 LWC917514:LWD917514 MFY917514:MFZ917514 MPU917514:MPV917514 MZQ917514:MZR917514 NJM917514:NJN917514 NTI917514:NTJ917514 ODE917514:ODF917514 ONA917514:ONB917514 OWW917514:OWX917514 PGS917514:PGT917514 PQO917514:PQP917514 QAK917514:QAL917514 QKG917514:QKH917514 QUC917514:QUD917514 RDY917514:RDZ917514 RNU917514:RNV917514 RXQ917514:RXR917514 SHM917514:SHN917514 SRI917514:SRJ917514 TBE917514:TBF917514 TLA917514:TLB917514 TUW917514:TUX917514 UES917514:UET917514 UOO917514:UOP917514 UYK917514:UYL917514 VIG917514:VIH917514 VSC917514:VSD917514 WBY917514:WBZ917514 WLU917514:WLV917514 WVQ917514:WVR917514 I983050:J983050 JE983050:JF983050 TA983050:TB983050 ACW983050:ACX983050 AMS983050:AMT983050 AWO983050:AWP983050 BGK983050:BGL983050 BQG983050:BQH983050 CAC983050:CAD983050 CJY983050:CJZ983050 CTU983050:CTV983050 DDQ983050:DDR983050 DNM983050:DNN983050 DXI983050:DXJ983050 EHE983050:EHF983050 ERA983050:ERB983050 FAW983050:FAX983050 FKS983050:FKT983050 FUO983050:FUP983050 GEK983050:GEL983050 GOG983050:GOH983050 GYC983050:GYD983050 HHY983050:HHZ983050 HRU983050:HRV983050 IBQ983050:IBR983050 ILM983050:ILN983050 IVI983050:IVJ983050 JFE983050:JFF983050 JPA983050:JPB983050 JYW983050:JYX983050 KIS983050:KIT983050 KSO983050:KSP983050 LCK983050:LCL983050 LMG983050:LMH983050 LWC983050:LWD983050 MFY983050:MFZ983050 MPU983050:MPV983050 MZQ983050:MZR983050 NJM983050:NJN983050 NTI983050:NTJ983050 ODE983050:ODF983050 ONA983050:ONB983050 OWW983050:OWX983050 PGS983050:PGT983050 PQO983050:PQP983050 QAK983050:QAL983050 QKG983050:QKH983050 QUC983050:QUD983050 RDY983050:RDZ983050 RNU983050:RNV983050 RXQ983050:RXR983050 SHM983050:SHN983050 SRI983050:SRJ983050 TBE983050:TBF983050 TLA983050:TLB983050 TUW983050:TUX983050 UES983050:UET983050 UOO983050:UOP983050 UYK983050:UYL983050 VIG983050:VIH983050 VSC983050:VSD983050 WBY983050:WBZ983050 WLU983050:WLV983050 WVQ983050:WVR983050 H10:H13 JD10:JD13 SZ10:SZ13 ACV10:ACV13 AMR10:AMR13 AWN10:AWN13 BGJ10:BGJ13 BQF10:BQF13 CAB10:CAB13 CJX10:CJX13 CTT10:CTT13 DDP10:DDP13 DNL10:DNL13 DXH10:DXH13 EHD10:EHD13 EQZ10:EQZ13 FAV10:FAV13 FKR10:FKR13 FUN10:FUN13 GEJ10:GEJ13 GOF10:GOF13 GYB10:GYB13 HHX10:HHX13 HRT10:HRT13 IBP10:IBP13 ILL10:ILL13 IVH10:IVH13 JFD10:JFD13 JOZ10:JOZ13 JYV10:JYV13 KIR10:KIR13 KSN10:KSN13 LCJ10:LCJ13 LMF10:LMF13 LWB10:LWB13 MFX10:MFX13 MPT10:MPT13 MZP10:MZP13 NJL10:NJL13 NTH10:NTH13 ODD10:ODD13 OMZ10:OMZ13 OWV10:OWV13 PGR10:PGR13 PQN10:PQN13 QAJ10:QAJ13 QKF10:QKF13 QUB10:QUB13 RDX10:RDX13 RNT10:RNT13 RXP10:RXP13 SHL10:SHL13 SRH10:SRH13 TBD10:TBD13 TKZ10:TKZ13 TUV10:TUV13 UER10:UER13 UON10:UON13 UYJ10:UYJ13 VIF10:VIF13 VSB10:VSB13 WBX10:WBX13 WLT10:WLT13 WVP10:WVP13 H65546:H65549 JD65546:JD65549 SZ65546:SZ65549 ACV65546:ACV65549 AMR65546:AMR65549 AWN65546:AWN65549 BGJ65546:BGJ65549 BQF65546:BQF65549 CAB65546:CAB65549 CJX65546:CJX65549 CTT65546:CTT65549 DDP65546:DDP65549 DNL65546:DNL65549 DXH65546:DXH65549 EHD65546:EHD65549 EQZ65546:EQZ65549 FAV65546:FAV65549 FKR65546:FKR65549 FUN65546:FUN65549 GEJ65546:GEJ65549 GOF65546:GOF65549 GYB65546:GYB65549 HHX65546:HHX65549 HRT65546:HRT65549 IBP65546:IBP65549 ILL65546:ILL65549 IVH65546:IVH65549 JFD65546:JFD65549 JOZ65546:JOZ65549 JYV65546:JYV65549 KIR65546:KIR65549 KSN65546:KSN65549 LCJ65546:LCJ65549 LMF65546:LMF65549 LWB65546:LWB65549 MFX65546:MFX65549 MPT65546:MPT65549 MZP65546:MZP65549 NJL65546:NJL65549 NTH65546:NTH65549 ODD65546:ODD65549 OMZ65546:OMZ65549 OWV65546:OWV65549 PGR65546:PGR65549 PQN65546:PQN65549 QAJ65546:QAJ65549 QKF65546:QKF65549 QUB65546:QUB65549 RDX65546:RDX65549 RNT65546:RNT65549 RXP65546:RXP65549 SHL65546:SHL65549 SRH65546:SRH65549 TBD65546:TBD65549 TKZ65546:TKZ65549 TUV65546:TUV65549 UER65546:UER65549 UON65546:UON65549 UYJ65546:UYJ65549 VIF65546:VIF65549 VSB65546:VSB65549 WBX65546:WBX65549 WLT65546:WLT65549 WVP65546:WVP65549 H131082:H131085 JD131082:JD131085 SZ131082:SZ131085 ACV131082:ACV131085 AMR131082:AMR131085 AWN131082:AWN131085 BGJ131082:BGJ131085 BQF131082:BQF131085 CAB131082:CAB131085 CJX131082:CJX131085 CTT131082:CTT131085 DDP131082:DDP131085 DNL131082:DNL131085 DXH131082:DXH131085 EHD131082:EHD131085 EQZ131082:EQZ131085 FAV131082:FAV131085 FKR131082:FKR131085 FUN131082:FUN131085 GEJ131082:GEJ131085 GOF131082:GOF131085 GYB131082:GYB131085 HHX131082:HHX131085 HRT131082:HRT131085 IBP131082:IBP131085 ILL131082:ILL131085 IVH131082:IVH131085 JFD131082:JFD131085 JOZ131082:JOZ131085 JYV131082:JYV131085 KIR131082:KIR131085 KSN131082:KSN131085 LCJ131082:LCJ131085 LMF131082:LMF131085 LWB131082:LWB131085 MFX131082:MFX131085 MPT131082:MPT131085 MZP131082:MZP131085 NJL131082:NJL131085 NTH131082:NTH131085 ODD131082:ODD131085 OMZ131082:OMZ131085 OWV131082:OWV131085 PGR131082:PGR131085 PQN131082:PQN131085 QAJ131082:QAJ131085 QKF131082:QKF131085 QUB131082:QUB131085 RDX131082:RDX131085 RNT131082:RNT131085 RXP131082:RXP131085 SHL131082:SHL131085 SRH131082:SRH131085 TBD131082:TBD131085 TKZ131082:TKZ131085 TUV131082:TUV131085 UER131082:UER131085 UON131082:UON131085 UYJ131082:UYJ131085 VIF131082:VIF131085 VSB131082:VSB131085 WBX131082:WBX131085 WLT131082:WLT131085 WVP131082:WVP131085 H196618:H196621 JD196618:JD196621 SZ196618:SZ196621 ACV196618:ACV196621 AMR196618:AMR196621 AWN196618:AWN196621 BGJ196618:BGJ196621 BQF196618:BQF196621 CAB196618:CAB196621 CJX196618:CJX196621 CTT196618:CTT196621 DDP196618:DDP196621 DNL196618:DNL196621 DXH196618:DXH196621 EHD196618:EHD196621 EQZ196618:EQZ196621 FAV196618:FAV196621 FKR196618:FKR196621 FUN196618:FUN196621 GEJ196618:GEJ196621 GOF196618:GOF196621 GYB196618:GYB196621 HHX196618:HHX196621 HRT196618:HRT196621 IBP196618:IBP196621 ILL196618:ILL196621 IVH196618:IVH196621 JFD196618:JFD196621 JOZ196618:JOZ196621 JYV196618:JYV196621 KIR196618:KIR196621 KSN196618:KSN196621 LCJ196618:LCJ196621 LMF196618:LMF196621 LWB196618:LWB196621 MFX196618:MFX196621 MPT196618:MPT196621 MZP196618:MZP196621 NJL196618:NJL196621 NTH196618:NTH196621 ODD196618:ODD196621 OMZ196618:OMZ196621 OWV196618:OWV196621 PGR196618:PGR196621 PQN196618:PQN196621 QAJ196618:QAJ196621 QKF196618:QKF196621 QUB196618:QUB196621 RDX196618:RDX196621 RNT196618:RNT196621 RXP196618:RXP196621 SHL196618:SHL196621 SRH196618:SRH196621 TBD196618:TBD196621 TKZ196618:TKZ196621 TUV196618:TUV196621 UER196618:UER196621 UON196618:UON196621 UYJ196618:UYJ196621 VIF196618:VIF196621 VSB196618:VSB196621 WBX196618:WBX196621 WLT196618:WLT196621 WVP196618:WVP196621 H262154:H262157 JD262154:JD262157 SZ262154:SZ262157 ACV262154:ACV262157 AMR262154:AMR262157 AWN262154:AWN262157 BGJ262154:BGJ262157 BQF262154:BQF262157 CAB262154:CAB262157 CJX262154:CJX262157 CTT262154:CTT262157 DDP262154:DDP262157 DNL262154:DNL262157 DXH262154:DXH262157 EHD262154:EHD262157 EQZ262154:EQZ262157 FAV262154:FAV262157 FKR262154:FKR262157 FUN262154:FUN262157 GEJ262154:GEJ262157 GOF262154:GOF262157 GYB262154:GYB262157 HHX262154:HHX262157 HRT262154:HRT262157 IBP262154:IBP262157 ILL262154:ILL262157 IVH262154:IVH262157 JFD262154:JFD262157 JOZ262154:JOZ262157 JYV262154:JYV262157 KIR262154:KIR262157 KSN262154:KSN262157 LCJ262154:LCJ262157 LMF262154:LMF262157 LWB262154:LWB262157 MFX262154:MFX262157 MPT262154:MPT262157 MZP262154:MZP262157 NJL262154:NJL262157 NTH262154:NTH262157 ODD262154:ODD262157 OMZ262154:OMZ262157 OWV262154:OWV262157 PGR262154:PGR262157 PQN262154:PQN262157 QAJ262154:QAJ262157 QKF262154:QKF262157 QUB262154:QUB262157 RDX262154:RDX262157 RNT262154:RNT262157 RXP262154:RXP262157 SHL262154:SHL262157 SRH262154:SRH262157 TBD262154:TBD262157 TKZ262154:TKZ262157 TUV262154:TUV262157 UER262154:UER262157 UON262154:UON262157 UYJ262154:UYJ262157 VIF262154:VIF262157 VSB262154:VSB262157 WBX262154:WBX262157 WLT262154:WLT262157 WVP262154:WVP262157 H327690:H327693 JD327690:JD327693 SZ327690:SZ327693 ACV327690:ACV327693 AMR327690:AMR327693 AWN327690:AWN327693 BGJ327690:BGJ327693 BQF327690:BQF327693 CAB327690:CAB327693 CJX327690:CJX327693 CTT327690:CTT327693 DDP327690:DDP327693 DNL327690:DNL327693 DXH327690:DXH327693 EHD327690:EHD327693 EQZ327690:EQZ327693 FAV327690:FAV327693 FKR327690:FKR327693 FUN327690:FUN327693 GEJ327690:GEJ327693 GOF327690:GOF327693 GYB327690:GYB327693 HHX327690:HHX327693 HRT327690:HRT327693 IBP327690:IBP327693 ILL327690:ILL327693 IVH327690:IVH327693 JFD327690:JFD327693 JOZ327690:JOZ327693 JYV327690:JYV327693 KIR327690:KIR327693 KSN327690:KSN327693 LCJ327690:LCJ327693 LMF327690:LMF327693 LWB327690:LWB327693 MFX327690:MFX327693 MPT327690:MPT327693 MZP327690:MZP327693 NJL327690:NJL327693 NTH327690:NTH327693 ODD327690:ODD327693 OMZ327690:OMZ327693 OWV327690:OWV327693 PGR327690:PGR327693 PQN327690:PQN327693 QAJ327690:QAJ327693 QKF327690:QKF327693 QUB327690:QUB327693 RDX327690:RDX327693 RNT327690:RNT327693 RXP327690:RXP327693 SHL327690:SHL327693 SRH327690:SRH327693 TBD327690:TBD327693 TKZ327690:TKZ327693 TUV327690:TUV327693 UER327690:UER327693 UON327690:UON327693 UYJ327690:UYJ327693 VIF327690:VIF327693 VSB327690:VSB327693 WBX327690:WBX327693 WLT327690:WLT327693 WVP327690:WVP327693 H393226:H393229 JD393226:JD393229 SZ393226:SZ393229 ACV393226:ACV393229 AMR393226:AMR393229 AWN393226:AWN393229 BGJ393226:BGJ393229 BQF393226:BQF393229 CAB393226:CAB393229 CJX393226:CJX393229 CTT393226:CTT393229 DDP393226:DDP393229 DNL393226:DNL393229 DXH393226:DXH393229 EHD393226:EHD393229 EQZ393226:EQZ393229 FAV393226:FAV393229 FKR393226:FKR393229 FUN393226:FUN393229 GEJ393226:GEJ393229 GOF393226:GOF393229 GYB393226:GYB393229 HHX393226:HHX393229 HRT393226:HRT393229 IBP393226:IBP393229 ILL393226:ILL393229 IVH393226:IVH393229 JFD393226:JFD393229 JOZ393226:JOZ393229 JYV393226:JYV393229 KIR393226:KIR393229 KSN393226:KSN393229 LCJ393226:LCJ393229 LMF393226:LMF393229 LWB393226:LWB393229 MFX393226:MFX393229 MPT393226:MPT393229 MZP393226:MZP393229 NJL393226:NJL393229 NTH393226:NTH393229 ODD393226:ODD393229 OMZ393226:OMZ393229 OWV393226:OWV393229 PGR393226:PGR393229 PQN393226:PQN393229 QAJ393226:QAJ393229 QKF393226:QKF393229 QUB393226:QUB393229 RDX393226:RDX393229 RNT393226:RNT393229 RXP393226:RXP393229 SHL393226:SHL393229 SRH393226:SRH393229 TBD393226:TBD393229 TKZ393226:TKZ393229 TUV393226:TUV393229 UER393226:UER393229 UON393226:UON393229 UYJ393226:UYJ393229 VIF393226:VIF393229 VSB393226:VSB393229 WBX393226:WBX393229 WLT393226:WLT393229 WVP393226:WVP393229 H458762:H458765 JD458762:JD458765 SZ458762:SZ458765 ACV458762:ACV458765 AMR458762:AMR458765 AWN458762:AWN458765 BGJ458762:BGJ458765 BQF458762:BQF458765 CAB458762:CAB458765 CJX458762:CJX458765 CTT458762:CTT458765 DDP458762:DDP458765 DNL458762:DNL458765 DXH458762:DXH458765 EHD458762:EHD458765 EQZ458762:EQZ458765 FAV458762:FAV458765 FKR458762:FKR458765 FUN458762:FUN458765 GEJ458762:GEJ458765 GOF458762:GOF458765 GYB458762:GYB458765 HHX458762:HHX458765 HRT458762:HRT458765 IBP458762:IBP458765 ILL458762:ILL458765 IVH458762:IVH458765 JFD458762:JFD458765 JOZ458762:JOZ458765 JYV458762:JYV458765 KIR458762:KIR458765 KSN458762:KSN458765 LCJ458762:LCJ458765 LMF458762:LMF458765 LWB458762:LWB458765 MFX458762:MFX458765 MPT458762:MPT458765 MZP458762:MZP458765 NJL458762:NJL458765 NTH458762:NTH458765 ODD458762:ODD458765 OMZ458762:OMZ458765 OWV458762:OWV458765 PGR458762:PGR458765 PQN458762:PQN458765 QAJ458762:QAJ458765 QKF458762:QKF458765 QUB458762:QUB458765 RDX458762:RDX458765 RNT458762:RNT458765 RXP458762:RXP458765 SHL458762:SHL458765 SRH458762:SRH458765 TBD458762:TBD458765 TKZ458762:TKZ458765 TUV458762:TUV458765 UER458762:UER458765 UON458762:UON458765 UYJ458762:UYJ458765 VIF458762:VIF458765 VSB458762:VSB458765 WBX458762:WBX458765 WLT458762:WLT458765 WVP458762:WVP458765 H524298:H524301 JD524298:JD524301 SZ524298:SZ524301 ACV524298:ACV524301 AMR524298:AMR524301 AWN524298:AWN524301 BGJ524298:BGJ524301 BQF524298:BQF524301 CAB524298:CAB524301 CJX524298:CJX524301 CTT524298:CTT524301 DDP524298:DDP524301 DNL524298:DNL524301 DXH524298:DXH524301 EHD524298:EHD524301 EQZ524298:EQZ524301 FAV524298:FAV524301 FKR524298:FKR524301 FUN524298:FUN524301 GEJ524298:GEJ524301 GOF524298:GOF524301 GYB524298:GYB524301 HHX524298:HHX524301 HRT524298:HRT524301 IBP524298:IBP524301 ILL524298:ILL524301 IVH524298:IVH524301 JFD524298:JFD524301 JOZ524298:JOZ524301 JYV524298:JYV524301 KIR524298:KIR524301 KSN524298:KSN524301 LCJ524298:LCJ524301 LMF524298:LMF524301 LWB524298:LWB524301 MFX524298:MFX524301 MPT524298:MPT524301 MZP524298:MZP524301 NJL524298:NJL524301 NTH524298:NTH524301 ODD524298:ODD524301 OMZ524298:OMZ524301 OWV524298:OWV524301 PGR524298:PGR524301 PQN524298:PQN524301 QAJ524298:QAJ524301 QKF524298:QKF524301 QUB524298:QUB524301 RDX524298:RDX524301 RNT524298:RNT524301 RXP524298:RXP524301 SHL524298:SHL524301 SRH524298:SRH524301 TBD524298:TBD524301 TKZ524298:TKZ524301 TUV524298:TUV524301 UER524298:UER524301 UON524298:UON524301 UYJ524298:UYJ524301 VIF524298:VIF524301 VSB524298:VSB524301 WBX524298:WBX524301 WLT524298:WLT524301 WVP524298:WVP524301 H589834:H589837 JD589834:JD589837 SZ589834:SZ589837 ACV589834:ACV589837 AMR589834:AMR589837 AWN589834:AWN589837 BGJ589834:BGJ589837 BQF589834:BQF589837 CAB589834:CAB589837 CJX589834:CJX589837 CTT589834:CTT589837 DDP589834:DDP589837 DNL589834:DNL589837 DXH589834:DXH589837 EHD589834:EHD589837 EQZ589834:EQZ589837 FAV589834:FAV589837 FKR589834:FKR589837 FUN589834:FUN589837 GEJ589834:GEJ589837 GOF589834:GOF589837 GYB589834:GYB589837 HHX589834:HHX589837 HRT589834:HRT589837 IBP589834:IBP589837 ILL589834:ILL589837 IVH589834:IVH589837 JFD589834:JFD589837 JOZ589834:JOZ589837 JYV589834:JYV589837 KIR589834:KIR589837 KSN589834:KSN589837 LCJ589834:LCJ589837 LMF589834:LMF589837 LWB589834:LWB589837 MFX589834:MFX589837 MPT589834:MPT589837 MZP589834:MZP589837 NJL589834:NJL589837 NTH589834:NTH589837 ODD589834:ODD589837 OMZ589834:OMZ589837 OWV589834:OWV589837 PGR589834:PGR589837 PQN589834:PQN589837 QAJ589834:QAJ589837 QKF589834:QKF589837 QUB589834:QUB589837 RDX589834:RDX589837 RNT589834:RNT589837 RXP589834:RXP589837 SHL589834:SHL589837 SRH589834:SRH589837 TBD589834:TBD589837 TKZ589834:TKZ589837 TUV589834:TUV589837 UER589834:UER589837 UON589834:UON589837 UYJ589834:UYJ589837 VIF589834:VIF589837 VSB589834:VSB589837 WBX589834:WBX589837 WLT589834:WLT589837 WVP589834:WVP589837 H655370:H655373 JD655370:JD655373 SZ655370:SZ655373 ACV655370:ACV655373 AMR655370:AMR655373 AWN655370:AWN655373 BGJ655370:BGJ655373 BQF655370:BQF655373 CAB655370:CAB655373 CJX655370:CJX655373 CTT655370:CTT655373 DDP655370:DDP655373 DNL655370:DNL655373 DXH655370:DXH655373 EHD655370:EHD655373 EQZ655370:EQZ655373 FAV655370:FAV655373 FKR655370:FKR655373 FUN655370:FUN655373 GEJ655370:GEJ655373 GOF655370:GOF655373 GYB655370:GYB655373 HHX655370:HHX655373 HRT655370:HRT655373 IBP655370:IBP655373 ILL655370:ILL655373 IVH655370:IVH655373 JFD655370:JFD655373 JOZ655370:JOZ655373 JYV655370:JYV655373 KIR655370:KIR655373 KSN655370:KSN655373 LCJ655370:LCJ655373 LMF655370:LMF655373 LWB655370:LWB655373 MFX655370:MFX655373 MPT655370:MPT655373 MZP655370:MZP655373 NJL655370:NJL655373 NTH655370:NTH655373 ODD655370:ODD655373 OMZ655370:OMZ655373 OWV655370:OWV655373 PGR655370:PGR655373 PQN655370:PQN655373 QAJ655370:QAJ655373 QKF655370:QKF655373 QUB655370:QUB655373 RDX655370:RDX655373 RNT655370:RNT655373 RXP655370:RXP655373 SHL655370:SHL655373 SRH655370:SRH655373 TBD655370:TBD655373 TKZ655370:TKZ655373 TUV655370:TUV655373 UER655370:UER655373 UON655370:UON655373 UYJ655370:UYJ655373 VIF655370:VIF655373 VSB655370:VSB655373 WBX655370:WBX655373 WLT655370:WLT655373 WVP655370:WVP655373 H720906:H720909 JD720906:JD720909 SZ720906:SZ720909 ACV720906:ACV720909 AMR720906:AMR720909 AWN720906:AWN720909 BGJ720906:BGJ720909 BQF720906:BQF720909 CAB720906:CAB720909 CJX720906:CJX720909 CTT720906:CTT720909 DDP720906:DDP720909 DNL720906:DNL720909 DXH720906:DXH720909 EHD720906:EHD720909 EQZ720906:EQZ720909 FAV720906:FAV720909 FKR720906:FKR720909 FUN720906:FUN720909 GEJ720906:GEJ720909 GOF720906:GOF720909 GYB720906:GYB720909 HHX720906:HHX720909 HRT720906:HRT720909 IBP720906:IBP720909 ILL720906:ILL720909 IVH720906:IVH720909 JFD720906:JFD720909 JOZ720906:JOZ720909 JYV720906:JYV720909 KIR720906:KIR720909 KSN720906:KSN720909 LCJ720906:LCJ720909 LMF720906:LMF720909 LWB720906:LWB720909 MFX720906:MFX720909 MPT720906:MPT720909 MZP720906:MZP720909 NJL720906:NJL720909 NTH720906:NTH720909 ODD720906:ODD720909 OMZ720906:OMZ720909 OWV720906:OWV720909 PGR720906:PGR720909 PQN720906:PQN720909 QAJ720906:QAJ720909 QKF720906:QKF720909 QUB720906:QUB720909 RDX720906:RDX720909 RNT720906:RNT720909 RXP720906:RXP720909 SHL720906:SHL720909 SRH720906:SRH720909 TBD720906:TBD720909 TKZ720906:TKZ720909 TUV720906:TUV720909 UER720906:UER720909 UON720906:UON720909 UYJ720906:UYJ720909 VIF720906:VIF720909 VSB720906:VSB720909 WBX720906:WBX720909 WLT720906:WLT720909 WVP720906:WVP720909 H786442:H786445 JD786442:JD786445 SZ786442:SZ786445 ACV786442:ACV786445 AMR786442:AMR786445 AWN786442:AWN786445 BGJ786442:BGJ786445 BQF786442:BQF786445 CAB786442:CAB786445 CJX786442:CJX786445 CTT786442:CTT786445 DDP786442:DDP786445 DNL786442:DNL786445 DXH786442:DXH786445 EHD786442:EHD786445 EQZ786442:EQZ786445 FAV786442:FAV786445 FKR786442:FKR786445 FUN786442:FUN786445 GEJ786442:GEJ786445 GOF786442:GOF786445 GYB786442:GYB786445 HHX786442:HHX786445 HRT786442:HRT786445 IBP786442:IBP786445 ILL786442:ILL786445 IVH786442:IVH786445 JFD786442:JFD786445 JOZ786442:JOZ786445 JYV786442:JYV786445 KIR786442:KIR786445 KSN786442:KSN786445 LCJ786442:LCJ786445 LMF786442:LMF786445 LWB786442:LWB786445 MFX786442:MFX786445 MPT786442:MPT786445 MZP786442:MZP786445 NJL786442:NJL786445 NTH786442:NTH786445 ODD786442:ODD786445 OMZ786442:OMZ786445 OWV786442:OWV786445 PGR786442:PGR786445 PQN786442:PQN786445 QAJ786442:QAJ786445 QKF786442:QKF786445 QUB786442:QUB786445 RDX786442:RDX786445 RNT786442:RNT786445 RXP786442:RXP786445 SHL786442:SHL786445 SRH786442:SRH786445 TBD786442:TBD786445 TKZ786442:TKZ786445 TUV786442:TUV786445 UER786442:UER786445 UON786442:UON786445 UYJ786442:UYJ786445 VIF786442:VIF786445 VSB786442:VSB786445 WBX786442:WBX786445 WLT786442:WLT786445 WVP786442:WVP786445 H851978:H851981 JD851978:JD851981 SZ851978:SZ851981 ACV851978:ACV851981 AMR851978:AMR851981 AWN851978:AWN851981 BGJ851978:BGJ851981 BQF851978:BQF851981 CAB851978:CAB851981 CJX851978:CJX851981 CTT851978:CTT851981 DDP851978:DDP851981 DNL851978:DNL851981 DXH851978:DXH851981 EHD851978:EHD851981 EQZ851978:EQZ851981 FAV851978:FAV851981 FKR851978:FKR851981 FUN851978:FUN851981 GEJ851978:GEJ851981 GOF851978:GOF851981 GYB851978:GYB851981 HHX851978:HHX851981 HRT851978:HRT851981 IBP851978:IBP851981 ILL851978:ILL851981 IVH851978:IVH851981 JFD851978:JFD851981 JOZ851978:JOZ851981 JYV851978:JYV851981 KIR851978:KIR851981 KSN851978:KSN851981 LCJ851978:LCJ851981 LMF851978:LMF851981 LWB851978:LWB851981 MFX851978:MFX851981 MPT851978:MPT851981 MZP851978:MZP851981 NJL851978:NJL851981 NTH851978:NTH851981 ODD851978:ODD851981 OMZ851978:OMZ851981 OWV851978:OWV851981 PGR851978:PGR851981 PQN851978:PQN851981 QAJ851978:QAJ851981 QKF851978:QKF851981 QUB851978:QUB851981 RDX851978:RDX851981 RNT851978:RNT851981 RXP851978:RXP851981 SHL851978:SHL851981 SRH851978:SRH851981 TBD851978:TBD851981 TKZ851978:TKZ851981 TUV851978:TUV851981 UER851978:UER851981 UON851978:UON851981 UYJ851978:UYJ851981 VIF851978:VIF851981 VSB851978:VSB851981 WBX851978:WBX851981 WLT851978:WLT851981 WVP851978:WVP851981 H917514:H917517 JD917514:JD917517 SZ917514:SZ917517 ACV917514:ACV917517 AMR917514:AMR917517 AWN917514:AWN917517 BGJ917514:BGJ917517 BQF917514:BQF917517 CAB917514:CAB917517 CJX917514:CJX917517 CTT917514:CTT917517 DDP917514:DDP917517 DNL917514:DNL917517 DXH917514:DXH917517 EHD917514:EHD917517 EQZ917514:EQZ917517 FAV917514:FAV917517 FKR917514:FKR917517 FUN917514:FUN917517 GEJ917514:GEJ917517 GOF917514:GOF917517 GYB917514:GYB917517 HHX917514:HHX917517 HRT917514:HRT917517 IBP917514:IBP917517 ILL917514:ILL917517 IVH917514:IVH917517 JFD917514:JFD917517 JOZ917514:JOZ917517 JYV917514:JYV917517 KIR917514:KIR917517 KSN917514:KSN917517 LCJ917514:LCJ917517 LMF917514:LMF917517 LWB917514:LWB917517 MFX917514:MFX917517 MPT917514:MPT917517 MZP917514:MZP917517 NJL917514:NJL917517 NTH917514:NTH917517 ODD917514:ODD917517 OMZ917514:OMZ917517 OWV917514:OWV917517 PGR917514:PGR917517 PQN917514:PQN917517 QAJ917514:QAJ917517 QKF917514:QKF917517 QUB917514:QUB917517 RDX917514:RDX917517 RNT917514:RNT917517 RXP917514:RXP917517 SHL917514:SHL917517 SRH917514:SRH917517 TBD917514:TBD917517 TKZ917514:TKZ917517 TUV917514:TUV917517 UER917514:UER917517 UON917514:UON917517 UYJ917514:UYJ917517 VIF917514:VIF917517 VSB917514:VSB917517 WBX917514:WBX917517 WLT917514:WLT917517 WVP917514:WVP917517 H983050:H983053 JD983050:JD983053 SZ983050:SZ983053 ACV983050:ACV983053 AMR983050:AMR983053 AWN983050:AWN983053 BGJ983050:BGJ983053 BQF983050:BQF983053 CAB983050:CAB983053 CJX983050:CJX983053 CTT983050:CTT983053 DDP983050:DDP983053 DNL983050:DNL983053 DXH983050:DXH983053 EHD983050:EHD983053 EQZ983050:EQZ983053 FAV983050:FAV983053 FKR983050:FKR983053 FUN983050:FUN983053 GEJ983050:GEJ983053 GOF983050:GOF983053 GYB983050:GYB983053 HHX983050:HHX983053 HRT983050:HRT983053 IBP983050:IBP983053 ILL983050:ILL983053 IVH983050:IVH983053 JFD983050:JFD983053 JOZ983050:JOZ983053 JYV983050:JYV983053 KIR983050:KIR983053 KSN983050:KSN983053 LCJ983050:LCJ983053 LMF983050:LMF983053 LWB983050:LWB983053 MFX983050:MFX983053 MPT983050:MPT983053 MZP983050:MZP983053 NJL983050:NJL983053 NTH983050:NTH983053 ODD983050:ODD983053 OMZ983050:OMZ983053 OWV983050:OWV983053 PGR983050:PGR983053 PQN983050:PQN983053 QAJ983050:QAJ983053 QKF983050:QKF983053 QUB983050:QUB983053 RDX983050:RDX983053 RNT983050:RNT983053 RXP983050:RXP983053 SHL983050:SHL983053 SRH983050:SRH983053 TBD983050:TBD983053 TKZ983050:TKZ983053 TUV983050:TUV983053 UER983050:UER983053 UON983050:UON983053 UYJ983050:UYJ983053 VIF983050:VIF983053 VSB983050:VSB983053 WBX983050:WBX983053 WLT983050:WLT983053 WVP983050:WVP983053 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A5:A14 IW5:IW14 SS5:SS14 ACO5:ACO14 AMK5:AMK14 AWG5:AWG14 BGC5:BGC14 BPY5:BPY14 BZU5:BZU14 CJQ5:CJQ14 CTM5:CTM14 DDI5:DDI14 DNE5:DNE14 DXA5:DXA14 EGW5:EGW14 EQS5:EQS14 FAO5:FAO14 FKK5:FKK14 FUG5:FUG14 GEC5:GEC14 GNY5:GNY14 GXU5:GXU14 HHQ5:HHQ14 HRM5:HRM14 IBI5:IBI14 ILE5:ILE14 IVA5:IVA14 JEW5:JEW14 JOS5:JOS14 JYO5:JYO14 KIK5:KIK14 KSG5:KSG14 LCC5:LCC14 LLY5:LLY14 LVU5:LVU14 MFQ5:MFQ14 MPM5:MPM14 MZI5:MZI14 NJE5:NJE14 NTA5:NTA14 OCW5:OCW14 OMS5:OMS14 OWO5:OWO14 PGK5:PGK14 PQG5:PQG14 QAC5:QAC14 QJY5:QJY14 QTU5:QTU14 RDQ5:RDQ14 RNM5:RNM14 RXI5:RXI14 SHE5:SHE14 SRA5:SRA14 TAW5:TAW14 TKS5:TKS14 TUO5:TUO14 UEK5:UEK14 UOG5:UOG14 UYC5:UYC14 VHY5:VHY14 VRU5:VRU14 WBQ5:WBQ14 WLM5:WLM14 WVI5:WVI14 A65541:A65550 IW65541:IW65550 SS65541:SS65550 ACO65541:ACO65550 AMK65541:AMK65550 AWG65541:AWG65550 BGC65541:BGC65550 BPY65541:BPY65550 BZU65541:BZU65550 CJQ65541:CJQ65550 CTM65541:CTM65550 DDI65541:DDI65550 DNE65541:DNE65550 DXA65541:DXA65550 EGW65541:EGW65550 EQS65541:EQS65550 FAO65541:FAO65550 FKK65541:FKK65550 FUG65541:FUG65550 GEC65541:GEC65550 GNY65541:GNY65550 GXU65541:GXU65550 HHQ65541:HHQ65550 HRM65541:HRM65550 IBI65541:IBI65550 ILE65541:ILE65550 IVA65541:IVA65550 JEW65541:JEW65550 JOS65541:JOS65550 JYO65541:JYO65550 KIK65541:KIK65550 KSG65541:KSG65550 LCC65541:LCC65550 LLY65541:LLY65550 LVU65541:LVU65550 MFQ65541:MFQ65550 MPM65541:MPM65550 MZI65541:MZI65550 NJE65541:NJE65550 NTA65541:NTA65550 OCW65541:OCW65550 OMS65541:OMS65550 OWO65541:OWO65550 PGK65541:PGK65550 PQG65541:PQG65550 QAC65541:QAC65550 QJY65541:QJY65550 QTU65541:QTU65550 RDQ65541:RDQ65550 RNM65541:RNM65550 RXI65541:RXI65550 SHE65541:SHE65550 SRA65541:SRA65550 TAW65541:TAW65550 TKS65541:TKS65550 TUO65541:TUO65550 UEK65541:UEK65550 UOG65541:UOG65550 UYC65541:UYC65550 VHY65541:VHY65550 VRU65541:VRU65550 WBQ65541:WBQ65550 WLM65541:WLM65550 WVI65541:WVI65550 A131077:A131086 IW131077:IW131086 SS131077:SS131086 ACO131077:ACO131086 AMK131077:AMK131086 AWG131077:AWG131086 BGC131077:BGC131086 BPY131077:BPY131086 BZU131077:BZU131086 CJQ131077:CJQ131086 CTM131077:CTM131086 DDI131077:DDI131086 DNE131077:DNE131086 DXA131077:DXA131086 EGW131077:EGW131086 EQS131077:EQS131086 FAO131077:FAO131086 FKK131077:FKK131086 FUG131077:FUG131086 GEC131077:GEC131086 GNY131077:GNY131086 GXU131077:GXU131086 HHQ131077:HHQ131086 HRM131077:HRM131086 IBI131077:IBI131086 ILE131077:ILE131086 IVA131077:IVA131086 JEW131077:JEW131086 JOS131077:JOS131086 JYO131077:JYO131086 KIK131077:KIK131086 KSG131077:KSG131086 LCC131077:LCC131086 LLY131077:LLY131086 LVU131077:LVU131086 MFQ131077:MFQ131086 MPM131077:MPM131086 MZI131077:MZI131086 NJE131077:NJE131086 NTA131077:NTA131086 OCW131077:OCW131086 OMS131077:OMS131086 OWO131077:OWO131086 PGK131077:PGK131086 PQG131077:PQG131086 QAC131077:QAC131086 QJY131077:QJY131086 QTU131077:QTU131086 RDQ131077:RDQ131086 RNM131077:RNM131086 RXI131077:RXI131086 SHE131077:SHE131086 SRA131077:SRA131086 TAW131077:TAW131086 TKS131077:TKS131086 TUO131077:TUO131086 UEK131077:UEK131086 UOG131077:UOG131086 UYC131077:UYC131086 VHY131077:VHY131086 VRU131077:VRU131086 WBQ131077:WBQ131086 WLM131077:WLM131086 WVI131077:WVI131086 A196613:A196622 IW196613:IW196622 SS196613:SS196622 ACO196613:ACO196622 AMK196613:AMK196622 AWG196613:AWG196622 BGC196613:BGC196622 BPY196613:BPY196622 BZU196613:BZU196622 CJQ196613:CJQ196622 CTM196613:CTM196622 DDI196613:DDI196622 DNE196613:DNE196622 DXA196613:DXA196622 EGW196613:EGW196622 EQS196613:EQS196622 FAO196613:FAO196622 FKK196613:FKK196622 FUG196613:FUG196622 GEC196613:GEC196622 GNY196613:GNY196622 GXU196613:GXU196622 HHQ196613:HHQ196622 HRM196613:HRM196622 IBI196613:IBI196622 ILE196613:ILE196622 IVA196613:IVA196622 JEW196613:JEW196622 JOS196613:JOS196622 JYO196613:JYO196622 KIK196613:KIK196622 KSG196613:KSG196622 LCC196613:LCC196622 LLY196613:LLY196622 LVU196613:LVU196622 MFQ196613:MFQ196622 MPM196613:MPM196622 MZI196613:MZI196622 NJE196613:NJE196622 NTA196613:NTA196622 OCW196613:OCW196622 OMS196613:OMS196622 OWO196613:OWO196622 PGK196613:PGK196622 PQG196613:PQG196622 QAC196613:QAC196622 QJY196613:QJY196622 QTU196613:QTU196622 RDQ196613:RDQ196622 RNM196613:RNM196622 RXI196613:RXI196622 SHE196613:SHE196622 SRA196613:SRA196622 TAW196613:TAW196622 TKS196613:TKS196622 TUO196613:TUO196622 UEK196613:UEK196622 UOG196613:UOG196622 UYC196613:UYC196622 VHY196613:VHY196622 VRU196613:VRU196622 WBQ196613:WBQ196622 WLM196613:WLM196622 WVI196613:WVI196622 A262149:A262158 IW262149:IW262158 SS262149:SS262158 ACO262149:ACO262158 AMK262149:AMK262158 AWG262149:AWG262158 BGC262149:BGC262158 BPY262149:BPY262158 BZU262149:BZU262158 CJQ262149:CJQ262158 CTM262149:CTM262158 DDI262149:DDI262158 DNE262149:DNE262158 DXA262149:DXA262158 EGW262149:EGW262158 EQS262149:EQS262158 FAO262149:FAO262158 FKK262149:FKK262158 FUG262149:FUG262158 GEC262149:GEC262158 GNY262149:GNY262158 GXU262149:GXU262158 HHQ262149:HHQ262158 HRM262149:HRM262158 IBI262149:IBI262158 ILE262149:ILE262158 IVA262149:IVA262158 JEW262149:JEW262158 JOS262149:JOS262158 JYO262149:JYO262158 KIK262149:KIK262158 KSG262149:KSG262158 LCC262149:LCC262158 LLY262149:LLY262158 LVU262149:LVU262158 MFQ262149:MFQ262158 MPM262149:MPM262158 MZI262149:MZI262158 NJE262149:NJE262158 NTA262149:NTA262158 OCW262149:OCW262158 OMS262149:OMS262158 OWO262149:OWO262158 PGK262149:PGK262158 PQG262149:PQG262158 QAC262149:QAC262158 QJY262149:QJY262158 QTU262149:QTU262158 RDQ262149:RDQ262158 RNM262149:RNM262158 RXI262149:RXI262158 SHE262149:SHE262158 SRA262149:SRA262158 TAW262149:TAW262158 TKS262149:TKS262158 TUO262149:TUO262158 UEK262149:UEK262158 UOG262149:UOG262158 UYC262149:UYC262158 VHY262149:VHY262158 VRU262149:VRU262158 WBQ262149:WBQ262158 WLM262149:WLM262158 WVI262149:WVI262158 A327685:A327694 IW327685:IW327694 SS327685:SS327694 ACO327685:ACO327694 AMK327685:AMK327694 AWG327685:AWG327694 BGC327685:BGC327694 BPY327685:BPY327694 BZU327685:BZU327694 CJQ327685:CJQ327694 CTM327685:CTM327694 DDI327685:DDI327694 DNE327685:DNE327694 DXA327685:DXA327694 EGW327685:EGW327694 EQS327685:EQS327694 FAO327685:FAO327694 FKK327685:FKK327694 FUG327685:FUG327694 GEC327685:GEC327694 GNY327685:GNY327694 GXU327685:GXU327694 HHQ327685:HHQ327694 HRM327685:HRM327694 IBI327685:IBI327694 ILE327685:ILE327694 IVA327685:IVA327694 JEW327685:JEW327694 JOS327685:JOS327694 JYO327685:JYO327694 KIK327685:KIK327694 KSG327685:KSG327694 LCC327685:LCC327694 LLY327685:LLY327694 LVU327685:LVU327694 MFQ327685:MFQ327694 MPM327685:MPM327694 MZI327685:MZI327694 NJE327685:NJE327694 NTA327685:NTA327694 OCW327685:OCW327694 OMS327685:OMS327694 OWO327685:OWO327694 PGK327685:PGK327694 PQG327685:PQG327694 QAC327685:QAC327694 QJY327685:QJY327694 QTU327685:QTU327694 RDQ327685:RDQ327694 RNM327685:RNM327694 RXI327685:RXI327694 SHE327685:SHE327694 SRA327685:SRA327694 TAW327685:TAW327694 TKS327685:TKS327694 TUO327685:TUO327694 UEK327685:UEK327694 UOG327685:UOG327694 UYC327685:UYC327694 VHY327685:VHY327694 VRU327685:VRU327694 WBQ327685:WBQ327694 WLM327685:WLM327694 WVI327685:WVI327694 A393221:A393230 IW393221:IW393230 SS393221:SS393230 ACO393221:ACO393230 AMK393221:AMK393230 AWG393221:AWG393230 BGC393221:BGC393230 BPY393221:BPY393230 BZU393221:BZU393230 CJQ393221:CJQ393230 CTM393221:CTM393230 DDI393221:DDI393230 DNE393221:DNE393230 DXA393221:DXA393230 EGW393221:EGW393230 EQS393221:EQS393230 FAO393221:FAO393230 FKK393221:FKK393230 FUG393221:FUG393230 GEC393221:GEC393230 GNY393221:GNY393230 GXU393221:GXU393230 HHQ393221:HHQ393230 HRM393221:HRM393230 IBI393221:IBI393230 ILE393221:ILE393230 IVA393221:IVA393230 JEW393221:JEW393230 JOS393221:JOS393230 JYO393221:JYO393230 KIK393221:KIK393230 KSG393221:KSG393230 LCC393221:LCC393230 LLY393221:LLY393230 LVU393221:LVU393230 MFQ393221:MFQ393230 MPM393221:MPM393230 MZI393221:MZI393230 NJE393221:NJE393230 NTA393221:NTA393230 OCW393221:OCW393230 OMS393221:OMS393230 OWO393221:OWO393230 PGK393221:PGK393230 PQG393221:PQG393230 QAC393221:QAC393230 QJY393221:QJY393230 QTU393221:QTU393230 RDQ393221:RDQ393230 RNM393221:RNM393230 RXI393221:RXI393230 SHE393221:SHE393230 SRA393221:SRA393230 TAW393221:TAW393230 TKS393221:TKS393230 TUO393221:TUO393230 UEK393221:UEK393230 UOG393221:UOG393230 UYC393221:UYC393230 VHY393221:VHY393230 VRU393221:VRU393230 WBQ393221:WBQ393230 WLM393221:WLM393230 WVI393221:WVI393230 A458757:A458766 IW458757:IW458766 SS458757:SS458766 ACO458757:ACO458766 AMK458757:AMK458766 AWG458757:AWG458766 BGC458757:BGC458766 BPY458757:BPY458766 BZU458757:BZU458766 CJQ458757:CJQ458766 CTM458757:CTM458766 DDI458757:DDI458766 DNE458757:DNE458766 DXA458757:DXA458766 EGW458757:EGW458766 EQS458757:EQS458766 FAO458757:FAO458766 FKK458757:FKK458766 FUG458757:FUG458766 GEC458757:GEC458766 GNY458757:GNY458766 GXU458757:GXU458766 HHQ458757:HHQ458766 HRM458757:HRM458766 IBI458757:IBI458766 ILE458757:ILE458766 IVA458757:IVA458766 JEW458757:JEW458766 JOS458757:JOS458766 JYO458757:JYO458766 KIK458757:KIK458766 KSG458757:KSG458766 LCC458757:LCC458766 LLY458757:LLY458766 LVU458757:LVU458766 MFQ458757:MFQ458766 MPM458757:MPM458766 MZI458757:MZI458766 NJE458757:NJE458766 NTA458757:NTA458766 OCW458757:OCW458766 OMS458757:OMS458766 OWO458757:OWO458766 PGK458757:PGK458766 PQG458757:PQG458766 QAC458757:QAC458766 QJY458757:QJY458766 QTU458757:QTU458766 RDQ458757:RDQ458766 RNM458757:RNM458766 RXI458757:RXI458766 SHE458757:SHE458766 SRA458757:SRA458766 TAW458757:TAW458766 TKS458757:TKS458766 TUO458757:TUO458766 UEK458757:UEK458766 UOG458757:UOG458766 UYC458757:UYC458766 VHY458757:VHY458766 VRU458757:VRU458766 WBQ458757:WBQ458766 WLM458757:WLM458766 WVI458757:WVI458766 A524293:A524302 IW524293:IW524302 SS524293:SS524302 ACO524293:ACO524302 AMK524293:AMK524302 AWG524293:AWG524302 BGC524293:BGC524302 BPY524293:BPY524302 BZU524293:BZU524302 CJQ524293:CJQ524302 CTM524293:CTM524302 DDI524293:DDI524302 DNE524293:DNE524302 DXA524293:DXA524302 EGW524293:EGW524302 EQS524293:EQS524302 FAO524293:FAO524302 FKK524293:FKK524302 FUG524293:FUG524302 GEC524293:GEC524302 GNY524293:GNY524302 GXU524293:GXU524302 HHQ524293:HHQ524302 HRM524293:HRM524302 IBI524293:IBI524302 ILE524293:ILE524302 IVA524293:IVA524302 JEW524293:JEW524302 JOS524293:JOS524302 JYO524293:JYO524302 KIK524293:KIK524302 KSG524293:KSG524302 LCC524293:LCC524302 LLY524293:LLY524302 LVU524293:LVU524302 MFQ524293:MFQ524302 MPM524293:MPM524302 MZI524293:MZI524302 NJE524293:NJE524302 NTA524293:NTA524302 OCW524293:OCW524302 OMS524293:OMS524302 OWO524293:OWO524302 PGK524293:PGK524302 PQG524293:PQG524302 QAC524293:QAC524302 QJY524293:QJY524302 QTU524293:QTU524302 RDQ524293:RDQ524302 RNM524293:RNM524302 RXI524293:RXI524302 SHE524293:SHE524302 SRA524293:SRA524302 TAW524293:TAW524302 TKS524293:TKS524302 TUO524293:TUO524302 UEK524293:UEK524302 UOG524293:UOG524302 UYC524293:UYC524302 VHY524293:VHY524302 VRU524293:VRU524302 WBQ524293:WBQ524302 WLM524293:WLM524302 WVI524293:WVI524302 A589829:A589838 IW589829:IW589838 SS589829:SS589838 ACO589829:ACO589838 AMK589829:AMK589838 AWG589829:AWG589838 BGC589829:BGC589838 BPY589829:BPY589838 BZU589829:BZU589838 CJQ589829:CJQ589838 CTM589829:CTM589838 DDI589829:DDI589838 DNE589829:DNE589838 DXA589829:DXA589838 EGW589829:EGW589838 EQS589829:EQS589838 FAO589829:FAO589838 FKK589829:FKK589838 FUG589829:FUG589838 GEC589829:GEC589838 GNY589829:GNY589838 GXU589829:GXU589838 HHQ589829:HHQ589838 HRM589829:HRM589838 IBI589829:IBI589838 ILE589829:ILE589838 IVA589829:IVA589838 JEW589829:JEW589838 JOS589829:JOS589838 JYO589829:JYO589838 KIK589829:KIK589838 KSG589829:KSG589838 LCC589829:LCC589838 LLY589829:LLY589838 LVU589829:LVU589838 MFQ589829:MFQ589838 MPM589829:MPM589838 MZI589829:MZI589838 NJE589829:NJE589838 NTA589829:NTA589838 OCW589829:OCW589838 OMS589829:OMS589838 OWO589829:OWO589838 PGK589829:PGK589838 PQG589829:PQG589838 QAC589829:QAC589838 QJY589829:QJY589838 QTU589829:QTU589838 RDQ589829:RDQ589838 RNM589829:RNM589838 RXI589829:RXI589838 SHE589829:SHE589838 SRA589829:SRA589838 TAW589829:TAW589838 TKS589829:TKS589838 TUO589829:TUO589838 UEK589829:UEK589838 UOG589829:UOG589838 UYC589829:UYC589838 VHY589829:VHY589838 VRU589829:VRU589838 WBQ589829:WBQ589838 WLM589829:WLM589838 WVI589829:WVI589838 A655365:A655374 IW655365:IW655374 SS655365:SS655374 ACO655365:ACO655374 AMK655365:AMK655374 AWG655365:AWG655374 BGC655365:BGC655374 BPY655365:BPY655374 BZU655365:BZU655374 CJQ655365:CJQ655374 CTM655365:CTM655374 DDI655365:DDI655374 DNE655365:DNE655374 DXA655365:DXA655374 EGW655365:EGW655374 EQS655365:EQS655374 FAO655365:FAO655374 FKK655365:FKK655374 FUG655365:FUG655374 GEC655365:GEC655374 GNY655365:GNY655374 GXU655365:GXU655374 HHQ655365:HHQ655374 HRM655365:HRM655374 IBI655365:IBI655374 ILE655365:ILE655374 IVA655365:IVA655374 JEW655365:JEW655374 JOS655365:JOS655374 JYO655365:JYO655374 KIK655365:KIK655374 KSG655365:KSG655374 LCC655365:LCC655374 LLY655365:LLY655374 LVU655365:LVU655374 MFQ655365:MFQ655374 MPM655365:MPM655374 MZI655365:MZI655374 NJE655365:NJE655374 NTA655365:NTA655374 OCW655365:OCW655374 OMS655365:OMS655374 OWO655365:OWO655374 PGK655365:PGK655374 PQG655365:PQG655374 QAC655365:QAC655374 QJY655365:QJY655374 QTU655365:QTU655374 RDQ655365:RDQ655374 RNM655365:RNM655374 RXI655365:RXI655374 SHE655365:SHE655374 SRA655365:SRA655374 TAW655365:TAW655374 TKS655365:TKS655374 TUO655365:TUO655374 UEK655365:UEK655374 UOG655365:UOG655374 UYC655365:UYC655374 VHY655365:VHY655374 VRU655365:VRU655374 WBQ655365:WBQ655374 WLM655365:WLM655374 WVI655365:WVI655374 A720901:A720910 IW720901:IW720910 SS720901:SS720910 ACO720901:ACO720910 AMK720901:AMK720910 AWG720901:AWG720910 BGC720901:BGC720910 BPY720901:BPY720910 BZU720901:BZU720910 CJQ720901:CJQ720910 CTM720901:CTM720910 DDI720901:DDI720910 DNE720901:DNE720910 DXA720901:DXA720910 EGW720901:EGW720910 EQS720901:EQS720910 FAO720901:FAO720910 FKK720901:FKK720910 FUG720901:FUG720910 GEC720901:GEC720910 GNY720901:GNY720910 GXU720901:GXU720910 HHQ720901:HHQ720910 HRM720901:HRM720910 IBI720901:IBI720910 ILE720901:ILE720910 IVA720901:IVA720910 JEW720901:JEW720910 JOS720901:JOS720910 JYO720901:JYO720910 KIK720901:KIK720910 KSG720901:KSG720910 LCC720901:LCC720910 LLY720901:LLY720910 LVU720901:LVU720910 MFQ720901:MFQ720910 MPM720901:MPM720910 MZI720901:MZI720910 NJE720901:NJE720910 NTA720901:NTA720910 OCW720901:OCW720910 OMS720901:OMS720910 OWO720901:OWO720910 PGK720901:PGK720910 PQG720901:PQG720910 QAC720901:QAC720910 QJY720901:QJY720910 QTU720901:QTU720910 RDQ720901:RDQ720910 RNM720901:RNM720910 RXI720901:RXI720910 SHE720901:SHE720910 SRA720901:SRA720910 TAW720901:TAW720910 TKS720901:TKS720910 TUO720901:TUO720910 UEK720901:UEK720910 UOG720901:UOG720910 UYC720901:UYC720910 VHY720901:VHY720910 VRU720901:VRU720910 WBQ720901:WBQ720910 WLM720901:WLM720910 WVI720901:WVI720910 A786437:A786446 IW786437:IW786446 SS786437:SS786446 ACO786437:ACO786446 AMK786437:AMK786446 AWG786437:AWG786446 BGC786437:BGC786446 BPY786437:BPY786446 BZU786437:BZU786446 CJQ786437:CJQ786446 CTM786437:CTM786446 DDI786437:DDI786446 DNE786437:DNE786446 DXA786437:DXA786446 EGW786437:EGW786446 EQS786437:EQS786446 FAO786437:FAO786446 FKK786437:FKK786446 FUG786437:FUG786446 GEC786437:GEC786446 GNY786437:GNY786446 GXU786437:GXU786446 HHQ786437:HHQ786446 HRM786437:HRM786446 IBI786437:IBI786446 ILE786437:ILE786446 IVA786437:IVA786446 JEW786437:JEW786446 JOS786437:JOS786446 JYO786437:JYO786446 KIK786437:KIK786446 KSG786437:KSG786446 LCC786437:LCC786446 LLY786437:LLY786446 LVU786437:LVU786446 MFQ786437:MFQ786446 MPM786437:MPM786446 MZI786437:MZI786446 NJE786437:NJE786446 NTA786437:NTA786446 OCW786437:OCW786446 OMS786437:OMS786446 OWO786437:OWO786446 PGK786437:PGK786446 PQG786437:PQG786446 QAC786437:QAC786446 QJY786437:QJY786446 QTU786437:QTU786446 RDQ786437:RDQ786446 RNM786437:RNM786446 RXI786437:RXI786446 SHE786437:SHE786446 SRA786437:SRA786446 TAW786437:TAW786446 TKS786437:TKS786446 TUO786437:TUO786446 UEK786437:UEK786446 UOG786437:UOG786446 UYC786437:UYC786446 VHY786437:VHY786446 VRU786437:VRU786446 WBQ786437:WBQ786446 WLM786437:WLM786446 WVI786437:WVI786446 A851973:A851982 IW851973:IW851982 SS851973:SS851982 ACO851973:ACO851982 AMK851973:AMK851982 AWG851973:AWG851982 BGC851973:BGC851982 BPY851973:BPY851982 BZU851973:BZU851982 CJQ851973:CJQ851982 CTM851973:CTM851982 DDI851973:DDI851982 DNE851973:DNE851982 DXA851973:DXA851982 EGW851973:EGW851982 EQS851973:EQS851982 FAO851973:FAO851982 FKK851973:FKK851982 FUG851973:FUG851982 GEC851973:GEC851982 GNY851973:GNY851982 GXU851973:GXU851982 HHQ851973:HHQ851982 HRM851973:HRM851982 IBI851973:IBI851982 ILE851973:ILE851982 IVA851973:IVA851982 JEW851973:JEW851982 JOS851973:JOS851982 JYO851973:JYO851982 KIK851973:KIK851982 KSG851973:KSG851982 LCC851973:LCC851982 LLY851973:LLY851982 LVU851973:LVU851982 MFQ851973:MFQ851982 MPM851973:MPM851982 MZI851973:MZI851982 NJE851973:NJE851982 NTA851973:NTA851982 OCW851973:OCW851982 OMS851973:OMS851982 OWO851973:OWO851982 PGK851973:PGK851982 PQG851973:PQG851982 QAC851973:QAC851982 QJY851973:QJY851982 QTU851973:QTU851982 RDQ851973:RDQ851982 RNM851973:RNM851982 RXI851973:RXI851982 SHE851973:SHE851982 SRA851973:SRA851982 TAW851973:TAW851982 TKS851973:TKS851982 TUO851973:TUO851982 UEK851973:UEK851982 UOG851973:UOG851982 UYC851973:UYC851982 VHY851973:VHY851982 VRU851973:VRU851982 WBQ851973:WBQ851982 WLM851973:WLM851982 WVI851973:WVI851982 A917509:A917518 IW917509:IW917518 SS917509:SS917518 ACO917509:ACO917518 AMK917509:AMK917518 AWG917509:AWG917518 BGC917509:BGC917518 BPY917509:BPY917518 BZU917509:BZU917518 CJQ917509:CJQ917518 CTM917509:CTM917518 DDI917509:DDI917518 DNE917509:DNE917518 DXA917509:DXA917518 EGW917509:EGW917518 EQS917509:EQS917518 FAO917509:FAO917518 FKK917509:FKK917518 FUG917509:FUG917518 GEC917509:GEC917518 GNY917509:GNY917518 GXU917509:GXU917518 HHQ917509:HHQ917518 HRM917509:HRM917518 IBI917509:IBI917518 ILE917509:ILE917518 IVA917509:IVA917518 JEW917509:JEW917518 JOS917509:JOS917518 JYO917509:JYO917518 KIK917509:KIK917518 KSG917509:KSG917518 LCC917509:LCC917518 LLY917509:LLY917518 LVU917509:LVU917518 MFQ917509:MFQ917518 MPM917509:MPM917518 MZI917509:MZI917518 NJE917509:NJE917518 NTA917509:NTA917518 OCW917509:OCW917518 OMS917509:OMS917518 OWO917509:OWO917518 PGK917509:PGK917518 PQG917509:PQG917518 QAC917509:QAC917518 QJY917509:QJY917518 QTU917509:QTU917518 RDQ917509:RDQ917518 RNM917509:RNM917518 RXI917509:RXI917518 SHE917509:SHE917518 SRA917509:SRA917518 TAW917509:TAW917518 TKS917509:TKS917518 TUO917509:TUO917518 UEK917509:UEK917518 UOG917509:UOG917518 UYC917509:UYC917518 VHY917509:VHY917518 VRU917509:VRU917518 WBQ917509:WBQ917518 WLM917509:WLM917518 WVI917509:WVI917518 A983045:A983054 IW983045:IW983054 SS983045:SS983054 ACO983045:ACO983054 AMK983045:AMK983054 AWG983045:AWG983054 BGC983045:BGC983054 BPY983045:BPY983054 BZU983045:BZU983054 CJQ983045:CJQ983054 CTM983045:CTM983054 DDI983045:DDI983054 DNE983045:DNE983054 DXA983045:DXA983054 EGW983045:EGW983054 EQS983045:EQS983054 FAO983045:FAO983054 FKK983045:FKK983054 FUG983045:FUG983054 GEC983045:GEC983054 GNY983045:GNY983054 GXU983045:GXU983054 HHQ983045:HHQ983054 HRM983045:HRM983054 IBI983045:IBI983054 ILE983045:ILE983054 IVA983045:IVA983054 JEW983045:JEW983054 JOS983045:JOS983054 JYO983045:JYO983054 KIK983045:KIK983054 KSG983045:KSG983054 LCC983045:LCC983054 LLY983045:LLY983054 LVU983045:LVU983054 MFQ983045:MFQ983054 MPM983045:MPM983054 MZI983045:MZI983054 NJE983045:NJE983054 NTA983045:NTA983054 OCW983045:OCW983054 OMS983045:OMS983054 OWO983045:OWO983054 PGK983045:PGK983054 PQG983045:PQG983054 QAC983045:QAC983054 QJY983045:QJY983054 QTU983045:QTU983054 RDQ983045:RDQ983054 RNM983045:RNM983054 RXI983045:RXI983054 SHE983045:SHE983054 SRA983045:SRA983054 TAW983045:TAW983054 TKS983045:TKS983054 TUO983045:TUO983054 UEK983045:UEK983054 UOG983045:UOG983054 UYC983045:UYC983054 VHY983045:VHY983054 VRU983045:VRU983054 WBQ983045:WBQ983054 WLM983045:WLM983054 WVI983045:WVI983054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Q10:R10 JM10:JN10 TI10:TJ10 ADE10:ADF10 ANA10:ANB10 AWW10:AWX10 BGS10:BGT10 BQO10:BQP10 CAK10:CAL10 CKG10:CKH10 CUC10:CUD10 DDY10:DDZ10 DNU10:DNV10 DXQ10:DXR10 EHM10:EHN10 ERI10:ERJ10 FBE10:FBF10 FLA10:FLB10 FUW10:FUX10 GES10:GET10 GOO10:GOP10 GYK10:GYL10 HIG10:HIH10 HSC10:HSD10 IBY10:IBZ10 ILU10:ILV10 IVQ10:IVR10 JFM10:JFN10 JPI10:JPJ10 JZE10:JZF10 KJA10:KJB10 KSW10:KSX10 LCS10:LCT10 LMO10:LMP10 LWK10:LWL10 MGG10:MGH10 MQC10:MQD10 MZY10:MZZ10 NJU10:NJV10 NTQ10:NTR10 ODM10:ODN10 ONI10:ONJ10 OXE10:OXF10 PHA10:PHB10 PQW10:PQX10 QAS10:QAT10 QKO10:QKP10 QUK10:QUL10 REG10:REH10 ROC10:ROD10 RXY10:RXZ10 SHU10:SHV10 SRQ10:SRR10 TBM10:TBN10 TLI10:TLJ10 TVE10:TVF10 UFA10:UFB10 UOW10:UOX10 UYS10:UYT10 VIO10:VIP10 VSK10:VSL10 WCG10:WCH10 WMC10:WMD10 WVY10:WVZ10 Q65546:R65546 JM65546:JN65546 TI65546:TJ65546 ADE65546:ADF65546 ANA65546:ANB65546 AWW65546:AWX65546 BGS65546:BGT65546 BQO65546:BQP65546 CAK65546:CAL65546 CKG65546:CKH65546 CUC65546:CUD65546 DDY65546:DDZ65546 DNU65546:DNV65546 DXQ65546:DXR65546 EHM65546:EHN65546 ERI65546:ERJ65546 FBE65546:FBF65546 FLA65546:FLB65546 FUW65546:FUX65546 GES65546:GET65546 GOO65546:GOP65546 GYK65546:GYL65546 HIG65546:HIH65546 HSC65546:HSD65546 IBY65546:IBZ65546 ILU65546:ILV65546 IVQ65546:IVR65546 JFM65546:JFN65546 JPI65546:JPJ65546 JZE65546:JZF65546 KJA65546:KJB65546 KSW65546:KSX65546 LCS65546:LCT65546 LMO65546:LMP65546 LWK65546:LWL65546 MGG65546:MGH65546 MQC65546:MQD65546 MZY65546:MZZ65546 NJU65546:NJV65546 NTQ65546:NTR65546 ODM65546:ODN65546 ONI65546:ONJ65546 OXE65546:OXF65546 PHA65546:PHB65546 PQW65546:PQX65546 QAS65546:QAT65546 QKO65546:QKP65546 QUK65546:QUL65546 REG65546:REH65546 ROC65546:ROD65546 RXY65546:RXZ65546 SHU65546:SHV65546 SRQ65546:SRR65546 TBM65546:TBN65546 TLI65546:TLJ65546 TVE65546:TVF65546 UFA65546:UFB65546 UOW65546:UOX65546 UYS65546:UYT65546 VIO65546:VIP65546 VSK65546:VSL65546 WCG65546:WCH65546 WMC65546:WMD65546 WVY65546:WVZ65546 Q131082:R131082 JM131082:JN131082 TI131082:TJ131082 ADE131082:ADF131082 ANA131082:ANB131082 AWW131082:AWX131082 BGS131082:BGT131082 BQO131082:BQP131082 CAK131082:CAL131082 CKG131082:CKH131082 CUC131082:CUD131082 DDY131082:DDZ131082 DNU131082:DNV131082 DXQ131082:DXR131082 EHM131082:EHN131082 ERI131082:ERJ131082 FBE131082:FBF131082 FLA131082:FLB131082 FUW131082:FUX131082 GES131082:GET131082 GOO131082:GOP131082 GYK131082:GYL131082 HIG131082:HIH131082 HSC131082:HSD131082 IBY131082:IBZ131082 ILU131082:ILV131082 IVQ131082:IVR131082 JFM131082:JFN131082 JPI131082:JPJ131082 JZE131082:JZF131082 KJA131082:KJB131082 KSW131082:KSX131082 LCS131082:LCT131082 LMO131082:LMP131082 LWK131082:LWL131082 MGG131082:MGH131082 MQC131082:MQD131082 MZY131082:MZZ131082 NJU131082:NJV131082 NTQ131082:NTR131082 ODM131082:ODN131082 ONI131082:ONJ131082 OXE131082:OXF131082 PHA131082:PHB131082 PQW131082:PQX131082 QAS131082:QAT131082 QKO131082:QKP131082 QUK131082:QUL131082 REG131082:REH131082 ROC131082:ROD131082 RXY131082:RXZ131082 SHU131082:SHV131082 SRQ131082:SRR131082 TBM131082:TBN131082 TLI131082:TLJ131082 TVE131082:TVF131082 UFA131082:UFB131082 UOW131082:UOX131082 UYS131082:UYT131082 VIO131082:VIP131082 VSK131082:VSL131082 WCG131082:WCH131082 WMC131082:WMD131082 WVY131082:WVZ131082 Q196618:R196618 JM196618:JN196618 TI196618:TJ196618 ADE196618:ADF196618 ANA196618:ANB196618 AWW196618:AWX196618 BGS196618:BGT196618 BQO196618:BQP196618 CAK196618:CAL196618 CKG196618:CKH196618 CUC196618:CUD196618 DDY196618:DDZ196618 DNU196618:DNV196618 DXQ196618:DXR196618 EHM196618:EHN196618 ERI196618:ERJ196618 FBE196618:FBF196618 FLA196618:FLB196618 FUW196618:FUX196618 GES196618:GET196618 GOO196618:GOP196618 GYK196618:GYL196618 HIG196618:HIH196618 HSC196618:HSD196618 IBY196618:IBZ196618 ILU196618:ILV196618 IVQ196618:IVR196618 JFM196618:JFN196618 JPI196618:JPJ196618 JZE196618:JZF196618 KJA196618:KJB196618 KSW196618:KSX196618 LCS196618:LCT196618 LMO196618:LMP196618 LWK196618:LWL196618 MGG196618:MGH196618 MQC196618:MQD196618 MZY196618:MZZ196618 NJU196618:NJV196618 NTQ196618:NTR196618 ODM196618:ODN196618 ONI196618:ONJ196618 OXE196618:OXF196618 PHA196618:PHB196618 PQW196618:PQX196618 QAS196618:QAT196618 QKO196618:QKP196618 QUK196618:QUL196618 REG196618:REH196618 ROC196618:ROD196618 RXY196618:RXZ196618 SHU196618:SHV196618 SRQ196618:SRR196618 TBM196618:TBN196618 TLI196618:TLJ196618 TVE196618:TVF196618 UFA196618:UFB196618 UOW196618:UOX196618 UYS196618:UYT196618 VIO196618:VIP196618 VSK196618:VSL196618 WCG196618:WCH196618 WMC196618:WMD196618 WVY196618:WVZ196618 Q262154:R262154 JM262154:JN262154 TI262154:TJ262154 ADE262154:ADF262154 ANA262154:ANB262154 AWW262154:AWX262154 BGS262154:BGT262154 BQO262154:BQP262154 CAK262154:CAL262154 CKG262154:CKH262154 CUC262154:CUD262154 DDY262154:DDZ262154 DNU262154:DNV262154 DXQ262154:DXR262154 EHM262154:EHN262154 ERI262154:ERJ262154 FBE262154:FBF262154 FLA262154:FLB262154 FUW262154:FUX262154 GES262154:GET262154 GOO262154:GOP262154 GYK262154:GYL262154 HIG262154:HIH262154 HSC262154:HSD262154 IBY262154:IBZ262154 ILU262154:ILV262154 IVQ262154:IVR262154 JFM262154:JFN262154 JPI262154:JPJ262154 JZE262154:JZF262154 KJA262154:KJB262154 KSW262154:KSX262154 LCS262154:LCT262154 LMO262154:LMP262154 LWK262154:LWL262154 MGG262154:MGH262154 MQC262154:MQD262154 MZY262154:MZZ262154 NJU262154:NJV262154 NTQ262154:NTR262154 ODM262154:ODN262154 ONI262154:ONJ262154 OXE262154:OXF262154 PHA262154:PHB262154 PQW262154:PQX262154 QAS262154:QAT262154 QKO262154:QKP262154 QUK262154:QUL262154 REG262154:REH262154 ROC262154:ROD262154 RXY262154:RXZ262154 SHU262154:SHV262154 SRQ262154:SRR262154 TBM262154:TBN262154 TLI262154:TLJ262154 TVE262154:TVF262154 UFA262154:UFB262154 UOW262154:UOX262154 UYS262154:UYT262154 VIO262154:VIP262154 VSK262154:VSL262154 WCG262154:WCH262154 WMC262154:WMD262154 WVY262154:WVZ262154 Q327690:R327690 JM327690:JN327690 TI327690:TJ327690 ADE327690:ADF327690 ANA327690:ANB327690 AWW327690:AWX327690 BGS327690:BGT327690 BQO327690:BQP327690 CAK327690:CAL327690 CKG327690:CKH327690 CUC327690:CUD327690 DDY327690:DDZ327690 DNU327690:DNV327690 DXQ327690:DXR327690 EHM327690:EHN327690 ERI327690:ERJ327690 FBE327690:FBF327690 FLA327690:FLB327690 FUW327690:FUX327690 GES327690:GET327690 GOO327690:GOP327690 GYK327690:GYL327690 HIG327690:HIH327690 HSC327690:HSD327690 IBY327690:IBZ327690 ILU327690:ILV327690 IVQ327690:IVR327690 JFM327690:JFN327690 JPI327690:JPJ327690 JZE327690:JZF327690 KJA327690:KJB327690 KSW327690:KSX327690 LCS327690:LCT327690 LMO327690:LMP327690 LWK327690:LWL327690 MGG327690:MGH327690 MQC327690:MQD327690 MZY327690:MZZ327690 NJU327690:NJV327690 NTQ327690:NTR327690 ODM327690:ODN327690 ONI327690:ONJ327690 OXE327690:OXF327690 PHA327690:PHB327690 PQW327690:PQX327690 QAS327690:QAT327690 QKO327690:QKP327690 QUK327690:QUL327690 REG327690:REH327690 ROC327690:ROD327690 RXY327690:RXZ327690 SHU327690:SHV327690 SRQ327690:SRR327690 TBM327690:TBN327690 TLI327690:TLJ327690 TVE327690:TVF327690 UFA327690:UFB327690 UOW327690:UOX327690 UYS327690:UYT327690 VIO327690:VIP327690 VSK327690:VSL327690 WCG327690:WCH327690 WMC327690:WMD327690 WVY327690:WVZ327690 Q393226:R393226 JM393226:JN393226 TI393226:TJ393226 ADE393226:ADF393226 ANA393226:ANB393226 AWW393226:AWX393226 BGS393226:BGT393226 BQO393226:BQP393226 CAK393226:CAL393226 CKG393226:CKH393226 CUC393226:CUD393226 DDY393226:DDZ393226 DNU393226:DNV393226 DXQ393226:DXR393226 EHM393226:EHN393226 ERI393226:ERJ393226 FBE393226:FBF393226 FLA393226:FLB393226 FUW393226:FUX393226 GES393226:GET393226 GOO393226:GOP393226 GYK393226:GYL393226 HIG393226:HIH393226 HSC393226:HSD393226 IBY393226:IBZ393226 ILU393226:ILV393226 IVQ393226:IVR393226 JFM393226:JFN393226 JPI393226:JPJ393226 JZE393226:JZF393226 KJA393226:KJB393226 KSW393226:KSX393226 LCS393226:LCT393226 LMO393226:LMP393226 LWK393226:LWL393226 MGG393226:MGH393226 MQC393226:MQD393226 MZY393226:MZZ393226 NJU393226:NJV393226 NTQ393226:NTR393226 ODM393226:ODN393226 ONI393226:ONJ393226 OXE393226:OXF393226 PHA393226:PHB393226 PQW393226:PQX393226 QAS393226:QAT393226 QKO393226:QKP393226 QUK393226:QUL393226 REG393226:REH393226 ROC393226:ROD393226 RXY393226:RXZ393226 SHU393226:SHV393226 SRQ393226:SRR393226 TBM393226:TBN393226 TLI393226:TLJ393226 TVE393226:TVF393226 UFA393226:UFB393226 UOW393226:UOX393226 UYS393226:UYT393226 VIO393226:VIP393226 VSK393226:VSL393226 WCG393226:WCH393226 WMC393226:WMD393226 WVY393226:WVZ393226 Q458762:R458762 JM458762:JN458762 TI458762:TJ458762 ADE458762:ADF458762 ANA458762:ANB458762 AWW458762:AWX458762 BGS458762:BGT458762 BQO458762:BQP458762 CAK458762:CAL458762 CKG458762:CKH458762 CUC458762:CUD458762 DDY458762:DDZ458762 DNU458762:DNV458762 DXQ458762:DXR458762 EHM458762:EHN458762 ERI458762:ERJ458762 FBE458762:FBF458762 FLA458762:FLB458762 FUW458762:FUX458762 GES458762:GET458762 GOO458762:GOP458762 GYK458762:GYL458762 HIG458762:HIH458762 HSC458762:HSD458762 IBY458762:IBZ458762 ILU458762:ILV458762 IVQ458762:IVR458762 JFM458762:JFN458762 JPI458762:JPJ458762 JZE458762:JZF458762 KJA458762:KJB458762 KSW458762:KSX458762 LCS458762:LCT458762 LMO458762:LMP458762 LWK458762:LWL458762 MGG458762:MGH458762 MQC458762:MQD458762 MZY458762:MZZ458762 NJU458762:NJV458762 NTQ458762:NTR458762 ODM458762:ODN458762 ONI458762:ONJ458762 OXE458762:OXF458762 PHA458762:PHB458762 PQW458762:PQX458762 QAS458762:QAT458762 QKO458762:QKP458762 QUK458762:QUL458762 REG458762:REH458762 ROC458762:ROD458762 RXY458762:RXZ458762 SHU458762:SHV458762 SRQ458762:SRR458762 TBM458762:TBN458762 TLI458762:TLJ458762 TVE458762:TVF458762 UFA458762:UFB458762 UOW458762:UOX458762 UYS458762:UYT458762 VIO458762:VIP458762 VSK458762:VSL458762 WCG458762:WCH458762 WMC458762:WMD458762 WVY458762:WVZ458762 Q524298:R524298 JM524298:JN524298 TI524298:TJ524298 ADE524298:ADF524298 ANA524298:ANB524298 AWW524298:AWX524298 BGS524298:BGT524298 BQO524298:BQP524298 CAK524298:CAL524298 CKG524298:CKH524298 CUC524298:CUD524298 DDY524298:DDZ524298 DNU524298:DNV524298 DXQ524298:DXR524298 EHM524298:EHN524298 ERI524298:ERJ524298 FBE524298:FBF524298 FLA524298:FLB524298 FUW524298:FUX524298 GES524298:GET524298 GOO524298:GOP524298 GYK524298:GYL524298 HIG524298:HIH524298 HSC524298:HSD524298 IBY524298:IBZ524298 ILU524298:ILV524298 IVQ524298:IVR524298 JFM524298:JFN524298 JPI524298:JPJ524298 JZE524298:JZF524298 KJA524298:KJB524298 KSW524298:KSX524298 LCS524298:LCT524298 LMO524298:LMP524298 LWK524298:LWL524298 MGG524298:MGH524298 MQC524298:MQD524298 MZY524298:MZZ524298 NJU524298:NJV524298 NTQ524298:NTR524298 ODM524298:ODN524298 ONI524298:ONJ524298 OXE524298:OXF524298 PHA524298:PHB524298 PQW524298:PQX524298 QAS524298:QAT524298 QKO524298:QKP524298 QUK524298:QUL524298 REG524298:REH524298 ROC524298:ROD524298 RXY524298:RXZ524298 SHU524298:SHV524298 SRQ524298:SRR524298 TBM524298:TBN524298 TLI524298:TLJ524298 TVE524298:TVF524298 UFA524298:UFB524298 UOW524298:UOX524298 UYS524298:UYT524298 VIO524298:VIP524298 VSK524298:VSL524298 WCG524298:WCH524298 WMC524298:WMD524298 WVY524298:WVZ524298 Q589834:R589834 JM589834:JN589834 TI589834:TJ589834 ADE589834:ADF589834 ANA589834:ANB589834 AWW589834:AWX589834 BGS589834:BGT589834 BQO589834:BQP589834 CAK589834:CAL589834 CKG589834:CKH589834 CUC589834:CUD589834 DDY589834:DDZ589834 DNU589834:DNV589834 DXQ589834:DXR589834 EHM589834:EHN589834 ERI589834:ERJ589834 FBE589834:FBF589834 FLA589834:FLB589834 FUW589834:FUX589834 GES589834:GET589834 GOO589834:GOP589834 GYK589834:GYL589834 HIG589834:HIH589834 HSC589834:HSD589834 IBY589834:IBZ589834 ILU589834:ILV589834 IVQ589834:IVR589834 JFM589834:JFN589834 JPI589834:JPJ589834 JZE589834:JZF589834 KJA589834:KJB589834 KSW589834:KSX589834 LCS589834:LCT589834 LMO589834:LMP589834 LWK589834:LWL589834 MGG589834:MGH589834 MQC589834:MQD589834 MZY589834:MZZ589834 NJU589834:NJV589834 NTQ589834:NTR589834 ODM589834:ODN589834 ONI589834:ONJ589834 OXE589834:OXF589834 PHA589834:PHB589834 PQW589834:PQX589834 QAS589834:QAT589834 QKO589834:QKP589834 QUK589834:QUL589834 REG589834:REH589834 ROC589834:ROD589834 RXY589834:RXZ589834 SHU589834:SHV589834 SRQ589834:SRR589834 TBM589834:TBN589834 TLI589834:TLJ589834 TVE589834:TVF589834 UFA589834:UFB589834 UOW589834:UOX589834 UYS589834:UYT589834 VIO589834:VIP589834 VSK589834:VSL589834 WCG589834:WCH589834 WMC589834:WMD589834 WVY589834:WVZ589834 Q655370:R655370 JM655370:JN655370 TI655370:TJ655370 ADE655370:ADF655370 ANA655370:ANB655370 AWW655370:AWX655370 BGS655370:BGT655370 BQO655370:BQP655370 CAK655370:CAL655370 CKG655370:CKH655370 CUC655370:CUD655370 DDY655370:DDZ655370 DNU655370:DNV655370 DXQ655370:DXR655370 EHM655370:EHN655370 ERI655370:ERJ655370 FBE655370:FBF655370 FLA655370:FLB655370 FUW655370:FUX655370 GES655370:GET655370 GOO655370:GOP655370 GYK655370:GYL655370 HIG655370:HIH655370 HSC655370:HSD655370 IBY655370:IBZ655370 ILU655370:ILV655370 IVQ655370:IVR655370 JFM655370:JFN655370 JPI655370:JPJ655370 JZE655370:JZF655370 KJA655370:KJB655370 KSW655370:KSX655370 LCS655370:LCT655370 LMO655370:LMP655370 LWK655370:LWL655370 MGG655370:MGH655370 MQC655370:MQD655370 MZY655370:MZZ655370 NJU655370:NJV655370 NTQ655370:NTR655370 ODM655370:ODN655370 ONI655370:ONJ655370 OXE655370:OXF655370 PHA655370:PHB655370 PQW655370:PQX655370 QAS655370:QAT655370 QKO655370:QKP655370 QUK655370:QUL655370 REG655370:REH655370 ROC655370:ROD655370 RXY655370:RXZ655370 SHU655370:SHV655370 SRQ655370:SRR655370 TBM655370:TBN655370 TLI655370:TLJ655370 TVE655370:TVF655370 UFA655370:UFB655370 UOW655370:UOX655370 UYS655370:UYT655370 VIO655370:VIP655370 VSK655370:VSL655370 WCG655370:WCH655370 WMC655370:WMD655370 WVY655370:WVZ655370 Q720906:R720906 JM720906:JN720906 TI720906:TJ720906 ADE720906:ADF720906 ANA720906:ANB720906 AWW720906:AWX720906 BGS720906:BGT720906 BQO720906:BQP720906 CAK720906:CAL720906 CKG720906:CKH720906 CUC720906:CUD720906 DDY720906:DDZ720906 DNU720906:DNV720906 DXQ720906:DXR720906 EHM720906:EHN720906 ERI720906:ERJ720906 FBE720906:FBF720906 FLA720906:FLB720906 FUW720906:FUX720906 GES720906:GET720906 GOO720906:GOP720906 GYK720906:GYL720906 HIG720906:HIH720906 HSC720906:HSD720906 IBY720906:IBZ720906 ILU720906:ILV720906 IVQ720906:IVR720906 JFM720906:JFN720906 JPI720906:JPJ720906 JZE720906:JZF720906 KJA720906:KJB720906 KSW720906:KSX720906 LCS720906:LCT720906 LMO720906:LMP720906 LWK720906:LWL720906 MGG720906:MGH720906 MQC720906:MQD720906 MZY720906:MZZ720906 NJU720906:NJV720906 NTQ720906:NTR720906 ODM720906:ODN720906 ONI720906:ONJ720906 OXE720906:OXF720906 PHA720906:PHB720906 PQW720906:PQX720906 QAS720906:QAT720906 QKO720906:QKP720906 QUK720906:QUL720906 REG720906:REH720906 ROC720906:ROD720906 RXY720906:RXZ720906 SHU720906:SHV720906 SRQ720906:SRR720906 TBM720906:TBN720906 TLI720906:TLJ720906 TVE720906:TVF720906 UFA720906:UFB720906 UOW720906:UOX720906 UYS720906:UYT720906 VIO720906:VIP720906 VSK720906:VSL720906 WCG720906:WCH720906 WMC720906:WMD720906 WVY720906:WVZ720906 Q786442:R786442 JM786442:JN786442 TI786442:TJ786442 ADE786442:ADF786442 ANA786442:ANB786442 AWW786442:AWX786442 BGS786442:BGT786442 BQO786442:BQP786442 CAK786442:CAL786442 CKG786442:CKH786442 CUC786442:CUD786442 DDY786442:DDZ786442 DNU786442:DNV786442 DXQ786442:DXR786442 EHM786442:EHN786442 ERI786442:ERJ786442 FBE786442:FBF786442 FLA786442:FLB786442 FUW786442:FUX786442 GES786442:GET786442 GOO786442:GOP786442 GYK786442:GYL786442 HIG786442:HIH786442 HSC786442:HSD786442 IBY786442:IBZ786442 ILU786442:ILV786442 IVQ786442:IVR786442 JFM786442:JFN786442 JPI786442:JPJ786442 JZE786442:JZF786442 KJA786442:KJB786442 KSW786442:KSX786442 LCS786442:LCT786442 LMO786442:LMP786442 LWK786442:LWL786442 MGG786442:MGH786442 MQC786442:MQD786442 MZY786442:MZZ786442 NJU786442:NJV786442 NTQ786442:NTR786442 ODM786442:ODN786442 ONI786442:ONJ786442 OXE786442:OXF786442 PHA786442:PHB786442 PQW786442:PQX786442 QAS786442:QAT786442 QKO786442:QKP786442 QUK786442:QUL786442 REG786442:REH786442 ROC786442:ROD786442 RXY786442:RXZ786442 SHU786442:SHV786442 SRQ786442:SRR786442 TBM786442:TBN786442 TLI786442:TLJ786442 TVE786442:TVF786442 UFA786442:UFB786442 UOW786442:UOX786442 UYS786442:UYT786442 VIO786442:VIP786442 VSK786442:VSL786442 WCG786442:WCH786442 WMC786442:WMD786442 WVY786442:WVZ786442 Q851978:R851978 JM851978:JN851978 TI851978:TJ851978 ADE851978:ADF851978 ANA851978:ANB851978 AWW851978:AWX851978 BGS851978:BGT851978 BQO851978:BQP851978 CAK851978:CAL851978 CKG851978:CKH851978 CUC851978:CUD851978 DDY851978:DDZ851978 DNU851978:DNV851978 DXQ851978:DXR851978 EHM851978:EHN851978 ERI851978:ERJ851978 FBE851978:FBF851978 FLA851978:FLB851978 FUW851978:FUX851978 GES851978:GET851978 GOO851978:GOP851978 GYK851978:GYL851978 HIG851978:HIH851978 HSC851978:HSD851978 IBY851978:IBZ851978 ILU851978:ILV851978 IVQ851978:IVR851978 JFM851978:JFN851978 JPI851978:JPJ851978 JZE851978:JZF851978 KJA851978:KJB851978 KSW851978:KSX851978 LCS851978:LCT851978 LMO851978:LMP851978 LWK851978:LWL851978 MGG851978:MGH851978 MQC851978:MQD851978 MZY851978:MZZ851978 NJU851978:NJV851978 NTQ851978:NTR851978 ODM851978:ODN851978 ONI851978:ONJ851978 OXE851978:OXF851978 PHA851978:PHB851978 PQW851978:PQX851978 QAS851978:QAT851978 QKO851978:QKP851978 QUK851978:QUL851978 REG851978:REH851978 ROC851978:ROD851978 RXY851978:RXZ851978 SHU851978:SHV851978 SRQ851978:SRR851978 TBM851978:TBN851978 TLI851978:TLJ851978 TVE851978:TVF851978 UFA851978:UFB851978 UOW851978:UOX851978 UYS851978:UYT851978 VIO851978:VIP851978 VSK851978:VSL851978 WCG851978:WCH851978 WMC851978:WMD851978 WVY851978:WVZ851978 Q917514:R917514 JM917514:JN917514 TI917514:TJ917514 ADE917514:ADF917514 ANA917514:ANB917514 AWW917514:AWX917514 BGS917514:BGT917514 BQO917514:BQP917514 CAK917514:CAL917514 CKG917514:CKH917514 CUC917514:CUD917514 DDY917514:DDZ917514 DNU917514:DNV917514 DXQ917514:DXR917514 EHM917514:EHN917514 ERI917514:ERJ917514 FBE917514:FBF917514 FLA917514:FLB917514 FUW917514:FUX917514 GES917514:GET917514 GOO917514:GOP917514 GYK917514:GYL917514 HIG917514:HIH917514 HSC917514:HSD917514 IBY917514:IBZ917514 ILU917514:ILV917514 IVQ917514:IVR917514 JFM917514:JFN917514 JPI917514:JPJ917514 JZE917514:JZF917514 KJA917514:KJB917514 KSW917514:KSX917514 LCS917514:LCT917514 LMO917514:LMP917514 LWK917514:LWL917514 MGG917514:MGH917514 MQC917514:MQD917514 MZY917514:MZZ917514 NJU917514:NJV917514 NTQ917514:NTR917514 ODM917514:ODN917514 ONI917514:ONJ917514 OXE917514:OXF917514 PHA917514:PHB917514 PQW917514:PQX917514 QAS917514:QAT917514 QKO917514:QKP917514 QUK917514:QUL917514 REG917514:REH917514 ROC917514:ROD917514 RXY917514:RXZ917514 SHU917514:SHV917514 SRQ917514:SRR917514 TBM917514:TBN917514 TLI917514:TLJ917514 TVE917514:TVF917514 UFA917514:UFB917514 UOW917514:UOX917514 UYS917514:UYT917514 VIO917514:VIP917514 VSK917514:VSL917514 WCG917514:WCH917514 WMC917514:WMD917514 WVY917514:WVZ917514 Q983050:R983050 JM983050:JN983050 TI983050:TJ983050 ADE983050:ADF983050 ANA983050:ANB983050 AWW983050:AWX983050 BGS983050:BGT983050 BQO983050:BQP983050 CAK983050:CAL983050 CKG983050:CKH983050 CUC983050:CUD983050 DDY983050:DDZ983050 DNU983050:DNV983050 DXQ983050:DXR983050 EHM983050:EHN983050 ERI983050:ERJ983050 FBE983050:FBF983050 FLA983050:FLB983050 FUW983050:FUX983050 GES983050:GET983050 GOO983050:GOP983050 GYK983050:GYL983050 HIG983050:HIH983050 HSC983050:HSD983050 IBY983050:IBZ983050 ILU983050:ILV983050 IVQ983050:IVR983050 JFM983050:JFN983050 JPI983050:JPJ983050 JZE983050:JZF983050 KJA983050:KJB983050 KSW983050:KSX983050 LCS983050:LCT983050 LMO983050:LMP983050 LWK983050:LWL983050 MGG983050:MGH983050 MQC983050:MQD983050 MZY983050:MZZ983050 NJU983050:NJV983050 NTQ983050:NTR983050 ODM983050:ODN983050 ONI983050:ONJ983050 OXE983050:OXF983050 PHA983050:PHB983050 PQW983050:PQX983050 QAS983050:QAT983050 QKO983050:QKP983050 QUK983050:QUL983050 REG983050:REH983050 ROC983050:ROD983050 RXY983050:RXZ983050 SHU983050:SHV983050 SRQ983050:SRR983050 TBM983050:TBN983050 TLI983050:TLJ983050 TVE983050:TVF983050 UFA983050:UFB983050 UOW983050:UOX983050 UYS983050:UYT983050 VIO983050:VIP983050 VSK983050:VSL983050 WCG983050:WCH983050 WMC983050:WMD983050 WVY983050:WVZ983050 AE10:AF13 KA10:KB13 TW10:TX13 ADS10:ADT13 ANO10:ANP13 AXK10:AXL13 BHG10:BHH13 BRC10:BRD13 CAY10:CAZ13 CKU10:CKV13 CUQ10:CUR13 DEM10:DEN13 DOI10:DOJ13 DYE10:DYF13 EIA10:EIB13 ERW10:ERX13 FBS10:FBT13 FLO10:FLP13 FVK10:FVL13 GFG10:GFH13 GPC10:GPD13 GYY10:GYZ13 HIU10:HIV13 HSQ10:HSR13 ICM10:ICN13 IMI10:IMJ13 IWE10:IWF13 JGA10:JGB13 JPW10:JPX13 JZS10:JZT13 KJO10:KJP13 KTK10:KTL13 LDG10:LDH13 LNC10:LND13 LWY10:LWZ13 MGU10:MGV13 MQQ10:MQR13 NAM10:NAN13 NKI10:NKJ13 NUE10:NUF13 OEA10:OEB13 ONW10:ONX13 OXS10:OXT13 PHO10:PHP13 PRK10:PRL13 QBG10:QBH13 QLC10:QLD13 QUY10:QUZ13 REU10:REV13 ROQ10:ROR13 RYM10:RYN13 SII10:SIJ13 SSE10:SSF13 TCA10:TCB13 TLW10:TLX13 TVS10:TVT13 UFO10:UFP13 UPK10:UPL13 UZG10:UZH13 VJC10:VJD13 VSY10:VSZ13 WCU10:WCV13 WMQ10:WMR13 WWM10:WWN13 AE65546:AF65549 KA65546:KB65549 TW65546:TX65549 ADS65546:ADT65549 ANO65546:ANP65549 AXK65546:AXL65549 BHG65546:BHH65549 BRC65546:BRD65549 CAY65546:CAZ65549 CKU65546:CKV65549 CUQ65546:CUR65549 DEM65546:DEN65549 DOI65546:DOJ65549 DYE65546:DYF65549 EIA65546:EIB65549 ERW65546:ERX65549 FBS65546:FBT65549 FLO65546:FLP65549 FVK65546:FVL65549 GFG65546:GFH65549 GPC65546:GPD65549 GYY65546:GYZ65549 HIU65546:HIV65549 HSQ65546:HSR65549 ICM65546:ICN65549 IMI65546:IMJ65549 IWE65546:IWF65549 JGA65546:JGB65549 JPW65546:JPX65549 JZS65546:JZT65549 KJO65546:KJP65549 KTK65546:KTL65549 LDG65546:LDH65549 LNC65546:LND65549 LWY65546:LWZ65549 MGU65546:MGV65549 MQQ65546:MQR65549 NAM65546:NAN65549 NKI65546:NKJ65549 NUE65546:NUF65549 OEA65546:OEB65549 ONW65546:ONX65549 OXS65546:OXT65549 PHO65546:PHP65549 PRK65546:PRL65549 QBG65546:QBH65549 QLC65546:QLD65549 QUY65546:QUZ65549 REU65546:REV65549 ROQ65546:ROR65549 RYM65546:RYN65549 SII65546:SIJ65549 SSE65546:SSF65549 TCA65546:TCB65549 TLW65546:TLX65549 TVS65546:TVT65549 UFO65546:UFP65549 UPK65546:UPL65549 UZG65546:UZH65549 VJC65546:VJD65549 VSY65546:VSZ65549 WCU65546:WCV65549 WMQ65546:WMR65549 WWM65546:WWN65549 AE131082:AF131085 KA131082:KB131085 TW131082:TX131085 ADS131082:ADT131085 ANO131082:ANP131085 AXK131082:AXL131085 BHG131082:BHH131085 BRC131082:BRD131085 CAY131082:CAZ131085 CKU131082:CKV131085 CUQ131082:CUR131085 DEM131082:DEN131085 DOI131082:DOJ131085 DYE131082:DYF131085 EIA131082:EIB131085 ERW131082:ERX131085 FBS131082:FBT131085 FLO131082:FLP131085 FVK131082:FVL131085 GFG131082:GFH131085 GPC131082:GPD131085 GYY131082:GYZ131085 HIU131082:HIV131085 HSQ131082:HSR131085 ICM131082:ICN131085 IMI131082:IMJ131085 IWE131082:IWF131085 JGA131082:JGB131085 JPW131082:JPX131085 JZS131082:JZT131085 KJO131082:KJP131085 KTK131082:KTL131085 LDG131082:LDH131085 LNC131082:LND131085 LWY131082:LWZ131085 MGU131082:MGV131085 MQQ131082:MQR131085 NAM131082:NAN131085 NKI131082:NKJ131085 NUE131082:NUF131085 OEA131082:OEB131085 ONW131082:ONX131085 OXS131082:OXT131085 PHO131082:PHP131085 PRK131082:PRL131085 QBG131082:QBH131085 QLC131082:QLD131085 QUY131082:QUZ131085 REU131082:REV131085 ROQ131082:ROR131085 RYM131082:RYN131085 SII131082:SIJ131085 SSE131082:SSF131085 TCA131082:TCB131085 TLW131082:TLX131085 TVS131082:TVT131085 UFO131082:UFP131085 UPK131082:UPL131085 UZG131082:UZH131085 VJC131082:VJD131085 VSY131082:VSZ131085 WCU131082:WCV131085 WMQ131082:WMR131085 WWM131082:WWN131085 AE196618:AF196621 KA196618:KB196621 TW196618:TX196621 ADS196618:ADT196621 ANO196618:ANP196621 AXK196618:AXL196621 BHG196618:BHH196621 BRC196618:BRD196621 CAY196618:CAZ196621 CKU196618:CKV196621 CUQ196618:CUR196621 DEM196618:DEN196621 DOI196618:DOJ196621 DYE196618:DYF196621 EIA196618:EIB196621 ERW196618:ERX196621 FBS196618:FBT196621 FLO196618:FLP196621 FVK196618:FVL196621 GFG196618:GFH196621 GPC196618:GPD196621 GYY196618:GYZ196621 HIU196618:HIV196621 HSQ196618:HSR196621 ICM196618:ICN196621 IMI196618:IMJ196621 IWE196618:IWF196621 JGA196618:JGB196621 JPW196618:JPX196621 JZS196618:JZT196621 KJO196618:KJP196621 KTK196618:KTL196621 LDG196618:LDH196621 LNC196618:LND196621 LWY196618:LWZ196621 MGU196618:MGV196621 MQQ196618:MQR196621 NAM196618:NAN196621 NKI196618:NKJ196621 NUE196618:NUF196621 OEA196618:OEB196621 ONW196618:ONX196621 OXS196618:OXT196621 PHO196618:PHP196621 PRK196618:PRL196621 QBG196618:QBH196621 QLC196618:QLD196621 QUY196618:QUZ196621 REU196618:REV196621 ROQ196618:ROR196621 RYM196618:RYN196621 SII196618:SIJ196621 SSE196618:SSF196621 TCA196618:TCB196621 TLW196618:TLX196621 TVS196618:TVT196621 UFO196618:UFP196621 UPK196618:UPL196621 UZG196618:UZH196621 VJC196618:VJD196621 VSY196618:VSZ196621 WCU196618:WCV196621 WMQ196618:WMR196621 WWM196618:WWN196621 AE262154:AF262157 KA262154:KB262157 TW262154:TX262157 ADS262154:ADT262157 ANO262154:ANP262157 AXK262154:AXL262157 BHG262154:BHH262157 BRC262154:BRD262157 CAY262154:CAZ262157 CKU262154:CKV262157 CUQ262154:CUR262157 DEM262154:DEN262157 DOI262154:DOJ262157 DYE262154:DYF262157 EIA262154:EIB262157 ERW262154:ERX262157 FBS262154:FBT262157 FLO262154:FLP262157 FVK262154:FVL262157 GFG262154:GFH262157 GPC262154:GPD262157 GYY262154:GYZ262157 HIU262154:HIV262157 HSQ262154:HSR262157 ICM262154:ICN262157 IMI262154:IMJ262157 IWE262154:IWF262157 JGA262154:JGB262157 JPW262154:JPX262157 JZS262154:JZT262157 KJO262154:KJP262157 KTK262154:KTL262157 LDG262154:LDH262157 LNC262154:LND262157 LWY262154:LWZ262157 MGU262154:MGV262157 MQQ262154:MQR262157 NAM262154:NAN262157 NKI262154:NKJ262157 NUE262154:NUF262157 OEA262154:OEB262157 ONW262154:ONX262157 OXS262154:OXT262157 PHO262154:PHP262157 PRK262154:PRL262157 QBG262154:QBH262157 QLC262154:QLD262157 QUY262154:QUZ262157 REU262154:REV262157 ROQ262154:ROR262157 RYM262154:RYN262157 SII262154:SIJ262157 SSE262154:SSF262157 TCA262154:TCB262157 TLW262154:TLX262157 TVS262154:TVT262157 UFO262154:UFP262157 UPK262154:UPL262157 UZG262154:UZH262157 VJC262154:VJD262157 VSY262154:VSZ262157 WCU262154:WCV262157 WMQ262154:WMR262157 WWM262154:WWN262157 AE327690:AF327693 KA327690:KB327693 TW327690:TX327693 ADS327690:ADT327693 ANO327690:ANP327693 AXK327690:AXL327693 BHG327690:BHH327693 BRC327690:BRD327693 CAY327690:CAZ327693 CKU327690:CKV327693 CUQ327690:CUR327693 DEM327690:DEN327693 DOI327690:DOJ327693 DYE327690:DYF327693 EIA327690:EIB327693 ERW327690:ERX327693 FBS327690:FBT327693 FLO327690:FLP327693 FVK327690:FVL327693 GFG327690:GFH327693 GPC327690:GPD327693 GYY327690:GYZ327693 HIU327690:HIV327693 HSQ327690:HSR327693 ICM327690:ICN327693 IMI327690:IMJ327693 IWE327690:IWF327693 JGA327690:JGB327693 JPW327690:JPX327693 JZS327690:JZT327693 KJO327690:KJP327693 KTK327690:KTL327693 LDG327690:LDH327693 LNC327690:LND327693 LWY327690:LWZ327693 MGU327690:MGV327693 MQQ327690:MQR327693 NAM327690:NAN327693 NKI327690:NKJ327693 NUE327690:NUF327693 OEA327690:OEB327693 ONW327690:ONX327693 OXS327690:OXT327693 PHO327690:PHP327693 PRK327690:PRL327693 QBG327690:QBH327693 QLC327690:QLD327693 QUY327690:QUZ327693 REU327690:REV327693 ROQ327690:ROR327693 RYM327690:RYN327693 SII327690:SIJ327693 SSE327690:SSF327693 TCA327690:TCB327693 TLW327690:TLX327693 TVS327690:TVT327693 UFO327690:UFP327693 UPK327690:UPL327693 UZG327690:UZH327693 VJC327690:VJD327693 VSY327690:VSZ327693 WCU327690:WCV327693 WMQ327690:WMR327693 WWM327690:WWN327693 AE393226:AF393229 KA393226:KB393229 TW393226:TX393229 ADS393226:ADT393229 ANO393226:ANP393229 AXK393226:AXL393229 BHG393226:BHH393229 BRC393226:BRD393229 CAY393226:CAZ393229 CKU393226:CKV393229 CUQ393226:CUR393229 DEM393226:DEN393229 DOI393226:DOJ393229 DYE393226:DYF393229 EIA393226:EIB393229 ERW393226:ERX393229 FBS393226:FBT393229 FLO393226:FLP393229 FVK393226:FVL393229 GFG393226:GFH393229 GPC393226:GPD393229 GYY393226:GYZ393229 HIU393226:HIV393229 HSQ393226:HSR393229 ICM393226:ICN393229 IMI393226:IMJ393229 IWE393226:IWF393229 JGA393226:JGB393229 JPW393226:JPX393229 JZS393226:JZT393229 KJO393226:KJP393229 KTK393226:KTL393229 LDG393226:LDH393229 LNC393226:LND393229 LWY393226:LWZ393229 MGU393226:MGV393229 MQQ393226:MQR393229 NAM393226:NAN393229 NKI393226:NKJ393229 NUE393226:NUF393229 OEA393226:OEB393229 ONW393226:ONX393229 OXS393226:OXT393229 PHO393226:PHP393229 PRK393226:PRL393229 QBG393226:QBH393229 QLC393226:QLD393229 QUY393226:QUZ393229 REU393226:REV393229 ROQ393226:ROR393229 RYM393226:RYN393229 SII393226:SIJ393229 SSE393226:SSF393229 TCA393226:TCB393229 TLW393226:TLX393229 TVS393226:TVT393229 UFO393226:UFP393229 UPK393226:UPL393229 UZG393226:UZH393229 VJC393226:VJD393229 VSY393226:VSZ393229 WCU393226:WCV393229 WMQ393226:WMR393229 WWM393226:WWN393229 AE458762:AF458765 KA458762:KB458765 TW458762:TX458765 ADS458762:ADT458765 ANO458762:ANP458765 AXK458762:AXL458765 BHG458762:BHH458765 BRC458762:BRD458765 CAY458762:CAZ458765 CKU458762:CKV458765 CUQ458762:CUR458765 DEM458762:DEN458765 DOI458762:DOJ458765 DYE458762:DYF458765 EIA458762:EIB458765 ERW458762:ERX458765 FBS458762:FBT458765 FLO458762:FLP458765 FVK458762:FVL458765 GFG458762:GFH458765 GPC458762:GPD458765 GYY458762:GYZ458765 HIU458762:HIV458765 HSQ458762:HSR458765 ICM458762:ICN458765 IMI458762:IMJ458765 IWE458762:IWF458765 JGA458762:JGB458765 JPW458762:JPX458765 JZS458762:JZT458765 KJO458762:KJP458765 KTK458762:KTL458765 LDG458762:LDH458765 LNC458762:LND458765 LWY458762:LWZ458765 MGU458762:MGV458765 MQQ458762:MQR458765 NAM458762:NAN458765 NKI458762:NKJ458765 NUE458762:NUF458765 OEA458762:OEB458765 ONW458762:ONX458765 OXS458762:OXT458765 PHO458762:PHP458765 PRK458762:PRL458765 QBG458762:QBH458765 QLC458762:QLD458765 QUY458762:QUZ458765 REU458762:REV458765 ROQ458762:ROR458765 RYM458762:RYN458765 SII458762:SIJ458765 SSE458762:SSF458765 TCA458762:TCB458765 TLW458762:TLX458765 TVS458762:TVT458765 UFO458762:UFP458765 UPK458762:UPL458765 UZG458762:UZH458765 VJC458762:VJD458765 VSY458762:VSZ458765 WCU458762:WCV458765 WMQ458762:WMR458765 WWM458762:WWN458765 AE524298:AF524301 KA524298:KB524301 TW524298:TX524301 ADS524298:ADT524301 ANO524298:ANP524301 AXK524298:AXL524301 BHG524298:BHH524301 BRC524298:BRD524301 CAY524298:CAZ524301 CKU524298:CKV524301 CUQ524298:CUR524301 DEM524298:DEN524301 DOI524298:DOJ524301 DYE524298:DYF524301 EIA524298:EIB524301 ERW524298:ERX524301 FBS524298:FBT524301 FLO524298:FLP524301 FVK524298:FVL524301 GFG524298:GFH524301 GPC524298:GPD524301 GYY524298:GYZ524301 HIU524298:HIV524301 HSQ524298:HSR524301 ICM524298:ICN524301 IMI524298:IMJ524301 IWE524298:IWF524301 JGA524298:JGB524301 JPW524298:JPX524301 JZS524298:JZT524301 KJO524298:KJP524301 KTK524298:KTL524301 LDG524298:LDH524301 LNC524298:LND524301 LWY524298:LWZ524301 MGU524298:MGV524301 MQQ524298:MQR524301 NAM524298:NAN524301 NKI524298:NKJ524301 NUE524298:NUF524301 OEA524298:OEB524301 ONW524298:ONX524301 OXS524298:OXT524301 PHO524298:PHP524301 PRK524298:PRL524301 QBG524298:QBH524301 QLC524298:QLD524301 QUY524298:QUZ524301 REU524298:REV524301 ROQ524298:ROR524301 RYM524298:RYN524301 SII524298:SIJ524301 SSE524298:SSF524301 TCA524298:TCB524301 TLW524298:TLX524301 TVS524298:TVT524301 UFO524298:UFP524301 UPK524298:UPL524301 UZG524298:UZH524301 VJC524298:VJD524301 VSY524298:VSZ524301 WCU524298:WCV524301 WMQ524298:WMR524301 WWM524298:WWN524301 AE589834:AF589837 KA589834:KB589837 TW589834:TX589837 ADS589834:ADT589837 ANO589834:ANP589837 AXK589834:AXL589837 BHG589834:BHH589837 BRC589834:BRD589837 CAY589834:CAZ589837 CKU589834:CKV589837 CUQ589834:CUR589837 DEM589834:DEN589837 DOI589834:DOJ589837 DYE589834:DYF589837 EIA589834:EIB589837 ERW589834:ERX589837 FBS589834:FBT589837 FLO589834:FLP589837 FVK589834:FVL589837 GFG589834:GFH589837 GPC589834:GPD589837 GYY589834:GYZ589837 HIU589834:HIV589837 HSQ589834:HSR589837 ICM589834:ICN589837 IMI589834:IMJ589837 IWE589834:IWF589837 JGA589834:JGB589837 JPW589834:JPX589837 JZS589834:JZT589837 KJO589834:KJP589837 KTK589834:KTL589837 LDG589834:LDH589837 LNC589834:LND589837 LWY589834:LWZ589837 MGU589834:MGV589837 MQQ589834:MQR589837 NAM589834:NAN589837 NKI589834:NKJ589837 NUE589834:NUF589837 OEA589834:OEB589837 ONW589834:ONX589837 OXS589834:OXT589837 PHO589834:PHP589837 PRK589834:PRL589837 QBG589834:QBH589837 QLC589834:QLD589837 QUY589834:QUZ589837 REU589834:REV589837 ROQ589834:ROR589837 RYM589834:RYN589837 SII589834:SIJ589837 SSE589834:SSF589837 TCA589834:TCB589837 TLW589834:TLX589837 TVS589834:TVT589837 UFO589834:UFP589837 UPK589834:UPL589837 UZG589834:UZH589837 VJC589834:VJD589837 VSY589834:VSZ589837 WCU589834:WCV589837 WMQ589834:WMR589837 WWM589834:WWN589837 AE655370:AF655373 KA655370:KB655373 TW655370:TX655373 ADS655370:ADT655373 ANO655370:ANP655373 AXK655370:AXL655373 BHG655370:BHH655373 BRC655370:BRD655373 CAY655370:CAZ655373 CKU655370:CKV655373 CUQ655370:CUR655373 DEM655370:DEN655373 DOI655370:DOJ655373 DYE655370:DYF655373 EIA655370:EIB655373 ERW655370:ERX655373 FBS655370:FBT655373 FLO655370:FLP655373 FVK655370:FVL655373 GFG655370:GFH655373 GPC655370:GPD655373 GYY655370:GYZ655373 HIU655370:HIV655373 HSQ655370:HSR655373 ICM655370:ICN655373 IMI655370:IMJ655373 IWE655370:IWF655373 JGA655370:JGB655373 JPW655370:JPX655373 JZS655370:JZT655373 KJO655370:KJP655373 KTK655370:KTL655373 LDG655370:LDH655373 LNC655370:LND655373 LWY655370:LWZ655373 MGU655370:MGV655373 MQQ655370:MQR655373 NAM655370:NAN655373 NKI655370:NKJ655373 NUE655370:NUF655373 OEA655370:OEB655373 ONW655370:ONX655373 OXS655370:OXT655373 PHO655370:PHP655373 PRK655370:PRL655373 QBG655370:QBH655373 QLC655370:QLD655373 QUY655370:QUZ655373 REU655370:REV655373 ROQ655370:ROR655373 RYM655370:RYN655373 SII655370:SIJ655373 SSE655370:SSF655373 TCA655370:TCB655373 TLW655370:TLX655373 TVS655370:TVT655373 UFO655370:UFP655373 UPK655370:UPL655373 UZG655370:UZH655373 VJC655370:VJD655373 VSY655370:VSZ655373 WCU655370:WCV655373 WMQ655370:WMR655373 WWM655370:WWN655373 AE720906:AF720909 KA720906:KB720909 TW720906:TX720909 ADS720906:ADT720909 ANO720906:ANP720909 AXK720906:AXL720909 BHG720906:BHH720909 BRC720906:BRD720909 CAY720906:CAZ720909 CKU720906:CKV720909 CUQ720906:CUR720909 DEM720906:DEN720909 DOI720906:DOJ720909 DYE720906:DYF720909 EIA720906:EIB720909 ERW720906:ERX720909 FBS720906:FBT720909 FLO720906:FLP720909 FVK720906:FVL720909 GFG720906:GFH720909 GPC720906:GPD720909 GYY720906:GYZ720909 HIU720906:HIV720909 HSQ720906:HSR720909 ICM720906:ICN720909 IMI720906:IMJ720909 IWE720906:IWF720909 JGA720906:JGB720909 JPW720906:JPX720909 JZS720906:JZT720909 KJO720906:KJP720909 KTK720906:KTL720909 LDG720906:LDH720909 LNC720906:LND720909 LWY720906:LWZ720909 MGU720906:MGV720909 MQQ720906:MQR720909 NAM720906:NAN720909 NKI720906:NKJ720909 NUE720906:NUF720909 OEA720906:OEB720909 ONW720906:ONX720909 OXS720906:OXT720909 PHO720906:PHP720909 PRK720906:PRL720909 QBG720906:QBH720909 QLC720906:QLD720909 QUY720906:QUZ720909 REU720906:REV720909 ROQ720906:ROR720909 RYM720906:RYN720909 SII720906:SIJ720909 SSE720906:SSF720909 TCA720906:TCB720909 TLW720906:TLX720909 TVS720906:TVT720909 UFO720906:UFP720909 UPK720906:UPL720909 UZG720906:UZH720909 VJC720906:VJD720909 VSY720906:VSZ720909 WCU720906:WCV720909 WMQ720906:WMR720909 WWM720906:WWN720909 AE786442:AF786445 KA786442:KB786445 TW786442:TX786445 ADS786442:ADT786445 ANO786442:ANP786445 AXK786442:AXL786445 BHG786442:BHH786445 BRC786442:BRD786445 CAY786442:CAZ786445 CKU786442:CKV786445 CUQ786442:CUR786445 DEM786442:DEN786445 DOI786442:DOJ786445 DYE786442:DYF786445 EIA786442:EIB786445 ERW786442:ERX786445 FBS786442:FBT786445 FLO786442:FLP786445 FVK786442:FVL786445 GFG786442:GFH786445 GPC786442:GPD786445 GYY786442:GYZ786445 HIU786442:HIV786445 HSQ786442:HSR786445 ICM786442:ICN786445 IMI786442:IMJ786445 IWE786442:IWF786445 JGA786442:JGB786445 JPW786442:JPX786445 JZS786442:JZT786445 KJO786442:KJP786445 KTK786442:KTL786445 LDG786442:LDH786445 LNC786442:LND786445 LWY786442:LWZ786445 MGU786442:MGV786445 MQQ786442:MQR786445 NAM786442:NAN786445 NKI786442:NKJ786445 NUE786442:NUF786445 OEA786442:OEB786445 ONW786442:ONX786445 OXS786442:OXT786445 PHO786442:PHP786445 PRK786442:PRL786445 QBG786442:QBH786445 QLC786442:QLD786445 QUY786442:QUZ786445 REU786442:REV786445 ROQ786442:ROR786445 RYM786442:RYN786445 SII786442:SIJ786445 SSE786442:SSF786445 TCA786442:TCB786445 TLW786442:TLX786445 TVS786442:TVT786445 UFO786442:UFP786445 UPK786442:UPL786445 UZG786442:UZH786445 VJC786442:VJD786445 VSY786442:VSZ786445 WCU786442:WCV786445 WMQ786442:WMR786445 WWM786442:WWN786445 AE851978:AF851981 KA851978:KB851981 TW851978:TX851981 ADS851978:ADT851981 ANO851978:ANP851981 AXK851978:AXL851981 BHG851978:BHH851981 BRC851978:BRD851981 CAY851978:CAZ851981 CKU851978:CKV851981 CUQ851978:CUR851981 DEM851978:DEN851981 DOI851978:DOJ851981 DYE851978:DYF851981 EIA851978:EIB851981 ERW851978:ERX851981 FBS851978:FBT851981 FLO851978:FLP851981 FVK851978:FVL851981 GFG851978:GFH851981 GPC851978:GPD851981 GYY851978:GYZ851981 HIU851978:HIV851981 HSQ851978:HSR851981 ICM851978:ICN851981 IMI851978:IMJ851981 IWE851978:IWF851981 JGA851978:JGB851981 JPW851978:JPX851981 JZS851978:JZT851981 KJO851978:KJP851981 KTK851978:KTL851981 LDG851978:LDH851981 LNC851978:LND851981 LWY851978:LWZ851981 MGU851978:MGV851981 MQQ851978:MQR851981 NAM851978:NAN851981 NKI851978:NKJ851981 NUE851978:NUF851981 OEA851978:OEB851981 ONW851978:ONX851981 OXS851978:OXT851981 PHO851978:PHP851981 PRK851978:PRL851981 QBG851978:QBH851981 QLC851978:QLD851981 QUY851978:QUZ851981 REU851978:REV851981 ROQ851978:ROR851981 RYM851978:RYN851981 SII851978:SIJ851981 SSE851978:SSF851981 TCA851978:TCB851981 TLW851978:TLX851981 TVS851978:TVT851981 UFO851978:UFP851981 UPK851978:UPL851981 UZG851978:UZH851981 VJC851978:VJD851981 VSY851978:VSZ851981 WCU851978:WCV851981 WMQ851978:WMR851981 WWM851978:WWN851981 AE917514:AF917517 KA917514:KB917517 TW917514:TX917517 ADS917514:ADT917517 ANO917514:ANP917517 AXK917514:AXL917517 BHG917514:BHH917517 BRC917514:BRD917517 CAY917514:CAZ917517 CKU917514:CKV917517 CUQ917514:CUR917517 DEM917514:DEN917517 DOI917514:DOJ917517 DYE917514:DYF917517 EIA917514:EIB917517 ERW917514:ERX917517 FBS917514:FBT917517 FLO917514:FLP917517 FVK917514:FVL917517 GFG917514:GFH917517 GPC917514:GPD917517 GYY917514:GYZ917517 HIU917514:HIV917517 HSQ917514:HSR917517 ICM917514:ICN917517 IMI917514:IMJ917517 IWE917514:IWF917517 JGA917514:JGB917517 JPW917514:JPX917517 JZS917514:JZT917517 KJO917514:KJP917517 KTK917514:KTL917517 LDG917514:LDH917517 LNC917514:LND917517 LWY917514:LWZ917517 MGU917514:MGV917517 MQQ917514:MQR917517 NAM917514:NAN917517 NKI917514:NKJ917517 NUE917514:NUF917517 OEA917514:OEB917517 ONW917514:ONX917517 OXS917514:OXT917517 PHO917514:PHP917517 PRK917514:PRL917517 QBG917514:QBH917517 QLC917514:QLD917517 QUY917514:QUZ917517 REU917514:REV917517 ROQ917514:ROR917517 RYM917514:RYN917517 SII917514:SIJ917517 SSE917514:SSF917517 TCA917514:TCB917517 TLW917514:TLX917517 TVS917514:TVT917517 UFO917514:UFP917517 UPK917514:UPL917517 UZG917514:UZH917517 VJC917514:VJD917517 VSY917514:VSZ917517 WCU917514:WCV917517 WMQ917514:WMR917517 WWM917514:WWN917517 AE983050:AF983053 KA983050:KB983053 TW983050:TX983053 ADS983050:ADT983053 ANO983050:ANP983053 AXK983050:AXL983053 BHG983050:BHH983053 BRC983050:BRD983053 CAY983050:CAZ983053 CKU983050:CKV983053 CUQ983050:CUR983053 DEM983050:DEN983053 DOI983050:DOJ983053 DYE983050:DYF983053 EIA983050:EIB983053 ERW983050:ERX983053 FBS983050:FBT983053 FLO983050:FLP983053 FVK983050:FVL983053 GFG983050:GFH983053 GPC983050:GPD983053 GYY983050:GYZ983053 HIU983050:HIV983053 HSQ983050:HSR983053 ICM983050:ICN983053 IMI983050:IMJ983053 IWE983050:IWF983053 JGA983050:JGB983053 JPW983050:JPX983053 JZS983050:JZT983053 KJO983050:KJP983053 KTK983050:KTL983053 LDG983050:LDH983053 LNC983050:LND983053 LWY983050:LWZ983053 MGU983050:MGV983053 MQQ983050:MQR983053 NAM983050:NAN983053 NKI983050:NKJ983053 NUE983050:NUF983053 OEA983050:OEB983053 ONW983050:ONX983053 OXS983050:OXT983053 PHO983050:PHP983053 PRK983050:PRL983053 QBG983050:QBH983053 QLC983050:QLD983053 QUY983050:QUZ983053 REU983050:REV983053 ROQ983050:ROR983053 RYM983050:RYN983053 SII983050:SIJ983053 SSE983050:SSF983053 TCA983050:TCB983053 TLW983050:TLX983053 TVS983050:TVT983053 UFO983050:UFP983053 UPK983050:UPL983053 UZG983050:UZH983053 VJC983050:VJD983053 VSY983050:VSZ983053 WCU983050:WCV983053 WMQ983050:WMR983053 WWM983050:WWN983053 AH10:AI10 KD10:KE10 TZ10:UA10 ADV10:ADW10 ANR10:ANS10 AXN10:AXO10 BHJ10:BHK10 BRF10:BRG10 CBB10:CBC10 CKX10:CKY10 CUT10:CUU10 DEP10:DEQ10 DOL10:DOM10 DYH10:DYI10 EID10:EIE10 ERZ10:ESA10 FBV10:FBW10 FLR10:FLS10 FVN10:FVO10 GFJ10:GFK10 GPF10:GPG10 GZB10:GZC10 HIX10:HIY10 HST10:HSU10 ICP10:ICQ10 IML10:IMM10 IWH10:IWI10 JGD10:JGE10 JPZ10:JQA10 JZV10:JZW10 KJR10:KJS10 KTN10:KTO10 LDJ10:LDK10 LNF10:LNG10 LXB10:LXC10 MGX10:MGY10 MQT10:MQU10 NAP10:NAQ10 NKL10:NKM10 NUH10:NUI10 OED10:OEE10 ONZ10:OOA10 OXV10:OXW10 PHR10:PHS10 PRN10:PRO10 QBJ10:QBK10 QLF10:QLG10 QVB10:QVC10 REX10:REY10 ROT10:ROU10 RYP10:RYQ10 SIL10:SIM10 SSH10:SSI10 TCD10:TCE10 TLZ10:TMA10 TVV10:TVW10 UFR10:UFS10 UPN10:UPO10 UZJ10:UZK10 VJF10:VJG10 VTB10:VTC10 WCX10:WCY10 WMT10:WMU10 WWP10:WWQ10 AH65546:AI65546 KD65546:KE65546 TZ65546:UA65546 ADV65546:ADW65546 ANR65546:ANS65546 AXN65546:AXO65546 BHJ65546:BHK65546 BRF65546:BRG65546 CBB65546:CBC65546 CKX65546:CKY65546 CUT65546:CUU65546 DEP65546:DEQ65546 DOL65546:DOM65546 DYH65546:DYI65546 EID65546:EIE65546 ERZ65546:ESA65546 FBV65546:FBW65546 FLR65546:FLS65546 FVN65546:FVO65546 GFJ65546:GFK65546 GPF65546:GPG65546 GZB65546:GZC65546 HIX65546:HIY65546 HST65546:HSU65546 ICP65546:ICQ65546 IML65546:IMM65546 IWH65546:IWI65546 JGD65546:JGE65546 JPZ65546:JQA65546 JZV65546:JZW65546 KJR65546:KJS65546 KTN65546:KTO65546 LDJ65546:LDK65546 LNF65546:LNG65546 LXB65546:LXC65546 MGX65546:MGY65546 MQT65546:MQU65546 NAP65546:NAQ65546 NKL65546:NKM65546 NUH65546:NUI65546 OED65546:OEE65546 ONZ65546:OOA65546 OXV65546:OXW65546 PHR65546:PHS65546 PRN65546:PRO65546 QBJ65546:QBK65546 QLF65546:QLG65546 QVB65546:QVC65546 REX65546:REY65546 ROT65546:ROU65546 RYP65546:RYQ65546 SIL65546:SIM65546 SSH65546:SSI65546 TCD65546:TCE65546 TLZ65546:TMA65546 TVV65546:TVW65546 UFR65546:UFS65546 UPN65546:UPO65546 UZJ65546:UZK65546 VJF65546:VJG65546 VTB65546:VTC65546 WCX65546:WCY65546 WMT65546:WMU65546 WWP65546:WWQ65546 AH131082:AI131082 KD131082:KE131082 TZ131082:UA131082 ADV131082:ADW131082 ANR131082:ANS131082 AXN131082:AXO131082 BHJ131082:BHK131082 BRF131082:BRG131082 CBB131082:CBC131082 CKX131082:CKY131082 CUT131082:CUU131082 DEP131082:DEQ131082 DOL131082:DOM131082 DYH131082:DYI131082 EID131082:EIE131082 ERZ131082:ESA131082 FBV131082:FBW131082 FLR131082:FLS131082 FVN131082:FVO131082 GFJ131082:GFK131082 GPF131082:GPG131082 GZB131082:GZC131082 HIX131082:HIY131082 HST131082:HSU131082 ICP131082:ICQ131082 IML131082:IMM131082 IWH131082:IWI131082 JGD131082:JGE131082 JPZ131082:JQA131082 JZV131082:JZW131082 KJR131082:KJS131082 KTN131082:KTO131082 LDJ131082:LDK131082 LNF131082:LNG131082 LXB131082:LXC131082 MGX131082:MGY131082 MQT131082:MQU131082 NAP131082:NAQ131082 NKL131082:NKM131082 NUH131082:NUI131082 OED131082:OEE131082 ONZ131082:OOA131082 OXV131082:OXW131082 PHR131082:PHS131082 PRN131082:PRO131082 QBJ131082:QBK131082 QLF131082:QLG131082 QVB131082:QVC131082 REX131082:REY131082 ROT131082:ROU131082 RYP131082:RYQ131082 SIL131082:SIM131082 SSH131082:SSI131082 TCD131082:TCE131082 TLZ131082:TMA131082 TVV131082:TVW131082 UFR131082:UFS131082 UPN131082:UPO131082 UZJ131082:UZK131082 VJF131082:VJG131082 VTB131082:VTC131082 WCX131082:WCY131082 WMT131082:WMU131082 WWP131082:WWQ131082 AH196618:AI196618 KD196618:KE196618 TZ196618:UA196618 ADV196618:ADW196618 ANR196618:ANS196618 AXN196618:AXO196618 BHJ196618:BHK196618 BRF196618:BRG196618 CBB196618:CBC196618 CKX196618:CKY196618 CUT196618:CUU196618 DEP196618:DEQ196618 DOL196618:DOM196618 DYH196618:DYI196618 EID196618:EIE196618 ERZ196618:ESA196618 FBV196618:FBW196618 FLR196618:FLS196618 FVN196618:FVO196618 GFJ196618:GFK196618 GPF196618:GPG196618 GZB196618:GZC196618 HIX196618:HIY196618 HST196618:HSU196618 ICP196618:ICQ196618 IML196618:IMM196618 IWH196618:IWI196618 JGD196618:JGE196618 JPZ196618:JQA196618 JZV196618:JZW196618 KJR196618:KJS196618 KTN196618:KTO196618 LDJ196618:LDK196618 LNF196618:LNG196618 LXB196618:LXC196618 MGX196618:MGY196618 MQT196618:MQU196618 NAP196618:NAQ196618 NKL196618:NKM196618 NUH196618:NUI196618 OED196618:OEE196618 ONZ196618:OOA196618 OXV196618:OXW196618 PHR196618:PHS196618 PRN196618:PRO196618 QBJ196618:QBK196618 QLF196618:QLG196618 QVB196618:QVC196618 REX196618:REY196618 ROT196618:ROU196618 RYP196618:RYQ196618 SIL196618:SIM196618 SSH196618:SSI196618 TCD196618:TCE196618 TLZ196618:TMA196618 TVV196618:TVW196618 UFR196618:UFS196618 UPN196618:UPO196618 UZJ196618:UZK196618 VJF196618:VJG196618 VTB196618:VTC196618 WCX196618:WCY196618 WMT196618:WMU196618 WWP196618:WWQ196618 AH262154:AI262154 KD262154:KE262154 TZ262154:UA262154 ADV262154:ADW262154 ANR262154:ANS262154 AXN262154:AXO262154 BHJ262154:BHK262154 BRF262154:BRG262154 CBB262154:CBC262154 CKX262154:CKY262154 CUT262154:CUU262154 DEP262154:DEQ262154 DOL262154:DOM262154 DYH262154:DYI262154 EID262154:EIE262154 ERZ262154:ESA262154 FBV262154:FBW262154 FLR262154:FLS262154 FVN262154:FVO262154 GFJ262154:GFK262154 GPF262154:GPG262154 GZB262154:GZC262154 HIX262154:HIY262154 HST262154:HSU262154 ICP262154:ICQ262154 IML262154:IMM262154 IWH262154:IWI262154 JGD262154:JGE262154 JPZ262154:JQA262154 JZV262154:JZW262154 KJR262154:KJS262154 KTN262154:KTO262154 LDJ262154:LDK262154 LNF262154:LNG262154 LXB262154:LXC262154 MGX262154:MGY262154 MQT262154:MQU262154 NAP262154:NAQ262154 NKL262154:NKM262154 NUH262154:NUI262154 OED262154:OEE262154 ONZ262154:OOA262154 OXV262154:OXW262154 PHR262154:PHS262154 PRN262154:PRO262154 QBJ262154:QBK262154 QLF262154:QLG262154 QVB262154:QVC262154 REX262154:REY262154 ROT262154:ROU262154 RYP262154:RYQ262154 SIL262154:SIM262154 SSH262154:SSI262154 TCD262154:TCE262154 TLZ262154:TMA262154 TVV262154:TVW262154 UFR262154:UFS262154 UPN262154:UPO262154 UZJ262154:UZK262154 VJF262154:VJG262154 VTB262154:VTC262154 WCX262154:WCY262154 WMT262154:WMU262154 WWP262154:WWQ262154 AH327690:AI327690 KD327690:KE327690 TZ327690:UA327690 ADV327690:ADW327690 ANR327690:ANS327690 AXN327690:AXO327690 BHJ327690:BHK327690 BRF327690:BRG327690 CBB327690:CBC327690 CKX327690:CKY327690 CUT327690:CUU327690 DEP327690:DEQ327690 DOL327690:DOM327690 DYH327690:DYI327690 EID327690:EIE327690 ERZ327690:ESA327690 FBV327690:FBW327690 FLR327690:FLS327690 FVN327690:FVO327690 GFJ327690:GFK327690 GPF327690:GPG327690 GZB327690:GZC327690 HIX327690:HIY327690 HST327690:HSU327690 ICP327690:ICQ327690 IML327690:IMM327690 IWH327690:IWI327690 JGD327690:JGE327690 JPZ327690:JQA327690 JZV327690:JZW327690 KJR327690:KJS327690 KTN327690:KTO327690 LDJ327690:LDK327690 LNF327690:LNG327690 LXB327690:LXC327690 MGX327690:MGY327690 MQT327690:MQU327690 NAP327690:NAQ327690 NKL327690:NKM327690 NUH327690:NUI327690 OED327690:OEE327690 ONZ327690:OOA327690 OXV327690:OXW327690 PHR327690:PHS327690 PRN327690:PRO327690 QBJ327690:QBK327690 QLF327690:QLG327690 QVB327690:QVC327690 REX327690:REY327690 ROT327690:ROU327690 RYP327690:RYQ327690 SIL327690:SIM327690 SSH327690:SSI327690 TCD327690:TCE327690 TLZ327690:TMA327690 TVV327690:TVW327690 UFR327690:UFS327690 UPN327690:UPO327690 UZJ327690:UZK327690 VJF327690:VJG327690 VTB327690:VTC327690 WCX327690:WCY327690 WMT327690:WMU327690 WWP327690:WWQ327690 AH393226:AI393226 KD393226:KE393226 TZ393226:UA393226 ADV393226:ADW393226 ANR393226:ANS393226 AXN393226:AXO393226 BHJ393226:BHK393226 BRF393226:BRG393226 CBB393226:CBC393226 CKX393226:CKY393226 CUT393226:CUU393226 DEP393226:DEQ393226 DOL393226:DOM393226 DYH393226:DYI393226 EID393226:EIE393226 ERZ393226:ESA393226 FBV393226:FBW393226 FLR393226:FLS393226 FVN393226:FVO393226 GFJ393226:GFK393226 GPF393226:GPG393226 GZB393226:GZC393226 HIX393226:HIY393226 HST393226:HSU393226 ICP393226:ICQ393226 IML393226:IMM393226 IWH393226:IWI393226 JGD393226:JGE393226 JPZ393226:JQA393226 JZV393226:JZW393226 KJR393226:KJS393226 KTN393226:KTO393226 LDJ393226:LDK393226 LNF393226:LNG393226 LXB393226:LXC393226 MGX393226:MGY393226 MQT393226:MQU393226 NAP393226:NAQ393226 NKL393226:NKM393226 NUH393226:NUI393226 OED393226:OEE393226 ONZ393226:OOA393226 OXV393226:OXW393226 PHR393226:PHS393226 PRN393226:PRO393226 QBJ393226:QBK393226 QLF393226:QLG393226 QVB393226:QVC393226 REX393226:REY393226 ROT393226:ROU393226 RYP393226:RYQ393226 SIL393226:SIM393226 SSH393226:SSI393226 TCD393226:TCE393226 TLZ393226:TMA393226 TVV393226:TVW393226 UFR393226:UFS393226 UPN393226:UPO393226 UZJ393226:UZK393226 VJF393226:VJG393226 VTB393226:VTC393226 WCX393226:WCY393226 WMT393226:WMU393226 WWP393226:WWQ393226 AH458762:AI458762 KD458762:KE458762 TZ458762:UA458762 ADV458762:ADW458762 ANR458762:ANS458762 AXN458762:AXO458762 BHJ458762:BHK458762 BRF458762:BRG458762 CBB458762:CBC458762 CKX458762:CKY458762 CUT458762:CUU458762 DEP458762:DEQ458762 DOL458762:DOM458762 DYH458762:DYI458762 EID458762:EIE458762 ERZ458762:ESA458762 FBV458762:FBW458762 FLR458762:FLS458762 FVN458762:FVO458762 GFJ458762:GFK458762 GPF458762:GPG458762 GZB458762:GZC458762 HIX458762:HIY458762 HST458762:HSU458762 ICP458762:ICQ458762 IML458762:IMM458762 IWH458762:IWI458762 JGD458762:JGE458762 JPZ458762:JQA458762 JZV458762:JZW458762 KJR458762:KJS458762 KTN458762:KTO458762 LDJ458762:LDK458762 LNF458762:LNG458762 LXB458762:LXC458762 MGX458762:MGY458762 MQT458762:MQU458762 NAP458762:NAQ458762 NKL458762:NKM458762 NUH458762:NUI458762 OED458762:OEE458762 ONZ458762:OOA458762 OXV458762:OXW458762 PHR458762:PHS458762 PRN458762:PRO458762 QBJ458762:QBK458762 QLF458762:QLG458762 QVB458762:QVC458762 REX458762:REY458762 ROT458762:ROU458762 RYP458762:RYQ458762 SIL458762:SIM458762 SSH458762:SSI458762 TCD458762:TCE458762 TLZ458762:TMA458762 TVV458762:TVW458762 UFR458762:UFS458762 UPN458762:UPO458762 UZJ458762:UZK458762 VJF458762:VJG458762 VTB458762:VTC458762 WCX458762:WCY458762 WMT458762:WMU458762 WWP458762:WWQ458762 AH524298:AI524298 KD524298:KE524298 TZ524298:UA524298 ADV524298:ADW524298 ANR524298:ANS524298 AXN524298:AXO524298 BHJ524298:BHK524298 BRF524298:BRG524298 CBB524298:CBC524298 CKX524298:CKY524298 CUT524298:CUU524298 DEP524298:DEQ524298 DOL524298:DOM524298 DYH524298:DYI524298 EID524298:EIE524298 ERZ524298:ESA524298 FBV524298:FBW524298 FLR524298:FLS524298 FVN524298:FVO524298 GFJ524298:GFK524298 GPF524298:GPG524298 GZB524298:GZC524298 HIX524298:HIY524298 HST524298:HSU524298 ICP524298:ICQ524298 IML524298:IMM524298 IWH524298:IWI524298 JGD524298:JGE524298 JPZ524298:JQA524298 JZV524298:JZW524298 KJR524298:KJS524298 KTN524298:KTO524298 LDJ524298:LDK524298 LNF524298:LNG524298 LXB524298:LXC524298 MGX524298:MGY524298 MQT524298:MQU524298 NAP524298:NAQ524298 NKL524298:NKM524298 NUH524298:NUI524298 OED524298:OEE524298 ONZ524298:OOA524298 OXV524298:OXW524298 PHR524298:PHS524298 PRN524298:PRO524298 QBJ524298:QBK524298 QLF524298:QLG524298 QVB524298:QVC524298 REX524298:REY524298 ROT524298:ROU524298 RYP524298:RYQ524298 SIL524298:SIM524298 SSH524298:SSI524298 TCD524298:TCE524298 TLZ524298:TMA524298 TVV524298:TVW524298 UFR524298:UFS524298 UPN524298:UPO524298 UZJ524298:UZK524298 VJF524298:VJG524298 VTB524298:VTC524298 WCX524298:WCY524298 WMT524298:WMU524298 WWP524298:WWQ524298 AH589834:AI589834 KD589834:KE589834 TZ589834:UA589834 ADV589834:ADW589834 ANR589834:ANS589834 AXN589834:AXO589834 BHJ589834:BHK589834 BRF589834:BRG589834 CBB589834:CBC589834 CKX589834:CKY589834 CUT589834:CUU589834 DEP589834:DEQ589834 DOL589834:DOM589834 DYH589834:DYI589834 EID589834:EIE589834 ERZ589834:ESA589834 FBV589834:FBW589834 FLR589834:FLS589834 FVN589834:FVO589834 GFJ589834:GFK589834 GPF589834:GPG589834 GZB589834:GZC589834 HIX589834:HIY589834 HST589834:HSU589834 ICP589834:ICQ589834 IML589834:IMM589834 IWH589834:IWI589834 JGD589834:JGE589834 JPZ589834:JQA589834 JZV589834:JZW589834 KJR589834:KJS589834 KTN589834:KTO589834 LDJ589834:LDK589834 LNF589834:LNG589834 LXB589834:LXC589834 MGX589834:MGY589834 MQT589834:MQU589834 NAP589834:NAQ589834 NKL589834:NKM589834 NUH589834:NUI589834 OED589834:OEE589834 ONZ589834:OOA589834 OXV589834:OXW589834 PHR589834:PHS589834 PRN589834:PRO589834 QBJ589834:QBK589834 QLF589834:QLG589834 QVB589834:QVC589834 REX589834:REY589834 ROT589834:ROU589834 RYP589834:RYQ589834 SIL589834:SIM589834 SSH589834:SSI589834 TCD589834:TCE589834 TLZ589834:TMA589834 TVV589834:TVW589834 UFR589834:UFS589834 UPN589834:UPO589834 UZJ589834:UZK589834 VJF589834:VJG589834 VTB589834:VTC589834 WCX589834:WCY589834 WMT589834:WMU589834 WWP589834:WWQ589834 AH655370:AI655370 KD655370:KE655370 TZ655370:UA655370 ADV655370:ADW655370 ANR655370:ANS655370 AXN655370:AXO655370 BHJ655370:BHK655370 BRF655370:BRG655370 CBB655370:CBC655370 CKX655370:CKY655370 CUT655370:CUU655370 DEP655370:DEQ655370 DOL655370:DOM655370 DYH655370:DYI655370 EID655370:EIE655370 ERZ655370:ESA655370 FBV655370:FBW655370 FLR655370:FLS655370 FVN655370:FVO655370 GFJ655370:GFK655370 GPF655370:GPG655370 GZB655370:GZC655370 HIX655370:HIY655370 HST655370:HSU655370 ICP655370:ICQ655370 IML655370:IMM655370 IWH655370:IWI655370 JGD655370:JGE655370 JPZ655370:JQA655370 JZV655370:JZW655370 KJR655370:KJS655370 KTN655370:KTO655370 LDJ655370:LDK655370 LNF655370:LNG655370 LXB655370:LXC655370 MGX655370:MGY655370 MQT655370:MQU655370 NAP655370:NAQ655370 NKL655370:NKM655370 NUH655370:NUI655370 OED655370:OEE655370 ONZ655370:OOA655370 OXV655370:OXW655370 PHR655370:PHS655370 PRN655370:PRO655370 QBJ655370:QBK655370 QLF655370:QLG655370 QVB655370:QVC655370 REX655370:REY655370 ROT655370:ROU655370 RYP655370:RYQ655370 SIL655370:SIM655370 SSH655370:SSI655370 TCD655370:TCE655370 TLZ655370:TMA655370 TVV655370:TVW655370 UFR655370:UFS655370 UPN655370:UPO655370 UZJ655370:UZK655370 VJF655370:VJG655370 VTB655370:VTC655370 WCX655370:WCY655370 WMT655370:WMU655370 WWP655370:WWQ655370 AH720906:AI720906 KD720906:KE720906 TZ720906:UA720906 ADV720906:ADW720906 ANR720906:ANS720906 AXN720906:AXO720906 BHJ720906:BHK720906 BRF720906:BRG720906 CBB720906:CBC720906 CKX720906:CKY720906 CUT720906:CUU720906 DEP720906:DEQ720906 DOL720906:DOM720906 DYH720906:DYI720906 EID720906:EIE720906 ERZ720906:ESA720906 FBV720906:FBW720906 FLR720906:FLS720906 FVN720906:FVO720906 GFJ720906:GFK720906 GPF720906:GPG720906 GZB720906:GZC720906 HIX720906:HIY720906 HST720906:HSU720906 ICP720906:ICQ720906 IML720906:IMM720906 IWH720906:IWI720906 JGD720906:JGE720906 JPZ720906:JQA720906 JZV720906:JZW720906 KJR720906:KJS720906 KTN720906:KTO720906 LDJ720906:LDK720906 LNF720906:LNG720906 LXB720906:LXC720906 MGX720906:MGY720906 MQT720906:MQU720906 NAP720906:NAQ720906 NKL720906:NKM720906 NUH720906:NUI720906 OED720906:OEE720906 ONZ720906:OOA720906 OXV720906:OXW720906 PHR720906:PHS720906 PRN720906:PRO720906 QBJ720906:QBK720906 QLF720906:QLG720906 QVB720906:QVC720906 REX720906:REY720906 ROT720906:ROU720906 RYP720906:RYQ720906 SIL720906:SIM720906 SSH720906:SSI720906 TCD720906:TCE720906 TLZ720906:TMA720906 TVV720906:TVW720906 UFR720906:UFS720906 UPN720906:UPO720906 UZJ720906:UZK720906 VJF720906:VJG720906 VTB720906:VTC720906 WCX720906:WCY720906 WMT720906:WMU720906 WWP720906:WWQ720906 AH786442:AI786442 KD786442:KE786442 TZ786442:UA786442 ADV786442:ADW786442 ANR786442:ANS786442 AXN786442:AXO786442 BHJ786442:BHK786442 BRF786442:BRG786442 CBB786442:CBC786442 CKX786442:CKY786442 CUT786442:CUU786442 DEP786442:DEQ786442 DOL786442:DOM786442 DYH786442:DYI786442 EID786442:EIE786442 ERZ786442:ESA786442 FBV786442:FBW786442 FLR786442:FLS786442 FVN786442:FVO786442 GFJ786442:GFK786442 GPF786442:GPG786442 GZB786442:GZC786442 HIX786442:HIY786442 HST786442:HSU786442 ICP786442:ICQ786442 IML786442:IMM786442 IWH786442:IWI786442 JGD786442:JGE786442 JPZ786442:JQA786442 JZV786442:JZW786442 KJR786442:KJS786442 KTN786442:KTO786442 LDJ786442:LDK786442 LNF786442:LNG786442 LXB786442:LXC786442 MGX786442:MGY786442 MQT786442:MQU786442 NAP786442:NAQ786442 NKL786442:NKM786442 NUH786442:NUI786442 OED786442:OEE786442 ONZ786442:OOA786442 OXV786442:OXW786442 PHR786442:PHS786442 PRN786442:PRO786442 QBJ786442:QBK786442 QLF786442:QLG786442 QVB786442:QVC786442 REX786442:REY786442 ROT786442:ROU786442 RYP786442:RYQ786442 SIL786442:SIM786442 SSH786442:SSI786442 TCD786442:TCE786442 TLZ786442:TMA786442 TVV786442:TVW786442 UFR786442:UFS786442 UPN786442:UPO786442 UZJ786442:UZK786442 VJF786442:VJG786442 VTB786442:VTC786442 WCX786442:WCY786442 WMT786442:WMU786442 WWP786442:WWQ786442 AH851978:AI851978 KD851978:KE851978 TZ851978:UA851978 ADV851978:ADW851978 ANR851978:ANS851978 AXN851978:AXO851978 BHJ851978:BHK851978 BRF851978:BRG851978 CBB851978:CBC851978 CKX851978:CKY851978 CUT851978:CUU851978 DEP851978:DEQ851978 DOL851978:DOM851978 DYH851978:DYI851978 EID851978:EIE851978 ERZ851978:ESA851978 FBV851978:FBW851978 FLR851978:FLS851978 FVN851978:FVO851978 GFJ851978:GFK851978 GPF851978:GPG851978 GZB851978:GZC851978 HIX851978:HIY851978 HST851978:HSU851978 ICP851978:ICQ851978 IML851978:IMM851978 IWH851978:IWI851978 JGD851978:JGE851978 JPZ851978:JQA851978 JZV851978:JZW851978 KJR851978:KJS851978 KTN851978:KTO851978 LDJ851978:LDK851978 LNF851978:LNG851978 LXB851978:LXC851978 MGX851978:MGY851978 MQT851978:MQU851978 NAP851978:NAQ851978 NKL851978:NKM851978 NUH851978:NUI851978 OED851978:OEE851978 ONZ851978:OOA851978 OXV851978:OXW851978 PHR851978:PHS851978 PRN851978:PRO851978 QBJ851978:QBK851978 QLF851978:QLG851978 QVB851978:QVC851978 REX851978:REY851978 ROT851978:ROU851978 RYP851978:RYQ851978 SIL851978:SIM851978 SSH851978:SSI851978 TCD851978:TCE851978 TLZ851978:TMA851978 TVV851978:TVW851978 UFR851978:UFS851978 UPN851978:UPO851978 UZJ851978:UZK851978 VJF851978:VJG851978 VTB851978:VTC851978 WCX851978:WCY851978 WMT851978:WMU851978 WWP851978:WWQ851978 AH917514:AI917514 KD917514:KE917514 TZ917514:UA917514 ADV917514:ADW917514 ANR917514:ANS917514 AXN917514:AXO917514 BHJ917514:BHK917514 BRF917514:BRG917514 CBB917514:CBC917514 CKX917514:CKY917514 CUT917514:CUU917514 DEP917514:DEQ917514 DOL917514:DOM917514 DYH917514:DYI917514 EID917514:EIE917514 ERZ917514:ESA917514 FBV917514:FBW917514 FLR917514:FLS917514 FVN917514:FVO917514 GFJ917514:GFK917514 GPF917514:GPG917514 GZB917514:GZC917514 HIX917514:HIY917514 HST917514:HSU917514 ICP917514:ICQ917514 IML917514:IMM917514 IWH917514:IWI917514 JGD917514:JGE917514 JPZ917514:JQA917514 JZV917514:JZW917514 KJR917514:KJS917514 KTN917514:KTO917514 LDJ917514:LDK917514 LNF917514:LNG917514 LXB917514:LXC917514 MGX917514:MGY917514 MQT917514:MQU917514 NAP917514:NAQ917514 NKL917514:NKM917514 NUH917514:NUI917514 OED917514:OEE917514 ONZ917514:OOA917514 OXV917514:OXW917514 PHR917514:PHS917514 PRN917514:PRO917514 QBJ917514:QBK917514 QLF917514:QLG917514 QVB917514:QVC917514 REX917514:REY917514 ROT917514:ROU917514 RYP917514:RYQ917514 SIL917514:SIM917514 SSH917514:SSI917514 TCD917514:TCE917514 TLZ917514:TMA917514 TVV917514:TVW917514 UFR917514:UFS917514 UPN917514:UPO917514 UZJ917514:UZK917514 VJF917514:VJG917514 VTB917514:VTC917514 WCX917514:WCY917514 WMT917514:WMU917514 WWP917514:WWQ917514 AH983050:AI983050 KD983050:KE983050 TZ983050:UA983050 ADV983050:ADW983050 ANR983050:ANS983050 AXN983050:AXO983050 BHJ983050:BHK983050 BRF983050:BRG983050 CBB983050:CBC983050 CKX983050:CKY983050 CUT983050:CUU983050 DEP983050:DEQ983050 DOL983050:DOM983050 DYH983050:DYI983050 EID983050:EIE983050 ERZ983050:ESA983050 FBV983050:FBW983050 FLR983050:FLS983050 FVN983050:FVO983050 GFJ983050:GFK983050 GPF983050:GPG983050 GZB983050:GZC983050 HIX983050:HIY983050 HST983050:HSU983050 ICP983050:ICQ983050 IML983050:IMM983050 IWH983050:IWI983050 JGD983050:JGE983050 JPZ983050:JQA983050 JZV983050:JZW983050 KJR983050:KJS983050 KTN983050:KTO983050 LDJ983050:LDK983050 LNF983050:LNG983050 LXB983050:LXC983050 MGX983050:MGY983050 MQT983050:MQU983050 NAP983050:NAQ983050 NKL983050:NKM983050 NUH983050:NUI983050 OED983050:OEE983050 ONZ983050:OOA983050 OXV983050:OXW983050 PHR983050:PHS983050 PRN983050:PRO983050 QBJ983050:QBK983050 QLF983050:QLG983050 QVB983050:QVC983050 REX983050:REY983050 ROT983050:ROU983050 RYP983050:RYQ983050 SIL983050:SIM983050 SSH983050:SSI983050 TCD983050:TCE983050 TLZ983050:TMA983050 TVV983050:TVW983050 UFR983050:UFS983050 UPN983050:UPO983050 UZJ983050:UZK983050 VJF983050:VJG983050 VTB983050:VTC983050 WCX983050:WCY983050 WMT983050:WMU983050 WWP983050:WWQ983050 AB10:AD10 JX10:JZ10 TT10:TV10 ADP10:ADR10 ANL10:ANN10 AXH10:AXJ10 BHD10:BHF10 BQZ10:BRB10 CAV10:CAX10 CKR10:CKT10 CUN10:CUP10 DEJ10:DEL10 DOF10:DOH10 DYB10:DYD10 EHX10:EHZ10 ERT10:ERV10 FBP10:FBR10 FLL10:FLN10 FVH10:FVJ10 GFD10:GFF10 GOZ10:GPB10 GYV10:GYX10 HIR10:HIT10 HSN10:HSP10 ICJ10:ICL10 IMF10:IMH10 IWB10:IWD10 JFX10:JFZ10 JPT10:JPV10 JZP10:JZR10 KJL10:KJN10 KTH10:KTJ10 LDD10:LDF10 LMZ10:LNB10 LWV10:LWX10 MGR10:MGT10 MQN10:MQP10 NAJ10:NAL10 NKF10:NKH10 NUB10:NUD10 ODX10:ODZ10 ONT10:ONV10 OXP10:OXR10 PHL10:PHN10 PRH10:PRJ10 QBD10:QBF10 QKZ10:QLB10 QUV10:QUX10 RER10:RET10 RON10:ROP10 RYJ10:RYL10 SIF10:SIH10 SSB10:SSD10 TBX10:TBZ10 TLT10:TLV10 TVP10:TVR10 UFL10:UFN10 UPH10:UPJ10 UZD10:UZF10 VIZ10:VJB10 VSV10:VSX10 WCR10:WCT10 WMN10:WMP10 WWJ10:WWL10 AB65546:AD65546 JX65546:JZ65546 TT65546:TV65546 ADP65546:ADR65546 ANL65546:ANN65546 AXH65546:AXJ65546 BHD65546:BHF65546 BQZ65546:BRB65546 CAV65546:CAX65546 CKR65546:CKT65546 CUN65546:CUP65546 DEJ65546:DEL65546 DOF65546:DOH65546 DYB65546:DYD65546 EHX65546:EHZ65546 ERT65546:ERV65546 FBP65546:FBR65546 FLL65546:FLN65546 FVH65546:FVJ65546 GFD65546:GFF65546 GOZ65546:GPB65546 GYV65546:GYX65546 HIR65546:HIT65546 HSN65546:HSP65546 ICJ65546:ICL65546 IMF65546:IMH65546 IWB65546:IWD65546 JFX65546:JFZ65546 JPT65546:JPV65546 JZP65546:JZR65546 KJL65546:KJN65546 KTH65546:KTJ65546 LDD65546:LDF65546 LMZ65546:LNB65546 LWV65546:LWX65546 MGR65546:MGT65546 MQN65546:MQP65546 NAJ65546:NAL65546 NKF65546:NKH65546 NUB65546:NUD65546 ODX65546:ODZ65546 ONT65546:ONV65546 OXP65546:OXR65546 PHL65546:PHN65546 PRH65546:PRJ65546 QBD65546:QBF65546 QKZ65546:QLB65546 QUV65546:QUX65546 RER65546:RET65546 RON65546:ROP65546 RYJ65546:RYL65546 SIF65546:SIH65546 SSB65546:SSD65546 TBX65546:TBZ65546 TLT65546:TLV65546 TVP65546:TVR65546 UFL65546:UFN65546 UPH65546:UPJ65546 UZD65546:UZF65546 VIZ65546:VJB65546 VSV65546:VSX65546 WCR65546:WCT65546 WMN65546:WMP65546 WWJ65546:WWL65546 AB131082:AD131082 JX131082:JZ131082 TT131082:TV131082 ADP131082:ADR131082 ANL131082:ANN131082 AXH131082:AXJ131082 BHD131082:BHF131082 BQZ131082:BRB131082 CAV131082:CAX131082 CKR131082:CKT131082 CUN131082:CUP131082 DEJ131082:DEL131082 DOF131082:DOH131082 DYB131082:DYD131082 EHX131082:EHZ131082 ERT131082:ERV131082 FBP131082:FBR131082 FLL131082:FLN131082 FVH131082:FVJ131082 GFD131082:GFF131082 GOZ131082:GPB131082 GYV131082:GYX131082 HIR131082:HIT131082 HSN131082:HSP131082 ICJ131082:ICL131082 IMF131082:IMH131082 IWB131082:IWD131082 JFX131082:JFZ131082 JPT131082:JPV131082 JZP131082:JZR131082 KJL131082:KJN131082 KTH131082:KTJ131082 LDD131082:LDF131082 LMZ131082:LNB131082 LWV131082:LWX131082 MGR131082:MGT131082 MQN131082:MQP131082 NAJ131082:NAL131082 NKF131082:NKH131082 NUB131082:NUD131082 ODX131082:ODZ131082 ONT131082:ONV131082 OXP131082:OXR131082 PHL131082:PHN131082 PRH131082:PRJ131082 QBD131082:QBF131082 QKZ131082:QLB131082 QUV131082:QUX131082 RER131082:RET131082 RON131082:ROP131082 RYJ131082:RYL131082 SIF131082:SIH131082 SSB131082:SSD131082 TBX131082:TBZ131082 TLT131082:TLV131082 TVP131082:TVR131082 UFL131082:UFN131082 UPH131082:UPJ131082 UZD131082:UZF131082 VIZ131082:VJB131082 VSV131082:VSX131082 WCR131082:WCT131082 WMN131082:WMP131082 WWJ131082:WWL131082 AB196618:AD196618 JX196618:JZ196618 TT196618:TV196618 ADP196618:ADR196618 ANL196618:ANN196618 AXH196618:AXJ196618 BHD196618:BHF196618 BQZ196618:BRB196618 CAV196618:CAX196618 CKR196618:CKT196618 CUN196618:CUP196618 DEJ196618:DEL196618 DOF196618:DOH196618 DYB196618:DYD196618 EHX196618:EHZ196618 ERT196618:ERV196618 FBP196618:FBR196618 FLL196618:FLN196618 FVH196618:FVJ196618 GFD196618:GFF196618 GOZ196618:GPB196618 GYV196618:GYX196618 HIR196618:HIT196618 HSN196618:HSP196618 ICJ196618:ICL196618 IMF196618:IMH196618 IWB196618:IWD196618 JFX196618:JFZ196618 JPT196618:JPV196618 JZP196618:JZR196618 KJL196618:KJN196618 KTH196618:KTJ196618 LDD196618:LDF196618 LMZ196618:LNB196618 LWV196618:LWX196618 MGR196618:MGT196618 MQN196618:MQP196618 NAJ196618:NAL196618 NKF196618:NKH196618 NUB196618:NUD196618 ODX196618:ODZ196618 ONT196618:ONV196618 OXP196618:OXR196618 PHL196618:PHN196618 PRH196618:PRJ196618 QBD196618:QBF196618 QKZ196618:QLB196618 QUV196618:QUX196618 RER196618:RET196618 RON196618:ROP196618 RYJ196618:RYL196618 SIF196618:SIH196618 SSB196618:SSD196618 TBX196618:TBZ196618 TLT196618:TLV196618 TVP196618:TVR196618 UFL196618:UFN196618 UPH196618:UPJ196618 UZD196618:UZF196618 VIZ196618:VJB196618 VSV196618:VSX196618 WCR196618:WCT196618 WMN196618:WMP196618 WWJ196618:WWL196618 AB262154:AD262154 JX262154:JZ262154 TT262154:TV262154 ADP262154:ADR262154 ANL262154:ANN262154 AXH262154:AXJ262154 BHD262154:BHF262154 BQZ262154:BRB262154 CAV262154:CAX262154 CKR262154:CKT262154 CUN262154:CUP262154 DEJ262154:DEL262154 DOF262154:DOH262154 DYB262154:DYD262154 EHX262154:EHZ262154 ERT262154:ERV262154 FBP262154:FBR262154 FLL262154:FLN262154 FVH262154:FVJ262154 GFD262154:GFF262154 GOZ262154:GPB262154 GYV262154:GYX262154 HIR262154:HIT262154 HSN262154:HSP262154 ICJ262154:ICL262154 IMF262154:IMH262154 IWB262154:IWD262154 JFX262154:JFZ262154 JPT262154:JPV262154 JZP262154:JZR262154 KJL262154:KJN262154 KTH262154:KTJ262154 LDD262154:LDF262154 LMZ262154:LNB262154 LWV262154:LWX262154 MGR262154:MGT262154 MQN262154:MQP262154 NAJ262154:NAL262154 NKF262154:NKH262154 NUB262154:NUD262154 ODX262154:ODZ262154 ONT262154:ONV262154 OXP262154:OXR262154 PHL262154:PHN262154 PRH262154:PRJ262154 QBD262154:QBF262154 QKZ262154:QLB262154 QUV262154:QUX262154 RER262154:RET262154 RON262154:ROP262154 RYJ262154:RYL262154 SIF262154:SIH262154 SSB262154:SSD262154 TBX262154:TBZ262154 TLT262154:TLV262154 TVP262154:TVR262154 UFL262154:UFN262154 UPH262154:UPJ262154 UZD262154:UZF262154 VIZ262154:VJB262154 VSV262154:VSX262154 WCR262154:WCT262154 WMN262154:WMP262154 WWJ262154:WWL262154 AB327690:AD327690 JX327690:JZ327690 TT327690:TV327690 ADP327690:ADR327690 ANL327690:ANN327690 AXH327690:AXJ327690 BHD327690:BHF327690 BQZ327690:BRB327690 CAV327690:CAX327690 CKR327690:CKT327690 CUN327690:CUP327690 DEJ327690:DEL327690 DOF327690:DOH327690 DYB327690:DYD327690 EHX327690:EHZ327690 ERT327690:ERV327690 FBP327690:FBR327690 FLL327690:FLN327690 FVH327690:FVJ327690 GFD327690:GFF327690 GOZ327690:GPB327690 GYV327690:GYX327690 HIR327690:HIT327690 HSN327690:HSP327690 ICJ327690:ICL327690 IMF327690:IMH327690 IWB327690:IWD327690 JFX327690:JFZ327690 JPT327690:JPV327690 JZP327690:JZR327690 KJL327690:KJN327690 KTH327690:KTJ327690 LDD327690:LDF327690 LMZ327690:LNB327690 LWV327690:LWX327690 MGR327690:MGT327690 MQN327690:MQP327690 NAJ327690:NAL327690 NKF327690:NKH327690 NUB327690:NUD327690 ODX327690:ODZ327690 ONT327690:ONV327690 OXP327690:OXR327690 PHL327690:PHN327690 PRH327690:PRJ327690 QBD327690:QBF327690 QKZ327690:QLB327690 QUV327690:QUX327690 RER327690:RET327690 RON327690:ROP327690 RYJ327690:RYL327690 SIF327690:SIH327690 SSB327690:SSD327690 TBX327690:TBZ327690 TLT327690:TLV327690 TVP327690:TVR327690 UFL327690:UFN327690 UPH327690:UPJ327690 UZD327690:UZF327690 VIZ327690:VJB327690 VSV327690:VSX327690 WCR327690:WCT327690 WMN327690:WMP327690 WWJ327690:WWL327690 AB393226:AD393226 JX393226:JZ393226 TT393226:TV393226 ADP393226:ADR393226 ANL393226:ANN393226 AXH393226:AXJ393226 BHD393226:BHF393226 BQZ393226:BRB393226 CAV393226:CAX393226 CKR393226:CKT393226 CUN393226:CUP393226 DEJ393226:DEL393226 DOF393226:DOH393226 DYB393226:DYD393226 EHX393226:EHZ393226 ERT393226:ERV393226 FBP393226:FBR393226 FLL393226:FLN393226 FVH393226:FVJ393226 GFD393226:GFF393226 GOZ393226:GPB393226 GYV393226:GYX393226 HIR393226:HIT393226 HSN393226:HSP393226 ICJ393226:ICL393226 IMF393226:IMH393226 IWB393226:IWD393226 JFX393226:JFZ393226 JPT393226:JPV393226 JZP393226:JZR393226 KJL393226:KJN393226 KTH393226:KTJ393226 LDD393226:LDF393226 LMZ393226:LNB393226 LWV393226:LWX393226 MGR393226:MGT393226 MQN393226:MQP393226 NAJ393226:NAL393226 NKF393226:NKH393226 NUB393226:NUD393226 ODX393226:ODZ393226 ONT393226:ONV393226 OXP393226:OXR393226 PHL393226:PHN393226 PRH393226:PRJ393226 QBD393226:QBF393226 QKZ393226:QLB393226 QUV393226:QUX393226 RER393226:RET393226 RON393226:ROP393226 RYJ393226:RYL393226 SIF393226:SIH393226 SSB393226:SSD393226 TBX393226:TBZ393226 TLT393226:TLV393226 TVP393226:TVR393226 UFL393226:UFN393226 UPH393226:UPJ393226 UZD393226:UZF393226 VIZ393226:VJB393226 VSV393226:VSX393226 WCR393226:WCT393226 WMN393226:WMP393226 WWJ393226:WWL393226 AB458762:AD458762 JX458762:JZ458762 TT458762:TV458762 ADP458762:ADR458762 ANL458762:ANN458762 AXH458762:AXJ458762 BHD458762:BHF458762 BQZ458762:BRB458762 CAV458762:CAX458762 CKR458762:CKT458762 CUN458762:CUP458762 DEJ458762:DEL458762 DOF458762:DOH458762 DYB458762:DYD458762 EHX458762:EHZ458762 ERT458762:ERV458762 FBP458762:FBR458762 FLL458762:FLN458762 FVH458762:FVJ458762 GFD458762:GFF458762 GOZ458762:GPB458762 GYV458762:GYX458762 HIR458762:HIT458762 HSN458762:HSP458762 ICJ458762:ICL458762 IMF458762:IMH458762 IWB458762:IWD458762 JFX458762:JFZ458762 JPT458762:JPV458762 JZP458762:JZR458762 KJL458762:KJN458762 KTH458762:KTJ458762 LDD458762:LDF458762 LMZ458762:LNB458762 LWV458762:LWX458762 MGR458762:MGT458762 MQN458762:MQP458762 NAJ458762:NAL458762 NKF458762:NKH458762 NUB458762:NUD458762 ODX458762:ODZ458762 ONT458762:ONV458762 OXP458762:OXR458762 PHL458762:PHN458762 PRH458762:PRJ458762 QBD458762:QBF458762 QKZ458762:QLB458762 QUV458762:QUX458762 RER458762:RET458762 RON458762:ROP458762 RYJ458762:RYL458762 SIF458762:SIH458762 SSB458762:SSD458762 TBX458762:TBZ458762 TLT458762:TLV458762 TVP458762:TVR458762 UFL458762:UFN458762 UPH458762:UPJ458762 UZD458762:UZF458762 VIZ458762:VJB458762 VSV458762:VSX458762 WCR458762:WCT458762 WMN458762:WMP458762 WWJ458762:WWL458762 AB524298:AD524298 JX524298:JZ524298 TT524298:TV524298 ADP524298:ADR524298 ANL524298:ANN524298 AXH524298:AXJ524298 BHD524298:BHF524298 BQZ524298:BRB524298 CAV524298:CAX524298 CKR524298:CKT524298 CUN524298:CUP524298 DEJ524298:DEL524298 DOF524298:DOH524298 DYB524298:DYD524298 EHX524298:EHZ524298 ERT524298:ERV524298 FBP524298:FBR524298 FLL524298:FLN524298 FVH524298:FVJ524298 GFD524298:GFF524298 GOZ524298:GPB524298 GYV524298:GYX524298 HIR524298:HIT524298 HSN524298:HSP524298 ICJ524298:ICL524298 IMF524298:IMH524298 IWB524298:IWD524298 JFX524298:JFZ524298 JPT524298:JPV524298 JZP524298:JZR524298 KJL524298:KJN524298 KTH524298:KTJ524298 LDD524298:LDF524298 LMZ524298:LNB524298 LWV524298:LWX524298 MGR524298:MGT524298 MQN524298:MQP524298 NAJ524298:NAL524298 NKF524298:NKH524298 NUB524298:NUD524298 ODX524298:ODZ524298 ONT524298:ONV524298 OXP524298:OXR524298 PHL524298:PHN524298 PRH524298:PRJ524298 QBD524298:QBF524298 QKZ524298:QLB524298 QUV524298:QUX524298 RER524298:RET524298 RON524298:ROP524298 RYJ524298:RYL524298 SIF524298:SIH524298 SSB524298:SSD524298 TBX524298:TBZ524298 TLT524298:TLV524298 TVP524298:TVR524298 UFL524298:UFN524298 UPH524298:UPJ524298 UZD524298:UZF524298 VIZ524298:VJB524298 VSV524298:VSX524298 WCR524298:WCT524298 WMN524298:WMP524298 WWJ524298:WWL524298 AB589834:AD589834 JX589834:JZ589834 TT589834:TV589834 ADP589834:ADR589834 ANL589834:ANN589834 AXH589834:AXJ589834 BHD589834:BHF589834 BQZ589834:BRB589834 CAV589834:CAX589834 CKR589834:CKT589834 CUN589834:CUP589834 DEJ589834:DEL589834 DOF589834:DOH589834 DYB589834:DYD589834 EHX589834:EHZ589834 ERT589834:ERV589834 FBP589834:FBR589834 FLL589834:FLN589834 FVH589834:FVJ589834 GFD589834:GFF589834 GOZ589834:GPB589834 GYV589834:GYX589834 HIR589834:HIT589834 HSN589834:HSP589834 ICJ589834:ICL589834 IMF589834:IMH589834 IWB589834:IWD589834 JFX589834:JFZ589834 JPT589834:JPV589834 JZP589834:JZR589834 KJL589834:KJN589834 KTH589834:KTJ589834 LDD589834:LDF589834 LMZ589834:LNB589834 LWV589834:LWX589834 MGR589834:MGT589834 MQN589834:MQP589834 NAJ589834:NAL589834 NKF589834:NKH589834 NUB589834:NUD589834 ODX589834:ODZ589834 ONT589834:ONV589834 OXP589834:OXR589834 PHL589834:PHN589834 PRH589834:PRJ589834 QBD589834:QBF589834 QKZ589834:QLB589834 QUV589834:QUX589834 RER589834:RET589834 RON589834:ROP589834 RYJ589834:RYL589834 SIF589834:SIH589834 SSB589834:SSD589834 TBX589834:TBZ589834 TLT589834:TLV589834 TVP589834:TVR589834 UFL589834:UFN589834 UPH589834:UPJ589834 UZD589834:UZF589834 VIZ589834:VJB589834 VSV589834:VSX589834 WCR589834:WCT589834 WMN589834:WMP589834 WWJ589834:WWL589834 AB655370:AD655370 JX655370:JZ655370 TT655370:TV655370 ADP655370:ADR655370 ANL655370:ANN655370 AXH655370:AXJ655370 BHD655370:BHF655370 BQZ655370:BRB655370 CAV655370:CAX655370 CKR655370:CKT655370 CUN655370:CUP655370 DEJ655370:DEL655370 DOF655370:DOH655370 DYB655370:DYD655370 EHX655370:EHZ655370 ERT655370:ERV655370 FBP655370:FBR655370 FLL655370:FLN655370 FVH655370:FVJ655370 GFD655370:GFF655370 GOZ655370:GPB655370 GYV655370:GYX655370 HIR655370:HIT655370 HSN655370:HSP655370 ICJ655370:ICL655370 IMF655370:IMH655370 IWB655370:IWD655370 JFX655370:JFZ655370 JPT655370:JPV655370 JZP655370:JZR655370 KJL655370:KJN655370 KTH655370:KTJ655370 LDD655370:LDF655370 LMZ655370:LNB655370 LWV655370:LWX655370 MGR655370:MGT655370 MQN655370:MQP655370 NAJ655370:NAL655370 NKF655370:NKH655370 NUB655370:NUD655370 ODX655370:ODZ655370 ONT655370:ONV655370 OXP655370:OXR655370 PHL655370:PHN655370 PRH655370:PRJ655370 QBD655370:QBF655370 QKZ655370:QLB655370 QUV655370:QUX655370 RER655370:RET655370 RON655370:ROP655370 RYJ655370:RYL655370 SIF655370:SIH655370 SSB655370:SSD655370 TBX655370:TBZ655370 TLT655370:TLV655370 TVP655370:TVR655370 UFL655370:UFN655370 UPH655370:UPJ655370 UZD655370:UZF655370 VIZ655370:VJB655370 VSV655370:VSX655370 WCR655370:WCT655370 WMN655370:WMP655370 WWJ655370:WWL655370 AB720906:AD720906 JX720906:JZ720906 TT720906:TV720906 ADP720906:ADR720906 ANL720906:ANN720906 AXH720906:AXJ720906 BHD720906:BHF720906 BQZ720906:BRB720906 CAV720906:CAX720906 CKR720906:CKT720906 CUN720906:CUP720906 DEJ720906:DEL720906 DOF720906:DOH720906 DYB720906:DYD720906 EHX720906:EHZ720906 ERT720906:ERV720906 FBP720906:FBR720906 FLL720906:FLN720906 FVH720906:FVJ720906 GFD720906:GFF720906 GOZ720906:GPB720906 GYV720906:GYX720906 HIR720906:HIT720906 HSN720906:HSP720906 ICJ720906:ICL720906 IMF720906:IMH720906 IWB720906:IWD720906 JFX720906:JFZ720906 JPT720906:JPV720906 JZP720906:JZR720906 KJL720906:KJN720906 KTH720906:KTJ720906 LDD720906:LDF720906 LMZ720906:LNB720906 LWV720906:LWX720906 MGR720906:MGT720906 MQN720906:MQP720906 NAJ720906:NAL720906 NKF720906:NKH720906 NUB720906:NUD720906 ODX720906:ODZ720906 ONT720906:ONV720906 OXP720906:OXR720906 PHL720906:PHN720906 PRH720906:PRJ720906 QBD720906:QBF720906 QKZ720906:QLB720906 QUV720906:QUX720906 RER720906:RET720906 RON720906:ROP720906 RYJ720906:RYL720906 SIF720906:SIH720906 SSB720906:SSD720906 TBX720906:TBZ720906 TLT720906:TLV720906 TVP720906:TVR720906 UFL720906:UFN720906 UPH720906:UPJ720906 UZD720906:UZF720906 VIZ720906:VJB720906 VSV720906:VSX720906 WCR720906:WCT720906 WMN720906:WMP720906 WWJ720906:WWL720906 AB786442:AD786442 JX786442:JZ786442 TT786442:TV786442 ADP786442:ADR786442 ANL786442:ANN786442 AXH786442:AXJ786442 BHD786442:BHF786442 BQZ786442:BRB786442 CAV786442:CAX786442 CKR786442:CKT786442 CUN786442:CUP786442 DEJ786442:DEL786442 DOF786442:DOH786442 DYB786442:DYD786442 EHX786442:EHZ786442 ERT786442:ERV786442 FBP786442:FBR786442 FLL786442:FLN786442 FVH786442:FVJ786442 GFD786442:GFF786442 GOZ786442:GPB786442 GYV786442:GYX786442 HIR786442:HIT786442 HSN786442:HSP786442 ICJ786442:ICL786442 IMF786442:IMH786442 IWB786442:IWD786442 JFX786442:JFZ786442 JPT786442:JPV786442 JZP786442:JZR786442 KJL786442:KJN786442 KTH786442:KTJ786442 LDD786442:LDF786442 LMZ786442:LNB786442 LWV786442:LWX786442 MGR786442:MGT786442 MQN786442:MQP786442 NAJ786442:NAL786442 NKF786442:NKH786442 NUB786442:NUD786442 ODX786442:ODZ786442 ONT786442:ONV786442 OXP786442:OXR786442 PHL786442:PHN786442 PRH786442:PRJ786442 QBD786442:QBF786442 QKZ786442:QLB786442 QUV786442:QUX786442 RER786442:RET786442 RON786442:ROP786442 RYJ786442:RYL786442 SIF786442:SIH786442 SSB786442:SSD786442 TBX786442:TBZ786442 TLT786442:TLV786442 TVP786442:TVR786442 UFL786442:UFN786442 UPH786442:UPJ786442 UZD786442:UZF786442 VIZ786442:VJB786442 VSV786442:VSX786442 WCR786442:WCT786442 WMN786442:WMP786442 WWJ786442:WWL786442 AB851978:AD851978 JX851978:JZ851978 TT851978:TV851978 ADP851978:ADR851978 ANL851978:ANN851978 AXH851978:AXJ851978 BHD851978:BHF851978 BQZ851978:BRB851978 CAV851978:CAX851978 CKR851978:CKT851978 CUN851978:CUP851978 DEJ851978:DEL851978 DOF851978:DOH851978 DYB851978:DYD851978 EHX851978:EHZ851978 ERT851978:ERV851978 FBP851978:FBR851978 FLL851978:FLN851978 FVH851978:FVJ851978 GFD851978:GFF851978 GOZ851978:GPB851978 GYV851978:GYX851978 HIR851978:HIT851978 HSN851978:HSP851978 ICJ851978:ICL851978 IMF851978:IMH851978 IWB851978:IWD851978 JFX851978:JFZ851978 JPT851978:JPV851978 JZP851978:JZR851978 KJL851978:KJN851978 KTH851978:KTJ851978 LDD851978:LDF851978 LMZ851978:LNB851978 LWV851978:LWX851978 MGR851978:MGT851978 MQN851978:MQP851978 NAJ851978:NAL851978 NKF851978:NKH851978 NUB851978:NUD851978 ODX851978:ODZ851978 ONT851978:ONV851978 OXP851978:OXR851978 PHL851978:PHN851978 PRH851978:PRJ851978 QBD851978:QBF851978 QKZ851978:QLB851978 QUV851978:QUX851978 RER851978:RET851978 RON851978:ROP851978 RYJ851978:RYL851978 SIF851978:SIH851978 SSB851978:SSD851978 TBX851978:TBZ851978 TLT851978:TLV851978 TVP851978:TVR851978 UFL851978:UFN851978 UPH851978:UPJ851978 UZD851978:UZF851978 VIZ851978:VJB851978 VSV851978:VSX851978 WCR851978:WCT851978 WMN851978:WMP851978 WWJ851978:WWL851978 AB917514:AD917514 JX917514:JZ917514 TT917514:TV917514 ADP917514:ADR917514 ANL917514:ANN917514 AXH917514:AXJ917514 BHD917514:BHF917514 BQZ917514:BRB917514 CAV917514:CAX917514 CKR917514:CKT917514 CUN917514:CUP917514 DEJ917514:DEL917514 DOF917514:DOH917514 DYB917514:DYD917514 EHX917514:EHZ917514 ERT917514:ERV917514 FBP917514:FBR917514 FLL917514:FLN917514 FVH917514:FVJ917514 GFD917514:GFF917514 GOZ917514:GPB917514 GYV917514:GYX917514 HIR917514:HIT917514 HSN917514:HSP917514 ICJ917514:ICL917514 IMF917514:IMH917514 IWB917514:IWD917514 JFX917514:JFZ917514 JPT917514:JPV917514 JZP917514:JZR917514 KJL917514:KJN917514 KTH917514:KTJ917514 LDD917514:LDF917514 LMZ917514:LNB917514 LWV917514:LWX917514 MGR917514:MGT917514 MQN917514:MQP917514 NAJ917514:NAL917514 NKF917514:NKH917514 NUB917514:NUD917514 ODX917514:ODZ917514 ONT917514:ONV917514 OXP917514:OXR917514 PHL917514:PHN917514 PRH917514:PRJ917514 QBD917514:QBF917514 QKZ917514:QLB917514 QUV917514:QUX917514 RER917514:RET917514 RON917514:ROP917514 RYJ917514:RYL917514 SIF917514:SIH917514 SSB917514:SSD917514 TBX917514:TBZ917514 TLT917514:TLV917514 TVP917514:TVR917514 UFL917514:UFN917514 UPH917514:UPJ917514 UZD917514:UZF917514 VIZ917514:VJB917514 VSV917514:VSX917514 WCR917514:WCT917514 WMN917514:WMP917514 WWJ917514:WWL917514 AB983050:AD983050 JX983050:JZ983050 TT983050:TV983050 ADP983050:ADR983050 ANL983050:ANN983050 AXH983050:AXJ983050 BHD983050:BHF983050 BQZ983050:BRB983050 CAV983050:CAX983050 CKR983050:CKT983050 CUN983050:CUP983050 DEJ983050:DEL983050 DOF983050:DOH983050 DYB983050:DYD983050 EHX983050:EHZ983050 ERT983050:ERV983050 FBP983050:FBR983050 FLL983050:FLN983050 FVH983050:FVJ983050 GFD983050:GFF983050 GOZ983050:GPB983050 GYV983050:GYX983050 HIR983050:HIT983050 HSN983050:HSP983050 ICJ983050:ICL983050 IMF983050:IMH983050 IWB983050:IWD983050 JFX983050:JFZ983050 JPT983050:JPV983050 JZP983050:JZR983050 KJL983050:KJN983050 KTH983050:KTJ983050 LDD983050:LDF983050 LMZ983050:LNB983050 LWV983050:LWX983050 MGR983050:MGT983050 MQN983050:MQP983050 NAJ983050:NAL983050 NKF983050:NKH983050 NUB983050:NUD983050 ODX983050:ODZ983050 ONT983050:ONV983050 OXP983050:OXR983050 PHL983050:PHN983050 PRH983050:PRJ983050 QBD983050:QBF983050 QKZ983050:QLB983050 QUV983050:QUX983050 RER983050:RET983050 RON983050:ROP983050 RYJ983050:RYL983050 SIF983050:SIH983050 SSB983050:SSD983050 TBX983050:TBZ983050 TLT983050:TLV983050 TVP983050:TVR983050 UFL983050:UFN983050 UPH983050:UPJ983050 UZD983050:UZF983050 VIZ983050:VJB983050 VSV983050:VSX983050 WCR983050:WCT983050 WMN983050:WMP983050 WWJ983050:WWL983050 V10:X10 JR10:JT10 TN10:TP10 ADJ10:ADL10 ANF10:ANH10 AXB10:AXD10 BGX10:BGZ10 BQT10:BQV10 CAP10:CAR10 CKL10:CKN10 CUH10:CUJ10 DED10:DEF10 DNZ10:DOB10 DXV10:DXX10 EHR10:EHT10 ERN10:ERP10 FBJ10:FBL10 FLF10:FLH10 FVB10:FVD10 GEX10:GEZ10 GOT10:GOV10 GYP10:GYR10 HIL10:HIN10 HSH10:HSJ10 ICD10:ICF10 ILZ10:IMB10 IVV10:IVX10 JFR10:JFT10 JPN10:JPP10 JZJ10:JZL10 KJF10:KJH10 KTB10:KTD10 LCX10:LCZ10 LMT10:LMV10 LWP10:LWR10 MGL10:MGN10 MQH10:MQJ10 NAD10:NAF10 NJZ10:NKB10 NTV10:NTX10 ODR10:ODT10 ONN10:ONP10 OXJ10:OXL10 PHF10:PHH10 PRB10:PRD10 QAX10:QAZ10 QKT10:QKV10 QUP10:QUR10 REL10:REN10 ROH10:ROJ10 RYD10:RYF10 SHZ10:SIB10 SRV10:SRX10 TBR10:TBT10 TLN10:TLP10 TVJ10:TVL10 UFF10:UFH10 UPB10:UPD10 UYX10:UYZ10 VIT10:VIV10 VSP10:VSR10 WCL10:WCN10 WMH10:WMJ10 WWD10:WWF10 V65546:X65546 JR65546:JT65546 TN65546:TP65546 ADJ65546:ADL65546 ANF65546:ANH65546 AXB65546:AXD65546 BGX65546:BGZ65546 BQT65546:BQV65546 CAP65546:CAR65546 CKL65546:CKN65546 CUH65546:CUJ65546 DED65546:DEF65546 DNZ65546:DOB65546 DXV65546:DXX65546 EHR65546:EHT65546 ERN65546:ERP65546 FBJ65546:FBL65546 FLF65546:FLH65546 FVB65546:FVD65546 GEX65546:GEZ65546 GOT65546:GOV65546 GYP65546:GYR65546 HIL65546:HIN65546 HSH65546:HSJ65546 ICD65546:ICF65546 ILZ65546:IMB65546 IVV65546:IVX65546 JFR65546:JFT65546 JPN65546:JPP65546 JZJ65546:JZL65546 KJF65546:KJH65546 KTB65546:KTD65546 LCX65546:LCZ65546 LMT65546:LMV65546 LWP65546:LWR65546 MGL65546:MGN65546 MQH65546:MQJ65546 NAD65546:NAF65546 NJZ65546:NKB65546 NTV65546:NTX65546 ODR65546:ODT65546 ONN65546:ONP65546 OXJ65546:OXL65546 PHF65546:PHH65546 PRB65546:PRD65546 QAX65546:QAZ65546 QKT65546:QKV65546 QUP65546:QUR65546 REL65546:REN65546 ROH65546:ROJ65546 RYD65546:RYF65546 SHZ65546:SIB65546 SRV65546:SRX65546 TBR65546:TBT65546 TLN65546:TLP65546 TVJ65546:TVL65546 UFF65546:UFH65546 UPB65546:UPD65546 UYX65546:UYZ65546 VIT65546:VIV65546 VSP65546:VSR65546 WCL65546:WCN65546 WMH65546:WMJ65546 WWD65546:WWF65546 V131082:X131082 JR131082:JT131082 TN131082:TP131082 ADJ131082:ADL131082 ANF131082:ANH131082 AXB131082:AXD131082 BGX131082:BGZ131082 BQT131082:BQV131082 CAP131082:CAR131082 CKL131082:CKN131082 CUH131082:CUJ131082 DED131082:DEF131082 DNZ131082:DOB131082 DXV131082:DXX131082 EHR131082:EHT131082 ERN131082:ERP131082 FBJ131082:FBL131082 FLF131082:FLH131082 FVB131082:FVD131082 GEX131082:GEZ131082 GOT131082:GOV131082 GYP131082:GYR131082 HIL131082:HIN131082 HSH131082:HSJ131082 ICD131082:ICF131082 ILZ131082:IMB131082 IVV131082:IVX131082 JFR131082:JFT131082 JPN131082:JPP131082 JZJ131082:JZL131082 KJF131082:KJH131082 KTB131082:KTD131082 LCX131082:LCZ131082 LMT131082:LMV131082 LWP131082:LWR131082 MGL131082:MGN131082 MQH131082:MQJ131082 NAD131082:NAF131082 NJZ131082:NKB131082 NTV131082:NTX131082 ODR131082:ODT131082 ONN131082:ONP131082 OXJ131082:OXL131082 PHF131082:PHH131082 PRB131082:PRD131082 QAX131082:QAZ131082 QKT131082:QKV131082 QUP131082:QUR131082 REL131082:REN131082 ROH131082:ROJ131082 RYD131082:RYF131082 SHZ131082:SIB131082 SRV131082:SRX131082 TBR131082:TBT131082 TLN131082:TLP131082 TVJ131082:TVL131082 UFF131082:UFH131082 UPB131082:UPD131082 UYX131082:UYZ131082 VIT131082:VIV131082 VSP131082:VSR131082 WCL131082:WCN131082 WMH131082:WMJ131082 WWD131082:WWF131082 V196618:X196618 JR196618:JT196618 TN196618:TP196618 ADJ196618:ADL196618 ANF196618:ANH196618 AXB196618:AXD196618 BGX196618:BGZ196618 BQT196618:BQV196618 CAP196618:CAR196618 CKL196618:CKN196618 CUH196618:CUJ196618 DED196618:DEF196618 DNZ196618:DOB196618 DXV196618:DXX196618 EHR196618:EHT196618 ERN196618:ERP196618 FBJ196618:FBL196618 FLF196618:FLH196618 FVB196618:FVD196618 GEX196618:GEZ196618 GOT196618:GOV196618 GYP196618:GYR196618 HIL196618:HIN196618 HSH196618:HSJ196618 ICD196618:ICF196618 ILZ196618:IMB196618 IVV196618:IVX196618 JFR196618:JFT196618 JPN196618:JPP196618 JZJ196618:JZL196618 KJF196618:KJH196618 KTB196618:KTD196618 LCX196618:LCZ196618 LMT196618:LMV196618 LWP196618:LWR196618 MGL196618:MGN196618 MQH196618:MQJ196618 NAD196618:NAF196618 NJZ196618:NKB196618 NTV196618:NTX196618 ODR196618:ODT196618 ONN196618:ONP196618 OXJ196618:OXL196618 PHF196618:PHH196618 PRB196618:PRD196618 QAX196618:QAZ196618 QKT196618:QKV196618 QUP196618:QUR196618 REL196618:REN196618 ROH196618:ROJ196618 RYD196618:RYF196618 SHZ196618:SIB196618 SRV196618:SRX196618 TBR196618:TBT196618 TLN196618:TLP196618 TVJ196618:TVL196618 UFF196618:UFH196618 UPB196618:UPD196618 UYX196618:UYZ196618 VIT196618:VIV196618 VSP196618:VSR196618 WCL196618:WCN196618 WMH196618:WMJ196618 WWD196618:WWF196618 V262154:X262154 JR262154:JT262154 TN262154:TP262154 ADJ262154:ADL262154 ANF262154:ANH262154 AXB262154:AXD262154 BGX262154:BGZ262154 BQT262154:BQV262154 CAP262154:CAR262154 CKL262154:CKN262154 CUH262154:CUJ262154 DED262154:DEF262154 DNZ262154:DOB262154 DXV262154:DXX262154 EHR262154:EHT262154 ERN262154:ERP262154 FBJ262154:FBL262154 FLF262154:FLH262154 FVB262154:FVD262154 GEX262154:GEZ262154 GOT262154:GOV262154 GYP262154:GYR262154 HIL262154:HIN262154 HSH262154:HSJ262154 ICD262154:ICF262154 ILZ262154:IMB262154 IVV262154:IVX262154 JFR262154:JFT262154 JPN262154:JPP262154 JZJ262154:JZL262154 KJF262154:KJH262154 KTB262154:KTD262154 LCX262154:LCZ262154 LMT262154:LMV262154 LWP262154:LWR262154 MGL262154:MGN262154 MQH262154:MQJ262154 NAD262154:NAF262154 NJZ262154:NKB262154 NTV262154:NTX262154 ODR262154:ODT262154 ONN262154:ONP262154 OXJ262154:OXL262154 PHF262154:PHH262154 PRB262154:PRD262154 QAX262154:QAZ262154 QKT262154:QKV262154 QUP262154:QUR262154 REL262154:REN262154 ROH262154:ROJ262154 RYD262154:RYF262154 SHZ262154:SIB262154 SRV262154:SRX262154 TBR262154:TBT262154 TLN262154:TLP262154 TVJ262154:TVL262154 UFF262154:UFH262154 UPB262154:UPD262154 UYX262154:UYZ262154 VIT262154:VIV262154 VSP262154:VSR262154 WCL262154:WCN262154 WMH262154:WMJ262154 WWD262154:WWF262154 V327690:X327690 JR327690:JT327690 TN327690:TP327690 ADJ327690:ADL327690 ANF327690:ANH327690 AXB327690:AXD327690 BGX327690:BGZ327690 BQT327690:BQV327690 CAP327690:CAR327690 CKL327690:CKN327690 CUH327690:CUJ327690 DED327690:DEF327690 DNZ327690:DOB327690 DXV327690:DXX327690 EHR327690:EHT327690 ERN327690:ERP327690 FBJ327690:FBL327690 FLF327690:FLH327690 FVB327690:FVD327690 GEX327690:GEZ327690 GOT327690:GOV327690 GYP327690:GYR327690 HIL327690:HIN327690 HSH327690:HSJ327690 ICD327690:ICF327690 ILZ327690:IMB327690 IVV327690:IVX327690 JFR327690:JFT327690 JPN327690:JPP327690 JZJ327690:JZL327690 KJF327690:KJH327690 KTB327690:KTD327690 LCX327690:LCZ327690 LMT327690:LMV327690 LWP327690:LWR327690 MGL327690:MGN327690 MQH327690:MQJ327690 NAD327690:NAF327690 NJZ327690:NKB327690 NTV327690:NTX327690 ODR327690:ODT327690 ONN327690:ONP327690 OXJ327690:OXL327690 PHF327690:PHH327690 PRB327690:PRD327690 QAX327690:QAZ327690 QKT327690:QKV327690 QUP327690:QUR327690 REL327690:REN327690 ROH327690:ROJ327690 RYD327690:RYF327690 SHZ327690:SIB327690 SRV327690:SRX327690 TBR327690:TBT327690 TLN327690:TLP327690 TVJ327690:TVL327690 UFF327690:UFH327690 UPB327690:UPD327690 UYX327690:UYZ327690 VIT327690:VIV327690 VSP327690:VSR327690 WCL327690:WCN327690 WMH327690:WMJ327690 WWD327690:WWF327690 V393226:X393226 JR393226:JT393226 TN393226:TP393226 ADJ393226:ADL393226 ANF393226:ANH393226 AXB393226:AXD393226 BGX393226:BGZ393226 BQT393226:BQV393226 CAP393226:CAR393226 CKL393226:CKN393226 CUH393226:CUJ393226 DED393226:DEF393226 DNZ393226:DOB393226 DXV393226:DXX393226 EHR393226:EHT393226 ERN393226:ERP393226 FBJ393226:FBL393226 FLF393226:FLH393226 FVB393226:FVD393226 GEX393226:GEZ393226 GOT393226:GOV393226 GYP393226:GYR393226 HIL393226:HIN393226 HSH393226:HSJ393226 ICD393226:ICF393226 ILZ393226:IMB393226 IVV393226:IVX393226 JFR393226:JFT393226 JPN393226:JPP393226 JZJ393226:JZL393226 KJF393226:KJH393226 KTB393226:KTD393226 LCX393226:LCZ393226 LMT393226:LMV393226 LWP393226:LWR393226 MGL393226:MGN393226 MQH393226:MQJ393226 NAD393226:NAF393226 NJZ393226:NKB393226 NTV393226:NTX393226 ODR393226:ODT393226 ONN393226:ONP393226 OXJ393226:OXL393226 PHF393226:PHH393226 PRB393226:PRD393226 QAX393226:QAZ393226 QKT393226:QKV393226 QUP393226:QUR393226 REL393226:REN393226 ROH393226:ROJ393226 RYD393226:RYF393226 SHZ393226:SIB393226 SRV393226:SRX393226 TBR393226:TBT393226 TLN393226:TLP393226 TVJ393226:TVL393226 UFF393226:UFH393226 UPB393226:UPD393226 UYX393226:UYZ393226 VIT393226:VIV393226 VSP393226:VSR393226 WCL393226:WCN393226 WMH393226:WMJ393226 WWD393226:WWF393226 V458762:X458762 JR458762:JT458762 TN458762:TP458762 ADJ458762:ADL458762 ANF458762:ANH458762 AXB458762:AXD458762 BGX458762:BGZ458762 BQT458762:BQV458762 CAP458762:CAR458762 CKL458762:CKN458762 CUH458762:CUJ458762 DED458762:DEF458762 DNZ458762:DOB458762 DXV458762:DXX458762 EHR458762:EHT458762 ERN458762:ERP458762 FBJ458762:FBL458762 FLF458762:FLH458762 FVB458762:FVD458762 GEX458762:GEZ458762 GOT458762:GOV458762 GYP458762:GYR458762 HIL458762:HIN458762 HSH458762:HSJ458762 ICD458762:ICF458762 ILZ458762:IMB458762 IVV458762:IVX458762 JFR458762:JFT458762 JPN458762:JPP458762 JZJ458762:JZL458762 KJF458762:KJH458762 KTB458762:KTD458762 LCX458762:LCZ458762 LMT458762:LMV458762 LWP458762:LWR458762 MGL458762:MGN458762 MQH458762:MQJ458762 NAD458762:NAF458762 NJZ458762:NKB458762 NTV458762:NTX458762 ODR458762:ODT458762 ONN458762:ONP458762 OXJ458762:OXL458762 PHF458762:PHH458762 PRB458762:PRD458762 QAX458762:QAZ458762 QKT458762:QKV458762 QUP458762:QUR458762 REL458762:REN458762 ROH458762:ROJ458762 RYD458762:RYF458762 SHZ458762:SIB458762 SRV458762:SRX458762 TBR458762:TBT458762 TLN458762:TLP458762 TVJ458762:TVL458762 UFF458762:UFH458762 UPB458762:UPD458762 UYX458762:UYZ458762 VIT458762:VIV458762 VSP458762:VSR458762 WCL458762:WCN458762 WMH458762:WMJ458762 WWD458762:WWF458762 V524298:X524298 JR524298:JT524298 TN524298:TP524298 ADJ524298:ADL524298 ANF524298:ANH524298 AXB524298:AXD524298 BGX524298:BGZ524298 BQT524298:BQV524298 CAP524298:CAR524298 CKL524298:CKN524298 CUH524298:CUJ524298 DED524298:DEF524298 DNZ524298:DOB524298 DXV524298:DXX524298 EHR524298:EHT524298 ERN524298:ERP524298 FBJ524298:FBL524298 FLF524298:FLH524298 FVB524298:FVD524298 GEX524298:GEZ524298 GOT524298:GOV524298 GYP524298:GYR524298 HIL524298:HIN524298 HSH524298:HSJ524298 ICD524298:ICF524298 ILZ524298:IMB524298 IVV524298:IVX524298 JFR524298:JFT524298 JPN524298:JPP524298 JZJ524298:JZL524298 KJF524298:KJH524298 KTB524298:KTD524298 LCX524298:LCZ524298 LMT524298:LMV524298 LWP524298:LWR524298 MGL524298:MGN524298 MQH524298:MQJ524298 NAD524298:NAF524298 NJZ524298:NKB524298 NTV524298:NTX524298 ODR524298:ODT524298 ONN524298:ONP524298 OXJ524298:OXL524298 PHF524298:PHH524298 PRB524298:PRD524298 QAX524298:QAZ524298 QKT524298:QKV524298 QUP524298:QUR524298 REL524298:REN524298 ROH524298:ROJ524298 RYD524298:RYF524298 SHZ524298:SIB524298 SRV524298:SRX524298 TBR524298:TBT524298 TLN524298:TLP524298 TVJ524298:TVL524298 UFF524298:UFH524298 UPB524298:UPD524298 UYX524298:UYZ524298 VIT524298:VIV524298 VSP524298:VSR524298 WCL524298:WCN524298 WMH524298:WMJ524298 WWD524298:WWF524298 V589834:X589834 JR589834:JT589834 TN589834:TP589834 ADJ589834:ADL589834 ANF589834:ANH589834 AXB589834:AXD589834 BGX589834:BGZ589834 BQT589834:BQV589834 CAP589834:CAR589834 CKL589834:CKN589834 CUH589834:CUJ589834 DED589834:DEF589834 DNZ589834:DOB589834 DXV589834:DXX589834 EHR589834:EHT589834 ERN589834:ERP589834 FBJ589834:FBL589834 FLF589834:FLH589834 FVB589834:FVD589834 GEX589834:GEZ589834 GOT589834:GOV589834 GYP589834:GYR589834 HIL589834:HIN589834 HSH589834:HSJ589834 ICD589834:ICF589834 ILZ589834:IMB589834 IVV589834:IVX589834 JFR589834:JFT589834 JPN589834:JPP589834 JZJ589834:JZL589834 KJF589834:KJH589834 KTB589834:KTD589834 LCX589834:LCZ589834 LMT589834:LMV589834 LWP589834:LWR589834 MGL589834:MGN589834 MQH589834:MQJ589834 NAD589834:NAF589834 NJZ589834:NKB589834 NTV589834:NTX589834 ODR589834:ODT589834 ONN589834:ONP589834 OXJ589834:OXL589834 PHF589834:PHH589834 PRB589834:PRD589834 QAX589834:QAZ589834 QKT589834:QKV589834 QUP589834:QUR589834 REL589834:REN589834 ROH589834:ROJ589834 RYD589834:RYF589834 SHZ589834:SIB589834 SRV589834:SRX589834 TBR589834:TBT589834 TLN589834:TLP589834 TVJ589834:TVL589834 UFF589834:UFH589834 UPB589834:UPD589834 UYX589834:UYZ589834 VIT589834:VIV589834 VSP589834:VSR589834 WCL589834:WCN589834 WMH589834:WMJ589834 WWD589834:WWF589834 V655370:X655370 JR655370:JT655370 TN655370:TP655370 ADJ655370:ADL655370 ANF655370:ANH655370 AXB655370:AXD655370 BGX655370:BGZ655370 BQT655370:BQV655370 CAP655370:CAR655370 CKL655370:CKN655370 CUH655370:CUJ655370 DED655370:DEF655370 DNZ655370:DOB655370 DXV655370:DXX655370 EHR655370:EHT655370 ERN655370:ERP655370 FBJ655370:FBL655370 FLF655370:FLH655370 FVB655370:FVD655370 GEX655370:GEZ655370 GOT655370:GOV655370 GYP655370:GYR655370 HIL655370:HIN655370 HSH655370:HSJ655370 ICD655370:ICF655370 ILZ655370:IMB655370 IVV655370:IVX655370 JFR655370:JFT655370 JPN655370:JPP655370 JZJ655370:JZL655370 KJF655370:KJH655370 KTB655370:KTD655370 LCX655370:LCZ655370 LMT655370:LMV655370 LWP655370:LWR655370 MGL655370:MGN655370 MQH655370:MQJ655370 NAD655370:NAF655370 NJZ655370:NKB655370 NTV655370:NTX655370 ODR655370:ODT655370 ONN655370:ONP655370 OXJ655370:OXL655370 PHF655370:PHH655370 PRB655370:PRD655370 QAX655370:QAZ655370 QKT655370:QKV655370 QUP655370:QUR655370 REL655370:REN655370 ROH655370:ROJ655370 RYD655370:RYF655370 SHZ655370:SIB655370 SRV655370:SRX655370 TBR655370:TBT655370 TLN655370:TLP655370 TVJ655370:TVL655370 UFF655370:UFH655370 UPB655370:UPD655370 UYX655370:UYZ655370 VIT655370:VIV655370 VSP655370:VSR655370 WCL655370:WCN655370 WMH655370:WMJ655370 WWD655370:WWF655370 V720906:X720906 JR720906:JT720906 TN720906:TP720906 ADJ720906:ADL720906 ANF720906:ANH720906 AXB720906:AXD720906 BGX720906:BGZ720906 BQT720906:BQV720906 CAP720906:CAR720906 CKL720906:CKN720906 CUH720906:CUJ720906 DED720906:DEF720906 DNZ720906:DOB720906 DXV720906:DXX720906 EHR720906:EHT720906 ERN720906:ERP720906 FBJ720906:FBL720906 FLF720906:FLH720906 FVB720906:FVD720906 GEX720906:GEZ720906 GOT720906:GOV720906 GYP720906:GYR720906 HIL720906:HIN720906 HSH720906:HSJ720906 ICD720906:ICF720906 ILZ720906:IMB720906 IVV720906:IVX720906 JFR720906:JFT720906 JPN720906:JPP720906 JZJ720906:JZL720906 KJF720906:KJH720906 KTB720906:KTD720906 LCX720906:LCZ720906 LMT720906:LMV720906 LWP720906:LWR720906 MGL720906:MGN720906 MQH720906:MQJ720906 NAD720906:NAF720906 NJZ720906:NKB720906 NTV720906:NTX720906 ODR720906:ODT720906 ONN720906:ONP720906 OXJ720906:OXL720906 PHF720906:PHH720906 PRB720906:PRD720906 QAX720906:QAZ720906 QKT720906:QKV720906 QUP720906:QUR720906 REL720906:REN720906 ROH720906:ROJ720906 RYD720906:RYF720906 SHZ720906:SIB720906 SRV720906:SRX720906 TBR720906:TBT720906 TLN720906:TLP720906 TVJ720906:TVL720906 UFF720906:UFH720906 UPB720906:UPD720906 UYX720906:UYZ720906 VIT720906:VIV720906 VSP720906:VSR720906 WCL720906:WCN720906 WMH720906:WMJ720906 WWD720906:WWF720906 V786442:X786442 JR786442:JT786442 TN786442:TP786442 ADJ786442:ADL786442 ANF786442:ANH786442 AXB786442:AXD786442 BGX786442:BGZ786442 BQT786442:BQV786442 CAP786442:CAR786442 CKL786442:CKN786442 CUH786442:CUJ786442 DED786442:DEF786442 DNZ786442:DOB786442 DXV786442:DXX786442 EHR786442:EHT786442 ERN786442:ERP786442 FBJ786442:FBL786442 FLF786442:FLH786442 FVB786442:FVD786442 GEX786442:GEZ786442 GOT786442:GOV786442 GYP786442:GYR786442 HIL786442:HIN786442 HSH786442:HSJ786442 ICD786442:ICF786442 ILZ786442:IMB786442 IVV786442:IVX786442 JFR786442:JFT786442 JPN786442:JPP786442 JZJ786442:JZL786442 KJF786442:KJH786442 KTB786442:KTD786442 LCX786442:LCZ786442 LMT786442:LMV786442 LWP786442:LWR786442 MGL786442:MGN786442 MQH786442:MQJ786442 NAD786442:NAF786442 NJZ786442:NKB786442 NTV786442:NTX786442 ODR786442:ODT786442 ONN786442:ONP786442 OXJ786442:OXL786442 PHF786442:PHH786442 PRB786442:PRD786442 QAX786442:QAZ786442 QKT786442:QKV786442 QUP786442:QUR786442 REL786442:REN786442 ROH786442:ROJ786442 RYD786442:RYF786442 SHZ786442:SIB786442 SRV786442:SRX786442 TBR786442:TBT786442 TLN786442:TLP786442 TVJ786442:TVL786442 UFF786442:UFH786442 UPB786442:UPD786442 UYX786442:UYZ786442 VIT786442:VIV786442 VSP786442:VSR786442 WCL786442:WCN786442 WMH786442:WMJ786442 WWD786442:WWF786442 V851978:X851978 JR851978:JT851978 TN851978:TP851978 ADJ851978:ADL851978 ANF851978:ANH851978 AXB851978:AXD851978 BGX851978:BGZ851978 BQT851978:BQV851978 CAP851978:CAR851978 CKL851978:CKN851978 CUH851978:CUJ851978 DED851978:DEF851978 DNZ851978:DOB851978 DXV851978:DXX851978 EHR851978:EHT851978 ERN851978:ERP851978 FBJ851978:FBL851978 FLF851978:FLH851978 FVB851978:FVD851978 GEX851978:GEZ851978 GOT851978:GOV851978 GYP851978:GYR851978 HIL851978:HIN851978 HSH851978:HSJ851978 ICD851978:ICF851978 ILZ851978:IMB851978 IVV851978:IVX851978 JFR851978:JFT851978 JPN851978:JPP851978 JZJ851978:JZL851978 KJF851978:KJH851978 KTB851978:KTD851978 LCX851978:LCZ851978 LMT851978:LMV851978 LWP851978:LWR851978 MGL851978:MGN851978 MQH851978:MQJ851978 NAD851978:NAF851978 NJZ851978:NKB851978 NTV851978:NTX851978 ODR851978:ODT851978 ONN851978:ONP851978 OXJ851978:OXL851978 PHF851978:PHH851978 PRB851978:PRD851978 QAX851978:QAZ851978 QKT851978:QKV851978 QUP851978:QUR851978 REL851978:REN851978 ROH851978:ROJ851978 RYD851978:RYF851978 SHZ851978:SIB851978 SRV851978:SRX851978 TBR851978:TBT851978 TLN851978:TLP851978 TVJ851978:TVL851978 UFF851978:UFH851978 UPB851978:UPD851978 UYX851978:UYZ851978 VIT851978:VIV851978 VSP851978:VSR851978 WCL851978:WCN851978 WMH851978:WMJ851978 WWD851978:WWF851978 V917514:X917514 JR917514:JT917514 TN917514:TP917514 ADJ917514:ADL917514 ANF917514:ANH917514 AXB917514:AXD917514 BGX917514:BGZ917514 BQT917514:BQV917514 CAP917514:CAR917514 CKL917514:CKN917514 CUH917514:CUJ917514 DED917514:DEF917514 DNZ917514:DOB917514 DXV917514:DXX917514 EHR917514:EHT917514 ERN917514:ERP917514 FBJ917514:FBL917514 FLF917514:FLH917514 FVB917514:FVD917514 GEX917514:GEZ917514 GOT917514:GOV917514 GYP917514:GYR917514 HIL917514:HIN917514 HSH917514:HSJ917514 ICD917514:ICF917514 ILZ917514:IMB917514 IVV917514:IVX917514 JFR917514:JFT917514 JPN917514:JPP917514 JZJ917514:JZL917514 KJF917514:KJH917514 KTB917514:KTD917514 LCX917514:LCZ917514 LMT917514:LMV917514 LWP917514:LWR917514 MGL917514:MGN917514 MQH917514:MQJ917514 NAD917514:NAF917514 NJZ917514:NKB917514 NTV917514:NTX917514 ODR917514:ODT917514 ONN917514:ONP917514 OXJ917514:OXL917514 PHF917514:PHH917514 PRB917514:PRD917514 QAX917514:QAZ917514 QKT917514:QKV917514 QUP917514:QUR917514 REL917514:REN917514 ROH917514:ROJ917514 RYD917514:RYF917514 SHZ917514:SIB917514 SRV917514:SRX917514 TBR917514:TBT917514 TLN917514:TLP917514 TVJ917514:TVL917514 UFF917514:UFH917514 UPB917514:UPD917514 UYX917514:UYZ917514 VIT917514:VIV917514 VSP917514:VSR917514 WCL917514:WCN917514 WMH917514:WMJ917514 WWD917514:WWF917514 V983050:X983050 JR983050:JT983050 TN983050:TP983050 ADJ983050:ADL983050 ANF983050:ANH983050 AXB983050:AXD983050 BGX983050:BGZ983050 BQT983050:BQV983050 CAP983050:CAR983050 CKL983050:CKN983050 CUH983050:CUJ983050 DED983050:DEF983050 DNZ983050:DOB983050 DXV983050:DXX983050 EHR983050:EHT983050 ERN983050:ERP983050 FBJ983050:FBL983050 FLF983050:FLH983050 FVB983050:FVD983050 GEX983050:GEZ983050 GOT983050:GOV983050 GYP983050:GYR983050 HIL983050:HIN983050 HSH983050:HSJ983050 ICD983050:ICF983050 ILZ983050:IMB983050 IVV983050:IVX983050 JFR983050:JFT983050 JPN983050:JPP983050 JZJ983050:JZL983050 KJF983050:KJH983050 KTB983050:KTD983050 LCX983050:LCZ983050 LMT983050:LMV983050 LWP983050:LWR983050 MGL983050:MGN983050 MQH983050:MQJ983050 NAD983050:NAF983050 NJZ983050:NKB983050 NTV983050:NTX983050 ODR983050:ODT983050 ONN983050:ONP983050 OXJ983050:OXL983050 PHF983050:PHH983050 PRB983050:PRD983050 QAX983050:QAZ983050 QKT983050:QKV983050 QUP983050:QUR983050 REL983050:REN983050 ROH983050:ROJ983050 RYD983050:RYF983050 SHZ983050:SIB983050 SRV983050:SRX983050 TBR983050:TBT983050 TLN983050:TLP983050 TVJ983050:TVL983050 UFF983050:UFH983050 UPB983050:UPD983050 UYX983050:UYZ983050 VIT983050:VIV983050 VSP983050:VSR983050 WCL983050:WCN983050 WMH983050:WMJ983050 WWD983050:WWF983050 Y10:Z13 JU10:JV13 TQ10:TR13 ADM10:ADN13 ANI10:ANJ13 AXE10:AXF13 BHA10:BHB13 BQW10:BQX13 CAS10:CAT13 CKO10:CKP13 CUK10:CUL13 DEG10:DEH13 DOC10:DOD13 DXY10:DXZ13 EHU10:EHV13 ERQ10:ERR13 FBM10:FBN13 FLI10:FLJ13 FVE10:FVF13 GFA10:GFB13 GOW10:GOX13 GYS10:GYT13 HIO10:HIP13 HSK10:HSL13 ICG10:ICH13 IMC10:IMD13 IVY10:IVZ13 JFU10:JFV13 JPQ10:JPR13 JZM10:JZN13 KJI10:KJJ13 KTE10:KTF13 LDA10:LDB13 LMW10:LMX13 LWS10:LWT13 MGO10:MGP13 MQK10:MQL13 NAG10:NAH13 NKC10:NKD13 NTY10:NTZ13 ODU10:ODV13 ONQ10:ONR13 OXM10:OXN13 PHI10:PHJ13 PRE10:PRF13 QBA10:QBB13 QKW10:QKX13 QUS10:QUT13 REO10:REP13 ROK10:ROL13 RYG10:RYH13 SIC10:SID13 SRY10:SRZ13 TBU10:TBV13 TLQ10:TLR13 TVM10:TVN13 UFI10:UFJ13 UPE10:UPF13 UZA10:UZB13 VIW10:VIX13 VSS10:VST13 WCO10:WCP13 WMK10:WML13 WWG10:WWH13 Y65546:Z65549 JU65546:JV65549 TQ65546:TR65549 ADM65546:ADN65549 ANI65546:ANJ65549 AXE65546:AXF65549 BHA65546:BHB65549 BQW65546:BQX65549 CAS65546:CAT65549 CKO65546:CKP65549 CUK65546:CUL65549 DEG65546:DEH65549 DOC65546:DOD65549 DXY65546:DXZ65549 EHU65546:EHV65549 ERQ65546:ERR65549 FBM65546:FBN65549 FLI65546:FLJ65549 FVE65546:FVF65549 GFA65546:GFB65549 GOW65546:GOX65549 GYS65546:GYT65549 HIO65546:HIP65549 HSK65546:HSL65549 ICG65546:ICH65549 IMC65546:IMD65549 IVY65546:IVZ65549 JFU65546:JFV65549 JPQ65546:JPR65549 JZM65546:JZN65549 KJI65546:KJJ65549 KTE65546:KTF65549 LDA65546:LDB65549 LMW65546:LMX65549 LWS65546:LWT65549 MGO65546:MGP65549 MQK65546:MQL65549 NAG65546:NAH65549 NKC65546:NKD65549 NTY65546:NTZ65549 ODU65546:ODV65549 ONQ65546:ONR65549 OXM65546:OXN65549 PHI65546:PHJ65549 PRE65546:PRF65549 QBA65546:QBB65549 QKW65546:QKX65549 QUS65546:QUT65549 REO65546:REP65549 ROK65546:ROL65549 RYG65546:RYH65549 SIC65546:SID65549 SRY65546:SRZ65549 TBU65546:TBV65549 TLQ65546:TLR65549 TVM65546:TVN65549 UFI65546:UFJ65549 UPE65546:UPF65549 UZA65546:UZB65549 VIW65546:VIX65549 VSS65546:VST65549 WCO65546:WCP65549 WMK65546:WML65549 WWG65546:WWH65549 Y131082:Z131085 JU131082:JV131085 TQ131082:TR131085 ADM131082:ADN131085 ANI131082:ANJ131085 AXE131082:AXF131085 BHA131082:BHB131085 BQW131082:BQX131085 CAS131082:CAT131085 CKO131082:CKP131085 CUK131082:CUL131085 DEG131082:DEH131085 DOC131082:DOD131085 DXY131082:DXZ131085 EHU131082:EHV131085 ERQ131082:ERR131085 FBM131082:FBN131085 FLI131082:FLJ131085 FVE131082:FVF131085 GFA131082:GFB131085 GOW131082:GOX131085 GYS131082:GYT131085 HIO131082:HIP131085 HSK131082:HSL131085 ICG131082:ICH131085 IMC131082:IMD131085 IVY131082:IVZ131085 JFU131082:JFV131085 JPQ131082:JPR131085 JZM131082:JZN131085 KJI131082:KJJ131085 KTE131082:KTF131085 LDA131082:LDB131085 LMW131082:LMX131085 LWS131082:LWT131085 MGO131082:MGP131085 MQK131082:MQL131085 NAG131082:NAH131085 NKC131082:NKD131085 NTY131082:NTZ131085 ODU131082:ODV131085 ONQ131082:ONR131085 OXM131082:OXN131085 PHI131082:PHJ131085 PRE131082:PRF131085 QBA131082:QBB131085 QKW131082:QKX131085 QUS131082:QUT131085 REO131082:REP131085 ROK131082:ROL131085 RYG131082:RYH131085 SIC131082:SID131085 SRY131082:SRZ131085 TBU131082:TBV131085 TLQ131082:TLR131085 TVM131082:TVN131085 UFI131082:UFJ131085 UPE131082:UPF131085 UZA131082:UZB131085 VIW131082:VIX131085 VSS131082:VST131085 WCO131082:WCP131085 WMK131082:WML131085 WWG131082:WWH131085 Y196618:Z196621 JU196618:JV196621 TQ196618:TR196621 ADM196618:ADN196621 ANI196618:ANJ196621 AXE196618:AXF196621 BHA196618:BHB196621 BQW196618:BQX196621 CAS196618:CAT196621 CKO196618:CKP196621 CUK196618:CUL196621 DEG196618:DEH196621 DOC196618:DOD196621 DXY196618:DXZ196621 EHU196618:EHV196621 ERQ196618:ERR196621 FBM196618:FBN196621 FLI196618:FLJ196621 FVE196618:FVF196621 GFA196618:GFB196621 GOW196618:GOX196621 GYS196618:GYT196621 HIO196618:HIP196621 HSK196618:HSL196621 ICG196618:ICH196621 IMC196618:IMD196621 IVY196618:IVZ196621 JFU196618:JFV196621 JPQ196618:JPR196621 JZM196618:JZN196621 KJI196618:KJJ196621 KTE196618:KTF196621 LDA196618:LDB196621 LMW196618:LMX196621 LWS196618:LWT196621 MGO196618:MGP196621 MQK196618:MQL196621 NAG196618:NAH196621 NKC196618:NKD196621 NTY196618:NTZ196621 ODU196618:ODV196621 ONQ196618:ONR196621 OXM196618:OXN196621 PHI196618:PHJ196621 PRE196618:PRF196621 QBA196618:QBB196621 QKW196618:QKX196621 QUS196618:QUT196621 REO196618:REP196621 ROK196618:ROL196621 RYG196618:RYH196621 SIC196618:SID196621 SRY196618:SRZ196621 TBU196618:TBV196621 TLQ196618:TLR196621 TVM196618:TVN196621 UFI196618:UFJ196621 UPE196618:UPF196621 UZA196618:UZB196621 VIW196618:VIX196621 VSS196618:VST196621 WCO196618:WCP196621 WMK196618:WML196621 WWG196618:WWH196621 Y262154:Z262157 JU262154:JV262157 TQ262154:TR262157 ADM262154:ADN262157 ANI262154:ANJ262157 AXE262154:AXF262157 BHA262154:BHB262157 BQW262154:BQX262157 CAS262154:CAT262157 CKO262154:CKP262157 CUK262154:CUL262157 DEG262154:DEH262157 DOC262154:DOD262157 DXY262154:DXZ262157 EHU262154:EHV262157 ERQ262154:ERR262157 FBM262154:FBN262157 FLI262154:FLJ262157 FVE262154:FVF262157 GFA262154:GFB262157 GOW262154:GOX262157 GYS262154:GYT262157 HIO262154:HIP262157 HSK262154:HSL262157 ICG262154:ICH262157 IMC262154:IMD262157 IVY262154:IVZ262157 JFU262154:JFV262157 JPQ262154:JPR262157 JZM262154:JZN262157 KJI262154:KJJ262157 KTE262154:KTF262157 LDA262154:LDB262157 LMW262154:LMX262157 LWS262154:LWT262157 MGO262154:MGP262157 MQK262154:MQL262157 NAG262154:NAH262157 NKC262154:NKD262157 NTY262154:NTZ262157 ODU262154:ODV262157 ONQ262154:ONR262157 OXM262154:OXN262157 PHI262154:PHJ262157 PRE262154:PRF262157 QBA262154:QBB262157 QKW262154:QKX262157 QUS262154:QUT262157 REO262154:REP262157 ROK262154:ROL262157 RYG262154:RYH262157 SIC262154:SID262157 SRY262154:SRZ262157 TBU262154:TBV262157 TLQ262154:TLR262157 TVM262154:TVN262157 UFI262154:UFJ262157 UPE262154:UPF262157 UZA262154:UZB262157 VIW262154:VIX262157 VSS262154:VST262157 WCO262154:WCP262157 WMK262154:WML262157 WWG262154:WWH262157 Y327690:Z327693 JU327690:JV327693 TQ327690:TR327693 ADM327690:ADN327693 ANI327690:ANJ327693 AXE327690:AXF327693 BHA327690:BHB327693 BQW327690:BQX327693 CAS327690:CAT327693 CKO327690:CKP327693 CUK327690:CUL327693 DEG327690:DEH327693 DOC327690:DOD327693 DXY327690:DXZ327693 EHU327690:EHV327693 ERQ327690:ERR327693 FBM327690:FBN327693 FLI327690:FLJ327693 FVE327690:FVF327693 GFA327690:GFB327693 GOW327690:GOX327693 GYS327690:GYT327693 HIO327690:HIP327693 HSK327690:HSL327693 ICG327690:ICH327693 IMC327690:IMD327693 IVY327690:IVZ327693 JFU327690:JFV327693 JPQ327690:JPR327693 JZM327690:JZN327693 KJI327690:KJJ327693 KTE327690:KTF327693 LDA327690:LDB327693 LMW327690:LMX327693 LWS327690:LWT327693 MGO327690:MGP327693 MQK327690:MQL327693 NAG327690:NAH327693 NKC327690:NKD327693 NTY327690:NTZ327693 ODU327690:ODV327693 ONQ327690:ONR327693 OXM327690:OXN327693 PHI327690:PHJ327693 PRE327690:PRF327693 QBA327690:QBB327693 QKW327690:QKX327693 QUS327690:QUT327693 REO327690:REP327693 ROK327690:ROL327693 RYG327690:RYH327693 SIC327690:SID327693 SRY327690:SRZ327693 TBU327690:TBV327693 TLQ327690:TLR327693 TVM327690:TVN327693 UFI327690:UFJ327693 UPE327690:UPF327693 UZA327690:UZB327693 VIW327690:VIX327693 VSS327690:VST327693 WCO327690:WCP327693 WMK327690:WML327693 WWG327690:WWH327693 Y393226:Z393229 JU393226:JV393229 TQ393226:TR393229 ADM393226:ADN393229 ANI393226:ANJ393229 AXE393226:AXF393229 BHA393226:BHB393229 BQW393226:BQX393229 CAS393226:CAT393229 CKO393226:CKP393229 CUK393226:CUL393229 DEG393226:DEH393229 DOC393226:DOD393229 DXY393226:DXZ393229 EHU393226:EHV393229 ERQ393226:ERR393229 FBM393226:FBN393229 FLI393226:FLJ393229 FVE393226:FVF393229 GFA393226:GFB393229 GOW393226:GOX393229 GYS393226:GYT393229 HIO393226:HIP393229 HSK393226:HSL393229 ICG393226:ICH393229 IMC393226:IMD393229 IVY393226:IVZ393229 JFU393226:JFV393229 JPQ393226:JPR393229 JZM393226:JZN393229 KJI393226:KJJ393229 KTE393226:KTF393229 LDA393226:LDB393229 LMW393226:LMX393229 LWS393226:LWT393229 MGO393226:MGP393229 MQK393226:MQL393229 NAG393226:NAH393229 NKC393226:NKD393229 NTY393226:NTZ393229 ODU393226:ODV393229 ONQ393226:ONR393229 OXM393226:OXN393229 PHI393226:PHJ393229 PRE393226:PRF393229 QBA393226:QBB393229 QKW393226:QKX393229 QUS393226:QUT393229 REO393226:REP393229 ROK393226:ROL393229 RYG393226:RYH393229 SIC393226:SID393229 SRY393226:SRZ393229 TBU393226:TBV393229 TLQ393226:TLR393229 TVM393226:TVN393229 UFI393226:UFJ393229 UPE393226:UPF393229 UZA393226:UZB393229 VIW393226:VIX393229 VSS393226:VST393229 WCO393226:WCP393229 WMK393226:WML393229 WWG393226:WWH393229 Y458762:Z458765 JU458762:JV458765 TQ458762:TR458765 ADM458762:ADN458765 ANI458762:ANJ458765 AXE458762:AXF458765 BHA458762:BHB458765 BQW458762:BQX458765 CAS458762:CAT458765 CKO458762:CKP458765 CUK458762:CUL458765 DEG458762:DEH458765 DOC458762:DOD458765 DXY458762:DXZ458765 EHU458762:EHV458765 ERQ458762:ERR458765 FBM458762:FBN458765 FLI458762:FLJ458765 FVE458762:FVF458765 GFA458762:GFB458765 GOW458762:GOX458765 GYS458762:GYT458765 HIO458762:HIP458765 HSK458762:HSL458765 ICG458762:ICH458765 IMC458762:IMD458765 IVY458762:IVZ458765 JFU458762:JFV458765 JPQ458762:JPR458765 JZM458762:JZN458765 KJI458762:KJJ458765 KTE458762:KTF458765 LDA458762:LDB458765 LMW458762:LMX458765 LWS458762:LWT458765 MGO458762:MGP458765 MQK458762:MQL458765 NAG458762:NAH458765 NKC458762:NKD458765 NTY458762:NTZ458765 ODU458762:ODV458765 ONQ458762:ONR458765 OXM458762:OXN458765 PHI458762:PHJ458765 PRE458762:PRF458765 QBA458762:QBB458765 QKW458762:QKX458765 QUS458762:QUT458765 REO458762:REP458765 ROK458762:ROL458765 RYG458762:RYH458765 SIC458762:SID458765 SRY458762:SRZ458765 TBU458762:TBV458765 TLQ458762:TLR458765 TVM458762:TVN458765 UFI458762:UFJ458765 UPE458762:UPF458765 UZA458762:UZB458765 VIW458762:VIX458765 VSS458762:VST458765 WCO458762:WCP458765 WMK458762:WML458765 WWG458762:WWH458765 Y524298:Z524301 JU524298:JV524301 TQ524298:TR524301 ADM524298:ADN524301 ANI524298:ANJ524301 AXE524298:AXF524301 BHA524298:BHB524301 BQW524298:BQX524301 CAS524298:CAT524301 CKO524298:CKP524301 CUK524298:CUL524301 DEG524298:DEH524301 DOC524298:DOD524301 DXY524298:DXZ524301 EHU524298:EHV524301 ERQ524298:ERR524301 FBM524298:FBN524301 FLI524298:FLJ524301 FVE524298:FVF524301 GFA524298:GFB524301 GOW524298:GOX524301 GYS524298:GYT524301 HIO524298:HIP524301 HSK524298:HSL524301 ICG524298:ICH524301 IMC524298:IMD524301 IVY524298:IVZ524301 JFU524298:JFV524301 JPQ524298:JPR524301 JZM524298:JZN524301 KJI524298:KJJ524301 KTE524298:KTF524301 LDA524298:LDB524301 LMW524298:LMX524301 LWS524298:LWT524301 MGO524298:MGP524301 MQK524298:MQL524301 NAG524298:NAH524301 NKC524298:NKD524301 NTY524298:NTZ524301 ODU524298:ODV524301 ONQ524298:ONR524301 OXM524298:OXN524301 PHI524298:PHJ524301 PRE524298:PRF524301 QBA524298:QBB524301 QKW524298:QKX524301 QUS524298:QUT524301 REO524298:REP524301 ROK524298:ROL524301 RYG524298:RYH524301 SIC524298:SID524301 SRY524298:SRZ524301 TBU524298:TBV524301 TLQ524298:TLR524301 TVM524298:TVN524301 UFI524298:UFJ524301 UPE524298:UPF524301 UZA524298:UZB524301 VIW524298:VIX524301 VSS524298:VST524301 WCO524298:WCP524301 WMK524298:WML524301 WWG524298:WWH524301 Y589834:Z589837 JU589834:JV589837 TQ589834:TR589837 ADM589834:ADN589837 ANI589834:ANJ589837 AXE589834:AXF589837 BHA589834:BHB589837 BQW589834:BQX589837 CAS589834:CAT589837 CKO589834:CKP589837 CUK589834:CUL589837 DEG589834:DEH589837 DOC589834:DOD589837 DXY589834:DXZ589837 EHU589834:EHV589837 ERQ589834:ERR589837 FBM589834:FBN589837 FLI589834:FLJ589837 FVE589834:FVF589837 GFA589834:GFB589837 GOW589834:GOX589837 GYS589834:GYT589837 HIO589834:HIP589837 HSK589834:HSL589837 ICG589834:ICH589837 IMC589834:IMD589837 IVY589834:IVZ589837 JFU589834:JFV589837 JPQ589834:JPR589837 JZM589834:JZN589837 KJI589834:KJJ589837 KTE589834:KTF589837 LDA589834:LDB589837 LMW589834:LMX589837 LWS589834:LWT589837 MGO589834:MGP589837 MQK589834:MQL589837 NAG589834:NAH589837 NKC589834:NKD589837 NTY589834:NTZ589837 ODU589834:ODV589837 ONQ589834:ONR589837 OXM589834:OXN589837 PHI589834:PHJ589837 PRE589834:PRF589837 QBA589834:QBB589837 QKW589834:QKX589837 QUS589834:QUT589837 REO589834:REP589837 ROK589834:ROL589837 RYG589834:RYH589837 SIC589834:SID589837 SRY589834:SRZ589837 TBU589834:TBV589837 TLQ589834:TLR589837 TVM589834:TVN589837 UFI589834:UFJ589837 UPE589834:UPF589837 UZA589834:UZB589837 VIW589834:VIX589837 VSS589834:VST589837 WCO589834:WCP589837 WMK589834:WML589837 WWG589834:WWH589837 Y655370:Z655373 JU655370:JV655373 TQ655370:TR655373 ADM655370:ADN655373 ANI655370:ANJ655373 AXE655370:AXF655373 BHA655370:BHB655373 BQW655370:BQX655373 CAS655370:CAT655373 CKO655370:CKP655373 CUK655370:CUL655373 DEG655370:DEH655373 DOC655370:DOD655373 DXY655370:DXZ655373 EHU655370:EHV655373 ERQ655370:ERR655373 FBM655370:FBN655373 FLI655370:FLJ655373 FVE655370:FVF655373 GFA655370:GFB655373 GOW655370:GOX655373 GYS655370:GYT655373 HIO655370:HIP655373 HSK655370:HSL655373 ICG655370:ICH655373 IMC655370:IMD655373 IVY655370:IVZ655373 JFU655370:JFV655373 JPQ655370:JPR655373 JZM655370:JZN655373 KJI655370:KJJ655373 KTE655370:KTF655373 LDA655370:LDB655373 LMW655370:LMX655373 LWS655370:LWT655373 MGO655370:MGP655373 MQK655370:MQL655373 NAG655370:NAH655373 NKC655370:NKD655373 NTY655370:NTZ655373 ODU655370:ODV655373 ONQ655370:ONR655373 OXM655370:OXN655373 PHI655370:PHJ655373 PRE655370:PRF655373 QBA655370:QBB655373 QKW655370:QKX655373 QUS655370:QUT655373 REO655370:REP655373 ROK655370:ROL655373 RYG655370:RYH655373 SIC655370:SID655373 SRY655370:SRZ655373 TBU655370:TBV655373 TLQ655370:TLR655373 TVM655370:TVN655373 UFI655370:UFJ655373 UPE655370:UPF655373 UZA655370:UZB655373 VIW655370:VIX655373 VSS655370:VST655373 WCO655370:WCP655373 WMK655370:WML655373 WWG655370:WWH655373 Y720906:Z720909 JU720906:JV720909 TQ720906:TR720909 ADM720906:ADN720909 ANI720906:ANJ720909 AXE720906:AXF720909 BHA720906:BHB720909 BQW720906:BQX720909 CAS720906:CAT720909 CKO720906:CKP720909 CUK720906:CUL720909 DEG720906:DEH720909 DOC720906:DOD720909 DXY720906:DXZ720909 EHU720906:EHV720909 ERQ720906:ERR720909 FBM720906:FBN720909 FLI720906:FLJ720909 FVE720906:FVF720909 GFA720906:GFB720909 GOW720906:GOX720909 GYS720906:GYT720909 HIO720906:HIP720909 HSK720906:HSL720909 ICG720906:ICH720909 IMC720906:IMD720909 IVY720906:IVZ720909 JFU720906:JFV720909 JPQ720906:JPR720909 JZM720906:JZN720909 KJI720906:KJJ720909 KTE720906:KTF720909 LDA720906:LDB720909 LMW720906:LMX720909 LWS720906:LWT720909 MGO720906:MGP720909 MQK720906:MQL720909 NAG720906:NAH720909 NKC720906:NKD720909 NTY720906:NTZ720909 ODU720906:ODV720909 ONQ720906:ONR720909 OXM720906:OXN720909 PHI720906:PHJ720909 PRE720906:PRF720909 QBA720906:QBB720909 QKW720906:QKX720909 QUS720906:QUT720909 REO720906:REP720909 ROK720906:ROL720909 RYG720906:RYH720909 SIC720906:SID720909 SRY720906:SRZ720909 TBU720906:TBV720909 TLQ720906:TLR720909 TVM720906:TVN720909 UFI720906:UFJ720909 UPE720906:UPF720909 UZA720906:UZB720909 VIW720906:VIX720909 VSS720906:VST720909 WCO720906:WCP720909 WMK720906:WML720909 WWG720906:WWH720909 Y786442:Z786445 JU786442:JV786445 TQ786442:TR786445 ADM786442:ADN786445 ANI786442:ANJ786445 AXE786442:AXF786445 BHA786442:BHB786445 BQW786442:BQX786445 CAS786442:CAT786445 CKO786442:CKP786445 CUK786442:CUL786445 DEG786442:DEH786445 DOC786442:DOD786445 DXY786442:DXZ786445 EHU786442:EHV786445 ERQ786442:ERR786445 FBM786442:FBN786445 FLI786442:FLJ786445 FVE786442:FVF786445 GFA786442:GFB786445 GOW786442:GOX786445 GYS786442:GYT786445 HIO786442:HIP786445 HSK786442:HSL786445 ICG786442:ICH786445 IMC786442:IMD786445 IVY786442:IVZ786445 JFU786442:JFV786445 JPQ786442:JPR786445 JZM786442:JZN786445 KJI786442:KJJ786445 KTE786442:KTF786445 LDA786442:LDB786445 LMW786442:LMX786445 LWS786442:LWT786445 MGO786442:MGP786445 MQK786442:MQL786445 NAG786442:NAH786445 NKC786442:NKD786445 NTY786442:NTZ786445 ODU786442:ODV786445 ONQ786442:ONR786445 OXM786442:OXN786445 PHI786442:PHJ786445 PRE786442:PRF786445 QBA786442:QBB786445 QKW786442:QKX786445 QUS786442:QUT786445 REO786442:REP786445 ROK786442:ROL786445 RYG786442:RYH786445 SIC786442:SID786445 SRY786442:SRZ786445 TBU786442:TBV786445 TLQ786442:TLR786445 TVM786442:TVN786445 UFI786442:UFJ786445 UPE786442:UPF786445 UZA786442:UZB786445 VIW786442:VIX786445 VSS786442:VST786445 WCO786442:WCP786445 WMK786442:WML786445 WWG786442:WWH786445 Y851978:Z851981 JU851978:JV851981 TQ851978:TR851981 ADM851978:ADN851981 ANI851978:ANJ851981 AXE851978:AXF851981 BHA851978:BHB851981 BQW851978:BQX851981 CAS851978:CAT851981 CKO851978:CKP851981 CUK851978:CUL851981 DEG851978:DEH851981 DOC851978:DOD851981 DXY851978:DXZ851981 EHU851978:EHV851981 ERQ851978:ERR851981 FBM851978:FBN851981 FLI851978:FLJ851981 FVE851978:FVF851981 GFA851978:GFB851981 GOW851978:GOX851981 GYS851978:GYT851981 HIO851978:HIP851981 HSK851978:HSL851981 ICG851978:ICH851981 IMC851978:IMD851981 IVY851978:IVZ851981 JFU851978:JFV851981 JPQ851978:JPR851981 JZM851978:JZN851981 KJI851978:KJJ851981 KTE851978:KTF851981 LDA851978:LDB851981 LMW851978:LMX851981 LWS851978:LWT851981 MGO851978:MGP851981 MQK851978:MQL851981 NAG851978:NAH851981 NKC851978:NKD851981 NTY851978:NTZ851981 ODU851978:ODV851981 ONQ851978:ONR851981 OXM851978:OXN851981 PHI851978:PHJ851981 PRE851978:PRF851981 QBA851978:QBB851981 QKW851978:QKX851981 QUS851978:QUT851981 REO851978:REP851981 ROK851978:ROL851981 RYG851978:RYH851981 SIC851978:SID851981 SRY851978:SRZ851981 TBU851978:TBV851981 TLQ851978:TLR851981 TVM851978:TVN851981 UFI851978:UFJ851981 UPE851978:UPF851981 UZA851978:UZB851981 VIW851978:VIX851981 VSS851978:VST851981 WCO851978:WCP851981 WMK851978:WML851981 WWG851978:WWH851981 Y917514:Z917517 JU917514:JV917517 TQ917514:TR917517 ADM917514:ADN917517 ANI917514:ANJ917517 AXE917514:AXF917517 BHA917514:BHB917517 BQW917514:BQX917517 CAS917514:CAT917517 CKO917514:CKP917517 CUK917514:CUL917517 DEG917514:DEH917517 DOC917514:DOD917517 DXY917514:DXZ917517 EHU917514:EHV917517 ERQ917514:ERR917517 FBM917514:FBN917517 FLI917514:FLJ917517 FVE917514:FVF917517 GFA917514:GFB917517 GOW917514:GOX917517 GYS917514:GYT917517 HIO917514:HIP917517 HSK917514:HSL917517 ICG917514:ICH917517 IMC917514:IMD917517 IVY917514:IVZ917517 JFU917514:JFV917517 JPQ917514:JPR917517 JZM917514:JZN917517 KJI917514:KJJ917517 KTE917514:KTF917517 LDA917514:LDB917517 LMW917514:LMX917517 LWS917514:LWT917517 MGO917514:MGP917517 MQK917514:MQL917517 NAG917514:NAH917517 NKC917514:NKD917517 NTY917514:NTZ917517 ODU917514:ODV917517 ONQ917514:ONR917517 OXM917514:OXN917517 PHI917514:PHJ917517 PRE917514:PRF917517 QBA917514:QBB917517 QKW917514:QKX917517 QUS917514:QUT917517 REO917514:REP917517 ROK917514:ROL917517 RYG917514:RYH917517 SIC917514:SID917517 SRY917514:SRZ917517 TBU917514:TBV917517 TLQ917514:TLR917517 TVM917514:TVN917517 UFI917514:UFJ917517 UPE917514:UPF917517 UZA917514:UZB917517 VIW917514:VIX917517 VSS917514:VST917517 WCO917514:WCP917517 WMK917514:WML917517 WWG917514:WWH917517 Y983050:Z983053 JU983050:JV983053 TQ983050:TR983053 ADM983050:ADN983053 ANI983050:ANJ983053 AXE983050:AXF983053 BHA983050:BHB983053 BQW983050:BQX983053 CAS983050:CAT983053 CKO983050:CKP983053 CUK983050:CUL983053 DEG983050:DEH983053 DOC983050:DOD983053 DXY983050:DXZ983053 EHU983050:EHV983053 ERQ983050:ERR983053 FBM983050:FBN983053 FLI983050:FLJ983053 FVE983050:FVF983053 GFA983050:GFB983053 GOW983050:GOX983053 GYS983050:GYT983053 HIO983050:HIP983053 HSK983050:HSL983053 ICG983050:ICH983053 IMC983050:IMD983053 IVY983050:IVZ983053 JFU983050:JFV983053 JPQ983050:JPR983053 JZM983050:JZN983053 KJI983050:KJJ983053 KTE983050:KTF983053 LDA983050:LDB983053 LMW983050:LMX983053 LWS983050:LWT983053 MGO983050:MGP983053 MQK983050:MQL983053 NAG983050:NAH983053 NKC983050:NKD983053 NTY983050:NTZ983053 ODU983050:ODV983053 ONQ983050:ONR983053 OXM983050:OXN983053 PHI983050:PHJ983053 PRE983050:PRF983053 QBA983050:QBB983053 QKW983050:QKX983053 QUS983050:QUT983053 REO983050:REP983053 ROK983050:ROL983053 RYG983050:RYH983053 SIC983050:SID983053 SRY983050:SRZ983053 TBU983050:TBV983053 TLQ983050:TLR983053 TVM983050:TVN983053 UFI983050:UFJ983053 UPE983050:UPF983053 UZA983050:UZB983053 VIW983050:VIX983053 VSS983050:VST983053 WCO983050:WCP983053 WMK983050:WML983053 WWG983050:WWH983053 S10:T13 JO10:JP13 TK10:TL13 ADG10:ADH13 ANC10:AND13 AWY10:AWZ13 BGU10:BGV13 BQQ10:BQR13 CAM10:CAN13 CKI10:CKJ13 CUE10:CUF13 DEA10:DEB13 DNW10:DNX13 DXS10:DXT13 EHO10:EHP13 ERK10:ERL13 FBG10:FBH13 FLC10:FLD13 FUY10:FUZ13 GEU10:GEV13 GOQ10:GOR13 GYM10:GYN13 HII10:HIJ13 HSE10:HSF13 ICA10:ICB13 ILW10:ILX13 IVS10:IVT13 JFO10:JFP13 JPK10:JPL13 JZG10:JZH13 KJC10:KJD13 KSY10:KSZ13 LCU10:LCV13 LMQ10:LMR13 LWM10:LWN13 MGI10:MGJ13 MQE10:MQF13 NAA10:NAB13 NJW10:NJX13 NTS10:NTT13 ODO10:ODP13 ONK10:ONL13 OXG10:OXH13 PHC10:PHD13 PQY10:PQZ13 QAU10:QAV13 QKQ10:QKR13 QUM10:QUN13 REI10:REJ13 ROE10:ROF13 RYA10:RYB13 SHW10:SHX13 SRS10:SRT13 TBO10:TBP13 TLK10:TLL13 TVG10:TVH13 UFC10:UFD13 UOY10:UOZ13 UYU10:UYV13 VIQ10:VIR13 VSM10:VSN13 WCI10:WCJ13 WME10:WMF13 WWA10:WWB13 S65546:T65549 JO65546:JP65549 TK65546:TL65549 ADG65546:ADH65549 ANC65546:AND65549 AWY65546:AWZ65549 BGU65546:BGV65549 BQQ65546:BQR65549 CAM65546:CAN65549 CKI65546:CKJ65549 CUE65546:CUF65549 DEA65546:DEB65549 DNW65546:DNX65549 DXS65546:DXT65549 EHO65546:EHP65549 ERK65546:ERL65549 FBG65546:FBH65549 FLC65546:FLD65549 FUY65546:FUZ65549 GEU65546:GEV65549 GOQ65546:GOR65549 GYM65546:GYN65549 HII65546:HIJ65549 HSE65546:HSF65549 ICA65546:ICB65549 ILW65546:ILX65549 IVS65546:IVT65549 JFO65546:JFP65549 JPK65546:JPL65549 JZG65546:JZH65549 KJC65546:KJD65549 KSY65546:KSZ65549 LCU65546:LCV65549 LMQ65546:LMR65549 LWM65546:LWN65549 MGI65546:MGJ65549 MQE65546:MQF65549 NAA65546:NAB65549 NJW65546:NJX65549 NTS65546:NTT65549 ODO65546:ODP65549 ONK65546:ONL65549 OXG65546:OXH65549 PHC65546:PHD65549 PQY65546:PQZ65549 QAU65546:QAV65549 QKQ65546:QKR65549 QUM65546:QUN65549 REI65546:REJ65549 ROE65546:ROF65549 RYA65546:RYB65549 SHW65546:SHX65549 SRS65546:SRT65549 TBO65546:TBP65549 TLK65546:TLL65549 TVG65546:TVH65549 UFC65546:UFD65549 UOY65546:UOZ65549 UYU65546:UYV65549 VIQ65546:VIR65549 VSM65546:VSN65549 WCI65546:WCJ65549 WME65546:WMF65549 WWA65546:WWB65549 S131082:T131085 JO131082:JP131085 TK131082:TL131085 ADG131082:ADH131085 ANC131082:AND131085 AWY131082:AWZ131085 BGU131082:BGV131085 BQQ131082:BQR131085 CAM131082:CAN131085 CKI131082:CKJ131085 CUE131082:CUF131085 DEA131082:DEB131085 DNW131082:DNX131085 DXS131082:DXT131085 EHO131082:EHP131085 ERK131082:ERL131085 FBG131082:FBH131085 FLC131082:FLD131085 FUY131082:FUZ131085 GEU131082:GEV131085 GOQ131082:GOR131085 GYM131082:GYN131085 HII131082:HIJ131085 HSE131082:HSF131085 ICA131082:ICB131085 ILW131082:ILX131085 IVS131082:IVT131085 JFO131082:JFP131085 JPK131082:JPL131085 JZG131082:JZH131085 KJC131082:KJD131085 KSY131082:KSZ131085 LCU131082:LCV131085 LMQ131082:LMR131085 LWM131082:LWN131085 MGI131082:MGJ131085 MQE131082:MQF131085 NAA131082:NAB131085 NJW131082:NJX131085 NTS131082:NTT131085 ODO131082:ODP131085 ONK131082:ONL131085 OXG131082:OXH131085 PHC131082:PHD131085 PQY131082:PQZ131085 QAU131082:QAV131085 QKQ131082:QKR131085 QUM131082:QUN131085 REI131082:REJ131085 ROE131082:ROF131085 RYA131082:RYB131085 SHW131082:SHX131085 SRS131082:SRT131085 TBO131082:TBP131085 TLK131082:TLL131085 TVG131082:TVH131085 UFC131082:UFD131085 UOY131082:UOZ131085 UYU131082:UYV131085 VIQ131082:VIR131085 VSM131082:VSN131085 WCI131082:WCJ131085 WME131082:WMF131085 WWA131082:WWB131085 S196618:T196621 JO196618:JP196621 TK196618:TL196621 ADG196618:ADH196621 ANC196618:AND196621 AWY196618:AWZ196621 BGU196618:BGV196621 BQQ196618:BQR196621 CAM196618:CAN196621 CKI196618:CKJ196621 CUE196618:CUF196621 DEA196618:DEB196621 DNW196618:DNX196621 DXS196618:DXT196621 EHO196618:EHP196621 ERK196618:ERL196621 FBG196618:FBH196621 FLC196618:FLD196621 FUY196618:FUZ196621 GEU196618:GEV196621 GOQ196618:GOR196621 GYM196618:GYN196621 HII196618:HIJ196621 HSE196618:HSF196621 ICA196618:ICB196621 ILW196618:ILX196621 IVS196618:IVT196621 JFO196618:JFP196621 JPK196618:JPL196621 JZG196618:JZH196621 KJC196618:KJD196621 KSY196618:KSZ196621 LCU196618:LCV196621 LMQ196618:LMR196621 LWM196618:LWN196621 MGI196618:MGJ196621 MQE196618:MQF196621 NAA196618:NAB196621 NJW196618:NJX196621 NTS196618:NTT196621 ODO196618:ODP196621 ONK196618:ONL196621 OXG196618:OXH196621 PHC196618:PHD196621 PQY196618:PQZ196621 QAU196618:QAV196621 QKQ196618:QKR196621 QUM196618:QUN196621 REI196618:REJ196621 ROE196618:ROF196621 RYA196618:RYB196621 SHW196618:SHX196621 SRS196618:SRT196621 TBO196618:TBP196621 TLK196618:TLL196621 TVG196618:TVH196621 UFC196618:UFD196621 UOY196618:UOZ196621 UYU196618:UYV196621 VIQ196618:VIR196621 VSM196618:VSN196621 WCI196618:WCJ196621 WME196618:WMF196621 WWA196618:WWB196621 S262154:T262157 JO262154:JP262157 TK262154:TL262157 ADG262154:ADH262157 ANC262154:AND262157 AWY262154:AWZ262157 BGU262154:BGV262157 BQQ262154:BQR262157 CAM262154:CAN262157 CKI262154:CKJ262157 CUE262154:CUF262157 DEA262154:DEB262157 DNW262154:DNX262157 DXS262154:DXT262157 EHO262154:EHP262157 ERK262154:ERL262157 FBG262154:FBH262157 FLC262154:FLD262157 FUY262154:FUZ262157 GEU262154:GEV262157 GOQ262154:GOR262157 GYM262154:GYN262157 HII262154:HIJ262157 HSE262154:HSF262157 ICA262154:ICB262157 ILW262154:ILX262157 IVS262154:IVT262157 JFO262154:JFP262157 JPK262154:JPL262157 JZG262154:JZH262157 KJC262154:KJD262157 KSY262154:KSZ262157 LCU262154:LCV262157 LMQ262154:LMR262157 LWM262154:LWN262157 MGI262154:MGJ262157 MQE262154:MQF262157 NAA262154:NAB262157 NJW262154:NJX262157 NTS262154:NTT262157 ODO262154:ODP262157 ONK262154:ONL262157 OXG262154:OXH262157 PHC262154:PHD262157 PQY262154:PQZ262157 QAU262154:QAV262157 QKQ262154:QKR262157 QUM262154:QUN262157 REI262154:REJ262157 ROE262154:ROF262157 RYA262154:RYB262157 SHW262154:SHX262157 SRS262154:SRT262157 TBO262154:TBP262157 TLK262154:TLL262157 TVG262154:TVH262157 UFC262154:UFD262157 UOY262154:UOZ262157 UYU262154:UYV262157 VIQ262154:VIR262157 VSM262154:VSN262157 WCI262154:WCJ262157 WME262154:WMF262157 WWA262154:WWB262157 S327690:T327693 JO327690:JP327693 TK327690:TL327693 ADG327690:ADH327693 ANC327690:AND327693 AWY327690:AWZ327693 BGU327690:BGV327693 BQQ327690:BQR327693 CAM327690:CAN327693 CKI327690:CKJ327693 CUE327690:CUF327693 DEA327690:DEB327693 DNW327690:DNX327693 DXS327690:DXT327693 EHO327690:EHP327693 ERK327690:ERL327693 FBG327690:FBH327693 FLC327690:FLD327693 FUY327690:FUZ327693 GEU327690:GEV327693 GOQ327690:GOR327693 GYM327690:GYN327693 HII327690:HIJ327693 HSE327690:HSF327693 ICA327690:ICB327693 ILW327690:ILX327693 IVS327690:IVT327693 JFO327690:JFP327693 JPK327690:JPL327693 JZG327690:JZH327693 KJC327690:KJD327693 KSY327690:KSZ327693 LCU327690:LCV327693 LMQ327690:LMR327693 LWM327690:LWN327693 MGI327690:MGJ327693 MQE327690:MQF327693 NAA327690:NAB327693 NJW327690:NJX327693 NTS327690:NTT327693 ODO327690:ODP327693 ONK327690:ONL327693 OXG327690:OXH327693 PHC327690:PHD327693 PQY327690:PQZ327693 QAU327690:QAV327693 QKQ327690:QKR327693 QUM327690:QUN327693 REI327690:REJ327693 ROE327690:ROF327693 RYA327690:RYB327693 SHW327690:SHX327693 SRS327690:SRT327693 TBO327690:TBP327693 TLK327690:TLL327693 TVG327690:TVH327693 UFC327690:UFD327693 UOY327690:UOZ327693 UYU327690:UYV327693 VIQ327690:VIR327693 VSM327690:VSN327693 WCI327690:WCJ327693 WME327690:WMF327693 WWA327690:WWB327693 S393226:T393229 JO393226:JP393229 TK393226:TL393229 ADG393226:ADH393229 ANC393226:AND393229 AWY393226:AWZ393229 BGU393226:BGV393229 BQQ393226:BQR393229 CAM393226:CAN393229 CKI393226:CKJ393229 CUE393226:CUF393229 DEA393226:DEB393229 DNW393226:DNX393229 DXS393226:DXT393229 EHO393226:EHP393229 ERK393226:ERL393229 FBG393226:FBH393229 FLC393226:FLD393229 FUY393226:FUZ393229 GEU393226:GEV393229 GOQ393226:GOR393229 GYM393226:GYN393229 HII393226:HIJ393229 HSE393226:HSF393229 ICA393226:ICB393229 ILW393226:ILX393229 IVS393226:IVT393229 JFO393226:JFP393229 JPK393226:JPL393229 JZG393226:JZH393229 KJC393226:KJD393229 KSY393226:KSZ393229 LCU393226:LCV393229 LMQ393226:LMR393229 LWM393226:LWN393229 MGI393226:MGJ393229 MQE393226:MQF393229 NAA393226:NAB393229 NJW393226:NJX393229 NTS393226:NTT393229 ODO393226:ODP393229 ONK393226:ONL393229 OXG393226:OXH393229 PHC393226:PHD393229 PQY393226:PQZ393229 QAU393226:QAV393229 QKQ393226:QKR393229 QUM393226:QUN393229 REI393226:REJ393229 ROE393226:ROF393229 RYA393226:RYB393229 SHW393226:SHX393229 SRS393226:SRT393229 TBO393226:TBP393229 TLK393226:TLL393229 TVG393226:TVH393229 UFC393226:UFD393229 UOY393226:UOZ393229 UYU393226:UYV393229 VIQ393226:VIR393229 VSM393226:VSN393229 WCI393226:WCJ393229 WME393226:WMF393229 WWA393226:WWB393229 S458762:T458765 JO458762:JP458765 TK458762:TL458765 ADG458762:ADH458765 ANC458762:AND458765 AWY458762:AWZ458765 BGU458762:BGV458765 BQQ458762:BQR458765 CAM458762:CAN458765 CKI458762:CKJ458765 CUE458762:CUF458765 DEA458762:DEB458765 DNW458762:DNX458765 DXS458762:DXT458765 EHO458762:EHP458765 ERK458762:ERL458765 FBG458762:FBH458765 FLC458762:FLD458765 FUY458762:FUZ458765 GEU458762:GEV458765 GOQ458762:GOR458765 GYM458762:GYN458765 HII458762:HIJ458765 HSE458762:HSF458765 ICA458762:ICB458765 ILW458762:ILX458765 IVS458762:IVT458765 JFO458762:JFP458765 JPK458762:JPL458765 JZG458762:JZH458765 KJC458762:KJD458765 KSY458762:KSZ458765 LCU458762:LCV458765 LMQ458762:LMR458765 LWM458762:LWN458765 MGI458762:MGJ458765 MQE458762:MQF458765 NAA458762:NAB458765 NJW458762:NJX458765 NTS458762:NTT458765 ODO458762:ODP458765 ONK458762:ONL458765 OXG458762:OXH458765 PHC458762:PHD458765 PQY458762:PQZ458765 QAU458762:QAV458765 QKQ458762:QKR458765 QUM458762:QUN458765 REI458762:REJ458765 ROE458762:ROF458765 RYA458762:RYB458765 SHW458762:SHX458765 SRS458762:SRT458765 TBO458762:TBP458765 TLK458762:TLL458765 TVG458762:TVH458765 UFC458762:UFD458765 UOY458762:UOZ458765 UYU458762:UYV458765 VIQ458762:VIR458765 VSM458762:VSN458765 WCI458762:WCJ458765 WME458762:WMF458765 WWA458762:WWB458765 S524298:T524301 JO524298:JP524301 TK524298:TL524301 ADG524298:ADH524301 ANC524298:AND524301 AWY524298:AWZ524301 BGU524298:BGV524301 BQQ524298:BQR524301 CAM524298:CAN524301 CKI524298:CKJ524301 CUE524298:CUF524301 DEA524298:DEB524301 DNW524298:DNX524301 DXS524298:DXT524301 EHO524298:EHP524301 ERK524298:ERL524301 FBG524298:FBH524301 FLC524298:FLD524301 FUY524298:FUZ524301 GEU524298:GEV524301 GOQ524298:GOR524301 GYM524298:GYN524301 HII524298:HIJ524301 HSE524298:HSF524301 ICA524298:ICB524301 ILW524298:ILX524301 IVS524298:IVT524301 JFO524298:JFP524301 JPK524298:JPL524301 JZG524298:JZH524301 KJC524298:KJD524301 KSY524298:KSZ524301 LCU524298:LCV524301 LMQ524298:LMR524301 LWM524298:LWN524301 MGI524298:MGJ524301 MQE524298:MQF524301 NAA524298:NAB524301 NJW524298:NJX524301 NTS524298:NTT524301 ODO524298:ODP524301 ONK524298:ONL524301 OXG524298:OXH524301 PHC524298:PHD524301 PQY524298:PQZ524301 QAU524298:QAV524301 QKQ524298:QKR524301 QUM524298:QUN524301 REI524298:REJ524301 ROE524298:ROF524301 RYA524298:RYB524301 SHW524298:SHX524301 SRS524298:SRT524301 TBO524298:TBP524301 TLK524298:TLL524301 TVG524298:TVH524301 UFC524298:UFD524301 UOY524298:UOZ524301 UYU524298:UYV524301 VIQ524298:VIR524301 VSM524298:VSN524301 WCI524298:WCJ524301 WME524298:WMF524301 WWA524298:WWB524301 S589834:T589837 JO589834:JP589837 TK589834:TL589837 ADG589834:ADH589837 ANC589834:AND589837 AWY589834:AWZ589837 BGU589834:BGV589837 BQQ589834:BQR589837 CAM589834:CAN589837 CKI589834:CKJ589837 CUE589834:CUF589837 DEA589834:DEB589837 DNW589834:DNX589837 DXS589834:DXT589837 EHO589834:EHP589837 ERK589834:ERL589837 FBG589834:FBH589837 FLC589834:FLD589837 FUY589834:FUZ589837 GEU589834:GEV589837 GOQ589834:GOR589837 GYM589834:GYN589837 HII589834:HIJ589837 HSE589834:HSF589837 ICA589834:ICB589837 ILW589834:ILX589837 IVS589834:IVT589837 JFO589834:JFP589837 JPK589834:JPL589837 JZG589834:JZH589837 KJC589834:KJD589837 KSY589834:KSZ589837 LCU589834:LCV589837 LMQ589834:LMR589837 LWM589834:LWN589837 MGI589834:MGJ589837 MQE589834:MQF589837 NAA589834:NAB589837 NJW589834:NJX589837 NTS589834:NTT589837 ODO589834:ODP589837 ONK589834:ONL589837 OXG589834:OXH589837 PHC589834:PHD589837 PQY589834:PQZ589837 QAU589834:QAV589837 QKQ589834:QKR589837 QUM589834:QUN589837 REI589834:REJ589837 ROE589834:ROF589837 RYA589834:RYB589837 SHW589834:SHX589837 SRS589834:SRT589837 TBO589834:TBP589837 TLK589834:TLL589837 TVG589834:TVH589837 UFC589834:UFD589837 UOY589834:UOZ589837 UYU589834:UYV589837 VIQ589834:VIR589837 VSM589834:VSN589837 WCI589834:WCJ589837 WME589834:WMF589837 WWA589834:WWB589837 S655370:T655373 JO655370:JP655373 TK655370:TL655373 ADG655370:ADH655373 ANC655370:AND655373 AWY655370:AWZ655373 BGU655370:BGV655373 BQQ655370:BQR655373 CAM655370:CAN655373 CKI655370:CKJ655373 CUE655370:CUF655373 DEA655370:DEB655373 DNW655370:DNX655373 DXS655370:DXT655373 EHO655370:EHP655373 ERK655370:ERL655373 FBG655370:FBH655373 FLC655370:FLD655373 FUY655370:FUZ655373 GEU655370:GEV655373 GOQ655370:GOR655373 GYM655370:GYN655373 HII655370:HIJ655373 HSE655370:HSF655373 ICA655370:ICB655373 ILW655370:ILX655373 IVS655370:IVT655373 JFO655370:JFP655373 JPK655370:JPL655373 JZG655370:JZH655373 KJC655370:KJD655373 KSY655370:KSZ655373 LCU655370:LCV655373 LMQ655370:LMR655373 LWM655370:LWN655373 MGI655370:MGJ655373 MQE655370:MQF655373 NAA655370:NAB655373 NJW655370:NJX655373 NTS655370:NTT655373 ODO655370:ODP655373 ONK655370:ONL655373 OXG655370:OXH655373 PHC655370:PHD655373 PQY655370:PQZ655373 QAU655370:QAV655373 QKQ655370:QKR655373 QUM655370:QUN655373 REI655370:REJ655373 ROE655370:ROF655373 RYA655370:RYB655373 SHW655370:SHX655373 SRS655370:SRT655373 TBO655370:TBP655373 TLK655370:TLL655373 TVG655370:TVH655373 UFC655370:UFD655373 UOY655370:UOZ655373 UYU655370:UYV655373 VIQ655370:VIR655373 VSM655370:VSN655373 WCI655370:WCJ655373 WME655370:WMF655373 WWA655370:WWB655373 S720906:T720909 JO720906:JP720909 TK720906:TL720909 ADG720906:ADH720909 ANC720906:AND720909 AWY720906:AWZ720909 BGU720906:BGV720909 BQQ720906:BQR720909 CAM720906:CAN720909 CKI720906:CKJ720909 CUE720906:CUF720909 DEA720906:DEB720909 DNW720906:DNX720909 DXS720906:DXT720909 EHO720906:EHP720909 ERK720906:ERL720909 FBG720906:FBH720909 FLC720906:FLD720909 FUY720906:FUZ720909 GEU720906:GEV720909 GOQ720906:GOR720909 GYM720906:GYN720909 HII720906:HIJ720909 HSE720906:HSF720909 ICA720906:ICB720909 ILW720906:ILX720909 IVS720906:IVT720909 JFO720906:JFP720909 JPK720906:JPL720909 JZG720906:JZH720909 KJC720906:KJD720909 KSY720906:KSZ720909 LCU720906:LCV720909 LMQ720906:LMR720909 LWM720906:LWN720909 MGI720906:MGJ720909 MQE720906:MQF720909 NAA720906:NAB720909 NJW720906:NJX720909 NTS720906:NTT720909 ODO720906:ODP720909 ONK720906:ONL720909 OXG720906:OXH720909 PHC720906:PHD720909 PQY720906:PQZ720909 QAU720906:QAV720909 QKQ720906:QKR720909 QUM720906:QUN720909 REI720906:REJ720909 ROE720906:ROF720909 RYA720906:RYB720909 SHW720906:SHX720909 SRS720906:SRT720909 TBO720906:TBP720909 TLK720906:TLL720909 TVG720906:TVH720909 UFC720906:UFD720909 UOY720906:UOZ720909 UYU720906:UYV720909 VIQ720906:VIR720909 VSM720906:VSN720909 WCI720906:WCJ720909 WME720906:WMF720909 WWA720906:WWB720909 S786442:T786445 JO786442:JP786445 TK786442:TL786445 ADG786442:ADH786445 ANC786442:AND786445 AWY786442:AWZ786445 BGU786442:BGV786445 BQQ786442:BQR786445 CAM786442:CAN786445 CKI786442:CKJ786445 CUE786442:CUF786445 DEA786442:DEB786445 DNW786442:DNX786445 DXS786442:DXT786445 EHO786442:EHP786445 ERK786442:ERL786445 FBG786442:FBH786445 FLC786442:FLD786445 FUY786442:FUZ786445 GEU786442:GEV786445 GOQ786442:GOR786445 GYM786442:GYN786445 HII786442:HIJ786445 HSE786442:HSF786445 ICA786442:ICB786445 ILW786442:ILX786445 IVS786442:IVT786445 JFO786442:JFP786445 JPK786442:JPL786445 JZG786442:JZH786445 KJC786442:KJD786445 KSY786442:KSZ786445 LCU786442:LCV786445 LMQ786442:LMR786445 LWM786442:LWN786445 MGI786442:MGJ786445 MQE786442:MQF786445 NAA786442:NAB786445 NJW786442:NJX786445 NTS786442:NTT786445 ODO786442:ODP786445 ONK786442:ONL786445 OXG786442:OXH786445 PHC786442:PHD786445 PQY786442:PQZ786445 QAU786442:QAV786445 QKQ786442:QKR786445 QUM786442:QUN786445 REI786442:REJ786445 ROE786442:ROF786445 RYA786442:RYB786445 SHW786442:SHX786445 SRS786442:SRT786445 TBO786442:TBP786445 TLK786442:TLL786445 TVG786442:TVH786445 UFC786442:UFD786445 UOY786442:UOZ786445 UYU786442:UYV786445 VIQ786442:VIR786445 VSM786442:VSN786445 WCI786442:WCJ786445 WME786442:WMF786445 WWA786442:WWB786445 S851978:T851981 JO851978:JP851981 TK851978:TL851981 ADG851978:ADH851981 ANC851978:AND851981 AWY851978:AWZ851981 BGU851978:BGV851981 BQQ851978:BQR851981 CAM851978:CAN851981 CKI851978:CKJ851981 CUE851978:CUF851981 DEA851978:DEB851981 DNW851978:DNX851981 DXS851978:DXT851981 EHO851978:EHP851981 ERK851978:ERL851981 FBG851978:FBH851981 FLC851978:FLD851981 FUY851978:FUZ851981 GEU851978:GEV851981 GOQ851978:GOR851981 GYM851978:GYN851981 HII851978:HIJ851981 HSE851978:HSF851981 ICA851978:ICB851981 ILW851978:ILX851981 IVS851978:IVT851981 JFO851978:JFP851981 JPK851978:JPL851981 JZG851978:JZH851981 KJC851978:KJD851981 KSY851978:KSZ851981 LCU851978:LCV851981 LMQ851978:LMR851981 LWM851978:LWN851981 MGI851978:MGJ851981 MQE851978:MQF851981 NAA851978:NAB851981 NJW851978:NJX851981 NTS851978:NTT851981 ODO851978:ODP851981 ONK851978:ONL851981 OXG851978:OXH851981 PHC851978:PHD851981 PQY851978:PQZ851981 QAU851978:QAV851981 QKQ851978:QKR851981 QUM851978:QUN851981 REI851978:REJ851981 ROE851978:ROF851981 RYA851978:RYB851981 SHW851978:SHX851981 SRS851978:SRT851981 TBO851978:TBP851981 TLK851978:TLL851981 TVG851978:TVH851981 UFC851978:UFD851981 UOY851978:UOZ851981 UYU851978:UYV851981 VIQ851978:VIR851981 VSM851978:VSN851981 WCI851978:WCJ851981 WME851978:WMF851981 WWA851978:WWB851981 S917514:T917517 JO917514:JP917517 TK917514:TL917517 ADG917514:ADH917517 ANC917514:AND917517 AWY917514:AWZ917517 BGU917514:BGV917517 BQQ917514:BQR917517 CAM917514:CAN917517 CKI917514:CKJ917517 CUE917514:CUF917517 DEA917514:DEB917517 DNW917514:DNX917517 DXS917514:DXT917517 EHO917514:EHP917517 ERK917514:ERL917517 FBG917514:FBH917517 FLC917514:FLD917517 FUY917514:FUZ917517 GEU917514:GEV917517 GOQ917514:GOR917517 GYM917514:GYN917517 HII917514:HIJ917517 HSE917514:HSF917517 ICA917514:ICB917517 ILW917514:ILX917517 IVS917514:IVT917517 JFO917514:JFP917517 JPK917514:JPL917517 JZG917514:JZH917517 KJC917514:KJD917517 KSY917514:KSZ917517 LCU917514:LCV917517 LMQ917514:LMR917517 LWM917514:LWN917517 MGI917514:MGJ917517 MQE917514:MQF917517 NAA917514:NAB917517 NJW917514:NJX917517 NTS917514:NTT917517 ODO917514:ODP917517 ONK917514:ONL917517 OXG917514:OXH917517 PHC917514:PHD917517 PQY917514:PQZ917517 QAU917514:QAV917517 QKQ917514:QKR917517 QUM917514:QUN917517 REI917514:REJ917517 ROE917514:ROF917517 RYA917514:RYB917517 SHW917514:SHX917517 SRS917514:SRT917517 TBO917514:TBP917517 TLK917514:TLL917517 TVG917514:TVH917517 UFC917514:UFD917517 UOY917514:UOZ917517 UYU917514:UYV917517 VIQ917514:VIR917517 VSM917514:VSN917517 WCI917514:WCJ917517 WME917514:WMF917517 WWA917514:WWB917517 S983050:T983053 JO983050:JP983053 TK983050:TL983053 ADG983050:ADH983053 ANC983050:AND983053 AWY983050:AWZ983053 BGU983050:BGV983053 BQQ983050:BQR983053 CAM983050:CAN983053 CKI983050:CKJ983053 CUE983050:CUF983053 DEA983050:DEB983053 DNW983050:DNX983053 DXS983050:DXT983053 EHO983050:EHP983053 ERK983050:ERL983053 FBG983050:FBH983053 FLC983050:FLD983053 FUY983050:FUZ983053 GEU983050:GEV983053 GOQ983050:GOR983053 GYM983050:GYN983053 HII983050:HIJ983053 HSE983050:HSF983053 ICA983050:ICB983053 ILW983050:ILX983053 IVS983050:IVT983053 JFO983050:JFP983053 JPK983050:JPL983053 JZG983050:JZH983053 KJC983050:KJD983053 KSY983050:KSZ983053 LCU983050:LCV983053 LMQ983050:LMR983053 LWM983050:LWN983053 MGI983050:MGJ983053 MQE983050:MQF983053 NAA983050:NAB983053 NJW983050:NJX983053 NTS983050:NTT983053 ODO983050:ODP983053 ONK983050:ONL983053 OXG983050:OXH983053 PHC983050:PHD983053 PQY983050:PQZ983053 QAU983050:QAV983053 QKQ983050:QKR983053 QUM983050:QUN983053 REI983050:REJ983053 ROE983050:ROF983053 RYA983050:RYB983053 SHW983050:SHX983053 SRS983050:SRT983053 TBO983050:TBP983053 TLK983050:TLL983053 TVG983050:TVH983053 UFC983050:UFD983053 UOY983050:UOZ983053 UYU983050:UYV983053 VIQ983050:VIR983053 VSM983050:VSN983053 WCI983050:WCJ983053 WME983050:WMF983053 WWA983050:WWB983053 B1:U4 IX1:JQ4 ST1:TM4 ACP1:ADI4 AML1:ANE4 AWH1:AXA4 BGD1:BGW4 BPZ1:BQS4 BZV1:CAO4 CJR1:CKK4 CTN1:CUG4 DDJ1:DEC4 DNF1:DNY4 DXB1:DXU4 EGX1:EHQ4 EQT1:ERM4 FAP1:FBI4 FKL1:FLE4 FUH1:FVA4 GED1:GEW4 GNZ1:GOS4 GXV1:GYO4 HHR1:HIK4 HRN1:HSG4 IBJ1:ICC4 ILF1:ILY4 IVB1:IVU4 JEX1:JFQ4 JOT1:JPM4 JYP1:JZI4 KIL1:KJE4 KSH1:KTA4 LCD1:LCW4 LLZ1:LMS4 LVV1:LWO4 MFR1:MGK4 MPN1:MQG4 MZJ1:NAC4 NJF1:NJY4 NTB1:NTU4 OCX1:ODQ4 OMT1:ONM4 OWP1:OXI4 PGL1:PHE4 PQH1:PRA4 QAD1:QAW4 QJZ1:QKS4 QTV1:QUO4 RDR1:REK4 RNN1:ROG4 RXJ1:RYC4 SHF1:SHY4 SRB1:SRU4 TAX1:TBQ4 TKT1:TLM4 TUP1:TVI4 UEL1:UFE4 UOH1:UPA4 UYD1:UYW4 VHZ1:VIS4 VRV1:VSO4 WBR1:WCK4 WLN1:WMG4 WVJ1:WWC4 B65537:U65540 IX65537:JQ65540 ST65537:TM65540 ACP65537:ADI65540 AML65537:ANE65540 AWH65537:AXA65540 BGD65537:BGW65540 BPZ65537:BQS65540 BZV65537:CAO65540 CJR65537:CKK65540 CTN65537:CUG65540 DDJ65537:DEC65540 DNF65537:DNY65540 DXB65537:DXU65540 EGX65537:EHQ65540 EQT65537:ERM65540 FAP65537:FBI65540 FKL65537:FLE65540 FUH65537:FVA65540 GED65537:GEW65540 GNZ65537:GOS65540 GXV65537:GYO65540 HHR65537:HIK65540 HRN65537:HSG65540 IBJ65537:ICC65540 ILF65537:ILY65540 IVB65537:IVU65540 JEX65537:JFQ65540 JOT65537:JPM65540 JYP65537:JZI65540 KIL65537:KJE65540 KSH65537:KTA65540 LCD65537:LCW65540 LLZ65537:LMS65540 LVV65537:LWO65540 MFR65537:MGK65540 MPN65537:MQG65540 MZJ65537:NAC65540 NJF65537:NJY65540 NTB65537:NTU65540 OCX65537:ODQ65540 OMT65537:ONM65540 OWP65537:OXI65540 PGL65537:PHE65540 PQH65537:PRA65540 QAD65537:QAW65540 QJZ65537:QKS65540 QTV65537:QUO65540 RDR65537:REK65540 RNN65537:ROG65540 RXJ65537:RYC65540 SHF65537:SHY65540 SRB65537:SRU65540 TAX65537:TBQ65540 TKT65537:TLM65540 TUP65537:TVI65540 UEL65537:UFE65540 UOH65537:UPA65540 UYD65537:UYW65540 VHZ65537:VIS65540 VRV65537:VSO65540 WBR65537:WCK65540 WLN65537:WMG65540 WVJ65537:WWC65540 B131073:U131076 IX131073:JQ131076 ST131073:TM131076 ACP131073:ADI131076 AML131073:ANE131076 AWH131073:AXA131076 BGD131073:BGW131076 BPZ131073:BQS131076 BZV131073:CAO131076 CJR131073:CKK131076 CTN131073:CUG131076 DDJ131073:DEC131076 DNF131073:DNY131076 DXB131073:DXU131076 EGX131073:EHQ131076 EQT131073:ERM131076 FAP131073:FBI131076 FKL131073:FLE131076 FUH131073:FVA131076 GED131073:GEW131076 GNZ131073:GOS131076 GXV131073:GYO131076 HHR131073:HIK131076 HRN131073:HSG131076 IBJ131073:ICC131076 ILF131073:ILY131076 IVB131073:IVU131076 JEX131073:JFQ131076 JOT131073:JPM131076 JYP131073:JZI131076 KIL131073:KJE131076 KSH131073:KTA131076 LCD131073:LCW131076 LLZ131073:LMS131076 LVV131073:LWO131076 MFR131073:MGK131076 MPN131073:MQG131076 MZJ131073:NAC131076 NJF131073:NJY131076 NTB131073:NTU131076 OCX131073:ODQ131076 OMT131073:ONM131076 OWP131073:OXI131076 PGL131073:PHE131076 PQH131073:PRA131076 QAD131073:QAW131076 QJZ131073:QKS131076 QTV131073:QUO131076 RDR131073:REK131076 RNN131073:ROG131076 RXJ131073:RYC131076 SHF131073:SHY131076 SRB131073:SRU131076 TAX131073:TBQ131076 TKT131073:TLM131076 TUP131073:TVI131076 UEL131073:UFE131076 UOH131073:UPA131076 UYD131073:UYW131076 VHZ131073:VIS131076 VRV131073:VSO131076 WBR131073:WCK131076 WLN131073:WMG131076 WVJ131073:WWC131076 B196609:U196612 IX196609:JQ196612 ST196609:TM196612 ACP196609:ADI196612 AML196609:ANE196612 AWH196609:AXA196612 BGD196609:BGW196612 BPZ196609:BQS196612 BZV196609:CAO196612 CJR196609:CKK196612 CTN196609:CUG196612 DDJ196609:DEC196612 DNF196609:DNY196612 DXB196609:DXU196612 EGX196609:EHQ196612 EQT196609:ERM196612 FAP196609:FBI196612 FKL196609:FLE196612 FUH196609:FVA196612 GED196609:GEW196612 GNZ196609:GOS196612 GXV196609:GYO196612 HHR196609:HIK196612 HRN196609:HSG196612 IBJ196609:ICC196612 ILF196609:ILY196612 IVB196609:IVU196612 JEX196609:JFQ196612 JOT196609:JPM196612 JYP196609:JZI196612 KIL196609:KJE196612 KSH196609:KTA196612 LCD196609:LCW196612 LLZ196609:LMS196612 LVV196609:LWO196612 MFR196609:MGK196612 MPN196609:MQG196612 MZJ196609:NAC196612 NJF196609:NJY196612 NTB196609:NTU196612 OCX196609:ODQ196612 OMT196609:ONM196612 OWP196609:OXI196612 PGL196609:PHE196612 PQH196609:PRA196612 QAD196609:QAW196612 QJZ196609:QKS196612 QTV196609:QUO196612 RDR196609:REK196612 RNN196609:ROG196612 RXJ196609:RYC196612 SHF196609:SHY196612 SRB196609:SRU196612 TAX196609:TBQ196612 TKT196609:TLM196612 TUP196609:TVI196612 UEL196609:UFE196612 UOH196609:UPA196612 UYD196609:UYW196612 VHZ196609:VIS196612 VRV196609:VSO196612 WBR196609:WCK196612 WLN196609:WMG196612 WVJ196609:WWC196612 B262145:U262148 IX262145:JQ262148 ST262145:TM262148 ACP262145:ADI262148 AML262145:ANE262148 AWH262145:AXA262148 BGD262145:BGW262148 BPZ262145:BQS262148 BZV262145:CAO262148 CJR262145:CKK262148 CTN262145:CUG262148 DDJ262145:DEC262148 DNF262145:DNY262148 DXB262145:DXU262148 EGX262145:EHQ262148 EQT262145:ERM262148 FAP262145:FBI262148 FKL262145:FLE262148 FUH262145:FVA262148 GED262145:GEW262148 GNZ262145:GOS262148 GXV262145:GYO262148 HHR262145:HIK262148 HRN262145:HSG262148 IBJ262145:ICC262148 ILF262145:ILY262148 IVB262145:IVU262148 JEX262145:JFQ262148 JOT262145:JPM262148 JYP262145:JZI262148 KIL262145:KJE262148 KSH262145:KTA262148 LCD262145:LCW262148 LLZ262145:LMS262148 LVV262145:LWO262148 MFR262145:MGK262148 MPN262145:MQG262148 MZJ262145:NAC262148 NJF262145:NJY262148 NTB262145:NTU262148 OCX262145:ODQ262148 OMT262145:ONM262148 OWP262145:OXI262148 PGL262145:PHE262148 PQH262145:PRA262148 QAD262145:QAW262148 QJZ262145:QKS262148 QTV262145:QUO262148 RDR262145:REK262148 RNN262145:ROG262148 RXJ262145:RYC262148 SHF262145:SHY262148 SRB262145:SRU262148 TAX262145:TBQ262148 TKT262145:TLM262148 TUP262145:TVI262148 UEL262145:UFE262148 UOH262145:UPA262148 UYD262145:UYW262148 VHZ262145:VIS262148 VRV262145:VSO262148 WBR262145:WCK262148 WLN262145:WMG262148 WVJ262145:WWC262148 B327681:U327684 IX327681:JQ327684 ST327681:TM327684 ACP327681:ADI327684 AML327681:ANE327684 AWH327681:AXA327684 BGD327681:BGW327684 BPZ327681:BQS327684 BZV327681:CAO327684 CJR327681:CKK327684 CTN327681:CUG327684 DDJ327681:DEC327684 DNF327681:DNY327684 DXB327681:DXU327684 EGX327681:EHQ327684 EQT327681:ERM327684 FAP327681:FBI327684 FKL327681:FLE327684 FUH327681:FVA327684 GED327681:GEW327684 GNZ327681:GOS327684 GXV327681:GYO327684 HHR327681:HIK327684 HRN327681:HSG327684 IBJ327681:ICC327684 ILF327681:ILY327684 IVB327681:IVU327684 JEX327681:JFQ327684 JOT327681:JPM327684 JYP327681:JZI327684 KIL327681:KJE327684 KSH327681:KTA327684 LCD327681:LCW327684 LLZ327681:LMS327684 LVV327681:LWO327684 MFR327681:MGK327684 MPN327681:MQG327684 MZJ327681:NAC327684 NJF327681:NJY327684 NTB327681:NTU327684 OCX327681:ODQ327684 OMT327681:ONM327684 OWP327681:OXI327684 PGL327681:PHE327684 PQH327681:PRA327684 QAD327681:QAW327684 QJZ327681:QKS327684 QTV327681:QUO327684 RDR327681:REK327684 RNN327681:ROG327684 RXJ327681:RYC327684 SHF327681:SHY327684 SRB327681:SRU327684 TAX327681:TBQ327684 TKT327681:TLM327684 TUP327681:TVI327684 UEL327681:UFE327684 UOH327681:UPA327684 UYD327681:UYW327684 VHZ327681:VIS327684 VRV327681:VSO327684 WBR327681:WCK327684 WLN327681:WMG327684 WVJ327681:WWC327684 B393217:U393220 IX393217:JQ393220 ST393217:TM393220 ACP393217:ADI393220 AML393217:ANE393220 AWH393217:AXA393220 BGD393217:BGW393220 BPZ393217:BQS393220 BZV393217:CAO393220 CJR393217:CKK393220 CTN393217:CUG393220 DDJ393217:DEC393220 DNF393217:DNY393220 DXB393217:DXU393220 EGX393217:EHQ393220 EQT393217:ERM393220 FAP393217:FBI393220 FKL393217:FLE393220 FUH393217:FVA393220 GED393217:GEW393220 GNZ393217:GOS393220 GXV393217:GYO393220 HHR393217:HIK393220 HRN393217:HSG393220 IBJ393217:ICC393220 ILF393217:ILY393220 IVB393217:IVU393220 JEX393217:JFQ393220 JOT393217:JPM393220 JYP393217:JZI393220 KIL393217:KJE393220 KSH393217:KTA393220 LCD393217:LCW393220 LLZ393217:LMS393220 LVV393217:LWO393220 MFR393217:MGK393220 MPN393217:MQG393220 MZJ393217:NAC393220 NJF393217:NJY393220 NTB393217:NTU393220 OCX393217:ODQ393220 OMT393217:ONM393220 OWP393217:OXI393220 PGL393217:PHE393220 PQH393217:PRA393220 QAD393217:QAW393220 QJZ393217:QKS393220 QTV393217:QUO393220 RDR393217:REK393220 RNN393217:ROG393220 RXJ393217:RYC393220 SHF393217:SHY393220 SRB393217:SRU393220 TAX393217:TBQ393220 TKT393217:TLM393220 TUP393217:TVI393220 UEL393217:UFE393220 UOH393217:UPA393220 UYD393217:UYW393220 VHZ393217:VIS393220 VRV393217:VSO393220 WBR393217:WCK393220 WLN393217:WMG393220 WVJ393217:WWC393220 B458753:U458756 IX458753:JQ458756 ST458753:TM458756 ACP458753:ADI458756 AML458753:ANE458756 AWH458753:AXA458756 BGD458753:BGW458756 BPZ458753:BQS458756 BZV458753:CAO458756 CJR458753:CKK458756 CTN458753:CUG458756 DDJ458753:DEC458756 DNF458753:DNY458756 DXB458753:DXU458756 EGX458753:EHQ458756 EQT458753:ERM458756 FAP458753:FBI458756 FKL458753:FLE458756 FUH458753:FVA458756 GED458753:GEW458756 GNZ458753:GOS458756 GXV458753:GYO458756 HHR458753:HIK458756 HRN458753:HSG458756 IBJ458753:ICC458756 ILF458753:ILY458756 IVB458753:IVU458756 JEX458753:JFQ458756 JOT458753:JPM458756 JYP458753:JZI458756 KIL458753:KJE458756 KSH458753:KTA458756 LCD458753:LCW458756 LLZ458753:LMS458756 LVV458753:LWO458756 MFR458753:MGK458756 MPN458753:MQG458756 MZJ458753:NAC458756 NJF458753:NJY458756 NTB458753:NTU458756 OCX458753:ODQ458756 OMT458753:ONM458756 OWP458753:OXI458756 PGL458753:PHE458756 PQH458753:PRA458756 QAD458753:QAW458756 QJZ458753:QKS458756 QTV458753:QUO458756 RDR458753:REK458756 RNN458753:ROG458756 RXJ458753:RYC458756 SHF458753:SHY458756 SRB458753:SRU458756 TAX458753:TBQ458756 TKT458753:TLM458756 TUP458753:TVI458756 UEL458753:UFE458756 UOH458753:UPA458756 UYD458753:UYW458756 VHZ458753:VIS458756 VRV458753:VSO458756 WBR458753:WCK458756 WLN458753:WMG458756 WVJ458753:WWC458756 B524289:U524292 IX524289:JQ524292 ST524289:TM524292 ACP524289:ADI524292 AML524289:ANE524292 AWH524289:AXA524292 BGD524289:BGW524292 BPZ524289:BQS524292 BZV524289:CAO524292 CJR524289:CKK524292 CTN524289:CUG524292 DDJ524289:DEC524292 DNF524289:DNY524292 DXB524289:DXU524292 EGX524289:EHQ524292 EQT524289:ERM524292 FAP524289:FBI524292 FKL524289:FLE524292 FUH524289:FVA524292 GED524289:GEW524292 GNZ524289:GOS524292 GXV524289:GYO524292 HHR524289:HIK524292 HRN524289:HSG524292 IBJ524289:ICC524292 ILF524289:ILY524292 IVB524289:IVU524292 JEX524289:JFQ524292 JOT524289:JPM524292 JYP524289:JZI524292 KIL524289:KJE524292 KSH524289:KTA524292 LCD524289:LCW524292 LLZ524289:LMS524292 LVV524289:LWO524292 MFR524289:MGK524292 MPN524289:MQG524292 MZJ524289:NAC524292 NJF524289:NJY524292 NTB524289:NTU524292 OCX524289:ODQ524292 OMT524289:ONM524292 OWP524289:OXI524292 PGL524289:PHE524292 PQH524289:PRA524292 QAD524289:QAW524292 QJZ524289:QKS524292 QTV524289:QUO524292 RDR524289:REK524292 RNN524289:ROG524292 RXJ524289:RYC524292 SHF524289:SHY524292 SRB524289:SRU524292 TAX524289:TBQ524292 TKT524289:TLM524292 TUP524289:TVI524292 UEL524289:UFE524292 UOH524289:UPA524292 UYD524289:UYW524292 VHZ524289:VIS524292 VRV524289:VSO524292 WBR524289:WCK524292 WLN524289:WMG524292 WVJ524289:WWC524292 B589825:U589828 IX589825:JQ589828 ST589825:TM589828 ACP589825:ADI589828 AML589825:ANE589828 AWH589825:AXA589828 BGD589825:BGW589828 BPZ589825:BQS589828 BZV589825:CAO589828 CJR589825:CKK589828 CTN589825:CUG589828 DDJ589825:DEC589828 DNF589825:DNY589828 DXB589825:DXU589828 EGX589825:EHQ589828 EQT589825:ERM589828 FAP589825:FBI589828 FKL589825:FLE589828 FUH589825:FVA589828 GED589825:GEW589828 GNZ589825:GOS589828 GXV589825:GYO589828 HHR589825:HIK589828 HRN589825:HSG589828 IBJ589825:ICC589828 ILF589825:ILY589828 IVB589825:IVU589828 JEX589825:JFQ589828 JOT589825:JPM589828 JYP589825:JZI589828 KIL589825:KJE589828 KSH589825:KTA589828 LCD589825:LCW589828 LLZ589825:LMS589828 LVV589825:LWO589828 MFR589825:MGK589828 MPN589825:MQG589828 MZJ589825:NAC589828 NJF589825:NJY589828 NTB589825:NTU589828 OCX589825:ODQ589828 OMT589825:ONM589828 OWP589825:OXI589828 PGL589825:PHE589828 PQH589825:PRA589828 QAD589825:QAW589828 QJZ589825:QKS589828 QTV589825:QUO589828 RDR589825:REK589828 RNN589825:ROG589828 RXJ589825:RYC589828 SHF589825:SHY589828 SRB589825:SRU589828 TAX589825:TBQ589828 TKT589825:TLM589828 TUP589825:TVI589828 UEL589825:UFE589828 UOH589825:UPA589828 UYD589825:UYW589828 VHZ589825:VIS589828 VRV589825:VSO589828 WBR589825:WCK589828 WLN589825:WMG589828 WVJ589825:WWC589828 B655361:U655364 IX655361:JQ655364 ST655361:TM655364 ACP655361:ADI655364 AML655361:ANE655364 AWH655361:AXA655364 BGD655361:BGW655364 BPZ655361:BQS655364 BZV655361:CAO655364 CJR655361:CKK655364 CTN655361:CUG655364 DDJ655361:DEC655364 DNF655361:DNY655364 DXB655361:DXU655364 EGX655361:EHQ655364 EQT655361:ERM655364 FAP655361:FBI655364 FKL655361:FLE655364 FUH655361:FVA655364 GED655361:GEW655364 GNZ655361:GOS655364 GXV655361:GYO655364 HHR655361:HIK655364 HRN655361:HSG655364 IBJ655361:ICC655364 ILF655361:ILY655364 IVB655361:IVU655364 JEX655361:JFQ655364 JOT655361:JPM655364 JYP655361:JZI655364 KIL655361:KJE655364 KSH655361:KTA655364 LCD655361:LCW655364 LLZ655361:LMS655364 LVV655361:LWO655364 MFR655361:MGK655364 MPN655361:MQG655364 MZJ655361:NAC655364 NJF655361:NJY655364 NTB655361:NTU655364 OCX655361:ODQ655364 OMT655361:ONM655364 OWP655361:OXI655364 PGL655361:PHE655364 PQH655361:PRA655364 QAD655361:QAW655364 QJZ655361:QKS655364 QTV655361:QUO655364 RDR655361:REK655364 RNN655361:ROG655364 RXJ655361:RYC655364 SHF655361:SHY655364 SRB655361:SRU655364 TAX655361:TBQ655364 TKT655361:TLM655364 TUP655361:TVI655364 UEL655361:UFE655364 UOH655361:UPA655364 UYD655361:UYW655364 VHZ655361:VIS655364 VRV655361:VSO655364 WBR655361:WCK655364 WLN655361:WMG655364 WVJ655361:WWC655364 B720897:U720900 IX720897:JQ720900 ST720897:TM720900 ACP720897:ADI720900 AML720897:ANE720900 AWH720897:AXA720900 BGD720897:BGW720900 BPZ720897:BQS720900 BZV720897:CAO720900 CJR720897:CKK720900 CTN720897:CUG720900 DDJ720897:DEC720900 DNF720897:DNY720900 DXB720897:DXU720900 EGX720897:EHQ720900 EQT720897:ERM720900 FAP720897:FBI720900 FKL720897:FLE720900 FUH720897:FVA720900 GED720897:GEW720900 GNZ720897:GOS720900 GXV720897:GYO720900 HHR720897:HIK720900 HRN720897:HSG720900 IBJ720897:ICC720900 ILF720897:ILY720900 IVB720897:IVU720900 JEX720897:JFQ720900 JOT720897:JPM720900 JYP720897:JZI720900 KIL720897:KJE720900 KSH720897:KTA720900 LCD720897:LCW720900 LLZ720897:LMS720900 LVV720897:LWO720900 MFR720897:MGK720900 MPN720897:MQG720900 MZJ720897:NAC720900 NJF720897:NJY720900 NTB720897:NTU720900 OCX720897:ODQ720900 OMT720897:ONM720900 OWP720897:OXI720900 PGL720897:PHE720900 PQH720897:PRA720900 QAD720897:QAW720900 QJZ720897:QKS720900 QTV720897:QUO720900 RDR720897:REK720900 RNN720897:ROG720900 RXJ720897:RYC720900 SHF720897:SHY720900 SRB720897:SRU720900 TAX720897:TBQ720900 TKT720897:TLM720900 TUP720897:TVI720900 UEL720897:UFE720900 UOH720897:UPA720900 UYD720897:UYW720900 VHZ720897:VIS720900 VRV720897:VSO720900 WBR720897:WCK720900 WLN720897:WMG720900 WVJ720897:WWC720900 B786433:U786436 IX786433:JQ786436 ST786433:TM786436 ACP786433:ADI786436 AML786433:ANE786436 AWH786433:AXA786436 BGD786433:BGW786436 BPZ786433:BQS786436 BZV786433:CAO786436 CJR786433:CKK786436 CTN786433:CUG786436 DDJ786433:DEC786436 DNF786433:DNY786436 DXB786433:DXU786436 EGX786433:EHQ786436 EQT786433:ERM786436 FAP786433:FBI786436 FKL786433:FLE786436 FUH786433:FVA786436 GED786433:GEW786436 GNZ786433:GOS786436 GXV786433:GYO786436 HHR786433:HIK786436 HRN786433:HSG786436 IBJ786433:ICC786436 ILF786433:ILY786436 IVB786433:IVU786436 JEX786433:JFQ786436 JOT786433:JPM786436 JYP786433:JZI786436 KIL786433:KJE786436 KSH786433:KTA786436 LCD786433:LCW786436 LLZ786433:LMS786436 LVV786433:LWO786436 MFR786433:MGK786436 MPN786433:MQG786436 MZJ786433:NAC786436 NJF786433:NJY786436 NTB786433:NTU786436 OCX786433:ODQ786436 OMT786433:ONM786436 OWP786433:OXI786436 PGL786433:PHE786436 PQH786433:PRA786436 QAD786433:QAW786436 QJZ786433:QKS786436 QTV786433:QUO786436 RDR786433:REK786436 RNN786433:ROG786436 RXJ786433:RYC786436 SHF786433:SHY786436 SRB786433:SRU786436 TAX786433:TBQ786436 TKT786433:TLM786436 TUP786433:TVI786436 UEL786433:UFE786436 UOH786433:UPA786436 UYD786433:UYW786436 VHZ786433:VIS786436 VRV786433:VSO786436 WBR786433:WCK786436 WLN786433:WMG786436 WVJ786433:WWC786436 B851969:U851972 IX851969:JQ851972 ST851969:TM851972 ACP851969:ADI851972 AML851969:ANE851972 AWH851969:AXA851972 BGD851969:BGW851972 BPZ851969:BQS851972 BZV851969:CAO851972 CJR851969:CKK851972 CTN851969:CUG851972 DDJ851969:DEC851972 DNF851969:DNY851972 DXB851969:DXU851972 EGX851969:EHQ851972 EQT851969:ERM851972 FAP851969:FBI851972 FKL851969:FLE851972 FUH851969:FVA851972 GED851969:GEW851972 GNZ851969:GOS851972 GXV851969:GYO851972 HHR851969:HIK851972 HRN851969:HSG851972 IBJ851969:ICC851972 ILF851969:ILY851972 IVB851969:IVU851972 JEX851969:JFQ851972 JOT851969:JPM851972 JYP851969:JZI851972 KIL851969:KJE851972 KSH851969:KTA851972 LCD851969:LCW851972 LLZ851969:LMS851972 LVV851969:LWO851972 MFR851969:MGK851972 MPN851969:MQG851972 MZJ851969:NAC851972 NJF851969:NJY851972 NTB851969:NTU851972 OCX851969:ODQ851972 OMT851969:ONM851972 OWP851969:OXI851972 PGL851969:PHE851972 PQH851969:PRA851972 QAD851969:QAW851972 QJZ851969:QKS851972 QTV851969:QUO851972 RDR851969:REK851972 RNN851969:ROG851972 RXJ851969:RYC851972 SHF851969:SHY851972 SRB851969:SRU851972 TAX851969:TBQ851972 TKT851969:TLM851972 TUP851969:TVI851972 UEL851969:UFE851972 UOH851969:UPA851972 UYD851969:UYW851972 VHZ851969:VIS851972 VRV851969:VSO851972 WBR851969:WCK851972 WLN851969:WMG851972 WVJ851969:WWC851972 B917505:U917508 IX917505:JQ917508 ST917505:TM917508 ACP917505:ADI917508 AML917505:ANE917508 AWH917505:AXA917508 BGD917505:BGW917508 BPZ917505:BQS917508 BZV917505:CAO917508 CJR917505:CKK917508 CTN917505:CUG917508 DDJ917505:DEC917508 DNF917505:DNY917508 DXB917505:DXU917508 EGX917505:EHQ917508 EQT917505:ERM917508 FAP917505:FBI917508 FKL917505:FLE917508 FUH917505:FVA917508 GED917505:GEW917508 GNZ917505:GOS917508 GXV917505:GYO917508 HHR917505:HIK917508 HRN917505:HSG917508 IBJ917505:ICC917508 ILF917505:ILY917508 IVB917505:IVU917508 JEX917505:JFQ917508 JOT917505:JPM917508 JYP917505:JZI917508 KIL917505:KJE917508 KSH917505:KTA917508 LCD917505:LCW917508 LLZ917505:LMS917508 LVV917505:LWO917508 MFR917505:MGK917508 MPN917505:MQG917508 MZJ917505:NAC917508 NJF917505:NJY917508 NTB917505:NTU917508 OCX917505:ODQ917508 OMT917505:ONM917508 OWP917505:OXI917508 PGL917505:PHE917508 PQH917505:PRA917508 QAD917505:QAW917508 QJZ917505:QKS917508 QTV917505:QUO917508 RDR917505:REK917508 RNN917505:ROG917508 RXJ917505:RYC917508 SHF917505:SHY917508 SRB917505:SRU917508 TAX917505:TBQ917508 TKT917505:TLM917508 TUP917505:TVI917508 UEL917505:UFE917508 UOH917505:UPA917508 UYD917505:UYW917508 VHZ917505:VIS917508 VRV917505:VSO917508 WBR917505:WCK917508 WLN917505:WMG917508 WVJ917505:WWC917508 B983041:U983044 IX983041:JQ983044 ST983041:TM983044 ACP983041:ADI983044 AML983041:ANE983044 AWH983041:AXA983044 BGD983041:BGW983044 BPZ983041:BQS983044 BZV983041:CAO983044 CJR983041:CKK983044 CTN983041:CUG983044 DDJ983041:DEC983044 DNF983041:DNY983044 DXB983041:DXU983044 EGX983041:EHQ983044 EQT983041:ERM983044 FAP983041:FBI983044 FKL983041:FLE983044 FUH983041:FVA983044 GED983041:GEW983044 GNZ983041:GOS983044 GXV983041:GYO983044 HHR983041:HIK983044 HRN983041:HSG983044 IBJ983041:ICC983044 ILF983041:ILY983044 IVB983041:IVU983044 JEX983041:JFQ983044 JOT983041:JPM983044 JYP983041:JZI983044 KIL983041:KJE983044 KSH983041:KTA983044 LCD983041:LCW983044 LLZ983041:LMS983044 LVV983041:LWO983044 MFR983041:MGK983044 MPN983041:MQG983044 MZJ983041:NAC983044 NJF983041:NJY983044 NTB983041:NTU983044 OCX983041:ODQ983044 OMT983041:ONM983044 OWP983041:OXI983044 PGL983041:PHE983044 PQH983041:PRA983044 QAD983041:QAW983044 QJZ983041:QKS983044 QTV983041:QUO983044 RDR983041:REK983044 RNN983041:ROG983044 RXJ983041:RYC983044 SHF983041:SHY983044 SRB983041:SRU983044 TAX983041:TBQ983044 TKT983041:TLM983044 TUP983041:TVI983044 UEL983041:UFE983044 UOH983041:UPA983044 UYD983041:UYW983044 VHZ983041:VIS983044 VRV983041:VSO983044 WBR983041:WCK983044 WLN983041:WMG983044 WVJ983041:WWC983044 X1:IV5 JT1:SR5 TP1:ACN5 ADL1:AMJ5 ANH1:AWF5 AXD1:BGB5 BGZ1:BPX5 BQV1:BZT5 CAR1:CJP5 CKN1:CTL5 CUJ1:DDH5 DEF1:DND5 DOB1:DWZ5 DXX1:EGV5 EHT1:EQR5 ERP1:FAN5 FBL1:FKJ5 FLH1:FUF5 FVD1:GEB5 GEZ1:GNX5 GOV1:GXT5 GYR1:HHP5 HIN1:HRL5 HSJ1:IBH5 ICF1:ILD5 IMB1:IUZ5 IVX1:JEV5 JFT1:JOR5 JPP1:JYN5 JZL1:KIJ5 KJH1:KSF5 KTD1:LCB5 LCZ1:LLX5 LMV1:LVT5 LWR1:MFP5 MGN1:MPL5 MQJ1:MZH5 NAF1:NJD5 NKB1:NSZ5 NTX1:OCV5 ODT1:OMR5 ONP1:OWN5 OXL1:PGJ5 PHH1:PQF5 PRD1:QAB5 QAZ1:QJX5 QKV1:QTT5 QUR1:RDP5 REN1:RNL5 ROJ1:RXH5 RYF1:SHD5 SIB1:SQZ5 SRX1:TAV5 TBT1:TKR5 TLP1:TUN5 TVL1:UEJ5 UFH1:UOF5 UPD1:UYB5 UYZ1:VHX5 VIV1:VRT5 VSR1:WBP5 WCN1:WLL5 WMJ1:WVH5 WWF1:XFD5 X65537:IV65541 JT65537:SR65541 TP65537:ACN65541 ADL65537:AMJ65541 ANH65537:AWF65541 AXD65537:BGB65541 BGZ65537:BPX65541 BQV65537:BZT65541 CAR65537:CJP65541 CKN65537:CTL65541 CUJ65537:DDH65541 DEF65537:DND65541 DOB65537:DWZ65541 DXX65537:EGV65541 EHT65537:EQR65541 ERP65537:FAN65541 FBL65537:FKJ65541 FLH65537:FUF65541 FVD65537:GEB65541 GEZ65537:GNX65541 GOV65537:GXT65541 GYR65537:HHP65541 HIN65537:HRL65541 HSJ65537:IBH65541 ICF65537:ILD65541 IMB65537:IUZ65541 IVX65537:JEV65541 JFT65537:JOR65541 JPP65537:JYN65541 JZL65537:KIJ65541 KJH65537:KSF65541 KTD65537:LCB65541 LCZ65537:LLX65541 LMV65537:LVT65541 LWR65537:MFP65541 MGN65537:MPL65541 MQJ65537:MZH65541 NAF65537:NJD65541 NKB65537:NSZ65541 NTX65537:OCV65541 ODT65537:OMR65541 ONP65537:OWN65541 OXL65537:PGJ65541 PHH65537:PQF65541 PRD65537:QAB65541 QAZ65537:QJX65541 QKV65537:QTT65541 QUR65537:RDP65541 REN65537:RNL65541 ROJ65537:RXH65541 RYF65537:SHD65541 SIB65537:SQZ65541 SRX65537:TAV65541 TBT65537:TKR65541 TLP65537:TUN65541 TVL65537:UEJ65541 UFH65537:UOF65541 UPD65537:UYB65541 UYZ65537:VHX65541 VIV65537:VRT65541 VSR65537:WBP65541 WCN65537:WLL65541 WMJ65537:WVH65541 WWF65537:XFD65541 X131073:IV131077 JT131073:SR131077 TP131073:ACN131077 ADL131073:AMJ131077 ANH131073:AWF131077 AXD131073:BGB131077 BGZ131073:BPX131077 BQV131073:BZT131077 CAR131073:CJP131077 CKN131073:CTL131077 CUJ131073:DDH131077 DEF131073:DND131077 DOB131073:DWZ131077 DXX131073:EGV131077 EHT131073:EQR131077 ERP131073:FAN131077 FBL131073:FKJ131077 FLH131073:FUF131077 FVD131073:GEB131077 GEZ131073:GNX131077 GOV131073:GXT131077 GYR131073:HHP131077 HIN131073:HRL131077 HSJ131073:IBH131077 ICF131073:ILD131077 IMB131073:IUZ131077 IVX131073:JEV131077 JFT131073:JOR131077 JPP131073:JYN131077 JZL131073:KIJ131077 KJH131073:KSF131077 KTD131073:LCB131077 LCZ131073:LLX131077 LMV131073:LVT131077 LWR131073:MFP131077 MGN131073:MPL131077 MQJ131073:MZH131077 NAF131073:NJD131077 NKB131073:NSZ131077 NTX131073:OCV131077 ODT131073:OMR131077 ONP131073:OWN131077 OXL131073:PGJ131077 PHH131073:PQF131077 PRD131073:QAB131077 QAZ131073:QJX131077 QKV131073:QTT131077 QUR131073:RDP131077 REN131073:RNL131077 ROJ131073:RXH131077 RYF131073:SHD131077 SIB131073:SQZ131077 SRX131073:TAV131077 TBT131073:TKR131077 TLP131073:TUN131077 TVL131073:UEJ131077 UFH131073:UOF131077 UPD131073:UYB131077 UYZ131073:VHX131077 VIV131073:VRT131077 VSR131073:WBP131077 WCN131073:WLL131077 WMJ131073:WVH131077 WWF131073:XFD131077 X196609:IV196613 JT196609:SR196613 TP196609:ACN196613 ADL196609:AMJ196613 ANH196609:AWF196613 AXD196609:BGB196613 BGZ196609:BPX196613 BQV196609:BZT196613 CAR196609:CJP196613 CKN196609:CTL196613 CUJ196609:DDH196613 DEF196609:DND196613 DOB196609:DWZ196613 DXX196609:EGV196613 EHT196609:EQR196613 ERP196609:FAN196613 FBL196609:FKJ196613 FLH196609:FUF196613 FVD196609:GEB196613 GEZ196609:GNX196613 GOV196609:GXT196613 GYR196609:HHP196613 HIN196609:HRL196613 HSJ196609:IBH196613 ICF196609:ILD196613 IMB196609:IUZ196613 IVX196609:JEV196613 JFT196609:JOR196613 JPP196609:JYN196613 JZL196609:KIJ196613 KJH196609:KSF196613 KTD196609:LCB196613 LCZ196609:LLX196613 LMV196609:LVT196613 LWR196609:MFP196613 MGN196609:MPL196613 MQJ196609:MZH196613 NAF196609:NJD196613 NKB196609:NSZ196613 NTX196609:OCV196613 ODT196609:OMR196613 ONP196609:OWN196613 OXL196609:PGJ196613 PHH196609:PQF196613 PRD196609:QAB196613 QAZ196609:QJX196613 QKV196609:QTT196613 QUR196609:RDP196613 REN196609:RNL196613 ROJ196609:RXH196613 RYF196609:SHD196613 SIB196609:SQZ196613 SRX196609:TAV196613 TBT196609:TKR196613 TLP196609:TUN196613 TVL196609:UEJ196613 UFH196609:UOF196613 UPD196609:UYB196613 UYZ196609:VHX196613 VIV196609:VRT196613 VSR196609:WBP196613 WCN196609:WLL196613 WMJ196609:WVH196613 WWF196609:XFD196613 X262145:IV262149 JT262145:SR262149 TP262145:ACN262149 ADL262145:AMJ262149 ANH262145:AWF262149 AXD262145:BGB262149 BGZ262145:BPX262149 BQV262145:BZT262149 CAR262145:CJP262149 CKN262145:CTL262149 CUJ262145:DDH262149 DEF262145:DND262149 DOB262145:DWZ262149 DXX262145:EGV262149 EHT262145:EQR262149 ERP262145:FAN262149 FBL262145:FKJ262149 FLH262145:FUF262149 FVD262145:GEB262149 GEZ262145:GNX262149 GOV262145:GXT262149 GYR262145:HHP262149 HIN262145:HRL262149 HSJ262145:IBH262149 ICF262145:ILD262149 IMB262145:IUZ262149 IVX262145:JEV262149 JFT262145:JOR262149 JPP262145:JYN262149 JZL262145:KIJ262149 KJH262145:KSF262149 KTD262145:LCB262149 LCZ262145:LLX262149 LMV262145:LVT262149 LWR262145:MFP262149 MGN262145:MPL262149 MQJ262145:MZH262149 NAF262145:NJD262149 NKB262145:NSZ262149 NTX262145:OCV262149 ODT262145:OMR262149 ONP262145:OWN262149 OXL262145:PGJ262149 PHH262145:PQF262149 PRD262145:QAB262149 QAZ262145:QJX262149 QKV262145:QTT262149 QUR262145:RDP262149 REN262145:RNL262149 ROJ262145:RXH262149 RYF262145:SHD262149 SIB262145:SQZ262149 SRX262145:TAV262149 TBT262145:TKR262149 TLP262145:TUN262149 TVL262145:UEJ262149 UFH262145:UOF262149 UPD262145:UYB262149 UYZ262145:VHX262149 VIV262145:VRT262149 VSR262145:WBP262149 WCN262145:WLL262149 WMJ262145:WVH262149 WWF262145:XFD262149 X327681:IV327685 JT327681:SR327685 TP327681:ACN327685 ADL327681:AMJ327685 ANH327681:AWF327685 AXD327681:BGB327685 BGZ327681:BPX327685 BQV327681:BZT327685 CAR327681:CJP327685 CKN327681:CTL327685 CUJ327681:DDH327685 DEF327681:DND327685 DOB327681:DWZ327685 DXX327681:EGV327685 EHT327681:EQR327685 ERP327681:FAN327685 FBL327681:FKJ327685 FLH327681:FUF327685 FVD327681:GEB327685 GEZ327681:GNX327685 GOV327681:GXT327685 GYR327681:HHP327685 HIN327681:HRL327685 HSJ327681:IBH327685 ICF327681:ILD327685 IMB327681:IUZ327685 IVX327681:JEV327685 JFT327681:JOR327685 JPP327681:JYN327685 JZL327681:KIJ327685 KJH327681:KSF327685 KTD327681:LCB327685 LCZ327681:LLX327685 LMV327681:LVT327685 LWR327681:MFP327685 MGN327681:MPL327685 MQJ327681:MZH327685 NAF327681:NJD327685 NKB327681:NSZ327685 NTX327681:OCV327685 ODT327681:OMR327685 ONP327681:OWN327685 OXL327681:PGJ327685 PHH327681:PQF327685 PRD327681:QAB327685 QAZ327681:QJX327685 QKV327681:QTT327685 QUR327681:RDP327685 REN327681:RNL327685 ROJ327681:RXH327685 RYF327681:SHD327685 SIB327681:SQZ327685 SRX327681:TAV327685 TBT327681:TKR327685 TLP327681:TUN327685 TVL327681:UEJ327685 UFH327681:UOF327685 UPD327681:UYB327685 UYZ327681:VHX327685 VIV327681:VRT327685 VSR327681:WBP327685 WCN327681:WLL327685 WMJ327681:WVH327685 WWF327681:XFD327685 X393217:IV393221 JT393217:SR393221 TP393217:ACN393221 ADL393217:AMJ393221 ANH393217:AWF393221 AXD393217:BGB393221 BGZ393217:BPX393221 BQV393217:BZT393221 CAR393217:CJP393221 CKN393217:CTL393221 CUJ393217:DDH393221 DEF393217:DND393221 DOB393217:DWZ393221 DXX393217:EGV393221 EHT393217:EQR393221 ERP393217:FAN393221 FBL393217:FKJ393221 FLH393217:FUF393221 FVD393217:GEB393221 GEZ393217:GNX393221 GOV393217:GXT393221 GYR393217:HHP393221 HIN393217:HRL393221 HSJ393217:IBH393221 ICF393217:ILD393221 IMB393217:IUZ393221 IVX393217:JEV393221 JFT393217:JOR393221 JPP393217:JYN393221 JZL393217:KIJ393221 KJH393217:KSF393221 KTD393217:LCB393221 LCZ393217:LLX393221 LMV393217:LVT393221 LWR393217:MFP393221 MGN393217:MPL393221 MQJ393217:MZH393221 NAF393217:NJD393221 NKB393217:NSZ393221 NTX393217:OCV393221 ODT393217:OMR393221 ONP393217:OWN393221 OXL393217:PGJ393221 PHH393217:PQF393221 PRD393217:QAB393221 QAZ393217:QJX393221 QKV393217:QTT393221 QUR393217:RDP393221 REN393217:RNL393221 ROJ393217:RXH393221 RYF393217:SHD393221 SIB393217:SQZ393221 SRX393217:TAV393221 TBT393217:TKR393221 TLP393217:TUN393221 TVL393217:UEJ393221 UFH393217:UOF393221 UPD393217:UYB393221 UYZ393217:VHX393221 VIV393217:VRT393221 VSR393217:WBP393221 WCN393217:WLL393221 WMJ393217:WVH393221 WWF393217:XFD393221 X458753:IV458757 JT458753:SR458757 TP458753:ACN458757 ADL458753:AMJ458757 ANH458753:AWF458757 AXD458753:BGB458757 BGZ458753:BPX458757 BQV458753:BZT458757 CAR458753:CJP458757 CKN458753:CTL458757 CUJ458753:DDH458757 DEF458753:DND458757 DOB458753:DWZ458757 DXX458753:EGV458757 EHT458753:EQR458757 ERP458753:FAN458757 FBL458753:FKJ458757 FLH458753:FUF458757 FVD458753:GEB458757 GEZ458753:GNX458757 GOV458753:GXT458757 GYR458753:HHP458757 HIN458753:HRL458757 HSJ458753:IBH458757 ICF458753:ILD458757 IMB458753:IUZ458757 IVX458753:JEV458757 JFT458753:JOR458757 JPP458753:JYN458757 JZL458753:KIJ458757 KJH458753:KSF458757 KTD458753:LCB458757 LCZ458753:LLX458757 LMV458753:LVT458757 LWR458753:MFP458757 MGN458753:MPL458757 MQJ458753:MZH458757 NAF458753:NJD458757 NKB458753:NSZ458757 NTX458753:OCV458757 ODT458753:OMR458757 ONP458753:OWN458757 OXL458753:PGJ458757 PHH458753:PQF458757 PRD458753:QAB458757 QAZ458753:QJX458757 QKV458753:QTT458757 QUR458753:RDP458757 REN458753:RNL458757 ROJ458753:RXH458757 RYF458753:SHD458757 SIB458753:SQZ458757 SRX458753:TAV458757 TBT458753:TKR458757 TLP458753:TUN458757 TVL458753:UEJ458757 UFH458753:UOF458757 UPD458753:UYB458757 UYZ458753:VHX458757 VIV458753:VRT458757 VSR458753:WBP458757 WCN458753:WLL458757 WMJ458753:WVH458757 WWF458753:XFD458757 X524289:IV524293 JT524289:SR524293 TP524289:ACN524293 ADL524289:AMJ524293 ANH524289:AWF524293 AXD524289:BGB524293 BGZ524289:BPX524293 BQV524289:BZT524293 CAR524289:CJP524293 CKN524289:CTL524293 CUJ524289:DDH524293 DEF524289:DND524293 DOB524289:DWZ524293 DXX524289:EGV524293 EHT524289:EQR524293 ERP524289:FAN524293 FBL524289:FKJ524293 FLH524289:FUF524293 FVD524289:GEB524293 GEZ524289:GNX524293 GOV524289:GXT524293 GYR524289:HHP524293 HIN524289:HRL524293 HSJ524289:IBH524293 ICF524289:ILD524293 IMB524289:IUZ524293 IVX524289:JEV524293 JFT524289:JOR524293 JPP524289:JYN524293 JZL524289:KIJ524293 KJH524289:KSF524293 KTD524289:LCB524293 LCZ524289:LLX524293 LMV524289:LVT524293 LWR524289:MFP524293 MGN524289:MPL524293 MQJ524289:MZH524293 NAF524289:NJD524293 NKB524289:NSZ524293 NTX524289:OCV524293 ODT524289:OMR524293 ONP524289:OWN524293 OXL524289:PGJ524293 PHH524289:PQF524293 PRD524289:QAB524293 QAZ524289:QJX524293 QKV524289:QTT524293 QUR524289:RDP524293 REN524289:RNL524293 ROJ524289:RXH524293 RYF524289:SHD524293 SIB524289:SQZ524293 SRX524289:TAV524293 TBT524289:TKR524293 TLP524289:TUN524293 TVL524289:UEJ524293 UFH524289:UOF524293 UPD524289:UYB524293 UYZ524289:VHX524293 VIV524289:VRT524293 VSR524289:WBP524293 WCN524289:WLL524293 WMJ524289:WVH524293 WWF524289:XFD524293 X589825:IV589829 JT589825:SR589829 TP589825:ACN589829 ADL589825:AMJ589829 ANH589825:AWF589829 AXD589825:BGB589829 BGZ589825:BPX589829 BQV589825:BZT589829 CAR589825:CJP589829 CKN589825:CTL589829 CUJ589825:DDH589829 DEF589825:DND589829 DOB589825:DWZ589829 DXX589825:EGV589829 EHT589825:EQR589829 ERP589825:FAN589829 FBL589825:FKJ589829 FLH589825:FUF589829 FVD589825:GEB589829 GEZ589825:GNX589829 GOV589825:GXT589829 GYR589825:HHP589829 HIN589825:HRL589829 HSJ589825:IBH589829 ICF589825:ILD589829 IMB589825:IUZ589829 IVX589825:JEV589829 JFT589825:JOR589829 JPP589825:JYN589829 JZL589825:KIJ589829 KJH589825:KSF589829 KTD589825:LCB589829 LCZ589825:LLX589829 LMV589825:LVT589829 LWR589825:MFP589829 MGN589825:MPL589829 MQJ589825:MZH589829 NAF589825:NJD589829 NKB589825:NSZ589829 NTX589825:OCV589829 ODT589825:OMR589829 ONP589825:OWN589829 OXL589825:PGJ589829 PHH589825:PQF589829 PRD589825:QAB589829 QAZ589825:QJX589829 QKV589825:QTT589829 QUR589825:RDP589829 REN589825:RNL589829 ROJ589825:RXH589829 RYF589825:SHD589829 SIB589825:SQZ589829 SRX589825:TAV589829 TBT589825:TKR589829 TLP589825:TUN589829 TVL589825:UEJ589829 UFH589825:UOF589829 UPD589825:UYB589829 UYZ589825:VHX589829 VIV589825:VRT589829 VSR589825:WBP589829 WCN589825:WLL589829 WMJ589825:WVH589829 WWF589825:XFD589829 X655361:IV655365 JT655361:SR655365 TP655361:ACN655365 ADL655361:AMJ655365 ANH655361:AWF655365 AXD655361:BGB655365 BGZ655361:BPX655365 BQV655361:BZT655365 CAR655361:CJP655365 CKN655361:CTL655365 CUJ655361:DDH655365 DEF655361:DND655365 DOB655361:DWZ655365 DXX655361:EGV655365 EHT655361:EQR655365 ERP655361:FAN655365 FBL655361:FKJ655365 FLH655361:FUF655365 FVD655361:GEB655365 GEZ655361:GNX655365 GOV655361:GXT655365 GYR655361:HHP655365 HIN655361:HRL655365 HSJ655361:IBH655365 ICF655361:ILD655365 IMB655361:IUZ655365 IVX655361:JEV655365 JFT655361:JOR655365 JPP655361:JYN655365 JZL655361:KIJ655365 KJH655361:KSF655365 KTD655361:LCB655365 LCZ655361:LLX655365 LMV655361:LVT655365 LWR655361:MFP655365 MGN655361:MPL655365 MQJ655361:MZH655365 NAF655361:NJD655365 NKB655361:NSZ655365 NTX655361:OCV655365 ODT655361:OMR655365 ONP655361:OWN655365 OXL655361:PGJ655365 PHH655361:PQF655365 PRD655361:QAB655365 QAZ655361:QJX655365 QKV655361:QTT655365 QUR655361:RDP655365 REN655361:RNL655365 ROJ655361:RXH655365 RYF655361:SHD655365 SIB655361:SQZ655365 SRX655361:TAV655365 TBT655361:TKR655365 TLP655361:TUN655365 TVL655361:UEJ655365 UFH655361:UOF655365 UPD655361:UYB655365 UYZ655361:VHX655365 VIV655361:VRT655365 VSR655361:WBP655365 WCN655361:WLL655365 WMJ655361:WVH655365 WWF655361:XFD655365 X720897:IV720901 JT720897:SR720901 TP720897:ACN720901 ADL720897:AMJ720901 ANH720897:AWF720901 AXD720897:BGB720901 BGZ720897:BPX720901 BQV720897:BZT720901 CAR720897:CJP720901 CKN720897:CTL720901 CUJ720897:DDH720901 DEF720897:DND720901 DOB720897:DWZ720901 DXX720897:EGV720901 EHT720897:EQR720901 ERP720897:FAN720901 FBL720897:FKJ720901 FLH720897:FUF720901 FVD720897:GEB720901 GEZ720897:GNX720901 GOV720897:GXT720901 GYR720897:HHP720901 HIN720897:HRL720901 HSJ720897:IBH720901 ICF720897:ILD720901 IMB720897:IUZ720901 IVX720897:JEV720901 JFT720897:JOR720901 JPP720897:JYN720901 JZL720897:KIJ720901 KJH720897:KSF720901 KTD720897:LCB720901 LCZ720897:LLX720901 LMV720897:LVT720901 LWR720897:MFP720901 MGN720897:MPL720901 MQJ720897:MZH720901 NAF720897:NJD720901 NKB720897:NSZ720901 NTX720897:OCV720901 ODT720897:OMR720901 ONP720897:OWN720901 OXL720897:PGJ720901 PHH720897:PQF720901 PRD720897:QAB720901 QAZ720897:QJX720901 QKV720897:QTT720901 QUR720897:RDP720901 REN720897:RNL720901 ROJ720897:RXH720901 RYF720897:SHD720901 SIB720897:SQZ720901 SRX720897:TAV720901 TBT720897:TKR720901 TLP720897:TUN720901 TVL720897:UEJ720901 UFH720897:UOF720901 UPD720897:UYB720901 UYZ720897:VHX720901 VIV720897:VRT720901 VSR720897:WBP720901 WCN720897:WLL720901 WMJ720897:WVH720901 WWF720897:XFD720901 X786433:IV786437 JT786433:SR786437 TP786433:ACN786437 ADL786433:AMJ786437 ANH786433:AWF786437 AXD786433:BGB786437 BGZ786433:BPX786437 BQV786433:BZT786437 CAR786433:CJP786437 CKN786433:CTL786437 CUJ786433:DDH786437 DEF786433:DND786437 DOB786433:DWZ786437 DXX786433:EGV786437 EHT786433:EQR786437 ERP786433:FAN786437 FBL786433:FKJ786437 FLH786433:FUF786437 FVD786433:GEB786437 GEZ786433:GNX786437 GOV786433:GXT786437 GYR786433:HHP786437 HIN786433:HRL786437 HSJ786433:IBH786437 ICF786433:ILD786437 IMB786433:IUZ786437 IVX786433:JEV786437 JFT786433:JOR786437 JPP786433:JYN786437 JZL786433:KIJ786437 KJH786433:KSF786437 KTD786433:LCB786437 LCZ786433:LLX786437 LMV786433:LVT786437 LWR786433:MFP786437 MGN786433:MPL786437 MQJ786433:MZH786437 NAF786433:NJD786437 NKB786433:NSZ786437 NTX786433:OCV786437 ODT786433:OMR786437 ONP786433:OWN786437 OXL786433:PGJ786437 PHH786433:PQF786437 PRD786433:QAB786437 QAZ786433:QJX786437 QKV786433:QTT786437 QUR786433:RDP786437 REN786433:RNL786437 ROJ786433:RXH786437 RYF786433:SHD786437 SIB786433:SQZ786437 SRX786433:TAV786437 TBT786433:TKR786437 TLP786433:TUN786437 TVL786433:UEJ786437 UFH786433:UOF786437 UPD786433:UYB786437 UYZ786433:VHX786437 VIV786433:VRT786437 VSR786433:WBP786437 WCN786433:WLL786437 WMJ786433:WVH786437 WWF786433:XFD786437 X851969:IV851973 JT851969:SR851973 TP851969:ACN851973 ADL851969:AMJ851973 ANH851969:AWF851973 AXD851969:BGB851973 BGZ851969:BPX851973 BQV851969:BZT851973 CAR851969:CJP851973 CKN851969:CTL851973 CUJ851969:DDH851973 DEF851969:DND851973 DOB851969:DWZ851973 DXX851969:EGV851973 EHT851969:EQR851973 ERP851969:FAN851973 FBL851969:FKJ851973 FLH851969:FUF851973 FVD851969:GEB851973 GEZ851969:GNX851973 GOV851969:GXT851973 GYR851969:HHP851973 HIN851969:HRL851973 HSJ851969:IBH851973 ICF851969:ILD851973 IMB851969:IUZ851973 IVX851969:JEV851973 JFT851969:JOR851973 JPP851969:JYN851973 JZL851969:KIJ851973 KJH851969:KSF851973 KTD851969:LCB851973 LCZ851969:LLX851973 LMV851969:LVT851973 LWR851969:MFP851973 MGN851969:MPL851973 MQJ851969:MZH851973 NAF851969:NJD851973 NKB851969:NSZ851973 NTX851969:OCV851973 ODT851969:OMR851973 ONP851969:OWN851973 OXL851969:PGJ851973 PHH851969:PQF851973 PRD851969:QAB851973 QAZ851969:QJX851973 QKV851969:QTT851973 QUR851969:RDP851973 REN851969:RNL851973 ROJ851969:RXH851973 RYF851969:SHD851973 SIB851969:SQZ851973 SRX851969:TAV851973 TBT851969:TKR851973 TLP851969:TUN851973 TVL851969:UEJ851973 UFH851969:UOF851973 UPD851969:UYB851973 UYZ851969:VHX851973 VIV851969:VRT851973 VSR851969:WBP851973 WCN851969:WLL851973 WMJ851969:WVH851973 WWF851969:XFD851973 X917505:IV917509 JT917505:SR917509 TP917505:ACN917509 ADL917505:AMJ917509 ANH917505:AWF917509 AXD917505:BGB917509 BGZ917505:BPX917509 BQV917505:BZT917509 CAR917505:CJP917509 CKN917505:CTL917509 CUJ917505:DDH917509 DEF917505:DND917509 DOB917505:DWZ917509 DXX917505:EGV917509 EHT917505:EQR917509 ERP917505:FAN917509 FBL917505:FKJ917509 FLH917505:FUF917509 FVD917505:GEB917509 GEZ917505:GNX917509 GOV917505:GXT917509 GYR917505:HHP917509 HIN917505:HRL917509 HSJ917505:IBH917509 ICF917505:ILD917509 IMB917505:IUZ917509 IVX917505:JEV917509 JFT917505:JOR917509 JPP917505:JYN917509 JZL917505:KIJ917509 KJH917505:KSF917509 KTD917505:LCB917509 LCZ917505:LLX917509 LMV917505:LVT917509 LWR917505:MFP917509 MGN917505:MPL917509 MQJ917505:MZH917509 NAF917505:NJD917509 NKB917505:NSZ917509 NTX917505:OCV917509 ODT917505:OMR917509 ONP917505:OWN917509 OXL917505:PGJ917509 PHH917505:PQF917509 PRD917505:QAB917509 QAZ917505:QJX917509 QKV917505:QTT917509 QUR917505:RDP917509 REN917505:RNL917509 ROJ917505:RXH917509 RYF917505:SHD917509 SIB917505:SQZ917509 SRX917505:TAV917509 TBT917505:TKR917509 TLP917505:TUN917509 TVL917505:UEJ917509 UFH917505:UOF917509 UPD917505:UYB917509 UYZ917505:VHX917509 VIV917505:VRT917509 VSR917505:WBP917509 WCN917505:WLL917509 WMJ917505:WVH917509 WWF917505:XFD917509 X983041:IV983045 JT983041:SR983045 TP983041:ACN983045 ADL983041:AMJ983045 ANH983041:AWF983045 AXD983041:BGB983045 BGZ983041:BPX983045 BQV983041:BZT983045 CAR983041:CJP983045 CKN983041:CTL983045 CUJ983041:DDH983045 DEF983041:DND983045 DOB983041:DWZ983045 DXX983041:EGV983045 EHT983041:EQR983045 ERP983041:FAN983045 FBL983041:FKJ983045 FLH983041:FUF983045 FVD983041:GEB983045 GEZ983041:GNX983045 GOV983041:GXT983045 GYR983041:HHP983045 HIN983041:HRL983045 HSJ983041:IBH983045 ICF983041:ILD983045 IMB983041:IUZ983045 IVX983041:JEV983045 JFT983041:JOR983045 JPP983041:JYN983045 JZL983041:KIJ983045 KJH983041:KSF983045 KTD983041:LCB983045 LCZ983041:LLX983045 LMV983041:LVT983045 LWR983041:MFP983045 MGN983041:MPL983045 MQJ983041:MZH983045 NAF983041:NJD983045 NKB983041:NSZ983045 NTX983041:OCV983045 ODT983041:OMR983045 ONP983041:OWN983045 OXL983041:PGJ983045 PHH983041:PQF983045 PRD983041:QAB983045 QAZ983041:QJX983045 QKV983041:QTT983045 QUR983041:RDP983045 REN983041:RNL983045 ROJ983041:RXH983045 RYF983041:SHD983045 SIB983041:SQZ983045 SRX983041:TAV983045 TBT983041:TKR983045 TLP983041:TUN983045 TVL983041:UEJ983045 UFH983041:UOF983045 UPD983041:UYB983045 UYZ983041:VHX983045 VIV983041:VRT983045 VSR983041:WBP983045 WCN983041:WLL983045 WMJ983041:WVH983045 WWF983041:XFD983045 F14:I156 JB14:JE156 SX14:TA156 ACT14:ACW156 AMP14:AMS156 AWL14:AWO156 BGH14:BGK156 BQD14:BQG156 BZZ14:CAC156 CJV14:CJY156 CTR14:CTU156 DDN14:DDQ156 DNJ14:DNM156 DXF14:DXI156 EHB14:EHE156 EQX14:ERA156 FAT14:FAW156 FKP14:FKS156 FUL14:FUO156 GEH14:GEK156 GOD14:GOG156 GXZ14:GYC156 HHV14:HHY156 HRR14:HRU156 IBN14:IBQ156 ILJ14:ILM156 IVF14:IVI156 JFB14:JFE156 JOX14:JPA156 JYT14:JYW156 KIP14:KIS156 KSL14:KSO156 LCH14:LCK156 LMD14:LMG156 LVZ14:LWC156 MFV14:MFY156 MPR14:MPU156 MZN14:MZQ156 NJJ14:NJM156 NTF14:NTI156 ODB14:ODE156 OMX14:ONA156 OWT14:OWW156 PGP14:PGS156 PQL14:PQO156 QAH14:QAK156 QKD14:QKG156 QTZ14:QUC156 RDV14:RDY156 RNR14:RNU156 RXN14:RXQ156 SHJ14:SHM156 SRF14:SRI156 TBB14:TBE156 TKX14:TLA156 TUT14:TUW156 UEP14:UES156 UOL14:UOO156 UYH14:UYK156 VID14:VIG156 VRZ14:VSC156 WBV14:WBY156 WLR14:WLU156 WVN14:WVQ156 F65550:I65692 JB65550:JE65692 SX65550:TA65692 ACT65550:ACW65692 AMP65550:AMS65692 AWL65550:AWO65692 BGH65550:BGK65692 BQD65550:BQG65692 BZZ65550:CAC65692 CJV65550:CJY65692 CTR65550:CTU65692 DDN65550:DDQ65692 DNJ65550:DNM65692 DXF65550:DXI65692 EHB65550:EHE65692 EQX65550:ERA65692 FAT65550:FAW65692 FKP65550:FKS65692 FUL65550:FUO65692 GEH65550:GEK65692 GOD65550:GOG65692 GXZ65550:GYC65692 HHV65550:HHY65692 HRR65550:HRU65692 IBN65550:IBQ65692 ILJ65550:ILM65692 IVF65550:IVI65692 JFB65550:JFE65692 JOX65550:JPA65692 JYT65550:JYW65692 KIP65550:KIS65692 KSL65550:KSO65692 LCH65550:LCK65692 LMD65550:LMG65692 LVZ65550:LWC65692 MFV65550:MFY65692 MPR65550:MPU65692 MZN65550:MZQ65692 NJJ65550:NJM65692 NTF65550:NTI65692 ODB65550:ODE65692 OMX65550:ONA65692 OWT65550:OWW65692 PGP65550:PGS65692 PQL65550:PQO65692 QAH65550:QAK65692 QKD65550:QKG65692 QTZ65550:QUC65692 RDV65550:RDY65692 RNR65550:RNU65692 RXN65550:RXQ65692 SHJ65550:SHM65692 SRF65550:SRI65692 TBB65550:TBE65692 TKX65550:TLA65692 TUT65550:TUW65692 UEP65550:UES65692 UOL65550:UOO65692 UYH65550:UYK65692 VID65550:VIG65692 VRZ65550:VSC65692 WBV65550:WBY65692 WLR65550:WLU65692 WVN65550:WVQ65692 F131086:I131228 JB131086:JE131228 SX131086:TA131228 ACT131086:ACW131228 AMP131086:AMS131228 AWL131086:AWO131228 BGH131086:BGK131228 BQD131086:BQG131228 BZZ131086:CAC131228 CJV131086:CJY131228 CTR131086:CTU131228 DDN131086:DDQ131228 DNJ131086:DNM131228 DXF131086:DXI131228 EHB131086:EHE131228 EQX131086:ERA131228 FAT131086:FAW131228 FKP131086:FKS131228 FUL131086:FUO131228 GEH131086:GEK131228 GOD131086:GOG131228 GXZ131086:GYC131228 HHV131086:HHY131228 HRR131086:HRU131228 IBN131086:IBQ131228 ILJ131086:ILM131228 IVF131086:IVI131228 JFB131086:JFE131228 JOX131086:JPA131228 JYT131086:JYW131228 KIP131086:KIS131228 KSL131086:KSO131228 LCH131086:LCK131228 LMD131086:LMG131228 LVZ131086:LWC131228 MFV131086:MFY131228 MPR131086:MPU131228 MZN131086:MZQ131228 NJJ131086:NJM131228 NTF131086:NTI131228 ODB131086:ODE131228 OMX131086:ONA131228 OWT131086:OWW131228 PGP131086:PGS131228 PQL131086:PQO131228 QAH131086:QAK131228 QKD131086:QKG131228 QTZ131086:QUC131228 RDV131086:RDY131228 RNR131086:RNU131228 RXN131086:RXQ131228 SHJ131086:SHM131228 SRF131086:SRI131228 TBB131086:TBE131228 TKX131086:TLA131228 TUT131086:TUW131228 UEP131086:UES131228 UOL131086:UOO131228 UYH131086:UYK131228 VID131086:VIG131228 VRZ131086:VSC131228 WBV131086:WBY131228 WLR131086:WLU131228 WVN131086:WVQ131228 F196622:I196764 JB196622:JE196764 SX196622:TA196764 ACT196622:ACW196764 AMP196622:AMS196764 AWL196622:AWO196764 BGH196622:BGK196764 BQD196622:BQG196764 BZZ196622:CAC196764 CJV196622:CJY196764 CTR196622:CTU196764 DDN196622:DDQ196764 DNJ196622:DNM196764 DXF196622:DXI196764 EHB196622:EHE196764 EQX196622:ERA196764 FAT196622:FAW196764 FKP196622:FKS196764 FUL196622:FUO196764 GEH196622:GEK196764 GOD196622:GOG196764 GXZ196622:GYC196764 HHV196622:HHY196764 HRR196622:HRU196764 IBN196622:IBQ196764 ILJ196622:ILM196764 IVF196622:IVI196764 JFB196622:JFE196764 JOX196622:JPA196764 JYT196622:JYW196764 KIP196622:KIS196764 KSL196622:KSO196764 LCH196622:LCK196764 LMD196622:LMG196764 LVZ196622:LWC196764 MFV196622:MFY196764 MPR196622:MPU196764 MZN196622:MZQ196764 NJJ196622:NJM196764 NTF196622:NTI196764 ODB196622:ODE196764 OMX196622:ONA196764 OWT196622:OWW196764 PGP196622:PGS196764 PQL196622:PQO196764 QAH196622:QAK196764 QKD196622:QKG196764 QTZ196622:QUC196764 RDV196622:RDY196764 RNR196622:RNU196764 RXN196622:RXQ196764 SHJ196622:SHM196764 SRF196622:SRI196764 TBB196622:TBE196764 TKX196622:TLA196764 TUT196622:TUW196764 UEP196622:UES196764 UOL196622:UOO196764 UYH196622:UYK196764 VID196622:VIG196764 VRZ196622:VSC196764 WBV196622:WBY196764 WLR196622:WLU196764 WVN196622:WVQ196764 F262158:I262300 JB262158:JE262300 SX262158:TA262300 ACT262158:ACW262300 AMP262158:AMS262300 AWL262158:AWO262300 BGH262158:BGK262300 BQD262158:BQG262300 BZZ262158:CAC262300 CJV262158:CJY262300 CTR262158:CTU262300 DDN262158:DDQ262300 DNJ262158:DNM262300 DXF262158:DXI262300 EHB262158:EHE262300 EQX262158:ERA262300 FAT262158:FAW262300 FKP262158:FKS262300 FUL262158:FUO262300 GEH262158:GEK262300 GOD262158:GOG262300 GXZ262158:GYC262300 HHV262158:HHY262300 HRR262158:HRU262300 IBN262158:IBQ262300 ILJ262158:ILM262300 IVF262158:IVI262300 JFB262158:JFE262300 JOX262158:JPA262300 JYT262158:JYW262300 KIP262158:KIS262300 KSL262158:KSO262300 LCH262158:LCK262300 LMD262158:LMG262300 LVZ262158:LWC262300 MFV262158:MFY262300 MPR262158:MPU262300 MZN262158:MZQ262300 NJJ262158:NJM262300 NTF262158:NTI262300 ODB262158:ODE262300 OMX262158:ONA262300 OWT262158:OWW262300 PGP262158:PGS262300 PQL262158:PQO262300 QAH262158:QAK262300 QKD262158:QKG262300 QTZ262158:QUC262300 RDV262158:RDY262300 RNR262158:RNU262300 RXN262158:RXQ262300 SHJ262158:SHM262300 SRF262158:SRI262300 TBB262158:TBE262300 TKX262158:TLA262300 TUT262158:TUW262300 UEP262158:UES262300 UOL262158:UOO262300 UYH262158:UYK262300 VID262158:VIG262300 VRZ262158:VSC262300 WBV262158:WBY262300 WLR262158:WLU262300 WVN262158:WVQ262300 F327694:I327836 JB327694:JE327836 SX327694:TA327836 ACT327694:ACW327836 AMP327694:AMS327836 AWL327694:AWO327836 BGH327694:BGK327836 BQD327694:BQG327836 BZZ327694:CAC327836 CJV327694:CJY327836 CTR327694:CTU327836 DDN327694:DDQ327836 DNJ327694:DNM327836 DXF327694:DXI327836 EHB327694:EHE327836 EQX327694:ERA327836 FAT327694:FAW327836 FKP327694:FKS327836 FUL327694:FUO327836 GEH327694:GEK327836 GOD327694:GOG327836 GXZ327694:GYC327836 HHV327694:HHY327836 HRR327694:HRU327836 IBN327694:IBQ327836 ILJ327694:ILM327836 IVF327694:IVI327836 JFB327694:JFE327836 JOX327694:JPA327836 JYT327694:JYW327836 KIP327694:KIS327836 KSL327694:KSO327836 LCH327694:LCK327836 LMD327694:LMG327836 LVZ327694:LWC327836 MFV327694:MFY327836 MPR327694:MPU327836 MZN327694:MZQ327836 NJJ327694:NJM327836 NTF327694:NTI327836 ODB327694:ODE327836 OMX327694:ONA327836 OWT327694:OWW327836 PGP327694:PGS327836 PQL327694:PQO327836 QAH327694:QAK327836 QKD327694:QKG327836 QTZ327694:QUC327836 RDV327694:RDY327836 RNR327694:RNU327836 RXN327694:RXQ327836 SHJ327694:SHM327836 SRF327694:SRI327836 TBB327694:TBE327836 TKX327694:TLA327836 TUT327694:TUW327836 UEP327694:UES327836 UOL327694:UOO327836 UYH327694:UYK327836 VID327694:VIG327836 VRZ327694:VSC327836 WBV327694:WBY327836 WLR327694:WLU327836 WVN327694:WVQ327836 F393230:I393372 JB393230:JE393372 SX393230:TA393372 ACT393230:ACW393372 AMP393230:AMS393372 AWL393230:AWO393372 BGH393230:BGK393372 BQD393230:BQG393372 BZZ393230:CAC393372 CJV393230:CJY393372 CTR393230:CTU393372 DDN393230:DDQ393372 DNJ393230:DNM393372 DXF393230:DXI393372 EHB393230:EHE393372 EQX393230:ERA393372 FAT393230:FAW393372 FKP393230:FKS393372 FUL393230:FUO393372 GEH393230:GEK393372 GOD393230:GOG393372 GXZ393230:GYC393372 HHV393230:HHY393372 HRR393230:HRU393372 IBN393230:IBQ393372 ILJ393230:ILM393372 IVF393230:IVI393372 JFB393230:JFE393372 JOX393230:JPA393372 JYT393230:JYW393372 KIP393230:KIS393372 KSL393230:KSO393372 LCH393230:LCK393372 LMD393230:LMG393372 LVZ393230:LWC393372 MFV393230:MFY393372 MPR393230:MPU393372 MZN393230:MZQ393372 NJJ393230:NJM393372 NTF393230:NTI393372 ODB393230:ODE393372 OMX393230:ONA393372 OWT393230:OWW393372 PGP393230:PGS393372 PQL393230:PQO393372 QAH393230:QAK393372 QKD393230:QKG393372 QTZ393230:QUC393372 RDV393230:RDY393372 RNR393230:RNU393372 RXN393230:RXQ393372 SHJ393230:SHM393372 SRF393230:SRI393372 TBB393230:TBE393372 TKX393230:TLA393372 TUT393230:TUW393372 UEP393230:UES393372 UOL393230:UOO393372 UYH393230:UYK393372 VID393230:VIG393372 VRZ393230:VSC393372 WBV393230:WBY393372 WLR393230:WLU393372 WVN393230:WVQ393372 F458766:I458908 JB458766:JE458908 SX458766:TA458908 ACT458766:ACW458908 AMP458766:AMS458908 AWL458766:AWO458908 BGH458766:BGK458908 BQD458766:BQG458908 BZZ458766:CAC458908 CJV458766:CJY458908 CTR458766:CTU458908 DDN458766:DDQ458908 DNJ458766:DNM458908 DXF458766:DXI458908 EHB458766:EHE458908 EQX458766:ERA458908 FAT458766:FAW458908 FKP458766:FKS458908 FUL458766:FUO458908 GEH458766:GEK458908 GOD458766:GOG458908 GXZ458766:GYC458908 HHV458766:HHY458908 HRR458766:HRU458908 IBN458766:IBQ458908 ILJ458766:ILM458908 IVF458766:IVI458908 JFB458766:JFE458908 JOX458766:JPA458908 JYT458766:JYW458908 KIP458766:KIS458908 KSL458766:KSO458908 LCH458766:LCK458908 LMD458766:LMG458908 LVZ458766:LWC458908 MFV458766:MFY458908 MPR458766:MPU458908 MZN458766:MZQ458908 NJJ458766:NJM458908 NTF458766:NTI458908 ODB458766:ODE458908 OMX458766:ONA458908 OWT458766:OWW458908 PGP458766:PGS458908 PQL458766:PQO458908 QAH458766:QAK458908 QKD458766:QKG458908 QTZ458766:QUC458908 RDV458766:RDY458908 RNR458766:RNU458908 RXN458766:RXQ458908 SHJ458766:SHM458908 SRF458766:SRI458908 TBB458766:TBE458908 TKX458766:TLA458908 TUT458766:TUW458908 UEP458766:UES458908 UOL458766:UOO458908 UYH458766:UYK458908 VID458766:VIG458908 VRZ458766:VSC458908 WBV458766:WBY458908 WLR458766:WLU458908 WVN458766:WVQ458908 F524302:I524444 JB524302:JE524444 SX524302:TA524444 ACT524302:ACW524444 AMP524302:AMS524444 AWL524302:AWO524444 BGH524302:BGK524444 BQD524302:BQG524444 BZZ524302:CAC524444 CJV524302:CJY524444 CTR524302:CTU524444 DDN524302:DDQ524444 DNJ524302:DNM524444 DXF524302:DXI524444 EHB524302:EHE524444 EQX524302:ERA524444 FAT524302:FAW524444 FKP524302:FKS524444 FUL524302:FUO524444 GEH524302:GEK524444 GOD524302:GOG524444 GXZ524302:GYC524444 HHV524302:HHY524444 HRR524302:HRU524444 IBN524302:IBQ524444 ILJ524302:ILM524444 IVF524302:IVI524444 JFB524302:JFE524444 JOX524302:JPA524444 JYT524302:JYW524444 KIP524302:KIS524444 KSL524302:KSO524444 LCH524302:LCK524444 LMD524302:LMG524444 LVZ524302:LWC524444 MFV524302:MFY524444 MPR524302:MPU524444 MZN524302:MZQ524444 NJJ524302:NJM524444 NTF524302:NTI524444 ODB524302:ODE524444 OMX524302:ONA524444 OWT524302:OWW524444 PGP524302:PGS524444 PQL524302:PQO524444 QAH524302:QAK524444 QKD524302:QKG524444 QTZ524302:QUC524444 RDV524302:RDY524444 RNR524302:RNU524444 RXN524302:RXQ524444 SHJ524302:SHM524444 SRF524302:SRI524444 TBB524302:TBE524444 TKX524302:TLA524444 TUT524302:TUW524444 UEP524302:UES524444 UOL524302:UOO524444 UYH524302:UYK524444 VID524302:VIG524444 VRZ524302:VSC524444 WBV524302:WBY524444 WLR524302:WLU524444 WVN524302:WVQ524444 F589838:I589980 JB589838:JE589980 SX589838:TA589980 ACT589838:ACW589980 AMP589838:AMS589980 AWL589838:AWO589980 BGH589838:BGK589980 BQD589838:BQG589980 BZZ589838:CAC589980 CJV589838:CJY589980 CTR589838:CTU589980 DDN589838:DDQ589980 DNJ589838:DNM589980 DXF589838:DXI589980 EHB589838:EHE589980 EQX589838:ERA589980 FAT589838:FAW589980 FKP589838:FKS589980 FUL589838:FUO589980 GEH589838:GEK589980 GOD589838:GOG589980 GXZ589838:GYC589980 HHV589838:HHY589980 HRR589838:HRU589980 IBN589838:IBQ589980 ILJ589838:ILM589980 IVF589838:IVI589980 JFB589838:JFE589980 JOX589838:JPA589980 JYT589838:JYW589980 KIP589838:KIS589980 KSL589838:KSO589980 LCH589838:LCK589980 LMD589838:LMG589980 LVZ589838:LWC589980 MFV589838:MFY589980 MPR589838:MPU589980 MZN589838:MZQ589980 NJJ589838:NJM589980 NTF589838:NTI589980 ODB589838:ODE589980 OMX589838:ONA589980 OWT589838:OWW589980 PGP589838:PGS589980 PQL589838:PQO589980 QAH589838:QAK589980 QKD589838:QKG589980 QTZ589838:QUC589980 RDV589838:RDY589980 RNR589838:RNU589980 RXN589838:RXQ589980 SHJ589838:SHM589980 SRF589838:SRI589980 TBB589838:TBE589980 TKX589838:TLA589980 TUT589838:TUW589980 UEP589838:UES589980 UOL589838:UOO589980 UYH589838:UYK589980 VID589838:VIG589980 VRZ589838:VSC589980 WBV589838:WBY589980 WLR589838:WLU589980 WVN589838:WVQ589980 F655374:I655516 JB655374:JE655516 SX655374:TA655516 ACT655374:ACW655516 AMP655374:AMS655516 AWL655374:AWO655516 BGH655374:BGK655516 BQD655374:BQG655516 BZZ655374:CAC655516 CJV655374:CJY655516 CTR655374:CTU655516 DDN655374:DDQ655516 DNJ655374:DNM655516 DXF655374:DXI655516 EHB655374:EHE655516 EQX655374:ERA655516 FAT655374:FAW655516 FKP655374:FKS655516 FUL655374:FUO655516 GEH655374:GEK655516 GOD655374:GOG655516 GXZ655374:GYC655516 HHV655374:HHY655516 HRR655374:HRU655516 IBN655374:IBQ655516 ILJ655374:ILM655516 IVF655374:IVI655516 JFB655374:JFE655516 JOX655374:JPA655516 JYT655374:JYW655516 KIP655374:KIS655516 KSL655374:KSO655516 LCH655374:LCK655516 LMD655374:LMG655516 LVZ655374:LWC655516 MFV655374:MFY655516 MPR655374:MPU655516 MZN655374:MZQ655516 NJJ655374:NJM655516 NTF655374:NTI655516 ODB655374:ODE655516 OMX655374:ONA655516 OWT655374:OWW655516 PGP655374:PGS655516 PQL655374:PQO655516 QAH655374:QAK655516 QKD655374:QKG655516 QTZ655374:QUC655516 RDV655374:RDY655516 RNR655374:RNU655516 RXN655374:RXQ655516 SHJ655374:SHM655516 SRF655374:SRI655516 TBB655374:TBE655516 TKX655374:TLA655516 TUT655374:TUW655516 UEP655374:UES655516 UOL655374:UOO655516 UYH655374:UYK655516 VID655374:VIG655516 VRZ655374:VSC655516 WBV655374:WBY655516 WLR655374:WLU655516 WVN655374:WVQ655516 F720910:I721052 JB720910:JE721052 SX720910:TA721052 ACT720910:ACW721052 AMP720910:AMS721052 AWL720910:AWO721052 BGH720910:BGK721052 BQD720910:BQG721052 BZZ720910:CAC721052 CJV720910:CJY721052 CTR720910:CTU721052 DDN720910:DDQ721052 DNJ720910:DNM721052 DXF720910:DXI721052 EHB720910:EHE721052 EQX720910:ERA721052 FAT720910:FAW721052 FKP720910:FKS721052 FUL720910:FUO721052 GEH720910:GEK721052 GOD720910:GOG721052 GXZ720910:GYC721052 HHV720910:HHY721052 HRR720910:HRU721052 IBN720910:IBQ721052 ILJ720910:ILM721052 IVF720910:IVI721052 JFB720910:JFE721052 JOX720910:JPA721052 JYT720910:JYW721052 KIP720910:KIS721052 KSL720910:KSO721052 LCH720910:LCK721052 LMD720910:LMG721052 LVZ720910:LWC721052 MFV720910:MFY721052 MPR720910:MPU721052 MZN720910:MZQ721052 NJJ720910:NJM721052 NTF720910:NTI721052 ODB720910:ODE721052 OMX720910:ONA721052 OWT720910:OWW721052 PGP720910:PGS721052 PQL720910:PQO721052 QAH720910:QAK721052 QKD720910:QKG721052 QTZ720910:QUC721052 RDV720910:RDY721052 RNR720910:RNU721052 RXN720910:RXQ721052 SHJ720910:SHM721052 SRF720910:SRI721052 TBB720910:TBE721052 TKX720910:TLA721052 TUT720910:TUW721052 UEP720910:UES721052 UOL720910:UOO721052 UYH720910:UYK721052 VID720910:VIG721052 VRZ720910:VSC721052 WBV720910:WBY721052 WLR720910:WLU721052 WVN720910:WVQ721052 F786446:I786588 JB786446:JE786588 SX786446:TA786588 ACT786446:ACW786588 AMP786446:AMS786588 AWL786446:AWO786588 BGH786446:BGK786588 BQD786446:BQG786588 BZZ786446:CAC786588 CJV786446:CJY786588 CTR786446:CTU786588 DDN786446:DDQ786588 DNJ786446:DNM786588 DXF786446:DXI786588 EHB786446:EHE786588 EQX786446:ERA786588 FAT786446:FAW786588 FKP786446:FKS786588 FUL786446:FUO786588 GEH786446:GEK786588 GOD786446:GOG786588 GXZ786446:GYC786588 HHV786446:HHY786588 HRR786446:HRU786588 IBN786446:IBQ786588 ILJ786446:ILM786588 IVF786446:IVI786588 JFB786446:JFE786588 JOX786446:JPA786588 JYT786446:JYW786588 KIP786446:KIS786588 KSL786446:KSO786588 LCH786446:LCK786588 LMD786446:LMG786588 LVZ786446:LWC786588 MFV786446:MFY786588 MPR786446:MPU786588 MZN786446:MZQ786588 NJJ786446:NJM786588 NTF786446:NTI786588 ODB786446:ODE786588 OMX786446:ONA786588 OWT786446:OWW786588 PGP786446:PGS786588 PQL786446:PQO786588 QAH786446:QAK786588 QKD786446:QKG786588 QTZ786446:QUC786588 RDV786446:RDY786588 RNR786446:RNU786588 RXN786446:RXQ786588 SHJ786446:SHM786588 SRF786446:SRI786588 TBB786446:TBE786588 TKX786446:TLA786588 TUT786446:TUW786588 UEP786446:UES786588 UOL786446:UOO786588 UYH786446:UYK786588 VID786446:VIG786588 VRZ786446:VSC786588 WBV786446:WBY786588 WLR786446:WLU786588 WVN786446:WVQ786588 F851982:I852124 JB851982:JE852124 SX851982:TA852124 ACT851982:ACW852124 AMP851982:AMS852124 AWL851982:AWO852124 BGH851982:BGK852124 BQD851982:BQG852124 BZZ851982:CAC852124 CJV851982:CJY852124 CTR851982:CTU852124 DDN851982:DDQ852124 DNJ851982:DNM852124 DXF851982:DXI852124 EHB851982:EHE852124 EQX851982:ERA852124 FAT851982:FAW852124 FKP851982:FKS852124 FUL851982:FUO852124 GEH851982:GEK852124 GOD851982:GOG852124 GXZ851982:GYC852124 HHV851982:HHY852124 HRR851982:HRU852124 IBN851982:IBQ852124 ILJ851982:ILM852124 IVF851982:IVI852124 JFB851982:JFE852124 JOX851982:JPA852124 JYT851982:JYW852124 KIP851982:KIS852124 KSL851982:KSO852124 LCH851982:LCK852124 LMD851982:LMG852124 LVZ851982:LWC852124 MFV851982:MFY852124 MPR851982:MPU852124 MZN851982:MZQ852124 NJJ851982:NJM852124 NTF851982:NTI852124 ODB851982:ODE852124 OMX851982:ONA852124 OWT851982:OWW852124 PGP851982:PGS852124 PQL851982:PQO852124 QAH851982:QAK852124 QKD851982:QKG852124 QTZ851982:QUC852124 RDV851982:RDY852124 RNR851982:RNU852124 RXN851982:RXQ852124 SHJ851982:SHM852124 SRF851982:SRI852124 TBB851982:TBE852124 TKX851982:TLA852124 TUT851982:TUW852124 UEP851982:UES852124 UOL851982:UOO852124 UYH851982:UYK852124 VID851982:VIG852124 VRZ851982:VSC852124 WBV851982:WBY852124 WLR851982:WLU852124 WVN851982:WVQ852124 F917518:I917660 JB917518:JE917660 SX917518:TA917660 ACT917518:ACW917660 AMP917518:AMS917660 AWL917518:AWO917660 BGH917518:BGK917660 BQD917518:BQG917660 BZZ917518:CAC917660 CJV917518:CJY917660 CTR917518:CTU917660 DDN917518:DDQ917660 DNJ917518:DNM917660 DXF917518:DXI917660 EHB917518:EHE917660 EQX917518:ERA917660 FAT917518:FAW917660 FKP917518:FKS917660 FUL917518:FUO917660 GEH917518:GEK917660 GOD917518:GOG917660 GXZ917518:GYC917660 HHV917518:HHY917660 HRR917518:HRU917660 IBN917518:IBQ917660 ILJ917518:ILM917660 IVF917518:IVI917660 JFB917518:JFE917660 JOX917518:JPA917660 JYT917518:JYW917660 KIP917518:KIS917660 KSL917518:KSO917660 LCH917518:LCK917660 LMD917518:LMG917660 LVZ917518:LWC917660 MFV917518:MFY917660 MPR917518:MPU917660 MZN917518:MZQ917660 NJJ917518:NJM917660 NTF917518:NTI917660 ODB917518:ODE917660 OMX917518:ONA917660 OWT917518:OWW917660 PGP917518:PGS917660 PQL917518:PQO917660 QAH917518:QAK917660 QKD917518:QKG917660 QTZ917518:QUC917660 RDV917518:RDY917660 RNR917518:RNU917660 RXN917518:RXQ917660 SHJ917518:SHM917660 SRF917518:SRI917660 TBB917518:TBE917660 TKX917518:TLA917660 TUT917518:TUW917660 UEP917518:UES917660 UOL917518:UOO917660 UYH917518:UYK917660 VID917518:VIG917660 VRZ917518:VSC917660 WBV917518:WBY917660 WLR917518:WLU917660 WVN917518:WVQ917660 F983054:I983196 JB983054:JE983196 SX983054:TA983196 ACT983054:ACW983196 AMP983054:AMS983196 AWL983054:AWO983196 BGH983054:BGK983196 BQD983054:BQG983196 BZZ983054:CAC983196 CJV983054:CJY983196 CTR983054:CTU983196 DDN983054:DDQ983196 DNJ983054:DNM983196 DXF983054:DXI983196 EHB983054:EHE983196 EQX983054:ERA983196 FAT983054:FAW983196 FKP983054:FKS983196 FUL983054:FUO983196 GEH983054:GEK983196 GOD983054:GOG983196 GXZ983054:GYC983196 HHV983054:HHY983196 HRR983054:HRU983196 IBN983054:IBQ983196 ILJ983054:ILM983196 IVF983054:IVI983196 JFB983054:JFE983196 JOX983054:JPA983196 JYT983054:JYW983196 KIP983054:KIS983196 KSL983054:KSO983196 LCH983054:LCK983196 LMD983054:LMG983196 LVZ983054:LWC983196 MFV983054:MFY983196 MPR983054:MPU983196 MZN983054:MZQ983196 NJJ983054:NJM983196 NTF983054:NTI983196 ODB983054:ODE983196 OMX983054:ONA983196 OWT983054:OWW983196 PGP983054:PGS983196 PQL983054:PQO983196 QAH983054:QAK983196 QKD983054:QKG983196 QTZ983054:QUC983196 RDV983054:RDY983196 RNR983054:RNU983196 RXN983054:RXQ983196 SHJ983054:SHM983196 SRF983054:SRI983196 TBB983054:TBE983196 TKX983054:TLA983196 TUT983054:TUW983196 UEP983054:UES983196 UOL983054:UOO983196 UYH983054:UYK983196 VID983054:VIG983196 VRZ983054:VSC983196 WBV983054:WBY983196 WLR983054:WLU983196 WVN983054:WVQ983196 B111:B151 IX111:IX151 ST111:ST151 ACP111:ACP151 AML111:AML151 AWH111:AWH151 BGD111:BGD151 BPZ111:BPZ151 BZV111:BZV151 CJR111:CJR151 CTN111:CTN151 DDJ111:DDJ151 DNF111:DNF151 DXB111:DXB151 EGX111:EGX151 EQT111:EQT151 FAP111:FAP151 FKL111:FKL151 FUH111:FUH151 GED111:GED151 GNZ111:GNZ151 GXV111:GXV151 HHR111:HHR151 HRN111:HRN151 IBJ111:IBJ151 ILF111:ILF151 IVB111:IVB151 JEX111:JEX151 JOT111:JOT151 JYP111:JYP151 KIL111:KIL151 KSH111:KSH151 LCD111:LCD151 LLZ111:LLZ151 LVV111:LVV151 MFR111:MFR151 MPN111:MPN151 MZJ111:MZJ151 NJF111:NJF151 NTB111:NTB151 OCX111:OCX151 OMT111:OMT151 OWP111:OWP151 PGL111:PGL151 PQH111:PQH151 QAD111:QAD151 QJZ111:QJZ151 QTV111:QTV151 RDR111:RDR151 RNN111:RNN151 RXJ111:RXJ151 SHF111:SHF151 SRB111:SRB151 TAX111:TAX151 TKT111:TKT151 TUP111:TUP151 UEL111:UEL151 UOH111:UOH151 UYD111:UYD151 VHZ111:VHZ151 VRV111:VRV151 WBR111:WBR151 WLN111:WLN151 WVJ111:WVJ151 B65647:B65687 IX65647:IX65687 ST65647:ST65687 ACP65647:ACP65687 AML65647:AML65687 AWH65647:AWH65687 BGD65647:BGD65687 BPZ65647:BPZ65687 BZV65647:BZV65687 CJR65647:CJR65687 CTN65647:CTN65687 DDJ65647:DDJ65687 DNF65647:DNF65687 DXB65647:DXB65687 EGX65647:EGX65687 EQT65647:EQT65687 FAP65647:FAP65687 FKL65647:FKL65687 FUH65647:FUH65687 GED65647:GED65687 GNZ65647:GNZ65687 GXV65647:GXV65687 HHR65647:HHR65687 HRN65647:HRN65687 IBJ65647:IBJ65687 ILF65647:ILF65687 IVB65647:IVB65687 JEX65647:JEX65687 JOT65647:JOT65687 JYP65647:JYP65687 KIL65647:KIL65687 KSH65647:KSH65687 LCD65647:LCD65687 LLZ65647:LLZ65687 LVV65647:LVV65687 MFR65647:MFR65687 MPN65647:MPN65687 MZJ65647:MZJ65687 NJF65647:NJF65687 NTB65647:NTB65687 OCX65647:OCX65687 OMT65647:OMT65687 OWP65647:OWP65687 PGL65647:PGL65687 PQH65647:PQH65687 QAD65647:QAD65687 QJZ65647:QJZ65687 QTV65647:QTV65687 RDR65647:RDR65687 RNN65647:RNN65687 RXJ65647:RXJ65687 SHF65647:SHF65687 SRB65647:SRB65687 TAX65647:TAX65687 TKT65647:TKT65687 TUP65647:TUP65687 UEL65647:UEL65687 UOH65647:UOH65687 UYD65647:UYD65687 VHZ65647:VHZ65687 VRV65647:VRV65687 WBR65647:WBR65687 WLN65647:WLN65687 WVJ65647:WVJ65687 B131183:B131223 IX131183:IX131223 ST131183:ST131223 ACP131183:ACP131223 AML131183:AML131223 AWH131183:AWH131223 BGD131183:BGD131223 BPZ131183:BPZ131223 BZV131183:BZV131223 CJR131183:CJR131223 CTN131183:CTN131223 DDJ131183:DDJ131223 DNF131183:DNF131223 DXB131183:DXB131223 EGX131183:EGX131223 EQT131183:EQT131223 FAP131183:FAP131223 FKL131183:FKL131223 FUH131183:FUH131223 GED131183:GED131223 GNZ131183:GNZ131223 GXV131183:GXV131223 HHR131183:HHR131223 HRN131183:HRN131223 IBJ131183:IBJ131223 ILF131183:ILF131223 IVB131183:IVB131223 JEX131183:JEX131223 JOT131183:JOT131223 JYP131183:JYP131223 KIL131183:KIL131223 KSH131183:KSH131223 LCD131183:LCD131223 LLZ131183:LLZ131223 LVV131183:LVV131223 MFR131183:MFR131223 MPN131183:MPN131223 MZJ131183:MZJ131223 NJF131183:NJF131223 NTB131183:NTB131223 OCX131183:OCX131223 OMT131183:OMT131223 OWP131183:OWP131223 PGL131183:PGL131223 PQH131183:PQH131223 QAD131183:QAD131223 QJZ131183:QJZ131223 QTV131183:QTV131223 RDR131183:RDR131223 RNN131183:RNN131223 RXJ131183:RXJ131223 SHF131183:SHF131223 SRB131183:SRB131223 TAX131183:TAX131223 TKT131183:TKT131223 TUP131183:TUP131223 UEL131183:UEL131223 UOH131183:UOH131223 UYD131183:UYD131223 VHZ131183:VHZ131223 VRV131183:VRV131223 WBR131183:WBR131223 WLN131183:WLN131223 WVJ131183:WVJ131223 B196719:B196759 IX196719:IX196759 ST196719:ST196759 ACP196719:ACP196759 AML196719:AML196759 AWH196719:AWH196759 BGD196719:BGD196759 BPZ196719:BPZ196759 BZV196719:BZV196759 CJR196719:CJR196759 CTN196719:CTN196759 DDJ196719:DDJ196759 DNF196719:DNF196759 DXB196719:DXB196759 EGX196719:EGX196759 EQT196719:EQT196759 FAP196719:FAP196759 FKL196719:FKL196759 FUH196719:FUH196759 GED196719:GED196759 GNZ196719:GNZ196759 GXV196719:GXV196759 HHR196719:HHR196759 HRN196719:HRN196759 IBJ196719:IBJ196759 ILF196719:ILF196759 IVB196719:IVB196759 JEX196719:JEX196759 JOT196719:JOT196759 JYP196719:JYP196759 KIL196719:KIL196759 KSH196719:KSH196759 LCD196719:LCD196759 LLZ196719:LLZ196759 LVV196719:LVV196759 MFR196719:MFR196759 MPN196719:MPN196759 MZJ196719:MZJ196759 NJF196719:NJF196759 NTB196719:NTB196759 OCX196719:OCX196759 OMT196719:OMT196759 OWP196719:OWP196759 PGL196719:PGL196759 PQH196719:PQH196759 QAD196719:QAD196759 QJZ196719:QJZ196759 QTV196719:QTV196759 RDR196719:RDR196759 RNN196719:RNN196759 RXJ196719:RXJ196759 SHF196719:SHF196759 SRB196719:SRB196759 TAX196719:TAX196759 TKT196719:TKT196759 TUP196719:TUP196759 UEL196719:UEL196759 UOH196719:UOH196759 UYD196719:UYD196759 VHZ196719:VHZ196759 VRV196719:VRV196759 WBR196719:WBR196759 WLN196719:WLN196759 WVJ196719:WVJ196759 B262255:B262295 IX262255:IX262295 ST262255:ST262295 ACP262255:ACP262295 AML262255:AML262295 AWH262255:AWH262295 BGD262255:BGD262295 BPZ262255:BPZ262295 BZV262255:BZV262295 CJR262255:CJR262295 CTN262255:CTN262295 DDJ262255:DDJ262295 DNF262255:DNF262295 DXB262255:DXB262295 EGX262255:EGX262295 EQT262255:EQT262295 FAP262255:FAP262295 FKL262255:FKL262295 FUH262255:FUH262295 GED262255:GED262295 GNZ262255:GNZ262295 GXV262255:GXV262295 HHR262255:HHR262295 HRN262255:HRN262295 IBJ262255:IBJ262295 ILF262255:ILF262295 IVB262255:IVB262295 JEX262255:JEX262295 JOT262255:JOT262295 JYP262255:JYP262295 KIL262255:KIL262295 KSH262255:KSH262295 LCD262255:LCD262295 LLZ262255:LLZ262295 LVV262255:LVV262295 MFR262255:MFR262295 MPN262255:MPN262295 MZJ262255:MZJ262295 NJF262255:NJF262295 NTB262255:NTB262295 OCX262255:OCX262295 OMT262255:OMT262295 OWP262255:OWP262295 PGL262255:PGL262295 PQH262255:PQH262295 QAD262255:QAD262295 QJZ262255:QJZ262295 QTV262255:QTV262295 RDR262255:RDR262295 RNN262255:RNN262295 RXJ262255:RXJ262295 SHF262255:SHF262295 SRB262255:SRB262295 TAX262255:TAX262295 TKT262255:TKT262295 TUP262255:TUP262295 UEL262255:UEL262295 UOH262255:UOH262295 UYD262255:UYD262295 VHZ262255:VHZ262295 VRV262255:VRV262295 WBR262255:WBR262295 WLN262255:WLN262295 WVJ262255:WVJ262295 B327791:B327831 IX327791:IX327831 ST327791:ST327831 ACP327791:ACP327831 AML327791:AML327831 AWH327791:AWH327831 BGD327791:BGD327831 BPZ327791:BPZ327831 BZV327791:BZV327831 CJR327791:CJR327831 CTN327791:CTN327831 DDJ327791:DDJ327831 DNF327791:DNF327831 DXB327791:DXB327831 EGX327791:EGX327831 EQT327791:EQT327831 FAP327791:FAP327831 FKL327791:FKL327831 FUH327791:FUH327831 GED327791:GED327831 GNZ327791:GNZ327831 GXV327791:GXV327831 HHR327791:HHR327831 HRN327791:HRN327831 IBJ327791:IBJ327831 ILF327791:ILF327831 IVB327791:IVB327831 JEX327791:JEX327831 JOT327791:JOT327831 JYP327791:JYP327831 KIL327791:KIL327831 KSH327791:KSH327831 LCD327791:LCD327831 LLZ327791:LLZ327831 LVV327791:LVV327831 MFR327791:MFR327831 MPN327791:MPN327831 MZJ327791:MZJ327831 NJF327791:NJF327831 NTB327791:NTB327831 OCX327791:OCX327831 OMT327791:OMT327831 OWP327791:OWP327831 PGL327791:PGL327831 PQH327791:PQH327831 QAD327791:QAD327831 QJZ327791:QJZ327831 QTV327791:QTV327831 RDR327791:RDR327831 RNN327791:RNN327831 RXJ327791:RXJ327831 SHF327791:SHF327831 SRB327791:SRB327831 TAX327791:TAX327831 TKT327791:TKT327831 TUP327791:TUP327831 UEL327791:UEL327831 UOH327791:UOH327831 UYD327791:UYD327831 VHZ327791:VHZ327831 VRV327791:VRV327831 WBR327791:WBR327831 WLN327791:WLN327831 WVJ327791:WVJ327831 B393327:B393367 IX393327:IX393367 ST393327:ST393367 ACP393327:ACP393367 AML393327:AML393367 AWH393327:AWH393367 BGD393327:BGD393367 BPZ393327:BPZ393367 BZV393327:BZV393367 CJR393327:CJR393367 CTN393327:CTN393367 DDJ393327:DDJ393367 DNF393327:DNF393367 DXB393327:DXB393367 EGX393327:EGX393367 EQT393327:EQT393367 FAP393327:FAP393367 FKL393327:FKL393367 FUH393327:FUH393367 GED393327:GED393367 GNZ393327:GNZ393367 GXV393327:GXV393367 HHR393327:HHR393367 HRN393327:HRN393367 IBJ393327:IBJ393367 ILF393327:ILF393367 IVB393327:IVB393367 JEX393327:JEX393367 JOT393327:JOT393367 JYP393327:JYP393367 KIL393327:KIL393367 KSH393327:KSH393367 LCD393327:LCD393367 LLZ393327:LLZ393367 LVV393327:LVV393367 MFR393327:MFR393367 MPN393327:MPN393367 MZJ393327:MZJ393367 NJF393327:NJF393367 NTB393327:NTB393367 OCX393327:OCX393367 OMT393327:OMT393367 OWP393327:OWP393367 PGL393327:PGL393367 PQH393327:PQH393367 QAD393327:QAD393367 QJZ393327:QJZ393367 QTV393327:QTV393367 RDR393327:RDR393367 RNN393327:RNN393367 RXJ393327:RXJ393367 SHF393327:SHF393367 SRB393327:SRB393367 TAX393327:TAX393367 TKT393327:TKT393367 TUP393327:TUP393367 UEL393327:UEL393367 UOH393327:UOH393367 UYD393327:UYD393367 VHZ393327:VHZ393367 VRV393327:VRV393367 WBR393327:WBR393367 WLN393327:WLN393367 WVJ393327:WVJ393367 B458863:B458903 IX458863:IX458903 ST458863:ST458903 ACP458863:ACP458903 AML458863:AML458903 AWH458863:AWH458903 BGD458863:BGD458903 BPZ458863:BPZ458903 BZV458863:BZV458903 CJR458863:CJR458903 CTN458863:CTN458903 DDJ458863:DDJ458903 DNF458863:DNF458903 DXB458863:DXB458903 EGX458863:EGX458903 EQT458863:EQT458903 FAP458863:FAP458903 FKL458863:FKL458903 FUH458863:FUH458903 GED458863:GED458903 GNZ458863:GNZ458903 GXV458863:GXV458903 HHR458863:HHR458903 HRN458863:HRN458903 IBJ458863:IBJ458903 ILF458863:ILF458903 IVB458863:IVB458903 JEX458863:JEX458903 JOT458863:JOT458903 JYP458863:JYP458903 KIL458863:KIL458903 KSH458863:KSH458903 LCD458863:LCD458903 LLZ458863:LLZ458903 LVV458863:LVV458903 MFR458863:MFR458903 MPN458863:MPN458903 MZJ458863:MZJ458903 NJF458863:NJF458903 NTB458863:NTB458903 OCX458863:OCX458903 OMT458863:OMT458903 OWP458863:OWP458903 PGL458863:PGL458903 PQH458863:PQH458903 QAD458863:QAD458903 QJZ458863:QJZ458903 QTV458863:QTV458903 RDR458863:RDR458903 RNN458863:RNN458903 RXJ458863:RXJ458903 SHF458863:SHF458903 SRB458863:SRB458903 TAX458863:TAX458903 TKT458863:TKT458903 TUP458863:TUP458903 UEL458863:UEL458903 UOH458863:UOH458903 UYD458863:UYD458903 VHZ458863:VHZ458903 VRV458863:VRV458903 WBR458863:WBR458903 WLN458863:WLN458903 WVJ458863:WVJ458903 B524399:B524439 IX524399:IX524439 ST524399:ST524439 ACP524399:ACP524439 AML524399:AML524439 AWH524399:AWH524439 BGD524399:BGD524439 BPZ524399:BPZ524439 BZV524399:BZV524439 CJR524399:CJR524439 CTN524399:CTN524439 DDJ524399:DDJ524439 DNF524399:DNF524439 DXB524399:DXB524439 EGX524399:EGX524439 EQT524399:EQT524439 FAP524399:FAP524439 FKL524399:FKL524439 FUH524399:FUH524439 GED524399:GED524439 GNZ524399:GNZ524439 GXV524399:GXV524439 HHR524399:HHR524439 HRN524399:HRN524439 IBJ524399:IBJ524439 ILF524399:ILF524439 IVB524399:IVB524439 JEX524399:JEX524439 JOT524399:JOT524439 JYP524399:JYP524439 KIL524399:KIL524439 KSH524399:KSH524439 LCD524399:LCD524439 LLZ524399:LLZ524439 LVV524399:LVV524439 MFR524399:MFR524439 MPN524399:MPN524439 MZJ524399:MZJ524439 NJF524399:NJF524439 NTB524399:NTB524439 OCX524399:OCX524439 OMT524399:OMT524439 OWP524399:OWP524439 PGL524399:PGL524439 PQH524399:PQH524439 QAD524399:QAD524439 QJZ524399:QJZ524439 QTV524399:QTV524439 RDR524399:RDR524439 RNN524399:RNN524439 RXJ524399:RXJ524439 SHF524399:SHF524439 SRB524399:SRB524439 TAX524399:TAX524439 TKT524399:TKT524439 TUP524399:TUP524439 UEL524399:UEL524439 UOH524399:UOH524439 UYD524399:UYD524439 VHZ524399:VHZ524439 VRV524399:VRV524439 WBR524399:WBR524439 WLN524399:WLN524439 WVJ524399:WVJ524439 B589935:B589975 IX589935:IX589975 ST589935:ST589975 ACP589935:ACP589975 AML589935:AML589975 AWH589935:AWH589975 BGD589935:BGD589975 BPZ589935:BPZ589975 BZV589935:BZV589975 CJR589935:CJR589975 CTN589935:CTN589975 DDJ589935:DDJ589975 DNF589935:DNF589975 DXB589935:DXB589975 EGX589935:EGX589975 EQT589935:EQT589975 FAP589935:FAP589975 FKL589935:FKL589975 FUH589935:FUH589975 GED589935:GED589975 GNZ589935:GNZ589975 GXV589935:GXV589975 HHR589935:HHR589975 HRN589935:HRN589975 IBJ589935:IBJ589975 ILF589935:ILF589975 IVB589935:IVB589975 JEX589935:JEX589975 JOT589935:JOT589975 JYP589935:JYP589975 KIL589935:KIL589975 KSH589935:KSH589975 LCD589935:LCD589975 LLZ589935:LLZ589975 LVV589935:LVV589975 MFR589935:MFR589975 MPN589935:MPN589975 MZJ589935:MZJ589975 NJF589935:NJF589975 NTB589935:NTB589975 OCX589935:OCX589975 OMT589935:OMT589975 OWP589935:OWP589975 PGL589935:PGL589975 PQH589935:PQH589975 QAD589935:QAD589975 QJZ589935:QJZ589975 QTV589935:QTV589975 RDR589935:RDR589975 RNN589935:RNN589975 RXJ589935:RXJ589975 SHF589935:SHF589975 SRB589935:SRB589975 TAX589935:TAX589975 TKT589935:TKT589975 TUP589935:TUP589975 UEL589935:UEL589975 UOH589935:UOH589975 UYD589935:UYD589975 VHZ589935:VHZ589975 VRV589935:VRV589975 WBR589935:WBR589975 WLN589935:WLN589975 WVJ589935:WVJ589975 B655471:B655511 IX655471:IX655511 ST655471:ST655511 ACP655471:ACP655511 AML655471:AML655511 AWH655471:AWH655511 BGD655471:BGD655511 BPZ655471:BPZ655511 BZV655471:BZV655511 CJR655471:CJR655511 CTN655471:CTN655511 DDJ655471:DDJ655511 DNF655471:DNF655511 DXB655471:DXB655511 EGX655471:EGX655511 EQT655471:EQT655511 FAP655471:FAP655511 FKL655471:FKL655511 FUH655471:FUH655511 GED655471:GED655511 GNZ655471:GNZ655511 GXV655471:GXV655511 HHR655471:HHR655511 HRN655471:HRN655511 IBJ655471:IBJ655511 ILF655471:ILF655511 IVB655471:IVB655511 JEX655471:JEX655511 JOT655471:JOT655511 JYP655471:JYP655511 KIL655471:KIL655511 KSH655471:KSH655511 LCD655471:LCD655511 LLZ655471:LLZ655511 LVV655471:LVV655511 MFR655471:MFR655511 MPN655471:MPN655511 MZJ655471:MZJ655511 NJF655471:NJF655511 NTB655471:NTB655511 OCX655471:OCX655511 OMT655471:OMT655511 OWP655471:OWP655511 PGL655471:PGL655511 PQH655471:PQH655511 QAD655471:QAD655511 QJZ655471:QJZ655511 QTV655471:QTV655511 RDR655471:RDR655511 RNN655471:RNN655511 RXJ655471:RXJ655511 SHF655471:SHF655511 SRB655471:SRB655511 TAX655471:TAX655511 TKT655471:TKT655511 TUP655471:TUP655511 UEL655471:UEL655511 UOH655471:UOH655511 UYD655471:UYD655511 VHZ655471:VHZ655511 VRV655471:VRV655511 WBR655471:WBR655511 WLN655471:WLN655511 WVJ655471:WVJ655511 B721007:B721047 IX721007:IX721047 ST721007:ST721047 ACP721007:ACP721047 AML721007:AML721047 AWH721007:AWH721047 BGD721007:BGD721047 BPZ721007:BPZ721047 BZV721007:BZV721047 CJR721007:CJR721047 CTN721007:CTN721047 DDJ721007:DDJ721047 DNF721007:DNF721047 DXB721007:DXB721047 EGX721007:EGX721047 EQT721007:EQT721047 FAP721007:FAP721047 FKL721007:FKL721047 FUH721007:FUH721047 GED721007:GED721047 GNZ721007:GNZ721047 GXV721007:GXV721047 HHR721007:HHR721047 HRN721007:HRN721047 IBJ721007:IBJ721047 ILF721007:ILF721047 IVB721007:IVB721047 JEX721007:JEX721047 JOT721007:JOT721047 JYP721007:JYP721047 KIL721007:KIL721047 KSH721007:KSH721047 LCD721007:LCD721047 LLZ721007:LLZ721047 LVV721007:LVV721047 MFR721007:MFR721047 MPN721007:MPN721047 MZJ721007:MZJ721047 NJF721007:NJF721047 NTB721007:NTB721047 OCX721007:OCX721047 OMT721007:OMT721047 OWP721007:OWP721047 PGL721007:PGL721047 PQH721007:PQH721047 QAD721007:QAD721047 QJZ721007:QJZ721047 QTV721007:QTV721047 RDR721007:RDR721047 RNN721007:RNN721047 RXJ721007:RXJ721047 SHF721007:SHF721047 SRB721007:SRB721047 TAX721007:TAX721047 TKT721007:TKT721047 TUP721007:TUP721047 UEL721007:UEL721047 UOH721007:UOH721047 UYD721007:UYD721047 VHZ721007:VHZ721047 VRV721007:VRV721047 WBR721007:WBR721047 WLN721007:WLN721047 WVJ721007:WVJ721047 B786543:B786583 IX786543:IX786583 ST786543:ST786583 ACP786543:ACP786583 AML786543:AML786583 AWH786543:AWH786583 BGD786543:BGD786583 BPZ786543:BPZ786583 BZV786543:BZV786583 CJR786543:CJR786583 CTN786543:CTN786583 DDJ786543:DDJ786583 DNF786543:DNF786583 DXB786543:DXB786583 EGX786543:EGX786583 EQT786543:EQT786583 FAP786543:FAP786583 FKL786543:FKL786583 FUH786543:FUH786583 GED786543:GED786583 GNZ786543:GNZ786583 GXV786543:GXV786583 HHR786543:HHR786583 HRN786543:HRN786583 IBJ786543:IBJ786583 ILF786543:ILF786583 IVB786543:IVB786583 JEX786543:JEX786583 JOT786543:JOT786583 JYP786543:JYP786583 KIL786543:KIL786583 KSH786543:KSH786583 LCD786543:LCD786583 LLZ786543:LLZ786583 LVV786543:LVV786583 MFR786543:MFR786583 MPN786543:MPN786583 MZJ786543:MZJ786583 NJF786543:NJF786583 NTB786543:NTB786583 OCX786543:OCX786583 OMT786543:OMT786583 OWP786543:OWP786583 PGL786543:PGL786583 PQH786543:PQH786583 QAD786543:QAD786583 QJZ786543:QJZ786583 QTV786543:QTV786583 RDR786543:RDR786583 RNN786543:RNN786583 RXJ786543:RXJ786583 SHF786543:SHF786583 SRB786543:SRB786583 TAX786543:TAX786583 TKT786543:TKT786583 TUP786543:TUP786583 UEL786543:UEL786583 UOH786543:UOH786583 UYD786543:UYD786583 VHZ786543:VHZ786583 VRV786543:VRV786583 WBR786543:WBR786583 WLN786543:WLN786583 WVJ786543:WVJ786583 B852079:B852119 IX852079:IX852119 ST852079:ST852119 ACP852079:ACP852119 AML852079:AML852119 AWH852079:AWH852119 BGD852079:BGD852119 BPZ852079:BPZ852119 BZV852079:BZV852119 CJR852079:CJR852119 CTN852079:CTN852119 DDJ852079:DDJ852119 DNF852079:DNF852119 DXB852079:DXB852119 EGX852079:EGX852119 EQT852079:EQT852119 FAP852079:FAP852119 FKL852079:FKL852119 FUH852079:FUH852119 GED852079:GED852119 GNZ852079:GNZ852119 GXV852079:GXV852119 HHR852079:HHR852119 HRN852079:HRN852119 IBJ852079:IBJ852119 ILF852079:ILF852119 IVB852079:IVB852119 JEX852079:JEX852119 JOT852079:JOT852119 JYP852079:JYP852119 KIL852079:KIL852119 KSH852079:KSH852119 LCD852079:LCD852119 LLZ852079:LLZ852119 LVV852079:LVV852119 MFR852079:MFR852119 MPN852079:MPN852119 MZJ852079:MZJ852119 NJF852079:NJF852119 NTB852079:NTB852119 OCX852079:OCX852119 OMT852079:OMT852119 OWP852079:OWP852119 PGL852079:PGL852119 PQH852079:PQH852119 QAD852079:QAD852119 QJZ852079:QJZ852119 QTV852079:QTV852119 RDR852079:RDR852119 RNN852079:RNN852119 RXJ852079:RXJ852119 SHF852079:SHF852119 SRB852079:SRB852119 TAX852079:TAX852119 TKT852079:TKT852119 TUP852079:TUP852119 UEL852079:UEL852119 UOH852079:UOH852119 UYD852079:UYD852119 VHZ852079:VHZ852119 VRV852079:VRV852119 WBR852079:WBR852119 WLN852079:WLN852119 WVJ852079:WVJ852119 B917615:B917655 IX917615:IX917655 ST917615:ST917655 ACP917615:ACP917655 AML917615:AML917655 AWH917615:AWH917655 BGD917615:BGD917655 BPZ917615:BPZ917655 BZV917615:BZV917655 CJR917615:CJR917655 CTN917615:CTN917655 DDJ917615:DDJ917655 DNF917615:DNF917655 DXB917615:DXB917655 EGX917615:EGX917655 EQT917615:EQT917655 FAP917615:FAP917655 FKL917615:FKL917655 FUH917615:FUH917655 GED917615:GED917655 GNZ917615:GNZ917655 GXV917615:GXV917655 HHR917615:HHR917655 HRN917615:HRN917655 IBJ917615:IBJ917655 ILF917615:ILF917655 IVB917615:IVB917655 JEX917615:JEX917655 JOT917615:JOT917655 JYP917615:JYP917655 KIL917615:KIL917655 KSH917615:KSH917655 LCD917615:LCD917655 LLZ917615:LLZ917655 LVV917615:LVV917655 MFR917615:MFR917655 MPN917615:MPN917655 MZJ917615:MZJ917655 NJF917615:NJF917655 NTB917615:NTB917655 OCX917615:OCX917655 OMT917615:OMT917655 OWP917615:OWP917655 PGL917615:PGL917655 PQH917615:PQH917655 QAD917615:QAD917655 QJZ917615:QJZ917655 QTV917615:QTV917655 RDR917615:RDR917655 RNN917615:RNN917655 RXJ917615:RXJ917655 SHF917615:SHF917655 SRB917615:SRB917655 TAX917615:TAX917655 TKT917615:TKT917655 TUP917615:TUP917655 UEL917615:UEL917655 UOH917615:UOH917655 UYD917615:UYD917655 VHZ917615:VHZ917655 VRV917615:VRV917655 WBR917615:WBR917655 WLN917615:WLN917655 WVJ917615:WVJ917655 B983151:B983191 IX983151:IX983191 ST983151:ST983191 ACP983151:ACP983191 AML983151:AML983191 AWH983151:AWH983191 BGD983151:BGD983191 BPZ983151:BPZ983191 BZV983151:BZV983191 CJR983151:CJR983191 CTN983151:CTN983191 DDJ983151:DDJ983191 DNF983151:DNF983191 DXB983151:DXB983191 EGX983151:EGX983191 EQT983151:EQT983191 FAP983151:FAP983191 FKL983151:FKL983191 FUH983151:FUH983191 GED983151:GED983191 GNZ983151:GNZ983191 GXV983151:GXV983191 HHR983151:HHR983191 HRN983151:HRN983191 IBJ983151:IBJ983191 ILF983151:ILF983191 IVB983151:IVB983191 JEX983151:JEX983191 JOT983151:JOT983191 JYP983151:JYP983191 KIL983151:KIL983191 KSH983151:KSH983191 LCD983151:LCD983191 LLZ983151:LLZ983191 LVV983151:LVV983191 MFR983151:MFR983191 MPN983151:MPN983191 MZJ983151:MZJ983191 NJF983151:NJF983191 NTB983151:NTB983191 OCX983151:OCX983191 OMT983151:OMT983191 OWP983151:OWP983191 PGL983151:PGL983191 PQH983151:PQH983191 QAD983151:QAD983191 QJZ983151:QJZ983191 QTV983151:QTV983191 RDR983151:RDR983191 RNN983151:RNN983191 RXJ983151:RXJ983191 SHF983151:SHF983191 SRB983151:SRB983191 TAX983151:TAX983191 TKT983151:TKT983191 TUP983151:TUP983191 UEL983151:UEL983191 UOH983151:UOH983191 UYD983151:UYD983191 VHZ983151:VHZ983191 VRV983151:VRV983191 WBR983151:WBR983191 WLN983151:WLN983191 WVJ983151:WVJ983191 C92:E151 IY92:JA151 SU92:SW151 ACQ92:ACS151 AMM92:AMO151 AWI92:AWK151 BGE92:BGG151 BQA92:BQC151 BZW92:BZY151 CJS92:CJU151 CTO92:CTQ151 DDK92:DDM151 DNG92:DNI151 DXC92:DXE151 EGY92:EHA151 EQU92:EQW151 FAQ92:FAS151 FKM92:FKO151 FUI92:FUK151 GEE92:GEG151 GOA92:GOC151 GXW92:GXY151 HHS92:HHU151 HRO92:HRQ151 IBK92:IBM151 ILG92:ILI151 IVC92:IVE151 JEY92:JFA151 JOU92:JOW151 JYQ92:JYS151 KIM92:KIO151 KSI92:KSK151 LCE92:LCG151 LMA92:LMC151 LVW92:LVY151 MFS92:MFU151 MPO92:MPQ151 MZK92:MZM151 NJG92:NJI151 NTC92:NTE151 OCY92:ODA151 OMU92:OMW151 OWQ92:OWS151 PGM92:PGO151 PQI92:PQK151 QAE92:QAG151 QKA92:QKC151 QTW92:QTY151 RDS92:RDU151 RNO92:RNQ151 RXK92:RXM151 SHG92:SHI151 SRC92:SRE151 TAY92:TBA151 TKU92:TKW151 TUQ92:TUS151 UEM92:UEO151 UOI92:UOK151 UYE92:UYG151 VIA92:VIC151 VRW92:VRY151 WBS92:WBU151 WLO92:WLQ151 WVK92:WVM151 C65628:E65687 IY65628:JA65687 SU65628:SW65687 ACQ65628:ACS65687 AMM65628:AMO65687 AWI65628:AWK65687 BGE65628:BGG65687 BQA65628:BQC65687 BZW65628:BZY65687 CJS65628:CJU65687 CTO65628:CTQ65687 DDK65628:DDM65687 DNG65628:DNI65687 DXC65628:DXE65687 EGY65628:EHA65687 EQU65628:EQW65687 FAQ65628:FAS65687 FKM65628:FKO65687 FUI65628:FUK65687 GEE65628:GEG65687 GOA65628:GOC65687 GXW65628:GXY65687 HHS65628:HHU65687 HRO65628:HRQ65687 IBK65628:IBM65687 ILG65628:ILI65687 IVC65628:IVE65687 JEY65628:JFA65687 JOU65628:JOW65687 JYQ65628:JYS65687 KIM65628:KIO65687 KSI65628:KSK65687 LCE65628:LCG65687 LMA65628:LMC65687 LVW65628:LVY65687 MFS65628:MFU65687 MPO65628:MPQ65687 MZK65628:MZM65687 NJG65628:NJI65687 NTC65628:NTE65687 OCY65628:ODA65687 OMU65628:OMW65687 OWQ65628:OWS65687 PGM65628:PGO65687 PQI65628:PQK65687 QAE65628:QAG65687 QKA65628:QKC65687 QTW65628:QTY65687 RDS65628:RDU65687 RNO65628:RNQ65687 RXK65628:RXM65687 SHG65628:SHI65687 SRC65628:SRE65687 TAY65628:TBA65687 TKU65628:TKW65687 TUQ65628:TUS65687 UEM65628:UEO65687 UOI65628:UOK65687 UYE65628:UYG65687 VIA65628:VIC65687 VRW65628:VRY65687 WBS65628:WBU65687 WLO65628:WLQ65687 WVK65628:WVM65687 C131164:E131223 IY131164:JA131223 SU131164:SW131223 ACQ131164:ACS131223 AMM131164:AMO131223 AWI131164:AWK131223 BGE131164:BGG131223 BQA131164:BQC131223 BZW131164:BZY131223 CJS131164:CJU131223 CTO131164:CTQ131223 DDK131164:DDM131223 DNG131164:DNI131223 DXC131164:DXE131223 EGY131164:EHA131223 EQU131164:EQW131223 FAQ131164:FAS131223 FKM131164:FKO131223 FUI131164:FUK131223 GEE131164:GEG131223 GOA131164:GOC131223 GXW131164:GXY131223 HHS131164:HHU131223 HRO131164:HRQ131223 IBK131164:IBM131223 ILG131164:ILI131223 IVC131164:IVE131223 JEY131164:JFA131223 JOU131164:JOW131223 JYQ131164:JYS131223 KIM131164:KIO131223 KSI131164:KSK131223 LCE131164:LCG131223 LMA131164:LMC131223 LVW131164:LVY131223 MFS131164:MFU131223 MPO131164:MPQ131223 MZK131164:MZM131223 NJG131164:NJI131223 NTC131164:NTE131223 OCY131164:ODA131223 OMU131164:OMW131223 OWQ131164:OWS131223 PGM131164:PGO131223 PQI131164:PQK131223 QAE131164:QAG131223 QKA131164:QKC131223 QTW131164:QTY131223 RDS131164:RDU131223 RNO131164:RNQ131223 RXK131164:RXM131223 SHG131164:SHI131223 SRC131164:SRE131223 TAY131164:TBA131223 TKU131164:TKW131223 TUQ131164:TUS131223 UEM131164:UEO131223 UOI131164:UOK131223 UYE131164:UYG131223 VIA131164:VIC131223 VRW131164:VRY131223 WBS131164:WBU131223 WLO131164:WLQ131223 WVK131164:WVM131223 C196700:E196759 IY196700:JA196759 SU196700:SW196759 ACQ196700:ACS196759 AMM196700:AMO196759 AWI196700:AWK196759 BGE196700:BGG196759 BQA196700:BQC196759 BZW196700:BZY196759 CJS196700:CJU196759 CTO196700:CTQ196759 DDK196700:DDM196759 DNG196700:DNI196759 DXC196700:DXE196759 EGY196700:EHA196759 EQU196700:EQW196759 FAQ196700:FAS196759 FKM196700:FKO196759 FUI196700:FUK196759 GEE196700:GEG196759 GOA196700:GOC196759 GXW196700:GXY196759 HHS196700:HHU196759 HRO196700:HRQ196759 IBK196700:IBM196759 ILG196700:ILI196759 IVC196700:IVE196759 JEY196700:JFA196759 JOU196700:JOW196759 JYQ196700:JYS196759 KIM196700:KIO196759 KSI196700:KSK196759 LCE196700:LCG196759 LMA196700:LMC196759 LVW196700:LVY196759 MFS196700:MFU196759 MPO196700:MPQ196759 MZK196700:MZM196759 NJG196700:NJI196759 NTC196700:NTE196759 OCY196700:ODA196759 OMU196700:OMW196759 OWQ196700:OWS196759 PGM196700:PGO196759 PQI196700:PQK196759 QAE196700:QAG196759 QKA196700:QKC196759 QTW196700:QTY196759 RDS196700:RDU196759 RNO196700:RNQ196759 RXK196700:RXM196759 SHG196700:SHI196759 SRC196700:SRE196759 TAY196700:TBA196759 TKU196700:TKW196759 TUQ196700:TUS196759 UEM196700:UEO196759 UOI196700:UOK196759 UYE196700:UYG196759 VIA196700:VIC196759 VRW196700:VRY196759 WBS196700:WBU196759 WLO196700:WLQ196759 WVK196700:WVM196759 C262236:E262295 IY262236:JA262295 SU262236:SW262295 ACQ262236:ACS262295 AMM262236:AMO262295 AWI262236:AWK262295 BGE262236:BGG262295 BQA262236:BQC262295 BZW262236:BZY262295 CJS262236:CJU262295 CTO262236:CTQ262295 DDK262236:DDM262295 DNG262236:DNI262295 DXC262236:DXE262295 EGY262236:EHA262295 EQU262236:EQW262295 FAQ262236:FAS262295 FKM262236:FKO262295 FUI262236:FUK262295 GEE262236:GEG262295 GOA262236:GOC262295 GXW262236:GXY262295 HHS262236:HHU262295 HRO262236:HRQ262295 IBK262236:IBM262295 ILG262236:ILI262295 IVC262236:IVE262295 JEY262236:JFA262295 JOU262236:JOW262295 JYQ262236:JYS262295 KIM262236:KIO262295 KSI262236:KSK262295 LCE262236:LCG262295 LMA262236:LMC262295 LVW262236:LVY262295 MFS262236:MFU262295 MPO262236:MPQ262295 MZK262236:MZM262295 NJG262236:NJI262295 NTC262236:NTE262295 OCY262236:ODA262295 OMU262236:OMW262295 OWQ262236:OWS262295 PGM262236:PGO262295 PQI262236:PQK262295 QAE262236:QAG262295 QKA262236:QKC262295 QTW262236:QTY262295 RDS262236:RDU262295 RNO262236:RNQ262295 RXK262236:RXM262295 SHG262236:SHI262295 SRC262236:SRE262295 TAY262236:TBA262295 TKU262236:TKW262295 TUQ262236:TUS262295 UEM262236:UEO262295 UOI262236:UOK262295 UYE262236:UYG262295 VIA262236:VIC262295 VRW262236:VRY262295 WBS262236:WBU262295 WLO262236:WLQ262295 WVK262236:WVM262295 C327772:E327831 IY327772:JA327831 SU327772:SW327831 ACQ327772:ACS327831 AMM327772:AMO327831 AWI327772:AWK327831 BGE327772:BGG327831 BQA327772:BQC327831 BZW327772:BZY327831 CJS327772:CJU327831 CTO327772:CTQ327831 DDK327772:DDM327831 DNG327772:DNI327831 DXC327772:DXE327831 EGY327772:EHA327831 EQU327772:EQW327831 FAQ327772:FAS327831 FKM327772:FKO327831 FUI327772:FUK327831 GEE327772:GEG327831 GOA327772:GOC327831 GXW327772:GXY327831 HHS327772:HHU327831 HRO327772:HRQ327831 IBK327772:IBM327831 ILG327772:ILI327831 IVC327772:IVE327831 JEY327772:JFA327831 JOU327772:JOW327831 JYQ327772:JYS327831 KIM327772:KIO327831 KSI327772:KSK327831 LCE327772:LCG327831 LMA327772:LMC327831 LVW327772:LVY327831 MFS327772:MFU327831 MPO327772:MPQ327831 MZK327772:MZM327831 NJG327772:NJI327831 NTC327772:NTE327831 OCY327772:ODA327831 OMU327772:OMW327831 OWQ327772:OWS327831 PGM327772:PGO327831 PQI327772:PQK327831 QAE327772:QAG327831 QKA327772:QKC327831 QTW327772:QTY327831 RDS327772:RDU327831 RNO327772:RNQ327831 RXK327772:RXM327831 SHG327772:SHI327831 SRC327772:SRE327831 TAY327772:TBA327831 TKU327772:TKW327831 TUQ327772:TUS327831 UEM327772:UEO327831 UOI327772:UOK327831 UYE327772:UYG327831 VIA327772:VIC327831 VRW327772:VRY327831 WBS327772:WBU327831 WLO327772:WLQ327831 WVK327772:WVM327831 C393308:E393367 IY393308:JA393367 SU393308:SW393367 ACQ393308:ACS393367 AMM393308:AMO393367 AWI393308:AWK393367 BGE393308:BGG393367 BQA393308:BQC393367 BZW393308:BZY393367 CJS393308:CJU393367 CTO393308:CTQ393367 DDK393308:DDM393367 DNG393308:DNI393367 DXC393308:DXE393367 EGY393308:EHA393367 EQU393308:EQW393367 FAQ393308:FAS393367 FKM393308:FKO393367 FUI393308:FUK393367 GEE393308:GEG393367 GOA393308:GOC393367 GXW393308:GXY393367 HHS393308:HHU393367 HRO393308:HRQ393367 IBK393308:IBM393367 ILG393308:ILI393367 IVC393308:IVE393367 JEY393308:JFA393367 JOU393308:JOW393367 JYQ393308:JYS393367 KIM393308:KIO393367 KSI393308:KSK393367 LCE393308:LCG393367 LMA393308:LMC393367 LVW393308:LVY393367 MFS393308:MFU393367 MPO393308:MPQ393367 MZK393308:MZM393367 NJG393308:NJI393367 NTC393308:NTE393367 OCY393308:ODA393367 OMU393308:OMW393367 OWQ393308:OWS393367 PGM393308:PGO393367 PQI393308:PQK393367 QAE393308:QAG393367 QKA393308:QKC393367 QTW393308:QTY393367 RDS393308:RDU393367 RNO393308:RNQ393367 RXK393308:RXM393367 SHG393308:SHI393367 SRC393308:SRE393367 TAY393308:TBA393367 TKU393308:TKW393367 TUQ393308:TUS393367 UEM393308:UEO393367 UOI393308:UOK393367 UYE393308:UYG393367 VIA393308:VIC393367 VRW393308:VRY393367 WBS393308:WBU393367 WLO393308:WLQ393367 WVK393308:WVM393367 C458844:E458903 IY458844:JA458903 SU458844:SW458903 ACQ458844:ACS458903 AMM458844:AMO458903 AWI458844:AWK458903 BGE458844:BGG458903 BQA458844:BQC458903 BZW458844:BZY458903 CJS458844:CJU458903 CTO458844:CTQ458903 DDK458844:DDM458903 DNG458844:DNI458903 DXC458844:DXE458903 EGY458844:EHA458903 EQU458844:EQW458903 FAQ458844:FAS458903 FKM458844:FKO458903 FUI458844:FUK458903 GEE458844:GEG458903 GOA458844:GOC458903 GXW458844:GXY458903 HHS458844:HHU458903 HRO458844:HRQ458903 IBK458844:IBM458903 ILG458844:ILI458903 IVC458844:IVE458903 JEY458844:JFA458903 JOU458844:JOW458903 JYQ458844:JYS458903 KIM458844:KIO458903 KSI458844:KSK458903 LCE458844:LCG458903 LMA458844:LMC458903 LVW458844:LVY458903 MFS458844:MFU458903 MPO458844:MPQ458903 MZK458844:MZM458903 NJG458844:NJI458903 NTC458844:NTE458903 OCY458844:ODA458903 OMU458844:OMW458903 OWQ458844:OWS458903 PGM458844:PGO458903 PQI458844:PQK458903 QAE458844:QAG458903 QKA458844:QKC458903 QTW458844:QTY458903 RDS458844:RDU458903 RNO458844:RNQ458903 RXK458844:RXM458903 SHG458844:SHI458903 SRC458844:SRE458903 TAY458844:TBA458903 TKU458844:TKW458903 TUQ458844:TUS458903 UEM458844:UEO458903 UOI458844:UOK458903 UYE458844:UYG458903 VIA458844:VIC458903 VRW458844:VRY458903 WBS458844:WBU458903 WLO458844:WLQ458903 WVK458844:WVM458903 C524380:E524439 IY524380:JA524439 SU524380:SW524439 ACQ524380:ACS524439 AMM524380:AMO524439 AWI524380:AWK524439 BGE524380:BGG524439 BQA524380:BQC524439 BZW524380:BZY524439 CJS524380:CJU524439 CTO524380:CTQ524439 DDK524380:DDM524439 DNG524380:DNI524439 DXC524380:DXE524439 EGY524380:EHA524439 EQU524380:EQW524439 FAQ524380:FAS524439 FKM524380:FKO524439 FUI524380:FUK524439 GEE524380:GEG524439 GOA524380:GOC524439 GXW524380:GXY524439 HHS524380:HHU524439 HRO524380:HRQ524439 IBK524380:IBM524439 ILG524380:ILI524439 IVC524380:IVE524439 JEY524380:JFA524439 JOU524380:JOW524439 JYQ524380:JYS524439 KIM524380:KIO524439 KSI524380:KSK524439 LCE524380:LCG524439 LMA524380:LMC524439 LVW524380:LVY524439 MFS524380:MFU524439 MPO524380:MPQ524439 MZK524380:MZM524439 NJG524380:NJI524439 NTC524380:NTE524439 OCY524380:ODA524439 OMU524380:OMW524439 OWQ524380:OWS524439 PGM524380:PGO524439 PQI524380:PQK524439 QAE524380:QAG524439 QKA524380:QKC524439 QTW524380:QTY524439 RDS524380:RDU524439 RNO524380:RNQ524439 RXK524380:RXM524439 SHG524380:SHI524439 SRC524380:SRE524439 TAY524380:TBA524439 TKU524380:TKW524439 TUQ524380:TUS524439 UEM524380:UEO524439 UOI524380:UOK524439 UYE524380:UYG524439 VIA524380:VIC524439 VRW524380:VRY524439 WBS524380:WBU524439 WLO524380:WLQ524439 WVK524380:WVM524439 C589916:E589975 IY589916:JA589975 SU589916:SW589975 ACQ589916:ACS589975 AMM589916:AMO589975 AWI589916:AWK589975 BGE589916:BGG589975 BQA589916:BQC589975 BZW589916:BZY589975 CJS589916:CJU589975 CTO589916:CTQ589975 DDK589916:DDM589975 DNG589916:DNI589975 DXC589916:DXE589975 EGY589916:EHA589975 EQU589916:EQW589975 FAQ589916:FAS589975 FKM589916:FKO589975 FUI589916:FUK589975 GEE589916:GEG589975 GOA589916:GOC589975 GXW589916:GXY589975 HHS589916:HHU589975 HRO589916:HRQ589975 IBK589916:IBM589975 ILG589916:ILI589975 IVC589916:IVE589975 JEY589916:JFA589975 JOU589916:JOW589975 JYQ589916:JYS589975 KIM589916:KIO589975 KSI589916:KSK589975 LCE589916:LCG589975 LMA589916:LMC589975 LVW589916:LVY589975 MFS589916:MFU589975 MPO589916:MPQ589975 MZK589916:MZM589975 NJG589916:NJI589975 NTC589916:NTE589975 OCY589916:ODA589975 OMU589916:OMW589975 OWQ589916:OWS589975 PGM589916:PGO589975 PQI589916:PQK589975 QAE589916:QAG589975 QKA589916:QKC589975 QTW589916:QTY589975 RDS589916:RDU589975 RNO589916:RNQ589975 RXK589916:RXM589975 SHG589916:SHI589975 SRC589916:SRE589975 TAY589916:TBA589975 TKU589916:TKW589975 TUQ589916:TUS589975 UEM589916:UEO589975 UOI589916:UOK589975 UYE589916:UYG589975 VIA589916:VIC589975 VRW589916:VRY589975 WBS589916:WBU589975 WLO589916:WLQ589975 WVK589916:WVM589975 C655452:E655511 IY655452:JA655511 SU655452:SW655511 ACQ655452:ACS655511 AMM655452:AMO655511 AWI655452:AWK655511 BGE655452:BGG655511 BQA655452:BQC655511 BZW655452:BZY655511 CJS655452:CJU655511 CTO655452:CTQ655511 DDK655452:DDM655511 DNG655452:DNI655511 DXC655452:DXE655511 EGY655452:EHA655511 EQU655452:EQW655511 FAQ655452:FAS655511 FKM655452:FKO655511 FUI655452:FUK655511 GEE655452:GEG655511 GOA655452:GOC655511 GXW655452:GXY655511 HHS655452:HHU655511 HRO655452:HRQ655511 IBK655452:IBM655511 ILG655452:ILI655511 IVC655452:IVE655511 JEY655452:JFA655511 JOU655452:JOW655511 JYQ655452:JYS655511 KIM655452:KIO655511 KSI655452:KSK655511 LCE655452:LCG655511 LMA655452:LMC655511 LVW655452:LVY655511 MFS655452:MFU655511 MPO655452:MPQ655511 MZK655452:MZM655511 NJG655452:NJI655511 NTC655452:NTE655511 OCY655452:ODA655511 OMU655452:OMW655511 OWQ655452:OWS655511 PGM655452:PGO655511 PQI655452:PQK655511 QAE655452:QAG655511 QKA655452:QKC655511 QTW655452:QTY655511 RDS655452:RDU655511 RNO655452:RNQ655511 RXK655452:RXM655511 SHG655452:SHI655511 SRC655452:SRE655511 TAY655452:TBA655511 TKU655452:TKW655511 TUQ655452:TUS655511 UEM655452:UEO655511 UOI655452:UOK655511 UYE655452:UYG655511 VIA655452:VIC655511 VRW655452:VRY655511 WBS655452:WBU655511 WLO655452:WLQ655511 WVK655452:WVM655511 C720988:E721047 IY720988:JA721047 SU720988:SW721047 ACQ720988:ACS721047 AMM720988:AMO721047 AWI720988:AWK721047 BGE720988:BGG721047 BQA720988:BQC721047 BZW720988:BZY721047 CJS720988:CJU721047 CTO720988:CTQ721047 DDK720988:DDM721047 DNG720988:DNI721047 DXC720988:DXE721047 EGY720988:EHA721047 EQU720988:EQW721047 FAQ720988:FAS721047 FKM720988:FKO721047 FUI720988:FUK721047 GEE720988:GEG721047 GOA720988:GOC721047 GXW720988:GXY721047 HHS720988:HHU721047 HRO720988:HRQ721047 IBK720988:IBM721047 ILG720988:ILI721047 IVC720988:IVE721047 JEY720988:JFA721047 JOU720988:JOW721047 JYQ720988:JYS721047 KIM720988:KIO721047 KSI720988:KSK721047 LCE720988:LCG721047 LMA720988:LMC721047 LVW720988:LVY721047 MFS720988:MFU721047 MPO720988:MPQ721047 MZK720988:MZM721047 NJG720988:NJI721047 NTC720988:NTE721047 OCY720988:ODA721047 OMU720988:OMW721047 OWQ720988:OWS721047 PGM720988:PGO721047 PQI720988:PQK721047 QAE720988:QAG721047 QKA720988:QKC721047 QTW720988:QTY721047 RDS720988:RDU721047 RNO720988:RNQ721047 RXK720988:RXM721047 SHG720988:SHI721047 SRC720988:SRE721047 TAY720988:TBA721047 TKU720988:TKW721047 TUQ720988:TUS721047 UEM720988:UEO721047 UOI720988:UOK721047 UYE720988:UYG721047 VIA720988:VIC721047 VRW720988:VRY721047 WBS720988:WBU721047 WLO720988:WLQ721047 WVK720988:WVM721047 C786524:E786583 IY786524:JA786583 SU786524:SW786583 ACQ786524:ACS786583 AMM786524:AMO786583 AWI786524:AWK786583 BGE786524:BGG786583 BQA786524:BQC786583 BZW786524:BZY786583 CJS786524:CJU786583 CTO786524:CTQ786583 DDK786524:DDM786583 DNG786524:DNI786583 DXC786524:DXE786583 EGY786524:EHA786583 EQU786524:EQW786583 FAQ786524:FAS786583 FKM786524:FKO786583 FUI786524:FUK786583 GEE786524:GEG786583 GOA786524:GOC786583 GXW786524:GXY786583 HHS786524:HHU786583 HRO786524:HRQ786583 IBK786524:IBM786583 ILG786524:ILI786583 IVC786524:IVE786583 JEY786524:JFA786583 JOU786524:JOW786583 JYQ786524:JYS786583 KIM786524:KIO786583 KSI786524:KSK786583 LCE786524:LCG786583 LMA786524:LMC786583 LVW786524:LVY786583 MFS786524:MFU786583 MPO786524:MPQ786583 MZK786524:MZM786583 NJG786524:NJI786583 NTC786524:NTE786583 OCY786524:ODA786583 OMU786524:OMW786583 OWQ786524:OWS786583 PGM786524:PGO786583 PQI786524:PQK786583 QAE786524:QAG786583 QKA786524:QKC786583 QTW786524:QTY786583 RDS786524:RDU786583 RNO786524:RNQ786583 RXK786524:RXM786583 SHG786524:SHI786583 SRC786524:SRE786583 TAY786524:TBA786583 TKU786524:TKW786583 TUQ786524:TUS786583 UEM786524:UEO786583 UOI786524:UOK786583 UYE786524:UYG786583 VIA786524:VIC786583 VRW786524:VRY786583 WBS786524:WBU786583 WLO786524:WLQ786583 WVK786524:WVM786583 C852060:E852119 IY852060:JA852119 SU852060:SW852119 ACQ852060:ACS852119 AMM852060:AMO852119 AWI852060:AWK852119 BGE852060:BGG852119 BQA852060:BQC852119 BZW852060:BZY852119 CJS852060:CJU852119 CTO852060:CTQ852119 DDK852060:DDM852119 DNG852060:DNI852119 DXC852060:DXE852119 EGY852060:EHA852119 EQU852060:EQW852119 FAQ852060:FAS852119 FKM852060:FKO852119 FUI852060:FUK852119 GEE852060:GEG852119 GOA852060:GOC852119 GXW852060:GXY852119 HHS852060:HHU852119 HRO852060:HRQ852119 IBK852060:IBM852119 ILG852060:ILI852119 IVC852060:IVE852119 JEY852060:JFA852119 JOU852060:JOW852119 JYQ852060:JYS852119 KIM852060:KIO852119 KSI852060:KSK852119 LCE852060:LCG852119 LMA852060:LMC852119 LVW852060:LVY852119 MFS852060:MFU852119 MPO852060:MPQ852119 MZK852060:MZM852119 NJG852060:NJI852119 NTC852060:NTE852119 OCY852060:ODA852119 OMU852060:OMW852119 OWQ852060:OWS852119 PGM852060:PGO852119 PQI852060:PQK852119 QAE852060:QAG852119 QKA852060:QKC852119 QTW852060:QTY852119 RDS852060:RDU852119 RNO852060:RNQ852119 RXK852060:RXM852119 SHG852060:SHI852119 SRC852060:SRE852119 TAY852060:TBA852119 TKU852060:TKW852119 TUQ852060:TUS852119 UEM852060:UEO852119 UOI852060:UOK852119 UYE852060:UYG852119 VIA852060:VIC852119 VRW852060:VRY852119 WBS852060:WBU852119 WLO852060:WLQ852119 WVK852060:WVM852119 C917596:E917655 IY917596:JA917655 SU917596:SW917655 ACQ917596:ACS917655 AMM917596:AMO917655 AWI917596:AWK917655 BGE917596:BGG917655 BQA917596:BQC917655 BZW917596:BZY917655 CJS917596:CJU917655 CTO917596:CTQ917655 DDK917596:DDM917655 DNG917596:DNI917655 DXC917596:DXE917655 EGY917596:EHA917655 EQU917596:EQW917655 FAQ917596:FAS917655 FKM917596:FKO917655 FUI917596:FUK917655 GEE917596:GEG917655 GOA917596:GOC917655 GXW917596:GXY917655 HHS917596:HHU917655 HRO917596:HRQ917655 IBK917596:IBM917655 ILG917596:ILI917655 IVC917596:IVE917655 JEY917596:JFA917655 JOU917596:JOW917655 JYQ917596:JYS917655 KIM917596:KIO917655 KSI917596:KSK917655 LCE917596:LCG917655 LMA917596:LMC917655 LVW917596:LVY917655 MFS917596:MFU917655 MPO917596:MPQ917655 MZK917596:MZM917655 NJG917596:NJI917655 NTC917596:NTE917655 OCY917596:ODA917655 OMU917596:OMW917655 OWQ917596:OWS917655 PGM917596:PGO917655 PQI917596:PQK917655 QAE917596:QAG917655 QKA917596:QKC917655 QTW917596:QTY917655 RDS917596:RDU917655 RNO917596:RNQ917655 RXK917596:RXM917655 SHG917596:SHI917655 SRC917596:SRE917655 TAY917596:TBA917655 TKU917596:TKW917655 TUQ917596:TUS917655 UEM917596:UEO917655 UOI917596:UOK917655 UYE917596:UYG917655 VIA917596:VIC917655 VRW917596:VRY917655 WBS917596:WBU917655 WLO917596:WLQ917655 WVK917596:WVM917655 C983132:E983191 IY983132:JA983191 SU983132:SW983191 ACQ983132:ACS983191 AMM983132:AMO983191 AWI983132:AWK983191 BGE983132:BGG983191 BQA983132:BQC983191 BZW983132:BZY983191 CJS983132:CJU983191 CTO983132:CTQ983191 DDK983132:DDM983191 DNG983132:DNI983191 DXC983132:DXE983191 EGY983132:EHA983191 EQU983132:EQW983191 FAQ983132:FAS983191 FKM983132:FKO983191 FUI983132:FUK983191 GEE983132:GEG983191 GOA983132:GOC983191 GXW983132:GXY983191 HHS983132:HHU983191 HRO983132:HRQ983191 IBK983132:IBM983191 ILG983132:ILI983191 IVC983132:IVE983191 JEY983132:JFA983191 JOU983132:JOW983191 JYQ983132:JYS983191 KIM983132:KIO983191 KSI983132:KSK983191 LCE983132:LCG983191 LMA983132:LMC983191 LVW983132:LVY983191 MFS983132:MFU983191 MPO983132:MPQ983191 MZK983132:MZM983191 NJG983132:NJI983191 NTC983132:NTE983191 OCY983132:ODA983191 OMU983132:OMW983191 OWQ983132:OWS983191 PGM983132:PGO983191 PQI983132:PQK983191 QAE983132:QAG983191 QKA983132:QKC983191 QTW983132:QTY983191 RDS983132:RDU983191 RNO983132:RNQ983191 RXK983132:RXM983191 SHG983132:SHI983191 SRC983132:SRE983191 TAY983132:TBA983191 TKU983132:TKW983191 TUQ983132:TUS983191 UEM983132:UEO983191 UOI983132:UOK983191 UYE983132:UYG983191 VIA983132:VIC983191 VRW983132:VRY983191 WBS983132:WBU983191 WLO983132:WLQ983191 WVK983132:WVM983191 P10:P151 JL10:JL151 TH10:TH151 ADD10:ADD151 AMZ10:AMZ151 AWV10:AWV151 BGR10:BGR151 BQN10:BQN151 CAJ10:CAJ151 CKF10:CKF151 CUB10:CUB151 DDX10:DDX151 DNT10:DNT151 DXP10:DXP151 EHL10:EHL151 ERH10:ERH151 FBD10:FBD151 FKZ10:FKZ151 FUV10:FUV151 GER10:GER151 GON10:GON151 GYJ10:GYJ151 HIF10:HIF151 HSB10:HSB151 IBX10:IBX151 ILT10:ILT151 IVP10:IVP151 JFL10:JFL151 JPH10:JPH151 JZD10:JZD151 KIZ10:KIZ151 KSV10:KSV151 LCR10:LCR151 LMN10:LMN151 LWJ10:LWJ151 MGF10:MGF151 MQB10:MQB151 MZX10:MZX151 NJT10:NJT151 NTP10:NTP151 ODL10:ODL151 ONH10:ONH151 OXD10:OXD151 PGZ10:PGZ151 PQV10:PQV151 QAR10:QAR151 QKN10:QKN151 QUJ10:QUJ151 REF10:REF151 ROB10:ROB151 RXX10:RXX151 SHT10:SHT151 SRP10:SRP151 TBL10:TBL151 TLH10:TLH151 TVD10:TVD151 UEZ10:UEZ151 UOV10:UOV151 UYR10:UYR151 VIN10:VIN151 VSJ10:VSJ151 WCF10:WCF151 WMB10:WMB151 WVX10:WVX151 P65546:P65687 JL65546:JL65687 TH65546:TH65687 ADD65546:ADD65687 AMZ65546:AMZ65687 AWV65546:AWV65687 BGR65546:BGR65687 BQN65546:BQN65687 CAJ65546:CAJ65687 CKF65546:CKF65687 CUB65546:CUB65687 DDX65546:DDX65687 DNT65546:DNT65687 DXP65546:DXP65687 EHL65546:EHL65687 ERH65546:ERH65687 FBD65546:FBD65687 FKZ65546:FKZ65687 FUV65546:FUV65687 GER65546:GER65687 GON65546:GON65687 GYJ65546:GYJ65687 HIF65546:HIF65687 HSB65546:HSB65687 IBX65546:IBX65687 ILT65546:ILT65687 IVP65546:IVP65687 JFL65546:JFL65687 JPH65546:JPH65687 JZD65546:JZD65687 KIZ65546:KIZ65687 KSV65546:KSV65687 LCR65546:LCR65687 LMN65546:LMN65687 LWJ65546:LWJ65687 MGF65546:MGF65687 MQB65546:MQB65687 MZX65546:MZX65687 NJT65546:NJT65687 NTP65546:NTP65687 ODL65546:ODL65687 ONH65546:ONH65687 OXD65546:OXD65687 PGZ65546:PGZ65687 PQV65546:PQV65687 QAR65546:QAR65687 QKN65546:QKN65687 QUJ65546:QUJ65687 REF65546:REF65687 ROB65546:ROB65687 RXX65546:RXX65687 SHT65546:SHT65687 SRP65546:SRP65687 TBL65546:TBL65687 TLH65546:TLH65687 TVD65546:TVD65687 UEZ65546:UEZ65687 UOV65546:UOV65687 UYR65546:UYR65687 VIN65546:VIN65687 VSJ65546:VSJ65687 WCF65546:WCF65687 WMB65546:WMB65687 WVX65546:WVX65687 P131082:P131223 JL131082:JL131223 TH131082:TH131223 ADD131082:ADD131223 AMZ131082:AMZ131223 AWV131082:AWV131223 BGR131082:BGR131223 BQN131082:BQN131223 CAJ131082:CAJ131223 CKF131082:CKF131223 CUB131082:CUB131223 DDX131082:DDX131223 DNT131082:DNT131223 DXP131082:DXP131223 EHL131082:EHL131223 ERH131082:ERH131223 FBD131082:FBD131223 FKZ131082:FKZ131223 FUV131082:FUV131223 GER131082:GER131223 GON131082:GON131223 GYJ131082:GYJ131223 HIF131082:HIF131223 HSB131082:HSB131223 IBX131082:IBX131223 ILT131082:ILT131223 IVP131082:IVP131223 JFL131082:JFL131223 JPH131082:JPH131223 JZD131082:JZD131223 KIZ131082:KIZ131223 KSV131082:KSV131223 LCR131082:LCR131223 LMN131082:LMN131223 LWJ131082:LWJ131223 MGF131082:MGF131223 MQB131082:MQB131223 MZX131082:MZX131223 NJT131082:NJT131223 NTP131082:NTP131223 ODL131082:ODL131223 ONH131082:ONH131223 OXD131082:OXD131223 PGZ131082:PGZ131223 PQV131082:PQV131223 QAR131082:QAR131223 QKN131082:QKN131223 QUJ131082:QUJ131223 REF131082:REF131223 ROB131082:ROB131223 RXX131082:RXX131223 SHT131082:SHT131223 SRP131082:SRP131223 TBL131082:TBL131223 TLH131082:TLH131223 TVD131082:TVD131223 UEZ131082:UEZ131223 UOV131082:UOV131223 UYR131082:UYR131223 VIN131082:VIN131223 VSJ131082:VSJ131223 WCF131082:WCF131223 WMB131082:WMB131223 WVX131082:WVX131223 P196618:P196759 JL196618:JL196759 TH196618:TH196759 ADD196618:ADD196759 AMZ196618:AMZ196759 AWV196618:AWV196759 BGR196618:BGR196759 BQN196618:BQN196759 CAJ196618:CAJ196759 CKF196618:CKF196759 CUB196618:CUB196759 DDX196618:DDX196759 DNT196618:DNT196759 DXP196618:DXP196759 EHL196618:EHL196759 ERH196618:ERH196759 FBD196618:FBD196759 FKZ196618:FKZ196759 FUV196618:FUV196759 GER196618:GER196759 GON196618:GON196759 GYJ196618:GYJ196759 HIF196618:HIF196759 HSB196618:HSB196759 IBX196618:IBX196759 ILT196618:ILT196759 IVP196618:IVP196759 JFL196618:JFL196759 JPH196618:JPH196759 JZD196618:JZD196759 KIZ196618:KIZ196759 KSV196618:KSV196759 LCR196618:LCR196759 LMN196618:LMN196759 LWJ196618:LWJ196759 MGF196618:MGF196759 MQB196618:MQB196759 MZX196618:MZX196759 NJT196618:NJT196759 NTP196618:NTP196759 ODL196618:ODL196759 ONH196618:ONH196759 OXD196618:OXD196759 PGZ196618:PGZ196759 PQV196618:PQV196759 QAR196618:QAR196759 QKN196618:QKN196759 QUJ196618:QUJ196759 REF196618:REF196759 ROB196618:ROB196759 RXX196618:RXX196759 SHT196618:SHT196759 SRP196618:SRP196759 TBL196618:TBL196759 TLH196618:TLH196759 TVD196618:TVD196759 UEZ196618:UEZ196759 UOV196618:UOV196759 UYR196618:UYR196759 VIN196618:VIN196759 VSJ196618:VSJ196759 WCF196618:WCF196759 WMB196618:WMB196759 WVX196618:WVX196759 P262154:P262295 JL262154:JL262295 TH262154:TH262295 ADD262154:ADD262295 AMZ262154:AMZ262295 AWV262154:AWV262295 BGR262154:BGR262295 BQN262154:BQN262295 CAJ262154:CAJ262295 CKF262154:CKF262295 CUB262154:CUB262295 DDX262154:DDX262295 DNT262154:DNT262295 DXP262154:DXP262295 EHL262154:EHL262295 ERH262154:ERH262295 FBD262154:FBD262295 FKZ262154:FKZ262295 FUV262154:FUV262295 GER262154:GER262295 GON262154:GON262295 GYJ262154:GYJ262295 HIF262154:HIF262295 HSB262154:HSB262295 IBX262154:IBX262295 ILT262154:ILT262295 IVP262154:IVP262295 JFL262154:JFL262295 JPH262154:JPH262295 JZD262154:JZD262295 KIZ262154:KIZ262295 KSV262154:KSV262295 LCR262154:LCR262295 LMN262154:LMN262295 LWJ262154:LWJ262295 MGF262154:MGF262295 MQB262154:MQB262295 MZX262154:MZX262295 NJT262154:NJT262295 NTP262154:NTP262295 ODL262154:ODL262295 ONH262154:ONH262295 OXD262154:OXD262295 PGZ262154:PGZ262295 PQV262154:PQV262295 QAR262154:QAR262295 QKN262154:QKN262295 QUJ262154:QUJ262295 REF262154:REF262295 ROB262154:ROB262295 RXX262154:RXX262295 SHT262154:SHT262295 SRP262154:SRP262295 TBL262154:TBL262295 TLH262154:TLH262295 TVD262154:TVD262295 UEZ262154:UEZ262295 UOV262154:UOV262295 UYR262154:UYR262295 VIN262154:VIN262295 VSJ262154:VSJ262295 WCF262154:WCF262295 WMB262154:WMB262295 WVX262154:WVX262295 P327690:P327831 JL327690:JL327831 TH327690:TH327831 ADD327690:ADD327831 AMZ327690:AMZ327831 AWV327690:AWV327831 BGR327690:BGR327831 BQN327690:BQN327831 CAJ327690:CAJ327831 CKF327690:CKF327831 CUB327690:CUB327831 DDX327690:DDX327831 DNT327690:DNT327831 DXP327690:DXP327831 EHL327690:EHL327831 ERH327690:ERH327831 FBD327690:FBD327831 FKZ327690:FKZ327831 FUV327690:FUV327831 GER327690:GER327831 GON327690:GON327831 GYJ327690:GYJ327831 HIF327690:HIF327831 HSB327690:HSB327831 IBX327690:IBX327831 ILT327690:ILT327831 IVP327690:IVP327831 JFL327690:JFL327831 JPH327690:JPH327831 JZD327690:JZD327831 KIZ327690:KIZ327831 KSV327690:KSV327831 LCR327690:LCR327831 LMN327690:LMN327831 LWJ327690:LWJ327831 MGF327690:MGF327831 MQB327690:MQB327831 MZX327690:MZX327831 NJT327690:NJT327831 NTP327690:NTP327831 ODL327690:ODL327831 ONH327690:ONH327831 OXD327690:OXD327831 PGZ327690:PGZ327831 PQV327690:PQV327831 QAR327690:QAR327831 QKN327690:QKN327831 QUJ327690:QUJ327831 REF327690:REF327831 ROB327690:ROB327831 RXX327690:RXX327831 SHT327690:SHT327831 SRP327690:SRP327831 TBL327690:TBL327831 TLH327690:TLH327831 TVD327690:TVD327831 UEZ327690:UEZ327831 UOV327690:UOV327831 UYR327690:UYR327831 VIN327690:VIN327831 VSJ327690:VSJ327831 WCF327690:WCF327831 WMB327690:WMB327831 WVX327690:WVX327831 P393226:P393367 JL393226:JL393367 TH393226:TH393367 ADD393226:ADD393367 AMZ393226:AMZ393367 AWV393226:AWV393367 BGR393226:BGR393367 BQN393226:BQN393367 CAJ393226:CAJ393367 CKF393226:CKF393367 CUB393226:CUB393367 DDX393226:DDX393367 DNT393226:DNT393367 DXP393226:DXP393367 EHL393226:EHL393367 ERH393226:ERH393367 FBD393226:FBD393367 FKZ393226:FKZ393367 FUV393226:FUV393367 GER393226:GER393367 GON393226:GON393367 GYJ393226:GYJ393367 HIF393226:HIF393367 HSB393226:HSB393367 IBX393226:IBX393367 ILT393226:ILT393367 IVP393226:IVP393367 JFL393226:JFL393367 JPH393226:JPH393367 JZD393226:JZD393367 KIZ393226:KIZ393367 KSV393226:KSV393367 LCR393226:LCR393367 LMN393226:LMN393367 LWJ393226:LWJ393367 MGF393226:MGF393367 MQB393226:MQB393367 MZX393226:MZX393367 NJT393226:NJT393367 NTP393226:NTP393367 ODL393226:ODL393367 ONH393226:ONH393367 OXD393226:OXD393367 PGZ393226:PGZ393367 PQV393226:PQV393367 QAR393226:QAR393367 QKN393226:QKN393367 QUJ393226:QUJ393367 REF393226:REF393367 ROB393226:ROB393367 RXX393226:RXX393367 SHT393226:SHT393367 SRP393226:SRP393367 TBL393226:TBL393367 TLH393226:TLH393367 TVD393226:TVD393367 UEZ393226:UEZ393367 UOV393226:UOV393367 UYR393226:UYR393367 VIN393226:VIN393367 VSJ393226:VSJ393367 WCF393226:WCF393367 WMB393226:WMB393367 WVX393226:WVX393367 P458762:P458903 JL458762:JL458903 TH458762:TH458903 ADD458762:ADD458903 AMZ458762:AMZ458903 AWV458762:AWV458903 BGR458762:BGR458903 BQN458762:BQN458903 CAJ458762:CAJ458903 CKF458762:CKF458903 CUB458762:CUB458903 DDX458762:DDX458903 DNT458762:DNT458903 DXP458762:DXP458903 EHL458762:EHL458903 ERH458762:ERH458903 FBD458762:FBD458903 FKZ458762:FKZ458903 FUV458762:FUV458903 GER458762:GER458903 GON458762:GON458903 GYJ458762:GYJ458903 HIF458762:HIF458903 HSB458762:HSB458903 IBX458762:IBX458903 ILT458762:ILT458903 IVP458762:IVP458903 JFL458762:JFL458903 JPH458762:JPH458903 JZD458762:JZD458903 KIZ458762:KIZ458903 KSV458762:KSV458903 LCR458762:LCR458903 LMN458762:LMN458903 LWJ458762:LWJ458903 MGF458762:MGF458903 MQB458762:MQB458903 MZX458762:MZX458903 NJT458762:NJT458903 NTP458762:NTP458903 ODL458762:ODL458903 ONH458762:ONH458903 OXD458762:OXD458903 PGZ458762:PGZ458903 PQV458762:PQV458903 QAR458762:QAR458903 QKN458762:QKN458903 QUJ458762:QUJ458903 REF458762:REF458903 ROB458762:ROB458903 RXX458762:RXX458903 SHT458762:SHT458903 SRP458762:SRP458903 TBL458762:TBL458903 TLH458762:TLH458903 TVD458762:TVD458903 UEZ458762:UEZ458903 UOV458762:UOV458903 UYR458762:UYR458903 VIN458762:VIN458903 VSJ458762:VSJ458903 WCF458762:WCF458903 WMB458762:WMB458903 WVX458762:WVX458903 P524298:P524439 JL524298:JL524439 TH524298:TH524439 ADD524298:ADD524439 AMZ524298:AMZ524439 AWV524298:AWV524439 BGR524298:BGR524439 BQN524298:BQN524439 CAJ524298:CAJ524439 CKF524298:CKF524439 CUB524298:CUB524439 DDX524298:DDX524439 DNT524298:DNT524439 DXP524298:DXP524439 EHL524298:EHL524439 ERH524298:ERH524439 FBD524298:FBD524439 FKZ524298:FKZ524439 FUV524298:FUV524439 GER524298:GER524439 GON524298:GON524439 GYJ524298:GYJ524439 HIF524298:HIF524439 HSB524298:HSB524439 IBX524298:IBX524439 ILT524298:ILT524439 IVP524298:IVP524439 JFL524298:JFL524439 JPH524298:JPH524439 JZD524298:JZD524439 KIZ524298:KIZ524439 KSV524298:KSV524439 LCR524298:LCR524439 LMN524298:LMN524439 LWJ524298:LWJ524439 MGF524298:MGF524439 MQB524298:MQB524439 MZX524298:MZX524439 NJT524298:NJT524439 NTP524298:NTP524439 ODL524298:ODL524439 ONH524298:ONH524439 OXD524298:OXD524439 PGZ524298:PGZ524439 PQV524298:PQV524439 QAR524298:QAR524439 QKN524298:QKN524439 QUJ524298:QUJ524439 REF524298:REF524439 ROB524298:ROB524439 RXX524298:RXX524439 SHT524298:SHT524439 SRP524298:SRP524439 TBL524298:TBL524439 TLH524298:TLH524439 TVD524298:TVD524439 UEZ524298:UEZ524439 UOV524298:UOV524439 UYR524298:UYR524439 VIN524298:VIN524439 VSJ524298:VSJ524439 WCF524298:WCF524439 WMB524298:WMB524439 WVX524298:WVX524439 P589834:P589975 JL589834:JL589975 TH589834:TH589975 ADD589834:ADD589975 AMZ589834:AMZ589975 AWV589834:AWV589975 BGR589834:BGR589975 BQN589834:BQN589975 CAJ589834:CAJ589975 CKF589834:CKF589975 CUB589834:CUB589975 DDX589834:DDX589975 DNT589834:DNT589975 DXP589834:DXP589975 EHL589834:EHL589975 ERH589834:ERH589975 FBD589834:FBD589975 FKZ589834:FKZ589975 FUV589834:FUV589975 GER589834:GER589975 GON589834:GON589975 GYJ589834:GYJ589975 HIF589834:HIF589975 HSB589834:HSB589975 IBX589834:IBX589975 ILT589834:ILT589975 IVP589834:IVP589975 JFL589834:JFL589975 JPH589834:JPH589975 JZD589834:JZD589975 KIZ589834:KIZ589975 KSV589834:KSV589975 LCR589834:LCR589975 LMN589834:LMN589975 LWJ589834:LWJ589975 MGF589834:MGF589975 MQB589834:MQB589975 MZX589834:MZX589975 NJT589834:NJT589975 NTP589834:NTP589975 ODL589834:ODL589975 ONH589834:ONH589975 OXD589834:OXD589975 PGZ589834:PGZ589975 PQV589834:PQV589975 QAR589834:QAR589975 QKN589834:QKN589975 QUJ589834:QUJ589975 REF589834:REF589975 ROB589834:ROB589975 RXX589834:RXX589975 SHT589834:SHT589975 SRP589834:SRP589975 TBL589834:TBL589975 TLH589834:TLH589975 TVD589834:TVD589975 UEZ589834:UEZ589975 UOV589834:UOV589975 UYR589834:UYR589975 VIN589834:VIN589975 VSJ589834:VSJ589975 WCF589834:WCF589975 WMB589834:WMB589975 WVX589834:WVX589975 P655370:P655511 JL655370:JL655511 TH655370:TH655511 ADD655370:ADD655511 AMZ655370:AMZ655511 AWV655370:AWV655511 BGR655370:BGR655511 BQN655370:BQN655511 CAJ655370:CAJ655511 CKF655370:CKF655511 CUB655370:CUB655511 DDX655370:DDX655511 DNT655370:DNT655511 DXP655370:DXP655511 EHL655370:EHL655511 ERH655370:ERH655511 FBD655370:FBD655511 FKZ655370:FKZ655511 FUV655370:FUV655511 GER655370:GER655511 GON655370:GON655511 GYJ655370:GYJ655511 HIF655370:HIF655511 HSB655370:HSB655511 IBX655370:IBX655511 ILT655370:ILT655511 IVP655370:IVP655511 JFL655370:JFL655511 JPH655370:JPH655511 JZD655370:JZD655511 KIZ655370:KIZ655511 KSV655370:KSV655511 LCR655370:LCR655511 LMN655370:LMN655511 LWJ655370:LWJ655511 MGF655370:MGF655511 MQB655370:MQB655511 MZX655370:MZX655511 NJT655370:NJT655511 NTP655370:NTP655511 ODL655370:ODL655511 ONH655370:ONH655511 OXD655370:OXD655511 PGZ655370:PGZ655511 PQV655370:PQV655511 QAR655370:QAR655511 QKN655370:QKN655511 QUJ655370:QUJ655511 REF655370:REF655511 ROB655370:ROB655511 RXX655370:RXX655511 SHT655370:SHT655511 SRP655370:SRP655511 TBL655370:TBL655511 TLH655370:TLH655511 TVD655370:TVD655511 UEZ655370:UEZ655511 UOV655370:UOV655511 UYR655370:UYR655511 VIN655370:VIN655511 VSJ655370:VSJ655511 WCF655370:WCF655511 WMB655370:WMB655511 WVX655370:WVX655511 P720906:P721047 JL720906:JL721047 TH720906:TH721047 ADD720906:ADD721047 AMZ720906:AMZ721047 AWV720906:AWV721047 BGR720906:BGR721047 BQN720906:BQN721047 CAJ720906:CAJ721047 CKF720906:CKF721047 CUB720906:CUB721047 DDX720906:DDX721047 DNT720906:DNT721047 DXP720906:DXP721047 EHL720906:EHL721047 ERH720906:ERH721047 FBD720906:FBD721047 FKZ720906:FKZ721047 FUV720906:FUV721047 GER720906:GER721047 GON720906:GON721047 GYJ720906:GYJ721047 HIF720906:HIF721047 HSB720906:HSB721047 IBX720906:IBX721047 ILT720906:ILT721047 IVP720906:IVP721047 JFL720906:JFL721047 JPH720906:JPH721047 JZD720906:JZD721047 KIZ720906:KIZ721047 KSV720906:KSV721047 LCR720906:LCR721047 LMN720906:LMN721047 LWJ720906:LWJ721047 MGF720906:MGF721047 MQB720906:MQB721047 MZX720906:MZX721047 NJT720906:NJT721047 NTP720906:NTP721047 ODL720906:ODL721047 ONH720906:ONH721047 OXD720906:OXD721047 PGZ720906:PGZ721047 PQV720906:PQV721047 QAR720906:QAR721047 QKN720906:QKN721047 QUJ720906:QUJ721047 REF720906:REF721047 ROB720906:ROB721047 RXX720906:RXX721047 SHT720906:SHT721047 SRP720906:SRP721047 TBL720906:TBL721047 TLH720906:TLH721047 TVD720906:TVD721047 UEZ720906:UEZ721047 UOV720906:UOV721047 UYR720906:UYR721047 VIN720906:VIN721047 VSJ720906:VSJ721047 WCF720906:WCF721047 WMB720906:WMB721047 WVX720906:WVX721047 P786442:P786583 JL786442:JL786583 TH786442:TH786583 ADD786442:ADD786583 AMZ786442:AMZ786583 AWV786442:AWV786583 BGR786442:BGR786583 BQN786442:BQN786583 CAJ786442:CAJ786583 CKF786442:CKF786583 CUB786442:CUB786583 DDX786442:DDX786583 DNT786442:DNT786583 DXP786442:DXP786583 EHL786442:EHL786583 ERH786442:ERH786583 FBD786442:FBD786583 FKZ786442:FKZ786583 FUV786442:FUV786583 GER786442:GER786583 GON786442:GON786583 GYJ786442:GYJ786583 HIF786442:HIF786583 HSB786442:HSB786583 IBX786442:IBX786583 ILT786442:ILT786583 IVP786442:IVP786583 JFL786442:JFL786583 JPH786442:JPH786583 JZD786442:JZD786583 KIZ786442:KIZ786583 KSV786442:KSV786583 LCR786442:LCR786583 LMN786442:LMN786583 LWJ786442:LWJ786583 MGF786442:MGF786583 MQB786442:MQB786583 MZX786442:MZX786583 NJT786442:NJT786583 NTP786442:NTP786583 ODL786442:ODL786583 ONH786442:ONH786583 OXD786442:OXD786583 PGZ786442:PGZ786583 PQV786442:PQV786583 QAR786442:QAR786583 QKN786442:QKN786583 QUJ786442:QUJ786583 REF786442:REF786583 ROB786442:ROB786583 RXX786442:RXX786583 SHT786442:SHT786583 SRP786442:SRP786583 TBL786442:TBL786583 TLH786442:TLH786583 TVD786442:TVD786583 UEZ786442:UEZ786583 UOV786442:UOV786583 UYR786442:UYR786583 VIN786442:VIN786583 VSJ786442:VSJ786583 WCF786442:WCF786583 WMB786442:WMB786583 WVX786442:WVX786583 P851978:P852119 JL851978:JL852119 TH851978:TH852119 ADD851978:ADD852119 AMZ851978:AMZ852119 AWV851978:AWV852119 BGR851978:BGR852119 BQN851978:BQN852119 CAJ851978:CAJ852119 CKF851978:CKF852119 CUB851978:CUB852119 DDX851978:DDX852119 DNT851978:DNT852119 DXP851978:DXP852119 EHL851978:EHL852119 ERH851978:ERH852119 FBD851978:FBD852119 FKZ851978:FKZ852119 FUV851978:FUV852119 GER851978:GER852119 GON851978:GON852119 GYJ851978:GYJ852119 HIF851978:HIF852119 HSB851978:HSB852119 IBX851978:IBX852119 ILT851978:ILT852119 IVP851978:IVP852119 JFL851978:JFL852119 JPH851978:JPH852119 JZD851978:JZD852119 KIZ851978:KIZ852119 KSV851978:KSV852119 LCR851978:LCR852119 LMN851978:LMN852119 LWJ851978:LWJ852119 MGF851978:MGF852119 MQB851978:MQB852119 MZX851978:MZX852119 NJT851978:NJT852119 NTP851978:NTP852119 ODL851978:ODL852119 ONH851978:ONH852119 OXD851978:OXD852119 PGZ851978:PGZ852119 PQV851978:PQV852119 QAR851978:QAR852119 QKN851978:QKN852119 QUJ851978:QUJ852119 REF851978:REF852119 ROB851978:ROB852119 RXX851978:RXX852119 SHT851978:SHT852119 SRP851978:SRP852119 TBL851978:TBL852119 TLH851978:TLH852119 TVD851978:TVD852119 UEZ851978:UEZ852119 UOV851978:UOV852119 UYR851978:UYR852119 VIN851978:VIN852119 VSJ851978:VSJ852119 WCF851978:WCF852119 WMB851978:WMB852119 WVX851978:WVX852119 P917514:P917655 JL917514:JL917655 TH917514:TH917655 ADD917514:ADD917655 AMZ917514:AMZ917655 AWV917514:AWV917655 BGR917514:BGR917655 BQN917514:BQN917655 CAJ917514:CAJ917655 CKF917514:CKF917655 CUB917514:CUB917655 DDX917514:DDX917655 DNT917514:DNT917655 DXP917514:DXP917655 EHL917514:EHL917655 ERH917514:ERH917655 FBD917514:FBD917655 FKZ917514:FKZ917655 FUV917514:FUV917655 GER917514:GER917655 GON917514:GON917655 GYJ917514:GYJ917655 HIF917514:HIF917655 HSB917514:HSB917655 IBX917514:IBX917655 ILT917514:ILT917655 IVP917514:IVP917655 JFL917514:JFL917655 JPH917514:JPH917655 JZD917514:JZD917655 KIZ917514:KIZ917655 KSV917514:KSV917655 LCR917514:LCR917655 LMN917514:LMN917655 LWJ917514:LWJ917655 MGF917514:MGF917655 MQB917514:MQB917655 MZX917514:MZX917655 NJT917514:NJT917655 NTP917514:NTP917655 ODL917514:ODL917655 ONH917514:ONH917655 OXD917514:OXD917655 PGZ917514:PGZ917655 PQV917514:PQV917655 QAR917514:QAR917655 QKN917514:QKN917655 QUJ917514:QUJ917655 REF917514:REF917655 ROB917514:ROB917655 RXX917514:RXX917655 SHT917514:SHT917655 SRP917514:SRP917655 TBL917514:TBL917655 TLH917514:TLH917655 TVD917514:TVD917655 UEZ917514:UEZ917655 UOV917514:UOV917655 UYR917514:UYR917655 VIN917514:VIN917655 VSJ917514:VSJ917655 WCF917514:WCF917655 WMB917514:WMB917655 WVX917514:WVX917655 P983050:P983191 JL983050:JL983191 TH983050:TH983191 ADD983050:ADD983191 AMZ983050:AMZ983191 AWV983050:AWV983191 BGR983050:BGR983191 BQN983050:BQN983191 CAJ983050:CAJ983191 CKF983050:CKF983191 CUB983050:CUB983191 DDX983050:DDX983191 DNT983050:DNT983191 DXP983050:DXP983191 EHL983050:EHL983191 ERH983050:ERH983191 FBD983050:FBD983191 FKZ983050:FKZ983191 FUV983050:FUV983191 GER983050:GER983191 GON983050:GON983191 GYJ983050:GYJ983191 HIF983050:HIF983191 HSB983050:HSB983191 IBX983050:IBX983191 ILT983050:ILT983191 IVP983050:IVP983191 JFL983050:JFL983191 JPH983050:JPH983191 JZD983050:JZD983191 KIZ983050:KIZ983191 KSV983050:KSV983191 LCR983050:LCR983191 LMN983050:LMN983191 LWJ983050:LWJ983191 MGF983050:MGF983191 MQB983050:MQB983191 MZX983050:MZX983191 NJT983050:NJT983191 NTP983050:NTP983191 ODL983050:ODL983191 ONH983050:ONH983191 OXD983050:OXD983191 PGZ983050:PGZ983191 PQV983050:PQV983191 QAR983050:QAR983191 QKN983050:QKN983191 QUJ983050:QUJ983191 REF983050:REF983191 ROB983050:ROB983191 RXX983050:RXX983191 SHT983050:SHT983191 SRP983050:SRP983191 TBL983050:TBL983191 TLH983050:TLH983191 TVD983050:TVD983191 UEZ983050:UEZ983191 UOV983050:UOV983191 UYR983050:UYR983191 VIN983050:VIN983191 VSJ983050:VSJ983191 WCF983050:WCF983191 WMB983050:WMB983191 WVX983050:WVX983191 Q14:T151 JM14:JP151 TI14:TL151 ADE14:ADH151 ANA14:AND151 AWW14:AWZ151 BGS14:BGV151 BQO14:BQR151 CAK14:CAN151 CKG14:CKJ151 CUC14:CUF151 DDY14:DEB151 DNU14:DNX151 DXQ14:DXT151 EHM14:EHP151 ERI14:ERL151 FBE14:FBH151 FLA14:FLD151 FUW14:FUZ151 GES14:GEV151 GOO14:GOR151 GYK14:GYN151 HIG14:HIJ151 HSC14:HSF151 IBY14:ICB151 ILU14:ILX151 IVQ14:IVT151 JFM14:JFP151 JPI14:JPL151 JZE14:JZH151 KJA14:KJD151 KSW14:KSZ151 LCS14:LCV151 LMO14:LMR151 LWK14:LWN151 MGG14:MGJ151 MQC14:MQF151 MZY14:NAB151 NJU14:NJX151 NTQ14:NTT151 ODM14:ODP151 ONI14:ONL151 OXE14:OXH151 PHA14:PHD151 PQW14:PQZ151 QAS14:QAV151 QKO14:QKR151 QUK14:QUN151 REG14:REJ151 ROC14:ROF151 RXY14:RYB151 SHU14:SHX151 SRQ14:SRT151 TBM14:TBP151 TLI14:TLL151 TVE14:TVH151 UFA14:UFD151 UOW14:UOZ151 UYS14:UYV151 VIO14:VIR151 VSK14:VSN151 WCG14:WCJ151 WMC14:WMF151 WVY14:WWB151 Q65550:T65687 JM65550:JP65687 TI65550:TL65687 ADE65550:ADH65687 ANA65550:AND65687 AWW65550:AWZ65687 BGS65550:BGV65687 BQO65550:BQR65687 CAK65550:CAN65687 CKG65550:CKJ65687 CUC65550:CUF65687 DDY65550:DEB65687 DNU65550:DNX65687 DXQ65550:DXT65687 EHM65550:EHP65687 ERI65550:ERL65687 FBE65550:FBH65687 FLA65550:FLD65687 FUW65550:FUZ65687 GES65550:GEV65687 GOO65550:GOR65687 GYK65550:GYN65687 HIG65550:HIJ65687 HSC65550:HSF65687 IBY65550:ICB65687 ILU65550:ILX65687 IVQ65550:IVT65687 JFM65550:JFP65687 JPI65550:JPL65687 JZE65550:JZH65687 KJA65550:KJD65687 KSW65550:KSZ65687 LCS65550:LCV65687 LMO65550:LMR65687 LWK65550:LWN65687 MGG65550:MGJ65687 MQC65550:MQF65687 MZY65550:NAB65687 NJU65550:NJX65687 NTQ65550:NTT65687 ODM65550:ODP65687 ONI65550:ONL65687 OXE65550:OXH65687 PHA65550:PHD65687 PQW65550:PQZ65687 QAS65550:QAV65687 QKO65550:QKR65687 QUK65550:QUN65687 REG65550:REJ65687 ROC65550:ROF65687 RXY65550:RYB65687 SHU65550:SHX65687 SRQ65550:SRT65687 TBM65550:TBP65687 TLI65550:TLL65687 TVE65550:TVH65687 UFA65550:UFD65687 UOW65550:UOZ65687 UYS65550:UYV65687 VIO65550:VIR65687 VSK65550:VSN65687 WCG65550:WCJ65687 WMC65550:WMF65687 WVY65550:WWB65687 Q131086:T131223 JM131086:JP131223 TI131086:TL131223 ADE131086:ADH131223 ANA131086:AND131223 AWW131086:AWZ131223 BGS131086:BGV131223 BQO131086:BQR131223 CAK131086:CAN131223 CKG131086:CKJ131223 CUC131086:CUF131223 DDY131086:DEB131223 DNU131086:DNX131223 DXQ131086:DXT131223 EHM131086:EHP131223 ERI131086:ERL131223 FBE131086:FBH131223 FLA131086:FLD131223 FUW131086:FUZ131223 GES131086:GEV131223 GOO131086:GOR131223 GYK131086:GYN131223 HIG131086:HIJ131223 HSC131086:HSF131223 IBY131086:ICB131223 ILU131086:ILX131223 IVQ131086:IVT131223 JFM131086:JFP131223 JPI131086:JPL131223 JZE131086:JZH131223 KJA131086:KJD131223 KSW131086:KSZ131223 LCS131086:LCV131223 LMO131086:LMR131223 LWK131086:LWN131223 MGG131086:MGJ131223 MQC131086:MQF131223 MZY131086:NAB131223 NJU131086:NJX131223 NTQ131086:NTT131223 ODM131086:ODP131223 ONI131086:ONL131223 OXE131086:OXH131223 PHA131086:PHD131223 PQW131086:PQZ131223 QAS131086:QAV131223 QKO131086:QKR131223 QUK131086:QUN131223 REG131086:REJ131223 ROC131086:ROF131223 RXY131086:RYB131223 SHU131086:SHX131223 SRQ131086:SRT131223 TBM131086:TBP131223 TLI131086:TLL131223 TVE131086:TVH131223 UFA131086:UFD131223 UOW131086:UOZ131223 UYS131086:UYV131223 VIO131086:VIR131223 VSK131086:VSN131223 WCG131086:WCJ131223 WMC131086:WMF131223 WVY131086:WWB131223 Q196622:T196759 JM196622:JP196759 TI196622:TL196759 ADE196622:ADH196759 ANA196622:AND196759 AWW196622:AWZ196759 BGS196622:BGV196759 BQO196622:BQR196759 CAK196622:CAN196759 CKG196622:CKJ196759 CUC196622:CUF196759 DDY196622:DEB196759 DNU196622:DNX196759 DXQ196622:DXT196759 EHM196622:EHP196759 ERI196622:ERL196759 FBE196622:FBH196759 FLA196622:FLD196759 FUW196622:FUZ196759 GES196622:GEV196759 GOO196622:GOR196759 GYK196622:GYN196759 HIG196622:HIJ196759 HSC196622:HSF196759 IBY196622:ICB196759 ILU196622:ILX196759 IVQ196622:IVT196759 JFM196622:JFP196759 JPI196622:JPL196759 JZE196622:JZH196759 KJA196622:KJD196759 KSW196622:KSZ196759 LCS196622:LCV196759 LMO196622:LMR196759 LWK196622:LWN196759 MGG196622:MGJ196759 MQC196622:MQF196759 MZY196622:NAB196759 NJU196622:NJX196759 NTQ196622:NTT196759 ODM196622:ODP196759 ONI196622:ONL196759 OXE196622:OXH196759 PHA196622:PHD196759 PQW196622:PQZ196759 QAS196622:QAV196759 QKO196622:QKR196759 QUK196622:QUN196759 REG196622:REJ196759 ROC196622:ROF196759 RXY196622:RYB196759 SHU196622:SHX196759 SRQ196622:SRT196759 TBM196622:TBP196759 TLI196622:TLL196759 TVE196622:TVH196759 UFA196622:UFD196759 UOW196622:UOZ196759 UYS196622:UYV196759 VIO196622:VIR196759 VSK196622:VSN196759 WCG196622:WCJ196759 WMC196622:WMF196759 WVY196622:WWB196759 Q262158:T262295 JM262158:JP262295 TI262158:TL262295 ADE262158:ADH262295 ANA262158:AND262295 AWW262158:AWZ262295 BGS262158:BGV262295 BQO262158:BQR262295 CAK262158:CAN262295 CKG262158:CKJ262295 CUC262158:CUF262295 DDY262158:DEB262295 DNU262158:DNX262295 DXQ262158:DXT262295 EHM262158:EHP262295 ERI262158:ERL262295 FBE262158:FBH262295 FLA262158:FLD262295 FUW262158:FUZ262295 GES262158:GEV262295 GOO262158:GOR262295 GYK262158:GYN262295 HIG262158:HIJ262295 HSC262158:HSF262295 IBY262158:ICB262295 ILU262158:ILX262295 IVQ262158:IVT262295 JFM262158:JFP262295 JPI262158:JPL262295 JZE262158:JZH262295 KJA262158:KJD262295 KSW262158:KSZ262295 LCS262158:LCV262295 LMO262158:LMR262295 LWK262158:LWN262295 MGG262158:MGJ262295 MQC262158:MQF262295 MZY262158:NAB262295 NJU262158:NJX262295 NTQ262158:NTT262295 ODM262158:ODP262295 ONI262158:ONL262295 OXE262158:OXH262295 PHA262158:PHD262295 PQW262158:PQZ262295 QAS262158:QAV262295 QKO262158:QKR262295 QUK262158:QUN262295 REG262158:REJ262295 ROC262158:ROF262295 RXY262158:RYB262295 SHU262158:SHX262295 SRQ262158:SRT262295 TBM262158:TBP262295 TLI262158:TLL262295 TVE262158:TVH262295 UFA262158:UFD262295 UOW262158:UOZ262295 UYS262158:UYV262295 VIO262158:VIR262295 VSK262158:VSN262295 WCG262158:WCJ262295 WMC262158:WMF262295 WVY262158:WWB262295 Q327694:T327831 JM327694:JP327831 TI327694:TL327831 ADE327694:ADH327831 ANA327694:AND327831 AWW327694:AWZ327831 BGS327694:BGV327831 BQO327694:BQR327831 CAK327694:CAN327831 CKG327694:CKJ327831 CUC327694:CUF327831 DDY327694:DEB327831 DNU327694:DNX327831 DXQ327694:DXT327831 EHM327694:EHP327831 ERI327694:ERL327831 FBE327694:FBH327831 FLA327694:FLD327831 FUW327694:FUZ327831 GES327694:GEV327831 GOO327694:GOR327831 GYK327694:GYN327831 HIG327694:HIJ327831 HSC327694:HSF327831 IBY327694:ICB327831 ILU327694:ILX327831 IVQ327694:IVT327831 JFM327694:JFP327831 JPI327694:JPL327831 JZE327694:JZH327831 KJA327694:KJD327831 KSW327694:KSZ327831 LCS327694:LCV327831 LMO327694:LMR327831 LWK327694:LWN327831 MGG327694:MGJ327831 MQC327694:MQF327831 MZY327694:NAB327831 NJU327694:NJX327831 NTQ327694:NTT327831 ODM327694:ODP327831 ONI327694:ONL327831 OXE327694:OXH327831 PHA327694:PHD327831 PQW327694:PQZ327831 QAS327694:QAV327831 QKO327694:QKR327831 QUK327694:QUN327831 REG327694:REJ327831 ROC327694:ROF327831 RXY327694:RYB327831 SHU327694:SHX327831 SRQ327694:SRT327831 TBM327694:TBP327831 TLI327694:TLL327831 TVE327694:TVH327831 UFA327694:UFD327831 UOW327694:UOZ327831 UYS327694:UYV327831 VIO327694:VIR327831 VSK327694:VSN327831 WCG327694:WCJ327831 WMC327694:WMF327831 WVY327694:WWB327831 Q393230:T393367 JM393230:JP393367 TI393230:TL393367 ADE393230:ADH393367 ANA393230:AND393367 AWW393230:AWZ393367 BGS393230:BGV393367 BQO393230:BQR393367 CAK393230:CAN393367 CKG393230:CKJ393367 CUC393230:CUF393367 DDY393230:DEB393367 DNU393230:DNX393367 DXQ393230:DXT393367 EHM393230:EHP393367 ERI393230:ERL393367 FBE393230:FBH393367 FLA393230:FLD393367 FUW393230:FUZ393367 GES393230:GEV393367 GOO393230:GOR393367 GYK393230:GYN393367 HIG393230:HIJ393367 HSC393230:HSF393367 IBY393230:ICB393367 ILU393230:ILX393367 IVQ393230:IVT393367 JFM393230:JFP393367 JPI393230:JPL393367 JZE393230:JZH393367 KJA393230:KJD393367 KSW393230:KSZ393367 LCS393230:LCV393367 LMO393230:LMR393367 LWK393230:LWN393367 MGG393230:MGJ393367 MQC393230:MQF393367 MZY393230:NAB393367 NJU393230:NJX393367 NTQ393230:NTT393367 ODM393230:ODP393367 ONI393230:ONL393367 OXE393230:OXH393367 PHA393230:PHD393367 PQW393230:PQZ393367 QAS393230:QAV393367 QKO393230:QKR393367 QUK393230:QUN393367 REG393230:REJ393367 ROC393230:ROF393367 RXY393230:RYB393367 SHU393230:SHX393367 SRQ393230:SRT393367 TBM393230:TBP393367 TLI393230:TLL393367 TVE393230:TVH393367 UFA393230:UFD393367 UOW393230:UOZ393367 UYS393230:UYV393367 VIO393230:VIR393367 VSK393230:VSN393367 WCG393230:WCJ393367 WMC393230:WMF393367 WVY393230:WWB393367 Q458766:T458903 JM458766:JP458903 TI458766:TL458903 ADE458766:ADH458903 ANA458766:AND458903 AWW458766:AWZ458903 BGS458766:BGV458903 BQO458766:BQR458903 CAK458766:CAN458903 CKG458766:CKJ458903 CUC458766:CUF458903 DDY458766:DEB458903 DNU458766:DNX458903 DXQ458766:DXT458903 EHM458766:EHP458903 ERI458766:ERL458903 FBE458766:FBH458903 FLA458766:FLD458903 FUW458766:FUZ458903 GES458766:GEV458903 GOO458766:GOR458903 GYK458766:GYN458903 HIG458766:HIJ458903 HSC458766:HSF458903 IBY458766:ICB458903 ILU458766:ILX458903 IVQ458766:IVT458903 JFM458766:JFP458903 JPI458766:JPL458903 JZE458766:JZH458903 KJA458766:KJD458903 KSW458766:KSZ458903 LCS458766:LCV458903 LMO458766:LMR458903 LWK458766:LWN458903 MGG458766:MGJ458903 MQC458766:MQF458903 MZY458766:NAB458903 NJU458766:NJX458903 NTQ458766:NTT458903 ODM458766:ODP458903 ONI458766:ONL458903 OXE458766:OXH458903 PHA458766:PHD458903 PQW458766:PQZ458903 QAS458766:QAV458903 QKO458766:QKR458903 QUK458766:QUN458903 REG458766:REJ458903 ROC458766:ROF458903 RXY458766:RYB458903 SHU458766:SHX458903 SRQ458766:SRT458903 TBM458766:TBP458903 TLI458766:TLL458903 TVE458766:TVH458903 UFA458766:UFD458903 UOW458766:UOZ458903 UYS458766:UYV458903 VIO458766:VIR458903 VSK458766:VSN458903 WCG458766:WCJ458903 WMC458766:WMF458903 WVY458766:WWB458903 Q524302:T524439 JM524302:JP524439 TI524302:TL524439 ADE524302:ADH524439 ANA524302:AND524439 AWW524302:AWZ524439 BGS524302:BGV524439 BQO524302:BQR524439 CAK524302:CAN524439 CKG524302:CKJ524439 CUC524302:CUF524439 DDY524302:DEB524439 DNU524302:DNX524439 DXQ524302:DXT524439 EHM524302:EHP524439 ERI524302:ERL524439 FBE524302:FBH524439 FLA524302:FLD524439 FUW524302:FUZ524439 GES524302:GEV524439 GOO524302:GOR524439 GYK524302:GYN524439 HIG524302:HIJ524439 HSC524302:HSF524439 IBY524302:ICB524439 ILU524302:ILX524439 IVQ524302:IVT524439 JFM524302:JFP524439 JPI524302:JPL524439 JZE524302:JZH524439 KJA524302:KJD524439 KSW524302:KSZ524439 LCS524302:LCV524439 LMO524302:LMR524439 LWK524302:LWN524439 MGG524302:MGJ524439 MQC524302:MQF524439 MZY524302:NAB524439 NJU524302:NJX524439 NTQ524302:NTT524439 ODM524302:ODP524439 ONI524302:ONL524439 OXE524302:OXH524439 PHA524302:PHD524439 PQW524302:PQZ524439 QAS524302:QAV524439 QKO524302:QKR524439 QUK524302:QUN524439 REG524302:REJ524439 ROC524302:ROF524439 RXY524302:RYB524439 SHU524302:SHX524439 SRQ524302:SRT524439 TBM524302:TBP524439 TLI524302:TLL524439 TVE524302:TVH524439 UFA524302:UFD524439 UOW524302:UOZ524439 UYS524302:UYV524439 VIO524302:VIR524439 VSK524302:VSN524439 WCG524302:WCJ524439 WMC524302:WMF524439 WVY524302:WWB524439 Q589838:T589975 JM589838:JP589975 TI589838:TL589975 ADE589838:ADH589975 ANA589838:AND589975 AWW589838:AWZ589975 BGS589838:BGV589975 BQO589838:BQR589975 CAK589838:CAN589975 CKG589838:CKJ589975 CUC589838:CUF589975 DDY589838:DEB589975 DNU589838:DNX589975 DXQ589838:DXT589975 EHM589838:EHP589975 ERI589838:ERL589975 FBE589838:FBH589975 FLA589838:FLD589975 FUW589838:FUZ589975 GES589838:GEV589975 GOO589838:GOR589975 GYK589838:GYN589975 HIG589838:HIJ589975 HSC589838:HSF589975 IBY589838:ICB589975 ILU589838:ILX589975 IVQ589838:IVT589975 JFM589838:JFP589975 JPI589838:JPL589975 JZE589838:JZH589975 KJA589838:KJD589975 KSW589838:KSZ589975 LCS589838:LCV589975 LMO589838:LMR589975 LWK589838:LWN589975 MGG589838:MGJ589975 MQC589838:MQF589975 MZY589838:NAB589975 NJU589838:NJX589975 NTQ589838:NTT589975 ODM589838:ODP589975 ONI589838:ONL589975 OXE589838:OXH589975 PHA589838:PHD589975 PQW589838:PQZ589975 QAS589838:QAV589975 QKO589838:QKR589975 QUK589838:QUN589975 REG589838:REJ589975 ROC589838:ROF589975 RXY589838:RYB589975 SHU589838:SHX589975 SRQ589838:SRT589975 TBM589838:TBP589975 TLI589838:TLL589975 TVE589838:TVH589975 UFA589838:UFD589975 UOW589838:UOZ589975 UYS589838:UYV589975 VIO589838:VIR589975 VSK589838:VSN589975 WCG589838:WCJ589975 WMC589838:WMF589975 WVY589838:WWB589975 Q655374:T655511 JM655374:JP655511 TI655374:TL655511 ADE655374:ADH655511 ANA655374:AND655511 AWW655374:AWZ655511 BGS655374:BGV655511 BQO655374:BQR655511 CAK655374:CAN655511 CKG655374:CKJ655511 CUC655374:CUF655511 DDY655374:DEB655511 DNU655374:DNX655511 DXQ655374:DXT655511 EHM655374:EHP655511 ERI655374:ERL655511 FBE655374:FBH655511 FLA655374:FLD655511 FUW655374:FUZ655511 GES655374:GEV655511 GOO655374:GOR655511 GYK655374:GYN655511 HIG655374:HIJ655511 HSC655374:HSF655511 IBY655374:ICB655511 ILU655374:ILX655511 IVQ655374:IVT655511 JFM655374:JFP655511 JPI655374:JPL655511 JZE655374:JZH655511 KJA655374:KJD655511 KSW655374:KSZ655511 LCS655374:LCV655511 LMO655374:LMR655511 LWK655374:LWN655511 MGG655374:MGJ655511 MQC655374:MQF655511 MZY655374:NAB655511 NJU655374:NJX655511 NTQ655374:NTT655511 ODM655374:ODP655511 ONI655374:ONL655511 OXE655374:OXH655511 PHA655374:PHD655511 PQW655374:PQZ655511 QAS655374:QAV655511 QKO655374:QKR655511 QUK655374:QUN655511 REG655374:REJ655511 ROC655374:ROF655511 RXY655374:RYB655511 SHU655374:SHX655511 SRQ655374:SRT655511 TBM655374:TBP655511 TLI655374:TLL655511 TVE655374:TVH655511 UFA655374:UFD655511 UOW655374:UOZ655511 UYS655374:UYV655511 VIO655374:VIR655511 VSK655374:VSN655511 WCG655374:WCJ655511 WMC655374:WMF655511 WVY655374:WWB655511 Q720910:T721047 JM720910:JP721047 TI720910:TL721047 ADE720910:ADH721047 ANA720910:AND721047 AWW720910:AWZ721047 BGS720910:BGV721047 BQO720910:BQR721047 CAK720910:CAN721047 CKG720910:CKJ721047 CUC720910:CUF721047 DDY720910:DEB721047 DNU720910:DNX721047 DXQ720910:DXT721047 EHM720910:EHP721047 ERI720910:ERL721047 FBE720910:FBH721047 FLA720910:FLD721047 FUW720910:FUZ721047 GES720910:GEV721047 GOO720910:GOR721047 GYK720910:GYN721047 HIG720910:HIJ721047 HSC720910:HSF721047 IBY720910:ICB721047 ILU720910:ILX721047 IVQ720910:IVT721047 JFM720910:JFP721047 JPI720910:JPL721047 JZE720910:JZH721047 KJA720910:KJD721047 KSW720910:KSZ721047 LCS720910:LCV721047 LMO720910:LMR721047 LWK720910:LWN721047 MGG720910:MGJ721047 MQC720910:MQF721047 MZY720910:NAB721047 NJU720910:NJX721047 NTQ720910:NTT721047 ODM720910:ODP721047 ONI720910:ONL721047 OXE720910:OXH721047 PHA720910:PHD721047 PQW720910:PQZ721047 QAS720910:QAV721047 QKO720910:QKR721047 QUK720910:QUN721047 REG720910:REJ721047 ROC720910:ROF721047 RXY720910:RYB721047 SHU720910:SHX721047 SRQ720910:SRT721047 TBM720910:TBP721047 TLI720910:TLL721047 TVE720910:TVH721047 UFA720910:UFD721047 UOW720910:UOZ721047 UYS720910:UYV721047 VIO720910:VIR721047 VSK720910:VSN721047 WCG720910:WCJ721047 WMC720910:WMF721047 WVY720910:WWB721047 Q786446:T786583 JM786446:JP786583 TI786446:TL786583 ADE786446:ADH786583 ANA786446:AND786583 AWW786446:AWZ786583 BGS786446:BGV786583 BQO786446:BQR786583 CAK786446:CAN786583 CKG786446:CKJ786583 CUC786446:CUF786583 DDY786446:DEB786583 DNU786446:DNX786583 DXQ786446:DXT786583 EHM786446:EHP786583 ERI786446:ERL786583 FBE786446:FBH786583 FLA786446:FLD786583 FUW786446:FUZ786583 GES786446:GEV786583 GOO786446:GOR786583 GYK786446:GYN786583 HIG786446:HIJ786583 HSC786446:HSF786583 IBY786446:ICB786583 ILU786446:ILX786583 IVQ786446:IVT786583 JFM786446:JFP786583 JPI786446:JPL786583 JZE786446:JZH786583 KJA786446:KJD786583 KSW786446:KSZ786583 LCS786446:LCV786583 LMO786446:LMR786583 LWK786446:LWN786583 MGG786446:MGJ786583 MQC786446:MQF786583 MZY786446:NAB786583 NJU786446:NJX786583 NTQ786446:NTT786583 ODM786446:ODP786583 ONI786446:ONL786583 OXE786446:OXH786583 PHA786446:PHD786583 PQW786446:PQZ786583 QAS786446:QAV786583 QKO786446:QKR786583 QUK786446:QUN786583 REG786446:REJ786583 ROC786446:ROF786583 RXY786446:RYB786583 SHU786446:SHX786583 SRQ786446:SRT786583 TBM786446:TBP786583 TLI786446:TLL786583 TVE786446:TVH786583 UFA786446:UFD786583 UOW786446:UOZ786583 UYS786446:UYV786583 VIO786446:VIR786583 VSK786446:VSN786583 WCG786446:WCJ786583 WMC786446:WMF786583 WVY786446:WWB786583 Q851982:T852119 JM851982:JP852119 TI851982:TL852119 ADE851982:ADH852119 ANA851982:AND852119 AWW851982:AWZ852119 BGS851982:BGV852119 BQO851982:BQR852119 CAK851982:CAN852119 CKG851982:CKJ852119 CUC851982:CUF852119 DDY851982:DEB852119 DNU851982:DNX852119 DXQ851982:DXT852119 EHM851982:EHP852119 ERI851982:ERL852119 FBE851982:FBH852119 FLA851982:FLD852119 FUW851982:FUZ852119 GES851982:GEV852119 GOO851982:GOR852119 GYK851982:GYN852119 HIG851982:HIJ852119 HSC851982:HSF852119 IBY851982:ICB852119 ILU851982:ILX852119 IVQ851982:IVT852119 JFM851982:JFP852119 JPI851982:JPL852119 JZE851982:JZH852119 KJA851982:KJD852119 KSW851982:KSZ852119 LCS851982:LCV852119 LMO851982:LMR852119 LWK851982:LWN852119 MGG851982:MGJ852119 MQC851982:MQF852119 MZY851982:NAB852119 NJU851982:NJX852119 NTQ851982:NTT852119 ODM851982:ODP852119 ONI851982:ONL852119 OXE851982:OXH852119 PHA851982:PHD852119 PQW851982:PQZ852119 QAS851982:QAV852119 QKO851982:QKR852119 QUK851982:QUN852119 REG851982:REJ852119 ROC851982:ROF852119 RXY851982:RYB852119 SHU851982:SHX852119 SRQ851982:SRT852119 TBM851982:TBP852119 TLI851982:TLL852119 TVE851982:TVH852119 UFA851982:UFD852119 UOW851982:UOZ852119 UYS851982:UYV852119 VIO851982:VIR852119 VSK851982:VSN852119 WCG851982:WCJ852119 WMC851982:WMF852119 WVY851982:WWB852119 Q917518:T917655 JM917518:JP917655 TI917518:TL917655 ADE917518:ADH917655 ANA917518:AND917655 AWW917518:AWZ917655 BGS917518:BGV917655 BQO917518:BQR917655 CAK917518:CAN917655 CKG917518:CKJ917655 CUC917518:CUF917655 DDY917518:DEB917655 DNU917518:DNX917655 DXQ917518:DXT917655 EHM917518:EHP917655 ERI917518:ERL917655 FBE917518:FBH917655 FLA917518:FLD917655 FUW917518:FUZ917655 GES917518:GEV917655 GOO917518:GOR917655 GYK917518:GYN917655 HIG917518:HIJ917655 HSC917518:HSF917655 IBY917518:ICB917655 ILU917518:ILX917655 IVQ917518:IVT917655 JFM917518:JFP917655 JPI917518:JPL917655 JZE917518:JZH917655 KJA917518:KJD917655 KSW917518:KSZ917655 LCS917518:LCV917655 LMO917518:LMR917655 LWK917518:LWN917655 MGG917518:MGJ917655 MQC917518:MQF917655 MZY917518:NAB917655 NJU917518:NJX917655 NTQ917518:NTT917655 ODM917518:ODP917655 ONI917518:ONL917655 OXE917518:OXH917655 PHA917518:PHD917655 PQW917518:PQZ917655 QAS917518:QAV917655 QKO917518:QKR917655 QUK917518:QUN917655 REG917518:REJ917655 ROC917518:ROF917655 RXY917518:RYB917655 SHU917518:SHX917655 SRQ917518:SRT917655 TBM917518:TBP917655 TLI917518:TLL917655 TVE917518:TVH917655 UFA917518:UFD917655 UOW917518:UOZ917655 UYS917518:UYV917655 VIO917518:VIR917655 VSK917518:VSN917655 WCG917518:WCJ917655 WMC917518:WMF917655 WVY917518:WWB917655 Q983054:T983191 JM983054:JP983191 TI983054:TL983191 ADE983054:ADH983191 ANA983054:AND983191 AWW983054:AWZ983191 BGS983054:BGV983191 BQO983054:BQR983191 CAK983054:CAN983191 CKG983054:CKJ983191 CUC983054:CUF983191 DDY983054:DEB983191 DNU983054:DNX983191 DXQ983054:DXT983191 EHM983054:EHP983191 ERI983054:ERL983191 FBE983054:FBH983191 FLA983054:FLD983191 FUW983054:FUZ983191 GES983054:GEV983191 GOO983054:GOR983191 GYK983054:GYN983191 HIG983054:HIJ983191 HSC983054:HSF983191 IBY983054:ICB983191 ILU983054:ILX983191 IVQ983054:IVT983191 JFM983054:JFP983191 JPI983054:JPL983191 JZE983054:JZH983191 KJA983054:KJD983191 KSW983054:KSZ983191 LCS983054:LCV983191 LMO983054:LMR983191 LWK983054:LWN983191 MGG983054:MGJ983191 MQC983054:MQF983191 MZY983054:NAB983191 NJU983054:NJX983191 NTQ983054:NTT983191 ODM983054:ODP983191 ONI983054:ONL983191 OXE983054:OXH983191 PHA983054:PHD983191 PQW983054:PQZ983191 QAS983054:QAV983191 QKO983054:QKR983191 QUK983054:QUN983191 REG983054:REJ983191 ROC983054:ROF983191 RXY983054:RYB983191 SHU983054:SHX983191 SRQ983054:SRT983191 TBM983054:TBP983191 TLI983054:TLL983191 TVE983054:TVH983191 UFA983054:UFD983191 UOW983054:UOZ983191 UYS983054:UYV983191 VIO983054:VIR983191 VSK983054:VSN983191 WCG983054:WCJ983191 WMC983054:WMF983191 WVY983054:WWB983191 M14:O88 JI14:JK88 TE14:TG88 ADA14:ADC88 AMW14:AMY88 AWS14:AWU88 BGO14:BGQ88 BQK14:BQM88 CAG14:CAI88 CKC14:CKE88 CTY14:CUA88 DDU14:DDW88 DNQ14:DNS88 DXM14:DXO88 EHI14:EHK88 ERE14:ERG88 FBA14:FBC88 FKW14:FKY88 FUS14:FUU88 GEO14:GEQ88 GOK14:GOM88 GYG14:GYI88 HIC14:HIE88 HRY14:HSA88 IBU14:IBW88 ILQ14:ILS88 IVM14:IVO88 JFI14:JFK88 JPE14:JPG88 JZA14:JZC88 KIW14:KIY88 KSS14:KSU88 LCO14:LCQ88 LMK14:LMM88 LWG14:LWI88 MGC14:MGE88 MPY14:MQA88 MZU14:MZW88 NJQ14:NJS88 NTM14:NTO88 ODI14:ODK88 ONE14:ONG88 OXA14:OXC88 PGW14:PGY88 PQS14:PQU88 QAO14:QAQ88 QKK14:QKM88 QUG14:QUI88 REC14:REE88 RNY14:ROA88 RXU14:RXW88 SHQ14:SHS88 SRM14:SRO88 TBI14:TBK88 TLE14:TLG88 TVA14:TVC88 UEW14:UEY88 UOS14:UOU88 UYO14:UYQ88 VIK14:VIM88 VSG14:VSI88 WCC14:WCE88 WLY14:WMA88 WVU14:WVW88 M65550:O65624 JI65550:JK65624 TE65550:TG65624 ADA65550:ADC65624 AMW65550:AMY65624 AWS65550:AWU65624 BGO65550:BGQ65624 BQK65550:BQM65624 CAG65550:CAI65624 CKC65550:CKE65624 CTY65550:CUA65624 DDU65550:DDW65624 DNQ65550:DNS65624 DXM65550:DXO65624 EHI65550:EHK65624 ERE65550:ERG65624 FBA65550:FBC65624 FKW65550:FKY65624 FUS65550:FUU65624 GEO65550:GEQ65624 GOK65550:GOM65624 GYG65550:GYI65624 HIC65550:HIE65624 HRY65550:HSA65624 IBU65550:IBW65624 ILQ65550:ILS65624 IVM65550:IVO65624 JFI65550:JFK65624 JPE65550:JPG65624 JZA65550:JZC65624 KIW65550:KIY65624 KSS65550:KSU65624 LCO65550:LCQ65624 LMK65550:LMM65624 LWG65550:LWI65624 MGC65550:MGE65624 MPY65550:MQA65624 MZU65550:MZW65624 NJQ65550:NJS65624 NTM65550:NTO65624 ODI65550:ODK65624 ONE65550:ONG65624 OXA65550:OXC65624 PGW65550:PGY65624 PQS65550:PQU65624 QAO65550:QAQ65624 QKK65550:QKM65624 QUG65550:QUI65624 REC65550:REE65624 RNY65550:ROA65624 RXU65550:RXW65624 SHQ65550:SHS65624 SRM65550:SRO65624 TBI65550:TBK65624 TLE65550:TLG65624 TVA65550:TVC65624 UEW65550:UEY65624 UOS65550:UOU65624 UYO65550:UYQ65624 VIK65550:VIM65624 VSG65550:VSI65624 WCC65550:WCE65624 WLY65550:WMA65624 WVU65550:WVW65624 M131086:O131160 JI131086:JK131160 TE131086:TG131160 ADA131086:ADC131160 AMW131086:AMY131160 AWS131086:AWU131160 BGO131086:BGQ131160 BQK131086:BQM131160 CAG131086:CAI131160 CKC131086:CKE131160 CTY131086:CUA131160 DDU131086:DDW131160 DNQ131086:DNS131160 DXM131086:DXO131160 EHI131086:EHK131160 ERE131086:ERG131160 FBA131086:FBC131160 FKW131086:FKY131160 FUS131086:FUU131160 GEO131086:GEQ131160 GOK131086:GOM131160 GYG131086:GYI131160 HIC131086:HIE131160 HRY131086:HSA131160 IBU131086:IBW131160 ILQ131086:ILS131160 IVM131086:IVO131160 JFI131086:JFK131160 JPE131086:JPG131160 JZA131086:JZC131160 KIW131086:KIY131160 KSS131086:KSU131160 LCO131086:LCQ131160 LMK131086:LMM131160 LWG131086:LWI131160 MGC131086:MGE131160 MPY131086:MQA131160 MZU131086:MZW131160 NJQ131086:NJS131160 NTM131086:NTO131160 ODI131086:ODK131160 ONE131086:ONG131160 OXA131086:OXC131160 PGW131086:PGY131160 PQS131086:PQU131160 QAO131086:QAQ131160 QKK131086:QKM131160 QUG131086:QUI131160 REC131086:REE131160 RNY131086:ROA131160 RXU131086:RXW131160 SHQ131086:SHS131160 SRM131086:SRO131160 TBI131086:TBK131160 TLE131086:TLG131160 TVA131086:TVC131160 UEW131086:UEY131160 UOS131086:UOU131160 UYO131086:UYQ131160 VIK131086:VIM131160 VSG131086:VSI131160 WCC131086:WCE131160 WLY131086:WMA131160 WVU131086:WVW131160 M196622:O196696 JI196622:JK196696 TE196622:TG196696 ADA196622:ADC196696 AMW196622:AMY196696 AWS196622:AWU196696 BGO196622:BGQ196696 BQK196622:BQM196696 CAG196622:CAI196696 CKC196622:CKE196696 CTY196622:CUA196696 DDU196622:DDW196696 DNQ196622:DNS196696 DXM196622:DXO196696 EHI196622:EHK196696 ERE196622:ERG196696 FBA196622:FBC196696 FKW196622:FKY196696 FUS196622:FUU196696 GEO196622:GEQ196696 GOK196622:GOM196696 GYG196622:GYI196696 HIC196622:HIE196696 HRY196622:HSA196696 IBU196622:IBW196696 ILQ196622:ILS196696 IVM196622:IVO196696 JFI196622:JFK196696 JPE196622:JPG196696 JZA196622:JZC196696 KIW196622:KIY196696 KSS196622:KSU196696 LCO196622:LCQ196696 LMK196622:LMM196696 LWG196622:LWI196696 MGC196622:MGE196696 MPY196622:MQA196696 MZU196622:MZW196696 NJQ196622:NJS196696 NTM196622:NTO196696 ODI196622:ODK196696 ONE196622:ONG196696 OXA196622:OXC196696 PGW196622:PGY196696 PQS196622:PQU196696 QAO196622:QAQ196696 QKK196622:QKM196696 QUG196622:QUI196696 REC196622:REE196696 RNY196622:ROA196696 RXU196622:RXW196696 SHQ196622:SHS196696 SRM196622:SRO196696 TBI196622:TBK196696 TLE196622:TLG196696 TVA196622:TVC196696 UEW196622:UEY196696 UOS196622:UOU196696 UYO196622:UYQ196696 VIK196622:VIM196696 VSG196622:VSI196696 WCC196622:WCE196696 WLY196622:WMA196696 WVU196622:WVW196696 M262158:O262232 JI262158:JK262232 TE262158:TG262232 ADA262158:ADC262232 AMW262158:AMY262232 AWS262158:AWU262232 BGO262158:BGQ262232 BQK262158:BQM262232 CAG262158:CAI262232 CKC262158:CKE262232 CTY262158:CUA262232 DDU262158:DDW262232 DNQ262158:DNS262232 DXM262158:DXO262232 EHI262158:EHK262232 ERE262158:ERG262232 FBA262158:FBC262232 FKW262158:FKY262232 FUS262158:FUU262232 GEO262158:GEQ262232 GOK262158:GOM262232 GYG262158:GYI262232 HIC262158:HIE262232 HRY262158:HSA262232 IBU262158:IBW262232 ILQ262158:ILS262232 IVM262158:IVO262232 JFI262158:JFK262232 JPE262158:JPG262232 JZA262158:JZC262232 KIW262158:KIY262232 KSS262158:KSU262232 LCO262158:LCQ262232 LMK262158:LMM262232 LWG262158:LWI262232 MGC262158:MGE262232 MPY262158:MQA262232 MZU262158:MZW262232 NJQ262158:NJS262232 NTM262158:NTO262232 ODI262158:ODK262232 ONE262158:ONG262232 OXA262158:OXC262232 PGW262158:PGY262232 PQS262158:PQU262232 QAO262158:QAQ262232 QKK262158:QKM262232 QUG262158:QUI262232 REC262158:REE262232 RNY262158:ROA262232 RXU262158:RXW262232 SHQ262158:SHS262232 SRM262158:SRO262232 TBI262158:TBK262232 TLE262158:TLG262232 TVA262158:TVC262232 UEW262158:UEY262232 UOS262158:UOU262232 UYO262158:UYQ262232 VIK262158:VIM262232 VSG262158:VSI262232 WCC262158:WCE262232 WLY262158:WMA262232 WVU262158:WVW262232 M327694:O327768 JI327694:JK327768 TE327694:TG327768 ADA327694:ADC327768 AMW327694:AMY327768 AWS327694:AWU327768 BGO327694:BGQ327768 BQK327694:BQM327768 CAG327694:CAI327768 CKC327694:CKE327768 CTY327694:CUA327768 DDU327694:DDW327768 DNQ327694:DNS327768 DXM327694:DXO327768 EHI327694:EHK327768 ERE327694:ERG327768 FBA327694:FBC327768 FKW327694:FKY327768 FUS327694:FUU327768 GEO327694:GEQ327768 GOK327694:GOM327768 GYG327694:GYI327768 HIC327694:HIE327768 HRY327694:HSA327768 IBU327694:IBW327768 ILQ327694:ILS327768 IVM327694:IVO327768 JFI327694:JFK327768 JPE327694:JPG327768 JZA327694:JZC327768 KIW327694:KIY327768 KSS327694:KSU327768 LCO327694:LCQ327768 LMK327694:LMM327768 LWG327694:LWI327768 MGC327694:MGE327768 MPY327694:MQA327768 MZU327694:MZW327768 NJQ327694:NJS327768 NTM327694:NTO327768 ODI327694:ODK327768 ONE327694:ONG327768 OXA327694:OXC327768 PGW327694:PGY327768 PQS327694:PQU327768 QAO327694:QAQ327768 QKK327694:QKM327768 QUG327694:QUI327768 REC327694:REE327768 RNY327694:ROA327768 RXU327694:RXW327768 SHQ327694:SHS327768 SRM327694:SRO327768 TBI327694:TBK327768 TLE327694:TLG327768 TVA327694:TVC327768 UEW327694:UEY327768 UOS327694:UOU327768 UYO327694:UYQ327768 VIK327694:VIM327768 VSG327694:VSI327768 WCC327694:WCE327768 WLY327694:WMA327768 WVU327694:WVW327768 M393230:O393304 JI393230:JK393304 TE393230:TG393304 ADA393230:ADC393304 AMW393230:AMY393304 AWS393230:AWU393304 BGO393230:BGQ393304 BQK393230:BQM393304 CAG393230:CAI393304 CKC393230:CKE393304 CTY393230:CUA393304 DDU393230:DDW393304 DNQ393230:DNS393304 DXM393230:DXO393304 EHI393230:EHK393304 ERE393230:ERG393304 FBA393230:FBC393304 FKW393230:FKY393304 FUS393230:FUU393304 GEO393230:GEQ393304 GOK393230:GOM393304 GYG393230:GYI393304 HIC393230:HIE393304 HRY393230:HSA393304 IBU393230:IBW393304 ILQ393230:ILS393304 IVM393230:IVO393304 JFI393230:JFK393304 JPE393230:JPG393304 JZA393230:JZC393304 KIW393230:KIY393304 KSS393230:KSU393304 LCO393230:LCQ393304 LMK393230:LMM393304 LWG393230:LWI393304 MGC393230:MGE393304 MPY393230:MQA393304 MZU393230:MZW393304 NJQ393230:NJS393304 NTM393230:NTO393304 ODI393230:ODK393304 ONE393230:ONG393304 OXA393230:OXC393304 PGW393230:PGY393304 PQS393230:PQU393304 QAO393230:QAQ393304 QKK393230:QKM393304 QUG393230:QUI393304 REC393230:REE393304 RNY393230:ROA393304 RXU393230:RXW393304 SHQ393230:SHS393304 SRM393230:SRO393304 TBI393230:TBK393304 TLE393230:TLG393304 TVA393230:TVC393304 UEW393230:UEY393304 UOS393230:UOU393304 UYO393230:UYQ393304 VIK393230:VIM393304 VSG393230:VSI393304 WCC393230:WCE393304 WLY393230:WMA393304 WVU393230:WVW393304 M458766:O458840 JI458766:JK458840 TE458766:TG458840 ADA458766:ADC458840 AMW458766:AMY458840 AWS458766:AWU458840 BGO458766:BGQ458840 BQK458766:BQM458840 CAG458766:CAI458840 CKC458766:CKE458840 CTY458766:CUA458840 DDU458766:DDW458840 DNQ458766:DNS458840 DXM458766:DXO458840 EHI458766:EHK458840 ERE458766:ERG458840 FBA458766:FBC458840 FKW458766:FKY458840 FUS458766:FUU458840 GEO458766:GEQ458840 GOK458766:GOM458840 GYG458766:GYI458840 HIC458766:HIE458840 HRY458766:HSA458840 IBU458766:IBW458840 ILQ458766:ILS458840 IVM458766:IVO458840 JFI458766:JFK458840 JPE458766:JPG458840 JZA458766:JZC458840 KIW458766:KIY458840 KSS458766:KSU458840 LCO458766:LCQ458840 LMK458766:LMM458840 LWG458766:LWI458840 MGC458766:MGE458840 MPY458766:MQA458840 MZU458766:MZW458840 NJQ458766:NJS458840 NTM458766:NTO458840 ODI458766:ODK458840 ONE458766:ONG458840 OXA458766:OXC458840 PGW458766:PGY458840 PQS458766:PQU458840 QAO458766:QAQ458840 QKK458766:QKM458840 QUG458766:QUI458840 REC458766:REE458840 RNY458766:ROA458840 RXU458766:RXW458840 SHQ458766:SHS458840 SRM458766:SRO458840 TBI458766:TBK458840 TLE458766:TLG458840 TVA458766:TVC458840 UEW458766:UEY458840 UOS458766:UOU458840 UYO458766:UYQ458840 VIK458766:VIM458840 VSG458766:VSI458840 WCC458766:WCE458840 WLY458766:WMA458840 WVU458766:WVW458840 M524302:O524376 JI524302:JK524376 TE524302:TG524376 ADA524302:ADC524376 AMW524302:AMY524376 AWS524302:AWU524376 BGO524302:BGQ524376 BQK524302:BQM524376 CAG524302:CAI524376 CKC524302:CKE524376 CTY524302:CUA524376 DDU524302:DDW524376 DNQ524302:DNS524376 DXM524302:DXO524376 EHI524302:EHK524376 ERE524302:ERG524376 FBA524302:FBC524376 FKW524302:FKY524376 FUS524302:FUU524376 GEO524302:GEQ524376 GOK524302:GOM524376 GYG524302:GYI524376 HIC524302:HIE524376 HRY524302:HSA524376 IBU524302:IBW524376 ILQ524302:ILS524376 IVM524302:IVO524376 JFI524302:JFK524376 JPE524302:JPG524376 JZA524302:JZC524376 KIW524302:KIY524376 KSS524302:KSU524376 LCO524302:LCQ524376 LMK524302:LMM524376 LWG524302:LWI524376 MGC524302:MGE524376 MPY524302:MQA524376 MZU524302:MZW524376 NJQ524302:NJS524376 NTM524302:NTO524376 ODI524302:ODK524376 ONE524302:ONG524376 OXA524302:OXC524376 PGW524302:PGY524376 PQS524302:PQU524376 QAO524302:QAQ524376 QKK524302:QKM524376 QUG524302:QUI524376 REC524302:REE524376 RNY524302:ROA524376 RXU524302:RXW524376 SHQ524302:SHS524376 SRM524302:SRO524376 TBI524302:TBK524376 TLE524302:TLG524376 TVA524302:TVC524376 UEW524302:UEY524376 UOS524302:UOU524376 UYO524302:UYQ524376 VIK524302:VIM524376 VSG524302:VSI524376 WCC524302:WCE524376 WLY524302:WMA524376 WVU524302:WVW524376 M589838:O589912 JI589838:JK589912 TE589838:TG589912 ADA589838:ADC589912 AMW589838:AMY589912 AWS589838:AWU589912 BGO589838:BGQ589912 BQK589838:BQM589912 CAG589838:CAI589912 CKC589838:CKE589912 CTY589838:CUA589912 DDU589838:DDW589912 DNQ589838:DNS589912 DXM589838:DXO589912 EHI589838:EHK589912 ERE589838:ERG589912 FBA589838:FBC589912 FKW589838:FKY589912 FUS589838:FUU589912 GEO589838:GEQ589912 GOK589838:GOM589912 GYG589838:GYI589912 HIC589838:HIE589912 HRY589838:HSA589912 IBU589838:IBW589912 ILQ589838:ILS589912 IVM589838:IVO589912 JFI589838:JFK589912 JPE589838:JPG589912 JZA589838:JZC589912 KIW589838:KIY589912 KSS589838:KSU589912 LCO589838:LCQ589912 LMK589838:LMM589912 LWG589838:LWI589912 MGC589838:MGE589912 MPY589838:MQA589912 MZU589838:MZW589912 NJQ589838:NJS589912 NTM589838:NTO589912 ODI589838:ODK589912 ONE589838:ONG589912 OXA589838:OXC589912 PGW589838:PGY589912 PQS589838:PQU589912 QAO589838:QAQ589912 QKK589838:QKM589912 QUG589838:QUI589912 REC589838:REE589912 RNY589838:ROA589912 RXU589838:RXW589912 SHQ589838:SHS589912 SRM589838:SRO589912 TBI589838:TBK589912 TLE589838:TLG589912 TVA589838:TVC589912 UEW589838:UEY589912 UOS589838:UOU589912 UYO589838:UYQ589912 VIK589838:VIM589912 VSG589838:VSI589912 WCC589838:WCE589912 WLY589838:WMA589912 WVU589838:WVW589912 M655374:O655448 JI655374:JK655448 TE655374:TG655448 ADA655374:ADC655448 AMW655374:AMY655448 AWS655374:AWU655448 BGO655374:BGQ655448 BQK655374:BQM655448 CAG655374:CAI655448 CKC655374:CKE655448 CTY655374:CUA655448 DDU655374:DDW655448 DNQ655374:DNS655448 DXM655374:DXO655448 EHI655374:EHK655448 ERE655374:ERG655448 FBA655374:FBC655448 FKW655374:FKY655448 FUS655374:FUU655448 GEO655374:GEQ655448 GOK655374:GOM655448 GYG655374:GYI655448 HIC655374:HIE655448 HRY655374:HSA655448 IBU655374:IBW655448 ILQ655374:ILS655448 IVM655374:IVO655448 JFI655374:JFK655448 JPE655374:JPG655448 JZA655374:JZC655448 KIW655374:KIY655448 KSS655374:KSU655448 LCO655374:LCQ655448 LMK655374:LMM655448 LWG655374:LWI655448 MGC655374:MGE655448 MPY655374:MQA655448 MZU655374:MZW655448 NJQ655374:NJS655448 NTM655374:NTO655448 ODI655374:ODK655448 ONE655374:ONG655448 OXA655374:OXC655448 PGW655374:PGY655448 PQS655374:PQU655448 QAO655374:QAQ655448 QKK655374:QKM655448 QUG655374:QUI655448 REC655374:REE655448 RNY655374:ROA655448 RXU655374:RXW655448 SHQ655374:SHS655448 SRM655374:SRO655448 TBI655374:TBK655448 TLE655374:TLG655448 TVA655374:TVC655448 UEW655374:UEY655448 UOS655374:UOU655448 UYO655374:UYQ655448 VIK655374:VIM655448 VSG655374:VSI655448 WCC655374:WCE655448 WLY655374:WMA655448 WVU655374:WVW655448 M720910:O720984 JI720910:JK720984 TE720910:TG720984 ADA720910:ADC720984 AMW720910:AMY720984 AWS720910:AWU720984 BGO720910:BGQ720984 BQK720910:BQM720984 CAG720910:CAI720984 CKC720910:CKE720984 CTY720910:CUA720984 DDU720910:DDW720984 DNQ720910:DNS720984 DXM720910:DXO720984 EHI720910:EHK720984 ERE720910:ERG720984 FBA720910:FBC720984 FKW720910:FKY720984 FUS720910:FUU720984 GEO720910:GEQ720984 GOK720910:GOM720984 GYG720910:GYI720984 HIC720910:HIE720984 HRY720910:HSA720984 IBU720910:IBW720984 ILQ720910:ILS720984 IVM720910:IVO720984 JFI720910:JFK720984 JPE720910:JPG720984 JZA720910:JZC720984 KIW720910:KIY720984 KSS720910:KSU720984 LCO720910:LCQ720984 LMK720910:LMM720984 LWG720910:LWI720984 MGC720910:MGE720984 MPY720910:MQA720984 MZU720910:MZW720984 NJQ720910:NJS720984 NTM720910:NTO720984 ODI720910:ODK720984 ONE720910:ONG720984 OXA720910:OXC720984 PGW720910:PGY720984 PQS720910:PQU720984 QAO720910:QAQ720984 QKK720910:QKM720984 QUG720910:QUI720984 REC720910:REE720984 RNY720910:ROA720984 RXU720910:RXW720984 SHQ720910:SHS720984 SRM720910:SRO720984 TBI720910:TBK720984 TLE720910:TLG720984 TVA720910:TVC720984 UEW720910:UEY720984 UOS720910:UOU720984 UYO720910:UYQ720984 VIK720910:VIM720984 VSG720910:VSI720984 WCC720910:WCE720984 WLY720910:WMA720984 WVU720910:WVW720984 M786446:O786520 JI786446:JK786520 TE786446:TG786520 ADA786446:ADC786520 AMW786446:AMY786520 AWS786446:AWU786520 BGO786446:BGQ786520 BQK786446:BQM786520 CAG786446:CAI786520 CKC786446:CKE786520 CTY786446:CUA786520 DDU786446:DDW786520 DNQ786446:DNS786520 DXM786446:DXO786520 EHI786446:EHK786520 ERE786446:ERG786520 FBA786446:FBC786520 FKW786446:FKY786520 FUS786446:FUU786520 GEO786446:GEQ786520 GOK786446:GOM786520 GYG786446:GYI786520 HIC786446:HIE786520 HRY786446:HSA786520 IBU786446:IBW786520 ILQ786446:ILS786520 IVM786446:IVO786520 JFI786446:JFK786520 JPE786446:JPG786520 JZA786446:JZC786520 KIW786446:KIY786520 KSS786446:KSU786520 LCO786446:LCQ786520 LMK786446:LMM786520 LWG786446:LWI786520 MGC786446:MGE786520 MPY786446:MQA786520 MZU786446:MZW786520 NJQ786446:NJS786520 NTM786446:NTO786520 ODI786446:ODK786520 ONE786446:ONG786520 OXA786446:OXC786520 PGW786446:PGY786520 PQS786446:PQU786520 QAO786446:QAQ786520 QKK786446:QKM786520 QUG786446:QUI786520 REC786446:REE786520 RNY786446:ROA786520 RXU786446:RXW786520 SHQ786446:SHS786520 SRM786446:SRO786520 TBI786446:TBK786520 TLE786446:TLG786520 TVA786446:TVC786520 UEW786446:UEY786520 UOS786446:UOU786520 UYO786446:UYQ786520 VIK786446:VIM786520 VSG786446:VSI786520 WCC786446:WCE786520 WLY786446:WMA786520 WVU786446:WVW786520 M851982:O852056 JI851982:JK852056 TE851982:TG852056 ADA851982:ADC852056 AMW851982:AMY852056 AWS851982:AWU852056 BGO851982:BGQ852056 BQK851982:BQM852056 CAG851982:CAI852056 CKC851982:CKE852056 CTY851982:CUA852056 DDU851982:DDW852056 DNQ851982:DNS852056 DXM851982:DXO852056 EHI851982:EHK852056 ERE851982:ERG852056 FBA851982:FBC852056 FKW851982:FKY852056 FUS851982:FUU852056 GEO851982:GEQ852056 GOK851982:GOM852056 GYG851982:GYI852056 HIC851982:HIE852056 HRY851982:HSA852056 IBU851982:IBW852056 ILQ851982:ILS852056 IVM851982:IVO852056 JFI851982:JFK852056 JPE851982:JPG852056 JZA851982:JZC852056 KIW851982:KIY852056 KSS851982:KSU852056 LCO851982:LCQ852056 LMK851982:LMM852056 LWG851982:LWI852056 MGC851982:MGE852056 MPY851982:MQA852056 MZU851982:MZW852056 NJQ851982:NJS852056 NTM851982:NTO852056 ODI851982:ODK852056 ONE851982:ONG852056 OXA851982:OXC852056 PGW851982:PGY852056 PQS851982:PQU852056 QAO851982:QAQ852056 QKK851982:QKM852056 QUG851982:QUI852056 REC851982:REE852056 RNY851982:ROA852056 RXU851982:RXW852056 SHQ851982:SHS852056 SRM851982:SRO852056 TBI851982:TBK852056 TLE851982:TLG852056 TVA851982:TVC852056 UEW851982:UEY852056 UOS851982:UOU852056 UYO851982:UYQ852056 VIK851982:VIM852056 VSG851982:VSI852056 WCC851982:WCE852056 WLY851982:WMA852056 WVU851982:WVW852056 M917518:O917592 JI917518:JK917592 TE917518:TG917592 ADA917518:ADC917592 AMW917518:AMY917592 AWS917518:AWU917592 BGO917518:BGQ917592 BQK917518:BQM917592 CAG917518:CAI917592 CKC917518:CKE917592 CTY917518:CUA917592 DDU917518:DDW917592 DNQ917518:DNS917592 DXM917518:DXO917592 EHI917518:EHK917592 ERE917518:ERG917592 FBA917518:FBC917592 FKW917518:FKY917592 FUS917518:FUU917592 GEO917518:GEQ917592 GOK917518:GOM917592 GYG917518:GYI917592 HIC917518:HIE917592 HRY917518:HSA917592 IBU917518:IBW917592 ILQ917518:ILS917592 IVM917518:IVO917592 JFI917518:JFK917592 JPE917518:JPG917592 JZA917518:JZC917592 KIW917518:KIY917592 KSS917518:KSU917592 LCO917518:LCQ917592 LMK917518:LMM917592 LWG917518:LWI917592 MGC917518:MGE917592 MPY917518:MQA917592 MZU917518:MZW917592 NJQ917518:NJS917592 NTM917518:NTO917592 ODI917518:ODK917592 ONE917518:ONG917592 OXA917518:OXC917592 PGW917518:PGY917592 PQS917518:PQU917592 QAO917518:QAQ917592 QKK917518:QKM917592 QUG917518:QUI917592 REC917518:REE917592 RNY917518:ROA917592 RXU917518:RXW917592 SHQ917518:SHS917592 SRM917518:SRO917592 TBI917518:TBK917592 TLE917518:TLG917592 TVA917518:TVC917592 UEW917518:UEY917592 UOS917518:UOU917592 UYO917518:UYQ917592 VIK917518:VIM917592 VSG917518:VSI917592 WCC917518:WCE917592 WLY917518:WMA917592 WVU917518:WVW917592 M983054:O983128 JI983054:JK983128 TE983054:TG983128 ADA983054:ADC983128 AMW983054:AMY983128 AWS983054:AWU983128 BGO983054:BGQ983128 BQK983054:BQM983128 CAG983054:CAI983128 CKC983054:CKE983128 CTY983054:CUA983128 DDU983054:DDW983128 DNQ983054:DNS983128 DXM983054:DXO983128 EHI983054:EHK983128 ERE983054:ERG983128 FBA983054:FBC983128 FKW983054:FKY983128 FUS983054:FUU983128 GEO983054:GEQ983128 GOK983054:GOM983128 GYG983054:GYI983128 HIC983054:HIE983128 HRY983054:HSA983128 IBU983054:IBW983128 ILQ983054:ILS983128 IVM983054:IVO983128 JFI983054:JFK983128 JPE983054:JPG983128 JZA983054:JZC983128 KIW983054:KIY983128 KSS983054:KSU983128 LCO983054:LCQ983128 LMK983054:LMM983128 LWG983054:LWI983128 MGC983054:MGE983128 MPY983054:MQA983128 MZU983054:MZW983128 NJQ983054:NJS983128 NTM983054:NTO983128 ODI983054:ODK983128 ONE983054:ONG983128 OXA983054:OXC983128 PGW983054:PGY983128 PQS983054:PQU983128 QAO983054:QAQ983128 QKK983054:QKM983128 QUG983054:QUI983128 REC983054:REE983128 RNY983054:ROA983128 RXU983054:RXW983128 SHQ983054:SHS983128 SRM983054:SRO983128 TBI983054:TBK983128 TLE983054:TLG983128 TVA983054:TVC983128 UEW983054:UEY983128 UOS983054:UOU983128 UYO983054:UYQ983128 VIK983054:VIM983128 VSG983054:VSI983128 WCC983054:WCE983128 WLY983054:WMA983128 WVU983054:WVW983128 J89:O151 JF89:JK151 TB89:TG151 ACX89:ADC151 AMT89:AMY151 AWP89:AWU151 BGL89:BGQ151 BQH89:BQM151 CAD89:CAI151 CJZ89:CKE151 CTV89:CUA151 DDR89:DDW151 DNN89:DNS151 DXJ89:DXO151 EHF89:EHK151 ERB89:ERG151 FAX89:FBC151 FKT89:FKY151 FUP89:FUU151 GEL89:GEQ151 GOH89:GOM151 GYD89:GYI151 HHZ89:HIE151 HRV89:HSA151 IBR89:IBW151 ILN89:ILS151 IVJ89:IVO151 JFF89:JFK151 JPB89:JPG151 JYX89:JZC151 KIT89:KIY151 KSP89:KSU151 LCL89:LCQ151 LMH89:LMM151 LWD89:LWI151 MFZ89:MGE151 MPV89:MQA151 MZR89:MZW151 NJN89:NJS151 NTJ89:NTO151 ODF89:ODK151 ONB89:ONG151 OWX89:OXC151 PGT89:PGY151 PQP89:PQU151 QAL89:QAQ151 QKH89:QKM151 QUD89:QUI151 RDZ89:REE151 RNV89:ROA151 RXR89:RXW151 SHN89:SHS151 SRJ89:SRO151 TBF89:TBK151 TLB89:TLG151 TUX89:TVC151 UET89:UEY151 UOP89:UOU151 UYL89:UYQ151 VIH89:VIM151 VSD89:VSI151 WBZ89:WCE151 WLV89:WMA151 WVR89:WVW151 J65625:O65687 JF65625:JK65687 TB65625:TG65687 ACX65625:ADC65687 AMT65625:AMY65687 AWP65625:AWU65687 BGL65625:BGQ65687 BQH65625:BQM65687 CAD65625:CAI65687 CJZ65625:CKE65687 CTV65625:CUA65687 DDR65625:DDW65687 DNN65625:DNS65687 DXJ65625:DXO65687 EHF65625:EHK65687 ERB65625:ERG65687 FAX65625:FBC65687 FKT65625:FKY65687 FUP65625:FUU65687 GEL65625:GEQ65687 GOH65625:GOM65687 GYD65625:GYI65687 HHZ65625:HIE65687 HRV65625:HSA65687 IBR65625:IBW65687 ILN65625:ILS65687 IVJ65625:IVO65687 JFF65625:JFK65687 JPB65625:JPG65687 JYX65625:JZC65687 KIT65625:KIY65687 KSP65625:KSU65687 LCL65625:LCQ65687 LMH65625:LMM65687 LWD65625:LWI65687 MFZ65625:MGE65687 MPV65625:MQA65687 MZR65625:MZW65687 NJN65625:NJS65687 NTJ65625:NTO65687 ODF65625:ODK65687 ONB65625:ONG65687 OWX65625:OXC65687 PGT65625:PGY65687 PQP65625:PQU65687 QAL65625:QAQ65687 QKH65625:QKM65687 QUD65625:QUI65687 RDZ65625:REE65687 RNV65625:ROA65687 RXR65625:RXW65687 SHN65625:SHS65687 SRJ65625:SRO65687 TBF65625:TBK65687 TLB65625:TLG65687 TUX65625:TVC65687 UET65625:UEY65687 UOP65625:UOU65687 UYL65625:UYQ65687 VIH65625:VIM65687 VSD65625:VSI65687 WBZ65625:WCE65687 WLV65625:WMA65687 WVR65625:WVW65687 J131161:O131223 JF131161:JK131223 TB131161:TG131223 ACX131161:ADC131223 AMT131161:AMY131223 AWP131161:AWU131223 BGL131161:BGQ131223 BQH131161:BQM131223 CAD131161:CAI131223 CJZ131161:CKE131223 CTV131161:CUA131223 DDR131161:DDW131223 DNN131161:DNS131223 DXJ131161:DXO131223 EHF131161:EHK131223 ERB131161:ERG131223 FAX131161:FBC131223 FKT131161:FKY131223 FUP131161:FUU131223 GEL131161:GEQ131223 GOH131161:GOM131223 GYD131161:GYI131223 HHZ131161:HIE131223 HRV131161:HSA131223 IBR131161:IBW131223 ILN131161:ILS131223 IVJ131161:IVO131223 JFF131161:JFK131223 JPB131161:JPG131223 JYX131161:JZC131223 KIT131161:KIY131223 KSP131161:KSU131223 LCL131161:LCQ131223 LMH131161:LMM131223 LWD131161:LWI131223 MFZ131161:MGE131223 MPV131161:MQA131223 MZR131161:MZW131223 NJN131161:NJS131223 NTJ131161:NTO131223 ODF131161:ODK131223 ONB131161:ONG131223 OWX131161:OXC131223 PGT131161:PGY131223 PQP131161:PQU131223 QAL131161:QAQ131223 QKH131161:QKM131223 QUD131161:QUI131223 RDZ131161:REE131223 RNV131161:ROA131223 RXR131161:RXW131223 SHN131161:SHS131223 SRJ131161:SRO131223 TBF131161:TBK131223 TLB131161:TLG131223 TUX131161:TVC131223 UET131161:UEY131223 UOP131161:UOU131223 UYL131161:UYQ131223 VIH131161:VIM131223 VSD131161:VSI131223 WBZ131161:WCE131223 WLV131161:WMA131223 WVR131161:WVW131223 J196697:O196759 JF196697:JK196759 TB196697:TG196759 ACX196697:ADC196759 AMT196697:AMY196759 AWP196697:AWU196759 BGL196697:BGQ196759 BQH196697:BQM196759 CAD196697:CAI196759 CJZ196697:CKE196759 CTV196697:CUA196759 DDR196697:DDW196759 DNN196697:DNS196759 DXJ196697:DXO196759 EHF196697:EHK196759 ERB196697:ERG196759 FAX196697:FBC196759 FKT196697:FKY196759 FUP196697:FUU196759 GEL196697:GEQ196759 GOH196697:GOM196759 GYD196697:GYI196759 HHZ196697:HIE196759 HRV196697:HSA196759 IBR196697:IBW196759 ILN196697:ILS196759 IVJ196697:IVO196759 JFF196697:JFK196759 JPB196697:JPG196759 JYX196697:JZC196759 KIT196697:KIY196759 KSP196697:KSU196759 LCL196697:LCQ196759 LMH196697:LMM196759 LWD196697:LWI196759 MFZ196697:MGE196759 MPV196697:MQA196759 MZR196697:MZW196759 NJN196697:NJS196759 NTJ196697:NTO196759 ODF196697:ODK196759 ONB196697:ONG196759 OWX196697:OXC196759 PGT196697:PGY196759 PQP196697:PQU196759 QAL196697:QAQ196759 QKH196697:QKM196759 QUD196697:QUI196759 RDZ196697:REE196759 RNV196697:ROA196759 RXR196697:RXW196759 SHN196697:SHS196759 SRJ196697:SRO196759 TBF196697:TBK196759 TLB196697:TLG196759 TUX196697:TVC196759 UET196697:UEY196759 UOP196697:UOU196759 UYL196697:UYQ196759 VIH196697:VIM196759 VSD196697:VSI196759 WBZ196697:WCE196759 WLV196697:WMA196759 WVR196697:WVW196759 J262233:O262295 JF262233:JK262295 TB262233:TG262295 ACX262233:ADC262295 AMT262233:AMY262295 AWP262233:AWU262295 BGL262233:BGQ262295 BQH262233:BQM262295 CAD262233:CAI262295 CJZ262233:CKE262295 CTV262233:CUA262295 DDR262233:DDW262295 DNN262233:DNS262295 DXJ262233:DXO262295 EHF262233:EHK262295 ERB262233:ERG262295 FAX262233:FBC262295 FKT262233:FKY262295 FUP262233:FUU262295 GEL262233:GEQ262295 GOH262233:GOM262295 GYD262233:GYI262295 HHZ262233:HIE262295 HRV262233:HSA262295 IBR262233:IBW262295 ILN262233:ILS262295 IVJ262233:IVO262295 JFF262233:JFK262295 JPB262233:JPG262295 JYX262233:JZC262295 KIT262233:KIY262295 KSP262233:KSU262295 LCL262233:LCQ262295 LMH262233:LMM262295 LWD262233:LWI262295 MFZ262233:MGE262295 MPV262233:MQA262295 MZR262233:MZW262295 NJN262233:NJS262295 NTJ262233:NTO262295 ODF262233:ODK262295 ONB262233:ONG262295 OWX262233:OXC262295 PGT262233:PGY262295 PQP262233:PQU262295 QAL262233:QAQ262295 QKH262233:QKM262295 QUD262233:QUI262295 RDZ262233:REE262295 RNV262233:ROA262295 RXR262233:RXW262295 SHN262233:SHS262295 SRJ262233:SRO262295 TBF262233:TBK262295 TLB262233:TLG262295 TUX262233:TVC262295 UET262233:UEY262295 UOP262233:UOU262295 UYL262233:UYQ262295 VIH262233:VIM262295 VSD262233:VSI262295 WBZ262233:WCE262295 WLV262233:WMA262295 WVR262233:WVW262295 J327769:O327831 JF327769:JK327831 TB327769:TG327831 ACX327769:ADC327831 AMT327769:AMY327831 AWP327769:AWU327831 BGL327769:BGQ327831 BQH327769:BQM327831 CAD327769:CAI327831 CJZ327769:CKE327831 CTV327769:CUA327831 DDR327769:DDW327831 DNN327769:DNS327831 DXJ327769:DXO327831 EHF327769:EHK327831 ERB327769:ERG327831 FAX327769:FBC327831 FKT327769:FKY327831 FUP327769:FUU327831 GEL327769:GEQ327831 GOH327769:GOM327831 GYD327769:GYI327831 HHZ327769:HIE327831 HRV327769:HSA327831 IBR327769:IBW327831 ILN327769:ILS327831 IVJ327769:IVO327831 JFF327769:JFK327831 JPB327769:JPG327831 JYX327769:JZC327831 KIT327769:KIY327831 KSP327769:KSU327831 LCL327769:LCQ327831 LMH327769:LMM327831 LWD327769:LWI327831 MFZ327769:MGE327831 MPV327769:MQA327831 MZR327769:MZW327831 NJN327769:NJS327831 NTJ327769:NTO327831 ODF327769:ODK327831 ONB327769:ONG327831 OWX327769:OXC327831 PGT327769:PGY327831 PQP327769:PQU327831 QAL327769:QAQ327831 QKH327769:QKM327831 QUD327769:QUI327831 RDZ327769:REE327831 RNV327769:ROA327831 RXR327769:RXW327831 SHN327769:SHS327831 SRJ327769:SRO327831 TBF327769:TBK327831 TLB327769:TLG327831 TUX327769:TVC327831 UET327769:UEY327831 UOP327769:UOU327831 UYL327769:UYQ327831 VIH327769:VIM327831 VSD327769:VSI327831 WBZ327769:WCE327831 WLV327769:WMA327831 WVR327769:WVW327831 J393305:O393367 JF393305:JK393367 TB393305:TG393367 ACX393305:ADC393367 AMT393305:AMY393367 AWP393305:AWU393367 BGL393305:BGQ393367 BQH393305:BQM393367 CAD393305:CAI393367 CJZ393305:CKE393367 CTV393305:CUA393367 DDR393305:DDW393367 DNN393305:DNS393367 DXJ393305:DXO393367 EHF393305:EHK393367 ERB393305:ERG393367 FAX393305:FBC393367 FKT393305:FKY393367 FUP393305:FUU393367 GEL393305:GEQ393367 GOH393305:GOM393367 GYD393305:GYI393367 HHZ393305:HIE393367 HRV393305:HSA393367 IBR393305:IBW393367 ILN393305:ILS393367 IVJ393305:IVO393367 JFF393305:JFK393367 JPB393305:JPG393367 JYX393305:JZC393367 KIT393305:KIY393367 KSP393305:KSU393367 LCL393305:LCQ393367 LMH393305:LMM393367 LWD393305:LWI393367 MFZ393305:MGE393367 MPV393305:MQA393367 MZR393305:MZW393367 NJN393305:NJS393367 NTJ393305:NTO393367 ODF393305:ODK393367 ONB393305:ONG393367 OWX393305:OXC393367 PGT393305:PGY393367 PQP393305:PQU393367 QAL393305:QAQ393367 QKH393305:QKM393367 QUD393305:QUI393367 RDZ393305:REE393367 RNV393305:ROA393367 RXR393305:RXW393367 SHN393305:SHS393367 SRJ393305:SRO393367 TBF393305:TBK393367 TLB393305:TLG393367 TUX393305:TVC393367 UET393305:UEY393367 UOP393305:UOU393367 UYL393305:UYQ393367 VIH393305:VIM393367 VSD393305:VSI393367 WBZ393305:WCE393367 WLV393305:WMA393367 WVR393305:WVW393367 J458841:O458903 JF458841:JK458903 TB458841:TG458903 ACX458841:ADC458903 AMT458841:AMY458903 AWP458841:AWU458903 BGL458841:BGQ458903 BQH458841:BQM458903 CAD458841:CAI458903 CJZ458841:CKE458903 CTV458841:CUA458903 DDR458841:DDW458903 DNN458841:DNS458903 DXJ458841:DXO458903 EHF458841:EHK458903 ERB458841:ERG458903 FAX458841:FBC458903 FKT458841:FKY458903 FUP458841:FUU458903 GEL458841:GEQ458903 GOH458841:GOM458903 GYD458841:GYI458903 HHZ458841:HIE458903 HRV458841:HSA458903 IBR458841:IBW458903 ILN458841:ILS458903 IVJ458841:IVO458903 JFF458841:JFK458903 JPB458841:JPG458903 JYX458841:JZC458903 KIT458841:KIY458903 KSP458841:KSU458903 LCL458841:LCQ458903 LMH458841:LMM458903 LWD458841:LWI458903 MFZ458841:MGE458903 MPV458841:MQA458903 MZR458841:MZW458903 NJN458841:NJS458903 NTJ458841:NTO458903 ODF458841:ODK458903 ONB458841:ONG458903 OWX458841:OXC458903 PGT458841:PGY458903 PQP458841:PQU458903 QAL458841:QAQ458903 QKH458841:QKM458903 QUD458841:QUI458903 RDZ458841:REE458903 RNV458841:ROA458903 RXR458841:RXW458903 SHN458841:SHS458903 SRJ458841:SRO458903 TBF458841:TBK458903 TLB458841:TLG458903 TUX458841:TVC458903 UET458841:UEY458903 UOP458841:UOU458903 UYL458841:UYQ458903 VIH458841:VIM458903 VSD458841:VSI458903 WBZ458841:WCE458903 WLV458841:WMA458903 WVR458841:WVW458903 J524377:O524439 JF524377:JK524439 TB524377:TG524439 ACX524377:ADC524439 AMT524377:AMY524439 AWP524377:AWU524439 BGL524377:BGQ524439 BQH524377:BQM524439 CAD524377:CAI524439 CJZ524377:CKE524439 CTV524377:CUA524439 DDR524377:DDW524439 DNN524377:DNS524439 DXJ524377:DXO524439 EHF524377:EHK524439 ERB524377:ERG524439 FAX524377:FBC524439 FKT524377:FKY524439 FUP524377:FUU524439 GEL524377:GEQ524439 GOH524377:GOM524439 GYD524377:GYI524439 HHZ524377:HIE524439 HRV524377:HSA524439 IBR524377:IBW524439 ILN524377:ILS524439 IVJ524377:IVO524439 JFF524377:JFK524439 JPB524377:JPG524439 JYX524377:JZC524439 KIT524377:KIY524439 KSP524377:KSU524439 LCL524377:LCQ524439 LMH524377:LMM524439 LWD524377:LWI524439 MFZ524377:MGE524439 MPV524377:MQA524439 MZR524377:MZW524439 NJN524377:NJS524439 NTJ524377:NTO524439 ODF524377:ODK524439 ONB524377:ONG524439 OWX524377:OXC524439 PGT524377:PGY524439 PQP524377:PQU524439 QAL524377:QAQ524439 QKH524377:QKM524439 QUD524377:QUI524439 RDZ524377:REE524439 RNV524377:ROA524439 RXR524377:RXW524439 SHN524377:SHS524439 SRJ524377:SRO524439 TBF524377:TBK524439 TLB524377:TLG524439 TUX524377:TVC524439 UET524377:UEY524439 UOP524377:UOU524439 UYL524377:UYQ524439 VIH524377:VIM524439 VSD524377:VSI524439 WBZ524377:WCE524439 WLV524377:WMA524439 WVR524377:WVW524439 J589913:O589975 JF589913:JK589975 TB589913:TG589975 ACX589913:ADC589975 AMT589913:AMY589975 AWP589913:AWU589975 BGL589913:BGQ589975 BQH589913:BQM589975 CAD589913:CAI589975 CJZ589913:CKE589975 CTV589913:CUA589975 DDR589913:DDW589975 DNN589913:DNS589975 DXJ589913:DXO589975 EHF589913:EHK589975 ERB589913:ERG589975 FAX589913:FBC589975 FKT589913:FKY589975 FUP589913:FUU589975 GEL589913:GEQ589975 GOH589913:GOM589975 GYD589913:GYI589975 HHZ589913:HIE589975 HRV589913:HSA589975 IBR589913:IBW589975 ILN589913:ILS589975 IVJ589913:IVO589975 JFF589913:JFK589975 JPB589913:JPG589975 JYX589913:JZC589975 KIT589913:KIY589975 KSP589913:KSU589975 LCL589913:LCQ589975 LMH589913:LMM589975 LWD589913:LWI589975 MFZ589913:MGE589975 MPV589913:MQA589975 MZR589913:MZW589975 NJN589913:NJS589975 NTJ589913:NTO589975 ODF589913:ODK589975 ONB589913:ONG589975 OWX589913:OXC589975 PGT589913:PGY589975 PQP589913:PQU589975 QAL589913:QAQ589975 QKH589913:QKM589975 QUD589913:QUI589975 RDZ589913:REE589975 RNV589913:ROA589975 RXR589913:RXW589975 SHN589913:SHS589975 SRJ589913:SRO589975 TBF589913:TBK589975 TLB589913:TLG589975 TUX589913:TVC589975 UET589913:UEY589975 UOP589913:UOU589975 UYL589913:UYQ589975 VIH589913:VIM589975 VSD589913:VSI589975 WBZ589913:WCE589975 WLV589913:WMA589975 WVR589913:WVW589975 J655449:O655511 JF655449:JK655511 TB655449:TG655511 ACX655449:ADC655511 AMT655449:AMY655511 AWP655449:AWU655511 BGL655449:BGQ655511 BQH655449:BQM655511 CAD655449:CAI655511 CJZ655449:CKE655511 CTV655449:CUA655511 DDR655449:DDW655511 DNN655449:DNS655511 DXJ655449:DXO655511 EHF655449:EHK655511 ERB655449:ERG655511 FAX655449:FBC655511 FKT655449:FKY655511 FUP655449:FUU655511 GEL655449:GEQ655511 GOH655449:GOM655511 GYD655449:GYI655511 HHZ655449:HIE655511 HRV655449:HSA655511 IBR655449:IBW655511 ILN655449:ILS655511 IVJ655449:IVO655511 JFF655449:JFK655511 JPB655449:JPG655511 JYX655449:JZC655511 KIT655449:KIY655511 KSP655449:KSU655511 LCL655449:LCQ655511 LMH655449:LMM655511 LWD655449:LWI655511 MFZ655449:MGE655511 MPV655449:MQA655511 MZR655449:MZW655511 NJN655449:NJS655511 NTJ655449:NTO655511 ODF655449:ODK655511 ONB655449:ONG655511 OWX655449:OXC655511 PGT655449:PGY655511 PQP655449:PQU655511 QAL655449:QAQ655511 QKH655449:QKM655511 QUD655449:QUI655511 RDZ655449:REE655511 RNV655449:ROA655511 RXR655449:RXW655511 SHN655449:SHS655511 SRJ655449:SRO655511 TBF655449:TBK655511 TLB655449:TLG655511 TUX655449:TVC655511 UET655449:UEY655511 UOP655449:UOU655511 UYL655449:UYQ655511 VIH655449:VIM655511 VSD655449:VSI655511 WBZ655449:WCE655511 WLV655449:WMA655511 WVR655449:WVW655511 J720985:O721047 JF720985:JK721047 TB720985:TG721047 ACX720985:ADC721047 AMT720985:AMY721047 AWP720985:AWU721047 BGL720985:BGQ721047 BQH720985:BQM721047 CAD720985:CAI721047 CJZ720985:CKE721047 CTV720985:CUA721047 DDR720985:DDW721047 DNN720985:DNS721047 DXJ720985:DXO721047 EHF720985:EHK721047 ERB720985:ERG721047 FAX720985:FBC721047 FKT720985:FKY721047 FUP720985:FUU721047 GEL720985:GEQ721047 GOH720985:GOM721047 GYD720985:GYI721047 HHZ720985:HIE721047 HRV720985:HSA721047 IBR720985:IBW721047 ILN720985:ILS721047 IVJ720985:IVO721047 JFF720985:JFK721047 JPB720985:JPG721047 JYX720985:JZC721047 KIT720985:KIY721047 KSP720985:KSU721047 LCL720985:LCQ721047 LMH720985:LMM721047 LWD720985:LWI721047 MFZ720985:MGE721047 MPV720985:MQA721047 MZR720985:MZW721047 NJN720985:NJS721047 NTJ720985:NTO721047 ODF720985:ODK721047 ONB720985:ONG721047 OWX720985:OXC721047 PGT720985:PGY721047 PQP720985:PQU721047 QAL720985:QAQ721047 QKH720985:QKM721047 QUD720985:QUI721047 RDZ720985:REE721047 RNV720985:ROA721047 RXR720985:RXW721047 SHN720985:SHS721047 SRJ720985:SRO721047 TBF720985:TBK721047 TLB720985:TLG721047 TUX720985:TVC721047 UET720985:UEY721047 UOP720985:UOU721047 UYL720985:UYQ721047 VIH720985:VIM721047 VSD720985:VSI721047 WBZ720985:WCE721047 WLV720985:WMA721047 WVR720985:WVW721047 J786521:O786583 JF786521:JK786583 TB786521:TG786583 ACX786521:ADC786583 AMT786521:AMY786583 AWP786521:AWU786583 BGL786521:BGQ786583 BQH786521:BQM786583 CAD786521:CAI786583 CJZ786521:CKE786583 CTV786521:CUA786583 DDR786521:DDW786583 DNN786521:DNS786583 DXJ786521:DXO786583 EHF786521:EHK786583 ERB786521:ERG786583 FAX786521:FBC786583 FKT786521:FKY786583 FUP786521:FUU786583 GEL786521:GEQ786583 GOH786521:GOM786583 GYD786521:GYI786583 HHZ786521:HIE786583 HRV786521:HSA786583 IBR786521:IBW786583 ILN786521:ILS786583 IVJ786521:IVO786583 JFF786521:JFK786583 JPB786521:JPG786583 JYX786521:JZC786583 KIT786521:KIY786583 KSP786521:KSU786583 LCL786521:LCQ786583 LMH786521:LMM786583 LWD786521:LWI786583 MFZ786521:MGE786583 MPV786521:MQA786583 MZR786521:MZW786583 NJN786521:NJS786583 NTJ786521:NTO786583 ODF786521:ODK786583 ONB786521:ONG786583 OWX786521:OXC786583 PGT786521:PGY786583 PQP786521:PQU786583 QAL786521:QAQ786583 QKH786521:QKM786583 QUD786521:QUI786583 RDZ786521:REE786583 RNV786521:ROA786583 RXR786521:RXW786583 SHN786521:SHS786583 SRJ786521:SRO786583 TBF786521:TBK786583 TLB786521:TLG786583 TUX786521:TVC786583 UET786521:UEY786583 UOP786521:UOU786583 UYL786521:UYQ786583 VIH786521:VIM786583 VSD786521:VSI786583 WBZ786521:WCE786583 WLV786521:WMA786583 WVR786521:WVW786583 J852057:O852119 JF852057:JK852119 TB852057:TG852119 ACX852057:ADC852119 AMT852057:AMY852119 AWP852057:AWU852119 BGL852057:BGQ852119 BQH852057:BQM852119 CAD852057:CAI852119 CJZ852057:CKE852119 CTV852057:CUA852119 DDR852057:DDW852119 DNN852057:DNS852119 DXJ852057:DXO852119 EHF852057:EHK852119 ERB852057:ERG852119 FAX852057:FBC852119 FKT852057:FKY852119 FUP852057:FUU852119 GEL852057:GEQ852119 GOH852057:GOM852119 GYD852057:GYI852119 HHZ852057:HIE852119 HRV852057:HSA852119 IBR852057:IBW852119 ILN852057:ILS852119 IVJ852057:IVO852119 JFF852057:JFK852119 JPB852057:JPG852119 JYX852057:JZC852119 KIT852057:KIY852119 KSP852057:KSU852119 LCL852057:LCQ852119 LMH852057:LMM852119 LWD852057:LWI852119 MFZ852057:MGE852119 MPV852057:MQA852119 MZR852057:MZW852119 NJN852057:NJS852119 NTJ852057:NTO852119 ODF852057:ODK852119 ONB852057:ONG852119 OWX852057:OXC852119 PGT852057:PGY852119 PQP852057:PQU852119 QAL852057:QAQ852119 QKH852057:QKM852119 QUD852057:QUI852119 RDZ852057:REE852119 RNV852057:ROA852119 RXR852057:RXW852119 SHN852057:SHS852119 SRJ852057:SRO852119 TBF852057:TBK852119 TLB852057:TLG852119 TUX852057:TVC852119 UET852057:UEY852119 UOP852057:UOU852119 UYL852057:UYQ852119 VIH852057:VIM852119 VSD852057:VSI852119 WBZ852057:WCE852119 WLV852057:WMA852119 WVR852057:WVW852119 J917593:O917655 JF917593:JK917655 TB917593:TG917655 ACX917593:ADC917655 AMT917593:AMY917655 AWP917593:AWU917655 BGL917593:BGQ917655 BQH917593:BQM917655 CAD917593:CAI917655 CJZ917593:CKE917655 CTV917593:CUA917655 DDR917593:DDW917655 DNN917593:DNS917655 DXJ917593:DXO917655 EHF917593:EHK917655 ERB917593:ERG917655 FAX917593:FBC917655 FKT917593:FKY917655 FUP917593:FUU917655 GEL917593:GEQ917655 GOH917593:GOM917655 GYD917593:GYI917655 HHZ917593:HIE917655 HRV917593:HSA917655 IBR917593:IBW917655 ILN917593:ILS917655 IVJ917593:IVO917655 JFF917593:JFK917655 JPB917593:JPG917655 JYX917593:JZC917655 KIT917593:KIY917655 KSP917593:KSU917655 LCL917593:LCQ917655 LMH917593:LMM917655 LWD917593:LWI917655 MFZ917593:MGE917655 MPV917593:MQA917655 MZR917593:MZW917655 NJN917593:NJS917655 NTJ917593:NTO917655 ODF917593:ODK917655 ONB917593:ONG917655 OWX917593:OXC917655 PGT917593:PGY917655 PQP917593:PQU917655 QAL917593:QAQ917655 QKH917593:QKM917655 QUD917593:QUI917655 RDZ917593:REE917655 RNV917593:ROA917655 RXR917593:RXW917655 SHN917593:SHS917655 SRJ917593:SRO917655 TBF917593:TBK917655 TLB917593:TLG917655 TUX917593:TVC917655 UET917593:UEY917655 UOP917593:UOU917655 UYL917593:UYQ917655 VIH917593:VIM917655 VSD917593:VSI917655 WBZ917593:WCE917655 WLV917593:WMA917655 WVR917593:WVW917655 J983129:O983191 JF983129:JK983191 TB983129:TG983191 ACX983129:ADC983191 AMT983129:AMY983191 AWP983129:AWU983191 BGL983129:BGQ983191 BQH983129:BQM983191 CAD983129:CAI983191 CJZ983129:CKE983191 CTV983129:CUA983191 DDR983129:DDW983191 DNN983129:DNS983191 DXJ983129:DXO983191 EHF983129:EHK983191 ERB983129:ERG983191 FAX983129:FBC983191 FKT983129:FKY983191 FUP983129:FUU983191 GEL983129:GEQ983191 GOH983129:GOM983191 GYD983129:GYI983191 HHZ983129:HIE983191 HRV983129:HSA983191 IBR983129:IBW983191 ILN983129:ILS983191 IVJ983129:IVO983191 JFF983129:JFK983191 JPB983129:JPG983191 JYX983129:JZC983191 KIT983129:KIY983191 KSP983129:KSU983191 LCL983129:LCQ983191 LMH983129:LMM983191 LWD983129:LWI983191 MFZ983129:MGE983191 MPV983129:MQA983191 MZR983129:MZW983191 NJN983129:NJS983191 NTJ983129:NTO983191 ODF983129:ODK983191 ONB983129:ONG983191 OWX983129:OXC983191 PGT983129:PGY983191 PQP983129:PQU983191 QAL983129:QAQ983191 QKH983129:QKM983191 QUD983129:QUI983191 RDZ983129:REE983191 RNV983129:ROA983191 RXR983129:RXW983191 SHN983129:SHS983191 SRJ983129:SRO983191 TBF983129:TBK983191 TLB983129:TLG983191 TUX983129:TVC983191 UET983129:UEY983191 UOP983129:UOU983191 UYL983129:UYQ983191 VIH983129:VIM983191 VSD983129:VSI983191 WBZ983129:WCE983191 WLV983129:WMA983191 WVR983129:WVW983191 J14:J88 JF14:JF88 TB14:TB88 ACX14:ACX88 AMT14:AMT88 AWP14:AWP88 BGL14:BGL88 BQH14:BQH88 CAD14:CAD88 CJZ14:CJZ88 CTV14:CTV88 DDR14:DDR88 DNN14:DNN88 DXJ14:DXJ88 EHF14:EHF88 ERB14:ERB88 FAX14:FAX88 FKT14:FKT88 FUP14:FUP88 GEL14:GEL88 GOH14:GOH88 GYD14:GYD88 HHZ14:HHZ88 HRV14:HRV88 IBR14:IBR88 ILN14:ILN88 IVJ14:IVJ88 JFF14:JFF88 JPB14:JPB88 JYX14:JYX88 KIT14:KIT88 KSP14:KSP88 LCL14:LCL88 LMH14:LMH88 LWD14:LWD88 MFZ14:MFZ88 MPV14:MPV88 MZR14:MZR88 NJN14:NJN88 NTJ14:NTJ88 ODF14:ODF88 ONB14:ONB88 OWX14:OWX88 PGT14:PGT88 PQP14:PQP88 QAL14:QAL88 QKH14:QKH88 QUD14:QUD88 RDZ14:RDZ88 RNV14:RNV88 RXR14:RXR88 SHN14:SHN88 SRJ14:SRJ88 TBF14:TBF88 TLB14:TLB88 TUX14:TUX88 UET14:UET88 UOP14:UOP88 UYL14:UYL88 VIH14:VIH88 VSD14:VSD88 WBZ14:WBZ88 WLV14:WLV88 WVR14:WVR88 J65550:J65624 JF65550:JF65624 TB65550:TB65624 ACX65550:ACX65624 AMT65550:AMT65624 AWP65550:AWP65624 BGL65550:BGL65624 BQH65550:BQH65624 CAD65550:CAD65624 CJZ65550:CJZ65624 CTV65550:CTV65624 DDR65550:DDR65624 DNN65550:DNN65624 DXJ65550:DXJ65624 EHF65550:EHF65624 ERB65550:ERB65624 FAX65550:FAX65624 FKT65550:FKT65624 FUP65550:FUP65624 GEL65550:GEL65624 GOH65550:GOH65624 GYD65550:GYD65624 HHZ65550:HHZ65624 HRV65550:HRV65624 IBR65550:IBR65624 ILN65550:ILN65624 IVJ65550:IVJ65624 JFF65550:JFF65624 JPB65550:JPB65624 JYX65550:JYX65624 KIT65550:KIT65624 KSP65550:KSP65624 LCL65550:LCL65624 LMH65550:LMH65624 LWD65550:LWD65624 MFZ65550:MFZ65624 MPV65550:MPV65624 MZR65550:MZR65624 NJN65550:NJN65624 NTJ65550:NTJ65624 ODF65550:ODF65624 ONB65550:ONB65624 OWX65550:OWX65624 PGT65550:PGT65624 PQP65550:PQP65624 QAL65550:QAL65624 QKH65550:QKH65624 QUD65550:QUD65624 RDZ65550:RDZ65624 RNV65550:RNV65624 RXR65550:RXR65624 SHN65550:SHN65624 SRJ65550:SRJ65624 TBF65550:TBF65624 TLB65550:TLB65624 TUX65550:TUX65624 UET65550:UET65624 UOP65550:UOP65624 UYL65550:UYL65624 VIH65550:VIH65624 VSD65550:VSD65624 WBZ65550:WBZ65624 WLV65550:WLV65624 WVR65550:WVR65624 J131086:J131160 JF131086:JF131160 TB131086:TB131160 ACX131086:ACX131160 AMT131086:AMT131160 AWP131086:AWP131160 BGL131086:BGL131160 BQH131086:BQH131160 CAD131086:CAD131160 CJZ131086:CJZ131160 CTV131086:CTV131160 DDR131086:DDR131160 DNN131086:DNN131160 DXJ131086:DXJ131160 EHF131086:EHF131160 ERB131086:ERB131160 FAX131086:FAX131160 FKT131086:FKT131160 FUP131086:FUP131160 GEL131086:GEL131160 GOH131086:GOH131160 GYD131086:GYD131160 HHZ131086:HHZ131160 HRV131086:HRV131160 IBR131086:IBR131160 ILN131086:ILN131160 IVJ131086:IVJ131160 JFF131086:JFF131160 JPB131086:JPB131160 JYX131086:JYX131160 KIT131086:KIT131160 KSP131086:KSP131160 LCL131086:LCL131160 LMH131086:LMH131160 LWD131086:LWD131160 MFZ131086:MFZ131160 MPV131086:MPV131160 MZR131086:MZR131160 NJN131086:NJN131160 NTJ131086:NTJ131160 ODF131086:ODF131160 ONB131086:ONB131160 OWX131086:OWX131160 PGT131086:PGT131160 PQP131086:PQP131160 QAL131086:QAL131160 QKH131086:QKH131160 QUD131086:QUD131160 RDZ131086:RDZ131160 RNV131086:RNV131160 RXR131086:RXR131160 SHN131086:SHN131160 SRJ131086:SRJ131160 TBF131086:TBF131160 TLB131086:TLB131160 TUX131086:TUX131160 UET131086:UET131160 UOP131086:UOP131160 UYL131086:UYL131160 VIH131086:VIH131160 VSD131086:VSD131160 WBZ131086:WBZ131160 WLV131086:WLV131160 WVR131086:WVR131160 J196622:J196696 JF196622:JF196696 TB196622:TB196696 ACX196622:ACX196696 AMT196622:AMT196696 AWP196622:AWP196696 BGL196622:BGL196696 BQH196622:BQH196696 CAD196622:CAD196696 CJZ196622:CJZ196696 CTV196622:CTV196696 DDR196622:DDR196696 DNN196622:DNN196696 DXJ196622:DXJ196696 EHF196622:EHF196696 ERB196622:ERB196696 FAX196622:FAX196696 FKT196622:FKT196696 FUP196622:FUP196696 GEL196622:GEL196696 GOH196622:GOH196696 GYD196622:GYD196696 HHZ196622:HHZ196696 HRV196622:HRV196696 IBR196622:IBR196696 ILN196622:ILN196696 IVJ196622:IVJ196696 JFF196622:JFF196696 JPB196622:JPB196696 JYX196622:JYX196696 KIT196622:KIT196696 KSP196622:KSP196696 LCL196622:LCL196696 LMH196622:LMH196696 LWD196622:LWD196696 MFZ196622:MFZ196696 MPV196622:MPV196696 MZR196622:MZR196696 NJN196622:NJN196696 NTJ196622:NTJ196696 ODF196622:ODF196696 ONB196622:ONB196696 OWX196622:OWX196696 PGT196622:PGT196696 PQP196622:PQP196696 QAL196622:QAL196696 QKH196622:QKH196696 QUD196622:QUD196696 RDZ196622:RDZ196696 RNV196622:RNV196696 RXR196622:RXR196696 SHN196622:SHN196696 SRJ196622:SRJ196696 TBF196622:TBF196696 TLB196622:TLB196696 TUX196622:TUX196696 UET196622:UET196696 UOP196622:UOP196696 UYL196622:UYL196696 VIH196622:VIH196696 VSD196622:VSD196696 WBZ196622:WBZ196696 WLV196622:WLV196696 WVR196622:WVR196696 J262158:J262232 JF262158:JF262232 TB262158:TB262232 ACX262158:ACX262232 AMT262158:AMT262232 AWP262158:AWP262232 BGL262158:BGL262232 BQH262158:BQH262232 CAD262158:CAD262232 CJZ262158:CJZ262232 CTV262158:CTV262232 DDR262158:DDR262232 DNN262158:DNN262232 DXJ262158:DXJ262232 EHF262158:EHF262232 ERB262158:ERB262232 FAX262158:FAX262232 FKT262158:FKT262232 FUP262158:FUP262232 GEL262158:GEL262232 GOH262158:GOH262232 GYD262158:GYD262232 HHZ262158:HHZ262232 HRV262158:HRV262232 IBR262158:IBR262232 ILN262158:ILN262232 IVJ262158:IVJ262232 JFF262158:JFF262232 JPB262158:JPB262232 JYX262158:JYX262232 KIT262158:KIT262232 KSP262158:KSP262232 LCL262158:LCL262232 LMH262158:LMH262232 LWD262158:LWD262232 MFZ262158:MFZ262232 MPV262158:MPV262232 MZR262158:MZR262232 NJN262158:NJN262232 NTJ262158:NTJ262232 ODF262158:ODF262232 ONB262158:ONB262232 OWX262158:OWX262232 PGT262158:PGT262232 PQP262158:PQP262232 QAL262158:QAL262232 QKH262158:QKH262232 QUD262158:QUD262232 RDZ262158:RDZ262232 RNV262158:RNV262232 RXR262158:RXR262232 SHN262158:SHN262232 SRJ262158:SRJ262232 TBF262158:TBF262232 TLB262158:TLB262232 TUX262158:TUX262232 UET262158:UET262232 UOP262158:UOP262232 UYL262158:UYL262232 VIH262158:VIH262232 VSD262158:VSD262232 WBZ262158:WBZ262232 WLV262158:WLV262232 WVR262158:WVR262232 J327694:J327768 JF327694:JF327768 TB327694:TB327768 ACX327694:ACX327768 AMT327694:AMT327768 AWP327694:AWP327768 BGL327694:BGL327768 BQH327694:BQH327768 CAD327694:CAD327768 CJZ327694:CJZ327768 CTV327694:CTV327768 DDR327694:DDR327768 DNN327694:DNN327768 DXJ327694:DXJ327768 EHF327694:EHF327768 ERB327694:ERB327768 FAX327694:FAX327768 FKT327694:FKT327768 FUP327694:FUP327768 GEL327694:GEL327768 GOH327694:GOH327768 GYD327694:GYD327768 HHZ327694:HHZ327768 HRV327694:HRV327768 IBR327694:IBR327768 ILN327694:ILN327768 IVJ327694:IVJ327768 JFF327694:JFF327768 JPB327694:JPB327768 JYX327694:JYX327768 KIT327694:KIT327768 KSP327694:KSP327768 LCL327694:LCL327768 LMH327694:LMH327768 LWD327694:LWD327768 MFZ327694:MFZ327768 MPV327694:MPV327768 MZR327694:MZR327768 NJN327694:NJN327768 NTJ327694:NTJ327768 ODF327694:ODF327768 ONB327694:ONB327768 OWX327694:OWX327768 PGT327694:PGT327768 PQP327694:PQP327768 QAL327694:QAL327768 QKH327694:QKH327768 QUD327694:QUD327768 RDZ327694:RDZ327768 RNV327694:RNV327768 RXR327694:RXR327768 SHN327694:SHN327768 SRJ327694:SRJ327768 TBF327694:TBF327768 TLB327694:TLB327768 TUX327694:TUX327768 UET327694:UET327768 UOP327694:UOP327768 UYL327694:UYL327768 VIH327694:VIH327768 VSD327694:VSD327768 WBZ327694:WBZ327768 WLV327694:WLV327768 WVR327694:WVR327768 J393230:J393304 JF393230:JF393304 TB393230:TB393304 ACX393230:ACX393304 AMT393230:AMT393304 AWP393230:AWP393304 BGL393230:BGL393304 BQH393230:BQH393304 CAD393230:CAD393304 CJZ393230:CJZ393304 CTV393230:CTV393304 DDR393230:DDR393304 DNN393230:DNN393304 DXJ393230:DXJ393304 EHF393230:EHF393304 ERB393230:ERB393304 FAX393230:FAX393304 FKT393230:FKT393304 FUP393230:FUP393304 GEL393230:GEL393304 GOH393230:GOH393304 GYD393230:GYD393304 HHZ393230:HHZ393304 HRV393230:HRV393304 IBR393230:IBR393304 ILN393230:ILN393304 IVJ393230:IVJ393304 JFF393230:JFF393304 JPB393230:JPB393304 JYX393230:JYX393304 KIT393230:KIT393304 KSP393230:KSP393304 LCL393230:LCL393304 LMH393230:LMH393304 LWD393230:LWD393304 MFZ393230:MFZ393304 MPV393230:MPV393304 MZR393230:MZR393304 NJN393230:NJN393304 NTJ393230:NTJ393304 ODF393230:ODF393304 ONB393230:ONB393304 OWX393230:OWX393304 PGT393230:PGT393304 PQP393230:PQP393304 QAL393230:QAL393304 QKH393230:QKH393304 QUD393230:QUD393304 RDZ393230:RDZ393304 RNV393230:RNV393304 RXR393230:RXR393304 SHN393230:SHN393304 SRJ393230:SRJ393304 TBF393230:TBF393304 TLB393230:TLB393304 TUX393230:TUX393304 UET393230:UET393304 UOP393230:UOP393304 UYL393230:UYL393304 VIH393230:VIH393304 VSD393230:VSD393304 WBZ393230:WBZ393304 WLV393230:WLV393304 WVR393230:WVR393304 J458766:J458840 JF458766:JF458840 TB458766:TB458840 ACX458766:ACX458840 AMT458766:AMT458840 AWP458766:AWP458840 BGL458766:BGL458840 BQH458766:BQH458840 CAD458766:CAD458840 CJZ458766:CJZ458840 CTV458766:CTV458840 DDR458766:DDR458840 DNN458766:DNN458840 DXJ458766:DXJ458840 EHF458766:EHF458840 ERB458766:ERB458840 FAX458766:FAX458840 FKT458766:FKT458840 FUP458766:FUP458840 GEL458766:GEL458840 GOH458766:GOH458840 GYD458766:GYD458840 HHZ458766:HHZ458840 HRV458766:HRV458840 IBR458766:IBR458840 ILN458766:ILN458840 IVJ458766:IVJ458840 JFF458766:JFF458840 JPB458766:JPB458840 JYX458766:JYX458840 KIT458766:KIT458840 KSP458766:KSP458840 LCL458766:LCL458840 LMH458766:LMH458840 LWD458766:LWD458840 MFZ458766:MFZ458840 MPV458766:MPV458840 MZR458766:MZR458840 NJN458766:NJN458840 NTJ458766:NTJ458840 ODF458766:ODF458840 ONB458766:ONB458840 OWX458766:OWX458840 PGT458766:PGT458840 PQP458766:PQP458840 QAL458766:QAL458840 QKH458766:QKH458840 QUD458766:QUD458840 RDZ458766:RDZ458840 RNV458766:RNV458840 RXR458766:RXR458840 SHN458766:SHN458840 SRJ458766:SRJ458840 TBF458766:TBF458840 TLB458766:TLB458840 TUX458766:TUX458840 UET458766:UET458840 UOP458766:UOP458840 UYL458766:UYL458840 VIH458766:VIH458840 VSD458766:VSD458840 WBZ458766:WBZ458840 WLV458766:WLV458840 WVR458766:WVR458840 J524302:J524376 JF524302:JF524376 TB524302:TB524376 ACX524302:ACX524376 AMT524302:AMT524376 AWP524302:AWP524376 BGL524302:BGL524376 BQH524302:BQH524376 CAD524302:CAD524376 CJZ524302:CJZ524376 CTV524302:CTV524376 DDR524302:DDR524376 DNN524302:DNN524376 DXJ524302:DXJ524376 EHF524302:EHF524376 ERB524302:ERB524376 FAX524302:FAX524376 FKT524302:FKT524376 FUP524302:FUP524376 GEL524302:GEL524376 GOH524302:GOH524376 GYD524302:GYD524376 HHZ524302:HHZ524376 HRV524302:HRV524376 IBR524302:IBR524376 ILN524302:ILN524376 IVJ524302:IVJ524376 JFF524302:JFF524376 JPB524302:JPB524376 JYX524302:JYX524376 KIT524302:KIT524376 KSP524302:KSP524376 LCL524302:LCL524376 LMH524302:LMH524376 LWD524302:LWD524376 MFZ524302:MFZ524376 MPV524302:MPV524376 MZR524302:MZR524376 NJN524302:NJN524376 NTJ524302:NTJ524376 ODF524302:ODF524376 ONB524302:ONB524376 OWX524302:OWX524376 PGT524302:PGT524376 PQP524302:PQP524376 QAL524302:QAL524376 QKH524302:QKH524376 QUD524302:QUD524376 RDZ524302:RDZ524376 RNV524302:RNV524376 RXR524302:RXR524376 SHN524302:SHN524376 SRJ524302:SRJ524376 TBF524302:TBF524376 TLB524302:TLB524376 TUX524302:TUX524376 UET524302:UET524376 UOP524302:UOP524376 UYL524302:UYL524376 VIH524302:VIH524376 VSD524302:VSD524376 WBZ524302:WBZ524376 WLV524302:WLV524376 WVR524302:WVR524376 J589838:J589912 JF589838:JF589912 TB589838:TB589912 ACX589838:ACX589912 AMT589838:AMT589912 AWP589838:AWP589912 BGL589838:BGL589912 BQH589838:BQH589912 CAD589838:CAD589912 CJZ589838:CJZ589912 CTV589838:CTV589912 DDR589838:DDR589912 DNN589838:DNN589912 DXJ589838:DXJ589912 EHF589838:EHF589912 ERB589838:ERB589912 FAX589838:FAX589912 FKT589838:FKT589912 FUP589838:FUP589912 GEL589838:GEL589912 GOH589838:GOH589912 GYD589838:GYD589912 HHZ589838:HHZ589912 HRV589838:HRV589912 IBR589838:IBR589912 ILN589838:ILN589912 IVJ589838:IVJ589912 JFF589838:JFF589912 JPB589838:JPB589912 JYX589838:JYX589912 KIT589838:KIT589912 KSP589838:KSP589912 LCL589838:LCL589912 LMH589838:LMH589912 LWD589838:LWD589912 MFZ589838:MFZ589912 MPV589838:MPV589912 MZR589838:MZR589912 NJN589838:NJN589912 NTJ589838:NTJ589912 ODF589838:ODF589912 ONB589838:ONB589912 OWX589838:OWX589912 PGT589838:PGT589912 PQP589838:PQP589912 QAL589838:QAL589912 QKH589838:QKH589912 QUD589838:QUD589912 RDZ589838:RDZ589912 RNV589838:RNV589912 RXR589838:RXR589912 SHN589838:SHN589912 SRJ589838:SRJ589912 TBF589838:TBF589912 TLB589838:TLB589912 TUX589838:TUX589912 UET589838:UET589912 UOP589838:UOP589912 UYL589838:UYL589912 VIH589838:VIH589912 VSD589838:VSD589912 WBZ589838:WBZ589912 WLV589838:WLV589912 WVR589838:WVR589912 J655374:J655448 JF655374:JF655448 TB655374:TB655448 ACX655374:ACX655448 AMT655374:AMT655448 AWP655374:AWP655448 BGL655374:BGL655448 BQH655374:BQH655448 CAD655374:CAD655448 CJZ655374:CJZ655448 CTV655374:CTV655448 DDR655374:DDR655448 DNN655374:DNN655448 DXJ655374:DXJ655448 EHF655374:EHF655448 ERB655374:ERB655448 FAX655374:FAX655448 FKT655374:FKT655448 FUP655374:FUP655448 GEL655374:GEL655448 GOH655374:GOH655448 GYD655374:GYD655448 HHZ655374:HHZ655448 HRV655374:HRV655448 IBR655374:IBR655448 ILN655374:ILN655448 IVJ655374:IVJ655448 JFF655374:JFF655448 JPB655374:JPB655448 JYX655374:JYX655448 KIT655374:KIT655448 KSP655374:KSP655448 LCL655374:LCL655448 LMH655374:LMH655448 LWD655374:LWD655448 MFZ655374:MFZ655448 MPV655374:MPV655448 MZR655374:MZR655448 NJN655374:NJN655448 NTJ655374:NTJ655448 ODF655374:ODF655448 ONB655374:ONB655448 OWX655374:OWX655448 PGT655374:PGT655448 PQP655374:PQP655448 QAL655374:QAL655448 QKH655374:QKH655448 QUD655374:QUD655448 RDZ655374:RDZ655448 RNV655374:RNV655448 RXR655374:RXR655448 SHN655374:SHN655448 SRJ655374:SRJ655448 TBF655374:TBF655448 TLB655374:TLB655448 TUX655374:TUX655448 UET655374:UET655448 UOP655374:UOP655448 UYL655374:UYL655448 VIH655374:VIH655448 VSD655374:VSD655448 WBZ655374:WBZ655448 WLV655374:WLV655448 WVR655374:WVR655448 J720910:J720984 JF720910:JF720984 TB720910:TB720984 ACX720910:ACX720984 AMT720910:AMT720984 AWP720910:AWP720984 BGL720910:BGL720984 BQH720910:BQH720984 CAD720910:CAD720984 CJZ720910:CJZ720984 CTV720910:CTV720984 DDR720910:DDR720984 DNN720910:DNN720984 DXJ720910:DXJ720984 EHF720910:EHF720984 ERB720910:ERB720984 FAX720910:FAX720984 FKT720910:FKT720984 FUP720910:FUP720984 GEL720910:GEL720984 GOH720910:GOH720984 GYD720910:GYD720984 HHZ720910:HHZ720984 HRV720910:HRV720984 IBR720910:IBR720984 ILN720910:ILN720984 IVJ720910:IVJ720984 JFF720910:JFF720984 JPB720910:JPB720984 JYX720910:JYX720984 KIT720910:KIT720984 KSP720910:KSP720984 LCL720910:LCL720984 LMH720910:LMH720984 LWD720910:LWD720984 MFZ720910:MFZ720984 MPV720910:MPV720984 MZR720910:MZR720984 NJN720910:NJN720984 NTJ720910:NTJ720984 ODF720910:ODF720984 ONB720910:ONB720984 OWX720910:OWX720984 PGT720910:PGT720984 PQP720910:PQP720984 QAL720910:QAL720984 QKH720910:QKH720984 QUD720910:QUD720984 RDZ720910:RDZ720984 RNV720910:RNV720984 RXR720910:RXR720984 SHN720910:SHN720984 SRJ720910:SRJ720984 TBF720910:TBF720984 TLB720910:TLB720984 TUX720910:TUX720984 UET720910:UET720984 UOP720910:UOP720984 UYL720910:UYL720984 VIH720910:VIH720984 VSD720910:VSD720984 WBZ720910:WBZ720984 WLV720910:WLV720984 WVR720910:WVR720984 J786446:J786520 JF786446:JF786520 TB786446:TB786520 ACX786446:ACX786520 AMT786446:AMT786520 AWP786446:AWP786520 BGL786446:BGL786520 BQH786446:BQH786520 CAD786446:CAD786520 CJZ786446:CJZ786520 CTV786446:CTV786520 DDR786446:DDR786520 DNN786446:DNN786520 DXJ786446:DXJ786520 EHF786446:EHF786520 ERB786446:ERB786520 FAX786446:FAX786520 FKT786446:FKT786520 FUP786446:FUP786520 GEL786446:GEL786520 GOH786446:GOH786520 GYD786446:GYD786520 HHZ786446:HHZ786520 HRV786446:HRV786520 IBR786446:IBR786520 ILN786446:ILN786520 IVJ786446:IVJ786520 JFF786446:JFF786520 JPB786446:JPB786520 JYX786446:JYX786520 KIT786446:KIT786520 KSP786446:KSP786520 LCL786446:LCL786520 LMH786446:LMH786520 LWD786446:LWD786520 MFZ786446:MFZ786520 MPV786446:MPV786520 MZR786446:MZR786520 NJN786446:NJN786520 NTJ786446:NTJ786520 ODF786446:ODF786520 ONB786446:ONB786520 OWX786446:OWX786520 PGT786446:PGT786520 PQP786446:PQP786520 QAL786446:QAL786520 QKH786446:QKH786520 QUD786446:QUD786520 RDZ786446:RDZ786520 RNV786446:RNV786520 RXR786446:RXR786520 SHN786446:SHN786520 SRJ786446:SRJ786520 TBF786446:TBF786520 TLB786446:TLB786520 TUX786446:TUX786520 UET786446:UET786520 UOP786446:UOP786520 UYL786446:UYL786520 VIH786446:VIH786520 VSD786446:VSD786520 WBZ786446:WBZ786520 WLV786446:WLV786520 WVR786446:WVR786520 J851982:J852056 JF851982:JF852056 TB851982:TB852056 ACX851982:ACX852056 AMT851982:AMT852056 AWP851982:AWP852056 BGL851982:BGL852056 BQH851982:BQH852056 CAD851982:CAD852056 CJZ851982:CJZ852056 CTV851982:CTV852056 DDR851982:DDR852056 DNN851982:DNN852056 DXJ851982:DXJ852056 EHF851982:EHF852056 ERB851982:ERB852056 FAX851982:FAX852056 FKT851982:FKT852056 FUP851982:FUP852056 GEL851982:GEL852056 GOH851982:GOH852056 GYD851982:GYD852056 HHZ851982:HHZ852056 HRV851982:HRV852056 IBR851982:IBR852056 ILN851982:ILN852056 IVJ851982:IVJ852056 JFF851982:JFF852056 JPB851982:JPB852056 JYX851982:JYX852056 KIT851982:KIT852056 KSP851982:KSP852056 LCL851982:LCL852056 LMH851982:LMH852056 LWD851982:LWD852056 MFZ851982:MFZ852056 MPV851982:MPV852056 MZR851982:MZR852056 NJN851982:NJN852056 NTJ851982:NTJ852056 ODF851982:ODF852056 ONB851982:ONB852056 OWX851982:OWX852056 PGT851982:PGT852056 PQP851982:PQP852056 QAL851982:QAL852056 QKH851982:QKH852056 QUD851982:QUD852056 RDZ851982:RDZ852056 RNV851982:RNV852056 RXR851982:RXR852056 SHN851982:SHN852056 SRJ851982:SRJ852056 TBF851982:TBF852056 TLB851982:TLB852056 TUX851982:TUX852056 UET851982:UET852056 UOP851982:UOP852056 UYL851982:UYL852056 VIH851982:VIH852056 VSD851982:VSD852056 WBZ851982:WBZ852056 WLV851982:WLV852056 WVR851982:WVR852056 J917518:J917592 JF917518:JF917592 TB917518:TB917592 ACX917518:ACX917592 AMT917518:AMT917592 AWP917518:AWP917592 BGL917518:BGL917592 BQH917518:BQH917592 CAD917518:CAD917592 CJZ917518:CJZ917592 CTV917518:CTV917592 DDR917518:DDR917592 DNN917518:DNN917592 DXJ917518:DXJ917592 EHF917518:EHF917592 ERB917518:ERB917592 FAX917518:FAX917592 FKT917518:FKT917592 FUP917518:FUP917592 GEL917518:GEL917592 GOH917518:GOH917592 GYD917518:GYD917592 HHZ917518:HHZ917592 HRV917518:HRV917592 IBR917518:IBR917592 ILN917518:ILN917592 IVJ917518:IVJ917592 JFF917518:JFF917592 JPB917518:JPB917592 JYX917518:JYX917592 KIT917518:KIT917592 KSP917518:KSP917592 LCL917518:LCL917592 LMH917518:LMH917592 LWD917518:LWD917592 MFZ917518:MFZ917592 MPV917518:MPV917592 MZR917518:MZR917592 NJN917518:NJN917592 NTJ917518:NTJ917592 ODF917518:ODF917592 ONB917518:ONB917592 OWX917518:OWX917592 PGT917518:PGT917592 PQP917518:PQP917592 QAL917518:QAL917592 QKH917518:QKH917592 QUD917518:QUD917592 RDZ917518:RDZ917592 RNV917518:RNV917592 RXR917518:RXR917592 SHN917518:SHN917592 SRJ917518:SRJ917592 TBF917518:TBF917592 TLB917518:TLB917592 TUX917518:TUX917592 UET917518:UET917592 UOP917518:UOP917592 UYL917518:UYL917592 VIH917518:VIH917592 VSD917518:VSD917592 WBZ917518:WBZ917592 WLV917518:WLV917592 WVR917518:WVR917592 J983054:J983128 JF983054:JF983128 TB983054:TB983128 ACX983054:ACX983128 AMT983054:AMT983128 AWP983054:AWP983128 BGL983054:BGL983128 BQH983054:BQH983128 CAD983054:CAD983128 CJZ983054:CJZ983128 CTV983054:CTV983128 DDR983054:DDR983128 DNN983054:DNN983128 DXJ983054:DXJ983128 EHF983054:EHF983128 ERB983054:ERB983128 FAX983054:FAX983128 FKT983054:FKT983128 FUP983054:FUP983128 GEL983054:GEL983128 GOH983054:GOH983128 GYD983054:GYD983128 HHZ983054:HHZ983128 HRV983054:HRV983128 IBR983054:IBR983128 ILN983054:ILN983128 IVJ983054:IVJ983128 JFF983054:JFF983128 JPB983054:JPB983128 JYX983054:JYX983128 KIT983054:KIT983128 KSP983054:KSP983128 LCL983054:LCL983128 LMH983054:LMH983128 LWD983054:LWD983128 MFZ983054:MFZ983128 MPV983054:MPV983128 MZR983054:MZR983128 NJN983054:NJN983128 NTJ983054:NTJ983128 ODF983054:ODF983128 ONB983054:ONB983128 OWX983054:OWX983128 PGT983054:PGT983128 PQP983054:PQP983128 QAL983054:QAL983128 QKH983054:QKH983128 QUD983054:QUD983128 RDZ983054:RDZ983128 RNV983054:RNV983128 RXR983054:RXR983128 SHN983054:SHN983128 SRJ983054:SRJ983128 TBF983054:TBF983128 TLB983054:TLB983128 TUX983054:TUX983128 UET983054:UET983128 UOP983054:UOP983128 UYL983054:UYL983128 VIH983054:VIH983128 VSD983054:VSD983128 WBZ983054:WBZ983128 WLV983054:WLV983128 WVR983054:WVR983128 E14:E88 JA14:JA88 SW14:SW88 ACS14:ACS88 AMO14:AMO88 AWK14:AWK88 BGG14:BGG88 BQC14:BQC88 BZY14:BZY88 CJU14:CJU88 CTQ14:CTQ88 DDM14:DDM88 DNI14:DNI88 DXE14:DXE88 EHA14:EHA88 EQW14:EQW88 FAS14:FAS88 FKO14:FKO88 FUK14:FUK88 GEG14:GEG88 GOC14:GOC88 GXY14:GXY88 HHU14:HHU88 HRQ14:HRQ88 IBM14:IBM88 ILI14:ILI88 IVE14:IVE88 JFA14:JFA88 JOW14:JOW88 JYS14:JYS88 KIO14:KIO88 KSK14:KSK88 LCG14:LCG88 LMC14:LMC88 LVY14:LVY88 MFU14:MFU88 MPQ14:MPQ88 MZM14:MZM88 NJI14:NJI88 NTE14:NTE88 ODA14:ODA88 OMW14:OMW88 OWS14:OWS88 PGO14:PGO88 PQK14:PQK88 QAG14:QAG88 QKC14:QKC88 QTY14:QTY88 RDU14:RDU88 RNQ14:RNQ88 RXM14:RXM88 SHI14:SHI88 SRE14:SRE88 TBA14:TBA88 TKW14:TKW88 TUS14:TUS88 UEO14:UEO88 UOK14:UOK88 UYG14:UYG88 VIC14:VIC88 VRY14:VRY88 WBU14:WBU88 WLQ14:WLQ88 WVM14:WVM88 E65550:E65624 JA65550:JA65624 SW65550:SW65624 ACS65550:ACS65624 AMO65550:AMO65624 AWK65550:AWK65624 BGG65550:BGG65624 BQC65550:BQC65624 BZY65550:BZY65624 CJU65550:CJU65624 CTQ65550:CTQ65624 DDM65550:DDM65624 DNI65550:DNI65624 DXE65550:DXE65624 EHA65550:EHA65624 EQW65550:EQW65624 FAS65550:FAS65624 FKO65550:FKO65624 FUK65550:FUK65624 GEG65550:GEG65624 GOC65550:GOC65624 GXY65550:GXY65624 HHU65550:HHU65624 HRQ65550:HRQ65624 IBM65550:IBM65624 ILI65550:ILI65624 IVE65550:IVE65624 JFA65550:JFA65624 JOW65550:JOW65624 JYS65550:JYS65624 KIO65550:KIO65624 KSK65550:KSK65624 LCG65550:LCG65624 LMC65550:LMC65624 LVY65550:LVY65624 MFU65550:MFU65624 MPQ65550:MPQ65624 MZM65550:MZM65624 NJI65550:NJI65624 NTE65550:NTE65624 ODA65550:ODA65624 OMW65550:OMW65624 OWS65550:OWS65624 PGO65550:PGO65624 PQK65550:PQK65624 QAG65550:QAG65624 QKC65550:QKC65624 QTY65550:QTY65624 RDU65550:RDU65624 RNQ65550:RNQ65624 RXM65550:RXM65624 SHI65550:SHI65624 SRE65550:SRE65624 TBA65550:TBA65624 TKW65550:TKW65624 TUS65550:TUS65624 UEO65550:UEO65624 UOK65550:UOK65624 UYG65550:UYG65624 VIC65550:VIC65624 VRY65550:VRY65624 WBU65550:WBU65624 WLQ65550:WLQ65624 WVM65550:WVM65624 E131086:E131160 JA131086:JA131160 SW131086:SW131160 ACS131086:ACS131160 AMO131086:AMO131160 AWK131086:AWK131160 BGG131086:BGG131160 BQC131086:BQC131160 BZY131086:BZY131160 CJU131086:CJU131160 CTQ131086:CTQ131160 DDM131086:DDM131160 DNI131086:DNI131160 DXE131086:DXE131160 EHA131086:EHA131160 EQW131086:EQW131160 FAS131086:FAS131160 FKO131086:FKO131160 FUK131086:FUK131160 GEG131086:GEG131160 GOC131086:GOC131160 GXY131086:GXY131160 HHU131086:HHU131160 HRQ131086:HRQ131160 IBM131086:IBM131160 ILI131086:ILI131160 IVE131086:IVE131160 JFA131086:JFA131160 JOW131086:JOW131160 JYS131086:JYS131160 KIO131086:KIO131160 KSK131086:KSK131160 LCG131086:LCG131160 LMC131086:LMC131160 LVY131086:LVY131160 MFU131086:MFU131160 MPQ131086:MPQ131160 MZM131086:MZM131160 NJI131086:NJI131160 NTE131086:NTE131160 ODA131086:ODA131160 OMW131086:OMW131160 OWS131086:OWS131160 PGO131086:PGO131160 PQK131086:PQK131160 QAG131086:QAG131160 QKC131086:QKC131160 QTY131086:QTY131160 RDU131086:RDU131160 RNQ131086:RNQ131160 RXM131086:RXM131160 SHI131086:SHI131160 SRE131086:SRE131160 TBA131086:TBA131160 TKW131086:TKW131160 TUS131086:TUS131160 UEO131086:UEO131160 UOK131086:UOK131160 UYG131086:UYG131160 VIC131086:VIC131160 VRY131086:VRY131160 WBU131086:WBU131160 WLQ131086:WLQ131160 WVM131086:WVM131160 E196622:E196696 JA196622:JA196696 SW196622:SW196696 ACS196622:ACS196696 AMO196622:AMO196696 AWK196622:AWK196696 BGG196622:BGG196696 BQC196622:BQC196696 BZY196622:BZY196696 CJU196622:CJU196696 CTQ196622:CTQ196696 DDM196622:DDM196696 DNI196622:DNI196696 DXE196622:DXE196696 EHA196622:EHA196696 EQW196622:EQW196696 FAS196622:FAS196696 FKO196622:FKO196696 FUK196622:FUK196696 GEG196622:GEG196696 GOC196622:GOC196696 GXY196622:GXY196696 HHU196622:HHU196696 HRQ196622:HRQ196696 IBM196622:IBM196696 ILI196622:ILI196696 IVE196622:IVE196696 JFA196622:JFA196696 JOW196622:JOW196696 JYS196622:JYS196696 KIO196622:KIO196696 KSK196622:KSK196696 LCG196622:LCG196696 LMC196622:LMC196696 LVY196622:LVY196696 MFU196622:MFU196696 MPQ196622:MPQ196696 MZM196622:MZM196696 NJI196622:NJI196696 NTE196622:NTE196696 ODA196622:ODA196696 OMW196622:OMW196696 OWS196622:OWS196696 PGO196622:PGO196696 PQK196622:PQK196696 QAG196622:QAG196696 QKC196622:QKC196696 QTY196622:QTY196696 RDU196622:RDU196696 RNQ196622:RNQ196696 RXM196622:RXM196696 SHI196622:SHI196696 SRE196622:SRE196696 TBA196622:TBA196696 TKW196622:TKW196696 TUS196622:TUS196696 UEO196622:UEO196696 UOK196622:UOK196696 UYG196622:UYG196696 VIC196622:VIC196696 VRY196622:VRY196696 WBU196622:WBU196696 WLQ196622:WLQ196696 WVM196622:WVM196696 E262158:E262232 JA262158:JA262232 SW262158:SW262232 ACS262158:ACS262232 AMO262158:AMO262232 AWK262158:AWK262232 BGG262158:BGG262232 BQC262158:BQC262232 BZY262158:BZY262232 CJU262158:CJU262232 CTQ262158:CTQ262232 DDM262158:DDM262232 DNI262158:DNI262232 DXE262158:DXE262232 EHA262158:EHA262232 EQW262158:EQW262232 FAS262158:FAS262232 FKO262158:FKO262232 FUK262158:FUK262232 GEG262158:GEG262232 GOC262158:GOC262232 GXY262158:GXY262232 HHU262158:HHU262232 HRQ262158:HRQ262232 IBM262158:IBM262232 ILI262158:ILI262232 IVE262158:IVE262232 JFA262158:JFA262232 JOW262158:JOW262232 JYS262158:JYS262232 KIO262158:KIO262232 KSK262158:KSK262232 LCG262158:LCG262232 LMC262158:LMC262232 LVY262158:LVY262232 MFU262158:MFU262232 MPQ262158:MPQ262232 MZM262158:MZM262232 NJI262158:NJI262232 NTE262158:NTE262232 ODA262158:ODA262232 OMW262158:OMW262232 OWS262158:OWS262232 PGO262158:PGO262232 PQK262158:PQK262232 QAG262158:QAG262232 QKC262158:QKC262232 QTY262158:QTY262232 RDU262158:RDU262232 RNQ262158:RNQ262232 RXM262158:RXM262232 SHI262158:SHI262232 SRE262158:SRE262232 TBA262158:TBA262232 TKW262158:TKW262232 TUS262158:TUS262232 UEO262158:UEO262232 UOK262158:UOK262232 UYG262158:UYG262232 VIC262158:VIC262232 VRY262158:VRY262232 WBU262158:WBU262232 WLQ262158:WLQ262232 WVM262158:WVM262232 E327694:E327768 JA327694:JA327768 SW327694:SW327768 ACS327694:ACS327768 AMO327694:AMO327768 AWK327694:AWK327768 BGG327694:BGG327768 BQC327694:BQC327768 BZY327694:BZY327768 CJU327694:CJU327768 CTQ327694:CTQ327768 DDM327694:DDM327768 DNI327694:DNI327768 DXE327694:DXE327768 EHA327694:EHA327768 EQW327694:EQW327768 FAS327694:FAS327768 FKO327694:FKO327768 FUK327694:FUK327768 GEG327694:GEG327768 GOC327694:GOC327768 GXY327694:GXY327768 HHU327694:HHU327768 HRQ327694:HRQ327768 IBM327694:IBM327768 ILI327694:ILI327768 IVE327694:IVE327768 JFA327694:JFA327768 JOW327694:JOW327768 JYS327694:JYS327768 KIO327694:KIO327768 KSK327694:KSK327768 LCG327694:LCG327768 LMC327694:LMC327768 LVY327694:LVY327768 MFU327694:MFU327768 MPQ327694:MPQ327768 MZM327694:MZM327768 NJI327694:NJI327768 NTE327694:NTE327768 ODA327694:ODA327768 OMW327694:OMW327768 OWS327694:OWS327768 PGO327694:PGO327768 PQK327694:PQK327768 QAG327694:QAG327768 QKC327694:QKC327768 QTY327694:QTY327768 RDU327694:RDU327768 RNQ327694:RNQ327768 RXM327694:RXM327768 SHI327694:SHI327768 SRE327694:SRE327768 TBA327694:TBA327768 TKW327694:TKW327768 TUS327694:TUS327768 UEO327694:UEO327768 UOK327694:UOK327768 UYG327694:UYG327768 VIC327694:VIC327768 VRY327694:VRY327768 WBU327694:WBU327768 WLQ327694:WLQ327768 WVM327694:WVM327768 E393230:E393304 JA393230:JA393304 SW393230:SW393304 ACS393230:ACS393304 AMO393230:AMO393304 AWK393230:AWK393304 BGG393230:BGG393304 BQC393230:BQC393304 BZY393230:BZY393304 CJU393230:CJU393304 CTQ393230:CTQ393304 DDM393230:DDM393304 DNI393230:DNI393304 DXE393230:DXE393304 EHA393230:EHA393304 EQW393230:EQW393304 FAS393230:FAS393304 FKO393230:FKO393304 FUK393230:FUK393304 GEG393230:GEG393304 GOC393230:GOC393304 GXY393230:GXY393304 HHU393230:HHU393304 HRQ393230:HRQ393304 IBM393230:IBM393304 ILI393230:ILI393304 IVE393230:IVE393304 JFA393230:JFA393304 JOW393230:JOW393304 JYS393230:JYS393304 KIO393230:KIO393304 KSK393230:KSK393304 LCG393230:LCG393304 LMC393230:LMC393304 LVY393230:LVY393304 MFU393230:MFU393304 MPQ393230:MPQ393304 MZM393230:MZM393304 NJI393230:NJI393304 NTE393230:NTE393304 ODA393230:ODA393304 OMW393230:OMW393304 OWS393230:OWS393304 PGO393230:PGO393304 PQK393230:PQK393304 QAG393230:QAG393304 QKC393230:QKC393304 QTY393230:QTY393304 RDU393230:RDU393304 RNQ393230:RNQ393304 RXM393230:RXM393304 SHI393230:SHI393304 SRE393230:SRE393304 TBA393230:TBA393304 TKW393230:TKW393304 TUS393230:TUS393304 UEO393230:UEO393304 UOK393230:UOK393304 UYG393230:UYG393304 VIC393230:VIC393304 VRY393230:VRY393304 WBU393230:WBU393304 WLQ393230:WLQ393304 WVM393230:WVM393304 E458766:E458840 JA458766:JA458840 SW458766:SW458840 ACS458766:ACS458840 AMO458766:AMO458840 AWK458766:AWK458840 BGG458766:BGG458840 BQC458766:BQC458840 BZY458766:BZY458840 CJU458766:CJU458840 CTQ458766:CTQ458840 DDM458766:DDM458840 DNI458766:DNI458840 DXE458766:DXE458840 EHA458766:EHA458840 EQW458766:EQW458840 FAS458766:FAS458840 FKO458766:FKO458840 FUK458766:FUK458840 GEG458766:GEG458840 GOC458766:GOC458840 GXY458766:GXY458840 HHU458766:HHU458840 HRQ458766:HRQ458840 IBM458766:IBM458840 ILI458766:ILI458840 IVE458766:IVE458840 JFA458766:JFA458840 JOW458766:JOW458840 JYS458766:JYS458840 KIO458766:KIO458840 KSK458766:KSK458840 LCG458766:LCG458840 LMC458766:LMC458840 LVY458766:LVY458840 MFU458766:MFU458840 MPQ458766:MPQ458840 MZM458766:MZM458840 NJI458766:NJI458840 NTE458766:NTE458840 ODA458766:ODA458840 OMW458766:OMW458840 OWS458766:OWS458840 PGO458766:PGO458840 PQK458766:PQK458840 QAG458766:QAG458840 QKC458766:QKC458840 QTY458766:QTY458840 RDU458766:RDU458840 RNQ458766:RNQ458840 RXM458766:RXM458840 SHI458766:SHI458840 SRE458766:SRE458840 TBA458766:TBA458840 TKW458766:TKW458840 TUS458766:TUS458840 UEO458766:UEO458840 UOK458766:UOK458840 UYG458766:UYG458840 VIC458766:VIC458840 VRY458766:VRY458840 WBU458766:WBU458840 WLQ458766:WLQ458840 WVM458766:WVM458840 E524302:E524376 JA524302:JA524376 SW524302:SW524376 ACS524302:ACS524376 AMO524302:AMO524376 AWK524302:AWK524376 BGG524302:BGG524376 BQC524302:BQC524376 BZY524302:BZY524376 CJU524302:CJU524376 CTQ524302:CTQ524376 DDM524302:DDM524376 DNI524302:DNI524376 DXE524302:DXE524376 EHA524302:EHA524376 EQW524302:EQW524376 FAS524302:FAS524376 FKO524302:FKO524376 FUK524302:FUK524376 GEG524302:GEG524376 GOC524302:GOC524376 GXY524302:GXY524376 HHU524302:HHU524376 HRQ524302:HRQ524376 IBM524302:IBM524376 ILI524302:ILI524376 IVE524302:IVE524376 JFA524302:JFA524376 JOW524302:JOW524376 JYS524302:JYS524376 KIO524302:KIO524376 KSK524302:KSK524376 LCG524302:LCG524376 LMC524302:LMC524376 LVY524302:LVY524376 MFU524302:MFU524376 MPQ524302:MPQ524376 MZM524302:MZM524376 NJI524302:NJI524376 NTE524302:NTE524376 ODA524302:ODA524376 OMW524302:OMW524376 OWS524302:OWS524376 PGO524302:PGO524376 PQK524302:PQK524376 QAG524302:QAG524376 QKC524302:QKC524376 QTY524302:QTY524376 RDU524302:RDU524376 RNQ524302:RNQ524376 RXM524302:RXM524376 SHI524302:SHI524376 SRE524302:SRE524376 TBA524302:TBA524376 TKW524302:TKW524376 TUS524302:TUS524376 UEO524302:UEO524376 UOK524302:UOK524376 UYG524302:UYG524376 VIC524302:VIC524376 VRY524302:VRY524376 WBU524302:WBU524376 WLQ524302:WLQ524376 WVM524302:WVM524376 E589838:E589912 JA589838:JA589912 SW589838:SW589912 ACS589838:ACS589912 AMO589838:AMO589912 AWK589838:AWK589912 BGG589838:BGG589912 BQC589838:BQC589912 BZY589838:BZY589912 CJU589838:CJU589912 CTQ589838:CTQ589912 DDM589838:DDM589912 DNI589838:DNI589912 DXE589838:DXE589912 EHA589838:EHA589912 EQW589838:EQW589912 FAS589838:FAS589912 FKO589838:FKO589912 FUK589838:FUK589912 GEG589838:GEG589912 GOC589838:GOC589912 GXY589838:GXY589912 HHU589838:HHU589912 HRQ589838:HRQ589912 IBM589838:IBM589912 ILI589838:ILI589912 IVE589838:IVE589912 JFA589838:JFA589912 JOW589838:JOW589912 JYS589838:JYS589912 KIO589838:KIO589912 KSK589838:KSK589912 LCG589838:LCG589912 LMC589838:LMC589912 LVY589838:LVY589912 MFU589838:MFU589912 MPQ589838:MPQ589912 MZM589838:MZM589912 NJI589838:NJI589912 NTE589838:NTE589912 ODA589838:ODA589912 OMW589838:OMW589912 OWS589838:OWS589912 PGO589838:PGO589912 PQK589838:PQK589912 QAG589838:QAG589912 QKC589838:QKC589912 QTY589838:QTY589912 RDU589838:RDU589912 RNQ589838:RNQ589912 RXM589838:RXM589912 SHI589838:SHI589912 SRE589838:SRE589912 TBA589838:TBA589912 TKW589838:TKW589912 TUS589838:TUS589912 UEO589838:UEO589912 UOK589838:UOK589912 UYG589838:UYG589912 VIC589838:VIC589912 VRY589838:VRY589912 WBU589838:WBU589912 WLQ589838:WLQ589912 WVM589838:WVM589912 E655374:E655448 JA655374:JA655448 SW655374:SW655448 ACS655374:ACS655448 AMO655374:AMO655448 AWK655374:AWK655448 BGG655374:BGG655448 BQC655374:BQC655448 BZY655374:BZY655448 CJU655374:CJU655448 CTQ655374:CTQ655448 DDM655374:DDM655448 DNI655374:DNI655448 DXE655374:DXE655448 EHA655374:EHA655448 EQW655374:EQW655448 FAS655374:FAS655448 FKO655374:FKO655448 FUK655374:FUK655448 GEG655374:GEG655448 GOC655374:GOC655448 GXY655374:GXY655448 HHU655374:HHU655448 HRQ655374:HRQ655448 IBM655374:IBM655448 ILI655374:ILI655448 IVE655374:IVE655448 JFA655374:JFA655448 JOW655374:JOW655448 JYS655374:JYS655448 KIO655374:KIO655448 KSK655374:KSK655448 LCG655374:LCG655448 LMC655374:LMC655448 LVY655374:LVY655448 MFU655374:MFU655448 MPQ655374:MPQ655448 MZM655374:MZM655448 NJI655374:NJI655448 NTE655374:NTE655448 ODA655374:ODA655448 OMW655374:OMW655448 OWS655374:OWS655448 PGO655374:PGO655448 PQK655374:PQK655448 QAG655374:QAG655448 QKC655374:QKC655448 QTY655374:QTY655448 RDU655374:RDU655448 RNQ655374:RNQ655448 RXM655374:RXM655448 SHI655374:SHI655448 SRE655374:SRE655448 TBA655374:TBA655448 TKW655374:TKW655448 TUS655374:TUS655448 UEO655374:UEO655448 UOK655374:UOK655448 UYG655374:UYG655448 VIC655374:VIC655448 VRY655374:VRY655448 WBU655374:WBU655448 WLQ655374:WLQ655448 WVM655374:WVM655448 E720910:E720984 JA720910:JA720984 SW720910:SW720984 ACS720910:ACS720984 AMO720910:AMO720984 AWK720910:AWK720984 BGG720910:BGG720984 BQC720910:BQC720984 BZY720910:BZY720984 CJU720910:CJU720984 CTQ720910:CTQ720984 DDM720910:DDM720984 DNI720910:DNI720984 DXE720910:DXE720984 EHA720910:EHA720984 EQW720910:EQW720984 FAS720910:FAS720984 FKO720910:FKO720984 FUK720910:FUK720984 GEG720910:GEG720984 GOC720910:GOC720984 GXY720910:GXY720984 HHU720910:HHU720984 HRQ720910:HRQ720984 IBM720910:IBM720984 ILI720910:ILI720984 IVE720910:IVE720984 JFA720910:JFA720984 JOW720910:JOW720984 JYS720910:JYS720984 KIO720910:KIO720984 KSK720910:KSK720984 LCG720910:LCG720984 LMC720910:LMC720984 LVY720910:LVY720984 MFU720910:MFU720984 MPQ720910:MPQ720984 MZM720910:MZM720984 NJI720910:NJI720984 NTE720910:NTE720984 ODA720910:ODA720984 OMW720910:OMW720984 OWS720910:OWS720984 PGO720910:PGO720984 PQK720910:PQK720984 QAG720910:QAG720984 QKC720910:QKC720984 QTY720910:QTY720984 RDU720910:RDU720984 RNQ720910:RNQ720984 RXM720910:RXM720984 SHI720910:SHI720984 SRE720910:SRE720984 TBA720910:TBA720984 TKW720910:TKW720984 TUS720910:TUS720984 UEO720910:UEO720984 UOK720910:UOK720984 UYG720910:UYG720984 VIC720910:VIC720984 VRY720910:VRY720984 WBU720910:WBU720984 WLQ720910:WLQ720984 WVM720910:WVM720984 E786446:E786520 JA786446:JA786520 SW786446:SW786520 ACS786446:ACS786520 AMO786446:AMO786520 AWK786446:AWK786520 BGG786446:BGG786520 BQC786446:BQC786520 BZY786446:BZY786520 CJU786446:CJU786520 CTQ786446:CTQ786520 DDM786446:DDM786520 DNI786446:DNI786520 DXE786446:DXE786520 EHA786446:EHA786520 EQW786446:EQW786520 FAS786446:FAS786520 FKO786446:FKO786520 FUK786446:FUK786520 GEG786446:GEG786520 GOC786446:GOC786520 GXY786446:GXY786520 HHU786446:HHU786520 HRQ786446:HRQ786520 IBM786446:IBM786520 ILI786446:ILI786520 IVE786446:IVE786520 JFA786446:JFA786520 JOW786446:JOW786520 JYS786446:JYS786520 KIO786446:KIO786520 KSK786446:KSK786520 LCG786446:LCG786520 LMC786446:LMC786520 LVY786446:LVY786520 MFU786446:MFU786520 MPQ786446:MPQ786520 MZM786446:MZM786520 NJI786446:NJI786520 NTE786446:NTE786520 ODA786446:ODA786520 OMW786446:OMW786520 OWS786446:OWS786520 PGO786446:PGO786520 PQK786446:PQK786520 QAG786446:QAG786520 QKC786446:QKC786520 QTY786446:QTY786520 RDU786446:RDU786520 RNQ786446:RNQ786520 RXM786446:RXM786520 SHI786446:SHI786520 SRE786446:SRE786520 TBA786446:TBA786520 TKW786446:TKW786520 TUS786446:TUS786520 UEO786446:UEO786520 UOK786446:UOK786520 UYG786446:UYG786520 VIC786446:VIC786520 VRY786446:VRY786520 WBU786446:WBU786520 WLQ786446:WLQ786520 WVM786446:WVM786520 E851982:E852056 JA851982:JA852056 SW851982:SW852056 ACS851982:ACS852056 AMO851982:AMO852056 AWK851982:AWK852056 BGG851982:BGG852056 BQC851982:BQC852056 BZY851982:BZY852056 CJU851982:CJU852056 CTQ851982:CTQ852056 DDM851982:DDM852056 DNI851982:DNI852056 DXE851982:DXE852056 EHA851982:EHA852056 EQW851982:EQW852056 FAS851982:FAS852056 FKO851982:FKO852056 FUK851982:FUK852056 GEG851982:GEG852056 GOC851982:GOC852056 GXY851982:GXY852056 HHU851982:HHU852056 HRQ851982:HRQ852056 IBM851982:IBM852056 ILI851982:ILI852056 IVE851982:IVE852056 JFA851982:JFA852056 JOW851982:JOW852056 JYS851982:JYS852056 KIO851982:KIO852056 KSK851982:KSK852056 LCG851982:LCG852056 LMC851982:LMC852056 LVY851982:LVY852056 MFU851982:MFU852056 MPQ851982:MPQ852056 MZM851982:MZM852056 NJI851982:NJI852056 NTE851982:NTE852056 ODA851982:ODA852056 OMW851982:OMW852056 OWS851982:OWS852056 PGO851982:PGO852056 PQK851982:PQK852056 QAG851982:QAG852056 QKC851982:QKC852056 QTY851982:QTY852056 RDU851982:RDU852056 RNQ851982:RNQ852056 RXM851982:RXM852056 SHI851982:SHI852056 SRE851982:SRE852056 TBA851982:TBA852056 TKW851982:TKW852056 TUS851982:TUS852056 UEO851982:UEO852056 UOK851982:UOK852056 UYG851982:UYG852056 VIC851982:VIC852056 VRY851982:VRY852056 WBU851982:WBU852056 WLQ851982:WLQ852056 WVM851982:WVM852056 E917518:E917592 JA917518:JA917592 SW917518:SW917592 ACS917518:ACS917592 AMO917518:AMO917592 AWK917518:AWK917592 BGG917518:BGG917592 BQC917518:BQC917592 BZY917518:BZY917592 CJU917518:CJU917592 CTQ917518:CTQ917592 DDM917518:DDM917592 DNI917518:DNI917592 DXE917518:DXE917592 EHA917518:EHA917592 EQW917518:EQW917592 FAS917518:FAS917592 FKO917518:FKO917592 FUK917518:FUK917592 GEG917518:GEG917592 GOC917518:GOC917592 GXY917518:GXY917592 HHU917518:HHU917592 HRQ917518:HRQ917592 IBM917518:IBM917592 ILI917518:ILI917592 IVE917518:IVE917592 JFA917518:JFA917592 JOW917518:JOW917592 JYS917518:JYS917592 KIO917518:KIO917592 KSK917518:KSK917592 LCG917518:LCG917592 LMC917518:LMC917592 LVY917518:LVY917592 MFU917518:MFU917592 MPQ917518:MPQ917592 MZM917518:MZM917592 NJI917518:NJI917592 NTE917518:NTE917592 ODA917518:ODA917592 OMW917518:OMW917592 OWS917518:OWS917592 PGO917518:PGO917592 PQK917518:PQK917592 QAG917518:QAG917592 QKC917518:QKC917592 QTY917518:QTY917592 RDU917518:RDU917592 RNQ917518:RNQ917592 RXM917518:RXM917592 SHI917518:SHI917592 SRE917518:SRE917592 TBA917518:TBA917592 TKW917518:TKW917592 TUS917518:TUS917592 UEO917518:UEO917592 UOK917518:UOK917592 UYG917518:UYG917592 VIC917518:VIC917592 VRY917518:VRY917592 WBU917518:WBU917592 WLQ917518:WLQ917592 WVM917518:WVM917592 E983054:E983128 JA983054:JA983128 SW983054:SW983128 ACS983054:ACS983128 AMO983054:AMO983128 AWK983054:AWK983128 BGG983054:BGG983128 BQC983054:BQC983128 BZY983054:BZY983128 CJU983054:CJU983128 CTQ983054:CTQ983128 DDM983054:DDM983128 DNI983054:DNI983128 DXE983054:DXE983128 EHA983054:EHA983128 EQW983054:EQW983128 FAS983054:FAS983128 FKO983054:FKO983128 FUK983054:FUK983128 GEG983054:GEG983128 GOC983054:GOC983128 GXY983054:GXY983128 HHU983054:HHU983128 HRQ983054:HRQ983128 IBM983054:IBM983128 ILI983054:ILI983128 IVE983054:IVE983128 JFA983054:JFA983128 JOW983054:JOW983128 JYS983054:JYS983128 KIO983054:KIO983128 KSK983054:KSK983128 LCG983054:LCG983128 LMC983054:LMC983128 LVY983054:LVY983128 MFU983054:MFU983128 MPQ983054:MPQ983128 MZM983054:MZM983128 NJI983054:NJI983128 NTE983054:NTE983128 ODA983054:ODA983128 OMW983054:OMW983128 OWS983054:OWS983128 PGO983054:PGO983128 PQK983054:PQK983128 QAG983054:QAG983128 QKC983054:QKC983128 QTY983054:QTY983128 RDU983054:RDU983128 RNQ983054:RNQ983128 RXM983054:RXM983128 SHI983054:SHI983128 SRE983054:SRE983128 TBA983054:TBA983128 TKW983054:TKW983128 TUS983054:TUS983128 UEO983054:UEO983128 UOK983054:UOK983128 UYG983054:UYG983128 VIC983054:VIC983128 VRY983054:VRY983128 WBU983054:WBU983128 WLQ983054:WLQ983128 WVM983054:WVM983128 B14:B88 IX14:IX88 ST14:ST88 ACP14:ACP88 AML14:AML88 AWH14:AWH88 BGD14:BGD88 BPZ14:BPZ88 BZV14:BZV88 CJR14:CJR88 CTN14:CTN88 DDJ14:DDJ88 DNF14:DNF88 DXB14:DXB88 EGX14:EGX88 EQT14:EQT88 FAP14:FAP88 FKL14:FKL88 FUH14:FUH88 GED14:GED88 GNZ14:GNZ88 GXV14:GXV88 HHR14:HHR88 HRN14:HRN88 IBJ14:IBJ88 ILF14:ILF88 IVB14:IVB88 JEX14:JEX88 JOT14:JOT88 JYP14:JYP88 KIL14:KIL88 KSH14:KSH88 LCD14:LCD88 LLZ14:LLZ88 LVV14:LVV88 MFR14:MFR88 MPN14:MPN88 MZJ14:MZJ88 NJF14:NJF88 NTB14:NTB88 OCX14:OCX88 OMT14:OMT88 OWP14:OWP88 PGL14:PGL88 PQH14:PQH88 QAD14:QAD88 QJZ14:QJZ88 QTV14:QTV88 RDR14:RDR88 RNN14:RNN88 RXJ14:RXJ88 SHF14:SHF88 SRB14:SRB88 TAX14:TAX88 TKT14:TKT88 TUP14:TUP88 UEL14:UEL88 UOH14:UOH88 UYD14:UYD88 VHZ14:VHZ88 VRV14:VRV88 WBR14:WBR88 WLN14:WLN88 WVJ14:WVJ88 B65550:B65624 IX65550:IX65624 ST65550:ST65624 ACP65550:ACP65624 AML65550:AML65624 AWH65550:AWH65624 BGD65550:BGD65624 BPZ65550:BPZ65624 BZV65550:BZV65624 CJR65550:CJR65624 CTN65550:CTN65624 DDJ65550:DDJ65624 DNF65550:DNF65624 DXB65550:DXB65624 EGX65550:EGX65624 EQT65550:EQT65624 FAP65550:FAP65624 FKL65550:FKL65624 FUH65550:FUH65624 GED65550:GED65624 GNZ65550:GNZ65624 GXV65550:GXV65624 HHR65550:HHR65624 HRN65550:HRN65624 IBJ65550:IBJ65624 ILF65550:ILF65624 IVB65550:IVB65624 JEX65550:JEX65624 JOT65550:JOT65624 JYP65550:JYP65624 KIL65550:KIL65624 KSH65550:KSH65624 LCD65550:LCD65624 LLZ65550:LLZ65624 LVV65550:LVV65624 MFR65550:MFR65624 MPN65550:MPN65624 MZJ65550:MZJ65624 NJF65550:NJF65624 NTB65550:NTB65624 OCX65550:OCX65624 OMT65550:OMT65624 OWP65550:OWP65624 PGL65550:PGL65624 PQH65550:PQH65624 QAD65550:QAD65624 QJZ65550:QJZ65624 QTV65550:QTV65624 RDR65550:RDR65624 RNN65550:RNN65624 RXJ65550:RXJ65624 SHF65550:SHF65624 SRB65550:SRB65624 TAX65550:TAX65624 TKT65550:TKT65624 TUP65550:TUP65624 UEL65550:UEL65624 UOH65550:UOH65624 UYD65550:UYD65624 VHZ65550:VHZ65624 VRV65550:VRV65624 WBR65550:WBR65624 WLN65550:WLN65624 WVJ65550:WVJ65624 B131086:B131160 IX131086:IX131160 ST131086:ST131160 ACP131086:ACP131160 AML131086:AML131160 AWH131086:AWH131160 BGD131086:BGD131160 BPZ131086:BPZ131160 BZV131086:BZV131160 CJR131086:CJR131160 CTN131086:CTN131160 DDJ131086:DDJ131160 DNF131086:DNF131160 DXB131086:DXB131160 EGX131086:EGX131160 EQT131086:EQT131160 FAP131086:FAP131160 FKL131086:FKL131160 FUH131086:FUH131160 GED131086:GED131160 GNZ131086:GNZ131160 GXV131086:GXV131160 HHR131086:HHR131160 HRN131086:HRN131160 IBJ131086:IBJ131160 ILF131086:ILF131160 IVB131086:IVB131160 JEX131086:JEX131160 JOT131086:JOT131160 JYP131086:JYP131160 KIL131086:KIL131160 KSH131086:KSH131160 LCD131086:LCD131160 LLZ131086:LLZ131160 LVV131086:LVV131160 MFR131086:MFR131160 MPN131086:MPN131160 MZJ131086:MZJ131160 NJF131086:NJF131160 NTB131086:NTB131160 OCX131086:OCX131160 OMT131086:OMT131160 OWP131086:OWP131160 PGL131086:PGL131160 PQH131086:PQH131160 QAD131086:QAD131160 QJZ131086:QJZ131160 QTV131086:QTV131160 RDR131086:RDR131160 RNN131086:RNN131160 RXJ131086:RXJ131160 SHF131086:SHF131160 SRB131086:SRB131160 TAX131086:TAX131160 TKT131086:TKT131160 TUP131086:TUP131160 UEL131086:UEL131160 UOH131086:UOH131160 UYD131086:UYD131160 VHZ131086:VHZ131160 VRV131086:VRV131160 WBR131086:WBR131160 WLN131086:WLN131160 WVJ131086:WVJ131160 B196622:B196696 IX196622:IX196696 ST196622:ST196696 ACP196622:ACP196696 AML196622:AML196696 AWH196622:AWH196696 BGD196622:BGD196696 BPZ196622:BPZ196696 BZV196622:BZV196696 CJR196622:CJR196696 CTN196622:CTN196696 DDJ196622:DDJ196696 DNF196622:DNF196696 DXB196622:DXB196696 EGX196622:EGX196696 EQT196622:EQT196696 FAP196622:FAP196696 FKL196622:FKL196696 FUH196622:FUH196696 GED196622:GED196696 GNZ196622:GNZ196696 GXV196622:GXV196696 HHR196622:HHR196696 HRN196622:HRN196696 IBJ196622:IBJ196696 ILF196622:ILF196696 IVB196622:IVB196696 JEX196622:JEX196696 JOT196622:JOT196696 JYP196622:JYP196696 KIL196622:KIL196696 KSH196622:KSH196696 LCD196622:LCD196696 LLZ196622:LLZ196696 LVV196622:LVV196696 MFR196622:MFR196696 MPN196622:MPN196696 MZJ196622:MZJ196696 NJF196622:NJF196696 NTB196622:NTB196696 OCX196622:OCX196696 OMT196622:OMT196696 OWP196622:OWP196696 PGL196622:PGL196696 PQH196622:PQH196696 QAD196622:QAD196696 QJZ196622:QJZ196696 QTV196622:QTV196696 RDR196622:RDR196696 RNN196622:RNN196696 RXJ196622:RXJ196696 SHF196622:SHF196696 SRB196622:SRB196696 TAX196622:TAX196696 TKT196622:TKT196696 TUP196622:TUP196696 UEL196622:UEL196696 UOH196622:UOH196696 UYD196622:UYD196696 VHZ196622:VHZ196696 VRV196622:VRV196696 WBR196622:WBR196696 WLN196622:WLN196696 WVJ196622:WVJ196696 B262158:B262232 IX262158:IX262232 ST262158:ST262232 ACP262158:ACP262232 AML262158:AML262232 AWH262158:AWH262232 BGD262158:BGD262232 BPZ262158:BPZ262232 BZV262158:BZV262232 CJR262158:CJR262232 CTN262158:CTN262232 DDJ262158:DDJ262232 DNF262158:DNF262232 DXB262158:DXB262232 EGX262158:EGX262232 EQT262158:EQT262232 FAP262158:FAP262232 FKL262158:FKL262232 FUH262158:FUH262232 GED262158:GED262232 GNZ262158:GNZ262232 GXV262158:GXV262232 HHR262158:HHR262232 HRN262158:HRN262232 IBJ262158:IBJ262232 ILF262158:ILF262232 IVB262158:IVB262232 JEX262158:JEX262232 JOT262158:JOT262232 JYP262158:JYP262232 KIL262158:KIL262232 KSH262158:KSH262232 LCD262158:LCD262232 LLZ262158:LLZ262232 LVV262158:LVV262232 MFR262158:MFR262232 MPN262158:MPN262232 MZJ262158:MZJ262232 NJF262158:NJF262232 NTB262158:NTB262232 OCX262158:OCX262232 OMT262158:OMT262232 OWP262158:OWP262232 PGL262158:PGL262232 PQH262158:PQH262232 QAD262158:QAD262232 QJZ262158:QJZ262232 QTV262158:QTV262232 RDR262158:RDR262232 RNN262158:RNN262232 RXJ262158:RXJ262232 SHF262158:SHF262232 SRB262158:SRB262232 TAX262158:TAX262232 TKT262158:TKT262232 TUP262158:TUP262232 UEL262158:UEL262232 UOH262158:UOH262232 UYD262158:UYD262232 VHZ262158:VHZ262232 VRV262158:VRV262232 WBR262158:WBR262232 WLN262158:WLN262232 WVJ262158:WVJ262232 B327694:B327768 IX327694:IX327768 ST327694:ST327768 ACP327694:ACP327768 AML327694:AML327768 AWH327694:AWH327768 BGD327694:BGD327768 BPZ327694:BPZ327768 BZV327694:BZV327768 CJR327694:CJR327768 CTN327694:CTN327768 DDJ327694:DDJ327768 DNF327694:DNF327768 DXB327694:DXB327768 EGX327694:EGX327768 EQT327694:EQT327768 FAP327694:FAP327768 FKL327694:FKL327768 FUH327694:FUH327768 GED327694:GED327768 GNZ327694:GNZ327768 GXV327694:GXV327768 HHR327694:HHR327768 HRN327694:HRN327768 IBJ327694:IBJ327768 ILF327694:ILF327768 IVB327694:IVB327768 JEX327694:JEX327768 JOT327694:JOT327768 JYP327694:JYP327768 KIL327694:KIL327768 KSH327694:KSH327768 LCD327694:LCD327768 LLZ327694:LLZ327768 LVV327694:LVV327768 MFR327694:MFR327768 MPN327694:MPN327768 MZJ327694:MZJ327768 NJF327694:NJF327768 NTB327694:NTB327768 OCX327694:OCX327768 OMT327694:OMT327768 OWP327694:OWP327768 PGL327694:PGL327768 PQH327694:PQH327768 QAD327694:QAD327768 QJZ327694:QJZ327768 QTV327694:QTV327768 RDR327694:RDR327768 RNN327694:RNN327768 RXJ327694:RXJ327768 SHF327694:SHF327768 SRB327694:SRB327768 TAX327694:TAX327768 TKT327694:TKT327768 TUP327694:TUP327768 UEL327694:UEL327768 UOH327694:UOH327768 UYD327694:UYD327768 VHZ327694:VHZ327768 VRV327694:VRV327768 WBR327694:WBR327768 WLN327694:WLN327768 WVJ327694:WVJ327768 B393230:B393304 IX393230:IX393304 ST393230:ST393304 ACP393230:ACP393304 AML393230:AML393304 AWH393230:AWH393304 BGD393230:BGD393304 BPZ393230:BPZ393304 BZV393230:BZV393304 CJR393230:CJR393304 CTN393230:CTN393304 DDJ393230:DDJ393304 DNF393230:DNF393304 DXB393230:DXB393304 EGX393230:EGX393304 EQT393230:EQT393304 FAP393230:FAP393304 FKL393230:FKL393304 FUH393230:FUH393304 GED393230:GED393304 GNZ393230:GNZ393304 GXV393230:GXV393304 HHR393230:HHR393304 HRN393230:HRN393304 IBJ393230:IBJ393304 ILF393230:ILF393304 IVB393230:IVB393304 JEX393230:JEX393304 JOT393230:JOT393304 JYP393230:JYP393304 KIL393230:KIL393304 KSH393230:KSH393304 LCD393230:LCD393304 LLZ393230:LLZ393304 LVV393230:LVV393304 MFR393230:MFR393304 MPN393230:MPN393304 MZJ393230:MZJ393304 NJF393230:NJF393304 NTB393230:NTB393304 OCX393230:OCX393304 OMT393230:OMT393304 OWP393230:OWP393304 PGL393230:PGL393304 PQH393230:PQH393304 QAD393230:QAD393304 QJZ393230:QJZ393304 QTV393230:QTV393304 RDR393230:RDR393304 RNN393230:RNN393304 RXJ393230:RXJ393304 SHF393230:SHF393304 SRB393230:SRB393304 TAX393230:TAX393304 TKT393230:TKT393304 TUP393230:TUP393304 UEL393230:UEL393304 UOH393230:UOH393304 UYD393230:UYD393304 VHZ393230:VHZ393304 VRV393230:VRV393304 WBR393230:WBR393304 WLN393230:WLN393304 WVJ393230:WVJ393304 B458766:B458840 IX458766:IX458840 ST458766:ST458840 ACP458766:ACP458840 AML458766:AML458840 AWH458766:AWH458840 BGD458766:BGD458840 BPZ458766:BPZ458840 BZV458766:BZV458840 CJR458766:CJR458840 CTN458766:CTN458840 DDJ458766:DDJ458840 DNF458766:DNF458840 DXB458766:DXB458840 EGX458766:EGX458840 EQT458766:EQT458840 FAP458766:FAP458840 FKL458766:FKL458840 FUH458766:FUH458840 GED458766:GED458840 GNZ458766:GNZ458840 GXV458766:GXV458840 HHR458766:HHR458840 HRN458766:HRN458840 IBJ458766:IBJ458840 ILF458766:ILF458840 IVB458766:IVB458840 JEX458766:JEX458840 JOT458766:JOT458840 JYP458766:JYP458840 KIL458766:KIL458840 KSH458766:KSH458840 LCD458766:LCD458840 LLZ458766:LLZ458840 LVV458766:LVV458840 MFR458766:MFR458840 MPN458766:MPN458840 MZJ458766:MZJ458840 NJF458766:NJF458840 NTB458766:NTB458840 OCX458766:OCX458840 OMT458766:OMT458840 OWP458766:OWP458840 PGL458766:PGL458840 PQH458766:PQH458840 QAD458766:QAD458840 QJZ458766:QJZ458840 QTV458766:QTV458840 RDR458766:RDR458840 RNN458766:RNN458840 RXJ458766:RXJ458840 SHF458766:SHF458840 SRB458766:SRB458840 TAX458766:TAX458840 TKT458766:TKT458840 TUP458766:TUP458840 UEL458766:UEL458840 UOH458766:UOH458840 UYD458766:UYD458840 VHZ458766:VHZ458840 VRV458766:VRV458840 WBR458766:WBR458840 WLN458766:WLN458840 WVJ458766:WVJ458840 B524302:B524376 IX524302:IX524376 ST524302:ST524376 ACP524302:ACP524376 AML524302:AML524376 AWH524302:AWH524376 BGD524302:BGD524376 BPZ524302:BPZ524376 BZV524302:BZV524376 CJR524302:CJR524376 CTN524302:CTN524376 DDJ524302:DDJ524376 DNF524302:DNF524376 DXB524302:DXB524376 EGX524302:EGX524376 EQT524302:EQT524376 FAP524302:FAP524376 FKL524302:FKL524376 FUH524302:FUH524376 GED524302:GED524376 GNZ524302:GNZ524376 GXV524302:GXV524376 HHR524302:HHR524376 HRN524302:HRN524376 IBJ524302:IBJ524376 ILF524302:ILF524376 IVB524302:IVB524376 JEX524302:JEX524376 JOT524302:JOT524376 JYP524302:JYP524376 KIL524302:KIL524376 KSH524302:KSH524376 LCD524302:LCD524376 LLZ524302:LLZ524376 LVV524302:LVV524376 MFR524302:MFR524376 MPN524302:MPN524376 MZJ524302:MZJ524376 NJF524302:NJF524376 NTB524302:NTB524376 OCX524302:OCX524376 OMT524302:OMT524376 OWP524302:OWP524376 PGL524302:PGL524376 PQH524302:PQH524376 QAD524302:QAD524376 QJZ524302:QJZ524376 QTV524302:QTV524376 RDR524302:RDR524376 RNN524302:RNN524376 RXJ524302:RXJ524376 SHF524302:SHF524376 SRB524302:SRB524376 TAX524302:TAX524376 TKT524302:TKT524376 TUP524302:TUP524376 UEL524302:UEL524376 UOH524302:UOH524376 UYD524302:UYD524376 VHZ524302:VHZ524376 VRV524302:VRV524376 WBR524302:WBR524376 WLN524302:WLN524376 WVJ524302:WVJ524376 B589838:B589912 IX589838:IX589912 ST589838:ST589912 ACP589838:ACP589912 AML589838:AML589912 AWH589838:AWH589912 BGD589838:BGD589912 BPZ589838:BPZ589912 BZV589838:BZV589912 CJR589838:CJR589912 CTN589838:CTN589912 DDJ589838:DDJ589912 DNF589838:DNF589912 DXB589838:DXB589912 EGX589838:EGX589912 EQT589838:EQT589912 FAP589838:FAP589912 FKL589838:FKL589912 FUH589838:FUH589912 GED589838:GED589912 GNZ589838:GNZ589912 GXV589838:GXV589912 HHR589838:HHR589912 HRN589838:HRN589912 IBJ589838:IBJ589912 ILF589838:ILF589912 IVB589838:IVB589912 JEX589838:JEX589912 JOT589838:JOT589912 JYP589838:JYP589912 KIL589838:KIL589912 KSH589838:KSH589912 LCD589838:LCD589912 LLZ589838:LLZ589912 LVV589838:LVV589912 MFR589838:MFR589912 MPN589838:MPN589912 MZJ589838:MZJ589912 NJF589838:NJF589912 NTB589838:NTB589912 OCX589838:OCX589912 OMT589838:OMT589912 OWP589838:OWP589912 PGL589838:PGL589912 PQH589838:PQH589912 QAD589838:QAD589912 QJZ589838:QJZ589912 QTV589838:QTV589912 RDR589838:RDR589912 RNN589838:RNN589912 RXJ589838:RXJ589912 SHF589838:SHF589912 SRB589838:SRB589912 TAX589838:TAX589912 TKT589838:TKT589912 TUP589838:TUP589912 UEL589838:UEL589912 UOH589838:UOH589912 UYD589838:UYD589912 VHZ589838:VHZ589912 VRV589838:VRV589912 WBR589838:WBR589912 WLN589838:WLN589912 WVJ589838:WVJ589912 B655374:B655448 IX655374:IX655448 ST655374:ST655448 ACP655374:ACP655448 AML655374:AML655448 AWH655374:AWH655448 BGD655374:BGD655448 BPZ655374:BPZ655448 BZV655374:BZV655448 CJR655374:CJR655448 CTN655374:CTN655448 DDJ655374:DDJ655448 DNF655374:DNF655448 DXB655374:DXB655448 EGX655374:EGX655448 EQT655374:EQT655448 FAP655374:FAP655448 FKL655374:FKL655448 FUH655374:FUH655448 GED655374:GED655448 GNZ655374:GNZ655448 GXV655374:GXV655448 HHR655374:HHR655448 HRN655374:HRN655448 IBJ655374:IBJ655448 ILF655374:ILF655448 IVB655374:IVB655448 JEX655374:JEX655448 JOT655374:JOT655448 JYP655374:JYP655448 KIL655374:KIL655448 KSH655374:KSH655448 LCD655374:LCD655448 LLZ655374:LLZ655448 LVV655374:LVV655448 MFR655374:MFR655448 MPN655374:MPN655448 MZJ655374:MZJ655448 NJF655374:NJF655448 NTB655374:NTB655448 OCX655374:OCX655448 OMT655374:OMT655448 OWP655374:OWP655448 PGL655374:PGL655448 PQH655374:PQH655448 QAD655374:QAD655448 QJZ655374:QJZ655448 QTV655374:QTV655448 RDR655374:RDR655448 RNN655374:RNN655448 RXJ655374:RXJ655448 SHF655374:SHF655448 SRB655374:SRB655448 TAX655374:TAX655448 TKT655374:TKT655448 TUP655374:TUP655448 UEL655374:UEL655448 UOH655374:UOH655448 UYD655374:UYD655448 VHZ655374:VHZ655448 VRV655374:VRV655448 WBR655374:WBR655448 WLN655374:WLN655448 WVJ655374:WVJ655448 B720910:B720984 IX720910:IX720984 ST720910:ST720984 ACP720910:ACP720984 AML720910:AML720984 AWH720910:AWH720984 BGD720910:BGD720984 BPZ720910:BPZ720984 BZV720910:BZV720984 CJR720910:CJR720984 CTN720910:CTN720984 DDJ720910:DDJ720984 DNF720910:DNF720984 DXB720910:DXB720984 EGX720910:EGX720984 EQT720910:EQT720984 FAP720910:FAP720984 FKL720910:FKL720984 FUH720910:FUH720984 GED720910:GED720984 GNZ720910:GNZ720984 GXV720910:GXV720984 HHR720910:HHR720984 HRN720910:HRN720984 IBJ720910:IBJ720984 ILF720910:ILF720984 IVB720910:IVB720984 JEX720910:JEX720984 JOT720910:JOT720984 JYP720910:JYP720984 KIL720910:KIL720984 KSH720910:KSH720984 LCD720910:LCD720984 LLZ720910:LLZ720984 LVV720910:LVV720984 MFR720910:MFR720984 MPN720910:MPN720984 MZJ720910:MZJ720984 NJF720910:NJF720984 NTB720910:NTB720984 OCX720910:OCX720984 OMT720910:OMT720984 OWP720910:OWP720984 PGL720910:PGL720984 PQH720910:PQH720984 QAD720910:QAD720984 QJZ720910:QJZ720984 QTV720910:QTV720984 RDR720910:RDR720984 RNN720910:RNN720984 RXJ720910:RXJ720984 SHF720910:SHF720984 SRB720910:SRB720984 TAX720910:TAX720984 TKT720910:TKT720984 TUP720910:TUP720984 UEL720910:UEL720984 UOH720910:UOH720984 UYD720910:UYD720984 VHZ720910:VHZ720984 VRV720910:VRV720984 WBR720910:WBR720984 WLN720910:WLN720984 WVJ720910:WVJ720984 B786446:B786520 IX786446:IX786520 ST786446:ST786520 ACP786446:ACP786520 AML786446:AML786520 AWH786446:AWH786520 BGD786446:BGD786520 BPZ786446:BPZ786520 BZV786446:BZV786520 CJR786446:CJR786520 CTN786446:CTN786520 DDJ786446:DDJ786520 DNF786446:DNF786520 DXB786446:DXB786520 EGX786446:EGX786520 EQT786446:EQT786520 FAP786446:FAP786520 FKL786446:FKL786520 FUH786446:FUH786520 GED786446:GED786520 GNZ786446:GNZ786520 GXV786446:GXV786520 HHR786446:HHR786520 HRN786446:HRN786520 IBJ786446:IBJ786520 ILF786446:ILF786520 IVB786446:IVB786520 JEX786446:JEX786520 JOT786446:JOT786520 JYP786446:JYP786520 KIL786446:KIL786520 KSH786446:KSH786520 LCD786446:LCD786520 LLZ786446:LLZ786520 LVV786446:LVV786520 MFR786446:MFR786520 MPN786446:MPN786520 MZJ786446:MZJ786520 NJF786446:NJF786520 NTB786446:NTB786520 OCX786446:OCX786520 OMT786446:OMT786520 OWP786446:OWP786520 PGL786446:PGL786520 PQH786446:PQH786520 QAD786446:QAD786520 QJZ786446:QJZ786520 QTV786446:QTV786520 RDR786446:RDR786520 RNN786446:RNN786520 RXJ786446:RXJ786520 SHF786446:SHF786520 SRB786446:SRB786520 TAX786446:TAX786520 TKT786446:TKT786520 TUP786446:TUP786520 UEL786446:UEL786520 UOH786446:UOH786520 UYD786446:UYD786520 VHZ786446:VHZ786520 VRV786446:VRV786520 WBR786446:WBR786520 WLN786446:WLN786520 WVJ786446:WVJ786520 B851982:B852056 IX851982:IX852056 ST851982:ST852056 ACP851982:ACP852056 AML851982:AML852056 AWH851982:AWH852056 BGD851982:BGD852056 BPZ851982:BPZ852056 BZV851982:BZV852056 CJR851982:CJR852056 CTN851982:CTN852056 DDJ851982:DDJ852056 DNF851982:DNF852056 DXB851982:DXB852056 EGX851982:EGX852056 EQT851982:EQT852056 FAP851982:FAP852056 FKL851982:FKL852056 FUH851982:FUH852056 GED851982:GED852056 GNZ851982:GNZ852056 GXV851982:GXV852056 HHR851982:HHR852056 HRN851982:HRN852056 IBJ851982:IBJ852056 ILF851982:ILF852056 IVB851982:IVB852056 JEX851982:JEX852056 JOT851982:JOT852056 JYP851982:JYP852056 KIL851982:KIL852056 KSH851982:KSH852056 LCD851982:LCD852056 LLZ851982:LLZ852056 LVV851982:LVV852056 MFR851982:MFR852056 MPN851982:MPN852056 MZJ851982:MZJ852056 NJF851982:NJF852056 NTB851982:NTB852056 OCX851982:OCX852056 OMT851982:OMT852056 OWP851982:OWP852056 PGL851982:PGL852056 PQH851982:PQH852056 QAD851982:QAD852056 QJZ851982:QJZ852056 QTV851982:QTV852056 RDR851982:RDR852056 RNN851982:RNN852056 RXJ851982:RXJ852056 SHF851982:SHF852056 SRB851982:SRB852056 TAX851982:TAX852056 TKT851982:TKT852056 TUP851982:TUP852056 UEL851982:UEL852056 UOH851982:UOH852056 UYD851982:UYD852056 VHZ851982:VHZ852056 VRV851982:VRV852056 WBR851982:WBR852056 WLN851982:WLN852056 WVJ851982:WVJ852056 B917518:B917592 IX917518:IX917592 ST917518:ST917592 ACP917518:ACP917592 AML917518:AML917592 AWH917518:AWH917592 BGD917518:BGD917592 BPZ917518:BPZ917592 BZV917518:BZV917592 CJR917518:CJR917592 CTN917518:CTN917592 DDJ917518:DDJ917592 DNF917518:DNF917592 DXB917518:DXB917592 EGX917518:EGX917592 EQT917518:EQT917592 FAP917518:FAP917592 FKL917518:FKL917592 FUH917518:FUH917592 GED917518:GED917592 GNZ917518:GNZ917592 GXV917518:GXV917592 HHR917518:HHR917592 HRN917518:HRN917592 IBJ917518:IBJ917592 ILF917518:ILF917592 IVB917518:IVB917592 JEX917518:JEX917592 JOT917518:JOT917592 JYP917518:JYP917592 KIL917518:KIL917592 KSH917518:KSH917592 LCD917518:LCD917592 LLZ917518:LLZ917592 LVV917518:LVV917592 MFR917518:MFR917592 MPN917518:MPN917592 MZJ917518:MZJ917592 NJF917518:NJF917592 NTB917518:NTB917592 OCX917518:OCX917592 OMT917518:OMT917592 OWP917518:OWP917592 PGL917518:PGL917592 PQH917518:PQH917592 QAD917518:QAD917592 QJZ917518:QJZ917592 QTV917518:QTV917592 RDR917518:RDR917592 RNN917518:RNN917592 RXJ917518:RXJ917592 SHF917518:SHF917592 SRB917518:SRB917592 TAX917518:TAX917592 TKT917518:TKT917592 TUP917518:TUP917592 UEL917518:UEL917592 UOH917518:UOH917592 UYD917518:UYD917592 VHZ917518:VHZ917592 VRV917518:VRV917592 WBR917518:WBR917592 WLN917518:WLN917592 WVJ917518:WVJ917592 B983054:B983128 IX983054:IX983128 ST983054:ST983128 ACP983054:ACP983128 AML983054:AML983128 AWH983054:AWH983128 BGD983054:BGD983128 BPZ983054:BPZ983128 BZV983054:BZV983128 CJR983054:CJR983128 CTN983054:CTN983128 DDJ983054:DDJ983128 DNF983054:DNF983128 DXB983054:DXB983128 EGX983054:EGX983128 EQT983054:EQT983128 FAP983054:FAP983128 FKL983054:FKL983128 FUH983054:FUH983128 GED983054:GED983128 GNZ983054:GNZ983128 GXV983054:GXV983128 HHR983054:HHR983128 HRN983054:HRN983128 IBJ983054:IBJ983128 ILF983054:ILF983128 IVB983054:IVB983128 JEX983054:JEX983128 JOT983054:JOT983128 JYP983054:JYP983128 KIL983054:KIL983128 KSH983054:KSH983128 LCD983054:LCD983128 LLZ983054:LLZ983128 LVV983054:LVV983128 MFR983054:MFR983128 MPN983054:MPN983128 MZJ983054:MZJ983128 NJF983054:NJF983128 NTB983054:NTB983128 OCX983054:OCX983128 OMT983054:OMT983128 OWP983054:OWP983128 PGL983054:PGL983128 PQH983054:PQH983128 QAD983054:QAD983128 QJZ983054:QJZ983128 QTV983054:QTV983128 RDR983054:RDR983128 RNN983054:RNN983128 RXJ983054:RXJ983128 SHF983054:SHF983128 SRB983054:SRB983128 TAX983054:TAX983128 TKT983054:TKT983128 TUP983054:TUP983128 UEL983054:UEL983128 UOH983054:UOH983128 UYD983054:UYD983128 VHZ983054:VHZ983128 VRV983054:VRV983128 WBR983054:WBR983128 WLN983054:WLN983128 WVJ983054:WVJ983128 C10:D88 IY10:IZ88 SU10:SV88 ACQ10:ACR88 AMM10:AMN88 AWI10:AWJ88 BGE10:BGF88 BQA10:BQB88 BZW10:BZX88 CJS10:CJT88 CTO10:CTP88 DDK10:DDL88 DNG10:DNH88 DXC10:DXD88 EGY10:EGZ88 EQU10:EQV88 FAQ10:FAR88 FKM10:FKN88 FUI10:FUJ88 GEE10:GEF88 GOA10:GOB88 GXW10:GXX88 HHS10:HHT88 HRO10:HRP88 IBK10:IBL88 ILG10:ILH88 IVC10:IVD88 JEY10:JEZ88 JOU10:JOV88 JYQ10:JYR88 KIM10:KIN88 KSI10:KSJ88 LCE10:LCF88 LMA10:LMB88 LVW10:LVX88 MFS10:MFT88 MPO10:MPP88 MZK10:MZL88 NJG10:NJH88 NTC10:NTD88 OCY10:OCZ88 OMU10:OMV88 OWQ10:OWR88 PGM10:PGN88 PQI10:PQJ88 QAE10:QAF88 QKA10:QKB88 QTW10:QTX88 RDS10:RDT88 RNO10:RNP88 RXK10:RXL88 SHG10:SHH88 SRC10:SRD88 TAY10:TAZ88 TKU10:TKV88 TUQ10:TUR88 UEM10:UEN88 UOI10:UOJ88 UYE10:UYF88 VIA10:VIB88 VRW10:VRX88 WBS10:WBT88 WLO10:WLP88 WVK10:WVL88 C65546:D65624 IY65546:IZ65624 SU65546:SV65624 ACQ65546:ACR65624 AMM65546:AMN65624 AWI65546:AWJ65624 BGE65546:BGF65624 BQA65546:BQB65624 BZW65546:BZX65624 CJS65546:CJT65624 CTO65546:CTP65624 DDK65546:DDL65624 DNG65546:DNH65624 DXC65546:DXD65624 EGY65546:EGZ65624 EQU65546:EQV65624 FAQ65546:FAR65624 FKM65546:FKN65624 FUI65546:FUJ65624 GEE65546:GEF65624 GOA65546:GOB65624 GXW65546:GXX65624 HHS65546:HHT65624 HRO65546:HRP65624 IBK65546:IBL65624 ILG65546:ILH65624 IVC65546:IVD65624 JEY65546:JEZ65624 JOU65546:JOV65624 JYQ65546:JYR65624 KIM65546:KIN65624 KSI65546:KSJ65624 LCE65546:LCF65624 LMA65546:LMB65624 LVW65546:LVX65624 MFS65546:MFT65624 MPO65546:MPP65624 MZK65546:MZL65624 NJG65546:NJH65624 NTC65546:NTD65624 OCY65546:OCZ65624 OMU65546:OMV65624 OWQ65546:OWR65624 PGM65546:PGN65624 PQI65546:PQJ65624 QAE65546:QAF65624 QKA65546:QKB65624 QTW65546:QTX65624 RDS65546:RDT65624 RNO65546:RNP65624 RXK65546:RXL65624 SHG65546:SHH65624 SRC65546:SRD65624 TAY65546:TAZ65624 TKU65546:TKV65624 TUQ65546:TUR65624 UEM65546:UEN65624 UOI65546:UOJ65624 UYE65546:UYF65624 VIA65546:VIB65624 VRW65546:VRX65624 WBS65546:WBT65624 WLO65546:WLP65624 WVK65546:WVL65624 C131082:D131160 IY131082:IZ131160 SU131082:SV131160 ACQ131082:ACR131160 AMM131082:AMN131160 AWI131082:AWJ131160 BGE131082:BGF131160 BQA131082:BQB131160 BZW131082:BZX131160 CJS131082:CJT131160 CTO131082:CTP131160 DDK131082:DDL131160 DNG131082:DNH131160 DXC131082:DXD131160 EGY131082:EGZ131160 EQU131082:EQV131160 FAQ131082:FAR131160 FKM131082:FKN131160 FUI131082:FUJ131160 GEE131082:GEF131160 GOA131082:GOB131160 GXW131082:GXX131160 HHS131082:HHT131160 HRO131082:HRP131160 IBK131082:IBL131160 ILG131082:ILH131160 IVC131082:IVD131160 JEY131082:JEZ131160 JOU131082:JOV131160 JYQ131082:JYR131160 KIM131082:KIN131160 KSI131082:KSJ131160 LCE131082:LCF131160 LMA131082:LMB131160 LVW131082:LVX131160 MFS131082:MFT131160 MPO131082:MPP131160 MZK131082:MZL131160 NJG131082:NJH131160 NTC131082:NTD131160 OCY131082:OCZ131160 OMU131082:OMV131160 OWQ131082:OWR131160 PGM131082:PGN131160 PQI131082:PQJ131160 QAE131082:QAF131160 QKA131082:QKB131160 QTW131082:QTX131160 RDS131082:RDT131160 RNO131082:RNP131160 RXK131082:RXL131160 SHG131082:SHH131160 SRC131082:SRD131160 TAY131082:TAZ131160 TKU131082:TKV131160 TUQ131082:TUR131160 UEM131082:UEN131160 UOI131082:UOJ131160 UYE131082:UYF131160 VIA131082:VIB131160 VRW131082:VRX131160 WBS131082:WBT131160 WLO131082:WLP131160 WVK131082:WVL131160 C196618:D196696 IY196618:IZ196696 SU196618:SV196696 ACQ196618:ACR196696 AMM196618:AMN196696 AWI196618:AWJ196696 BGE196618:BGF196696 BQA196618:BQB196696 BZW196618:BZX196696 CJS196618:CJT196696 CTO196618:CTP196696 DDK196618:DDL196696 DNG196618:DNH196696 DXC196618:DXD196696 EGY196618:EGZ196696 EQU196618:EQV196696 FAQ196618:FAR196696 FKM196618:FKN196696 FUI196618:FUJ196696 GEE196618:GEF196696 GOA196618:GOB196696 GXW196618:GXX196696 HHS196618:HHT196696 HRO196618:HRP196696 IBK196618:IBL196696 ILG196618:ILH196696 IVC196618:IVD196696 JEY196618:JEZ196696 JOU196618:JOV196696 JYQ196618:JYR196696 KIM196618:KIN196696 KSI196618:KSJ196696 LCE196618:LCF196696 LMA196618:LMB196696 LVW196618:LVX196696 MFS196618:MFT196696 MPO196618:MPP196696 MZK196618:MZL196696 NJG196618:NJH196696 NTC196618:NTD196696 OCY196618:OCZ196696 OMU196618:OMV196696 OWQ196618:OWR196696 PGM196618:PGN196696 PQI196618:PQJ196696 QAE196618:QAF196696 QKA196618:QKB196696 QTW196618:QTX196696 RDS196618:RDT196696 RNO196618:RNP196696 RXK196618:RXL196696 SHG196618:SHH196696 SRC196618:SRD196696 TAY196618:TAZ196696 TKU196618:TKV196696 TUQ196618:TUR196696 UEM196618:UEN196696 UOI196618:UOJ196696 UYE196618:UYF196696 VIA196618:VIB196696 VRW196618:VRX196696 WBS196618:WBT196696 WLO196618:WLP196696 WVK196618:WVL196696 C262154:D262232 IY262154:IZ262232 SU262154:SV262232 ACQ262154:ACR262232 AMM262154:AMN262232 AWI262154:AWJ262232 BGE262154:BGF262232 BQA262154:BQB262232 BZW262154:BZX262232 CJS262154:CJT262232 CTO262154:CTP262232 DDK262154:DDL262232 DNG262154:DNH262232 DXC262154:DXD262232 EGY262154:EGZ262232 EQU262154:EQV262232 FAQ262154:FAR262232 FKM262154:FKN262232 FUI262154:FUJ262232 GEE262154:GEF262232 GOA262154:GOB262232 GXW262154:GXX262232 HHS262154:HHT262232 HRO262154:HRP262232 IBK262154:IBL262232 ILG262154:ILH262232 IVC262154:IVD262232 JEY262154:JEZ262232 JOU262154:JOV262232 JYQ262154:JYR262232 KIM262154:KIN262232 KSI262154:KSJ262232 LCE262154:LCF262232 LMA262154:LMB262232 LVW262154:LVX262232 MFS262154:MFT262232 MPO262154:MPP262232 MZK262154:MZL262232 NJG262154:NJH262232 NTC262154:NTD262232 OCY262154:OCZ262232 OMU262154:OMV262232 OWQ262154:OWR262232 PGM262154:PGN262232 PQI262154:PQJ262232 QAE262154:QAF262232 QKA262154:QKB262232 QTW262154:QTX262232 RDS262154:RDT262232 RNO262154:RNP262232 RXK262154:RXL262232 SHG262154:SHH262232 SRC262154:SRD262232 TAY262154:TAZ262232 TKU262154:TKV262232 TUQ262154:TUR262232 UEM262154:UEN262232 UOI262154:UOJ262232 UYE262154:UYF262232 VIA262154:VIB262232 VRW262154:VRX262232 WBS262154:WBT262232 WLO262154:WLP262232 WVK262154:WVL262232 C327690:D327768 IY327690:IZ327768 SU327690:SV327768 ACQ327690:ACR327768 AMM327690:AMN327768 AWI327690:AWJ327768 BGE327690:BGF327768 BQA327690:BQB327768 BZW327690:BZX327768 CJS327690:CJT327768 CTO327690:CTP327768 DDK327690:DDL327768 DNG327690:DNH327768 DXC327690:DXD327768 EGY327690:EGZ327768 EQU327690:EQV327768 FAQ327690:FAR327768 FKM327690:FKN327768 FUI327690:FUJ327768 GEE327690:GEF327768 GOA327690:GOB327768 GXW327690:GXX327768 HHS327690:HHT327768 HRO327690:HRP327768 IBK327690:IBL327768 ILG327690:ILH327768 IVC327690:IVD327768 JEY327690:JEZ327768 JOU327690:JOV327768 JYQ327690:JYR327768 KIM327690:KIN327768 KSI327690:KSJ327768 LCE327690:LCF327768 LMA327690:LMB327768 LVW327690:LVX327768 MFS327690:MFT327768 MPO327690:MPP327768 MZK327690:MZL327768 NJG327690:NJH327768 NTC327690:NTD327768 OCY327690:OCZ327768 OMU327690:OMV327768 OWQ327690:OWR327768 PGM327690:PGN327768 PQI327690:PQJ327768 QAE327690:QAF327768 QKA327690:QKB327768 QTW327690:QTX327768 RDS327690:RDT327768 RNO327690:RNP327768 RXK327690:RXL327768 SHG327690:SHH327768 SRC327690:SRD327768 TAY327690:TAZ327768 TKU327690:TKV327768 TUQ327690:TUR327768 UEM327690:UEN327768 UOI327690:UOJ327768 UYE327690:UYF327768 VIA327690:VIB327768 VRW327690:VRX327768 WBS327690:WBT327768 WLO327690:WLP327768 WVK327690:WVL327768 C393226:D393304 IY393226:IZ393304 SU393226:SV393304 ACQ393226:ACR393304 AMM393226:AMN393304 AWI393226:AWJ393304 BGE393226:BGF393304 BQA393226:BQB393304 BZW393226:BZX393304 CJS393226:CJT393304 CTO393226:CTP393304 DDK393226:DDL393304 DNG393226:DNH393304 DXC393226:DXD393304 EGY393226:EGZ393304 EQU393226:EQV393304 FAQ393226:FAR393304 FKM393226:FKN393304 FUI393226:FUJ393304 GEE393226:GEF393304 GOA393226:GOB393304 GXW393226:GXX393304 HHS393226:HHT393304 HRO393226:HRP393304 IBK393226:IBL393304 ILG393226:ILH393304 IVC393226:IVD393304 JEY393226:JEZ393304 JOU393226:JOV393304 JYQ393226:JYR393304 KIM393226:KIN393304 KSI393226:KSJ393304 LCE393226:LCF393304 LMA393226:LMB393304 LVW393226:LVX393304 MFS393226:MFT393304 MPO393226:MPP393304 MZK393226:MZL393304 NJG393226:NJH393304 NTC393226:NTD393304 OCY393226:OCZ393304 OMU393226:OMV393304 OWQ393226:OWR393304 PGM393226:PGN393304 PQI393226:PQJ393304 QAE393226:QAF393304 QKA393226:QKB393304 QTW393226:QTX393304 RDS393226:RDT393304 RNO393226:RNP393304 RXK393226:RXL393304 SHG393226:SHH393304 SRC393226:SRD393304 TAY393226:TAZ393304 TKU393226:TKV393304 TUQ393226:TUR393304 UEM393226:UEN393304 UOI393226:UOJ393304 UYE393226:UYF393304 VIA393226:VIB393304 VRW393226:VRX393304 WBS393226:WBT393304 WLO393226:WLP393304 WVK393226:WVL393304 C458762:D458840 IY458762:IZ458840 SU458762:SV458840 ACQ458762:ACR458840 AMM458762:AMN458840 AWI458762:AWJ458840 BGE458762:BGF458840 BQA458762:BQB458840 BZW458762:BZX458840 CJS458762:CJT458840 CTO458762:CTP458840 DDK458762:DDL458840 DNG458762:DNH458840 DXC458762:DXD458840 EGY458762:EGZ458840 EQU458762:EQV458840 FAQ458762:FAR458840 FKM458762:FKN458840 FUI458762:FUJ458840 GEE458762:GEF458840 GOA458762:GOB458840 GXW458762:GXX458840 HHS458762:HHT458840 HRO458762:HRP458840 IBK458762:IBL458840 ILG458762:ILH458840 IVC458762:IVD458840 JEY458762:JEZ458840 JOU458762:JOV458840 JYQ458762:JYR458840 KIM458762:KIN458840 KSI458762:KSJ458840 LCE458762:LCF458840 LMA458762:LMB458840 LVW458762:LVX458840 MFS458762:MFT458840 MPO458762:MPP458840 MZK458762:MZL458840 NJG458762:NJH458840 NTC458762:NTD458840 OCY458762:OCZ458840 OMU458762:OMV458840 OWQ458762:OWR458840 PGM458762:PGN458840 PQI458762:PQJ458840 QAE458762:QAF458840 QKA458762:QKB458840 QTW458762:QTX458840 RDS458762:RDT458840 RNO458762:RNP458840 RXK458762:RXL458840 SHG458762:SHH458840 SRC458762:SRD458840 TAY458762:TAZ458840 TKU458762:TKV458840 TUQ458762:TUR458840 UEM458762:UEN458840 UOI458762:UOJ458840 UYE458762:UYF458840 VIA458762:VIB458840 VRW458762:VRX458840 WBS458762:WBT458840 WLO458762:WLP458840 WVK458762:WVL458840 C524298:D524376 IY524298:IZ524376 SU524298:SV524376 ACQ524298:ACR524376 AMM524298:AMN524376 AWI524298:AWJ524376 BGE524298:BGF524376 BQA524298:BQB524376 BZW524298:BZX524376 CJS524298:CJT524376 CTO524298:CTP524376 DDK524298:DDL524376 DNG524298:DNH524376 DXC524298:DXD524376 EGY524298:EGZ524376 EQU524298:EQV524376 FAQ524298:FAR524376 FKM524298:FKN524376 FUI524298:FUJ524376 GEE524298:GEF524376 GOA524298:GOB524376 GXW524298:GXX524376 HHS524298:HHT524376 HRO524298:HRP524376 IBK524298:IBL524376 ILG524298:ILH524376 IVC524298:IVD524376 JEY524298:JEZ524376 JOU524298:JOV524376 JYQ524298:JYR524376 KIM524298:KIN524376 KSI524298:KSJ524376 LCE524298:LCF524376 LMA524298:LMB524376 LVW524298:LVX524376 MFS524298:MFT524376 MPO524298:MPP524376 MZK524298:MZL524376 NJG524298:NJH524376 NTC524298:NTD524376 OCY524298:OCZ524376 OMU524298:OMV524376 OWQ524298:OWR524376 PGM524298:PGN524376 PQI524298:PQJ524376 QAE524298:QAF524376 QKA524298:QKB524376 QTW524298:QTX524376 RDS524298:RDT524376 RNO524298:RNP524376 RXK524298:RXL524376 SHG524298:SHH524376 SRC524298:SRD524376 TAY524298:TAZ524376 TKU524298:TKV524376 TUQ524298:TUR524376 UEM524298:UEN524376 UOI524298:UOJ524376 UYE524298:UYF524376 VIA524298:VIB524376 VRW524298:VRX524376 WBS524298:WBT524376 WLO524298:WLP524376 WVK524298:WVL524376 C589834:D589912 IY589834:IZ589912 SU589834:SV589912 ACQ589834:ACR589912 AMM589834:AMN589912 AWI589834:AWJ589912 BGE589834:BGF589912 BQA589834:BQB589912 BZW589834:BZX589912 CJS589834:CJT589912 CTO589834:CTP589912 DDK589834:DDL589912 DNG589834:DNH589912 DXC589834:DXD589912 EGY589834:EGZ589912 EQU589834:EQV589912 FAQ589834:FAR589912 FKM589834:FKN589912 FUI589834:FUJ589912 GEE589834:GEF589912 GOA589834:GOB589912 GXW589834:GXX589912 HHS589834:HHT589912 HRO589834:HRP589912 IBK589834:IBL589912 ILG589834:ILH589912 IVC589834:IVD589912 JEY589834:JEZ589912 JOU589834:JOV589912 JYQ589834:JYR589912 KIM589834:KIN589912 KSI589834:KSJ589912 LCE589834:LCF589912 LMA589834:LMB589912 LVW589834:LVX589912 MFS589834:MFT589912 MPO589834:MPP589912 MZK589834:MZL589912 NJG589834:NJH589912 NTC589834:NTD589912 OCY589834:OCZ589912 OMU589834:OMV589912 OWQ589834:OWR589912 PGM589834:PGN589912 PQI589834:PQJ589912 QAE589834:QAF589912 QKA589834:QKB589912 QTW589834:QTX589912 RDS589834:RDT589912 RNO589834:RNP589912 RXK589834:RXL589912 SHG589834:SHH589912 SRC589834:SRD589912 TAY589834:TAZ589912 TKU589834:TKV589912 TUQ589834:TUR589912 UEM589834:UEN589912 UOI589834:UOJ589912 UYE589834:UYF589912 VIA589834:VIB589912 VRW589834:VRX589912 WBS589834:WBT589912 WLO589834:WLP589912 WVK589834:WVL589912 C655370:D655448 IY655370:IZ655448 SU655370:SV655448 ACQ655370:ACR655448 AMM655370:AMN655448 AWI655370:AWJ655448 BGE655370:BGF655448 BQA655370:BQB655448 BZW655370:BZX655448 CJS655370:CJT655448 CTO655370:CTP655448 DDK655370:DDL655448 DNG655370:DNH655448 DXC655370:DXD655448 EGY655370:EGZ655448 EQU655370:EQV655448 FAQ655370:FAR655448 FKM655370:FKN655448 FUI655370:FUJ655448 GEE655370:GEF655448 GOA655370:GOB655448 GXW655370:GXX655448 HHS655370:HHT655448 HRO655370:HRP655448 IBK655370:IBL655448 ILG655370:ILH655448 IVC655370:IVD655448 JEY655370:JEZ655448 JOU655370:JOV655448 JYQ655370:JYR655448 KIM655370:KIN655448 KSI655370:KSJ655448 LCE655370:LCF655448 LMA655370:LMB655448 LVW655370:LVX655448 MFS655370:MFT655448 MPO655370:MPP655448 MZK655370:MZL655448 NJG655370:NJH655448 NTC655370:NTD655448 OCY655370:OCZ655448 OMU655370:OMV655448 OWQ655370:OWR655448 PGM655370:PGN655448 PQI655370:PQJ655448 QAE655370:QAF655448 QKA655370:QKB655448 QTW655370:QTX655448 RDS655370:RDT655448 RNO655370:RNP655448 RXK655370:RXL655448 SHG655370:SHH655448 SRC655370:SRD655448 TAY655370:TAZ655448 TKU655370:TKV655448 TUQ655370:TUR655448 UEM655370:UEN655448 UOI655370:UOJ655448 UYE655370:UYF655448 VIA655370:VIB655448 VRW655370:VRX655448 WBS655370:WBT655448 WLO655370:WLP655448 WVK655370:WVL655448 C720906:D720984 IY720906:IZ720984 SU720906:SV720984 ACQ720906:ACR720984 AMM720906:AMN720984 AWI720906:AWJ720984 BGE720906:BGF720984 BQA720906:BQB720984 BZW720906:BZX720984 CJS720906:CJT720984 CTO720906:CTP720984 DDK720906:DDL720984 DNG720906:DNH720984 DXC720906:DXD720984 EGY720906:EGZ720984 EQU720906:EQV720984 FAQ720906:FAR720984 FKM720906:FKN720984 FUI720906:FUJ720984 GEE720906:GEF720984 GOA720906:GOB720984 GXW720906:GXX720984 HHS720906:HHT720984 HRO720906:HRP720984 IBK720906:IBL720984 ILG720906:ILH720984 IVC720906:IVD720984 JEY720906:JEZ720984 JOU720906:JOV720984 JYQ720906:JYR720984 KIM720906:KIN720984 KSI720906:KSJ720984 LCE720906:LCF720984 LMA720906:LMB720984 LVW720906:LVX720984 MFS720906:MFT720984 MPO720906:MPP720984 MZK720906:MZL720984 NJG720906:NJH720984 NTC720906:NTD720984 OCY720906:OCZ720984 OMU720906:OMV720984 OWQ720906:OWR720984 PGM720906:PGN720984 PQI720906:PQJ720984 QAE720906:QAF720984 QKA720906:QKB720984 QTW720906:QTX720984 RDS720906:RDT720984 RNO720906:RNP720984 RXK720906:RXL720984 SHG720906:SHH720984 SRC720906:SRD720984 TAY720906:TAZ720984 TKU720906:TKV720984 TUQ720906:TUR720984 UEM720906:UEN720984 UOI720906:UOJ720984 UYE720906:UYF720984 VIA720906:VIB720984 VRW720906:VRX720984 WBS720906:WBT720984 WLO720906:WLP720984 WVK720906:WVL720984 C786442:D786520 IY786442:IZ786520 SU786442:SV786520 ACQ786442:ACR786520 AMM786442:AMN786520 AWI786442:AWJ786520 BGE786442:BGF786520 BQA786442:BQB786520 BZW786442:BZX786520 CJS786442:CJT786520 CTO786442:CTP786520 DDK786442:DDL786520 DNG786442:DNH786520 DXC786442:DXD786520 EGY786442:EGZ786520 EQU786442:EQV786520 FAQ786442:FAR786520 FKM786442:FKN786520 FUI786442:FUJ786520 GEE786442:GEF786520 GOA786442:GOB786520 GXW786442:GXX786520 HHS786442:HHT786520 HRO786442:HRP786520 IBK786442:IBL786520 ILG786442:ILH786520 IVC786442:IVD786520 JEY786442:JEZ786520 JOU786442:JOV786520 JYQ786442:JYR786520 KIM786442:KIN786520 KSI786442:KSJ786520 LCE786442:LCF786520 LMA786442:LMB786520 LVW786442:LVX786520 MFS786442:MFT786520 MPO786442:MPP786520 MZK786442:MZL786520 NJG786442:NJH786520 NTC786442:NTD786520 OCY786442:OCZ786520 OMU786442:OMV786520 OWQ786442:OWR786520 PGM786442:PGN786520 PQI786442:PQJ786520 QAE786442:QAF786520 QKA786442:QKB786520 QTW786442:QTX786520 RDS786442:RDT786520 RNO786442:RNP786520 RXK786442:RXL786520 SHG786442:SHH786520 SRC786442:SRD786520 TAY786442:TAZ786520 TKU786442:TKV786520 TUQ786442:TUR786520 UEM786442:UEN786520 UOI786442:UOJ786520 UYE786442:UYF786520 VIA786442:VIB786520 VRW786442:VRX786520 WBS786442:WBT786520 WLO786442:WLP786520 WVK786442:WVL786520 C851978:D852056 IY851978:IZ852056 SU851978:SV852056 ACQ851978:ACR852056 AMM851978:AMN852056 AWI851978:AWJ852056 BGE851978:BGF852056 BQA851978:BQB852056 BZW851978:BZX852056 CJS851978:CJT852056 CTO851978:CTP852056 DDK851978:DDL852056 DNG851978:DNH852056 DXC851978:DXD852056 EGY851978:EGZ852056 EQU851978:EQV852056 FAQ851978:FAR852056 FKM851978:FKN852056 FUI851978:FUJ852056 GEE851978:GEF852056 GOA851978:GOB852056 GXW851978:GXX852056 HHS851978:HHT852056 HRO851978:HRP852056 IBK851978:IBL852056 ILG851978:ILH852056 IVC851978:IVD852056 JEY851978:JEZ852056 JOU851978:JOV852056 JYQ851978:JYR852056 KIM851978:KIN852056 KSI851978:KSJ852056 LCE851978:LCF852056 LMA851978:LMB852056 LVW851978:LVX852056 MFS851978:MFT852056 MPO851978:MPP852056 MZK851978:MZL852056 NJG851978:NJH852056 NTC851978:NTD852056 OCY851978:OCZ852056 OMU851978:OMV852056 OWQ851978:OWR852056 PGM851978:PGN852056 PQI851978:PQJ852056 QAE851978:QAF852056 QKA851978:QKB852056 QTW851978:QTX852056 RDS851978:RDT852056 RNO851978:RNP852056 RXK851978:RXL852056 SHG851978:SHH852056 SRC851978:SRD852056 TAY851978:TAZ852056 TKU851978:TKV852056 TUQ851978:TUR852056 UEM851978:UEN852056 UOI851978:UOJ852056 UYE851978:UYF852056 VIA851978:VIB852056 VRW851978:VRX852056 WBS851978:WBT852056 WLO851978:WLP852056 WVK851978:WVL852056 C917514:D917592 IY917514:IZ917592 SU917514:SV917592 ACQ917514:ACR917592 AMM917514:AMN917592 AWI917514:AWJ917592 BGE917514:BGF917592 BQA917514:BQB917592 BZW917514:BZX917592 CJS917514:CJT917592 CTO917514:CTP917592 DDK917514:DDL917592 DNG917514:DNH917592 DXC917514:DXD917592 EGY917514:EGZ917592 EQU917514:EQV917592 FAQ917514:FAR917592 FKM917514:FKN917592 FUI917514:FUJ917592 GEE917514:GEF917592 GOA917514:GOB917592 GXW917514:GXX917592 HHS917514:HHT917592 HRO917514:HRP917592 IBK917514:IBL917592 ILG917514:ILH917592 IVC917514:IVD917592 JEY917514:JEZ917592 JOU917514:JOV917592 JYQ917514:JYR917592 KIM917514:KIN917592 KSI917514:KSJ917592 LCE917514:LCF917592 LMA917514:LMB917592 LVW917514:LVX917592 MFS917514:MFT917592 MPO917514:MPP917592 MZK917514:MZL917592 NJG917514:NJH917592 NTC917514:NTD917592 OCY917514:OCZ917592 OMU917514:OMV917592 OWQ917514:OWR917592 PGM917514:PGN917592 PQI917514:PQJ917592 QAE917514:QAF917592 QKA917514:QKB917592 QTW917514:QTX917592 RDS917514:RDT917592 RNO917514:RNP917592 RXK917514:RXL917592 SHG917514:SHH917592 SRC917514:SRD917592 TAY917514:TAZ917592 TKU917514:TKV917592 TUQ917514:TUR917592 UEM917514:UEN917592 UOI917514:UOJ917592 UYE917514:UYF917592 VIA917514:VIB917592 VRW917514:VRX917592 WBS917514:WBT917592 WLO917514:WLP917592 WVK917514:WVL917592 C983050:D983128 IY983050:IZ983128 SU983050:SV983128 ACQ983050:ACR983128 AMM983050:AMN983128 AWI983050:AWJ983128 BGE983050:BGF983128 BQA983050:BQB983128 BZW983050:BZX983128 CJS983050:CJT983128 CTO983050:CTP983128 DDK983050:DDL983128 DNG983050:DNH983128 DXC983050:DXD983128 EGY983050:EGZ983128 EQU983050:EQV983128 FAQ983050:FAR983128 FKM983050:FKN983128 FUI983050:FUJ983128 GEE983050:GEF983128 GOA983050:GOB983128 GXW983050:GXX983128 HHS983050:HHT983128 HRO983050:HRP983128 IBK983050:IBL983128 ILG983050:ILH983128 IVC983050:IVD983128 JEY983050:JEZ983128 JOU983050:JOV983128 JYQ983050:JYR983128 KIM983050:KIN983128 KSI983050:KSJ983128 LCE983050:LCF983128 LMA983050:LMB983128 LVW983050:LVX983128 MFS983050:MFT983128 MPO983050:MPP983128 MZK983050:MZL983128 NJG983050:NJH983128 NTC983050:NTD983128 OCY983050:OCZ983128 OMU983050:OMV983128 OWQ983050:OWR983128 PGM983050:PGN983128 PQI983050:PQJ983128 QAE983050:QAF983128 QKA983050:QKB983128 QTW983050:QTX983128 RDS983050:RDT983128 RNO983050:RNP983128 RXK983050:RXL983128 SHG983050:SHH983128 SRC983050:SRD983128 TAY983050:TAZ983128 TKU983050:TKV983128 TUQ983050:TUR983128 UEM983050:UEN983128 UOI983050:UOJ983128 UYE983050:UYF983128 VIA983050:VIB983128 VRW983050:VRX983128 WBS983050:WBT983128 WLO983050:WLP983128 WVK983050:WVL983128 K10:L88 JG10:JH88 TC10:TD88 ACY10:ACZ88 AMU10:AMV88 AWQ10:AWR88 BGM10:BGN88 BQI10:BQJ88 CAE10:CAF88 CKA10:CKB88 CTW10:CTX88 DDS10:DDT88 DNO10:DNP88 DXK10:DXL88 EHG10:EHH88 ERC10:ERD88 FAY10:FAZ88 FKU10:FKV88 FUQ10:FUR88 GEM10:GEN88 GOI10:GOJ88 GYE10:GYF88 HIA10:HIB88 HRW10:HRX88 IBS10:IBT88 ILO10:ILP88 IVK10:IVL88 JFG10:JFH88 JPC10:JPD88 JYY10:JYZ88 KIU10:KIV88 KSQ10:KSR88 LCM10:LCN88 LMI10:LMJ88 LWE10:LWF88 MGA10:MGB88 MPW10:MPX88 MZS10:MZT88 NJO10:NJP88 NTK10:NTL88 ODG10:ODH88 ONC10:OND88 OWY10:OWZ88 PGU10:PGV88 PQQ10:PQR88 QAM10:QAN88 QKI10:QKJ88 QUE10:QUF88 REA10:REB88 RNW10:RNX88 RXS10:RXT88 SHO10:SHP88 SRK10:SRL88 TBG10:TBH88 TLC10:TLD88 TUY10:TUZ88 UEU10:UEV88 UOQ10:UOR88 UYM10:UYN88 VII10:VIJ88 VSE10:VSF88 WCA10:WCB88 WLW10:WLX88 WVS10:WVT88 K65546:L65624 JG65546:JH65624 TC65546:TD65624 ACY65546:ACZ65624 AMU65546:AMV65624 AWQ65546:AWR65624 BGM65546:BGN65624 BQI65546:BQJ65624 CAE65546:CAF65624 CKA65546:CKB65624 CTW65546:CTX65624 DDS65546:DDT65624 DNO65546:DNP65624 DXK65546:DXL65624 EHG65546:EHH65624 ERC65546:ERD65624 FAY65546:FAZ65624 FKU65546:FKV65624 FUQ65546:FUR65624 GEM65546:GEN65624 GOI65546:GOJ65624 GYE65546:GYF65624 HIA65546:HIB65624 HRW65546:HRX65624 IBS65546:IBT65624 ILO65546:ILP65624 IVK65546:IVL65624 JFG65546:JFH65624 JPC65546:JPD65624 JYY65546:JYZ65624 KIU65546:KIV65624 KSQ65546:KSR65624 LCM65546:LCN65624 LMI65546:LMJ65624 LWE65546:LWF65624 MGA65546:MGB65624 MPW65546:MPX65624 MZS65546:MZT65624 NJO65546:NJP65624 NTK65546:NTL65624 ODG65546:ODH65624 ONC65546:OND65624 OWY65546:OWZ65624 PGU65546:PGV65624 PQQ65546:PQR65624 QAM65546:QAN65624 QKI65546:QKJ65624 QUE65546:QUF65624 REA65546:REB65624 RNW65546:RNX65624 RXS65546:RXT65624 SHO65546:SHP65624 SRK65546:SRL65624 TBG65546:TBH65624 TLC65546:TLD65624 TUY65546:TUZ65624 UEU65546:UEV65624 UOQ65546:UOR65624 UYM65546:UYN65624 VII65546:VIJ65624 VSE65546:VSF65624 WCA65546:WCB65624 WLW65546:WLX65624 WVS65546:WVT65624 K131082:L131160 JG131082:JH131160 TC131082:TD131160 ACY131082:ACZ131160 AMU131082:AMV131160 AWQ131082:AWR131160 BGM131082:BGN131160 BQI131082:BQJ131160 CAE131082:CAF131160 CKA131082:CKB131160 CTW131082:CTX131160 DDS131082:DDT131160 DNO131082:DNP131160 DXK131082:DXL131160 EHG131082:EHH131160 ERC131082:ERD131160 FAY131082:FAZ131160 FKU131082:FKV131160 FUQ131082:FUR131160 GEM131082:GEN131160 GOI131082:GOJ131160 GYE131082:GYF131160 HIA131082:HIB131160 HRW131082:HRX131160 IBS131082:IBT131160 ILO131082:ILP131160 IVK131082:IVL131160 JFG131082:JFH131160 JPC131082:JPD131160 JYY131082:JYZ131160 KIU131082:KIV131160 KSQ131082:KSR131160 LCM131082:LCN131160 LMI131082:LMJ131160 LWE131082:LWF131160 MGA131082:MGB131160 MPW131082:MPX131160 MZS131082:MZT131160 NJO131082:NJP131160 NTK131082:NTL131160 ODG131082:ODH131160 ONC131082:OND131160 OWY131082:OWZ131160 PGU131082:PGV131160 PQQ131082:PQR131160 QAM131082:QAN131160 QKI131082:QKJ131160 QUE131082:QUF131160 REA131082:REB131160 RNW131082:RNX131160 RXS131082:RXT131160 SHO131082:SHP131160 SRK131082:SRL131160 TBG131082:TBH131160 TLC131082:TLD131160 TUY131082:TUZ131160 UEU131082:UEV131160 UOQ131082:UOR131160 UYM131082:UYN131160 VII131082:VIJ131160 VSE131082:VSF131160 WCA131082:WCB131160 WLW131082:WLX131160 WVS131082:WVT131160 K196618:L196696 JG196618:JH196696 TC196618:TD196696 ACY196618:ACZ196696 AMU196618:AMV196696 AWQ196618:AWR196696 BGM196618:BGN196696 BQI196618:BQJ196696 CAE196618:CAF196696 CKA196618:CKB196696 CTW196618:CTX196696 DDS196618:DDT196696 DNO196618:DNP196696 DXK196618:DXL196696 EHG196618:EHH196696 ERC196618:ERD196696 FAY196618:FAZ196696 FKU196618:FKV196696 FUQ196618:FUR196696 GEM196618:GEN196696 GOI196618:GOJ196696 GYE196618:GYF196696 HIA196618:HIB196696 HRW196618:HRX196696 IBS196618:IBT196696 ILO196618:ILP196696 IVK196618:IVL196696 JFG196618:JFH196696 JPC196618:JPD196696 JYY196618:JYZ196696 KIU196618:KIV196696 KSQ196618:KSR196696 LCM196618:LCN196696 LMI196618:LMJ196696 LWE196618:LWF196696 MGA196618:MGB196696 MPW196618:MPX196696 MZS196618:MZT196696 NJO196618:NJP196696 NTK196618:NTL196696 ODG196618:ODH196696 ONC196618:OND196696 OWY196618:OWZ196696 PGU196618:PGV196696 PQQ196618:PQR196696 QAM196618:QAN196696 QKI196618:QKJ196696 QUE196618:QUF196696 REA196618:REB196696 RNW196618:RNX196696 RXS196618:RXT196696 SHO196618:SHP196696 SRK196618:SRL196696 TBG196618:TBH196696 TLC196618:TLD196696 TUY196618:TUZ196696 UEU196618:UEV196696 UOQ196618:UOR196696 UYM196618:UYN196696 VII196618:VIJ196696 VSE196618:VSF196696 WCA196618:WCB196696 WLW196618:WLX196696 WVS196618:WVT196696 K262154:L262232 JG262154:JH262232 TC262154:TD262232 ACY262154:ACZ262232 AMU262154:AMV262232 AWQ262154:AWR262232 BGM262154:BGN262232 BQI262154:BQJ262232 CAE262154:CAF262232 CKA262154:CKB262232 CTW262154:CTX262232 DDS262154:DDT262232 DNO262154:DNP262232 DXK262154:DXL262232 EHG262154:EHH262232 ERC262154:ERD262232 FAY262154:FAZ262232 FKU262154:FKV262232 FUQ262154:FUR262232 GEM262154:GEN262232 GOI262154:GOJ262232 GYE262154:GYF262232 HIA262154:HIB262232 HRW262154:HRX262232 IBS262154:IBT262232 ILO262154:ILP262232 IVK262154:IVL262232 JFG262154:JFH262232 JPC262154:JPD262232 JYY262154:JYZ262232 KIU262154:KIV262232 KSQ262154:KSR262232 LCM262154:LCN262232 LMI262154:LMJ262232 LWE262154:LWF262232 MGA262154:MGB262232 MPW262154:MPX262232 MZS262154:MZT262232 NJO262154:NJP262232 NTK262154:NTL262232 ODG262154:ODH262232 ONC262154:OND262232 OWY262154:OWZ262232 PGU262154:PGV262232 PQQ262154:PQR262232 QAM262154:QAN262232 QKI262154:QKJ262232 QUE262154:QUF262232 REA262154:REB262232 RNW262154:RNX262232 RXS262154:RXT262232 SHO262154:SHP262232 SRK262154:SRL262232 TBG262154:TBH262232 TLC262154:TLD262232 TUY262154:TUZ262232 UEU262154:UEV262232 UOQ262154:UOR262232 UYM262154:UYN262232 VII262154:VIJ262232 VSE262154:VSF262232 WCA262154:WCB262232 WLW262154:WLX262232 WVS262154:WVT262232 K327690:L327768 JG327690:JH327768 TC327690:TD327768 ACY327690:ACZ327768 AMU327690:AMV327768 AWQ327690:AWR327768 BGM327690:BGN327768 BQI327690:BQJ327768 CAE327690:CAF327768 CKA327690:CKB327768 CTW327690:CTX327768 DDS327690:DDT327768 DNO327690:DNP327768 DXK327690:DXL327768 EHG327690:EHH327768 ERC327690:ERD327768 FAY327690:FAZ327768 FKU327690:FKV327768 FUQ327690:FUR327768 GEM327690:GEN327768 GOI327690:GOJ327768 GYE327690:GYF327768 HIA327690:HIB327768 HRW327690:HRX327768 IBS327690:IBT327768 ILO327690:ILP327768 IVK327690:IVL327768 JFG327690:JFH327768 JPC327690:JPD327768 JYY327690:JYZ327768 KIU327690:KIV327768 KSQ327690:KSR327768 LCM327690:LCN327768 LMI327690:LMJ327768 LWE327690:LWF327768 MGA327690:MGB327768 MPW327690:MPX327768 MZS327690:MZT327768 NJO327690:NJP327768 NTK327690:NTL327768 ODG327690:ODH327768 ONC327690:OND327768 OWY327690:OWZ327768 PGU327690:PGV327768 PQQ327690:PQR327768 QAM327690:QAN327768 QKI327690:QKJ327768 QUE327690:QUF327768 REA327690:REB327768 RNW327690:RNX327768 RXS327690:RXT327768 SHO327690:SHP327768 SRK327690:SRL327768 TBG327690:TBH327768 TLC327690:TLD327768 TUY327690:TUZ327768 UEU327690:UEV327768 UOQ327690:UOR327768 UYM327690:UYN327768 VII327690:VIJ327768 VSE327690:VSF327768 WCA327690:WCB327768 WLW327690:WLX327768 WVS327690:WVT327768 K393226:L393304 JG393226:JH393304 TC393226:TD393304 ACY393226:ACZ393304 AMU393226:AMV393304 AWQ393226:AWR393304 BGM393226:BGN393304 BQI393226:BQJ393304 CAE393226:CAF393304 CKA393226:CKB393304 CTW393226:CTX393304 DDS393226:DDT393304 DNO393226:DNP393304 DXK393226:DXL393304 EHG393226:EHH393304 ERC393226:ERD393304 FAY393226:FAZ393304 FKU393226:FKV393304 FUQ393226:FUR393304 GEM393226:GEN393304 GOI393226:GOJ393304 GYE393226:GYF393304 HIA393226:HIB393304 HRW393226:HRX393304 IBS393226:IBT393304 ILO393226:ILP393304 IVK393226:IVL393304 JFG393226:JFH393304 JPC393226:JPD393304 JYY393226:JYZ393304 KIU393226:KIV393304 KSQ393226:KSR393304 LCM393226:LCN393304 LMI393226:LMJ393304 LWE393226:LWF393304 MGA393226:MGB393304 MPW393226:MPX393304 MZS393226:MZT393304 NJO393226:NJP393304 NTK393226:NTL393304 ODG393226:ODH393304 ONC393226:OND393304 OWY393226:OWZ393304 PGU393226:PGV393304 PQQ393226:PQR393304 QAM393226:QAN393304 QKI393226:QKJ393304 QUE393226:QUF393304 REA393226:REB393304 RNW393226:RNX393304 RXS393226:RXT393304 SHO393226:SHP393304 SRK393226:SRL393304 TBG393226:TBH393304 TLC393226:TLD393304 TUY393226:TUZ393304 UEU393226:UEV393304 UOQ393226:UOR393304 UYM393226:UYN393304 VII393226:VIJ393304 VSE393226:VSF393304 WCA393226:WCB393304 WLW393226:WLX393304 WVS393226:WVT393304 K458762:L458840 JG458762:JH458840 TC458762:TD458840 ACY458762:ACZ458840 AMU458762:AMV458840 AWQ458762:AWR458840 BGM458762:BGN458840 BQI458762:BQJ458840 CAE458762:CAF458840 CKA458762:CKB458840 CTW458762:CTX458840 DDS458762:DDT458840 DNO458762:DNP458840 DXK458762:DXL458840 EHG458762:EHH458840 ERC458762:ERD458840 FAY458762:FAZ458840 FKU458762:FKV458840 FUQ458762:FUR458840 GEM458762:GEN458840 GOI458762:GOJ458840 GYE458762:GYF458840 HIA458762:HIB458840 HRW458762:HRX458840 IBS458762:IBT458840 ILO458762:ILP458840 IVK458762:IVL458840 JFG458762:JFH458840 JPC458762:JPD458840 JYY458762:JYZ458840 KIU458762:KIV458840 KSQ458762:KSR458840 LCM458762:LCN458840 LMI458762:LMJ458840 LWE458762:LWF458840 MGA458762:MGB458840 MPW458762:MPX458840 MZS458762:MZT458840 NJO458762:NJP458840 NTK458762:NTL458840 ODG458762:ODH458840 ONC458762:OND458840 OWY458762:OWZ458840 PGU458762:PGV458840 PQQ458762:PQR458840 QAM458762:QAN458840 QKI458762:QKJ458840 QUE458762:QUF458840 REA458762:REB458840 RNW458762:RNX458840 RXS458762:RXT458840 SHO458762:SHP458840 SRK458762:SRL458840 TBG458762:TBH458840 TLC458762:TLD458840 TUY458762:TUZ458840 UEU458762:UEV458840 UOQ458762:UOR458840 UYM458762:UYN458840 VII458762:VIJ458840 VSE458762:VSF458840 WCA458762:WCB458840 WLW458762:WLX458840 WVS458762:WVT458840 K524298:L524376 JG524298:JH524376 TC524298:TD524376 ACY524298:ACZ524376 AMU524298:AMV524376 AWQ524298:AWR524376 BGM524298:BGN524376 BQI524298:BQJ524376 CAE524298:CAF524376 CKA524298:CKB524376 CTW524298:CTX524376 DDS524298:DDT524376 DNO524298:DNP524376 DXK524298:DXL524376 EHG524298:EHH524376 ERC524298:ERD524376 FAY524298:FAZ524376 FKU524298:FKV524376 FUQ524298:FUR524376 GEM524298:GEN524376 GOI524298:GOJ524376 GYE524298:GYF524376 HIA524298:HIB524376 HRW524298:HRX524376 IBS524298:IBT524376 ILO524298:ILP524376 IVK524298:IVL524376 JFG524298:JFH524376 JPC524298:JPD524376 JYY524298:JYZ524376 KIU524298:KIV524376 KSQ524298:KSR524376 LCM524298:LCN524376 LMI524298:LMJ524376 LWE524298:LWF524376 MGA524298:MGB524376 MPW524298:MPX524376 MZS524298:MZT524376 NJO524298:NJP524376 NTK524298:NTL524376 ODG524298:ODH524376 ONC524298:OND524376 OWY524298:OWZ524376 PGU524298:PGV524376 PQQ524298:PQR524376 QAM524298:QAN524376 QKI524298:QKJ524376 QUE524298:QUF524376 REA524298:REB524376 RNW524298:RNX524376 RXS524298:RXT524376 SHO524298:SHP524376 SRK524298:SRL524376 TBG524298:TBH524376 TLC524298:TLD524376 TUY524298:TUZ524376 UEU524298:UEV524376 UOQ524298:UOR524376 UYM524298:UYN524376 VII524298:VIJ524376 VSE524298:VSF524376 WCA524298:WCB524376 WLW524298:WLX524376 WVS524298:WVT524376 K589834:L589912 JG589834:JH589912 TC589834:TD589912 ACY589834:ACZ589912 AMU589834:AMV589912 AWQ589834:AWR589912 BGM589834:BGN589912 BQI589834:BQJ589912 CAE589834:CAF589912 CKA589834:CKB589912 CTW589834:CTX589912 DDS589834:DDT589912 DNO589834:DNP589912 DXK589834:DXL589912 EHG589834:EHH589912 ERC589834:ERD589912 FAY589834:FAZ589912 FKU589834:FKV589912 FUQ589834:FUR589912 GEM589834:GEN589912 GOI589834:GOJ589912 GYE589834:GYF589912 HIA589834:HIB589912 HRW589834:HRX589912 IBS589834:IBT589912 ILO589834:ILP589912 IVK589834:IVL589912 JFG589834:JFH589912 JPC589834:JPD589912 JYY589834:JYZ589912 KIU589834:KIV589912 KSQ589834:KSR589912 LCM589834:LCN589912 LMI589834:LMJ589912 LWE589834:LWF589912 MGA589834:MGB589912 MPW589834:MPX589912 MZS589834:MZT589912 NJO589834:NJP589912 NTK589834:NTL589912 ODG589834:ODH589912 ONC589834:OND589912 OWY589834:OWZ589912 PGU589834:PGV589912 PQQ589834:PQR589912 QAM589834:QAN589912 QKI589834:QKJ589912 QUE589834:QUF589912 REA589834:REB589912 RNW589834:RNX589912 RXS589834:RXT589912 SHO589834:SHP589912 SRK589834:SRL589912 TBG589834:TBH589912 TLC589834:TLD589912 TUY589834:TUZ589912 UEU589834:UEV589912 UOQ589834:UOR589912 UYM589834:UYN589912 VII589834:VIJ589912 VSE589834:VSF589912 WCA589834:WCB589912 WLW589834:WLX589912 WVS589834:WVT589912 K655370:L655448 JG655370:JH655448 TC655370:TD655448 ACY655370:ACZ655448 AMU655370:AMV655448 AWQ655370:AWR655448 BGM655370:BGN655448 BQI655370:BQJ655448 CAE655370:CAF655448 CKA655370:CKB655448 CTW655370:CTX655448 DDS655370:DDT655448 DNO655370:DNP655448 DXK655370:DXL655448 EHG655370:EHH655448 ERC655370:ERD655448 FAY655370:FAZ655448 FKU655370:FKV655448 FUQ655370:FUR655448 GEM655370:GEN655448 GOI655370:GOJ655448 GYE655370:GYF655448 HIA655370:HIB655448 HRW655370:HRX655448 IBS655370:IBT655448 ILO655370:ILP655448 IVK655370:IVL655448 JFG655370:JFH655448 JPC655370:JPD655448 JYY655370:JYZ655448 KIU655370:KIV655448 KSQ655370:KSR655448 LCM655370:LCN655448 LMI655370:LMJ655448 LWE655370:LWF655448 MGA655370:MGB655448 MPW655370:MPX655448 MZS655370:MZT655448 NJO655370:NJP655448 NTK655370:NTL655448 ODG655370:ODH655448 ONC655370:OND655448 OWY655370:OWZ655448 PGU655370:PGV655448 PQQ655370:PQR655448 QAM655370:QAN655448 QKI655370:QKJ655448 QUE655370:QUF655448 REA655370:REB655448 RNW655370:RNX655448 RXS655370:RXT655448 SHO655370:SHP655448 SRK655370:SRL655448 TBG655370:TBH655448 TLC655370:TLD655448 TUY655370:TUZ655448 UEU655370:UEV655448 UOQ655370:UOR655448 UYM655370:UYN655448 VII655370:VIJ655448 VSE655370:VSF655448 WCA655370:WCB655448 WLW655370:WLX655448 WVS655370:WVT655448 K720906:L720984 JG720906:JH720984 TC720906:TD720984 ACY720906:ACZ720984 AMU720906:AMV720984 AWQ720906:AWR720984 BGM720906:BGN720984 BQI720906:BQJ720984 CAE720906:CAF720984 CKA720906:CKB720984 CTW720906:CTX720984 DDS720906:DDT720984 DNO720906:DNP720984 DXK720906:DXL720984 EHG720906:EHH720984 ERC720906:ERD720984 FAY720906:FAZ720984 FKU720906:FKV720984 FUQ720906:FUR720984 GEM720906:GEN720984 GOI720906:GOJ720984 GYE720906:GYF720984 HIA720906:HIB720984 HRW720906:HRX720984 IBS720906:IBT720984 ILO720906:ILP720984 IVK720906:IVL720984 JFG720906:JFH720984 JPC720906:JPD720984 JYY720906:JYZ720984 KIU720906:KIV720984 KSQ720906:KSR720984 LCM720906:LCN720984 LMI720906:LMJ720984 LWE720906:LWF720984 MGA720906:MGB720984 MPW720906:MPX720984 MZS720906:MZT720984 NJO720906:NJP720984 NTK720906:NTL720984 ODG720906:ODH720984 ONC720906:OND720984 OWY720906:OWZ720984 PGU720906:PGV720984 PQQ720906:PQR720984 QAM720906:QAN720984 QKI720906:QKJ720984 QUE720906:QUF720984 REA720906:REB720984 RNW720906:RNX720984 RXS720906:RXT720984 SHO720906:SHP720984 SRK720906:SRL720984 TBG720906:TBH720984 TLC720906:TLD720984 TUY720906:TUZ720984 UEU720906:UEV720984 UOQ720906:UOR720984 UYM720906:UYN720984 VII720906:VIJ720984 VSE720906:VSF720984 WCA720906:WCB720984 WLW720906:WLX720984 WVS720906:WVT720984 K786442:L786520 JG786442:JH786520 TC786442:TD786520 ACY786442:ACZ786520 AMU786442:AMV786520 AWQ786442:AWR786520 BGM786442:BGN786520 BQI786442:BQJ786520 CAE786442:CAF786520 CKA786442:CKB786520 CTW786442:CTX786520 DDS786442:DDT786520 DNO786442:DNP786520 DXK786442:DXL786520 EHG786442:EHH786520 ERC786442:ERD786520 FAY786442:FAZ786520 FKU786442:FKV786520 FUQ786442:FUR786520 GEM786442:GEN786520 GOI786442:GOJ786520 GYE786442:GYF786520 HIA786442:HIB786520 HRW786442:HRX786520 IBS786442:IBT786520 ILO786442:ILP786520 IVK786442:IVL786520 JFG786442:JFH786520 JPC786442:JPD786520 JYY786442:JYZ786520 KIU786442:KIV786520 KSQ786442:KSR786520 LCM786442:LCN786520 LMI786442:LMJ786520 LWE786442:LWF786520 MGA786442:MGB786520 MPW786442:MPX786520 MZS786442:MZT786520 NJO786442:NJP786520 NTK786442:NTL786520 ODG786442:ODH786520 ONC786442:OND786520 OWY786442:OWZ786520 PGU786442:PGV786520 PQQ786442:PQR786520 QAM786442:QAN786520 QKI786442:QKJ786520 QUE786442:QUF786520 REA786442:REB786520 RNW786442:RNX786520 RXS786442:RXT786520 SHO786442:SHP786520 SRK786442:SRL786520 TBG786442:TBH786520 TLC786442:TLD786520 TUY786442:TUZ786520 UEU786442:UEV786520 UOQ786442:UOR786520 UYM786442:UYN786520 VII786442:VIJ786520 VSE786442:VSF786520 WCA786442:WCB786520 WLW786442:WLX786520 WVS786442:WVT786520 K851978:L852056 JG851978:JH852056 TC851978:TD852056 ACY851978:ACZ852056 AMU851978:AMV852056 AWQ851978:AWR852056 BGM851978:BGN852056 BQI851978:BQJ852056 CAE851978:CAF852056 CKA851978:CKB852056 CTW851978:CTX852056 DDS851978:DDT852056 DNO851978:DNP852056 DXK851978:DXL852056 EHG851978:EHH852056 ERC851978:ERD852056 FAY851978:FAZ852056 FKU851978:FKV852056 FUQ851978:FUR852056 GEM851978:GEN852056 GOI851978:GOJ852056 GYE851978:GYF852056 HIA851978:HIB852056 HRW851978:HRX852056 IBS851978:IBT852056 ILO851978:ILP852056 IVK851978:IVL852056 JFG851978:JFH852056 JPC851978:JPD852056 JYY851978:JYZ852056 KIU851978:KIV852056 KSQ851978:KSR852056 LCM851978:LCN852056 LMI851978:LMJ852056 LWE851978:LWF852056 MGA851978:MGB852056 MPW851978:MPX852056 MZS851978:MZT852056 NJO851978:NJP852056 NTK851978:NTL852056 ODG851978:ODH852056 ONC851978:OND852056 OWY851978:OWZ852056 PGU851978:PGV852056 PQQ851978:PQR852056 QAM851978:QAN852056 QKI851978:QKJ852056 QUE851978:QUF852056 REA851978:REB852056 RNW851978:RNX852056 RXS851978:RXT852056 SHO851978:SHP852056 SRK851978:SRL852056 TBG851978:TBH852056 TLC851978:TLD852056 TUY851978:TUZ852056 UEU851978:UEV852056 UOQ851978:UOR852056 UYM851978:UYN852056 VII851978:VIJ852056 VSE851978:VSF852056 WCA851978:WCB852056 WLW851978:WLX852056 WVS851978:WVT852056 K917514:L917592 JG917514:JH917592 TC917514:TD917592 ACY917514:ACZ917592 AMU917514:AMV917592 AWQ917514:AWR917592 BGM917514:BGN917592 BQI917514:BQJ917592 CAE917514:CAF917592 CKA917514:CKB917592 CTW917514:CTX917592 DDS917514:DDT917592 DNO917514:DNP917592 DXK917514:DXL917592 EHG917514:EHH917592 ERC917514:ERD917592 FAY917514:FAZ917592 FKU917514:FKV917592 FUQ917514:FUR917592 GEM917514:GEN917592 GOI917514:GOJ917592 GYE917514:GYF917592 HIA917514:HIB917592 HRW917514:HRX917592 IBS917514:IBT917592 ILO917514:ILP917592 IVK917514:IVL917592 JFG917514:JFH917592 JPC917514:JPD917592 JYY917514:JYZ917592 KIU917514:KIV917592 KSQ917514:KSR917592 LCM917514:LCN917592 LMI917514:LMJ917592 LWE917514:LWF917592 MGA917514:MGB917592 MPW917514:MPX917592 MZS917514:MZT917592 NJO917514:NJP917592 NTK917514:NTL917592 ODG917514:ODH917592 ONC917514:OND917592 OWY917514:OWZ917592 PGU917514:PGV917592 PQQ917514:PQR917592 QAM917514:QAN917592 QKI917514:QKJ917592 QUE917514:QUF917592 REA917514:REB917592 RNW917514:RNX917592 RXS917514:RXT917592 SHO917514:SHP917592 SRK917514:SRL917592 TBG917514:TBH917592 TLC917514:TLD917592 TUY917514:TUZ917592 UEU917514:UEV917592 UOQ917514:UOR917592 UYM917514:UYN917592 VII917514:VIJ917592 VSE917514:VSF917592 WCA917514:WCB917592 WLW917514:WLX917592 WVS917514:WVT917592 K983050:L983128 JG983050:JH983128 TC983050:TD983128 ACY983050:ACZ983128 AMU983050:AMV983128 AWQ983050:AWR983128 BGM983050:BGN983128 BQI983050:BQJ983128 CAE983050:CAF983128 CKA983050:CKB983128 CTW983050:CTX983128 DDS983050:DDT983128 DNO983050:DNP983128 DXK983050:DXL983128 EHG983050:EHH983128 ERC983050:ERD983128 FAY983050:FAZ983128 FKU983050:FKV983128 FUQ983050:FUR983128 GEM983050:GEN983128 GOI983050:GOJ983128 GYE983050:GYF983128 HIA983050:HIB983128 HRW983050:HRX983128 IBS983050:IBT983128 ILO983050:ILP983128 IVK983050:IVL983128 JFG983050:JFH983128 JPC983050:JPD983128 JYY983050:JYZ983128 KIU983050:KIV983128 KSQ983050:KSR983128 LCM983050:LCN983128 LMI983050:LMJ983128 LWE983050:LWF983128 MGA983050:MGB983128 MPW983050:MPX983128 MZS983050:MZT983128 NJO983050:NJP983128 NTK983050:NTL983128 ODG983050:ODH983128 ONC983050:OND983128 OWY983050:OWZ983128 PGU983050:PGV983128 PQQ983050:PQR983128 QAM983050:QAN983128 QKI983050:QKJ983128 QUE983050:QUF983128 REA983050:REB983128 RNW983050:RNX983128 RXS983050:RXT983128 SHO983050:SHP983128 SRK983050:SRL983128 TBG983050:TBH983128 TLC983050:TLD983128 TUY983050:TUZ983128 UEU983050:UEV983128 UOQ983050:UOR983128 UYM983050:UYN983128 VII983050:VIJ983128 VSE983050:VSF983128 WCA983050:WCB983128 WLW983050:WLX983128 WVS983050:WVT983128 U14:AA156 JQ14:JW156 TM14:TS156 ADI14:ADO156 ANE14:ANK156 AXA14:AXG156 BGW14:BHC156 BQS14:BQY156 CAO14:CAU156 CKK14:CKQ156 CUG14:CUM156 DEC14:DEI156 DNY14:DOE156 DXU14:DYA156 EHQ14:EHW156 ERM14:ERS156 FBI14:FBO156 FLE14:FLK156 FVA14:FVG156 GEW14:GFC156 GOS14:GOY156 GYO14:GYU156 HIK14:HIQ156 HSG14:HSM156 ICC14:ICI156 ILY14:IME156 IVU14:IWA156 JFQ14:JFW156 JPM14:JPS156 JZI14:JZO156 KJE14:KJK156 KTA14:KTG156 LCW14:LDC156 LMS14:LMY156 LWO14:LWU156 MGK14:MGQ156 MQG14:MQM156 NAC14:NAI156 NJY14:NKE156 NTU14:NUA156 ODQ14:ODW156 ONM14:ONS156 OXI14:OXO156 PHE14:PHK156 PRA14:PRG156 QAW14:QBC156 QKS14:QKY156 QUO14:QUU156 REK14:REQ156 ROG14:ROM156 RYC14:RYI156 SHY14:SIE156 SRU14:SSA156 TBQ14:TBW156 TLM14:TLS156 TVI14:TVO156 UFE14:UFK156 UPA14:UPG156 UYW14:UZC156 VIS14:VIY156 VSO14:VSU156 WCK14:WCQ156 WMG14:WMM156 WWC14:WWI156 U65550:AA65692 JQ65550:JW65692 TM65550:TS65692 ADI65550:ADO65692 ANE65550:ANK65692 AXA65550:AXG65692 BGW65550:BHC65692 BQS65550:BQY65692 CAO65550:CAU65692 CKK65550:CKQ65692 CUG65550:CUM65692 DEC65550:DEI65692 DNY65550:DOE65692 DXU65550:DYA65692 EHQ65550:EHW65692 ERM65550:ERS65692 FBI65550:FBO65692 FLE65550:FLK65692 FVA65550:FVG65692 GEW65550:GFC65692 GOS65550:GOY65692 GYO65550:GYU65692 HIK65550:HIQ65692 HSG65550:HSM65692 ICC65550:ICI65692 ILY65550:IME65692 IVU65550:IWA65692 JFQ65550:JFW65692 JPM65550:JPS65692 JZI65550:JZO65692 KJE65550:KJK65692 KTA65550:KTG65692 LCW65550:LDC65692 LMS65550:LMY65692 LWO65550:LWU65692 MGK65550:MGQ65692 MQG65550:MQM65692 NAC65550:NAI65692 NJY65550:NKE65692 NTU65550:NUA65692 ODQ65550:ODW65692 ONM65550:ONS65692 OXI65550:OXO65692 PHE65550:PHK65692 PRA65550:PRG65692 QAW65550:QBC65692 QKS65550:QKY65692 QUO65550:QUU65692 REK65550:REQ65692 ROG65550:ROM65692 RYC65550:RYI65692 SHY65550:SIE65692 SRU65550:SSA65692 TBQ65550:TBW65692 TLM65550:TLS65692 TVI65550:TVO65692 UFE65550:UFK65692 UPA65550:UPG65692 UYW65550:UZC65692 VIS65550:VIY65692 VSO65550:VSU65692 WCK65550:WCQ65692 WMG65550:WMM65692 WWC65550:WWI65692 U131086:AA131228 JQ131086:JW131228 TM131086:TS131228 ADI131086:ADO131228 ANE131086:ANK131228 AXA131086:AXG131228 BGW131086:BHC131228 BQS131086:BQY131228 CAO131086:CAU131228 CKK131086:CKQ131228 CUG131086:CUM131228 DEC131086:DEI131228 DNY131086:DOE131228 DXU131086:DYA131228 EHQ131086:EHW131228 ERM131086:ERS131228 FBI131086:FBO131228 FLE131086:FLK131228 FVA131086:FVG131228 GEW131086:GFC131228 GOS131086:GOY131228 GYO131086:GYU131228 HIK131086:HIQ131228 HSG131086:HSM131228 ICC131086:ICI131228 ILY131086:IME131228 IVU131086:IWA131228 JFQ131086:JFW131228 JPM131086:JPS131228 JZI131086:JZO131228 KJE131086:KJK131228 KTA131086:KTG131228 LCW131086:LDC131228 LMS131086:LMY131228 LWO131086:LWU131228 MGK131086:MGQ131228 MQG131086:MQM131228 NAC131086:NAI131228 NJY131086:NKE131228 NTU131086:NUA131228 ODQ131086:ODW131228 ONM131086:ONS131228 OXI131086:OXO131228 PHE131086:PHK131228 PRA131086:PRG131228 QAW131086:QBC131228 QKS131086:QKY131228 QUO131086:QUU131228 REK131086:REQ131228 ROG131086:ROM131228 RYC131086:RYI131228 SHY131086:SIE131228 SRU131086:SSA131228 TBQ131086:TBW131228 TLM131086:TLS131228 TVI131086:TVO131228 UFE131086:UFK131228 UPA131086:UPG131228 UYW131086:UZC131228 VIS131086:VIY131228 VSO131086:VSU131228 WCK131086:WCQ131228 WMG131086:WMM131228 WWC131086:WWI131228 U196622:AA196764 JQ196622:JW196764 TM196622:TS196764 ADI196622:ADO196764 ANE196622:ANK196764 AXA196622:AXG196764 BGW196622:BHC196764 BQS196622:BQY196764 CAO196622:CAU196764 CKK196622:CKQ196764 CUG196622:CUM196764 DEC196622:DEI196764 DNY196622:DOE196764 DXU196622:DYA196764 EHQ196622:EHW196764 ERM196622:ERS196764 FBI196622:FBO196764 FLE196622:FLK196764 FVA196622:FVG196764 GEW196622:GFC196764 GOS196622:GOY196764 GYO196622:GYU196764 HIK196622:HIQ196764 HSG196622:HSM196764 ICC196622:ICI196764 ILY196622:IME196764 IVU196622:IWA196764 JFQ196622:JFW196764 JPM196622:JPS196764 JZI196622:JZO196764 KJE196622:KJK196764 KTA196622:KTG196764 LCW196622:LDC196764 LMS196622:LMY196764 LWO196622:LWU196764 MGK196622:MGQ196764 MQG196622:MQM196764 NAC196622:NAI196764 NJY196622:NKE196764 NTU196622:NUA196764 ODQ196622:ODW196764 ONM196622:ONS196764 OXI196622:OXO196764 PHE196622:PHK196764 PRA196622:PRG196764 QAW196622:QBC196764 QKS196622:QKY196764 QUO196622:QUU196764 REK196622:REQ196764 ROG196622:ROM196764 RYC196622:RYI196764 SHY196622:SIE196764 SRU196622:SSA196764 TBQ196622:TBW196764 TLM196622:TLS196764 TVI196622:TVO196764 UFE196622:UFK196764 UPA196622:UPG196764 UYW196622:UZC196764 VIS196622:VIY196764 VSO196622:VSU196764 WCK196622:WCQ196764 WMG196622:WMM196764 WWC196622:WWI196764 U262158:AA262300 JQ262158:JW262300 TM262158:TS262300 ADI262158:ADO262300 ANE262158:ANK262300 AXA262158:AXG262300 BGW262158:BHC262300 BQS262158:BQY262300 CAO262158:CAU262300 CKK262158:CKQ262300 CUG262158:CUM262300 DEC262158:DEI262300 DNY262158:DOE262300 DXU262158:DYA262300 EHQ262158:EHW262300 ERM262158:ERS262300 FBI262158:FBO262300 FLE262158:FLK262300 FVA262158:FVG262300 GEW262158:GFC262300 GOS262158:GOY262300 GYO262158:GYU262300 HIK262158:HIQ262300 HSG262158:HSM262300 ICC262158:ICI262300 ILY262158:IME262300 IVU262158:IWA262300 JFQ262158:JFW262300 JPM262158:JPS262300 JZI262158:JZO262300 KJE262158:KJK262300 KTA262158:KTG262300 LCW262158:LDC262300 LMS262158:LMY262300 LWO262158:LWU262300 MGK262158:MGQ262300 MQG262158:MQM262300 NAC262158:NAI262300 NJY262158:NKE262300 NTU262158:NUA262300 ODQ262158:ODW262300 ONM262158:ONS262300 OXI262158:OXO262300 PHE262158:PHK262300 PRA262158:PRG262300 QAW262158:QBC262300 QKS262158:QKY262300 QUO262158:QUU262300 REK262158:REQ262300 ROG262158:ROM262300 RYC262158:RYI262300 SHY262158:SIE262300 SRU262158:SSA262300 TBQ262158:TBW262300 TLM262158:TLS262300 TVI262158:TVO262300 UFE262158:UFK262300 UPA262158:UPG262300 UYW262158:UZC262300 VIS262158:VIY262300 VSO262158:VSU262300 WCK262158:WCQ262300 WMG262158:WMM262300 WWC262158:WWI262300 U327694:AA327836 JQ327694:JW327836 TM327694:TS327836 ADI327694:ADO327836 ANE327694:ANK327836 AXA327694:AXG327836 BGW327694:BHC327836 BQS327694:BQY327836 CAO327694:CAU327836 CKK327694:CKQ327836 CUG327694:CUM327836 DEC327694:DEI327836 DNY327694:DOE327836 DXU327694:DYA327836 EHQ327694:EHW327836 ERM327694:ERS327836 FBI327694:FBO327836 FLE327694:FLK327836 FVA327694:FVG327836 GEW327694:GFC327836 GOS327694:GOY327836 GYO327694:GYU327836 HIK327694:HIQ327836 HSG327694:HSM327836 ICC327694:ICI327836 ILY327694:IME327836 IVU327694:IWA327836 JFQ327694:JFW327836 JPM327694:JPS327836 JZI327694:JZO327836 KJE327694:KJK327836 KTA327694:KTG327836 LCW327694:LDC327836 LMS327694:LMY327836 LWO327694:LWU327836 MGK327694:MGQ327836 MQG327694:MQM327836 NAC327694:NAI327836 NJY327694:NKE327836 NTU327694:NUA327836 ODQ327694:ODW327836 ONM327694:ONS327836 OXI327694:OXO327836 PHE327694:PHK327836 PRA327694:PRG327836 QAW327694:QBC327836 QKS327694:QKY327836 QUO327694:QUU327836 REK327694:REQ327836 ROG327694:ROM327836 RYC327694:RYI327836 SHY327694:SIE327836 SRU327694:SSA327836 TBQ327694:TBW327836 TLM327694:TLS327836 TVI327694:TVO327836 UFE327694:UFK327836 UPA327694:UPG327836 UYW327694:UZC327836 VIS327694:VIY327836 VSO327694:VSU327836 WCK327694:WCQ327836 WMG327694:WMM327836 WWC327694:WWI327836 U393230:AA393372 JQ393230:JW393372 TM393230:TS393372 ADI393230:ADO393372 ANE393230:ANK393372 AXA393230:AXG393372 BGW393230:BHC393372 BQS393230:BQY393372 CAO393230:CAU393372 CKK393230:CKQ393372 CUG393230:CUM393372 DEC393230:DEI393372 DNY393230:DOE393372 DXU393230:DYA393372 EHQ393230:EHW393372 ERM393230:ERS393372 FBI393230:FBO393372 FLE393230:FLK393372 FVA393230:FVG393372 GEW393230:GFC393372 GOS393230:GOY393372 GYO393230:GYU393372 HIK393230:HIQ393372 HSG393230:HSM393372 ICC393230:ICI393372 ILY393230:IME393372 IVU393230:IWA393372 JFQ393230:JFW393372 JPM393230:JPS393372 JZI393230:JZO393372 KJE393230:KJK393372 KTA393230:KTG393372 LCW393230:LDC393372 LMS393230:LMY393372 LWO393230:LWU393372 MGK393230:MGQ393372 MQG393230:MQM393372 NAC393230:NAI393372 NJY393230:NKE393372 NTU393230:NUA393372 ODQ393230:ODW393372 ONM393230:ONS393372 OXI393230:OXO393372 PHE393230:PHK393372 PRA393230:PRG393372 QAW393230:QBC393372 QKS393230:QKY393372 QUO393230:QUU393372 REK393230:REQ393372 ROG393230:ROM393372 RYC393230:RYI393372 SHY393230:SIE393372 SRU393230:SSA393372 TBQ393230:TBW393372 TLM393230:TLS393372 TVI393230:TVO393372 UFE393230:UFK393372 UPA393230:UPG393372 UYW393230:UZC393372 VIS393230:VIY393372 VSO393230:VSU393372 WCK393230:WCQ393372 WMG393230:WMM393372 WWC393230:WWI393372 U458766:AA458908 JQ458766:JW458908 TM458766:TS458908 ADI458766:ADO458908 ANE458766:ANK458908 AXA458766:AXG458908 BGW458766:BHC458908 BQS458766:BQY458908 CAO458766:CAU458908 CKK458766:CKQ458908 CUG458766:CUM458908 DEC458766:DEI458908 DNY458766:DOE458908 DXU458766:DYA458908 EHQ458766:EHW458908 ERM458766:ERS458908 FBI458766:FBO458908 FLE458766:FLK458908 FVA458766:FVG458908 GEW458766:GFC458908 GOS458766:GOY458908 GYO458766:GYU458908 HIK458766:HIQ458908 HSG458766:HSM458908 ICC458766:ICI458908 ILY458766:IME458908 IVU458766:IWA458908 JFQ458766:JFW458908 JPM458766:JPS458908 JZI458766:JZO458908 KJE458766:KJK458908 KTA458766:KTG458908 LCW458766:LDC458908 LMS458766:LMY458908 LWO458766:LWU458908 MGK458766:MGQ458908 MQG458766:MQM458908 NAC458766:NAI458908 NJY458766:NKE458908 NTU458766:NUA458908 ODQ458766:ODW458908 ONM458766:ONS458908 OXI458766:OXO458908 PHE458766:PHK458908 PRA458766:PRG458908 QAW458766:QBC458908 QKS458766:QKY458908 QUO458766:QUU458908 REK458766:REQ458908 ROG458766:ROM458908 RYC458766:RYI458908 SHY458766:SIE458908 SRU458766:SSA458908 TBQ458766:TBW458908 TLM458766:TLS458908 TVI458766:TVO458908 UFE458766:UFK458908 UPA458766:UPG458908 UYW458766:UZC458908 VIS458766:VIY458908 VSO458766:VSU458908 WCK458766:WCQ458908 WMG458766:WMM458908 WWC458766:WWI458908 U524302:AA524444 JQ524302:JW524444 TM524302:TS524444 ADI524302:ADO524444 ANE524302:ANK524444 AXA524302:AXG524444 BGW524302:BHC524444 BQS524302:BQY524444 CAO524302:CAU524444 CKK524302:CKQ524444 CUG524302:CUM524444 DEC524302:DEI524444 DNY524302:DOE524444 DXU524302:DYA524444 EHQ524302:EHW524444 ERM524302:ERS524444 FBI524302:FBO524444 FLE524302:FLK524444 FVA524302:FVG524444 GEW524302:GFC524444 GOS524302:GOY524444 GYO524302:GYU524444 HIK524302:HIQ524444 HSG524302:HSM524444 ICC524302:ICI524444 ILY524302:IME524444 IVU524302:IWA524444 JFQ524302:JFW524444 JPM524302:JPS524444 JZI524302:JZO524444 KJE524302:KJK524444 KTA524302:KTG524444 LCW524302:LDC524444 LMS524302:LMY524444 LWO524302:LWU524444 MGK524302:MGQ524444 MQG524302:MQM524444 NAC524302:NAI524444 NJY524302:NKE524444 NTU524302:NUA524444 ODQ524302:ODW524444 ONM524302:ONS524444 OXI524302:OXO524444 PHE524302:PHK524444 PRA524302:PRG524444 QAW524302:QBC524444 QKS524302:QKY524444 QUO524302:QUU524444 REK524302:REQ524444 ROG524302:ROM524444 RYC524302:RYI524444 SHY524302:SIE524444 SRU524302:SSA524444 TBQ524302:TBW524444 TLM524302:TLS524444 TVI524302:TVO524444 UFE524302:UFK524444 UPA524302:UPG524444 UYW524302:UZC524444 VIS524302:VIY524444 VSO524302:VSU524444 WCK524302:WCQ524444 WMG524302:WMM524444 WWC524302:WWI524444 U589838:AA589980 JQ589838:JW589980 TM589838:TS589980 ADI589838:ADO589980 ANE589838:ANK589980 AXA589838:AXG589980 BGW589838:BHC589980 BQS589838:BQY589980 CAO589838:CAU589980 CKK589838:CKQ589980 CUG589838:CUM589980 DEC589838:DEI589980 DNY589838:DOE589980 DXU589838:DYA589980 EHQ589838:EHW589980 ERM589838:ERS589980 FBI589838:FBO589980 FLE589838:FLK589980 FVA589838:FVG589980 GEW589838:GFC589980 GOS589838:GOY589980 GYO589838:GYU589980 HIK589838:HIQ589980 HSG589838:HSM589980 ICC589838:ICI589980 ILY589838:IME589980 IVU589838:IWA589980 JFQ589838:JFW589980 JPM589838:JPS589980 JZI589838:JZO589980 KJE589838:KJK589980 KTA589838:KTG589980 LCW589838:LDC589980 LMS589838:LMY589980 LWO589838:LWU589980 MGK589838:MGQ589980 MQG589838:MQM589980 NAC589838:NAI589980 NJY589838:NKE589980 NTU589838:NUA589980 ODQ589838:ODW589980 ONM589838:ONS589980 OXI589838:OXO589980 PHE589838:PHK589980 PRA589838:PRG589980 QAW589838:QBC589980 QKS589838:QKY589980 QUO589838:QUU589980 REK589838:REQ589980 ROG589838:ROM589980 RYC589838:RYI589980 SHY589838:SIE589980 SRU589838:SSA589980 TBQ589838:TBW589980 TLM589838:TLS589980 TVI589838:TVO589980 UFE589838:UFK589980 UPA589838:UPG589980 UYW589838:UZC589980 VIS589838:VIY589980 VSO589838:VSU589980 WCK589838:WCQ589980 WMG589838:WMM589980 WWC589838:WWI589980 U655374:AA655516 JQ655374:JW655516 TM655374:TS655516 ADI655374:ADO655516 ANE655374:ANK655516 AXA655374:AXG655516 BGW655374:BHC655516 BQS655374:BQY655516 CAO655374:CAU655516 CKK655374:CKQ655516 CUG655374:CUM655516 DEC655374:DEI655516 DNY655374:DOE655516 DXU655374:DYA655516 EHQ655374:EHW655516 ERM655374:ERS655516 FBI655374:FBO655516 FLE655374:FLK655516 FVA655374:FVG655516 GEW655374:GFC655516 GOS655374:GOY655516 GYO655374:GYU655516 HIK655374:HIQ655516 HSG655374:HSM655516 ICC655374:ICI655516 ILY655374:IME655516 IVU655374:IWA655516 JFQ655374:JFW655516 JPM655374:JPS655516 JZI655374:JZO655516 KJE655374:KJK655516 KTA655374:KTG655516 LCW655374:LDC655516 LMS655374:LMY655516 LWO655374:LWU655516 MGK655374:MGQ655516 MQG655374:MQM655516 NAC655374:NAI655516 NJY655374:NKE655516 NTU655374:NUA655516 ODQ655374:ODW655516 ONM655374:ONS655516 OXI655374:OXO655516 PHE655374:PHK655516 PRA655374:PRG655516 QAW655374:QBC655516 QKS655374:QKY655516 QUO655374:QUU655516 REK655374:REQ655516 ROG655374:ROM655516 RYC655374:RYI655516 SHY655374:SIE655516 SRU655374:SSA655516 TBQ655374:TBW655516 TLM655374:TLS655516 TVI655374:TVO655516 UFE655374:UFK655516 UPA655374:UPG655516 UYW655374:UZC655516 VIS655374:VIY655516 VSO655374:VSU655516 WCK655374:WCQ655516 WMG655374:WMM655516 WWC655374:WWI655516 U720910:AA721052 JQ720910:JW721052 TM720910:TS721052 ADI720910:ADO721052 ANE720910:ANK721052 AXA720910:AXG721052 BGW720910:BHC721052 BQS720910:BQY721052 CAO720910:CAU721052 CKK720910:CKQ721052 CUG720910:CUM721052 DEC720910:DEI721052 DNY720910:DOE721052 DXU720910:DYA721052 EHQ720910:EHW721052 ERM720910:ERS721052 FBI720910:FBO721052 FLE720910:FLK721052 FVA720910:FVG721052 GEW720910:GFC721052 GOS720910:GOY721052 GYO720910:GYU721052 HIK720910:HIQ721052 HSG720910:HSM721052 ICC720910:ICI721052 ILY720910:IME721052 IVU720910:IWA721052 JFQ720910:JFW721052 JPM720910:JPS721052 JZI720910:JZO721052 KJE720910:KJK721052 KTA720910:KTG721052 LCW720910:LDC721052 LMS720910:LMY721052 LWO720910:LWU721052 MGK720910:MGQ721052 MQG720910:MQM721052 NAC720910:NAI721052 NJY720910:NKE721052 NTU720910:NUA721052 ODQ720910:ODW721052 ONM720910:ONS721052 OXI720910:OXO721052 PHE720910:PHK721052 PRA720910:PRG721052 QAW720910:QBC721052 QKS720910:QKY721052 QUO720910:QUU721052 REK720910:REQ721052 ROG720910:ROM721052 RYC720910:RYI721052 SHY720910:SIE721052 SRU720910:SSA721052 TBQ720910:TBW721052 TLM720910:TLS721052 TVI720910:TVO721052 UFE720910:UFK721052 UPA720910:UPG721052 UYW720910:UZC721052 VIS720910:VIY721052 VSO720910:VSU721052 WCK720910:WCQ721052 WMG720910:WMM721052 WWC720910:WWI721052 U786446:AA786588 JQ786446:JW786588 TM786446:TS786588 ADI786446:ADO786588 ANE786446:ANK786588 AXA786446:AXG786588 BGW786446:BHC786588 BQS786446:BQY786588 CAO786446:CAU786588 CKK786446:CKQ786588 CUG786446:CUM786588 DEC786446:DEI786588 DNY786446:DOE786588 DXU786446:DYA786588 EHQ786446:EHW786588 ERM786446:ERS786588 FBI786446:FBO786588 FLE786446:FLK786588 FVA786446:FVG786588 GEW786446:GFC786588 GOS786446:GOY786588 GYO786446:GYU786588 HIK786446:HIQ786588 HSG786446:HSM786588 ICC786446:ICI786588 ILY786446:IME786588 IVU786446:IWA786588 JFQ786446:JFW786588 JPM786446:JPS786588 JZI786446:JZO786588 KJE786446:KJK786588 KTA786446:KTG786588 LCW786446:LDC786588 LMS786446:LMY786588 LWO786446:LWU786588 MGK786446:MGQ786588 MQG786446:MQM786588 NAC786446:NAI786588 NJY786446:NKE786588 NTU786446:NUA786588 ODQ786446:ODW786588 ONM786446:ONS786588 OXI786446:OXO786588 PHE786446:PHK786588 PRA786446:PRG786588 QAW786446:QBC786588 QKS786446:QKY786588 QUO786446:QUU786588 REK786446:REQ786588 ROG786446:ROM786588 RYC786446:RYI786588 SHY786446:SIE786588 SRU786446:SSA786588 TBQ786446:TBW786588 TLM786446:TLS786588 TVI786446:TVO786588 UFE786446:UFK786588 UPA786446:UPG786588 UYW786446:UZC786588 VIS786446:VIY786588 VSO786446:VSU786588 WCK786446:WCQ786588 WMG786446:WMM786588 WWC786446:WWI786588 U851982:AA852124 JQ851982:JW852124 TM851982:TS852124 ADI851982:ADO852124 ANE851982:ANK852124 AXA851982:AXG852124 BGW851982:BHC852124 BQS851982:BQY852124 CAO851982:CAU852124 CKK851982:CKQ852124 CUG851982:CUM852124 DEC851982:DEI852124 DNY851982:DOE852124 DXU851982:DYA852124 EHQ851982:EHW852124 ERM851982:ERS852124 FBI851982:FBO852124 FLE851982:FLK852124 FVA851982:FVG852124 GEW851982:GFC852124 GOS851982:GOY852124 GYO851982:GYU852124 HIK851982:HIQ852124 HSG851982:HSM852124 ICC851982:ICI852124 ILY851982:IME852124 IVU851982:IWA852124 JFQ851982:JFW852124 JPM851982:JPS852124 JZI851982:JZO852124 KJE851982:KJK852124 KTA851982:KTG852124 LCW851982:LDC852124 LMS851982:LMY852124 LWO851982:LWU852124 MGK851982:MGQ852124 MQG851982:MQM852124 NAC851982:NAI852124 NJY851982:NKE852124 NTU851982:NUA852124 ODQ851982:ODW852124 ONM851982:ONS852124 OXI851982:OXO852124 PHE851982:PHK852124 PRA851982:PRG852124 QAW851982:QBC852124 QKS851982:QKY852124 QUO851982:QUU852124 REK851982:REQ852124 ROG851982:ROM852124 RYC851982:RYI852124 SHY851982:SIE852124 SRU851982:SSA852124 TBQ851982:TBW852124 TLM851982:TLS852124 TVI851982:TVO852124 UFE851982:UFK852124 UPA851982:UPG852124 UYW851982:UZC852124 VIS851982:VIY852124 VSO851982:VSU852124 WCK851982:WCQ852124 WMG851982:WMM852124 WWC851982:WWI852124 U917518:AA917660 JQ917518:JW917660 TM917518:TS917660 ADI917518:ADO917660 ANE917518:ANK917660 AXA917518:AXG917660 BGW917518:BHC917660 BQS917518:BQY917660 CAO917518:CAU917660 CKK917518:CKQ917660 CUG917518:CUM917660 DEC917518:DEI917660 DNY917518:DOE917660 DXU917518:DYA917660 EHQ917518:EHW917660 ERM917518:ERS917660 FBI917518:FBO917660 FLE917518:FLK917660 FVA917518:FVG917660 GEW917518:GFC917660 GOS917518:GOY917660 GYO917518:GYU917660 HIK917518:HIQ917660 HSG917518:HSM917660 ICC917518:ICI917660 ILY917518:IME917660 IVU917518:IWA917660 JFQ917518:JFW917660 JPM917518:JPS917660 JZI917518:JZO917660 KJE917518:KJK917660 KTA917518:KTG917660 LCW917518:LDC917660 LMS917518:LMY917660 LWO917518:LWU917660 MGK917518:MGQ917660 MQG917518:MQM917660 NAC917518:NAI917660 NJY917518:NKE917660 NTU917518:NUA917660 ODQ917518:ODW917660 ONM917518:ONS917660 OXI917518:OXO917660 PHE917518:PHK917660 PRA917518:PRG917660 QAW917518:QBC917660 QKS917518:QKY917660 QUO917518:QUU917660 REK917518:REQ917660 ROG917518:ROM917660 RYC917518:RYI917660 SHY917518:SIE917660 SRU917518:SSA917660 TBQ917518:TBW917660 TLM917518:TLS917660 TVI917518:TVO917660 UFE917518:UFK917660 UPA917518:UPG917660 UYW917518:UZC917660 VIS917518:VIY917660 VSO917518:VSU917660 WCK917518:WCQ917660 WMG917518:WMM917660 WWC917518:WWI917660 U983054:AA983196 JQ983054:JW983196 TM983054:TS983196 ADI983054:ADO983196 ANE983054:ANK983196 AXA983054:AXG983196 BGW983054:BHC983196 BQS983054:BQY983196 CAO983054:CAU983196 CKK983054:CKQ983196 CUG983054:CUM983196 DEC983054:DEI983196 DNY983054:DOE983196 DXU983054:DYA983196 EHQ983054:EHW983196 ERM983054:ERS983196 FBI983054:FBO983196 FLE983054:FLK983196 FVA983054:FVG983196 GEW983054:GFC983196 GOS983054:GOY983196 GYO983054:GYU983196 HIK983054:HIQ983196 HSG983054:HSM983196 ICC983054:ICI983196 ILY983054:IME983196 IVU983054:IWA983196 JFQ983054:JFW983196 JPM983054:JPS983196 JZI983054:JZO983196 KJE983054:KJK983196 KTA983054:KTG983196 LCW983054:LDC983196 LMS983054:LMY983196 LWO983054:LWU983196 MGK983054:MGQ983196 MQG983054:MQM983196 NAC983054:NAI983196 NJY983054:NKE983196 NTU983054:NUA983196 ODQ983054:ODW983196 ONM983054:ONS983196 OXI983054:OXO983196 PHE983054:PHK983196 PRA983054:PRG983196 QAW983054:QBC983196 QKS983054:QKY983196 QUO983054:QUU983196 REK983054:REQ983196 ROG983054:ROM983196 RYC983054:RYI983196 SHY983054:SIE983196 SRU983054:SSA983196 TBQ983054:TBW983196 TLM983054:TLS983196 TVI983054:TVO983196 UFE983054:UFK983196 UPA983054:UPG983196 UYW983054:UZC983196 VIS983054:VIY983196 VSO983054:VSU983196 WCK983054:WCQ983196 WMG983054:WMM983196 WWC983054:WWI983196 B157:K157 IX157:JG157 ST157:TC157 ACP157:ACY157 AML157:AMU157 AWH157:AWQ157 BGD157:BGM157 BPZ157:BQI157 BZV157:CAE157 CJR157:CKA157 CTN157:CTW157 DDJ157:DDS157 DNF157:DNO157 DXB157:DXK157 EGX157:EHG157 EQT157:ERC157 FAP157:FAY157 FKL157:FKU157 FUH157:FUQ157 GED157:GEM157 GNZ157:GOI157 GXV157:GYE157 HHR157:HIA157 HRN157:HRW157 IBJ157:IBS157 ILF157:ILO157 IVB157:IVK157 JEX157:JFG157 JOT157:JPC157 JYP157:JYY157 KIL157:KIU157 KSH157:KSQ157 LCD157:LCM157 LLZ157:LMI157 LVV157:LWE157 MFR157:MGA157 MPN157:MPW157 MZJ157:MZS157 NJF157:NJO157 NTB157:NTK157 OCX157:ODG157 OMT157:ONC157 OWP157:OWY157 PGL157:PGU157 PQH157:PQQ157 QAD157:QAM157 QJZ157:QKI157 QTV157:QUE157 RDR157:REA157 RNN157:RNW157 RXJ157:RXS157 SHF157:SHO157 SRB157:SRK157 TAX157:TBG157 TKT157:TLC157 TUP157:TUY157 UEL157:UEU157 UOH157:UOQ157 UYD157:UYM157 VHZ157:VII157 VRV157:VSE157 WBR157:WCA157 WLN157:WLW157 WVJ157:WVS157 B65693:K65693 IX65693:JG65693 ST65693:TC65693 ACP65693:ACY65693 AML65693:AMU65693 AWH65693:AWQ65693 BGD65693:BGM65693 BPZ65693:BQI65693 BZV65693:CAE65693 CJR65693:CKA65693 CTN65693:CTW65693 DDJ65693:DDS65693 DNF65693:DNO65693 DXB65693:DXK65693 EGX65693:EHG65693 EQT65693:ERC65693 FAP65693:FAY65693 FKL65693:FKU65693 FUH65693:FUQ65693 GED65693:GEM65693 GNZ65693:GOI65693 GXV65693:GYE65693 HHR65693:HIA65693 HRN65693:HRW65693 IBJ65693:IBS65693 ILF65693:ILO65693 IVB65693:IVK65693 JEX65693:JFG65693 JOT65693:JPC65693 JYP65693:JYY65693 KIL65693:KIU65693 KSH65693:KSQ65693 LCD65693:LCM65693 LLZ65693:LMI65693 LVV65693:LWE65693 MFR65693:MGA65693 MPN65693:MPW65693 MZJ65693:MZS65693 NJF65693:NJO65693 NTB65693:NTK65693 OCX65693:ODG65693 OMT65693:ONC65693 OWP65693:OWY65693 PGL65693:PGU65693 PQH65693:PQQ65693 QAD65693:QAM65693 QJZ65693:QKI65693 QTV65693:QUE65693 RDR65693:REA65693 RNN65693:RNW65693 RXJ65693:RXS65693 SHF65693:SHO65693 SRB65693:SRK65693 TAX65693:TBG65693 TKT65693:TLC65693 TUP65693:TUY65693 UEL65693:UEU65693 UOH65693:UOQ65693 UYD65693:UYM65693 VHZ65693:VII65693 VRV65693:VSE65693 WBR65693:WCA65693 WLN65693:WLW65693 WVJ65693:WVS65693 B131229:K131229 IX131229:JG131229 ST131229:TC131229 ACP131229:ACY131229 AML131229:AMU131229 AWH131229:AWQ131229 BGD131229:BGM131229 BPZ131229:BQI131229 BZV131229:CAE131229 CJR131229:CKA131229 CTN131229:CTW131229 DDJ131229:DDS131229 DNF131229:DNO131229 DXB131229:DXK131229 EGX131229:EHG131229 EQT131229:ERC131229 FAP131229:FAY131229 FKL131229:FKU131229 FUH131229:FUQ131229 GED131229:GEM131229 GNZ131229:GOI131229 GXV131229:GYE131229 HHR131229:HIA131229 HRN131229:HRW131229 IBJ131229:IBS131229 ILF131229:ILO131229 IVB131229:IVK131229 JEX131229:JFG131229 JOT131229:JPC131229 JYP131229:JYY131229 KIL131229:KIU131229 KSH131229:KSQ131229 LCD131229:LCM131229 LLZ131229:LMI131229 LVV131229:LWE131229 MFR131229:MGA131229 MPN131229:MPW131229 MZJ131229:MZS131229 NJF131229:NJO131229 NTB131229:NTK131229 OCX131229:ODG131229 OMT131229:ONC131229 OWP131229:OWY131229 PGL131229:PGU131229 PQH131229:PQQ131229 QAD131229:QAM131229 QJZ131229:QKI131229 QTV131229:QUE131229 RDR131229:REA131229 RNN131229:RNW131229 RXJ131229:RXS131229 SHF131229:SHO131229 SRB131229:SRK131229 TAX131229:TBG131229 TKT131229:TLC131229 TUP131229:TUY131229 UEL131229:UEU131229 UOH131229:UOQ131229 UYD131229:UYM131229 VHZ131229:VII131229 VRV131229:VSE131229 WBR131229:WCA131229 WLN131229:WLW131229 WVJ131229:WVS131229 B196765:K196765 IX196765:JG196765 ST196765:TC196765 ACP196765:ACY196765 AML196765:AMU196765 AWH196765:AWQ196765 BGD196765:BGM196765 BPZ196765:BQI196765 BZV196765:CAE196765 CJR196765:CKA196765 CTN196765:CTW196765 DDJ196765:DDS196765 DNF196765:DNO196765 DXB196765:DXK196765 EGX196765:EHG196765 EQT196765:ERC196765 FAP196765:FAY196765 FKL196765:FKU196765 FUH196765:FUQ196765 GED196765:GEM196765 GNZ196765:GOI196765 GXV196765:GYE196765 HHR196765:HIA196765 HRN196765:HRW196765 IBJ196765:IBS196765 ILF196765:ILO196765 IVB196765:IVK196765 JEX196765:JFG196765 JOT196765:JPC196765 JYP196765:JYY196765 KIL196765:KIU196765 KSH196765:KSQ196765 LCD196765:LCM196765 LLZ196765:LMI196765 LVV196765:LWE196765 MFR196765:MGA196765 MPN196765:MPW196765 MZJ196765:MZS196765 NJF196765:NJO196765 NTB196765:NTK196765 OCX196765:ODG196765 OMT196765:ONC196765 OWP196765:OWY196765 PGL196765:PGU196765 PQH196765:PQQ196765 QAD196765:QAM196765 QJZ196765:QKI196765 QTV196765:QUE196765 RDR196765:REA196765 RNN196765:RNW196765 RXJ196765:RXS196765 SHF196765:SHO196765 SRB196765:SRK196765 TAX196765:TBG196765 TKT196765:TLC196765 TUP196765:TUY196765 UEL196765:UEU196765 UOH196765:UOQ196765 UYD196765:UYM196765 VHZ196765:VII196765 VRV196765:VSE196765 WBR196765:WCA196765 WLN196765:WLW196765 WVJ196765:WVS196765 B262301:K262301 IX262301:JG262301 ST262301:TC262301 ACP262301:ACY262301 AML262301:AMU262301 AWH262301:AWQ262301 BGD262301:BGM262301 BPZ262301:BQI262301 BZV262301:CAE262301 CJR262301:CKA262301 CTN262301:CTW262301 DDJ262301:DDS262301 DNF262301:DNO262301 DXB262301:DXK262301 EGX262301:EHG262301 EQT262301:ERC262301 FAP262301:FAY262301 FKL262301:FKU262301 FUH262301:FUQ262301 GED262301:GEM262301 GNZ262301:GOI262301 GXV262301:GYE262301 HHR262301:HIA262301 HRN262301:HRW262301 IBJ262301:IBS262301 ILF262301:ILO262301 IVB262301:IVK262301 JEX262301:JFG262301 JOT262301:JPC262301 JYP262301:JYY262301 KIL262301:KIU262301 KSH262301:KSQ262301 LCD262301:LCM262301 LLZ262301:LMI262301 LVV262301:LWE262301 MFR262301:MGA262301 MPN262301:MPW262301 MZJ262301:MZS262301 NJF262301:NJO262301 NTB262301:NTK262301 OCX262301:ODG262301 OMT262301:ONC262301 OWP262301:OWY262301 PGL262301:PGU262301 PQH262301:PQQ262301 QAD262301:QAM262301 QJZ262301:QKI262301 QTV262301:QUE262301 RDR262301:REA262301 RNN262301:RNW262301 RXJ262301:RXS262301 SHF262301:SHO262301 SRB262301:SRK262301 TAX262301:TBG262301 TKT262301:TLC262301 TUP262301:TUY262301 UEL262301:UEU262301 UOH262301:UOQ262301 UYD262301:UYM262301 VHZ262301:VII262301 VRV262301:VSE262301 WBR262301:WCA262301 WLN262301:WLW262301 WVJ262301:WVS262301 B327837:K327837 IX327837:JG327837 ST327837:TC327837 ACP327837:ACY327837 AML327837:AMU327837 AWH327837:AWQ327837 BGD327837:BGM327837 BPZ327837:BQI327837 BZV327837:CAE327837 CJR327837:CKA327837 CTN327837:CTW327837 DDJ327837:DDS327837 DNF327837:DNO327837 DXB327837:DXK327837 EGX327837:EHG327837 EQT327837:ERC327837 FAP327837:FAY327837 FKL327837:FKU327837 FUH327837:FUQ327837 GED327837:GEM327837 GNZ327837:GOI327837 GXV327837:GYE327837 HHR327837:HIA327837 HRN327837:HRW327837 IBJ327837:IBS327837 ILF327837:ILO327837 IVB327837:IVK327837 JEX327837:JFG327837 JOT327837:JPC327837 JYP327837:JYY327837 KIL327837:KIU327837 KSH327837:KSQ327837 LCD327837:LCM327837 LLZ327837:LMI327837 LVV327837:LWE327837 MFR327837:MGA327837 MPN327837:MPW327837 MZJ327837:MZS327837 NJF327837:NJO327837 NTB327837:NTK327837 OCX327837:ODG327837 OMT327837:ONC327837 OWP327837:OWY327837 PGL327837:PGU327837 PQH327837:PQQ327837 QAD327837:QAM327837 QJZ327837:QKI327837 QTV327837:QUE327837 RDR327837:REA327837 RNN327837:RNW327837 RXJ327837:RXS327837 SHF327837:SHO327837 SRB327837:SRK327837 TAX327837:TBG327837 TKT327837:TLC327837 TUP327837:TUY327837 UEL327837:UEU327837 UOH327837:UOQ327837 UYD327837:UYM327837 VHZ327837:VII327837 VRV327837:VSE327837 WBR327837:WCA327837 WLN327837:WLW327837 WVJ327837:WVS327837 B393373:K393373 IX393373:JG393373 ST393373:TC393373 ACP393373:ACY393373 AML393373:AMU393373 AWH393373:AWQ393373 BGD393373:BGM393373 BPZ393373:BQI393373 BZV393373:CAE393373 CJR393373:CKA393373 CTN393373:CTW393373 DDJ393373:DDS393373 DNF393373:DNO393373 DXB393373:DXK393373 EGX393373:EHG393373 EQT393373:ERC393373 FAP393373:FAY393373 FKL393373:FKU393373 FUH393373:FUQ393373 GED393373:GEM393373 GNZ393373:GOI393373 GXV393373:GYE393373 HHR393373:HIA393373 HRN393373:HRW393373 IBJ393373:IBS393373 ILF393373:ILO393373 IVB393373:IVK393373 JEX393373:JFG393373 JOT393373:JPC393373 JYP393373:JYY393373 KIL393373:KIU393373 KSH393373:KSQ393373 LCD393373:LCM393373 LLZ393373:LMI393373 LVV393373:LWE393373 MFR393373:MGA393373 MPN393373:MPW393373 MZJ393373:MZS393373 NJF393373:NJO393373 NTB393373:NTK393373 OCX393373:ODG393373 OMT393373:ONC393373 OWP393373:OWY393373 PGL393373:PGU393373 PQH393373:PQQ393373 QAD393373:QAM393373 QJZ393373:QKI393373 QTV393373:QUE393373 RDR393373:REA393373 RNN393373:RNW393373 RXJ393373:RXS393373 SHF393373:SHO393373 SRB393373:SRK393373 TAX393373:TBG393373 TKT393373:TLC393373 TUP393373:TUY393373 UEL393373:UEU393373 UOH393373:UOQ393373 UYD393373:UYM393373 VHZ393373:VII393373 VRV393373:VSE393373 WBR393373:WCA393373 WLN393373:WLW393373 WVJ393373:WVS393373 B458909:K458909 IX458909:JG458909 ST458909:TC458909 ACP458909:ACY458909 AML458909:AMU458909 AWH458909:AWQ458909 BGD458909:BGM458909 BPZ458909:BQI458909 BZV458909:CAE458909 CJR458909:CKA458909 CTN458909:CTW458909 DDJ458909:DDS458909 DNF458909:DNO458909 DXB458909:DXK458909 EGX458909:EHG458909 EQT458909:ERC458909 FAP458909:FAY458909 FKL458909:FKU458909 FUH458909:FUQ458909 GED458909:GEM458909 GNZ458909:GOI458909 GXV458909:GYE458909 HHR458909:HIA458909 HRN458909:HRW458909 IBJ458909:IBS458909 ILF458909:ILO458909 IVB458909:IVK458909 JEX458909:JFG458909 JOT458909:JPC458909 JYP458909:JYY458909 KIL458909:KIU458909 KSH458909:KSQ458909 LCD458909:LCM458909 LLZ458909:LMI458909 LVV458909:LWE458909 MFR458909:MGA458909 MPN458909:MPW458909 MZJ458909:MZS458909 NJF458909:NJO458909 NTB458909:NTK458909 OCX458909:ODG458909 OMT458909:ONC458909 OWP458909:OWY458909 PGL458909:PGU458909 PQH458909:PQQ458909 QAD458909:QAM458909 QJZ458909:QKI458909 QTV458909:QUE458909 RDR458909:REA458909 RNN458909:RNW458909 RXJ458909:RXS458909 SHF458909:SHO458909 SRB458909:SRK458909 TAX458909:TBG458909 TKT458909:TLC458909 TUP458909:TUY458909 UEL458909:UEU458909 UOH458909:UOQ458909 UYD458909:UYM458909 VHZ458909:VII458909 VRV458909:VSE458909 WBR458909:WCA458909 WLN458909:WLW458909 WVJ458909:WVS458909 B524445:K524445 IX524445:JG524445 ST524445:TC524445 ACP524445:ACY524445 AML524445:AMU524445 AWH524445:AWQ524445 BGD524445:BGM524445 BPZ524445:BQI524445 BZV524445:CAE524445 CJR524445:CKA524445 CTN524445:CTW524445 DDJ524445:DDS524445 DNF524445:DNO524445 DXB524445:DXK524445 EGX524445:EHG524445 EQT524445:ERC524445 FAP524445:FAY524445 FKL524445:FKU524445 FUH524445:FUQ524445 GED524445:GEM524445 GNZ524445:GOI524445 GXV524445:GYE524445 HHR524445:HIA524445 HRN524445:HRW524445 IBJ524445:IBS524445 ILF524445:ILO524445 IVB524445:IVK524445 JEX524445:JFG524445 JOT524445:JPC524445 JYP524445:JYY524445 KIL524445:KIU524445 KSH524445:KSQ524445 LCD524445:LCM524445 LLZ524445:LMI524445 LVV524445:LWE524445 MFR524445:MGA524445 MPN524445:MPW524445 MZJ524445:MZS524445 NJF524445:NJO524445 NTB524445:NTK524445 OCX524445:ODG524445 OMT524445:ONC524445 OWP524445:OWY524445 PGL524445:PGU524445 PQH524445:PQQ524445 QAD524445:QAM524445 QJZ524445:QKI524445 QTV524445:QUE524445 RDR524445:REA524445 RNN524445:RNW524445 RXJ524445:RXS524445 SHF524445:SHO524445 SRB524445:SRK524445 TAX524445:TBG524445 TKT524445:TLC524445 TUP524445:TUY524445 UEL524445:UEU524445 UOH524445:UOQ524445 UYD524445:UYM524445 VHZ524445:VII524445 VRV524445:VSE524445 WBR524445:WCA524445 WLN524445:WLW524445 WVJ524445:WVS524445 B589981:K589981 IX589981:JG589981 ST589981:TC589981 ACP589981:ACY589981 AML589981:AMU589981 AWH589981:AWQ589981 BGD589981:BGM589981 BPZ589981:BQI589981 BZV589981:CAE589981 CJR589981:CKA589981 CTN589981:CTW589981 DDJ589981:DDS589981 DNF589981:DNO589981 DXB589981:DXK589981 EGX589981:EHG589981 EQT589981:ERC589981 FAP589981:FAY589981 FKL589981:FKU589981 FUH589981:FUQ589981 GED589981:GEM589981 GNZ589981:GOI589981 GXV589981:GYE589981 HHR589981:HIA589981 HRN589981:HRW589981 IBJ589981:IBS589981 ILF589981:ILO589981 IVB589981:IVK589981 JEX589981:JFG589981 JOT589981:JPC589981 JYP589981:JYY589981 KIL589981:KIU589981 KSH589981:KSQ589981 LCD589981:LCM589981 LLZ589981:LMI589981 LVV589981:LWE589981 MFR589981:MGA589981 MPN589981:MPW589981 MZJ589981:MZS589981 NJF589981:NJO589981 NTB589981:NTK589981 OCX589981:ODG589981 OMT589981:ONC589981 OWP589981:OWY589981 PGL589981:PGU589981 PQH589981:PQQ589981 QAD589981:QAM589981 QJZ589981:QKI589981 QTV589981:QUE589981 RDR589981:REA589981 RNN589981:RNW589981 RXJ589981:RXS589981 SHF589981:SHO589981 SRB589981:SRK589981 TAX589981:TBG589981 TKT589981:TLC589981 TUP589981:TUY589981 UEL589981:UEU589981 UOH589981:UOQ589981 UYD589981:UYM589981 VHZ589981:VII589981 VRV589981:VSE589981 WBR589981:WCA589981 WLN589981:WLW589981 WVJ589981:WVS589981 B655517:K655517 IX655517:JG655517 ST655517:TC655517 ACP655517:ACY655517 AML655517:AMU655517 AWH655517:AWQ655517 BGD655517:BGM655517 BPZ655517:BQI655517 BZV655517:CAE655517 CJR655517:CKA655517 CTN655517:CTW655517 DDJ655517:DDS655517 DNF655517:DNO655517 DXB655517:DXK655517 EGX655517:EHG655517 EQT655517:ERC655517 FAP655517:FAY655517 FKL655517:FKU655517 FUH655517:FUQ655517 GED655517:GEM655517 GNZ655517:GOI655517 GXV655517:GYE655517 HHR655517:HIA655517 HRN655517:HRW655517 IBJ655517:IBS655517 ILF655517:ILO655517 IVB655517:IVK655517 JEX655517:JFG655517 JOT655517:JPC655517 JYP655517:JYY655517 KIL655517:KIU655517 KSH655517:KSQ655517 LCD655517:LCM655517 LLZ655517:LMI655517 LVV655517:LWE655517 MFR655517:MGA655517 MPN655517:MPW655517 MZJ655517:MZS655517 NJF655517:NJO655517 NTB655517:NTK655517 OCX655517:ODG655517 OMT655517:ONC655517 OWP655517:OWY655517 PGL655517:PGU655517 PQH655517:PQQ655517 QAD655517:QAM655517 QJZ655517:QKI655517 QTV655517:QUE655517 RDR655517:REA655517 RNN655517:RNW655517 RXJ655517:RXS655517 SHF655517:SHO655517 SRB655517:SRK655517 TAX655517:TBG655517 TKT655517:TLC655517 TUP655517:TUY655517 UEL655517:UEU655517 UOH655517:UOQ655517 UYD655517:UYM655517 VHZ655517:VII655517 VRV655517:VSE655517 WBR655517:WCA655517 WLN655517:WLW655517 WVJ655517:WVS655517 B721053:K721053 IX721053:JG721053 ST721053:TC721053 ACP721053:ACY721053 AML721053:AMU721053 AWH721053:AWQ721053 BGD721053:BGM721053 BPZ721053:BQI721053 BZV721053:CAE721053 CJR721053:CKA721053 CTN721053:CTW721053 DDJ721053:DDS721053 DNF721053:DNO721053 DXB721053:DXK721053 EGX721053:EHG721053 EQT721053:ERC721053 FAP721053:FAY721053 FKL721053:FKU721053 FUH721053:FUQ721053 GED721053:GEM721053 GNZ721053:GOI721053 GXV721053:GYE721053 HHR721053:HIA721053 HRN721053:HRW721053 IBJ721053:IBS721053 ILF721053:ILO721053 IVB721053:IVK721053 JEX721053:JFG721053 JOT721053:JPC721053 JYP721053:JYY721053 KIL721053:KIU721053 KSH721053:KSQ721053 LCD721053:LCM721053 LLZ721053:LMI721053 LVV721053:LWE721053 MFR721053:MGA721053 MPN721053:MPW721053 MZJ721053:MZS721053 NJF721053:NJO721053 NTB721053:NTK721053 OCX721053:ODG721053 OMT721053:ONC721053 OWP721053:OWY721053 PGL721053:PGU721053 PQH721053:PQQ721053 QAD721053:QAM721053 QJZ721053:QKI721053 QTV721053:QUE721053 RDR721053:REA721053 RNN721053:RNW721053 RXJ721053:RXS721053 SHF721053:SHO721053 SRB721053:SRK721053 TAX721053:TBG721053 TKT721053:TLC721053 TUP721053:TUY721053 UEL721053:UEU721053 UOH721053:UOQ721053 UYD721053:UYM721053 VHZ721053:VII721053 VRV721053:VSE721053 WBR721053:WCA721053 WLN721053:WLW721053 WVJ721053:WVS721053 B786589:K786589 IX786589:JG786589 ST786589:TC786589 ACP786589:ACY786589 AML786589:AMU786589 AWH786589:AWQ786589 BGD786589:BGM786589 BPZ786589:BQI786589 BZV786589:CAE786589 CJR786589:CKA786589 CTN786589:CTW786589 DDJ786589:DDS786589 DNF786589:DNO786589 DXB786589:DXK786589 EGX786589:EHG786589 EQT786589:ERC786589 FAP786589:FAY786589 FKL786589:FKU786589 FUH786589:FUQ786589 GED786589:GEM786589 GNZ786589:GOI786589 GXV786589:GYE786589 HHR786589:HIA786589 HRN786589:HRW786589 IBJ786589:IBS786589 ILF786589:ILO786589 IVB786589:IVK786589 JEX786589:JFG786589 JOT786589:JPC786589 JYP786589:JYY786589 KIL786589:KIU786589 KSH786589:KSQ786589 LCD786589:LCM786589 LLZ786589:LMI786589 LVV786589:LWE786589 MFR786589:MGA786589 MPN786589:MPW786589 MZJ786589:MZS786589 NJF786589:NJO786589 NTB786589:NTK786589 OCX786589:ODG786589 OMT786589:ONC786589 OWP786589:OWY786589 PGL786589:PGU786589 PQH786589:PQQ786589 QAD786589:QAM786589 QJZ786589:QKI786589 QTV786589:QUE786589 RDR786589:REA786589 RNN786589:RNW786589 RXJ786589:RXS786589 SHF786589:SHO786589 SRB786589:SRK786589 TAX786589:TBG786589 TKT786589:TLC786589 TUP786589:TUY786589 UEL786589:UEU786589 UOH786589:UOQ786589 UYD786589:UYM786589 VHZ786589:VII786589 VRV786589:VSE786589 WBR786589:WCA786589 WLN786589:WLW786589 WVJ786589:WVS786589 B852125:K852125 IX852125:JG852125 ST852125:TC852125 ACP852125:ACY852125 AML852125:AMU852125 AWH852125:AWQ852125 BGD852125:BGM852125 BPZ852125:BQI852125 BZV852125:CAE852125 CJR852125:CKA852125 CTN852125:CTW852125 DDJ852125:DDS852125 DNF852125:DNO852125 DXB852125:DXK852125 EGX852125:EHG852125 EQT852125:ERC852125 FAP852125:FAY852125 FKL852125:FKU852125 FUH852125:FUQ852125 GED852125:GEM852125 GNZ852125:GOI852125 GXV852125:GYE852125 HHR852125:HIA852125 HRN852125:HRW852125 IBJ852125:IBS852125 ILF852125:ILO852125 IVB852125:IVK852125 JEX852125:JFG852125 JOT852125:JPC852125 JYP852125:JYY852125 KIL852125:KIU852125 KSH852125:KSQ852125 LCD852125:LCM852125 LLZ852125:LMI852125 LVV852125:LWE852125 MFR852125:MGA852125 MPN852125:MPW852125 MZJ852125:MZS852125 NJF852125:NJO852125 NTB852125:NTK852125 OCX852125:ODG852125 OMT852125:ONC852125 OWP852125:OWY852125 PGL852125:PGU852125 PQH852125:PQQ852125 QAD852125:QAM852125 QJZ852125:QKI852125 QTV852125:QUE852125 RDR852125:REA852125 RNN852125:RNW852125 RXJ852125:RXS852125 SHF852125:SHO852125 SRB852125:SRK852125 TAX852125:TBG852125 TKT852125:TLC852125 TUP852125:TUY852125 UEL852125:UEU852125 UOH852125:UOQ852125 UYD852125:UYM852125 VHZ852125:VII852125 VRV852125:VSE852125 WBR852125:WCA852125 WLN852125:WLW852125 WVJ852125:WVS852125 B917661:K917661 IX917661:JG917661 ST917661:TC917661 ACP917661:ACY917661 AML917661:AMU917661 AWH917661:AWQ917661 BGD917661:BGM917661 BPZ917661:BQI917661 BZV917661:CAE917661 CJR917661:CKA917661 CTN917661:CTW917661 DDJ917661:DDS917661 DNF917661:DNO917661 DXB917661:DXK917661 EGX917661:EHG917661 EQT917661:ERC917661 FAP917661:FAY917661 FKL917661:FKU917661 FUH917661:FUQ917661 GED917661:GEM917661 GNZ917661:GOI917661 GXV917661:GYE917661 HHR917661:HIA917661 HRN917661:HRW917661 IBJ917661:IBS917661 ILF917661:ILO917661 IVB917661:IVK917661 JEX917661:JFG917661 JOT917661:JPC917661 JYP917661:JYY917661 KIL917661:KIU917661 KSH917661:KSQ917661 LCD917661:LCM917661 LLZ917661:LMI917661 LVV917661:LWE917661 MFR917661:MGA917661 MPN917661:MPW917661 MZJ917661:MZS917661 NJF917661:NJO917661 NTB917661:NTK917661 OCX917661:ODG917661 OMT917661:ONC917661 OWP917661:OWY917661 PGL917661:PGU917661 PQH917661:PQQ917661 QAD917661:QAM917661 QJZ917661:QKI917661 QTV917661:QUE917661 RDR917661:REA917661 RNN917661:RNW917661 RXJ917661:RXS917661 SHF917661:SHO917661 SRB917661:SRK917661 TAX917661:TBG917661 TKT917661:TLC917661 TUP917661:TUY917661 UEL917661:UEU917661 UOH917661:UOQ917661 UYD917661:UYM917661 VHZ917661:VII917661 VRV917661:VSE917661 WBR917661:WCA917661 WLN917661:WLW917661 WVJ917661:WVS917661 B983197:K983197 IX983197:JG983197 ST983197:TC983197 ACP983197:ACY983197 AML983197:AMU983197 AWH983197:AWQ983197 BGD983197:BGM983197 BPZ983197:BQI983197 BZV983197:CAE983197 CJR983197:CKA983197 CTN983197:CTW983197 DDJ983197:DDS983197 DNF983197:DNO983197 DXB983197:DXK983197 EGX983197:EHG983197 EQT983197:ERC983197 FAP983197:FAY983197 FKL983197:FKU983197 FUH983197:FUQ983197 GED983197:GEM983197 GNZ983197:GOI983197 GXV983197:GYE983197 HHR983197:HIA983197 HRN983197:HRW983197 IBJ983197:IBS983197 ILF983197:ILO983197 IVB983197:IVK983197 JEX983197:JFG983197 JOT983197:JPC983197 JYP983197:JYY983197 KIL983197:KIU983197 KSH983197:KSQ983197 LCD983197:LCM983197 LLZ983197:LMI983197 LVV983197:LWE983197 MFR983197:MGA983197 MPN983197:MPW983197 MZJ983197:MZS983197 NJF983197:NJO983197 NTB983197:NTK983197 OCX983197:ODG983197 OMT983197:ONC983197 OWP983197:OWY983197 PGL983197:PGU983197 PQH983197:PQQ983197 QAD983197:QAM983197 QJZ983197:QKI983197 QTV983197:QUE983197 RDR983197:REA983197 RNN983197:RNW983197 RXJ983197:RXS983197 SHF983197:SHO983197 SRB983197:SRK983197 TAX983197:TBG983197 TKT983197:TLC983197 TUP983197:TUY983197 UEL983197:UEU983197 UOH983197:UOQ983197 UYD983197:UYM983197 VHZ983197:VII983197 VRV983197:VSE983197 WBR983197:WCA983197 WLN983197:WLW983197 WVJ983197:WVS983197 AB14:AI157 JX14:KE157 TT14:UA157 ADP14:ADW157 ANL14:ANS157 AXH14:AXO157 BHD14:BHK157 BQZ14:BRG157 CAV14:CBC157 CKR14:CKY157 CUN14:CUU157 DEJ14:DEQ157 DOF14:DOM157 DYB14:DYI157 EHX14:EIE157 ERT14:ESA157 FBP14:FBW157 FLL14:FLS157 FVH14:FVO157 GFD14:GFK157 GOZ14:GPG157 GYV14:GZC157 HIR14:HIY157 HSN14:HSU157 ICJ14:ICQ157 IMF14:IMM157 IWB14:IWI157 JFX14:JGE157 JPT14:JQA157 JZP14:JZW157 KJL14:KJS157 KTH14:KTO157 LDD14:LDK157 LMZ14:LNG157 LWV14:LXC157 MGR14:MGY157 MQN14:MQU157 NAJ14:NAQ157 NKF14:NKM157 NUB14:NUI157 ODX14:OEE157 ONT14:OOA157 OXP14:OXW157 PHL14:PHS157 PRH14:PRO157 QBD14:QBK157 QKZ14:QLG157 QUV14:QVC157 RER14:REY157 RON14:ROU157 RYJ14:RYQ157 SIF14:SIM157 SSB14:SSI157 TBX14:TCE157 TLT14:TMA157 TVP14:TVW157 UFL14:UFS157 UPH14:UPO157 UZD14:UZK157 VIZ14:VJG157 VSV14:VTC157 WCR14:WCY157 WMN14:WMU157 WWJ14:WWQ157 AB65550:AI65693 JX65550:KE65693 TT65550:UA65693 ADP65550:ADW65693 ANL65550:ANS65693 AXH65550:AXO65693 BHD65550:BHK65693 BQZ65550:BRG65693 CAV65550:CBC65693 CKR65550:CKY65693 CUN65550:CUU65693 DEJ65550:DEQ65693 DOF65550:DOM65693 DYB65550:DYI65693 EHX65550:EIE65693 ERT65550:ESA65693 FBP65550:FBW65693 FLL65550:FLS65693 FVH65550:FVO65693 GFD65550:GFK65693 GOZ65550:GPG65693 GYV65550:GZC65693 HIR65550:HIY65693 HSN65550:HSU65693 ICJ65550:ICQ65693 IMF65550:IMM65693 IWB65550:IWI65693 JFX65550:JGE65693 JPT65550:JQA65693 JZP65550:JZW65693 KJL65550:KJS65693 KTH65550:KTO65693 LDD65550:LDK65693 LMZ65550:LNG65693 LWV65550:LXC65693 MGR65550:MGY65693 MQN65550:MQU65693 NAJ65550:NAQ65693 NKF65550:NKM65693 NUB65550:NUI65693 ODX65550:OEE65693 ONT65550:OOA65693 OXP65550:OXW65693 PHL65550:PHS65693 PRH65550:PRO65693 QBD65550:QBK65693 QKZ65550:QLG65693 QUV65550:QVC65693 RER65550:REY65693 RON65550:ROU65693 RYJ65550:RYQ65693 SIF65550:SIM65693 SSB65550:SSI65693 TBX65550:TCE65693 TLT65550:TMA65693 TVP65550:TVW65693 UFL65550:UFS65693 UPH65550:UPO65693 UZD65550:UZK65693 VIZ65550:VJG65693 VSV65550:VTC65693 WCR65550:WCY65693 WMN65550:WMU65693 WWJ65550:WWQ65693 AB131086:AI131229 JX131086:KE131229 TT131086:UA131229 ADP131086:ADW131229 ANL131086:ANS131229 AXH131086:AXO131229 BHD131086:BHK131229 BQZ131086:BRG131229 CAV131086:CBC131229 CKR131086:CKY131229 CUN131086:CUU131229 DEJ131086:DEQ131229 DOF131086:DOM131229 DYB131086:DYI131229 EHX131086:EIE131229 ERT131086:ESA131229 FBP131086:FBW131229 FLL131086:FLS131229 FVH131086:FVO131229 GFD131086:GFK131229 GOZ131086:GPG131229 GYV131086:GZC131229 HIR131086:HIY131229 HSN131086:HSU131229 ICJ131086:ICQ131229 IMF131086:IMM131229 IWB131086:IWI131229 JFX131086:JGE131229 JPT131086:JQA131229 JZP131086:JZW131229 KJL131086:KJS131229 KTH131086:KTO131229 LDD131086:LDK131229 LMZ131086:LNG131229 LWV131086:LXC131229 MGR131086:MGY131229 MQN131086:MQU131229 NAJ131086:NAQ131229 NKF131086:NKM131229 NUB131086:NUI131229 ODX131086:OEE131229 ONT131086:OOA131229 OXP131086:OXW131229 PHL131086:PHS131229 PRH131086:PRO131229 QBD131086:QBK131229 QKZ131086:QLG131229 QUV131086:QVC131229 RER131086:REY131229 RON131086:ROU131229 RYJ131086:RYQ131229 SIF131086:SIM131229 SSB131086:SSI131229 TBX131086:TCE131229 TLT131086:TMA131229 TVP131086:TVW131229 UFL131086:UFS131229 UPH131086:UPO131229 UZD131086:UZK131229 VIZ131086:VJG131229 VSV131086:VTC131229 WCR131086:WCY131229 WMN131086:WMU131229 WWJ131086:WWQ131229 AB196622:AI196765 JX196622:KE196765 TT196622:UA196765 ADP196622:ADW196765 ANL196622:ANS196765 AXH196622:AXO196765 BHD196622:BHK196765 BQZ196622:BRG196765 CAV196622:CBC196765 CKR196622:CKY196765 CUN196622:CUU196765 DEJ196622:DEQ196765 DOF196622:DOM196765 DYB196622:DYI196765 EHX196622:EIE196765 ERT196622:ESA196765 FBP196622:FBW196765 FLL196622:FLS196765 FVH196622:FVO196765 GFD196622:GFK196765 GOZ196622:GPG196765 GYV196622:GZC196765 HIR196622:HIY196765 HSN196622:HSU196765 ICJ196622:ICQ196765 IMF196622:IMM196765 IWB196622:IWI196765 JFX196622:JGE196765 JPT196622:JQA196765 JZP196622:JZW196765 KJL196622:KJS196765 KTH196622:KTO196765 LDD196622:LDK196765 LMZ196622:LNG196765 LWV196622:LXC196765 MGR196622:MGY196765 MQN196622:MQU196765 NAJ196622:NAQ196765 NKF196622:NKM196765 NUB196622:NUI196765 ODX196622:OEE196765 ONT196622:OOA196765 OXP196622:OXW196765 PHL196622:PHS196765 PRH196622:PRO196765 QBD196622:QBK196765 QKZ196622:QLG196765 QUV196622:QVC196765 RER196622:REY196765 RON196622:ROU196765 RYJ196622:RYQ196765 SIF196622:SIM196765 SSB196622:SSI196765 TBX196622:TCE196765 TLT196622:TMA196765 TVP196622:TVW196765 UFL196622:UFS196765 UPH196622:UPO196765 UZD196622:UZK196765 VIZ196622:VJG196765 VSV196622:VTC196765 WCR196622:WCY196765 WMN196622:WMU196765 WWJ196622:WWQ196765 AB262158:AI262301 JX262158:KE262301 TT262158:UA262301 ADP262158:ADW262301 ANL262158:ANS262301 AXH262158:AXO262301 BHD262158:BHK262301 BQZ262158:BRG262301 CAV262158:CBC262301 CKR262158:CKY262301 CUN262158:CUU262301 DEJ262158:DEQ262301 DOF262158:DOM262301 DYB262158:DYI262301 EHX262158:EIE262301 ERT262158:ESA262301 FBP262158:FBW262301 FLL262158:FLS262301 FVH262158:FVO262301 GFD262158:GFK262301 GOZ262158:GPG262301 GYV262158:GZC262301 HIR262158:HIY262301 HSN262158:HSU262301 ICJ262158:ICQ262301 IMF262158:IMM262301 IWB262158:IWI262301 JFX262158:JGE262301 JPT262158:JQA262301 JZP262158:JZW262301 KJL262158:KJS262301 KTH262158:KTO262301 LDD262158:LDK262301 LMZ262158:LNG262301 LWV262158:LXC262301 MGR262158:MGY262301 MQN262158:MQU262301 NAJ262158:NAQ262301 NKF262158:NKM262301 NUB262158:NUI262301 ODX262158:OEE262301 ONT262158:OOA262301 OXP262158:OXW262301 PHL262158:PHS262301 PRH262158:PRO262301 QBD262158:QBK262301 QKZ262158:QLG262301 QUV262158:QVC262301 RER262158:REY262301 RON262158:ROU262301 RYJ262158:RYQ262301 SIF262158:SIM262301 SSB262158:SSI262301 TBX262158:TCE262301 TLT262158:TMA262301 TVP262158:TVW262301 UFL262158:UFS262301 UPH262158:UPO262301 UZD262158:UZK262301 VIZ262158:VJG262301 VSV262158:VTC262301 WCR262158:WCY262301 WMN262158:WMU262301 WWJ262158:WWQ262301 AB327694:AI327837 JX327694:KE327837 TT327694:UA327837 ADP327694:ADW327837 ANL327694:ANS327837 AXH327694:AXO327837 BHD327694:BHK327837 BQZ327694:BRG327837 CAV327694:CBC327837 CKR327694:CKY327837 CUN327694:CUU327837 DEJ327694:DEQ327837 DOF327694:DOM327837 DYB327694:DYI327837 EHX327694:EIE327837 ERT327694:ESA327837 FBP327694:FBW327837 FLL327694:FLS327837 FVH327694:FVO327837 GFD327694:GFK327837 GOZ327694:GPG327837 GYV327694:GZC327837 HIR327694:HIY327837 HSN327694:HSU327837 ICJ327694:ICQ327837 IMF327694:IMM327837 IWB327694:IWI327837 JFX327694:JGE327837 JPT327694:JQA327837 JZP327694:JZW327837 KJL327694:KJS327837 KTH327694:KTO327837 LDD327694:LDK327837 LMZ327694:LNG327837 LWV327694:LXC327837 MGR327694:MGY327837 MQN327694:MQU327837 NAJ327694:NAQ327837 NKF327694:NKM327837 NUB327694:NUI327837 ODX327694:OEE327837 ONT327694:OOA327837 OXP327694:OXW327837 PHL327694:PHS327837 PRH327694:PRO327837 QBD327694:QBK327837 QKZ327694:QLG327837 QUV327694:QVC327837 RER327694:REY327837 RON327694:ROU327837 RYJ327694:RYQ327837 SIF327694:SIM327837 SSB327694:SSI327837 TBX327694:TCE327837 TLT327694:TMA327837 TVP327694:TVW327837 UFL327694:UFS327837 UPH327694:UPO327837 UZD327694:UZK327837 VIZ327694:VJG327837 VSV327694:VTC327837 WCR327694:WCY327837 WMN327694:WMU327837 WWJ327694:WWQ327837 AB393230:AI393373 JX393230:KE393373 TT393230:UA393373 ADP393230:ADW393373 ANL393230:ANS393373 AXH393230:AXO393373 BHD393230:BHK393373 BQZ393230:BRG393373 CAV393230:CBC393373 CKR393230:CKY393373 CUN393230:CUU393373 DEJ393230:DEQ393373 DOF393230:DOM393373 DYB393230:DYI393373 EHX393230:EIE393373 ERT393230:ESA393373 FBP393230:FBW393373 FLL393230:FLS393373 FVH393230:FVO393373 GFD393230:GFK393373 GOZ393230:GPG393373 GYV393230:GZC393373 HIR393230:HIY393373 HSN393230:HSU393373 ICJ393230:ICQ393373 IMF393230:IMM393373 IWB393230:IWI393373 JFX393230:JGE393373 JPT393230:JQA393373 JZP393230:JZW393373 KJL393230:KJS393373 KTH393230:KTO393373 LDD393230:LDK393373 LMZ393230:LNG393373 LWV393230:LXC393373 MGR393230:MGY393373 MQN393230:MQU393373 NAJ393230:NAQ393373 NKF393230:NKM393373 NUB393230:NUI393373 ODX393230:OEE393373 ONT393230:OOA393373 OXP393230:OXW393373 PHL393230:PHS393373 PRH393230:PRO393373 QBD393230:QBK393373 QKZ393230:QLG393373 QUV393230:QVC393373 RER393230:REY393373 RON393230:ROU393373 RYJ393230:RYQ393373 SIF393230:SIM393373 SSB393230:SSI393373 TBX393230:TCE393373 TLT393230:TMA393373 TVP393230:TVW393373 UFL393230:UFS393373 UPH393230:UPO393373 UZD393230:UZK393373 VIZ393230:VJG393373 VSV393230:VTC393373 WCR393230:WCY393373 WMN393230:WMU393373 WWJ393230:WWQ393373 AB458766:AI458909 JX458766:KE458909 TT458766:UA458909 ADP458766:ADW458909 ANL458766:ANS458909 AXH458766:AXO458909 BHD458766:BHK458909 BQZ458766:BRG458909 CAV458766:CBC458909 CKR458766:CKY458909 CUN458766:CUU458909 DEJ458766:DEQ458909 DOF458766:DOM458909 DYB458766:DYI458909 EHX458766:EIE458909 ERT458766:ESA458909 FBP458766:FBW458909 FLL458766:FLS458909 FVH458766:FVO458909 GFD458766:GFK458909 GOZ458766:GPG458909 GYV458766:GZC458909 HIR458766:HIY458909 HSN458766:HSU458909 ICJ458766:ICQ458909 IMF458766:IMM458909 IWB458766:IWI458909 JFX458766:JGE458909 JPT458766:JQA458909 JZP458766:JZW458909 KJL458766:KJS458909 KTH458766:KTO458909 LDD458766:LDK458909 LMZ458766:LNG458909 LWV458766:LXC458909 MGR458766:MGY458909 MQN458766:MQU458909 NAJ458766:NAQ458909 NKF458766:NKM458909 NUB458766:NUI458909 ODX458766:OEE458909 ONT458766:OOA458909 OXP458766:OXW458909 PHL458766:PHS458909 PRH458766:PRO458909 QBD458766:QBK458909 QKZ458766:QLG458909 QUV458766:QVC458909 RER458766:REY458909 RON458766:ROU458909 RYJ458766:RYQ458909 SIF458766:SIM458909 SSB458766:SSI458909 TBX458766:TCE458909 TLT458766:TMA458909 TVP458766:TVW458909 UFL458766:UFS458909 UPH458766:UPO458909 UZD458766:UZK458909 VIZ458766:VJG458909 VSV458766:VTC458909 WCR458766:WCY458909 WMN458766:WMU458909 WWJ458766:WWQ458909 AB524302:AI524445 JX524302:KE524445 TT524302:UA524445 ADP524302:ADW524445 ANL524302:ANS524445 AXH524302:AXO524445 BHD524302:BHK524445 BQZ524302:BRG524445 CAV524302:CBC524445 CKR524302:CKY524445 CUN524302:CUU524445 DEJ524302:DEQ524445 DOF524302:DOM524445 DYB524302:DYI524445 EHX524302:EIE524445 ERT524302:ESA524445 FBP524302:FBW524445 FLL524302:FLS524445 FVH524302:FVO524445 GFD524302:GFK524445 GOZ524302:GPG524445 GYV524302:GZC524445 HIR524302:HIY524445 HSN524302:HSU524445 ICJ524302:ICQ524445 IMF524302:IMM524445 IWB524302:IWI524445 JFX524302:JGE524445 JPT524302:JQA524445 JZP524302:JZW524445 KJL524302:KJS524445 KTH524302:KTO524445 LDD524302:LDK524445 LMZ524302:LNG524445 LWV524302:LXC524445 MGR524302:MGY524445 MQN524302:MQU524445 NAJ524302:NAQ524445 NKF524302:NKM524445 NUB524302:NUI524445 ODX524302:OEE524445 ONT524302:OOA524445 OXP524302:OXW524445 PHL524302:PHS524445 PRH524302:PRO524445 QBD524302:QBK524445 QKZ524302:QLG524445 QUV524302:QVC524445 RER524302:REY524445 RON524302:ROU524445 RYJ524302:RYQ524445 SIF524302:SIM524445 SSB524302:SSI524445 TBX524302:TCE524445 TLT524302:TMA524445 TVP524302:TVW524445 UFL524302:UFS524445 UPH524302:UPO524445 UZD524302:UZK524445 VIZ524302:VJG524445 VSV524302:VTC524445 WCR524302:WCY524445 WMN524302:WMU524445 WWJ524302:WWQ524445 AB589838:AI589981 JX589838:KE589981 TT589838:UA589981 ADP589838:ADW589981 ANL589838:ANS589981 AXH589838:AXO589981 BHD589838:BHK589981 BQZ589838:BRG589981 CAV589838:CBC589981 CKR589838:CKY589981 CUN589838:CUU589981 DEJ589838:DEQ589981 DOF589838:DOM589981 DYB589838:DYI589981 EHX589838:EIE589981 ERT589838:ESA589981 FBP589838:FBW589981 FLL589838:FLS589981 FVH589838:FVO589981 GFD589838:GFK589981 GOZ589838:GPG589981 GYV589838:GZC589981 HIR589838:HIY589981 HSN589838:HSU589981 ICJ589838:ICQ589981 IMF589838:IMM589981 IWB589838:IWI589981 JFX589838:JGE589981 JPT589838:JQA589981 JZP589838:JZW589981 KJL589838:KJS589981 KTH589838:KTO589981 LDD589838:LDK589981 LMZ589838:LNG589981 LWV589838:LXC589981 MGR589838:MGY589981 MQN589838:MQU589981 NAJ589838:NAQ589981 NKF589838:NKM589981 NUB589838:NUI589981 ODX589838:OEE589981 ONT589838:OOA589981 OXP589838:OXW589981 PHL589838:PHS589981 PRH589838:PRO589981 QBD589838:QBK589981 QKZ589838:QLG589981 QUV589838:QVC589981 RER589838:REY589981 RON589838:ROU589981 RYJ589838:RYQ589981 SIF589838:SIM589981 SSB589838:SSI589981 TBX589838:TCE589981 TLT589838:TMA589981 TVP589838:TVW589981 UFL589838:UFS589981 UPH589838:UPO589981 UZD589838:UZK589981 VIZ589838:VJG589981 VSV589838:VTC589981 WCR589838:WCY589981 WMN589838:WMU589981 WWJ589838:WWQ589981 AB655374:AI655517 JX655374:KE655517 TT655374:UA655517 ADP655374:ADW655517 ANL655374:ANS655517 AXH655374:AXO655517 BHD655374:BHK655517 BQZ655374:BRG655517 CAV655374:CBC655517 CKR655374:CKY655517 CUN655374:CUU655517 DEJ655374:DEQ655517 DOF655374:DOM655517 DYB655374:DYI655517 EHX655374:EIE655517 ERT655374:ESA655517 FBP655374:FBW655517 FLL655374:FLS655517 FVH655374:FVO655517 GFD655374:GFK655517 GOZ655374:GPG655517 GYV655374:GZC655517 HIR655374:HIY655517 HSN655374:HSU655517 ICJ655374:ICQ655517 IMF655374:IMM655517 IWB655374:IWI655517 JFX655374:JGE655517 JPT655374:JQA655517 JZP655374:JZW655517 KJL655374:KJS655517 KTH655374:KTO655517 LDD655374:LDK655517 LMZ655374:LNG655517 LWV655374:LXC655517 MGR655374:MGY655517 MQN655374:MQU655517 NAJ655374:NAQ655517 NKF655374:NKM655517 NUB655374:NUI655517 ODX655374:OEE655517 ONT655374:OOA655517 OXP655374:OXW655517 PHL655374:PHS655517 PRH655374:PRO655517 QBD655374:QBK655517 QKZ655374:QLG655517 QUV655374:QVC655517 RER655374:REY655517 RON655374:ROU655517 RYJ655374:RYQ655517 SIF655374:SIM655517 SSB655374:SSI655517 TBX655374:TCE655517 TLT655374:TMA655517 TVP655374:TVW655517 UFL655374:UFS655517 UPH655374:UPO655517 UZD655374:UZK655517 VIZ655374:VJG655517 VSV655374:VTC655517 WCR655374:WCY655517 WMN655374:WMU655517 WWJ655374:WWQ655517 AB720910:AI721053 JX720910:KE721053 TT720910:UA721053 ADP720910:ADW721053 ANL720910:ANS721053 AXH720910:AXO721053 BHD720910:BHK721053 BQZ720910:BRG721053 CAV720910:CBC721053 CKR720910:CKY721053 CUN720910:CUU721053 DEJ720910:DEQ721053 DOF720910:DOM721053 DYB720910:DYI721053 EHX720910:EIE721053 ERT720910:ESA721053 FBP720910:FBW721053 FLL720910:FLS721053 FVH720910:FVO721053 GFD720910:GFK721053 GOZ720910:GPG721053 GYV720910:GZC721053 HIR720910:HIY721053 HSN720910:HSU721053 ICJ720910:ICQ721053 IMF720910:IMM721053 IWB720910:IWI721053 JFX720910:JGE721053 JPT720910:JQA721053 JZP720910:JZW721053 KJL720910:KJS721053 KTH720910:KTO721053 LDD720910:LDK721053 LMZ720910:LNG721053 LWV720910:LXC721053 MGR720910:MGY721053 MQN720910:MQU721053 NAJ720910:NAQ721053 NKF720910:NKM721053 NUB720910:NUI721053 ODX720910:OEE721053 ONT720910:OOA721053 OXP720910:OXW721053 PHL720910:PHS721053 PRH720910:PRO721053 QBD720910:QBK721053 QKZ720910:QLG721053 QUV720910:QVC721053 RER720910:REY721053 RON720910:ROU721053 RYJ720910:RYQ721053 SIF720910:SIM721053 SSB720910:SSI721053 TBX720910:TCE721053 TLT720910:TMA721053 TVP720910:TVW721053 UFL720910:UFS721053 UPH720910:UPO721053 UZD720910:UZK721053 VIZ720910:VJG721053 VSV720910:VTC721053 WCR720910:WCY721053 WMN720910:WMU721053 WWJ720910:WWQ721053 AB786446:AI786589 JX786446:KE786589 TT786446:UA786589 ADP786446:ADW786589 ANL786446:ANS786589 AXH786446:AXO786589 BHD786446:BHK786589 BQZ786446:BRG786589 CAV786446:CBC786589 CKR786446:CKY786589 CUN786446:CUU786589 DEJ786446:DEQ786589 DOF786446:DOM786589 DYB786446:DYI786589 EHX786446:EIE786589 ERT786446:ESA786589 FBP786446:FBW786589 FLL786446:FLS786589 FVH786446:FVO786589 GFD786446:GFK786589 GOZ786446:GPG786589 GYV786446:GZC786589 HIR786446:HIY786589 HSN786446:HSU786589 ICJ786446:ICQ786589 IMF786446:IMM786589 IWB786446:IWI786589 JFX786446:JGE786589 JPT786446:JQA786589 JZP786446:JZW786589 KJL786446:KJS786589 KTH786446:KTO786589 LDD786446:LDK786589 LMZ786446:LNG786589 LWV786446:LXC786589 MGR786446:MGY786589 MQN786446:MQU786589 NAJ786446:NAQ786589 NKF786446:NKM786589 NUB786446:NUI786589 ODX786446:OEE786589 ONT786446:OOA786589 OXP786446:OXW786589 PHL786446:PHS786589 PRH786446:PRO786589 QBD786446:QBK786589 QKZ786446:QLG786589 QUV786446:QVC786589 RER786446:REY786589 RON786446:ROU786589 RYJ786446:RYQ786589 SIF786446:SIM786589 SSB786446:SSI786589 TBX786446:TCE786589 TLT786446:TMA786589 TVP786446:TVW786589 UFL786446:UFS786589 UPH786446:UPO786589 UZD786446:UZK786589 VIZ786446:VJG786589 VSV786446:VTC786589 WCR786446:WCY786589 WMN786446:WMU786589 WWJ786446:WWQ786589 AB851982:AI852125 JX851982:KE852125 TT851982:UA852125 ADP851982:ADW852125 ANL851982:ANS852125 AXH851982:AXO852125 BHD851982:BHK852125 BQZ851982:BRG852125 CAV851982:CBC852125 CKR851982:CKY852125 CUN851982:CUU852125 DEJ851982:DEQ852125 DOF851982:DOM852125 DYB851982:DYI852125 EHX851982:EIE852125 ERT851982:ESA852125 FBP851982:FBW852125 FLL851982:FLS852125 FVH851982:FVO852125 GFD851982:GFK852125 GOZ851982:GPG852125 GYV851982:GZC852125 HIR851982:HIY852125 HSN851982:HSU852125 ICJ851982:ICQ852125 IMF851982:IMM852125 IWB851982:IWI852125 JFX851982:JGE852125 JPT851982:JQA852125 JZP851982:JZW852125 KJL851982:KJS852125 KTH851982:KTO852125 LDD851982:LDK852125 LMZ851982:LNG852125 LWV851982:LXC852125 MGR851982:MGY852125 MQN851982:MQU852125 NAJ851982:NAQ852125 NKF851982:NKM852125 NUB851982:NUI852125 ODX851982:OEE852125 ONT851982:OOA852125 OXP851982:OXW852125 PHL851982:PHS852125 PRH851982:PRO852125 QBD851982:QBK852125 QKZ851982:QLG852125 QUV851982:QVC852125 RER851982:REY852125 RON851982:ROU852125 RYJ851982:RYQ852125 SIF851982:SIM852125 SSB851982:SSI852125 TBX851982:TCE852125 TLT851982:TMA852125 TVP851982:TVW852125 UFL851982:UFS852125 UPH851982:UPO852125 UZD851982:UZK852125 VIZ851982:VJG852125 VSV851982:VTC852125 WCR851982:WCY852125 WMN851982:WMU852125 WWJ851982:WWQ852125 AB917518:AI917661 JX917518:KE917661 TT917518:UA917661 ADP917518:ADW917661 ANL917518:ANS917661 AXH917518:AXO917661 BHD917518:BHK917661 BQZ917518:BRG917661 CAV917518:CBC917661 CKR917518:CKY917661 CUN917518:CUU917661 DEJ917518:DEQ917661 DOF917518:DOM917661 DYB917518:DYI917661 EHX917518:EIE917661 ERT917518:ESA917661 FBP917518:FBW917661 FLL917518:FLS917661 FVH917518:FVO917661 GFD917518:GFK917661 GOZ917518:GPG917661 GYV917518:GZC917661 HIR917518:HIY917661 HSN917518:HSU917661 ICJ917518:ICQ917661 IMF917518:IMM917661 IWB917518:IWI917661 JFX917518:JGE917661 JPT917518:JQA917661 JZP917518:JZW917661 KJL917518:KJS917661 KTH917518:KTO917661 LDD917518:LDK917661 LMZ917518:LNG917661 LWV917518:LXC917661 MGR917518:MGY917661 MQN917518:MQU917661 NAJ917518:NAQ917661 NKF917518:NKM917661 NUB917518:NUI917661 ODX917518:OEE917661 ONT917518:OOA917661 OXP917518:OXW917661 PHL917518:PHS917661 PRH917518:PRO917661 QBD917518:QBK917661 QKZ917518:QLG917661 QUV917518:QVC917661 RER917518:REY917661 RON917518:ROU917661 RYJ917518:RYQ917661 SIF917518:SIM917661 SSB917518:SSI917661 TBX917518:TCE917661 TLT917518:TMA917661 TVP917518:TVW917661 UFL917518:UFS917661 UPH917518:UPO917661 UZD917518:UZK917661 VIZ917518:VJG917661 VSV917518:VTC917661 WCR917518:WCY917661 WMN917518:WMU917661 WWJ917518:WWQ917661 AB983054:AI983197 JX983054:KE983197 TT983054:UA983197 ADP983054:ADW983197 ANL983054:ANS983197 AXH983054:AXO983197 BHD983054:BHK983197 BQZ983054:BRG983197 CAV983054:CBC983197 CKR983054:CKY983197 CUN983054:CUU983197 DEJ983054:DEQ983197 DOF983054:DOM983197 DYB983054:DYI983197 EHX983054:EIE983197 ERT983054:ESA983197 FBP983054:FBW983197 FLL983054:FLS983197 FVH983054:FVO983197 GFD983054:GFK983197 GOZ983054:GPG983197 GYV983054:GZC983197 HIR983054:HIY983197 HSN983054:HSU983197 ICJ983054:ICQ983197 IMF983054:IMM983197 IWB983054:IWI983197 JFX983054:JGE983197 JPT983054:JQA983197 JZP983054:JZW983197 KJL983054:KJS983197 KTH983054:KTO983197 LDD983054:LDK983197 LMZ983054:LNG983197 LWV983054:LXC983197 MGR983054:MGY983197 MQN983054:MQU983197 NAJ983054:NAQ983197 NKF983054:NKM983197 NUB983054:NUI983197 ODX983054:OEE983197 ONT983054:OOA983197 OXP983054:OXW983197 PHL983054:PHS983197 PRH983054:PRO983197 QBD983054:QBK983197 QKZ983054:QLG983197 QUV983054:QVC983197 RER983054:REY983197 RON983054:ROU983197 RYJ983054:RYQ983197 SIF983054:SIM983197 SSB983054:SSI983197 TBX983054:TCE983197 TLT983054:TMA983197 TVP983054:TVW983197 UFL983054:UFS983197 UPH983054:UPO983197 UZD983054:UZK983197 VIZ983054:VJG983197 VSV983054:VTC983197 WCR983054:WCY983197 WMN983054:WMU983197 WWJ983054:WWQ983197 L152:T157 JH152:JP157 TD152:TL157 ACZ152:ADH157 AMV152:AND157 AWR152:AWZ157 BGN152:BGV157 BQJ152:BQR157 CAF152:CAN157 CKB152:CKJ157 CTX152:CUF157 DDT152:DEB157 DNP152:DNX157 DXL152:DXT157 EHH152:EHP157 ERD152:ERL157 FAZ152:FBH157 FKV152:FLD157 FUR152:FUZ157 GEN152:GEV157 GOJ152:GOR157 GYF152:GYN157 HIB152:HIJ157 HRX152:HSF157 IBT152:ICB157 ILP152:ILX157 IVL152:IVT157 JFH152:JFP157 JPD152:JPL157 JYZ152:JZH157 KIV152:KJD157 KSR152:KSZ157 LCN152:LCV157 LMJ152:LMR157 LWF152:LWN157 MGB152:MGJ157 MPX152:MQF157 MZT152:NAB157 NJP152:NJX157 NTL152:NTT157 ODH152:ODP157 OND152:ONL157 OWZ152:OXH157 PGV152:PHD157 PQR152:PQZ157 QAN152:QAV157 QKJ152:QKR157 QUF152:QUN157 REB152:REJ157 RNX152:ROF157 RXT152:RYB157 SHP152:SHX157 SRL152:SRT157 TBH152:TBP157 TLD152:TLL157 TUZ152:TVH157 UEV152:UFD157 UOR152:UOZ157 UYN152:UYV157 VIJ152:VIR157 VSF152:VSN157 WCB152:WCJ157 WLX152:WMF157 WVT152:WWB157 L65688:T65693 JH65688:JP65693 TD65688:TL65693 ACZ65688:ADH65693 AMV65688:AND65693 AWR65688:AWZ65693 BGN65688:BGV65693 BQJ65688:BQR65693 CAF65688:CAN65693 CKB65688:CKJ65693 CTX65688:CUF65693 DDT65688:DEB65693 DNP65688:DNX65693 DXL65688:DXT65693 EHH65688:EHP65693 ERD65688:ERL65693 FAZ65688:FBH65693 FKV65688:FLD65693 FUR65688:FUZ65693 GEN65688:GEV65693 GOJ65688:GOR65693 GYF65688:GYN65693 HIB65688:HIJ65693 HRX65688:HSF65693 IBT65688:ICB65693 ILP65688:ILX65693 IVL65688:IVT65693 JFH65688:JFP65693 JPD65688:JPL65693 JYZ65688:JZH65693 KIV65688:KJD65693 KSR65688:KSZ65693 LCN65688:LCV65693 LMJ65688:LMR65693 LWF65688:LWN65693 MGB65688:MGJ65693 MPX65688:MQF65693 MZT65688:NAB65693 NJP65688:NJX65693 NTL65688:NTT65693 ODH65688:ODP65693 OND65688:ONL65693 OWZ65688:OXH65693 PGV65688:PHD65693 PQR65688:PQZ65693 QAN65688:QAV65693 QKJ65688:QKR65693 QUF65688:QUN65693 REB65688:REJ65693 RNX65688:ROF65693 RXT65688:RYB65693 SHP65688:SHX65693 SRL65688:SRT65693 TBH65688:TBP65693 TLD65688:TLL65693 TUZ65688:TVH65693 UEV65688:UFD65693 UOR65688:UOZ65693 UYN65688:UYV65693 VIJ65688:VIR65693 VSF65688:VSN65693 WCB65688:WCJ65693 WLX65688:WMF65693 WVT65688:WWB65693 L131224:T131229 JH131224:JP131229 TD131224:TL131229 ACZ131224:ADH131229 AMV131224:AND131229 AWR131224:AWZ131229 BGN131224:BGV131229 BQJ131224:BQR131229 CAF131224:CAN131229 CKB131224:CKJ131229 CTX131224:CUF131229 DDT131224:DEB131229 DNP131224:DNX131229 DXL131224:DXT131229 EHH131224:EHP131229 ERD131224:ERL131229 FAZ131224:FBH131229 FKV131224:FLD131229 FUR131224:FUZ131229 GEN131224:GEV131229 GOJ131224:GOR131229 GYF131224:GYN131229 HIB131224:HIJ131229 HRX131224:HSF131229 IBT131224:ICB131229 ILP131224:ILX131229 IVL131224:IVT131229 JFH131224:JFP131229 JPD131224:JPL131229 JYZ131224:JZH131229 KIV131224:KJD131229 KSR131224:KSZ131229 LCN131224:LCV131229 LMJ131224:LMR131229 LWF131224:LWN131229 MGB131224:MGJ131229 MPX131224:MQF131229 MZT131224:NAB131229 NJP131224:NJX131229 NTL131224:NTT131229 ODH131224:ODP131229 OND131224:ONL131229 OWZ131224:OXH131229 PGV131224:PHD131229 PQR131224:PQZ131229 QAN131224:QAV131229 QKJ131224:QKR131229 QUF131224:QUN131229 REB131224:REJ131229 RNX131224:ROF131229 RXT131224:RYB131229 SHP131224:SHX131229 SRL131224:SRT131229 TBH131224:TBP131229 TLD131224:TLL131229 TUZ131224:TVH131229 UEV131224:UFD131229 UOR131224:UOZ131229 UYN131224:UYV131229 VIJ131224:VIR131229 VSF131224:VSN131229 WCB131224:WCJ131229 WLX131224:WMF131229 WVT131224:WWB131229 L196760:T196765 JH196760:JP196765 TD196760:TL196765 ACZ196760:ADH196765 AMV196760:AND196765 AWR196760:AWZ196765 BGN196760:BGV196765 BQJ196760:BQR196765 CAF196760:CAN196765 CKB196760:CKJ196765 CTX196760:CUF196765 DDT196760:DEB196765 DNP196760:DNX196765 DXL196760:DXT196765 EHH196760:EHP196765 ERD196760:ERL196765 FAZ196760:FBH196765 FKV196760:FLD196765 FUR196760:FUZ196765 GEN196760:GEV196765 GOJ196760:GOR196765 GYF196760:GYN196765 HIB196760:HIJ196765 HRX196760:HSF196765 IBT196760:ICB196765 ILP196760:ILX196765 IVL196760:IVT196765 JFH196760:JFP196765 JPD196760:JPL196765 JYZ196760:JZH196765 KIV196760:KJD196765 KSR196760:KSZ196765 LCN196760:LCV196765 LMJ196760:LMR196765 LWF196760:LWN196765 MGB196760:MGJ196765 MPX196760:MQF196765 MZT196760:NAB196765 NJP196760:NJX196765 NTL196760:NTT196765 ODH196760:ODP196765 OND196760:ONL196765 OWZ196760:OXH196765 PGV196760:PHD196765 PQR196760:PQZ196765 QAN196760:QAV196765 QKJ196760:QKR196765 QUF196760:QUN196765 REB196760:REJ196765 RNX196760:ROF196765 RXT196760:RYB196765 SHP196760:SHX196765 SRL196760:SRT196765 TBH196760:TBP196765 TLD196760:TLL196765 TUZ196760:TVH196765 UEV196760:UFD196765 UOR196760:UOZ196765 UYN196760:UYV196765 VIJ196760:VIR196765 VSF196760:VSN196765 WCB196760:WCJ196765 WLX196760:WMF196765 WVT196760:WWB196765 L262296:T262301 JH262296:JP262301 TD262296:TL262301 ACZ262296:ADH262301 AMV262296:AND262301 AWR262296:AWZ262301 BGN262296:BGV262301 BQJ262296:BQR262301 CAF262296:CAN262301 CKB262296:CKJ262301 CTX262296:CUF262301 DDT262296:DEB262301 DNP262296:DNX262301 DXL262296:DXT262301 EHH262296:EHP262301 ERD262296:ERL262301 FAZ262296:FBH262301 FKV262296:FLD262301 FUR262296:FUZ262301 GEN262296:GEV262301 GOJ262296:GOR262301 GYF262296:GYN262301 HIB262296:HIJ262301 HRX262296:HSF262301 IBT262296:ICB262301 ILP262296:ILX262301 IVL262296:IVT262301 JFH262296:JFP262301 JPD262296:JPL262301 JYZ262296:JZH262301 KIV262296:KJD262301 KSR262296:KSZ262301 LCN262296:LCV262301 LMJ262296:LMR262301 LWF262296:LWN262301 MGB262296:MGJ262301 MPX262296:MQF262301 MZT262296:NAB262301 NJP262296:NJX262301 NTL262296:NTT262301 ODH262296:ODP262301 OND262296:ONL262301 OWZ262296:OXH262301 PGV262296:PHD262301 PQR262296:PQZ262301 QAN262296:QAV262301 QKJ262296:QKR262301 QUF262296:QUN262301 REB262296:REJ262301 RNX262296:ROF262301 RXT262296:RYB262301 SHP262296:SHX262301 SRL262296:SRT262301 TBH262296:TBP262301 TLD262296:TLL262301 TUZ262296:TVH262301 UEV262296:UFD262301 UOR262296:UOZ262301 UYN262296:UYV262301 VIJ262296:VIR262301 VSF262296:VSN262301 WCB262296:WCJ262301 WLX262296:WMF262301 WVT262296:WWB262301 L327832:T327837 JH327832:JP327837 TD327832:TL327837 ACZ327832:ADH327837 AMV327832:AND327837 AWR327832:AWZ327837 BGN327832:BGV327837 BQJ327832:BQR327837 CAF327832:CAN327837 CKB327832:CKJ327837 CTX327832:CUF327837 DDT327832:DEB327837 DNP327832:DNX327837 DXL327832:DXT327837 EHH327832:EHP327837 ERD327832:ERL327837 FAZ327832:FBH327837 FKV327832:FLD327837 FUR327832:FUZ327837 GEN327832:GEV327837 GOJ327832:GOR327837 GYF327832:GYN327837 HIB327832:HIJ327837 HRX327832:HSF327837 IBT327832:ICB327837 ILP327832:ILX327837 IVL327832:IVT327837 JFH327832:JFP327837 JPD327832:JPL327837 JYZ327832:JZH327837 KIV327832:KJD327837 KSR327832:KSZ327837 LCN327832:LCV327837 LMJ327832:LMR327837 LWF327832:LWN327837 MGB327832:MGJ327837 MPX327832:MQF327837 MZT327832:NAB327837 NJP327832:NJX327837 NTL327832:NTT327837 ODH327832:ODP327837 OND327832:ONL327837 OWZ327832:OXH327837 PGV327832:PHD327837 PQR327832:PQZ327837 QAN327832:QAV327837 QKJ327832:QKR327837 QUF327832:QUN327837 REB327832:REJ327837 RNX327832:ROF327837 RXT327832:RYB327837 SHP327832:SHX327837 SRL327832:SRT327837 TBH327832:TBP327837 TLD327832:TLL327837 TUZ327832:TVH327837 UEV327832:UFD327837 UOR327832:UOZ327837 UYN327832:UYV327837 VIJ327832:VIR327837 VSF327832:VSN327837 WCB327832:WCJ327837 WLX327832:WMF327837 WVT327832:WWB327837 L393368:T393373 JH393368:JP393373 TD393368:TL393373 ACZ393368:ADH393373 AMV393368:AND393373 AWR393368:AWZ393373 BGN393368:BGV393373 BQJ393368:BQR393373 CAF393368:CAN393373 CKB393368:CKJ393373 CTX393368:CUF393373 DDT393368:DEB393373 DNP393368:DNX393373 DXL393368:DXT393373 EHH393368:EHP393373 ERD393368:ERL393373 FAZ393368:FBH393373 FKV393368:FLD393373 FUR393368:FUZ393373 GEN393368:GEV393373 GOJ393368:GOR393373 GYF393368:GYN393373 HIB393368:HIJ393373 HRX393368:HSF393373 IBT393368:ICB393373 ILP393368:ILX393373 IVL393368:IVT393373 JFH393368:JFP393373 JPD393368:JPL393373 JYZ393368:JZH393373 KIV393368:KJD393373 KSR393368:KSZ393373 LCN393368:LCV393373 LMJ393368:LMR393373 LWF393368:LWN393373 MGB393368:MGJ393373 MPX393368:MQF393373 MZT393368:NAB393373 NJP393368:NJX393373 NTL393368:NTT393373 ODH393368:ODP393373 OND393368:ONL393373 OWZ393368:OXH393373 PGV393368:PHD393373 PQR393368:PQZ393373 QAN393368:QAV393373 QKJ393368:QKR393373 QUF393368:QUN393373 REB393368:REJ393373 RNX393368:ROF393373 RXT393368:RYB393373 SHP393368:SHX393373 SRL393368:SRT393373 TBH393368:TBP393373 TLD393368:TLL393373 TUZ393368:TVH393373 UEV393368:UFD393373 UOR393368:UOZ393373 UYN393368:UYV393373 VIJ393368:VIR393373 VSF393368:VSN393373 WCB393368:WCJ393373 WLX393368:WMF393373 WVT393368:WWB393373 L458904:T458909 JH458904:JP458909 TD458904:TL458909 ACZ458904:ADH458909 AMV458904:AND458909 AWR458904:AWZ458909 BGN458904:BGV458909 BQJ458904:BQR458909 CAF458904:CAN458909 CKB458904:CKJ458909 CTX458904:CUF458909 DDT458904:DEB458909 DNP458904:DNX458909 DXL458904:DXT458909 EHH458904:EHP458909 ERD458904:ERL458909 FAZ458904:FBH458909 FKV458904:FLD458909 FUR458904:FUZ458909 GEN458904:GEV458909 GOJ458904:GOR458909 GYF458904:GYN458909 HIB458904:HIJ458909 HRX458904:HSF458909 IBT458904:ICB458909 ILP458904:ILX458909 IVL458904:IVT458909 JFH458904:JFP458909 JPD458904:JPL458909 JYZ458904:JZH458909 KIV458904:KJD458909 KSR458904:KSZ458909 LCN458904:LCV458909 LMJ458904:LMR458909 LWF458904:LWN458909 MGB458904:MGJ458909 MPX458904:MQF458909 MZT458904:NAB458909 NJP458904:NJX458909 NTL458904:NTT458909 ODH458904:ODP458909 OND458904:ONL458909 OWZ458904:OXH458909 PGV458904:PHD458909 PQR458904:PQZ458909 QAN458904:QAV458909 QKJ458904:QKR458909 QUF458904:QUN458909 REB458904:REJ458909 RNX458904:ROF458909 RXT458904:RYB458909 SHP458904:SHX458909 SRL458904:SRT458909 TBH458904:TBP458909 TLD458904:TLL458909 TUZ458904:TVH458909 UEV458904:UFD458909 UOR458904:UOZ458909 UYN458904:UYV458909 VIJ458904:VIR458909 VSF458904:VSN458909 WCB458904:WCJ458909 WLX458904:WMF458909 WVT458904:WWB458909 L524440:T524445 JH524440:JP524445 TD524440:TL524445 ACZ524440:ADH524445 AMV524440:AND524445 AWR524440:AWZ524445 BGN524440:BGV524445 BQJ524440:BQR524445 CAF524440:CAN524445 CKB524440:CKJ524445 CTX524440:CUF524445 DDT524440:DEB524445 DNP524440:DNX524445 DXL524440:DXT524445 EHH524440:EHP524445 ERD524440:ERL524445 FAZ524440:FBH524445 FKV524440:FLD524445 FUR524440:FUZ524445 GEN524440:GEV524445 GOJ524440:GOR524445 GYF524440:GYN524445 HIB524440:HIJ524445 HRX524440:HSF524445 IBT524440:ICB524445 ILP524440:ILX524445 IVL524440:IVT524445 JFH524440:JFP524445 JPD524440:JPL524445 JYZ524440:JZH524445 KIV524440:KJD524445 KSR524440:KSZ524445 LCN524440:LCV524445 LMJ524440:LMR524445 LWF524440:LWN524445 MGB524440:MGJ524445 MPX524440:MQF524445 MZT524440:NAB524445 NJP524440:NJX524445 NTL524440:NTT524445 ODH524440:ODP524445 OND524440:ONL524445 OWZ524440:OXH524445 PGV524440:PHD524445 PQR524440:PQZ524445 QAN524440:QAV524445 QKJ524440:QKR524445 QUF524440:QUN524445 REB524440:REJ524445 RNX524440:ROF524445 RXT524440:RYB524445 SHP524440:SHX524445 SRL524440:SRT524445 TBH524440:TBP524445 TLD524440:TLL524445 TUZ524440:TVH524445 UEV524440:UFD524445 UOR524440:UOZ524445 UYN524440:UYV524445 VIJ524440:VIR524445 VSF524440:VSN524445 WCB524440:WCJ524445 WLX524440:WMF524445 WVT524440:WWB524445 L589976:T589981 JH589976:JP589981 TD589976:TL589981 ACZ589976:ADH589981 AMV589976:AND589981 AWR589976:AWZ589981 BGN589976:BGV589981 BQJ589976:BQR589981 CAF589976:CAN589981 CKB589976:CKJ589981 CTX589976:CUF589981 DDT589976:DEB589981 DNP589976:DNX589981 DXL589976:DXT589981 EHH589976:EHP589981 ERD589976:ERL589981 FAZ589976:FBH589981 FKV589976:FLD589981 FUR589976:FUZ589981 GEN589976:GEV589981 GOJ589976:GOR589981 GYF589976:GYN589981 HIB589976:HIJ589981 HRX589976:HSF589981 IBT589976:ICB589981 ILP589976:ILX589981 IVL589976:IVT589981 JFH589976:JFP589981 JPD589976:JPL589981 JYZ589976:JZH589981 KIV589976:KJD589981 KSR589976:KSZ589981 LCN589976:LCV589981 LMJ589976:LMR589981 LWF589976:LWN589981 MGB589976:MGJ589981 MPX589976:MQF589981 MZT589976:NAB589981 NJP589976:NJX589981 NTL589976:NTT589981 ODH589976:ODP589981 OND589976:ONL589981 OWZ589976:OXH589981 PGV589976:PHD589981 PQR589976:PQZ589981 QAN589976:QAV589981 QKJ589976:QKR589981 QUF589976:QUN589981 REB589976:REJ589981 RNX589976:ROF589981 RXT589976:RYB589981 SHP589976:SHX589981 SRL589976:SRT589981 TBH589976:TBP589981 TLD589976:TLL589981 TUZ589976:TVH589981 UEV589976:UFD589981 UOR589976:UOZ589981 UYN589976:UYV589981 VIJ589976:VIR589981 VSF589976:VSN589981 WCB589976:WCJ589981 WLX589976:WMF589981 WVT589976:WWB589981 L655512:T655517 JH655512:JP655517 TD655512:TL655517 ACZ655512:ADH655517 AMV655512:AND655517 AWR655512:AWZ655517 BGN655512:BGV655517 BQJ655512:BQR655517 CAF655512:CAN655517 CKB655512:CKJ655517 CTX655512:CUF655517 DDT655512:DEB655517 DNP655512:DNX655517 DXL655512:DXT655517 EHH655512:EHP655517 ERD655512:ERL655517 FAZ655512:FBH655517 FKV655512:FLD655517 FUR655512:FUZ655517 GEN655512:GEV655517 GOJ655512:GOR655517 GYF655512:GYN655517 HIB655512:HIJ655517 HRX655512:HSF655517 IBT655512:ICB655517 ILP655512:ILX655517 IVL655512:IVT655517 JFH655512:JFP655517 JPD655512:JPL655517 JYZ655512:JZH655517 KIV655512:KJD655517 KSR655512:KSZ655517 LCN655512:LCV655517 LMJ655512:LMR655517 LWF655512:LWN655517 MGB655512:MGJ655517 MPX655512:MQF655517 MZT655512:NAB655517 NJP655512:NJX655517 NTL655512:NTT655517 ODH655512:ODP655517 OND655512:ONL655517 OWZ655512:OXH655517 PGV655512:PHD655517 PQR655512:PQZ655517 QAN655512:QAV655517 QKJ655512:QKR655517 QUF655512:QUN655517 REB655512:REJ655517 RNX655512:ROF655517 RXT655512:RYB655517 SHP655512:SHX655517 SRL655512:SRT655517 TBH655512:TBP655517 TLD655512:TLL655517 TUZ655512:TVH655517 UEV655512:UFD655517 UOR655512:UOZ655517 UYN655512:UYV655517 VIJ655512:VIR655517 VSF655512:VSN655517 WCB655512:WCJ655517 WLX655512:WMF655517 WVT655512:WWB655517 L721048:T721053 JH721048:JP721053 TD721048:TL721053 ACZ721048:ADH721053 AMV721048:AND721053 AWR721048:AWZ721053 BGN721048:BGV721053 BQJ721048:BQR721053 CAF721048:CAN721053 CKB721048:CKJ721053 CTX721048:CUF721053 DDT721048:DEB721053 DNP721048:DNX721053 DXL721048:DXT721053 EHH721048:EHP721053 ERD721048:ERL721053 FAZ721048:FBH721053 FKV721048:FLD721053 FUR721048:FUZ721053 GEN721048:GEV721053 GOJ721048:GOR721053 GYF721048:GYN721053 HIB721048:HIJ721053 HRX721048:HSF721053 IBT721048:ICB721053 ILP721048:ILX721053 IVL721048:IVT721053 JFH721048:JFP721053 JPD721048:JPL721053 JYZ721048:JZH721053 KIV721048:KJD721053 KSR721048:KSZ721053 LCN721048:LCV721053 LMJ721048:LMR721053 LWF721048:LWN721053 MGB721048:MGJ721053 MPX721048:MQF721053 MZT721048:NAB721053 NJP721048:NJX721053 NTL721048:NTT721053 ODH721048:ODP721053 OND721048:ONL721053 OWZ721048:OXH721053 PGV721048:PHD721053 PQR721048:PQZ721053 QAN721048:QAV721053 QKJ721048:QKR721053 QUF721048:QUN721053 REB721048:REJ721053 RNX721048:ROF721053 RXT721048:RYB721053 SHP721048:SHX721053 SRL721048:SRT721053 TBH721048:TBP721053 TLD721048:TLL721053 TUZ721048:TVH721053 UEV721048:UFD721053 UOR721048:UOZ721053 UYN721048:UYV721053 VIJ721048:VIR721053 VSF721048:VSN721053 WCB721048:WCJ721053 WLX721048:WMF721053 WVT721048:WWB721053 L786584:T786589 JH786584:JP786589 TD786584:TL786589 ACZ786584:ADH786589 AMV786584:AND786589 AWR786584:AWZ786589 BGN786584:BGV786589 BQJ786584:BQR786589 CAF786584:CAN786589 CKB786584:CKJ786589 CTX786584:CUF786589 DDT786584:DEB786589 DNP786584:DNX786589 DXL786584:DXT786589 EHH786584:EHP786589 ERD786584:ERL786589 FAZ786584:FBH786589 FKV786584:FLD786589 FUR786584:FUZ786589 GEN786584:GEV786589 GOJ786584:GOR786589 GYF786584:GYN786589 HIB786584:HIJ786589 HRX786584:HSF786589 IBT786584:ICB786589 ILP786584:ILX786589 IVL786584:IVT786589 JFH786584:JFP786589 JPD786584:JPL786589 JYZ786584:JZH786589 KIV786584:KJD786589 KSR786584:KSZ786589 LCN786584:LCV786589 LMJ786584:LMR786589 LWF786584:LWN786589 MGB786584:MGJ786589 MPX786584:MQF786589 MZT786584:NAB786589 NJP786584:NJX786589 NTL786584:NTT786589 ODH786584:ODP786589 OND786584:ONL786589 OWZ786584:OXH786589 PGV786584:PHD786589 PQR786584:PQZ786589 QAN786584:QAV786589 QKJ786584:QKR786589 QUF786584:QUN786589 REB786584:REJ786589 RNX786584:ROF786589 RXT786584:RYB786589 SHP786584:SHX786589 SRL786584:SRT786589 TBH786584:TBP786589 TLD786584:TLL786589 TUZ786584:TVH786589 UEV786584:UFD786589 UOR786584:UOZ786589 UYN786584:UYV786589 VIJ786584:VIR786589 VSF786584:VSN786589 WCB786584:WCJ786589 WLX786584:WMF786589 WVT786584:WWB786589 L852120:T852125 JH852120:JP852125 TD852120:TL852125 ACZ852120:ADH852125 AMV852120:AND852125 AWR852120:AWZ852125 BGN852120:BGV852125 BQJ852120:BQR852125 CAF852120:CAN852125 CKB852120:CKJ852125 CTX852120:CUF852125 DDT852120:DEB852125 DNP852120:DNX852125 DXL852120:DXT852125 EHH852120:EHP852125 ERD852120:ERL852125 FAZ852120:FBH852125 FKV852120:FLD852125 FUR852120:FUZ852125 GEN852120:GEV852125 GOJ852120:GOR852125 GYF852120:GYN852125 HIB852120:HIJ852125 HRX852120:HSF852125 IBT852120:ICB852125 ILP852120:ILX852125 IVL852120:IVT852125 JFH852120:JFP852125 JPD852120:JPL852125 JYZ852120:JZH852125 KIV852120:KJD852125 KSR852120:KSZ852125 LCN852120:LCV852125 LMJ852120:LMR852125 LWF852120:LWN852125 MGB852120:MGJ852125 MPX852120:MQF852125 MZT852120:NAB852125 NJP852120:NJX852125 NTL852120:NTT852125 ODH852120:ODP852125 OND852120:ONL852125 OWZ852120:OXH852125 PGV852120:PHD852125 PQR852120:PQZ852125 QAN852120:QAV852125 QKJ852120:QKR852125 QUF852120:QUN852125 REB852120:REJ852125 RNX852120:ROF852125 RXT852120:RYB852125 SHP852120:SHX852125 SRL852120:SRT852125 TBH852120:TBP852125 TLD852120:TLL852125 TUZ852120:TVH852125 UEV852120:UFD852125 UOR852120:UOZ852125 UYN852120:UYV852125 VIJ852120:VIR852125 VSF852120:VSN852125 WCB852120:WCJ852125 WLX852120:WMF852125 WVT852120:WWB852125 L917656:T917661 JH917656:JP917661 TD917656:TL917661 ACZ917656:ADH917661 AMV917656:AND917661 AWR917656:AWZ917661 BGN917656:BGV917661 BQJ917656:BQR917661 CAF917656:CAN917661 CKB917656:CKJ917661 CTX917656:CUF917661 DDT917656:DEB917661 DNP917656:DNX917661 DXL917656:DXT917661 EHH917656:EHP917661 ERD917656:ERL917661 FAZ917656:FBH917661 FKV917656:FLD917661 FUR917656:FUZ917661 GEN917656:GEV917661 GOJ917656:GOR917661 GYF917656:GYN917661 HIB917656:HIJ917661 HRX917656:HSF917661 IBT917656:ICB917661 ILP917656:ILX917661 IVL917656:IVT917661 JFH917656:JFP917661 JPD917656:JPL917661 JYZ917656:JZH917661 KIV917656:KJD917661 KSR917656:KSZ917661 LCN917656:LCV917661 LMJ917656:LMR917661 LWF917656:LWN917661 MGB917656:MGJ917661 MPX917656:MQF917661 MZT917656:NAB917661 NJP917656:NJX917661 NTL917656:NTT917661 ODH917656:ODP917661 OND917656:ONL917661 OWZ917656:OXH917661 PGV917656:PHD917661 PQR917656:PQZ917661 QAN917656:QAV917661 QKJ917656:QKR917661 QUF917656:QUN917661 REB917656:REJ917661 RNX917656:ROF917661 RXT917656:RYB917661 SHP917656:SHX917661 SRL917656:SRT917661 TBH917656:TBP917661 TLD917656:TLL917661 TUZ917656:TVH917661 UEV917656:UFD917661 UOR917656:UOZ917661 UYN917656:UYV917661 VIJ917656:VIR917661 VSF917656:VSN917661 WCB917656:WCJ917661 WLX917656:WMF917661 WVT917656:WWB917661 L983192:T983197 JH983192:JP983197 TD983192:TL983197 ACZ983192:ADH983197 AMV983192:AND983197 AWR983192:AWZ983197 BGN983192:BGV983197 BQJ983192:BQR983197 CAF983192:CAN983197 CKB983192:CKJ983197 CTX983192:CUF983197 DDT983192:DEB983197 DNP983192:DNX983197 DXL983192:DXT983197 EHH983192:EHP983197 ERD983192:ERL983197 FAZ983192:FBH983197 FKV983192:FLD983197 FUR983192:FUZ983197 GEN983192:GEV983197 GOJ983192:GOR983197 GYF983192:GYN983197 HIB983192:HIJ983197 HRX983192:HSF983197 IBT983192:ICB983197 ILP983192:ILX983197 IVL983192:IVT983197 JFH983192:JFP983197 JPD983192:JPL983197 JYZ983192:JZH983197 KIV983192:KJD983197 KSR983192:KSZ983197 LCN983192:LCV983197 LMJ983192:LMR983197 LWF983192:LWN983197 MGB983192:MGJ983197 MPX983192:MQF983197 MZT983192:NAB983197 NJP983192:NJX983197 NTL983192:NTT983197 ODH983192:ODP983197 OND983192:ONL983197 OWZ983192:OXH983197 PGV983192:PHD983197 PQR983192:PQZ983197 QAN983192:QAV983197 QKJ983192:QKR983197 QUF983192:QUN983197 REB983192:REJ983197 RNX983192:ROF983197 RXT983192:RYB983197 SHP983192:SHX983197 SRL983192:SRT983197 TBH983192:TBP983197 TLD983192:TLL983197 TUZ983192:TVH983197 UEV983192:UFD983197 UOR983192:UOZ983197 UYN983192:UYV983197 VIJ983192:VIR983197 VSF983192:VSN983197 WCB983192:WCJ983197 WLX983192:WMF983197 WVT983192:WWB983197 E152:E156 JA152:JA156 SW152:SW156 ACS152:ACS156 AMO152:AMO156 AWK152:AWK156 BGG152:BGG156 BQC152:BQC156 BZY152:BZY156 CJU152:CJU156 CTQ152:CTQ156 DDM152:DDM156 DNI152:DNI156 DXE152:DXE156 EHA152:EHA156 EQW152:EQW156 FAS152:FAS156 FKO152:FKO156 FUK152:FUK156 GEG152:GEG156 GOC152:GOC156 GXY152:GXY156 HHU152:HHU156 HRQ152:HRQ156 IBM152:IBM156 ILI152:ILI156 IVE152:IVE156 JFA152:JFA156 JOW152:JOW156 JYS152:JYS156 KIO152:KIO156 KSK152:KSK156 LCG152:LCG156 LMC152:LMC156 LVY152:LVY156 MFU152:MFU156 MPQ152:MPQ156 MZM152:MZM156 NJI152:NJI156 NTE152:NTE156 ODA152:ODA156 OMW152:OMW156 OWS152:OWS156 PGO152:PGO156 PQK152:PQK156 QAG152:QAG156 QKC152:QKC156 QTY152:QTY156 RDU152:RDU156 RNQ152:RNQ156 RXM152:RXM156 SHI152:SHI156 SRE152:SRE156 TBA152:TBA156 TKW152:TKW156 TUS152:TUS156 UEO152:UEO156 UOK152:UOK156 UYG152:UYG156 VIC152:VIC156 VRY152:VRY156 WBU152:WBU156 WLQ152:WLQ156 WVM152:WVM156 E65688:E65692 JA65688:JA65692 SW65688:SW65692 ACS65688:ACS65692 AMO65688:AMO65692 AWK65688:AWK65692 BGG65688:BGG65692 BQC65688:BQC65692 BZY65688:BZY65692 CJU65688:CJU65692 CTQ65688:CTQ65692 DDM65688:DDM65692 DNI65688:DNI65692 DXE65688:DXE65692 EHA65688:EHA65692 EQW65688:EQW65692 FAS65688:FAS65692 FKO65688:FKO65692 FUK65688:FUK65692 GEG65688:GEG65692 GOC65688:GOC65692 GXY65688:GXY65692 HHU65688:HHU65692 HRQ65688:HRQ65692 IBM65688:IBM65692 ILI65688:ILI65692 IVE65688:IVE65692 JFA65688:JFA65692 JOW65688:JOW65692 JYS65688:JYS65692 KIO65688:KIO65692 KSK65688:KSK65692 LCG65688:LCG65692 LMC65688:LMC65692 LVY65688:LVY65692 MFU65688:MFU65692 MPQ65688:MPQ65692 MZM65688:MZM65692 NJI65688:NJI65692 NTE65688:NTE65692 ODA65688:ODA65692 OMW65688:OMW65692 OWS65688:OWS65692 PGO65688:PGO65692 PQK65688:PQK65692 QAG65688:QAG65692 QKC65688:QKC65692 QTY65688:QTY65692 RDU65688:RDU65692 RNQ65688:RNQ65692 RXM65688:RXM65692 SHI65688:SHI65692 SRE65688:SRE65692 TBA65688:TBA65692 TKW65688:TKW65692 TUS65688:TUS65692 UEO65688:UEO65692 UOK65688:UOK65692 UYG65688:UYG65692 VIC65688:VIC65692 VRY65688:VRY65692 WBU65688:WBU65692 WLQ65688:WLQ65692 WVM65688:WVM65692 E131224:E131228 JA131224:JA131228 SW131224:SW131228 ACS131224:ACS131228 AMO131224:AMO131228 AWK131224:AWK131228 BGG131224:BGG131228 BQC131224:BQC131228 BZY131224:BZY131228 CJU131224:CJU131228 CTQ131224:CTQ131228 DDM131224:DDM131228 DNI131224:DNI131228 DXE131224:DXE131228 EHA131224:EHA131228 EQW131224:EQW131228 FAS131224:FAS131228 FKO131224:FKO131228 FUK131224:FUK131228 GEG131224:GEG131228 GOC131224:GOC131228 GXY131224:GXY131228 HHU131224:HHU131228 HRQ131224:HRQ131228 IBM131224:IBM131228 ILI131224:ILI131228 IVE131224:IVE131228 JFA131224:JFA131228 JOW131224:JOW131228 JYS131224:JYS131228 KIO131224:KIO131228 KSK131224:KSK131228 LCG131224:LCG131228 LMC131224:LMC131228 LVY131224:LVY131228 MFU131224:MFU131228 MPQ131224:MPQ131228 MZM131224:MZM131228 NJI131224:NJI131228 NTE131224:NTE131228 ODA131224:ODA131228 OMW131224:OMW131228 OWS131224:OWS131228 PGO131224:PGO131228 PQK131224:PQK131228 QAG131224:QAG131228 QKC131224:QKC131228 QTY131224:QTY131228 RDU131224:RDU131228 RNQ131224:RNQ131228 RXM131224:RXM131228 SHI131224:SHI131228 SRE131224:SRE131228 TBA131224:TBA131228 TKW131224:TKW131228 TUS131224:TUS131228 UEO131224:UEO131228 UOK131224:UOK131228 UYG131224:UYG131228 VIC131224:VIC131228 VRY131224:VRY131228 WBU131224:WBU131228 WLQ131224:WLQ131228 WVM131224:WVM131228 E196760:E196764 JA196760:JA196764 SW196760:SW196764 ACS196760:ACS196764 AMO196760:AMO196764 AWK196760:AWK196764 BGG196760:BGG196764 BQC196760:BQC196764 BZY196760:BZY196764 CJU196760:CJU196764 CTQ196760:CTQ196764 DDM196760:DDM196764 DNI196760:DNI196764 DXE196760:DXE196764 EHA196760:EHA196764 EQW196760:EQW196764 FAS196760:FAS196764 FKO196760:FKO196764 FUK196760:FUK196764 GEG196760:GEG196764 GOC196760:GOC196764 GXY196760:GXY196764 HHU196760:HHU196764 HRQ196760:HRQ196764 IBM196760:IBM196764 ILI196760:ILI196764 IVE196760:IVE196764 JFA196760:JFA196764 JOW196760:JOW196764 JYS196760:JYS196764 KIO196760:KIO196764 KSK196760:KSK196764 LCG196760:LCG196764 LMC196760:LMC196764 LVY196760:LVY196764 MFU196760:MFU196764 MPQ196760:MPQ196764 MZM196760:MZM196764 NJI196760:NJI196764 NTE196760:NTE196764 ODA196760:ODA196764 OMW196760:OMW196764 OWS196760:OWS196764 PGO196760:PGO196764 PQK196760:PQK196764 QAG196760:QAG196764 QKC196760:QKC196764 QTY196760:QTY196764 RDU196760:RDU196764 RNQ196760:RNQ196764 RXM196760:RXM196764 SHI196760:SHI196764 SRE196760:SRE196764 TBA196760:TBA196764 TKW196760:TKW196764 TUS196760:TUS196764 UEO196760:UEO196764 UOK196760:UOK196764 UYG196760:UYG196764 VIC196760:VIC196764 VRY196760:VRY196764 WBU196760:WBU196764 WLQ196760:WLQ196764 WVM196760:WVM196764 E262296:E262300 JA262296:JA262300 SW262296:SW262300 ACS262296:ACS262300 AMO262296:AMO262300 AWK262296:AWK262300 BGG262296:BGG262300 BQC262296:BQC262300 BZY262296:BZY262300 CJU262296:CJU262300 CTQ262296:CTQ262300 DDM262296:DDM262300 DNI262296:DNI262300 DXE262296:DXE262300 EHA262296:EHA262300 EQW262296:EQW262300 FAS262296:FAS262300 FKO262296:FKO262300 FUK262296:FUK262300 GEG262296:GEG262300 GOC262296:GOC262300 GXY262296:GXY262300 HHU262296:HHU262300 HRQ262296:HRQ262300 IBM262296:IBM262300 ILI262296:ILI262300 IVE262296:IVE262300 JFA262296:JFA262300 JOW262296:JOW262300 JYS262296:JYS262300 KIO262296:KIO262300 KSK262296:KSK262300 LCG262296:LCG262300 LMC262296:LMC262300 LVY262296:LVY262300 MFU262296:MFU262300 MPQ262296:MPQ262300 MZM262296:MZM262300 NJI262296:NJI262300 NTE262296:NTE262300 ODA262296:ODA262300 OMW262296:OMW262300 OWS262296:OWS262300 PGO262296:PGO262300 PQK262296:PQK262300 QAG262296:QAG262300 QKC262296:QKC262300 QTY262296:QTY262300 RDU262296:RDU262300 RNQ262296:RNQ262300 RXM262296:RXM262300 SHI262296:SHI262300 SRE262296:SRE262300 TBA262296:TBA262300 TKW262296:TKW262300 TUS262296:TUS262300 UEO262296:UEO262300 UOK262296:UOK262300 UYG262296:UYG262300 VIC262296:VIC262300 VRY262296:VRY262300 WBU262296:WBU262300 WLQ262296:WLQ262300 WVM262296:WVM262300 E327832:E327836 JA327832:JA327836 SW327832:SW327836 ACS327832:ACS327836 AMO327832:AMO327836 AWK327832:AWK327836 BGG327832:BGG327836 BQC327832:BQC327836 BZY327832:BZY327836 CJU327832:CJU327836 CTQ327832:CTQ327836 DDM327832:DDM327836 DNI327832:DNI327836 DXE327832:DXE327836 EHA327832:EHA327836 EQW327832:EQW327836 FAS327832:FAS327836 FKO327832:FKO327836 FUK327832:FUK327836 GEG327832:GEG327836 GOC327832:GOC327836 GXY327832:GXY327836 HHU327832:HHU327836 HRQ327832:HRQ327836 IBM327832:IBM327836 ILI327832:ILI327836 IVE327832:IVE327836 JFA327832:JFA327836 JOW327832:JOW327836 JYS327832:JYS327836 KIO327832:KIO327836 KSK327832:KSK327836 LCG327832:LCG327836 LMC327832:LMC327836 LVY327832:LVY327836 MFU327832:MFU327836 MPQ327832:MPQ327836 MZM327832:MZM327836 NJI327832:NJI327836 NTE327832:NTE327836 ODA327832:ODA327836 OMW327832:OMW327836 OWS327832:OWS327836 PGO327832:PGO327836 PQK327832:PQK327836 QAG327832:QAG327836 QKC327832:QKC327836 QTY327832:QTY327836 RDU327832:RDU327836 RNQ327832:RNQ327836 RXM327832:RXM327836 SHI327832:SHI327836 SRE327832:SRE327836 TBA327832:TBA327836 TKW327832:TKW327836 TUS327832:TUS327836 UEO327832:UEO327836 UOK327832:UOK327836 UYG327832:UYG327836 VIC327832:VIC327836 VRY327832:VRY327836 WBU327832:WBU327836 WLQ327832:WLQ327836 WVM327832:WVM327836 E393368:E393372 JA393368:JA393372 SW393368:SW393372 ACS393368:ACS393372 AMO393368:AMO393372 AWK393368:AWK393372 BGG393368:BGG393372 BQC393368:BQC393372 BZY393368:BZY393372 CJU393368:CJU393372 CTQ393368:CTQ393372 DDM393368:DDM393372 DNI393368:DNI393372 DXE393368:DXE393372 EHA393368:EHA393372 EQW393368:EQW393372 FAS393368:FAS393372 FKO393368:FKO393372 FUK393368:FUK393372 GEG393368:GEG393372 GOC393368:GOC393372 GXY393368:GXY393372 HHU393368:HHU393372 HRQ393368:HRQ393372 IBM393368:IBM393372 ILI393368:ILI393372 IVE393368:IVE393372 JFA393368:JFA393372 JOW393368:JOW393372 JYS393368:JYS393372 KIO393368:KIO393372 KSK393368:KSK393372 LCG393368:LCG393372 LMC393368:LMC393372 LVY393368:LVY393372 MFU393368:MFU393372 MPQ393368:MPQ393372 MZM393368:MZM393372 NJI393368:NJI393372 NTE393368:NTE393372 ODA393368:ODA393372 OMW393368:OMW393372 OWS393368:OWS393372 PGO393368:PGO393372 PQK393368:PQK393372 QAG393368:QAG393372 QKC393368:QKC393372 QTY393368:QTY393372 RDU393368:RDU393372 RNQ393368:RNQ393372 RXM393368:RXM393372 SHI393368:SHI393372 SRE393368:SRE393372 TBA393368:TBA393372 TKW393368:TKW393372 TUS393368:TUS393372 UEO393368:UEO393372 UOK393368:UOK393372 UYG393368:UYG393372 VIC393368:VIC393372 VRY393368:VRY393372 WBU393368:WBU393372 WLQ393368:WLQ393372 WVM393368:WVM393372 E458904:E458908 JA458904:JA458908 SW458904:SW458908 ACS458904:ACS458908 AMO458904:AMO458908 AWK458904:AWK458908 BGG458904:BGG458908 BQC458904:BQC458908 BZY458904:BZY458908 CJU458904:CJU458908 CTQ458904:CTQ458908 DDM458904:DDM458908 DNI458904:DNI458908 DXE458904:DXE458908 EHA458904:EHA458908 EQW458904:EQW458908 FAS458904:FAS458908 FKO458904:FKO458908 FUK458904:FUK458908 GEG458904:GEG458908 GOC458904:GOC458908 GXY458904:GXY458908 HHU458904:HHU458908 HRQ458904:HRQ458908 IBM458904:IBM458908 ILI458904:ILI458908 IVE458904:IVE458908 JFA458904:JFA458908 JOW458904:JOW458908 JYS458904:JYS458908 KIO458904:KIO458908 KSK458904:KSK458908 LCG458904:LCG458908 LMC458904:LMC458908 LVY458904:LVY458908 MFU458904:MFU458908 MPQ458904:MPQ458908 MZM458904:MZM458908 NJI458904:NJI458908 NTE458904:NTE458908 ODA458904:ODA458908 OMW458904:OMW458908 OWS458904:OWS458908 PGO458904:PGO458908 PQK458904:PQK458908 QAG458904:QAG458908 QKC458904:QKC458908 QTY458904:QTY458908 RDU458904:RDU458908 RNQ458904:RNQ458908 RXM458904:RXM458908 SHI458904:SHI458908 SRE458904:SRE458908 TBA458904:TBA458908 TKW458904:TKW458908 TUS458904:TUS458908 UEO458904:UEO458908 UOK458904:UOK458908 UYG458904:UYG458908 VIC458904:VIC458908 VRY458904:VRY458908 WBU458904:WBU458908 WLQ458904:WLQ458908 WVM458904:WVM458908 E524440:E524444 JA524440:JA524444 SW524440:SW524444 ACS524440:ACS524444 AMO524440:AMO524444 AWK524440:AWK524444 BGG524440:BGG524444 BQC524440:BQC524444 BZY524440:BZY524444 CJU524440:CJU524444 CTQ524440:CTQ524444 DDM524440:DDM524444 DNI524440:DNI524444 DXE524440:DXE524444 EHA524440:EHA524444 EQW524440:EQW524444 FAS524440:FAS524444 FKO524440:FKO524444 FUK524440:FUK524444 GEG524440:GEG524444 GOC524440:GOC524444 GXY524440:GXY524444 HHU524440:HHU524444 HRQ524440:HRQ524444 IBM524440:IBM524444 ILI524440:ILI524444 IVE524440:IVE524444 JFA524440:JFA524444 JOW524440:JOW524444 JYS524440:JYS524444 KIO524440:KIO524444 KSK524440:KSK524444 LCG524440:LCG524444 LMC524440:LMC524444 LVY524440:LVY524444 MFU524440:MFU524444 MPQ524440:MPQ524444 MZM524440:MZM524444 NJI524440:NJI524444 NTE524440:NTE524444 ODA524440:ODA524444 OMW524440:OMW524444 OWS524440:OWS524444 PGO524440:PGO524444 PQK524440:PQK524444 QAG524440:QAG524444 QKC524440:QKC524444 QTY524440:QTY524444 RDU524440:RDU524444 RNQ524440:RNQ524444 RXM524440:RXM524444 SHI524440:SHI524444 SRE524440:SRE524444 TBA524440:TBA524444 TKW524440:TKW524444 TUS524440:TUS524444 UEO524440:UEO524444 UOK524440:UOK524444 UYG524440:UYG524444 VIC524440:VIC524444 VRY524440:VRY524444 WBU524440:WBU524444 WLQ524440:WLQ524444 WVM524440:WVM524444 E589976:E589980 JA589976:JA589980 SW589976:SW589980 ACS589976:ACS589980 AMO589976:AMO589980 AWK589976:AWK589980 BGG589976:BGG589980 BQC589976:BQC589980 BZY589976:BZY589980 CJU589976:CJU589980 CTQ589976:CTQ589980 DDM589976:DDM589980 DNI589976:DNI589980 DXE589976:DXE589980 EHA589976:EHA589980 EQW589976:EQW589980 FAS589976:FAS589980 FKO589976:FKO589980 FUK589976:FUK589980 GEG589976:GEG589980 GOC589976:GOC589980 GXY589976:GXY589980 HHU589976:HHU589980 HRQ589976:HRQ589980 IBM589976:IBM589980 ILI589976:ILI589980 IVE589976:IVE589980 JFA589976:JFA589980 JOW589976:JOW589980 JYS589976:JYS589980 KIO589976:KIO589980 KSK589976:KSK589980 LCG589976:LCG589980 LMC589976:LMC589980 LVY589976:LVY589980 MFU589976:MFU589980 MPQ589976:MPQ589980 MZM589976:MZM589980 NJI589976:NJI589980 NTE589976:NTE589980 ODA589976:ODA589980 OMW589976:OMW589980 OWS589976:OWS589980 PGO589976:PGO589980 PQK589976:PQK589980 QAG589976:QAG589980 QKC589976:QKC589980 QTY589976:QTY589980 RDU589976:RDU589980 RNQ589976:RNQ589980 RXM589976:RXM589980 SHI589976:SHI589980 SRE589976:SRE589980 TBA589976:TBA589980 TKW589976:TKW589980 TUS589976:TUS589980 UEO589976:UEO589980 UOK589976:UOK589980 UYG589976:UYG589980 VIC589976:VIC589980 VRY589976:VRY589980 WBU589976:WBU589980 WLQ589976:WLQ589980 WVM589976:WVM589980 E655512:E655516 JA655512:JA655516 SW655512:SW655516 ACS655512:ACS655516 AMO655512:AMO655516 AWK655512:AWK655516 BGG655512:BGG655516 BQC655512:BQC655516 BZY655512:BZY655516 CJU655512:CJU655516 CTQ655512:CTQ655516 DDM655512:DDM655516 DNI655512:DNI655516 DXE655512:DXE655516 EHA655512:EHA655516 EQW655512:EQW655516 FAS655512:FAS655516 FKO655512:FKO655516 FUK655512:FUK655516 GEG655512:GEG655516 GOC655512:GOC655516 GXY655512:GXY655516 HHU655512:HHU655516 HRQ655512:HRQ655516 IBM655512:IBM655516 ILI655512:ILI655516 IVE655512:IVE655516 JFA655512:JFA655516 JOW655512:JOW655516 JYS655512:JYS655516 KIO655512:KIO655516 KSK655512:KSK655516 LCG655512:LCG655516 LMC655512:LMC655516 LVY655512:LVY655516 MFU655512:MFU655516 MPQ655512:MPQ655516 MZM655512:MZM655516 NJI655512:NJI655516 NTE655512:NTE655516 ODA655512:ODA655516 OMW655512:OMW655516 OWS655512:OWS655516 PGO655512:PGO655516 PQK655512:PQK655516 QAG655512:QAG655516 QKC655512:QKC655516 QTY655512:QTY655516 RDU655512:RDU655516 RNQ655512:RNQ655516 RXM655512:RXM655516 SHI655512:SHI655516 SRE655512:SRE655516 TBA655512:TBA655516 TKW655512:TKW655516 TUS655512:TUS655516 UEO655512:UEO655516 UOK655512:UOK655516 UYG655512:UYG655516 VIC655512:VIC655516 VRY655512:VRY655516 WBU655512:WBU655516 WLQ655512:WLQ655516 WVM655512:WVM655516 E721048:E721052 JA721048:JA721052 SW721048:SW721052 ACS721048:ACS721052 AMO721048:AMO721052 AWK721048:AWK721052 BGG721048:BGG721052 BQC721048:BQC721052 BZY721048:BZY721052 CJU721048:CJU721052 CTQ721048:CTQ721052 DDM721048:DDM721052 DNI721048:DNI721052 DXE721048:DXE721052 EHA721048:EHA721052 EQW721048:EQW721052 FAS721048:FAS721052 FKO721048:FKO721052 FUK721048:FUK721052 GEG721048:GEG721052 GOC721048:GOC721052 GXY721048:GXY721052 HHU721048:HHU721052 HRQ721048:HRQ721052 IBM721048:IBM721052 ILI721048:ILI721052 IVE721048:IVE721052 JFA721048:JFA721052 JOW721048:JOW721052 JYS721048:JYS721052 KIO721048:KIO721052 KSK721048:KSK721052 LCG721048:LCG721052 LMC721048:LMC721052 LVY721048:LVY721052 MFU721048:MFU721052 MPQ721048:MPQ721052 MZM721048:MZM721052 NJI721048:NJI721052 NTE721048:NTE721052 ODA721048:ODA721052 OMW721048:OMW721052 OWS721048:OWS721052 PGO721048:PGO721052 PQK721048:PQK721052 QAG721048:QAG721052 QKC721048:QKC721052 QTY721048:QTY721052 RDU721048:RDU721052 RNQ721048:RNQ721052 RXM721048:RXM721052 SHI721048:SHI721052 SRE721048:SRE721052 TBA721048:TBA721052 TKW721048:TKW721052 TUS721048:TUS721052 UEO721048:UEO721052 UOK721048:UOK721052 UYG721048:UYG721052 VIC721048:VIC721052 VRY721048:VRY721052 WBU721048:WBU721052 WLQ721048:WLQ721052 WVM721048:WVM721052 E786584:E786588 JA786584:JA786588 SW786584:SW786588 ACS786584:ACS786588 AMO786584:AMO786588 AWK786584:AWK786588 BGG786584:BGG786588 BQC786584:BQC786588 BZY786584:BZY786588 CJU786584:CJU786588 CTQ786584:CTQ786588 DDM786584:DDM786588 DNI786584:DNI786588 DXE786584:DXE786588 EHA786584:EHA786588 EQW786584:EQW786588 FAS786584:FAS786588 FKO786584:FKO786588 FUK786584:FUK786588 GEG786584:GEG786588 GOC786584:GOC786588 GXY786584:GXY786588 HHU786584:HHU786588 HRQ786584:HRQ786588 IBM786584:IBM786588 ILI786584:ILI786588 IVE786584:IVE786588 JFA786584:JFA786588 JOW786584:JOW786588 JYS786584:JYS786588 KIO786584:KIO786588 KSK786584:KSK786588 LCG786584:LCG786588 LMC786584:LMC786588 LVY786584:LVY786588 MFU786584:MFU786588 MPQ786584:MPQ786588 MZM786584:MZM786588 NJI786584:NJI786588 NTE786584:NTE786588 ODA786584:ODA786588 OMW786584:OMW786588 OWS786584:OWS786588 PGO786584:PGO786588 PQK786584:PQK786588 QAG786584:QAG786588 QKC786584:QKC786588 QTY786584:QTY786588 RDU786584:RDU786588 RNQ786584:RNQ786588 RXM786584:RXM786588 SHI786584:SHI786588 SRE786584:SRE786588 TBA786584:TBA786588 TKW786584:TKW786588 TUS786584:TUS786588 UEO786584:UEO786588 UOK786584:UOK786588 UYG786584:UYG786588 VIC786584:VIC786588 VRY786584:VRY786588 WBU786584:WBU786588 WLQ786584:WLQ786588 WVM786584:WVM786588 E852120:E852124 JA852120:JA852124 SW852120:SW852124 ACS852120:ACS852124 AMO852120:AMO852124 AWK852120:AWK852124 BGG852120:BGG852124 BQC852120:BQC852124 BZY852120:BZY852124 CJU852120:CJU852124 CTQ852120:CTQ852124 DDM852120:DDM852124 DNI852120:DNI852124 DXE852120:DXE852124 EHA852120:EHA852124 EQW852120:EQW852124 FAS852120:FAS852124 FKO852120:FKO852124 FUK852120:FUK852124 GEG852120:GEG852124 GOC852120:GOC852124 GXY852120:GXY852124 HHU852120:HHU852124 HRQ852120:HRQ852124 IBM852120:IBM852124 ILI852120:ILI852124 IVE852120:IVE852124 JFA852120:JFA852124 JOW852120:JOW852124 JYS852120:JYS852124 KIO852120:KIO852124 KSK852120:KSK852124 LCG852120:LCG852124 LMC852120:LMC852124 LVY852120:LVY852124 MFU852120:MFU852124 MPQ852120:MPQ852124 MZM852120:MZM852124 NJI852120:NJI852124 NTE852120:NTE852124 ODA852120:ODA852124 OMW852120:OMW852124 OWS852120:OWS852124 PGO852120:PGO852124 PQK852120:PQK852124 QAG852120:QAG852124 QKC852120:QKC852124 QTY852120:QTY852124 RDU852120:RDU852124 RNQ852120:RNQ852124 RXM852120:RXM852124 SHI852120:SHI852124 SRE852120:SRE852124 TBA852120:TBA852124 TKW852120:TKW852124 TUS852120:TUS852124 UEO852120:UEO852124 UOK852120:UOK852124 UYG852120:UYG852124 VIC852120:VIC852124 VRY852120:VRY852124 WBU852120:WBU852124 WLQ852120:WLQ852124 WVM852120:WVM852124 E917656:E917660 JA917656:JA917660 SW917656:SW917660 ACS917656:ACS917660 AMO917656:AMO917660 AWK917656:AWK917660 BGG917656:BGG917660 BQC917656:BQC917660 BZY917656:BZY917660 CJU917656:CJU917660 CTQ917656:CTQ917660 DDM917656:DDM917660 DNI917656:DNI917660 DXE917656:DXE917660 EHA917656:EHA917660 EQW917656:EQW917660 FAS917656:FAS917660 FKO917656:FKO917660 FUK917656:FUK917660 GEG917656:GEG917660 GOC917656:GOC917660 GXY917656:GXY917660 HHU917656:HHU917660 HRQ917656:HRQ917660 IBM917656:IBM917660 ILI917656:ILI917660 IVE917656:IVE917660 JFA917656:JFA917660 JOW917656:JOW917660 JYS917656:JYS917660 KIO917656:KIO917660 KSK917656:KSK917660 LCG917656:LCG917660 LMC917656:LMC917660 LVY917656:LVY917660 MFU917656:MFU917660 MPQ917656:MPQ917660 MZM917656:MZM917660 NJI917656:NJI917660 NTE917656:NTE917660 ODA917656:ODA917660 OMW917656:OMW917660 OWS917656:OWS917660 PGO917656:PGO917660 PQK917656:PQK917660 QAG917656:QAG917660 QKC917656:QKC917660 QTY917656:QTY917660 RDU917656:RDU917660 RNQ917656:RNQ917660 RXM917656:RXM917660 SHI917656:SHI917660 SRE917656:SRE917660 TBA917656:TBA917660 TKW917656:TKW917660 TUS917656:TUS917660 UEO917656:UEO917660 UOK917656:UOK917660 UYG917656:UYG917660 VIC917656:VIC917660 VRY917656:VRY917660 WBU917656:WBU917660 WLQ917656:WLQ917660 WVM917656:WVM917660 E983192:E983196 JA983192:JA983196 SW983192:SW983196 ACS983192:ACS983196 AMO983192:AMO983196 AWK983192:AWK983196 BGG983192:BGG983196 BQC983192:BQC983196 BZY983192:BZY983196 CJU983192:CJU983196 CTQ983192:CTQ983196 DDM983192:DDM983196 DNI983192:DNI983196 DXE983192:DXE983196 EHA983192:EHA983196 EQW983192:EQW983196 FAS983192:FAS983196 FKO983192:FKO983196 FUK983192:FUK983196 GEG983192:GEG983196 GOC983192:GOC983196 GXY983192:GXY983196 HHU983192:HHU983196 HRQ983192:HRQ983196 IBM983192:IBM983196 ILI983192:ILI983196 IVE983192:IVE983196 JFA983192:JFA983196 JOW983192:JOW983196 JYS983192:JYS983196 KIO983192:KIO983196 KSK983192:KSK983196 LCG983192:LCG983196 LMC983192:LMC983196 LVY983192:LVY983196 MFU983192:MFU983196 MPQ983192:MPQ983196 MZM983192:MZM983196 NJI983192:NJI983196 NTE983192:NTE983196 ODA983192:ODA983196 OMW983192:OMW983196 OWS983192:OWS983196 PGO983192:PGO983196 PQK983192:PQK983196 QAG983192:QAG983196 QKC983192:QKC983196 QTY983192:QTY983196 RDU983192:RDU983196 RNQ983192:RNQ983196 RXM983192:RXM983196 SHI983192:SHI983196 SRE983192:SRE983196 TBA983192:TBA983196 TKW983192:TKW983196 TUS983192:TUS983196 UEO983192:UEO983196 UOK983192:UOK983196 UYG983192:UYG983196 VIC983192:VIC983196 VRY983192:VRY983196 WBU983192:WBU983196 WLQ983192:WLQ983196 WVM983192:WVM983196 J152:J156 JF152:JF156 TB152:TB156 ACX152:ACX156 AMT152:AMT156 AWP152:AWP156 BGL152:BGL156 BQH152:BQH156 CAD152:CAD156 CJZ152:CJZ156 CTV152:CTV156 DDR152:DDR156 DNN152:DNN156 DXJ152:DXJ156 EHF152:EHF156 ERB152:ERB156 FAX152:FAX156 FKT152:FKT156 FUP152:FUP156 GEL152:GEL156 GOH152:GOH156 GYD152:GYD156 HHZ152:HHZ156 HRV152:HRV156 IBR152:IBR156 ILN152:ILN156 IVJ152:IVJ156 JFF152:JFF156 JPB152:JPB156 JYX152:JYX156 KIT152:KIT156 KSP152:KSP156 LCL152:LCL156 LMH152:LMH156 LWD152:LWD156 MFZ152:MFZ156 MPV152:MPV156 MZR152:MZR156 NJN152:NJN156 NTJ152:NTJ156 ODF152:ODF156 ONB152:ONB156 OWX152:OWX156 PGT152:PGT156 PQP152:PQP156 QAL152:QAL156 QKH152:QKH156 QUD152:QUD156 RDZ152:RDZ156 RNV152:RNV156 RXR152:RXR156 SHN152:SHN156 SRJ152:SRJ156 TBF152:TBF156 TLB152:TLB156 TUX152:TUX156 UET152:UET156 UOP152:UOP156 UYL152:UYL156 VIH152:VIH156 VSD152:VSD156 WBZ152:WBZ156 WLV152:WLV156 WVR152:WVR156 J65688:J65692 JF65688:JF65692 TB65688:TB65692 ACX65688:ACX65692 AMT65688:AMT65692 AWP65688:AWP65692 BGL65688:BGL65692 BQH65688:BQH65692 CAD65688:CAD65692 CJZ65688:CJZ65692 CTV65688:CTV65692 DDR65688:DDR65692 DNN65688:DNN65692 DXJ65688:DXJ65692 EHF65688:EHF65692 ERB65688:ERB65692 FAX65688:FAX65692 FKT65688:FKT65692 FUP65688:FUP65692 GEL65688:GEL65692 GOH65688:GOH65692 GYD65688:GYD65692 HHZ65688:HHZ65692 HRV65688:HRV65692 IBR65688:IBR65692 ILN65688:ILN65692 IVJ65688:IVJ65692 JFF65688:JFF65692 JPB65688:JPB65692 JYX65688:JYX65692 KIT65688:KIT65692 KSP65688:KSP65692 LCL65688:LCL65692 LMH65688:LMH65692 LWD65688:LWD65692 MFZ65688:MFZ65692 MPV65688:MPV65692 MZR65688:MZR65692 NJN65688:NJN65692 NTJ65688:NTJ65692 ODF65688:ODF65692 ONB65688:ONB65692 OWX65688:OWX65692 PGT65688:PGT65692 PQP65688:PQP65692 QAL65688:QAL65692 QKH65688:QKH65692 QUD65688:QUD65692 RDZ65688:RDZ65692 RNV65688:RNV65692 RXR65688:RXR65692 SHN65688:SHN65692 SRJ65688:SRJ65692 TBF65688:TBF65692 TLB65688:TLB65692 TUX65688:TUX65692 UET65688:UET65692 UOP65688:UOP65692 UYL65688:UYL65692 VIH65688:VIH65692 VSD65688:VSD65692 WBZ65688:WBZ65692 WLV65688:WLV65692 WVR65688:WVR65692 J131224:J131228 JF131224:JF131228 TB131224:TB131228 ACX131224:ACX131228 AMT131224:AMT131228 AWP131224:AWP131228 BGL131224:BGL131228 BQH131224:BQH131228 CAD131224:CAD131228 CJZ131224:CJZ131228 CTV131224:CTV131228 DDR131224:DDR131228 DNN131224:DNN131228 DXJ131224:DXJ131228 EHF131224:EHF131228 ERB131224:ERB131228 FAX131224:FAX131228 FKT131224:FKT131228 FUP131224:FUP131228 GEL131224:GEL131228 GOH131224:GOH131228 GYD131224:GYD131228 HHZ131224:HHZ131228 HRV131224:HRV131228 IBR131224:IBR131228 ILN131224:ILN131228 IVJ131224:IVJ131228 JFF131224:JFF131228 JPB131224:JPB131228 JYX131224:JYX131228 KIT131224:KIT131228 KSP131224:KSP131228 LCL131224:LCL131228 LMH131224:LMH131228 LWD131224:LWD131228 MFZ131224:MFZ131228 MPV131224:MPV131228 MZR131224:MZR131228 NJN131224:NJN131228 NTJ131224:NTJ131228 ODF131224:ODF131228 ONB131224:ONB131228 OWX131224:OWX131228 PGT131224:PGT131228 PQP131224:PQP131228 QAL131224:QAL131228 QKH131224:QKH131228 QUD131224:QUD131228 RDZ131224:RDZ131228 RNV131224:RNV131228 RXR131224:RXR131228 SHN131224:SHN131228 SRJ131224:SRJ131228 TBF131224:TBF131228 TLB131224:TLB131228 TUX131224:TUX131228 UET131224:UET131228 UOP131224:UOP131228 UYL131224:UYL131228 VIH131224:VIH131228 VSD131224:VSD131228 WBZ131224:WBZ131228 WLV131224:WLV131228 WVR131224:WVR131228 J196760:J196764 JF196760:JF196764 TB196760:TB196764 ACX196760:ACX196764 AMT196760:AMT196764 AWP196760:AWP196764 BGL196760:BGL196764 BQH196760:BQH196764 CAD196760:CAD196764 CJZ196760:CJZ196764 CTV196760:CTV196764 DDR196760:DDR196764 DNN196760:DNN196764 DXJ196760:DXJ196764 EHF196760:EHF196764 ERB196760:ERB196764 FAX196760:FAX196764 FKT196760:FKT196764 FUP196760:FUP196764 GEL196760:GEL196764 GOH196760:GOH196764 GYD196760:GYD196764 HHZ196760:HHZ196764 HRV196760:HRV196764 IBR196760:IBR196764 ILN196760:ILN196764 IVJ196760:IVJ196764 JFF196760:JFF196764 JPB196760:JPB196764 JYX196760:JYX196764 KIT196760:KIT196764 KSP196760:KSP196764 LCL196760:LCL196764 LMH196760:LMH196764 LWD196760:LWD196764 MFZ196760:MFZ196764 MPV196760:MPV196764 MZR196760:MZR196764 NJN196760:NJN196764 NTJ196760:NTJ196764 ODF196760:ODF196764 ONB196760:ONB196764 OWX196760:OWX196764 PGT196760:PGT196764 PQP196760:PQP196764 QAL196760:QAL196764 QKH196760:QKH196764 QUD196760:QUD196764 RDZ196760:RDZ196764 RNV196760:RNV196764 RXR196760:RXR196764 SHN196760:SHN196764 SRJ196760:SRJ196764 TBF196760:TBF196764 TLB196760:TLB196764 TUX196760:TUX196764 UET196760:UET196764 UOP196760:UOP196764 UYL196760:UYL196764 VIH196760:VIH196764 VSD196760:VSD196764 WBZ196760:WBZ196764 WLV196760:WLV196764 WVR196760:WVR196764 J262296:J262300 JF262296:JF262300 TB262296:TB262300 ACX262296:ACX262300 AMT262296:AMT262300 AWP262296:AWP262300 BGL262296:BGL262300 BQH262296:BQH262300 CAD262296:CAD262300 CJZ262296:CJZ262300 CTV262296:CTV262300 DDR262296:DDR262300 DNN262296:DNN262300 DXJ262296:DXJ262300 EHF262296:EHF262300 ERB262296:ERB262300 FAX262296:FAX262300 FKT262296:FKT262300 FUP262296:FUP262300 GEL262296:GEL262300 GOH262296:GOH262300 GYD262296:GYD262300 HHZ262296:HHZ262300 HRV262296:HRV262300 IBR262296:IBR262300 ILN262296:ILN262300 IVJ262296:IVJ262300 JFF262296:JFF262300 JPB262296:JPB262300 JYX262296:JYX262300 KIT262296:KIT262300 KSP262296:KSP262300 LCL262296:LCL262300 LMH262296:LMH262300 LWD262296:LWD262300 MFZ262296:MFZ262300 MPV262296:MPV262300 MZR262296:MZR262300 NJN262296:NJN262300 NTJ262296:NTJ262300 ODF262296:ODF262300 ONB262296:ONB262300 OWX262296:OWX262300 PGT262296:PGT262300 PQP262296:PQP262300 QAL262296:QAL262300 QKH262296:QKH262300 QUD262296:QUD262300 RDZ262296:RDZ262300 RNV262296:RNV262300 RXR262296:RXR262300 SHN262296:SHN262300 SRJ262296:SRJ262300 TBF262296:TBF262300 TLB262296:TLB262300 TUX262296:TUX262300 UET262296:UET262300 UOP262296:UOP262300 UYL262296:UYL262300 VIH262296:VIH262300 VSD262296:VSD262300 WBZ262296:WBZ262300 WLV262296:WLV262300 WVR262296:WVR262300 J327832:J327836 JF327832:JF327836 TB327832:TB327836 ACX327832:ACX327836 AMT327832:AMT327836 AWP327832:AWP327836 BGL327832:BGL327836 BQH327832:BQH327836 CAD327832:CAD327836 CJZ327832:CJZ327836 CTV327832:CTV327836 DDR327832:DDR327836 DNN327832:DNN327836 DXJ327832:DXJ327836 EHF327832:EHF327836 ERB327832:ERB327836 FAX327832:FAX327836 FKT327832:FKT327836 FUP327832:FUP327836 GEL327832:GEL327836 GOH327832:GOH327836 GYD327832:GYD327836 HHZ327832:HHZ327836 HRV327832:HRV327836 IBR327832:IBR327836 ILN327832:ILN327836 IVJ327832:IVJ327836 JFF327832:JFF327836 JPB327832:JPB327836 JYX327832:JYX327836 KIT327832:KIT327836 KSP327832:KSP327836 LCL327832:LCL327836 LMH327832:LMH327836 LWD327832:LWD327836 MFZ327832:MFZ327836 MPV327832:MPV327836 MZR327832:MZR327836 NJN327832:NJN327836 NTJ327832:NTJ327836 ODF327832:ODF327836 ONB327832:ONB327836 OWX327832:OWX327836 PGT327832:PGT327836 PQP327832:PQP327836 QAL327832:QAL327836 QKH327832:QKH327836 QUD327832:QUD327836 RDZ327832:RDZ327836 RNV327832:RNV327836 RXR327832:RXR327836 SHN327832:SHN327836 SRJ327832:SRJ327836 TBF327832:TBF327836 TLB327832:TLB327836 TUX327832:TUX327836 UET327832:UET327836 UOP327832:UOP327836 UYL327832:UYL327836 VIH327832:VIH327836 VSD327832:VSD327836 WBZ327832:WBZ327836 WLV327832:WLV327836 WVR327832:WVR327836 J393368:J393372 JF393368:JF393372 TB393368:TB393372 ACX393368:ACX393372 AMT393368:AMT393372 AWP393368:AWP393372 BGL393368:BGL393372 BQH393368:BQH393372 CAD393368:CAD393372 CJZ393368:CJZ393372 CTV393368:CTV393372 DDR393368:DDR393372 DNN393368:DNN393372 DXJ393368:DXJ393372 EHF393368:EHF393372 ERB393368:ERB393372 FAX393368:FAX393372 FKT393368:FKT393372 FUP393368:FUP393372 GEL393368:GEL393372 GOH393368:GOH393372 GYD393368:GYD393372 HHZ393368:HHZ393372 HRV393368:HRV393372 IBR393368:IBR393372 ILN393368:ILN393372 IVJ393368:IVJ393372 JFF393368:JFF393372 JPB393368:JPB393372 JYX393368:JYX393372 KIT393368:KIT393372 KSP393368:KSP393372 LCL393368:LCL393372 LMH393368:LMH393372 LWD393368:LWD393372 MFZ393368:MFZ393372 MPV393368:MPV393372 MZR393368:MZR393372 NJN393368:NJN393372 NTJ393368:NTJ393372 ODF393368:ODF393372 ONB393368:ONB393372 OWX393368:OWX393372 PGT393368:PGT393372 PQP393368:PQP393372 QAL393368:QAL393372 QKH393368:QKH393372 QUD393368:QUD393372 RDZ393368:RDZ393372 RNV393368:RNV393372 RXR393368:RXR393372 SHN393368:SHN393372 SRJ393368:SRJ393372 TBF393368:TBF393372 TLB393368:TLB393372 TUX393368:TUX393372 UET393368:UET393372 UOP393368:UOP393372 UYL393368:UYL393372 VIH393368:VIH393372 VSD393368:VSD393372 WBZ393368:WBZ393372 WLV393368:WLV393372 WVR393368:WVR393372 J458904:J458908 JF458904:JF458908 TB458904:TB458908 ACX458904:ACX458908 AMT458904:AMT458908 AWP458904:AWP458908 BGL458904:BGL458908 BQH458904:BQH458908 CAD458904:CAD458908 CJZ458904:CJZ458908 CTV458904:CTV458908 DDR458904:DDR458908 DNN458904:DNN458908 DXJ458904:DXJ458908 EHF458904:EHF458908 ERB458904:ERB458908 FAX458904:FAX458908 FKT458904:FKT458908 FUP458904:FUP458908 GEL458904:GEL458908 GOH458904:GOH458908 GYD458904:GYD458908 HHZ458904:HHZ458908 HRV458904:HRV458908 IBR458904:IBR458908 ILN458904:ILN458908 IVJ458904:IVJ458908 JFF458904:JFF458908 JPB458904:JPB458908 JYX458904:JYX458908 KIT458904:KIT458908 KSP458904:KSP458908 LCL458904:LCL458908 LMH458904:LMH458908 LWD458904:LWD458908 MFZ458904:MFZ458908 MPV458904:MPV458908 MZR458904:MZR458908 NJN458904:NJN458908 NTJ458904:NTJ458908 ODF458904:ODF458908 ONB458904:ONB458908 OWX458904:OWX458908 PGT458904:PGT458908 PQP458904:PQP458908 QAL458904:QAL458908 QKH458904:QKH458908 QUD458904:QUD458908 RDZ458904:RDZ458908 RNV458904:RNV458908 RXR458904:RXR458908 SHN458904:SHN458908 SRJ458904:SRJ458908 TBF458904:TBF458908 TLB458904:TLB458908 TUX458904:TUX458908 UET458904:UET458908 UOP458904:UOP458908 UYL458904:UYL458908 VIH458904:VIH458908 VSD458904:VSD458908 WBZ458904:WBZ458908 WLV458904:WLV458908 WVR458904:WVR458908 J524440:J524444 JF524440:JF524444 TB524440:TB524444 ACX524440:ACX524444 AMT524440:AMT524444 AWP524440:AWP524444 BGL524440:BGL524444 BQH524440:BQH524444 CAD524440:CAD524444 CJZ524440:CJZ524444 CTV524440:CTV524444 DDR524440:DDR524444 DNN524440:DNN524444 DXJ524440:DXJ524444 EHF524440:EHF524444 ERB524440:ERB524444 FAX524440:FAX524444 FKT524440:FKT524444 FUP524440:FUP524444 GEL524440:GEL524444 GOH524440:GOH524444 GYD524440:GYD524444 HHZ524440:HHZ524444 HRV524440:HRV524444 IBR524440:IBR524444 ILN524440:ILN524444 IVJ524440:IVJ524444 JFF524440:JFF524444 JPB524440:JPB524444 JYX524440:JYX524444 KIT524440:KIT524444 KSP524440:KSP524444 LCL524440:LCL524444 LMH524440:LMH524444 LWD524440:LWD524444 MFZ524440:MFZ524444 MPV524440:MPV524444 MZR524440:MZR524444 NJN524440:NJN524444 NTJ524440:NTJ524444 ODF524440:ODF524444 ONB524440:ONB524444 OWX524440:OWX524444 PGT524440:PGT524444 PQP524440:PQP524444 QAL524440:QAL524444 QKH524440:QKH524444 QUD524440:QUD524444 RDZ524440:RDZ524444 RNV524440:RNV524444 RXR524440:RXR524444 SHN524440:SHN524444 SRJ524440:SRJ524444 TBF524440:TBF524444 TLB524440:TLB524444 TUX524440:TUX524444 UET524440:UET524444 UOP524440:UOP524444 UYL524440:UYL524444 VIH524440:VIH524444 VSD524440:VSD524444 WBZ524440:WBZ524444 WLV524440:WLV524444 WVR524440:WVR524444 J589976:J589980 JF589976:JF589980 TB589976:TB589980 ACX589976:ACX589980 AMT589976:AMT589980 AWP589976:AWP589980 BGL589976:BGL589980 BQH589976:BQH589980 CAD589976:CAD589980 CJZ589976:CJZ589980 CTV589976:CTV589980 DDR589976:DDR589980 DNN589976:DNN589980 DXJ589976:DXJ589980 EHF589976:EHF589980 ERB589976:ERB589980 FAX589976:FAX589980 FKT589976:FKT589980 FUP589976:FUP589980 GEL589976:GEL589980 GOH589976:GOH589980 GYD589976:GYD589980 HHZ589976:HHZ589980 HRV589976:HRV589980 IBR589976:IBR589980 ILN589976:ILN589980 IVJ589976:IVJ589980 JFF589976:JFF589980 JPB589976:JPB589980 JYX589976:JYX589980 KIT589976:KIT589980 KSP589976:KSP589980 LCL589976:LCL589980 LMH589976:LMH589980 LWD589976:LWD589980 MFZ589976:MFZ589980 MPV589976:MPV589980 MZR589976:MZR589980 NJN589976:NJN589980 NTJ589976:NTJ589980 ODF589976:ODF589980 ONB589976:ONB589980 OWX589976:OWX589980 PGT589976:PGT589980 PQP589976:PQP589980 QAL589976:QAL589980 QKH589976:QKH589980 QUD589976:QUD589980 RDZ589976:RDZ589980 RNV589976:RNV589980 RXR589976:RXR589980 SHN589976:SHN589980 SRJ589976:SRJ589980 TBF589976:TBF589980 TLB589976:TLB589980 TUX589976:TUX589980 UET589976:UET589980 UOP589976:UOP589980 UYL589976:UYL589980 VIH589976:VIH589980 VSD589976:VSD589980 WBZ589976:WBZ589980 WLV589976:WLV589980 WVR589976:WVR589980 J655512:J655516 JF655512:JF655516 TB655512:TB655516 ACX655512:ACX655516 AMT655512:AMT655516 AWP655512:AWP655516 BGL655512:BGL655516 BQH655512:BQH655516 CAD655512:CAD655516 CJZ655512:CJZ655516 CTV655512:CTV655516 DDR655512:DDR655516 DNN655512:DNN655516 DXJ655512:DXJ655516 EHF655512:EHF655516 ERB655512:ERB655516 FAX655512:FAX655516 FKT655512:FKT655516 FUP655512:FUP655516 GEL655512:GEL655516 GOH655512:GOH655516 GYD655512:GYD655516 HHZ655512:HHZ655516 HRV655512:HRV655516 IBR655512:IBR655516 ILN655512:ILN655516 IVJ655512:IVJ655516 JFF655512:JFF655516 JPB655512:JPB655516 JYX655512:JYX655516 KIT655512:KIT655516 KSP655512:KSP655516 LCL655512:LCL655516 LMH655512:LMH655516 LWD655512:LWD655516 MFZ655512:MFZ655516 MPV655512:MPV655516 MZR655512:MZR655516 NJN655512:NJN655516 NTJ655512:NTJ655516 ODF655512:ODF655516 ONB655512:ONB655516 OWX655512:OWX655516 PGT655512:PGT655516 PQP655512:PQP655516 QAL655512:QAL655516 QKH655512:QKH655516 QUD655512:QUD655516 RDZ655512:RDZ655516 RNV655512:RNV655516 RXR655512:RXR655516 SHN655512:SHN655516 SRJ655512:SRJ655516 TBF655512:TBF655516 TLB655512:TLB655516 TUX655512:TUX655516 UET655512:UET655516 UOP655512:UOP655516 UYL655512:UYL655516 VIH655512:VIH655516 VSD655512:VSD655516 WBZ655512:WBZ655516 WLV655512:WLV655516 WVR655512:WVR655516 J721048:J721052 JF721048:JF721052 TB721048:TB721052 ACX721048:ACX721052 AMT721048:AMT721052 AWP721048:AWP721052 BGL721048:BGL721052 BQH721048:BQH721052 CAD721048:CAD721052 CJZ721048:CJZ721052 CTV721048:CTV721052 DDR721048:DDR721052 DNN721048:DNN721052 DXJ721048:DXJ721052 EHF721048:EHF721052 ERB721048:ERB721052 FAX721048:FAX721052 FKT721048:FKT721052 FUP721048:FUP721052 GEL721048:GEL721052 GOH721048:GOH721052 GYD721048:GYD721052 HHZ721048:HHZ721052 HRV721048:HRV721052 IBR721048:IBR721052 ILN721048:ILN721052 IVJ721048:IVJ721052 JFF721048:JFF721052 JPB721048:JPB721052 JYX721048:JYX721052 KIT721048:KIT721052 KSP721048:KSP721052 LCL721048:LCL721052 LMH721048:LMH721052 LWD721048:LWD721052 MFZ721048:MFZ721052 MPV721048:MPV721052 MZR721048:MZR721052 NJN721048:NJN721052 NTJ721048:NTJ721052 ODF721048:ODF721052 ONB721048:ONB721052 OWX721048:OWX721052 PGT721048:PGT721052 PQP721048:PQP721052 QAL721048:QAL721052 QKH721048:QKH721052 QUD721048:QUD721052 RDZ721048:RDZ721052 RNV721048:RNV721052 RXR721048:RXR721052 SHN721048:SHN721052 SRJ721048:SRJ721052 TBF721048:TBF721052 TLB721048:TLB721052 TUX721048:TUX721052 UET721048:UET721052 UOP721048:UOP721052 UYL721048:UYL721052 VIH721048:VIH721052 VSD721048:VSD721052 WBZ721048:WBZ721052 WLV721048:WLV721052 WVR721048:WVR721052 J786584:J786588 JF786584:JF786588 TB786584:TB786588 ACX786584:ACX786588 AMT786584:AMT786588 AWP786584:AWP786588 BGL786584:BGL786588 BQH786584:BQH786588 CAD786584:CAD786588 CJZ786584:CJZ786588 CTV786584:CTV786588 DDR786584:DDR786588 DNN786584:DNN786588 DXJ786584:DXJ786588 EHF786584:EHF786588 ERB786584:ERB786588 FAX786584:FAX786588 FKT786584:FKT786588 FUP786584:FUP786588 GEL786584:GEL786588 GOH786584:GOH786588 GYD786584:GYD786588 HHZ786584:HHZ786588 HRV786584:HRV786588 IBR786584:IBR786588 ILN786584:ILN786588 IVJ786584:IVJ786588 JFF786584:JFF786588 JPB786584:JPB786588 JYX786584:JYX786588 KIT786584:KIT786588 KSP786584:KSP786588 LCL786584:LCL786588 LMH786584:LMH786588 LWD786584:LWD786588 MFZ786584:MFZ786588 MPV786584:MPV786588 MZR786584:MZR786588 NJN786584:NJN786588 NTJ786584:NTJ786588 ODF786584:ODF786588 ONB786584:ONB786588 OWX786584:OWX786588 PGT786584:PGT786588 PQP786584:PQP786588 QAL786584:QAL786588 QKH786584:QKH786588 QUD786584:QUD786588 RDZ786584:RDZ786588 RNV786584:RNV786588 RXR786584:RXR786588 SHN786584:SHN786588 SRJ786584:SRJ786588 TBF786584:TBF786588 TLB786584:TLB786588 TUX786584:TUX786588 UET786584:UET786588 UOP786584:UOP786588 UYL786584:UYL786588 VIH786584:VIH786588 VSD786584:VSD786588 WBZ786584:WBZ786588 WLV786584:WLV786588 WVR786584:WVR786588 J852120:J852124 JF852120:JF852124 TB852120:TB852124 ACX852120:ACX852124 AMT852120:AMT852124 AWP852120:AWP852124 BGL852120:BGL852124 BQH852120:BQH852124 CAD852120:CAD852124 CJZ852120:CJZ852124 CTV852120:CTV852124 DDR852120:DDR852124 DNN852120:DNN852124 DXJ852120:DXJ852124 EHF852120:EHF852124 ERB852120:ERB852124 FAX852120:FAX852124 FKT852120:FKT852124 FUP852120:FUP852124 GEL852120:GEL852124 GOH852120:GOH852124 GYD852120:GYD852124 HHZ852120:HHZ852124 HRV852120:HRV852124 IBR852120:IBR852124 ILN852120:ILN852124 IVJ852120:IVJ852124 JFF852120:JFF852124 JPB852120:JPB852124 JYX852120:JYX852124 KIT852120:KIT852124 KSP852120:KSP852124 LCL852120:LCL852124 LMH852120:LMH852124 LWD852120:LWD852124 MFZ852120:MFZ852124 MPV852120:MPV852124 MZR852120:MZR852124 NJN852120:NJN852124 NTJ852120:NTJ852124 ODF852120:ODF852124 ONB852120:ONB852124 OWX852120:OWX852124 PGT852120:PGT852124 PQP852120:PQP852124 QAL852120:QAL852124 QKH852120:QKH852124 QUD852120:QUD852124 RDZ852120:RDZ852124 RNV852120:RNV852124 RXR852120:RXR852124 SHN852120:SHN852124 SRJ852120:SRJ852124 TBF852120:TBF852124 TLB852120:TLB852124 TUX852120:TUX852124 UET852120:UET852124 UOP852120:UOP852124 UYL852120:UYL852124 VIH852120:VIH852124 VSD852120:VSD852124 WBZ852120:WBZ852124 WLV852120:WLV852124 WVR852120:WVR852124 J917656:J917660 JF917656:JF917660 TB917656:TB917660 ACX917656:ACX917660 AMT917656:AMT917660 AWP917656:AWP917660 BGL917656:BGL917660 BQH917656:BQH917660 CAD917656:CAD917660 CJZ917656:CJZ917660 CTV917656:CTV917660 DDR917656:DDR917660 DNN917656:DNN917660 DXJ917656:DXJ917660 EHF917656:EHF917660 ERB917656:ERB917660 FAX917656:FAX917660 FKT917656:FKT917660 FUP917656:FUP917660 GEL917656:GEL917660 GOH917656:GOH917660 GYD917656:GYD917660 HHZ917656:HHZ917660 HRV917656:HRV917660 IBR917656:IBR917660 ILN917656:ILN917660 IVJ917656:IVJ917660 JFF917656:JFF917660 JPB917656:JPB917660 JYX917656:JYX917660 KIT917656:KIT917660 KSP917656:KSP917660 LCL917656:LCL917660 LMH917656:LMH917660 LWD917656:LWD917660 MFZ917656:MFZ917660 MPV917656:MPV917660 MZR917656:MZR917660 NJN917656:NJN917660 NTJ917656:NTJ917660 ODF917656:ODF917660 ONB917656:ONB917660 OWX917656:OWX917660 PGT917656:PGT917660 PQP917656:PQP917660 QAL917656:QAL917660 QKH917656:QKH917660 QUD917656:QUD917660 RDZ917656:RDZ917660 RNV917656:RNV917660 RXR917656:RXR917660 SHN917656:SHN917660 SRJ917656:SRJ917660 TBF917656:TBF917660 TLB917656:TLB917660 TUX917656:TUX917660 UET917656:UET917660 UOP917656:UOP917660 UYL917656:UYL917660 VIH917656:VIH917660 VSD917656:VSD917660 WBZ917656:WBZ917660 WLV917656:WLV917660 WVR917656:WVR917660 J983192:J983196 JF983192:JF983196 TB983192:TB983196 ACX983192:ACX983196 AMT983192:AMT983196 AWP983192:AWP983196 BGL983192:BGL983196 BQH983192:BQH983196 CAD983192:CAD983196 CJZ983192:CJZ983196 CTV983192:CTV983196 DDR983192:DDR983196 DNN983192:DNN983196 DXJ983192:DXJ983196 EHF983192:EHF983196 ERB983192:ERB983196 FAX983192:FAX983196 FKT983192:FKT983196 FUP983192:FUP983196 GEL983192:GEL983196 GOH983192:GOH983196 GYD983192:GYD983196 HHZ983192:HHZ983196 HRV983192:HRV983196 IBR983192:IBR983196 ILN983192:ILN983196 IVJ983192:IVJ983196 JFF983192:JFF983196 JPB983192:JPB983196 JYX983192:JYX983196 KIT983192:KIT983196 KSP983192:KSP983196 LCL983192:LCL983196 LMH983192:LMH983196 LWD983192:LWD983196 MFZ983192:MFZ983196 MPV983192:MPV983196 MZR983192:MZR983196 NJN983192:NJN983196 NTJ983192:NTJ983196 ODF983192:ODF983196 ONB983192:ONB983196 OWX983192:OWX983196 PGT983192:PGT983196 PQP983192:PQP983196 QAL983192:QAL983196 QKH983192:QKH983196 QUD983192:QUD983196 RDZ983192:RDZ983196 RNV983192:RNV983196 RXR983192:RXR983196 SHN983192:SHN983196 SRJ983192:SRJ983196 TBF983192:TBF983196 TLB983192:TLB983196 TUX983192:TUX983196 UET983192:UET983196 UOP983192:UOP983196 UYL983192:UYL983196 VIH983192:VIH983196 VSD983192:VSD983196 WBZ983192:WBZ983196 WLV983192:WLV983196 WVR983192:WVR983196 A156:A65536 IW156:IW65536 SS156:SS65536 ACO156:ACO65536 AMK156:AMK65536 AWG156:AWG65536 BGC156:BGC65536 BPY156:BPY65536 BZU156:BZU65536 CJQ156:CJQ65536 CTM156:CTM65536 DDI156:DDI65536 DNE156:DNE65536 DXA156:DXA65536 EGW156:EGW65536 EQS156:EQS65536 FAO156:FAO65536 FKK156:FKK65536 FUG156:FUG65536 GEC156:GEC65536 GNY156:GNY65536 GXU156:GXU65536 HHQ156:HHQ65536 HRM156:HRM65536 IBI156:IBI65536 ILE156:ILE65536 IVA156:IVA65536 JEW156:JEW65536 JOS156:JOS65536 JYO156:JYO65536 KIK156:KIK65536 KSG156:KSG65536 LCC156:LCC65536 LLY156:LLY65536 LVU156:LVU65536 MFQ156:MFQ65536 MPM156:MPM65536 MZI156:MZI65536 NJE156:NJE65536 NTA156:NTA65536 OCW156:OCW65536 OMS156:OMS65536 OWO156:OWO65536 PGK156:PGK65536 PQG156:PQG65536 QAC156:QAC65536 QJY156:QJY65536 QTU156:QTU65536 RDQ156:RDQ65536 RNM156:RNM65536 RXI156:RXI65536 SHE156:SHE65536 SRA156:SRA65536 TAW156:TAW65536 TKS156:TKS65536 TUO156:TUO65536 UEK156:UEK65536 UOG156:UOG65536 UYC156:UYC65536 VHY156:VHY65536 VRU156:VRU65536 WBQ156:WBQ65536 WLM156:WLM65536 WVI156:WVI65536 A65692:A131072 IW65692:IW131072 SS65692:SS131072 ACO65692:ACO131072 AMK65692:AMK131072 AWG65692:AWG131072 BGC65692:BGC131072 BPY65692:BPY131072 BZU65692:BZU131072 CJQ65692:CJQ131072 CTM65692:CTM131072 DDI65692:DDI131072 DNE65692:DNE131072 DXA65692:DXA131072 EGW65692:EGW131072 EQS65692:EQS131072 FAO65692:FAO131072 FKK65692:FKK131072 FUG65692:FUG131072 GEC65692:GEC131072 GNY65692:GNY131072 GXU65692:GXU131072 HHQ65692:HHQ131072 HRM65692:HRM131072 IBI65692:IBI131072 ILE65692:ILE131072 IVA65692:IVA131072 JEW65692:JEW131072 JOS65692:JOS131072 JYO65692:JYO131072 KIK65692:KIK131072 KSG65692:KSG131072 LCC65692:LCC131072 LLY65692:LLY131072 LVU65692:LVU131072 MFQ65692:MFQ131072 MPM65692:MPM131072 MZI65692:MZI131072 NJE65692:NJE131072 NTA65692:NTA131072 OCW65692:OCW131072 OMS65692:OMS131072 OWO65692:OWO131072 PGK65692:PGK131072 PQG65692:PQG131072 QAC65692:QAC131072 QJY65692:QJY131072 QTU65692:QTU131072 RDQ65692:RDQ131072 RNM65692:RNM131072 RXI65692:RXI131072 SHE65692:SHE131072 SRA65692:SRA131072 TAW65692:TAW131072 TKS65692:TKS131072 TUO65692:TUO131072 UEK65692:UEK131072 UOG65692:UOG131072 UYC65692:UYC131072 VHY65692:VHY131072 VRU65692:VRU131072 WBQ65692:WBQ131072 WLM65692:WLM131072 WVI65692:WVI131072 A131228:A196608 IW131228:IW196608 SS131228:SS196608 ACO131228:ACO196608 AMK131228:AMK196608 AWG131228:AWG196608 BGC131228:BGC196608 BPY131228:BPY196608 BZU131228:BZU196608 CJQ131228:CJQ196608 CTM131228:CTM196608 DDI131228:DDI196608 DNE131228:DNE196608 DXA131228:DXA196608 EGW131228:EGW196608 EQS131228:EQS196608 FAO131228:FAO196608 FKK131228:FKK196608 FUG131228:FUG196608 GEC131228:GEC196608 GNY131228:GNY196608 GXU131228:GXU196608 HHQ131228:HHQ196608 HRM131228:HRM196608 IBI131228:IBI196608 ILE131228:ILE196608 IVA131228:IVA196608 JEW131228:JEW196608 JOS131228:JOS196608 JYO131228:JYO196608 KIK131228:KIK196608 KSG131228:KSG196608 LCC131228:LCC196608 LLY131228:LLY196608 LVU131228:LVU196608 MFQ131228:MFQ196608 MPM131228:MPM196608 MZI131228:MZI196608 NJE131228:NJE196608 NTA131228:NTA196608 OCW131228:OCW196608 OMS131228:OMS196608 OWO131228:OWO196608 PGK131228:PGK196608 PQG131228:PQG196608 QAC131228:QAC196608 QJY131228:QJY196608 QTU131228:QTU196608 RDQ131228:RDQ196608 RNM131228:RNM196608 RXI131228:RXI196608 SHE131228:SHE196608 SRA131228:SRA196608 TAW131228:TAW196608 TKS131228:TKS196608 TUO131228:TUO196608 UEK131228:UEK196608 UOG131228:UOG196608 UYC131228:UYC196608 VHY131228:VHY196608 VRU131228:VRU196608 WBQ131228:WBQ196608 WLM131228:WLM196608 WVI131228:WVI196608 A196764:A262144 IW196764:IW262144 SS196764:SS262144 ACO196764:ACO262144 AMK196764:AMK262144 AWG196764:AWG262144 BGC196764:BGC262144 BPY196764:BPY262144 BZU196764:BZU262144 CJQ196764:CJQ262144 CTM196764:CTM262144 DDI196764:DDI262144 DNE196764:DNE262144 DXA196764:DXA262144 EGW196764:EGW262144 EQS196764:EQS262144 FAO196764:FAO262144 FKK196764:FKK262144 FUG196764:FUG262144 GEC196764:GEC262144 GNY196764:GNY262144 GXU196764:GXU262144 HHQ196764:HHQ262144 HRM196764:HRM262144 IBI196764:IBI262144 ILE196764:ILE262144 IVA196764:IVA262144 JEW196764:JEW262144 JOS196764:JOS262144 JYO196764:JYO262144 KIK196764:KIK262144 KSG196764:KSG262144 LCC196764:LCC262144 LLY196764:LLY262144 LVU196764:LVU262144 MFQ196764:MFQ262144 MPM196764:MPM262144 MZI196764:MZI262144 NJE196764:NJE262144 NTA196764:NTA262144 OCW196764:OCW262144 OMS196764:OMS262144 OWO196764:OWO262144 PGK196764:PGK262144 PQG196764:PQG262144 QAC196764:QAC262144 QJY196764:QJY262144 QTU196764:QTU262144 RDQ196764:RDQ262144 RNM196764:RNM262144 RXI196764:RXI262144 SHE196764:SHE262144 SRA196764:SRA262144 TAW196764:TAW262144 TKS196764:TKS262144 TUO196764:TUO262144 UEK196764:UEK262144 UOG196764:UOG262144 UYC196764:UYC262144 VHY196764:VHY262144 VRU196764:VRU262144 WBQ196764:WBQ262144 WLM196764:WLM262144 WVI196764:WVI262144 A262300:A327680 IW262300:IW327680 SS262300:SS327680 ACO262300:ACO327680 AMK262300:AMK327680 AWG262300:AWG327680 BGC262300:BGC327680 BPY262300:BPY327680 BZU262300:BZU327680 CJQ262300:CJQ327680 CTM262300:CTM327680 DDI262300:DDI327680 DNE262300:DNE327680 DXA262300:DXA327680 EGW262300:EGW327680 EQS262300:EQS327680 FAO262300:FAO327680 FKK262300:FKK327680 FUG262300:FUG327680 GEC262300:GEC327680 GNY262300:GNY327680 GXU262300:GXU327680 HHQ262300:HHQ327680 HRM262300:HRM327680 IBI262300:IBI327680 ILE262300:ILE327680 IVA262300:IVA327680 JEW262300:JEW327680 JOS262300:JOS327680 JYO262300:JYO327680 KIK262300:KIK327680 KSG262300:KSG327680 LCC262300:LCC327680 LLY262300:LLY327680 LVU262300:LVU327680 MFQ262300:MFQ327680 MPM262300:MPM327680 MZI262300:MZI327680 NJE262300:NJE327680 NTA262300:NTA327680 OCW262300:OCW327680 OMS262300:OMS327680 OWO262300:OWO327680 PGK262300:PGK327680 PQG262300:PQG327680 QAC262300:QAC327680 QJY262300:QJY327680 QTU262300:QTU327680 RDQ262300:RDQ327680 RNM262300:RNM327680 RXI262300:RXI327680 SHE262300:SHE327680 SRA262300:SRA327680 TAW262300:TAW327680 TKS262300:TKS327680 TUO262300:TUO327680 UEK262300:UEK327680 UOG262300:UOG327680 UYC262300:UYC327680 VHY262300:VHY327680 VRU262300:VRU327680 WBQ262300:WBQ327680 WLM262300:WLM327680 WVI262300:WVI327680 A327836:A393216 IW327836:IW393216 SS327836:SS393216 ACO327836:ACO393216 AMK327836:AMK393216 AWG327836:AWG393216 BGC327836:BGC393216 BPY327836:BPY393216 BZU327836:BZU393216 CJQ327836:CJQ393216 CTM327836:CTM393216 DDI327836:DDI393216 DNE327836:DNE393216 DXA327836:DXA393216 EGW327836:EGW393216 EQS327836:EQS393216 FAO327836:FAO393216 FKK327836:FKK393216 FUG327836:FUG393216 GEC327836:GEC393216 GNY327836:GNY393216 GXU327836:GXU393216 HHQ327836:HHQ393216 HRM327836:HRM393216 IBI327836:IBI393216 ILE327836:ILE393216 IVA327836:IVA393216 JEW327836:JEW393216 JOS327836:JOS393216 JYO327836:JYO393216 KIK327836:KIK393216 KSG327836:KSG393216 LCC327836:LCC393216 LLY327836:LLY393216 LVU327836:LVU393216 MFQ327836:MFQ393216 MPM327836:MPM393216 MZI327836:MZI393216 NJE327836:NJE393216 NTA327836:NTA393216 OCW327836:OCW393216 OMS327836:OMS393216 OWO327836:OWO393216 PGK327836:PGK393216 PQG327836:PQG393216 QAC327836:QAC393216 QJY327836:QJY393216 QTU327836:QTU393216 RDQ327836:RDQ393216 RNM327836:RNM393216 RXI327836:RXI393216 SHE327836:SHE393216 SRA327836:SRA393216 TAW327836:TAW393216 TKS327836:TKS393216 TUO327836:TUO393216 UEK327836:UEK393216 UOG327836:UOG393216 UYC327836:UYC393216 VHY327836:VHY393216 VRU327836:VRU393216 WBQ327836:WBQ393216 WLM327836:WLM393216 WVI327836:WVI393216 A393372:A458752 IW393372:IW458752 SS393372:SS458752 ACO393372:ACO458752 AMK393372:AMK458752 AWG393372:AWG458752 BGC393372:BGC458752 BPY393372:BPY458752 BZU393372:BZU458752 CJQ393372:CJQ458752 CTM393372:CTM458752 DDI393372:DDI458752 DNE393372:DNE458752 DXA393372:DXA458752 EGW393372:EGW458752 EQS393372:EQS458752 FAO393372:FAO458752 FKK393372:FKK458752 FUG393372:FUG458752 GEC393372:GEC458752 GNY393372:GNY458752 GXU393372:GXU458752 HHQ393372:HHQ458752 HRM393372:HRM458752 IBI393372:IBI458752 ILE393372:ILE458752 IVA393372:IVA458752 JEW393372:JEW458752 JOS393372:JOS458752 JYO393372:JYO458752 KIK393372:KIK458752 KSG393372:KSG458752 LCC393372:LCC458752 LLY393372:LLY458752 LVU393372:LVU458752 MFQ393372:MFQ458752 MPM393372:MPM458752 MZI393372:MZI458752 NJE393372:NJE458752 NTA393372:NTA458752 OCW393372:OCW458752 OMS393372:OMS458752 OWO393372:OWO458752 PGK393372:PGK458752 PQG393372:PQG458752 QAC393372:QAC458752 QJY393372:QJY458752 QTU393372:QTU458752 RDQ393372:RDQ458752 RNM393372:RNM458752 RXI393372:RXI458752 SHE393372:SHE458752 SRA393372:SRA458752 TAW393372:TAW458752 TKS393372:TKS458752 TUO393372:TUO458752 UEK393372:UEK458752 UOG393372:UOG458752 UYC393372:UYC458752 VHY393372:VHY458752 VRU393372:VRU458752 WBQ393372:WBQ458752 WLM393372:WLM458752 WVI393372:WVI458752 A458908:A524288 IW458908:IW524288 SS458908:SS524288 ACO458908:ACO524288 AMK458908:AMK524288 AWG458908:AWG524288 BGC458908:BGC524288 BPY458908:BPY524288 BZU458908:BZU524288 CJQ458908:CJQ524288 CTM458908:CTM524288 DDI458908:DDI524288 DNE458908:DNE524288 DXA458908:DXA524288 EGW458908:EGW524288 EQS458908:EQS524288 FAO458908:FAO524288 FKK458908:FKK524288 FUG458908:FUG524288 GEC458908:GEC524288 GNY458908:GNY524288 GXU458908:GXU524288 HHQ458908:HHQ524288 HRM458908:HRM524288 IBI458908:IBI524288 ILE458908:ILE524288 IVA458908:IVA524288 JEW458908:JEW524288 JOS458908:JOS524288 JYO458908:JYO524288 KIK458908:KIK524288 KSG458908:KSG524288 LCC458908:LCC524288 LLY458908:LLY524288 LVU458908:LVU524288 MFQ458908:MFQ524288 MPM458908:MPM524288 MZI458908:MZI524288 NJE458908:NJE524288 NTA458908:NTA524288 OCW458908:OCW524288 OMS458908:OMS524288 OWO458908:OWO524288 PGK458908:PGK524288 PQG458908:PQG524288 QAC458908:QAC524288 QJY458908:QJY524288 QTU458908:QTU524288 RDQ458908:RDQ524288 RNM458908:RNM524288 RXI458908:RXI524288 SHE458908:SHE524288 SRA458908:SRA524288 TAW458908:TAW524288 TKS458908:TKS524288 TUO458908:TUO524288 UEK458908:UEK524288 UOG458908:UOG524288 UYC458908:UYC524288 VHY458908:VHY524288 VRU458908:VRU524288 WBQ458908:WBQ524288 WLM458908:WLM524288 WVI458908:WVI524288 A524444:A589824 IW524444:IW589824 SS524444:SS589824 ACO524444:ACO589824 AMK524444:AMK589824 AWG524444:AWG589824 BGC524444:BGC589824 BPY524444:BPY589824 BZU524444:BZU589824 CJQ524444:CJQ589824 CTM524444:CTM589824 DDI524444:DDI589824 DNE524444:DNE589824 DXA524444:DXA589824 EGW524444:EGW589824 EQS524444:EQS589824 FAO524444:FAO589824 FKK524444:FKK589824 FUG524444:FUG589824 GEC524444:GEC589824 GNY524444:GNY589824 GXU524444:GXU589824 HHQ524444:HHQ589824 HRM524444:HRM589824 IBI524444:IBI589824 ILE524444:ILE589824 IVA524444:IVA589824 JEW524444:JEW589824 JOS524444:JOS589824 JYO524444:JYO589824 KIK524444:KIK589824 KSG524444:KSG589824 LCC524444:LCC589824 LLY524444:LLY589824 LVU524444:LVU589824 MFQ524444:MFQ589824 MPM524444:MPM589824 MZI524444:MZI589824 NJE524444:NJE589824 NTA524444:NTA589824 OCW524444:OCW589824 OMS524444:OMS589824 OWO524444:OWO589824 PGK524444:PGK589824 PQG524444:PQG589824 QAC524444:QAC589824 QJY524444:QJY589824 QTU524444:QTU589824 RDQ524444:RDQ589824 RNM524444:RNM589824 RXI524444:RXI589824 SHE524444:SHE589824 SRA524444:SRA589824 TAW524444:TAW589824 TKS524444:TKS589824 TUO524444:TUO589824 UEK524444:UEK589824 UOG524444:UOG589824 UYC524444:UYC589824 VHY524444:VHY589824 VRU524444:VRU589824 WBQ524444:WBQ589824 WLM524444:WLM589824 WVI524444:WVI589824 A589980:A655360 IW589980:IW655360 SS589980:SS655360 ACO589980:ACO655360 AMK589980:AMK655360 AWG589980:AWG655360 BGC589980:BGC655360 BPY589980:BPY655360 BZU589980:BZU655360 CJQ589980:CJQ655360 CTM589980:CTM655360 DDI589980:DDI655360 DNE589980:DNE655360 DXA589980:DXA655360 EGW589980:EGW655360 EQS589980:EQS655360 FAO589980:FAO655360 FKK589980:FKK655360 FUG589980:FUG655360 GEC589980:GEC655360 GNY589980:GNY655360 GXU589980:GXU655360 HHQ589980:HHQ655360 HRM589980:HRM655360 IBI589980:IBI655360 ILE589980:ILE655360 IVA589980:IVA655360 JEW589980:JEW655360 JOS589980:JOS655360 JYO589980:JYO655360 KIK589980:KIK655360 KSG589980:KSG655360 LCC589980:LCC655360 LLY589980:LLY655360 LVU589980:LVU655360 MFQ589980:MFQ655360 MPM589980:MPM655360 MZI589980:MZI655360 NJE589980:NJE655360 NTA589980:NTA655360 OCW589980:OCW655360 OMS589980:OMS655360 OWO589980:OWO655360 PGK589980:PGK655360 PQG589980:PQG655360 QAC589980:QAC655360 QJY589980:QJY655360 QTU589980:QTU655360 RDQ589980:RDQ655360 RNM589980:RNM655360 RXI589980:RXI655360 SHE589980:SHE655360 SRA589980:SRA655360 TAW589980:TAW655360 TKS589980:TKS655360 TUO589980:TUO655360 UEK589980:UEK655360 UOG589980:UOG655360 UYC589980:UYC655360 VHY589980:VHY655360 VRU589980:VRU655360 WBQ589980:WBQ655360 WLM589980:WLM655360 WVI589980:WVI655360 A655516:A720896 IW655516:IW720896 SS655516:SS720896 ACO655516:ACO720896 AMK655516:AMK720896 AWG655516:AWG720896 BGC655516:BGC720896 BPY655516:BPY720896 BZU655516:BZU720896 CJQ655516:CJQ720896 CTM655516:CTM720896 DDI655516:DDI720896 DNE655516:DNE720896 DXA655516:DXA720896 EGW655516:EGW720896 EQS655516:EQS720896 FAO655516:FAO720896 FKK655516:FKK720896 FUG655516:FUG720896 GEC655516:GEC720896 GNY655516:GNY720896 GXU655516:GXU720896 HHQ655516:HHQ720896 HRM655516:HRM720896 IBI655516:IBI720896 ILE655516:ILE720896 IVA655516:IVA720896 JEW655516:JEW720896 JOS655516:JOS720896 JYO655516:JYO720896 KIK655516:KIK720896 KSG655516:KSG720896 LCC655516:LCC720896 LLY655516:LLY720896 LVU655516:LVU720896 MFQ655516:MFQ720896 MPM655516:MPM720896 MZI655516:MZI720896 NJE655516:NJE720896 NTA655516:NTA720896 OCW655516:OCW720896 OMS655516:OMS720896 OWO655516:OWO720896 PGK655516:PGK720896 PQG655516:PQG720896 QAC655516:QAC720896 QJY655516:QJY720896 QTU655516:QTU720896 RDQ655516:RDQ720896 RNM655516:RNM720896 RXI655516:RXI720896 SHE655516:SHE720896 SRA655516:SRA720896 TAW655516:TAW720896 TKS655516:TKS720896 TUO655516:TUO720896 UEK655516:UEK720896 UOG655516:UOG720896 UYC655516:UYC720896 VHY655516:VHY720896 VRU655516:VRU720896 WBQ655516:WBQ720896 WLM655516:WLM720896 WVI655516:WVI720896 A721052:A786432 IW721052:IW786432 SS721052:SS786432 ACO721052:ACO786432 AMK721052:AMK786432 AWG721052:AWG786432 BGC721052:BGC786432 BPY721052:BPY786432 BZU721052:BZU786432 CJQ721052:CJQ786432 CTM721052:CTM786432 DDI721052:DDI786432 DNE721052:DNE786432 DXA721052:DXA786432 EGW721052:EGW786432 EQS721052:EQS786432 FAO721052:FAO786432 FKK721052:FKK786432 FUG721052:FUG786432 GEC721052:GEC786432 GNY721052:GNY786432 GXU721052:GXU786432 HHQ721052:HHQ786432 HRM721052:HRM786432 IBI721052:IBI786432 ILE721052:ILE786432 IVA721052:IVA786432 JEW721052:JEW786432 JOS721052:JOS786432 JYO721052:JYO786432 KIK721052:KIK786432 KSG721052:KSG786432 LCC721052:LCC786432 LLY721052:LLY786432 LVU721052:LVU786432 MFQ721052:MFQ786432 MPM721052:MPM786432 MZI721052:MZI786432 NJE721052:NJE786432 NTA721052:NTA786432 OCW721052:OCW786432 OMS721052:OMS786432 OWO721052:OWO786432 PGK721052:PGK786432 PQG721052:PQG786432 QAC721052:QAC786432 QJY721052:QJY786432 QTU721052:QTU786432 RDQ721052:RDQ786432 RNM721052:RNM786432 RXI721052:RXI786432 SHE721052:SHE786432 SRA721052:SRA786432 TAW721052:TAW786432 TKS721052:TKS786432 TUO721052:TUO786432 UEK721052:UEK786432 UOG721052:UOG786432 UYC721052:UYC786432 VHY721052:VHY786432 VRU721052:VRU786432 WBQ721052:WBQ786432 WLM721052:WLM786432 WVI721052:WVI786432 A786588:A851968 IW786588:IW851968 SS786588:SS851968 ACO786588:ACO851968 AMK786588:AMK851968 AWG786588:AWG851968 BGC786588:BGC851968 BPY786588:BPY851968 BZU786588:BZU851968 CJQ786588:CJQ851968 CTM786588:CTM851968 DDI786588:DDI851968 DNE786588:DNE851968 DXA786588:DXA851968 EGW786588:EGW851968 EQS786588:EQS851968 FAO786588:FAO851968 FKK786588:FKK851968 FUG786588:FUG851968 GEC786588:GEC851968 GNY786588:GNY851968 GXU786588:GXU851968 HHQ786588:HHQ851968 HRM786588:HRM851968 IBI786588:IBI851968 ILE786588:ILE851968 IVA786588:IVA851968 JEW786588:JEW851968 JOS786588:JOS851968 JYO786588:JYO851968 KIK786588:KIK851968 KSG786588:KSG851968 LCC786588:LCC851968 LLY786588:LLY851968 LVU786588:LVU851968 MFQ786588:MFQ851968 MPM786588:MPM851968 MZI786588:MZI851968 NJE786588:NJE851968 NTA786588:NTA851968 OCW786588:OCW851968 OMS786588:OMS851968 OWO786588:OWO851968 PGK786588:PGK851968 PQG786588:PQG851968 QAC786588:QAC851968 QJY786588:QJY851968 QTU786588:QTU851968 RDQ786588:RDQ851968 RNM786588:RNM851968 RXI786588:RXI851968 SHE786588:SHE851968 SRA786588:SRA851968 TAW786588:TAW851968 TKS786588:TKS851968 TUO786588:TUO851968 UEK786588:UEK851968 UOG786588:UOG851968 UYC786588:UYC851968 VHY786588:VHY851968 VRU786588:VRU851968 WBQ786588:WBQ851968 WLM786588:WLM851968 WVI786588:WVI851968 A852124:A917504 IW852124:IW917504 SS852124:SS917504 ACO852124:ACO917504 AMK852124:AMK917504 AWG852124:AWG917504 BGC852124:BGC917504 BPY852124:BPY917504 BZU852124:BZU917504 CJQ852124:CJQ917504 CTM852124:CTM917504 DDI852124:DDI917504 DNE852124:DNE917504 DXA852124:DXA917504 EGW852124:EGW917504 EQS852124:EQS917504 FAO852124:FAO917504 FKK852124:FKK917504 FUG852124:FUG917504 GEC852124:GEC917504 GNY852124:GNY917504 GXU852124:GXU917504 HHQ852124:HHQ917504 HRM852124:HRM917504 IBI852124:IBI917504 ILE852124:ILE917504 IVA852124:IVA917504 JEW852124:JEW917504 JOS852124:JOS917504 JYO852124:JYO917504 KIK852124:KIK917504 KSG852124:KSG917504 LCC852124:LCC917504 LLY852124:LLY917504 LVU852124:LVU917504 MFQ852124:MFQ917504 MPM852124:MPM917504 MZI852124:MZI917504 NJE852124:NJE917504 NTA852124:NTA917504 OCW852124:OCW917504 OMS852124:OMS917504 OWO852124:OWO917504 PGK852124:PGK917504 PQG852124:PQG917504 QAC852124:QAC917504 QJY852124:QJY917504 QTU852124:QTU917504 RDQ852124:RDQ917504 RNM852124:RNM917504 RXI852124:RXI917504 SHE852124:SHE917504 SRA852124:SRA917504 TAW852124:TAW917504 TKS852124:TKS917504 TUO852124:TUO917504 UEK852124:UEK917504 UOG852124:UOG917504 UYC852124:UYC917504 VHY852124:VHY917504 VRU852124:VRU917504 WBQ852124:WBQ917504 WLM852124:WLM917504 WVI852124:WVI917504 A917660:A983040 IW917660:IW983040 SS917660:SS983040 ACO917660:ACO983040 AMK917660:AMK983040 AWG917660:AWG983040 BGC917660:BGC983040 BPY917660:BPY983040 BZU917660:BZU983040 CJQ917660:CJQ983040 CTM917660:CTM983040 DDI917660:DDI983040 DNE917660:DNE983040 DXA917660:DXA983040 EGW917660:EGW983040 EQS917660:EQS983040 FAO917660:FAO983040 FKK917660:FKK983040 FUG917660:FUG983040 GEC917660:GEC983040 GNY917660:GNY983040 GXU917660:GXU983040 HHQ917660:HHQ983040 HRM917660:HRM983040 IBI917660:IBI983040 ILE917660:ILE983040 IVA917660:IVA983040 JEW917660:JEW983040 JOS917660:JOS983040 JYO917660:JYO983040 KIK917660:KIK983040 KSG917660:KSG983040 LCC917660:LCC983040 LLY917660:LLY983040 LVU917660:LVU983040 MFQ917660:MFQ983040 MPM917660:MPM983040 MZI917660:MZI983040 NJE917660:NJE983040 NTA917660:NTA983040 OCW917660:OCW983040 OMS917660:OMS983040 OWO917660:OWO983040 PGK917660:PGK983040 PQG917660:PQG983040 QAC917660:QAC983040 QJY917660:QJY983040 QTU917660:QTU983040 RDQ917660:RDQ983040 RNM917660:RNM983040 RXI917660:RXI983040 SHE917660:SHE983040 SRA917660:SRA983040 TAW917660:TAW983040 TKS917660:TKS983040 TUO917660:TUO983040 UEK917660:UEK983040 UOG917660:UOG983040 UYC917660:UYC983040 VHY917660:VHY983040 VRU917660:VRU983040 WBQ917660:WBQ983040 WLM917660:WLM983040 WVI917660:WVI983040 A983196:A1048576 IW983196:IW1048576 SS983196:SS1048576 ACO983196:ACO1048576 AMK983196:AMK1048576 AWG983196:AWG1048576 BGC983196:BGC1048576 BPY983196:BPY1048576 BZU983196:BZU1048576 CJQ983196:CJQ1048576 CTM983196:CTM1048576 DDI983196:DDI1048576 DNE983196:DNE1048576 DXA983196:DXA1048576 EGW983196:EGW1048576 EQS983196:EQS1048576 FAO983196:FAO1048576 FKK983196:FKK1048576 FUG983196:FUG1048576 GEC983196:GEC1048576 GNY983196:GNY1048576 GXU983196:GXU1048576 HHQ983196:HHQ1048576 HRM983196:HRM1048576 IBI983196:IBI1048576 ILE983196:ILE1048576 IVA983196:IVA1048576 JEW983196:JEW1048576 JOS983196:JOS1048576 JYO983196:JYO1048576 KIK983196:KIK1048576 KSG983196:KSG1048576 LCC983196:LCC1048576 LLY983196:LLY1048576 LVU983196:LVU1048576 MFQ983196:MFQ1048576 MPM983196:MPM1048576 MZI983196:MZI1048576 NJE983196:NJE1048576 NTA983196:NTA1048576 OCW983196:OCW1048576 OMS983196:OMS1048576 OWO983196:OWO1048576 PGK983196:PGK1048576 PQG983196:PQG1048576 QAC983196:QAC1048576 QJY983196:QJY1048576 QTU983196:QTU1048576 RDQ983196:RDQ1048576 RNM983196:RNM1048576 RXI983196:RXI1048576 SHE983196:SHE1048576 SRA983196:SRA1048576 TAW983196:TAW1048576 TKS983196:TKS1048576 TUO983196:TUO1048576 UEK983196:UEK1048576 UOG983196:UOG1048576 UYC983196:UYC1048576 VHY983196:VHY1048576 VRU983196:VRU1048576 WBQ983196:WBQ1048576 WLM983196:WLM1048576 WVI983196:WVI1048576 AJ6:IV65536 KF6:SR65536 UB6:ACN65536 ADX6:AMJ65536 ANT6:AWF65536 AXP6:BGB65536 BHL6:BPX65536 BRH6:BZT65536 CBD6:CJP65536 CKZ6:CTL65536 CUV6:DDH65536 DER6:DND65536 DON6:DWZ65536 DYJ6:EGV65536 EIF6:EQR65536 ESB6:FAN65536 FBX6:FKJ65536 FLT6:FUF65536 FVP6:GEB65536 GFL6:GNX65536 GPH6:GXT65536 GZD6:HHP65536 HIZ6:HRL65536 HSV6:IBH65536 ICR6:ILD65536 IMN6:IUZ65536 IWJ6:JEV65536 JGF6:JOR65536 JQB6:JYN65536 JZX6:KIJ65536 KJT6:KSF65536 KTP6:LCB65536 LDL6:LLX65536 LNH6:LVT65536 LXD6:MFP65536 MGZ6:MPL65536 MQV6:MZH65536 NAR6:NJD65536 NKN6:NSZ65536 NUJ6:OCV65536 OEF6:OMR65536 OOB6:OWN65536 OXX6:PGJ65536 PHT6:PQF65536 PRP6:QAB65536 QBL6:QJX65536 QLH6:QTT65536 QVD6:RDP65536 REZ6:RNL65536 ROV6:RXH65536 RYR6:SHD65536 SIN6:SQZ65536 SSJ6:TAV65536 TCF6:TKR65536 TMB6:TUN65536 TVX6:UEJ65536 UFT6:UOF65536 UPP6:UYB65536 UZL6:VHX65536 VJH6:VRT65536 VTD6:WBP65536 WCZ6:WLL65536 WMV6:WVH65536 WWR6:XFD65536 AJ65542:IV131072 KF65542:SR131072 UB65542:ACN131072 ADX65542:AMJ131072 ANT65542:AWF131072 AXP65542:BGB131072 BHL65542:BPX131072 BRH65542:BZT131072 CBD65542:CJP131072 CKZ65542:CTL131072 CUV65542:DDH131072 DER65542:DND131072 DON65542:DWZ131072 DYJ65542:EGV131072 EIF65542:EQR131072 ESB65542:FAN131072 FBX65542:FKJ131072 FLT65542:FUF131072 FVP65542:GEB131072 GFL65542:GNX131072 GPH65542:GXT131072 GZD65542:HHP131072 HIZ65542:HRL131072 HSV65542:IBH131072 ICR65542:ILD131072 IMN65542:IUZ131072 IWJ65542:JEV131072 JGF65542:JOR131072 JQB65542:JYN131072 JZX65542:KIJ131072 KJT65542:KSF131072 KTP65542:LCB131072 LDL65542:LLX131072 LNH65542:LVT131072 LXD65542:MFP131072 MGZ65542:MPL131072 MQV65542:MZH131072 NAR65542:NJD131072 NKN65542:NSZ131072 NUJ65542:OCV131072 OEF65542:OMR131072 OOB65542:OWN131072 OXX65542:PGJ131072 PHT65542:PQF131072 PRP65542:QAB131072 QBL65542:QJX131072 QLH65542:QTT131072 QVD65542:RDP131072 REZ65542:RNL131072 ROV65542:RXH131072 RYR65542:SHD131072 SIN65542:SQZ131072 SSJ65542:TAV131072 TCF65542:TKR131072 TMB65542:TUN131072 TVX65542:UEJ131072 UFT65542:UOF131072 UPP65542:UYB131072 UZL65542:VHX131072 VJH65542:VRT131072 VTD65542:WBP131072 WCZ65542:WLL131072 WMV65542:WVH131072 WWR65542:XFD131072 AJ131078:IV196608 KF131078:SR196608 UB131078:ACN196608 ADX131078:AMJ196608 ANT131078:AWF196608 AXP131078:BGB196608 BHL131078:BPX196608 BRH131078:BZT196608 CBD131078:CJP196608 CKZ131078:CTL196608 CUV131078:DDH196608 DER131078:DND196608 DON131078:DWZ196608 DYJ131078:EGV196608 EIF131078:EQR196608 ESB131078:FAN196608 FBX131078:FKJ196608 FLT131078:FUF196608 FVP131078:GEB196608 GFL131078:GNX196608 GPH131078:GXT196608 GZD131078:HHP196608 HIZ131078:HRL196608 HSV131078:IBH196608 ICR131078:ILD196608 IMN131078:IUZ196608 IWJ131078:JEV196608 JGF131078:JOR196608 JQB131078:JYN196608 JZX131078:KIJ196608 KJT131078:KSF196608 KTP131078:LCB196608 LDL131078:LLX196608 LNH131078:LVT196608 LXD131078:MFP196608 MGZ131078:MPL196608 MQV131078:MZH196608 NAR131078:NJD196608 NKN131078:NSZ196608 NUJ131078:OCV196608 OEF131078:OMR196608 OOB131078:OWN196608 OXX131078:PGJ196608 PHT131078:PQF196608 PRP131078:QAB196608 QBL131078:QJX196608 QLH131078:QTT196608 QVD131078:RDP196608 REZ131078:RNL196608 ROV131078:RXH196608 RYR131078:SHD196608 SIN131078:SQZ196608 SSJ131078:TAV196608 TCF131078:TKR196608 TMB131078:TUN196608 TVX131078:UEJ196608 UFT131078:UOF196608 UPP131078:UYB196608 UZL131078:VHX196608 VJH131078:VRT196608 VTD131078:WBP196608 WCZ131078:WLL196608 WMV131078:WVH196608 WWR131078:XFD196608 AJ196614:IV262144 KF196614:SR262144 UB196614:ACN262144 ADX196614:AMJ262144 ANT196614:AWF262144 AXP196614:BGB262144 BHL196614:BPX262144 BRH196614:BZT262144 CBD196614:CJP262144 CKZ196614:CTL262144 CUV196614:DDH262144 DER196614:DND262144 DON196614:DWZ262144 DYJ196614:EGV262144 EIF196614:EQR262144 ESB196614:FAN262144 FBX196614:FKJ262144 FLT196614:FUF262144 FVP196614:GEB262144 GFL196614:GNX262144 GPH196614:GXT262144 GZD196614:HHP262144 HIZ196614:HRL262144 HSV196614:IBH262144 ICR196614:ILD262144 IMN196614:IUZ262144 IWJ196614:JEV262144 JGF196614:JOR262144 JQB196614:JYN262144 JZX196614:KIJ262144 KJT196614:KSF262144 KTP196614:LCB262144 LDL196614:LLX262144 LNH196614:LVT262144 LXD196614:MFP262144 MGZ196614:MPL262144 MQV196614:MZH262144 NAR196614:NJD262144 NKN196614:NSZ262144 NUJ196614:OCV262144 OEF196614:OMR262144 OOB196614:OWN262144 OXX196614:PGJ262144 PHT196614:PQF262144 PRP196614:QAB262144 QBL196614:QJX262144 QLH196614:QTT262144 QVD196614:RDP262144 REZ196614:RNL262144 ROV196614:RXH262144 RYR196614:SHD262144 SIN196614:SQZ262144 SSJ196614:TAV262144 TCF196614:TKR262144 TMB196614:TUN262144 TVX196614:UEJ262144 UFT196614:UOF262144 UPP196614:UYB262144 UZL196614:VHX262144 VJH196614:VRT262144 VTD196614:WBP262144 WCZ196614:WLL262144 WMV196614:WVH262144 WWR196614:XFD262144 AJ262150:IV327680 KF262150:SR327680 UB262150:ACN327680 ADX262150:AMJ327680 ANT262150:AWF327680 AXP262150:BGB327680 BHL262150:BPX327680 BRH262150:BZT327680 CBD262150:CJP327680 CKZ262150:CTL327680 CUV262150:DDH327680 DER262150:DND327680 DON262150:DWZ327680 DYJ262150:EGV327680 EIF262150:EQR327680 ESB262150:FAN327680 FBX262150:FKJ327680 FLT262150:FUF327680 FVP262150:GEB327680 GFL262150:GNX327680 GPH262150:GXT327680 GZD262150:HHP327680 HIZ262150:HRL327680 HSV262150:IBH327680 ICR262150:ILD327680 IMN262150:IUZ327680 IWJ262150:JEV327680 JGF262150:JOR327680 JQB262150:JYN327680 JZX262150:KIJ327680 KJT262150:KSF327680 KTP262150:LCB327680 LDL262150:LLX327680 LNH262150:LVT327680 LXD262150:MFP327680 MGZ262150:MPL327680 MQV262150:MZH327680 NAR262150:NJD327680 NKN262150:NSZ327680 NUJ262150:OCV327680 OEF262150:OMR327680 OOB262150:OWN327680 OXX262150:PGJ327680 PHT262150:PQF327680 PRP262150:QAB327680 QBL262150:QJX327680 QLH262150:QTT327680 QVD262150:RDP327680 REZ262150:RNL327680 ROV262150:RXH327680 RYR262150:SHD327680 SIN262150:SQZ327680 SSJ262150:TAV327680 TCF262150:TKR327680 TMB262150:TUN327680 TVX262150:UEJ327680 UFT262150:UOF327680 UPP262150:UYB327680 UZL262150:VHX327680 VJH262150:VRT327680 VTD262150:WBP327680 WCZ262150:WLL327680 WMV262150:WVH327680 WWR262150:XFD327680 AJ327686:IV393216 KF327686:SR393216 UB327686:ACN393216 ADX327686:AMJ393216 ANT327686:AWF393216 AXP327686:BGB393216 BHL327686:BPX393216 BRH327686:BZT393216 CBD327686:CJP393216 CKZ327686:CTL393216 CUV327686:DDH393216 DER327686:DND393216 DON327686:DWZ393216 DYJ327686:EGV393216 EIF327686:EQR393216 ESB327686:FAN393216 FBX327686:FKJ393216 FLT327686:FUF393216 FVP327686:GEB393216 GFL327686:GNX393216 GPH327686:GXT393216 GZD327686:HHP393216 HIZ327686:HRL393216 HSV327686:IBH393216 ICR327686:ILD393216 IMN327686:IUZ393216 IWJ327686:JEV393216 JGF327686:JOR393216 JQB327686:JYN393216 JZX327686:KIJ393216 KJT327686:KSF393216 KTP327686:LCB393216 LDL327686:LLX393216 LNH327686:LVT393216 LXD327686:MFP393216 MGZ327686:MPL393216 MQV327686:MZH393216 NAR327686:NJD393216 NKN327686:NSZ393216 NUJ327686:OCV393216 OEF327686:OMR393216 OOB327686:OWN393216 OXX327686:PGJ393216 PHT327686:PQF393216 PRP327686:QAB393216 QBL327686:QJX393216 QLH327686:QTT393216 QVD327686:RDP393216 REZ327686:RNL393216 ROV327686:RXH393216 RYR327686:SHD393216 SIN327686:SQZ393216 SSJ327686:TAV393216 TCF327686:TKR393216 TMB327686:TUN393216 TVX327686:UEJ393216 UFT327686:UOF393216 UPP327686:UYB393216 UZL327686:VHX393216 VJH327686:VRT393216 VTD327686:WBP393216 WCZ327686:WLL393216 WMV327686:WVH393216 WWR327686:XFD393216 AJ393222:IV458752 KF393222:SR458752 UB393222:ACN458752 ADX393222:AMJ458752 ANT393222:AWF458752 AXP393222:BGB458752 BHL393222:BPX458752 BRH393222:BZT458752 CBD393222:CJP458752 CKZ393222:CTL458752 CUV393222:DDH458752 DER393222:DND458752 DON393222:DWZ458752 DYJ393222:EGV458752 EIF393222:EQR458752 ESB393222:FAN458752 FBX393222:FKJ458752 FLT393222:FUF458752 FVP393222:GEB458752 GFL393222:GNX458752 GPH393222:GXT458752 GZD393222:HHP458752 HIZ393222:HRL458752 HSV393222:IBH458752 ICR393222:ILD458752 IMN393222:IUZ458752 IWJ393222:JEV458752 JGF393222:JOR458752 JQB393222:JYN458752 JZX393222:KIJ458752 KJT393222:KSF458752 KTP393222:LCB458752 LDL393222:LLX458752 LNH393222:LVT458752 LXD393222:MFP458752 MGZ393222:MPL458752 MQV393222:MZH458752 NAR393222:NJD458752 NKN393222:NSZ458752 NUJ393222:OCV458752 OEF393222:OMR458752 OOB393222:OWN458752 OXX393222:PGJ458752 PHT393222:PQF458752 PRP393222:QAB458752 QBL393222:QJX458752 QLH393222:QTT458752 QVD393222:RDP458752 REZ393222:RNL458752 ROV393222:RXH458752 RYR393222:SHD458752 SIN393222:SQZ458752 SSJ393222:TAV458752 TCF393222:TKR458752 TMB393222:TUN458752 TVX393222:UEJ458752 UFT393222:UOF458752 UPP393222:UYB458752 UZL393222:VHX458752 VJH393222:VRT458752 VTD393222:WBP458752 WCZ393222:WLL458752 WMV393222:WVH458752 WWR393222:XFD458752 AJ458758:IV524288 KF458758:SR524288 UB458758:ACN524288 ADX458758:AMJ524288 ANT458758:AWF524288 AXP458758:BGB524288 BHL458758:BPX524288 BRH458758:BZT524288 CBD458758:CJP524288 CKZ458758:CTL524288 CUV458758:DDH524288 DER458758:DND524288 DON458758:DWZ524288 DYJ458758:EGV524288 EIF458758:EQR524288 ESB458758:FAN524288 FBX458758:FKJ524288 FLT458758:FUF524288 FVP458758:GEB524288 GFL458758:GNX524288 GPH458758:GXT524288 GZD458758:HHP524288 HIZ458758:HRL524288 HSV458758:IBH524288 ICR458758:ILD524288 IMN458758:IUZ524288 IWJ458758:JEV524288 JGF458758:JOR524288 JQB458758:JYN524288 JZX458758:KIJ524288 KJT458758:KSF524288 KTP458758:LCB524288 LDL458758:LLX524288 LNH458758:LVT524288 LXD458758:MFP524288 MGZ458758:MPL524288 MQV458758:MZH524288 NAR458758:NJD524288 NKN458758:NSZ524288 NUJ458758:OCV524288 OEF458758:OMR524288 OOB458758:OWN524288 OXX458758:PGJ524288 PHT458758:PQF524288 PRP458758:QAB524288 QBL458758:QJX524288 QLH458758:QTT524288 QVD458758:RDP524288 REZ458758:RNL524288 ROV458758:RXH524288 RYR458758:SHD524288 SIN458758:SQZ524288 SSJ458758:TAV524288 TCF458758:TKR524288 TMB458758:TUN524288 TVX458758:UEJ524288 UFT458758:UOF524288 UPP458758:UYB524288 UZL458758:VHX524288 VJH458758:VRT524288 VTD458758:WBP524288 WCZ458758:WLL524288 WMV458758:WVH524288 WWR458758:XFD524288 AJ524294:IV589824 KF524294:SR589824 UB524294:ACN589824 ADX524294:AMJ589824 ANT524294:AWF589824 AXP524294:BGB589824 BHL524294:BPX589824 BRH524294:BZT589824 CBD524294:CJP589824 CKZ524294:CTL589824 CUV524294:DDH589824 DER524294:DND589824 DON524294:DWZ589824 DYJ524294:EGV589824 EIF524294:EQR589824 ESB524294:FAN589824 FBX524294:FKJ589824 FLT524294:FUF589824 FVP524294:GEB589824 GFL524294:GNX589824 GPH524294:GXT589824 GZD524294:HHP589824 HIZ524294:HRL589824 HSV524294:IBH589824 ICR524294:ILD589824 IMN524294:IUZ589824 IWJ524294:JEV589824 JGF524294:JOR589824 JQB524294:JYN589824 JZX524294:KIJ589824 KJT524294:KSF589824 KTP524294:LCB589824 LDL524294:LLX589824 LNH524294:LVT589824 LXD524294:MFP589824 MGZ524294:MPL589824 MQV524294:MZH589824 NAR524294:NJD589824 NKN524294:NSZ589824 NUJ524294:OCV589824 OEF524294:OMR589824 OOB524294:OWN589824 OXX524294:PGJ589824 PHT524294:PQF589824 PRP524294:QAB589824 QBL524294:QJX589824 QLH524294:QTT589824 QVD524294:RDP589824 REZ524294:RNL589824 ROV524294:RXH589824 RYR524294:SHD589824 SIN524294:SQZ589824 SSJ524294:TAV589824 TCF524294:TKR589824 TMB524294:TUN589824 TVX524294:UEJ589824 UFT524294:UOF589824 UPP524294:UYB589824 UZL524294:VHX589824 VJH524294:VRT589824 VTD524294:WBP589824 WCZ524294:WLL589824 WMV524294:WVH589824 WWR524294:XFD589824 AJ589830:IV655360 KF589830:SR655360 UB589830:ACN655360 ADX589830:AMJ655360 ANT589830:AWF655360 AXP589830:BGB655360 BHL589830:BPX655360 BRH589830:BZT655360 CBD589830:CJP655360 CKZ589830:CTL655360 CUV589830:DDH655360 DER589830:DND655360 DON589830:DWZ655360 DYJ589830:EGV655360 EIF589830:EQR655360 ESB589830:FAN655360 FBX589830:FKJ655360 FLT589830:FUF655360 FVP589830:GEB655360 GFL589830:GNX655360 GPH589830:GXT655360 GZD589830:HHP655360 HIZ589830:HRL655360 HSV589830:IBH655360 ICR589830:ILD655360 IMN589830:IUZ655360 IWJ589830:JEV655360 JGF589830:JOR655360 JQB589830:JYN655360 JZX589830:KIJ655360 KJT589830:KSF655360 KTP589830:LCB655360 LDL589830:LLX655360 LNH589830:LVT655360 LXD589830:MFP655360 MGZ589830:MPL655360 MQV589830:MZH655360 NAR589830:NJD655360 NKN589830:NSZ655360 NUJ589830:OCV655360 OEF589830:OMR655360 OOB589830:OWN655360 OXX589830:PGJ655360 PHT589830:PQF655360 PRP589830:QAB655360 QBL589830:QJX655360 QLH589830:QTT655360 QVD589830:RDP655360 REZ589830:RNL655360 ROV589830:RXH655360 RYR589830:SHD655360 SIN589830:SQZ655360 SSJ589830:TAV655360 TCF589830:TKR655360 TMB589830:TUN655360 TVX589830:UEJ655360 UFT589830:UOF655360 UPP589830:UYB655360 UZL589830:VHX655360 VJH589830:VRT655360 VTD589830:WBP655360 WCZ589830:WLL655360 WMV589830:WVH655360 WWR589830:XFD655360 AJ655366:IV720896 KF655366:SR720896 UB655366:ACN720896 ADX655366:AMJ720896 ANT655366:AWF720896 AXP655366:BGB720896 BHL655366:BPX720896 BRH655366:BZT720896 CBD655366:CJP720896 CKZ655366:CTL720896 CUV655366:DDH720896 DER655366:DND720896 DON655366:DWZ720896 DYJ655366:EGV720896 EIF655366:EQR720896 ESB655366:FAN720896 FBX655366:FKJ720896 FLT655366:FUF720896 FVP655366:GEB720896 GFL655366:GNX720896 GPH655366:GXT720896 GZD655366:HHP720896 HIZ655366:HRL720896 HSV655366:IBH720896 ICR655366:ILD720896 IMN655366:IUZ720896 IWJ655366:JEV720896 JGF655366:JOR720896 JQB655366:JYN720896 JZX655366:KIJ720896 KJT655366:KSF720896 KTP655366:LCB720896 LDL655366:LLX720896 LNH655366:LVT720896 LXD655366:MFP720896 MGZ655366:MPL720896 MQV655366:MZH720896 NAR655366:NJD720896 NKN655366:NSZ720896 NUJ655366:OCV720896 OEF655366:OMR720896 OOB655366:OWN720896 OXX655366:PGJ720896 PHT655366:PQF720896 PRP655366:QAB720896 QBL655366:QJX720896 QLH655366:QTT720896 QVD655366:RDP720896 REZ655366:RNL720896 ROV655366:RXH720896 RYR655366:SHD720896 SIN655366:SQZ720896 SSJ655366:TAV720896 TCF655366:TKR720896 TMB655366:TUN720896 TVX655366:UEJ720896 UFT655366:UOF720896 UPP655366:UYB720896 UZL655366:VHX720896 VJH655366:VRT720896 VTD655366:WBP720896 WCZ655366:WLL720896 WMV655366:WVH720896 WWR655366:XFD720896 AJ720902:IV786432 KF720902:SR786432 UB720902:ACN786432 ADX720902:AMJ786432 ANT720902:AWF786432 AXP720902:BGB786432 BHL720902:BPX786432 BRH720902:BZT786432 CBD720902:CJP786432 CKZ720902:CTL786432 CUV720902:DDH786432 DER720902:DND786432 DON720902:DWZ786432 DYJ720902:EGV786432 EIF720902:EQR786432 ESB720902:FAN786432 FBX720902:FKJ786432 FLT720902:FUF786432 FVP720902:GEB786432 GFL720902:GNX786432 GPH720902:GXT786432 GZD720902:HHP786432 HIZ720902:HRL786432 HSV720902:IBH786432 ICR720902:ILD786432 IMN720902:IUZ786432 IWJ720902:JEV786432 JGF720902:JOR786432 JQB720902:JYN786432 JZX720902:KIJ786432 KJT720902:KSF786432 KTP720902:LCB786432 LDL720902:LLX786432 LNH720902:LVT786432 LXD720902:MFP786432 MGZ720902:MPL786432 MQV720902:MZH786432 NAR720902:NJD786432 NKN720902:NSZ786432 NUJ720902:OCV786432 OEF720902:OMR786432 OOB720902:OWN786432 OXX720902:PGJ786432 PHT720902:PQF786432 PRP720902:QAB786432 QBL720902:QJX786432 QLH720902:QTT786432 QVD720902:RDP786432 REZ720902:RNL786432 ROV720902:RXH786432 RYR720902:SHD786432 SIN720902:SQZ786432 SSJ720902:TAV786432 TCF720902:TKR786432 TMB720902:TUN786432 TVX720902:UEJ786432 UFT720902:UOF786432 UPP720902:UYB786432 UZL720902:VHX786432 VJH720902:VRT786432 VTD720902:WBP786432 WCZ720902:WLL786432 WMV720902:WVH786432 WWR720902:XFD786432 AJ786438:IV851968 KF786438:SR851968 UB786438:ACN851968 ADX786438:AMJ851968 ANT786438:AWF851968 AXP786438:BGB851968 BHL786438:BPX851968 BRH786438:BZT851968 CBD786438:CJP851968 CKZ786438:CTL851968 CUV786438:DDH851968 DER786438:DND851968 DON786438:DWZ851968 DYJ786438:EGV851968 EIF786438:EQR851968 ESB786438:FAN851968 FBX786438:FKJ851968 FLT786438:FUF851968 FVP786438:GEB851968 GFL786438:GNX851968 GPH786438:GXT851968 GZD786438:HHP851968 HIZ786438:HRL851968 HSV786438:IBH851968 ICR786438:ILD851968 IMN786438:IUZ851968 IWJ786438:JEV851968 JGF786438:JOR851968 JQB786438:JYN851968 JZX786438:KIJ851968 KJT786438:KSF851968 KTP786438:LCB851968 LDL786438:LLX851968 LNH786438:LVT851968 LXD786438:MFP851968 MGZ786438:MPL851968 MQV786438:MZH851968 NAR786438:NJD851968 NKN786438:NSZ851968 NUJ786438:OCV851968 OEF786438:OMR851968 OOB786438:OWN851968 OXX786438:PGJ851968 PHT786438:PQF851968 PRP786438:QAB851968 QBL786438:QJX851968 QLH786438:QTT851968 QVD786438:RDP851968 REZ786438:RNL851968 ROV786438:RXH851968 RYR786438:SHD851968 SIN786438:SQZ851968 SSJ786438:TAV851968 TCF786438:TKR851968 TMB786438:TUN851968 TVX786438:UEJ851968 UFT786438:UOF851968 UPP786438:UYB851968 UZL786438:VHX851968 VJH786438:VRT851968 VTD786438:WBP851968 WCZ786438:WLL851968 WMV786438:WVH851968 WWR786438:XFD851968 AJ851974:IV917504 KF851974:SR917504 UB851974:ACN917504 ADX851974:AMJ917504 ANT851974:AWF917504 AXP851974:BGB917504 BHL851974:BPX917504 BRH851974:BZT917504 CBD851974:CJP917504 CKZ851974:CTL917504 CUV851974:DDH917504 DER851974:DND917504 DON851974:DWZ917504 DYJ851974:EGV917504 EIF851974:EQR917504 ESB851974:FAN917504 FBX851974:FKJ917504 FLT851974:FUF917504 FVP851974:GEB917504 GFL851974:GNX917504 GPH851974:GXT917504 GZD851974:HHP917504 HIZ851974:HRL917504 HSV851974:IBH917504 ICR851974:ILD917504 IMN851974:IUZ917504 IWJ851974:JEV917504 JGF851974:JOR917504 JQB851974:JYN917504 JZX851974:KIJ917504 KJT851974:KSF917504 KTP851974:LCB917504 LDL851974:LLX917504 LNH851974:LVT917504 LXD851974:MFP917504 MGZ851974:MPL917504 MQV851974:MZH917504 NAR851974:NJD917504 NKN851974:NSZ917504 NUJ851974:OCV917504 OEF851974:OMR917504 OOB851974:OWN917504 OXX851974:PGJ917504 PHT851974:PQF917504 PRP851974:QAB917504 QBL851974:QJX917504 QLH851974:QTT917504 QVD851974:RDP917504 REZ851974:RNL917504 ROV851974:RXH917504 RYR851974:SHD917504 SIN851974:SQZ917504 SSJ851974:TAV917504 TCF851974:TKR917504 TMB851974:TUN917504 TVX851974:UEJ917504 UFT851974:UOF917504 UPP851974:UYB917504 UZL851974:VHX917504 VJH851974:VRT917504 VTD851974:WBP917504 WCZ851974:WLL917504 WMV851974:WVH917504 WWR851974:XFD917504 AJ917510:IV983040 KF917510:SR983040 UB917510:ACN983040 ADX917510:AMJ983040 ANT917510:AWF983040 AXP917510:BGB983040 BHL917510:BPX983040 BRH917510:BZT983040 CBD917510:CJP983040 CKZ917510:CTL983040 CUV917510:DDH983040 DER917510:DND983040 DON917510:DWZ983040 DYJ917510:EGV983040 EIF917510:EQR983040 ESB917510:FAN983040 FBX917510:FKJ983040 FLT917510:FUF983040 FVP917510:GEB983040 GFL917510:GNX983040 GPH917510:GXT983040 GZD917510:HHP983040 HIZ917510:HRL983040 HSV917510:IBH983040 ICR917510:ILD983040 IMN917510:IUZ983040 IWJ917510:JEV983040 JGF917510:JOR983040 JQB917510:JYN983040 JZX917510:KIJ983040 KJT917510:KSF983040 KTP917510:LCB983040 LDL917510:LLX983040 LNH917510:LVT983040 LXD917510:MFP983040 MGZ917510:MPL983040 MQV917510:MZH983040 NAR917510:NJD983040 NKN917510:NSZ983040 NUJ917510:OCV983040 OEF917510:OMR983040 OOB917510:OWN983040 OXX917510:PGJ983040 PHT917510:PQF983040 PRP917510:QAB983040 QBL917510:QJX983040 QLH917510:QTT983040 QVD917510:RDP983040 REZ917510:RNL983040 ROV917510:RXH983040 RYR917510:SHD983040 SIN917510:SQZ983040 SSJ917510:TAV983040 TCF917510:TKR983040 TMB917510:TUN983040 TVX917510:UEJ983040 UFT917510:UOF983040 UPP917510:UYB983040 UZL917510:VHX983040 VJH917510:VRT983040 VTD917510:WBP983040 WCZ917510:WLL983040 WMV917510:WVH983040 WWR917510:XFD983040 AJ983046:IV1048576 KF983046:SR1048576 UB983046:ACN1048576 ADX983046:AMJ1048576 ANT983046:AWF1048576 AXP983046:BGB1048576 BHL983046:BPX1048576 BRH983046:BZT1048576 CBD983046:CJP1048576 CKZ983046:CTL1048576 CUV983046:DDH1048576 DER983046:DND1048576 DON983046:DWZ1048576 DYJ983046:EGV1048576 EIF983046:EQR1048576 ESB983046:FAN1048576 FBX983046:FKJ1048576 FLT983046:FUF1048576 FVP983046:GEB1048576 GFL983046:GNX1048576 GPH983046:GXT1048576 GZD983046:HHP1048576 HIZ983046:HRL1048576 HSV983046:IBH1048576 ICR983046:ILD1048576 IMN983046:IUZ1048576 IWJ983046:JEV1048576 JGF983046:JOR1048576 JQB983046:JYN1048576 JZX983046:KIJ1048576 KJT983046:KSF1048576 KTP983046:LCB1048576 LDL983046:LLX1048576 LNH983046:LVT1048576 LXD983046:MFP1048576 MGZ983046:MPL1048576 MQV983046:MZH1048576 NAR983046:NJD1048576 NKN983046:NSZ1048576 NUJ983046:OCV1048576 OEF983046:OMR1048576 OOB983046:OWN1048576 OXX983046:PGJ1048576 PHT983046:PQF1048576 PRP983046:QAB1048576 QBL983046:QJX1048576 QLH983046:QTT1048576 QVD983046:RDP1048576 REZ983046:RNL1048576 ROV983046:RXH1048576 RYR983046:SHD1048576 SIN983046:SQZ1048576 SSJ983046:TAV1048576 TCF983046:TKR1048576 TMB983046:TUN1048576 TVX983046:UEJ1048576 UFT983046:UOF1048576 UPP983046:UYB1048576 UZL983046:VHX1048576 VJH983046:VRT1048576 VTD983046:WBP1048576 WCZ983046:WLL1048576 WMV983046:WVH1048576 WWR983046:XFD1048576 B158:AI65536 IX158:KE65536 ST158:UA65536 ACP158:ADW65536 AML158:ANS65536 AWH158:AXO65536 BGD158:BHK65536 BPZ158:BRG65536 BZV158:CBC65536 CJR158:CKY65536 CTN158:CUU65536 DDJ158:DEQ65536 DNF158:DOM65536 DXB158:DYI65536 EGX158:EIE65536 EQT158:ESA65536 FAP158:FBW65536 FKL158:FLS65536 FUH158:FVO65536 GED158:GFK65536 GNZ158:GPG65536 GXV158:GZC65536 HHR158:HIY65536 HRN158:HSU65536 IBJ158:ICQ65536 ILF158:IMM65536 IVB158:IWI65536 JEX158:JGE65536 JOT158:JQA65536 JYP158:JZW65536 KIL158:KJS65536 KSH158:KTO65536 LCD158:LDK65536 LLZ158:LNG65536 LVV158:LXC65536 MFR158:MGY65536 MPN158:MQU65536 MZJ158:NAQ65536 NJF158:NKM65536 NTB158:NUI65536 OCX158:OEE65536 OMT158:OOA65536 OWP158:OXW65536 PGL158:PHS65536 PQH158:PRO65536 QAD158:QBK65536 QJZ158:QLG65536 QTV158:QVC65536 RDR158:REY65536 RNN158:ROU65536 RXJ158:RYQ65536 SHF158:SIM65536 SRB158:SSI65536 TAX158:TCE65536 TKT158:TMA65536 TUP158:TVW65536 UEL158:UFS65536 UOH158:UPO65536 UYD158:UZK65536 VHZ158:VJG65536 VRV158:VTC65536 WBR158:WCY65536 WLN158:WMU65536 WVJ158:WWQ65536 B65694:AI131072 IX65694:KE131072 ST65694:UA131072 ACP65694:ADW131072 AML65694:ANS131072 AWH65694:AXO131072 BGD65694:BHK131072 BPZ65694:BRG131072 BZV65694:CBC131072 CJR65694:CKY131072 CTN65694:CUU131072 DDJ65694:DEQ131072 DNF65694:DOM131072 DXB65694:DYI131072 EGX65694:EIE131072 EQT65694:ESA131072 FAP65694:FBW131072 FKL65694:FLS131072 FUH65694:FVO131072 GED65694:GFK131072 GNZ65694:GPG131072 GXV65694:GZC131072 HHR65694:HIY131072 HRN65694:HSU131072 IBJ65694:ICQ131072 ILF65694:IMM131072 IVB65694:IWI131072 JEX65694:JGE131072 JOT65694:JQA131072 JYP65694:JZW131072 KIL65694:KJS131072 KSH65694:KTO131072 LCD65694:LDK131072 LLZ65694:LNG131072 LVV65694:LXC131072 MFR65694:MGY131072 MPN65694:MQU131072 MZJ65694:NAQ131072 NJF65694:NKM131072 NTB65694:NUI131072 OCX65694:OEE131072 OMT65694:OOA131072 OWP65694:OXW131072 PGL65694:PHS131072 PQH65694:PRO131072 QAD65694:QBK131072 QJZ65694:QLG131072 QTV65694:QVC131072 RDR65694:REY131072 RNN65694:ROU131072 RXJ65694:RYQ131072 SHF65694:SIM131072 SRB65694:SSI131072 TAX65694:TCE131072 TKT65694:TMA131072 TUP65694:TVW131072 UEL65694:UFS131072 UOH65694:UPO131072 UYD65694:UZK131072 VHZ65694:VJG131072 VRV65694:VTC131072 WBR65694:WCY131072 WLN65694:WMU131072 WVJ65694:WWQ131072 B131230:AI196608 IX131230:KE196608 ST131230:UA196608 ACP131230:ADW196608 AML131230:ANS196608 AWH131230:AXO196608 BGD131230:BHK196608 BPZ131230:BRG196608 BZV131230:CBC196608 CJR131230:CKY196608 CTN131230:CUU196608 DDJ131230:DEQ196608 DNF131230:DOM196608 DXB131230:DYI196608 EGX131230:EIE196608 EQT131230:ESA196608 FAP131230:FBW196608 FKL131230:FLS196608 FUH131230:FVO196608 GED131230:GFK196608 GNZ131230:GPG196608 GXV131230:GZC196608 HHR131230:HIY196608 HRN131230:HSU196608 IBJ131230:ICQ196608 ILF131230:IMM196608 IVB131230:IWI196608 JEX131230:JGE196608 JOT131230:JQA196608 JYP131230:JZW196608 KIL131230:KJS196608 KSH131230:KTO196608 LCD131230:LDK196608 LLZ131230:LNG196608 LVV131230:LXC196608 MFR131230:MGY196608 MPN131230:MQU196608 MZJ131230:NAQ196608 NJF131230:NKM196608 NTB131230:NUI196608 OCX131230:OEE196608 OMT131230:OOA196608 OWP131230:OXW196608 PGL131230:PHS196608 PQH131230:PRO196608 QAD131230:QBK196608 QJZ131230:QLG196608 QTV131230:QVC196608 RDR131230:REY196608 RNN131230:ROU196608 RXJ131230:RYQ196608 SHF131230:SIM196608 SRB131230:SSI196608 TAX131230:TCE196608 TKT131230:TMA196608 TUP131230:TVW196608 UEL131230:UFS196608 UOH131230:UPO196608 UYD131230:UZK196608 VHZ131230:VJG196608 VRV131230:VTC196608 WBR131230:WCY196608 WLN131230:WMU196608 WVJ131230:WWQ196608 B196766:AI262144 IX196766:KE262144 ST196766:UA262144 ACP196766:ADW262144 AML196766:ANS262144 AWH196766:AXO262144 BGD196766:BHK262144 BPZ196766:BRG262144 BZV196766:CBC262144 CJR196766:CKY262144 CTN196766:CUU262144 DDJ196766:DEQ262144 DNF196766:DOM262144 DXB196766:DYI262144 EGX196766:EIE262144 EQT196766:ESA262144 FAP196766:FBW262144 FKL196766:FLS262144 FUH196766:FVO262144 GED196766:GFK262144 GNZ196766:GPG262144 GXV196766:GZC262144 HHR196766:HIY262144 HRN196766:HSU262144 IBJ196766:ICQ262144 ILF196766:IMM262144 IVB196766:IWI262144 JEX196766:JGE262144 JOT196766:JQA262144 JYP196766:JZW262144 KIL196766:KJS262144 KSH196766:KTO262144 LCD196766:LDK262144 LLZ196766:LNG262144 LVV196766:LXC262144 MFR196766:MGY262144 MPN196766:MQU262144 MZJ196766:NAQ262144 NJF196766:NKM262144 NTB196766:NUI262144 OCX196766:OEE262144 OMT196766:OOA262144 OWP196766:OXW262144 PGL196766:PHS262144 PQH196766:PRO262144 QAD196766:QBK262144 QJZ196766:QLG262144 QTV196766:QVC262144 RDR196766:REY262144 RNN196766:ROU262144 RXJ196766:RYQ262144 SHF196766:SIM262144 SRB196766:SSI262144 TAX196766:TCE262144 TKT196766:TMA262144 TUP196766:TVW262144 UEL196766:UFS262144 UOH196766:UPO262144 UYD196766:UZK262144 VHZ196766:VJG262144 VRV196766:VTC262144 WBR196766:WCY262144 WLN196766:WMU262144 WVJ196766:WWQ262144 B262302:AI327680 IX262302:KE327680 ST262302:UA327680 ACP262302:ADW327680 AML262302:ANS327680 AWH262302:AXO327680 BGD262302:BHK327680 BPZ262302:BRG327680 BZV262302:CBC327680 CJR262302:CKY327680 CTN262302:CUU327680 DDJ262302:DEQ327680 DNF262302:DOM327680 DXB262302:DYI327680 EGX262302:EIE327680 EQT262302:ESA327680 FAP262302:FBW327680 FKL262302:FLS327680 FUH262302:FVO327680 GED262302:GFK327680 GNZ262302:GPG327680 GXV262302:GZC327680 HHR262302:HIY327680 HRN262302:HSU327680 IBJ262302:ICQ327680 ILF262302:IMM327680 IVB262302:IWI327680 JEX262302:JGE327680 JOT262302:JQA327680 JYP262302:JZW327680 KIL262302:KJS327680 KSH262302:KTO327680 LCD262302:LDK327680 LLZ262302:LNG327680 LVV262302:LXC327680 MFR262302:MGY327680 MPN262302:MQU327680 MZJ262302:NAQ327680 NJF262302:NKM327680 NTB262302:NUI327680 OCX262302:OEE327680 OMT262302:OOA327680 OWP262302:OXW327680 PGL262302:PHS327680 PQH262302:PRO327680 QAD262302:QBK327680 QJZ262302:QLG327680 QTV262302:QVC327680 RDR262302:REY327680 RNN262302:ROU327680 RXJ262302:RYQ327680 SHF262302:SIM327680 SRB262302:SSI327680 TAX262302:TCE327680 TKT262302:TMA327680 TUP262302:TVW327680 UEL262302:UFS327680 UOH262302:UPO327680 UYD262302:UZK327680 VHZ262302:VJG327680 VRV262302:VTC327680 WBR262302:WCY327680 WLN262302:WMU327680 WVJ262302:WWQ327680 B327838:AI393216 IX327838:KE393216 ST327838:UA393216 ACP327838:ADW393216 AML327838:ANS393216 AWH327838:AXO393216 BGD327838:BHK393216 BPZ327838:BRG393216 BZV327838:CBC393216 CJR327838:CKY393216 CTN327838:CUU393216 DDJ327838:DEQ393216 DNF327838:DOM393216 DXB327838:DYI393216 EGX327838:EIE393216 EQT327838:ESA393216 FAP327838:FBW393216 FKL327838:FLS393216 FUH327838:FVO393216 GED327838:GFK393216 GNZ327838:GPG393216 GXV327838:GZC393216 HHR327838:HIY393216 HRN327838:HSU393216 IBJ327838:ICQ393216 ILF327838:IMM393216 IVB327838:IWI393216 JEX327838:JGE393216 JOT327838:JQA393216 JYP327838:JZW393216 KIL327838:KJS393216 KSH327838:KTO393216 LCD327838:LDK393216 LLZ327838:LNG393216 LVV327838:LXC393216 MFR327838:MGY393216 MPN327838:MQU393216 MZJ327838:NAQ393216 NJF327838:NKM393216 NTB327838:NUI393216 OCX327838:OEE393216 OMT327838:OOA393216 OWP327838:OXW393216 PGL327838:PHS393216 PQH327838:PRO393216 QAD327838:QBK393216 QJZ327838:QLG393216 QTV327838:QVC393216 RDR327838:REY393216 RNN327838:ROU393216 RXJ327838:RYQ393216 SHF327838:SIM393216 SRB327838:SSI393216 TAX327838:TCE393216 TKT327838:TMA393216 TUP327838:TVW393216 UEL327838:UFS393216 UOH327838:UPO393216 UYD327838:UZK393216 VHZ327838:VJG393216 VRV327838:VTC393216 WBR327838:WCY393216 WLN327838:WMU393216 WVJ327838:WWQ393216 B393374:AI458752 IX393374:KE458752 ST393374:UA458752 ACP393374:ADW458752 AML393374:ANS458752 AWH393374:AXO458752 BGD393374:BHK458752 BPZ393374:BRG458752 BZV393374:CBC458752 CJR393374:CKY458752 CTN393374:CUU458752 DDJ393374:DEQ458752 DNF393374:DOM458752 DXB393374:DYI458752 EGX393374:EIE458752 EQT393374:ESA458752 FAP393374:FBW458752 FKL393374:FLS458752 FUH393374:FVO458752 GED393374:GFK458752 GNZ393374:GPG458752 GXV393374:GZC458752 HHR393374:HIY458752 HRN393374:HSU458752 IBJ393374:ICQ458752 ILF393374:IMM458752 IVB393374:IWI458752 JEX393374:JGE458752 JOT393374:JQA458752 JYP393374:JZW458752 KIL393374:KJS458752 KSH393374:KTO458752 LCD393374:LDK458752 LLZ393374:LNG458752 LVV393374:LXC458752 MFR393374:MGY458752 MPN393374:MQU458752 MZJ393374:NAQ458752 NJF393374:NKM458752 NTB393374:NUI458752 OCX393374:OEE458752 OMT393374:OOA458752 OWP393374:OXW458752 PGL393374:PHS458752 PQH393374:PRO458752 QAD393374:QBK458752 QJZ393374:QLG458752 QTV393374:QVC458752 RDR393374:REY458752 RNN393374:ROU458752 RXJ393374:RYQ458752 SHF393374:SIM458752 SRB393374:SSI458752 TAX393374:TCE458752 TKT393374:TMA458752 TUP393374:TVW458752 UEL393374:UFS458752 UOH393374:UPO458752 UYD393374:UZK458752 VHZ393374:VJG458752 VRV393374:VTC458752 WBR393374:WCY458752 WLN393374:WMU458752 WVJ393374:WWQ458752 B458910:AI524288 IX458910:KE524288 ST458910:UA524288 ACP458910:ADW524288 AML458910:ANS524288 AWH458910:AXO524288 BGD458910:BHK524288 BPZ458910:BRG524288 BZV458910:CBC524288 CJR458910:CKY524288 CTN458910:CUU524288 DDJ458910:DEQ524288 DNF458910:DOM524288 DXB458910:DYI524288 EGX458910:EIE524288 EQT458910:ESA524288 FAP458910:FBW524288 FKL458910:FLS524288 FUH458910:FVO524288 GED458910:GFK524288 GNZ458910:GPG524288 GXV458910:GZC524288 HHR458910:HIY524288 HRN458910:HSU524288 IBJ458910:ICQ524288 ILF458910:IMM524288 IVB458910:IWI524288 JEX458910:JGE524288 JOT458910:JQA524288 JYP458910:JZW524288 KIL458910:KJS524288 KSH458910:KTO524288 LCD458910:LDK524288 LLZ458910:LNG524288 LVV458910:LXC524288 MFR458910:MGY524288 MPN458910:MQU524288 MZJ458910:NAQ524288 NJF458910:NKM524288 NTB458910:NUI524288 OCX458910:OEE524288 OMT458910:OOA524288 OWP458910:OXW524288 PGL458910:PHS524288 PQH458910:PRO524288 QAD458910:QBK524288 QJZ458910:QLG524288 QTV458910:QVC524288 RDR458910:REY524288 RNN458910:ROU524288 RXJ458910:RYQ524288 SHF458910:SIM524288 SRB458910:SSI524288 TAX458910:TCE524288 TKT458910:TMA524288 TUP458910:TVW524288 UEL458910:UFS524288 UOH458910:UPO524288 UYD458910:UZK524288 VHZ458910:VJG524288 VRV458910:VTC524288 WBR458910:WCY524288 WLN458910:WMU524288 WVJ458910:WWQ524288 B524446:AI589824 IX524446:KE589824 ST524446:UA589824 ACP524446:ADW589824 AML524446:ANS589824 AWH524446:AXO589824 BGD524446:BHK589824 BPZ524446:BRG589824 BZV524446:CBC589824 CJR524446:CKY589824 CTN524446:CUU589824 DDJ524446:DEQ589824 DNF524446:DOM589824 DXB524446:DYI589824 EGX524446:EIE589824 EQT524446:ESA589824 FAP524446:FBW589824 FKL524446:FLS589824 FUH524446:FVO589824 GED524446:GFK589824 GNZ524446:GPG589824 GXV524446:GZC589824 HHR524446:HIY589824 HRN524446:HSU589824 IBJ524446:ICQ589824 ILF524446:IMM589824 IVB524446:IWI589824 JEX524446:JGE589824 JOT524446:JQA589824 JYP524446:JZW589824 KIL524446:KJS589824 KSH524446:KTO589824 LCD524446:LDK589824 LLZ524446:LNG589824 LVV524446:LXC589824 MFR524446:MGY589824 MPN524446:MQU589824 MZJ524446:NAQ589824 NJF524446:NKM589824 NTB524446:NUI589824 OCX524446:OEE589824 OMT524446:OOA589824 OWP524446:OXW589824 PGL524446:PHS589824 PQH524446:PRO589824 QAD524446:QBK589824 QJZ524446:QLG589824 QTV524446:QVC589824 RDR524446:REY589824 RNN524446:ROU589824 RXJ524446:RYQ589824 SHF524446:SIM589824 SRB524446:SSI589824 TAX524446:TCE589824 TKT524446:TMA589824 TUP524446:TVW589824 UEL524446:UFS589824 UOH524446:UPO589824 UYD524446:UZK589824 VHZ524446:VJG589824 VRV524446:VTC589824 WBR524446:WCY589824 WLN524446:WMU589824 WVJ524446:WWQ589824 B589982:AI655360 IX589982:KE655360 ST589982:UA655360 ACP589982:ADW655360 AML589982:ANS655360 AWH589982:AXO655360 BGD589982:BHK655360 BPZ589982:BRG655360 BZV589982:CBC655360 CJR589982:CKY655360 CTN589982:CUU655360 DDJ589982:DEQ655360 DNF589982:DOM655360 DXB589982:DYI655360 EGX589982:EIE655360 EQT589982:ESA655360 FAP589982:FBW655360 FKL589982:FLS655360 FUH589982:FVO655360 GED589982:GFK655360 GNZ589982:GPG655360 GXV589982:GZC655360 HHR589982:HIY655360 HRN589982:HSU655360 IBJ589982:ICQ655360 ILF589982:IMM655360 IVB589982:IWI655360 JEX589982:JGE655360 JOT589982:JQA655360 JYP589982:JZW655360 KIL589982:KJS655360 KSH589982:KTO655360 LCD589982:LDK655360 LLZ589982:LNG655360 LVV589982:LXC655360 MFR589982:MGY655360 MPN589982:MQU655360 MZJ589982:NAQ655360 NJF589982:NKM655360 NTB589982:NUI655360 OCX589982:OEE655360 OMT589982:OOA655360 OWP589982:OXW655360 PGL589982:PHS655360 PQH589982:PRO655360 QAD589982:QBK655360 QJZ589982:QLG655360 QTV589982:QVC655360 RDR589982:REY655360 RNN589982:ROU655360 RXJ589982:RYQ655360 SHF589982:SIM655360 SRB589982:SSI655360 TAX589982:TCE655360 TKT589982:TMA655360 TUP589982:TVW655360 UEL589982:UFS655360 UOH589982:UPO655360 UYD589982:UZK655360 VHZ589982:VJG655360 VRV589982:VTC655360 WBR589982:WCY655360 WLN589982:WMU655360 WVJ589982:WWQ655360 B655518:AI720896 IX655518:KE720896 ST655518:UA720896 ACP655518:ADW720896 AML655518:ANS720896 AWH655518:AXO720896 BGD655518:BHK720896 BPZ655518:BRG720896 BZV655518:CBC720896 CJR655518:CKY720896 CTN655518:CUU720896 DDJ655518:DEQ720896 DNF655518:DOM720896 DXB655518:DYI720896 EGX655518:EIE720896 EQT655518:ESA720896 FAP655518:FBW720896 FKL655518:FLS720896 FUH655518:FVO720896 GED655518:GFK720896 GNZ655518:GPG720896 GXV655518:GZC720896 HHR655518:HIY720896 HRN655518:HSU720896 IBJ655518:ICQ720896 ILF655518:IMM720896 IVB655518:IWI720896 JEX655518:JGE720896 JOT655518:JQA720896 JYP655518:JZW720896 KIL655518:KJS720896 KSH655518:KTO720896 LCD655518:LDK720896 LLZ655518:LNG720896 LVV655518:LXC720896 MFR655518:MGY720896 MPN655518:MQU720896 MZJ655518:NAQ720896 NJF655518:NKM720896 NTB655518:NUI720896 OCX655518:OEE720896 OMT655518:OOA720896 OWP655518:OXW720896 PGL655518:PHS720896 PQH655518:PRO720896 QAD655518:QBK720896 QJZ655518:QLG720896 QTV655518:QVC720896 RDR655518:REY720896 RNN655518:ROU720896 RXJ655518:RYQ720896 SHF655518:SIM720896 SRB655518:SSI720896 TAX655518:TCE720896 TKT655518:TMA720896 TUP655518:TVW720896 UEL655518:UFS720896 UOH655518:UPO720896 UYD655518:UZK720896 VHZ655518:VJG720896 VRV655518:VTC720896 WBR655518:WCY720896 WLN655518:WMU720896 WVJ655518:WWQ720896 B721054:AI786432 IX721054:KE786432 ST721054:UA786432 ACP721054:ADW786432 AML721054:ANS786432 AWH721054:AXO786432 BGD721054:BHK786432 BPZ721054:BRG786432 BZV721054:CBC786432 CJR721054:CKY786432 CTN721054:CUU786432 DDJ721054:DEQ786432 DNF721054:DOM786432 DXB721054:DYI786432 EGX721054:EIE786432 EQT721054:ESA786432 FAP721054:FBW786432 FKL721054:FLS786432 FUH721054:FVO786432 GED721054:GFK786432 GNZ721054:GPG786432 GXV721054:GZC786432 HHR721054:HIY786432 HRN721054:HSU786432 IBJ721054:ICQ786432 ILF721054:IMM786432 IVB721054:IWI786432 JEX721054:JGE786432 JOT721054:JQA786432 JYP721054:JZW786432 KIL721054:KJS786432 KSH721054:KTO786432 LCD721054:LDK786432 LLZ721054:LNG786432 LVV721054:LXC786432 MFR721054:MGY786432 MPN721054:MQU786432 MZJ721054:NAQ786432 NJF721054:NKM786432 NTB721054:NUI786432 OCX721054:OEE786432 OMT721054:OOA786432 OWP721054:OXW786432 PGL721054:PHS786432 PQH721054:PRO786432 QAD721054:QBK786432 QJZ721054:QLG786432 QTV721054:QVC786432 RDR721054:REY786432 RNN721054:ROU786432 RXJ721054:RYQ786432 SHF721054:SIM786432 SRB721054:SSI786432 TAX721054:TCE786432 TKT721054:TMA786432 TUP721054:TVW786432 UEL721054:UFS786432 UOH721054:UPO786432 UYD721054:UZK786432 VHZ721054:VJG786432 VRV721054:VTC786432 WBR721054:WCY786432 WLN721054:WMU786432 WVJ721054:WWQ786432 B786590:AI851968 IX786590:KE851968 ST786590:UA851968 ACP786590:ADW851968 AML786590:ANS851968 AWH786590:AXO851968 BGD786590:BHK851968 BPZ786590:BRG851968 BZV786590:CBC851968 CJR786590:CKY851968 CTN786590:CUU851968 DDJ786590:DEQ851968 DNF786590:DOM851968 DXB786590:DYI851968 EGX786590:EIE851968 EQT786590:ESA851968 FAP786590:FBW851968 FKL786590:FLS851968 FUH786590:FVO851968 GED786590:GFK851968 GNZ786590:GPG851968 GXV786590:GZC851968 HHR786590:HIY851968 HRN786590:HSU851968 IBJ786590:ICQ851968 ILF786590:IMM851968 IVB786590:IWI851968 JEX786590:JGE851968 JOT786590:JQA851968 JYP786590:JZW851968 KIL786590:KJS851968 KSH786590:KTO851968 LCD786590:LDK851968 LLZ786590:LNG851968 LVV786590:LXC851968 MFR786590:MGY851968 MPN786590:MQU851968 MZJ786590:NAQ851968 NJF786590:NKM851968 NTB786590:NUI851968 OCX786590:OEE851968 OMT786590:OOA851968 OWP786590:OXW851968 PGL786590:PHS851968 PQH786590:PRO851968 QAD786590:QBK851968 QJZ786590:QLG851968 QTV786590:QVC851968 RDR786590:REY851968 RNN786590:ROU851968 RXJ786590:RYQ851968 SHF786590:SIM851968 SRB786590:SSI851968 TAX786590:TCE851968 TKT786590:TMA851968 TUP786590:TVW851968 UEL786590:UFS851968 UOH786590:UPO851968 UYD786590:UZK851968 VHZ786590:VJG851968 VRV786590:VTC851968 WBR786590:WCY851968 WLN786590:WMU851968 WVJ786590:WWQ851968 B852126:AI917504 IX852126:KE917504 ST852126:UA917504 ACP852126:ADW917504 AML852126:ANS917504 AWH852126:AXO917504 BGD852126:BHK917504 BPZ852126:BRG917504 BZV852126:CBC917504 CJR852126:CKY917504 CTN852126:CUU917504 DDJ852126:DEQ917504 DNF852126:DOM917504 DXB852126:DYI917504 EGX852126:EIE917504 EQT852126:ESA917504 FAP852126:FBW917504 FKL852126:FLS917504 FUH852126:FVO917504 GED852126:GFK917504 GNZ852126:GPG917504 GXV852126:GZC917504 HHR852126:HIY917504 HRN852126:HSU917504 IBJ852126:ICQ917504 ILF852126:IMM917504 IVB852126:IWI917504 JEX852126:JGE917504 JOT852126:JQA917504 JYP852126:JZW917504 KIL852126:KJS917504 KSH852126:KTO917504 LCD852126:LDK917504 LLZ852126:LNG917504 LVV852126:LXC917504 MFR852126:MGY917504 MPN852126:MQU917504 MZJ852126:NAQ917504 NJF852126:NKM917504 NTB852126:NUI917504 OCX852126:OEE917504 OMT852126:OOA917504 OWP852126:OXW917504 PGL852126:PHS917504 PQH852126:PRO917504 QAD852126:QBK917504 QJZ852126:QLG917504 QTV852126:QVC917504 RDR852126:REY917504 RNN852126:ROU917504 RXJ852126:RYQ917504 SHF852126:SIM917504 SRB852126:SSI917504 TAX852126:TCE917504 TKT852126:TMA917504 TUP852126:TVW917504 UEL852126:UFS917504 UOH852126:UPO917504 UYD852126:UZK917504 VHZ852126:VJG917504 VRV852126:VTC917504 WBR852126:WCY917504 WLN852126:WMU917504 WVJ852126:WWQ917504 B917662:AI983040 IX917662:KE983040 ST917662:UA983040 ACP917662:ADW983040 AML917662:ANS983040 AWH917662:AXO983040 BGD917662:BHK983040 BPZ917662:BRG983040 BZV917662:CBC983040 CJR917662:CKY983040 CTN917662:CUU983040 DDJ917662:DEQ983040 DNF917662:DOM983040 DXB917662:DYI983040 EGX917662:EIE983040 EQT917662:ESA983040 FAP917662:FBW983040 FKL917662:FLS983040 FUH917662:FVO983040 GED917662:GFK983040 GNZ917662:GPG983040 GXV917662:GZC983040 HHR917662:HIY983040 HRN917662:HSU983040 IBJ917662:ICQ983040 ILF917662:IMM983040 IVB917662:IWI983040 JEX917662:JGE983040 JOT917662:JQA983040 JYP917662:JZW983040 KIL917662:KJS983040 KSH917662:KTO983040 LCD917662:LDK983040 LLZ917662:LNG983040 LVV917662:LXC983040 MFR917662:MGY983040 MPN917662:MQU983040 MZJ917662:NAQ983040 NJF917662:NKM983040 NTB917662:NUI983040 OCX917662:OEE983040 OMT917662:OOA983040 OWP917662:OXW983040 PGL917662:PHS983040 PQH917662:PRO983040 QAD917662:QBK983040 QJZ917662:QLG983040 QTV917662:QVC983040 RDR917662:REY983040 RNN917662:ROU983040 RXJ917662:RYQ983040 SHF917662:SIM983040 SRB917662:SSI983040 TAX917662:TCE983040 TKT917662:TMA983040 TUP917662:TVW983040 UEL917662:UFS983040 UOH917662:UPO983040 UYD917662:UZK983040 VHZ917662:VJG983040 VRV917662:VTC983040 WBR917662:WCY983040 WLN917662:WMU983040 WVJ917662:WWQ983040 B983198:AI1048576 IX983198:KE1048576 ST983198:UA1048576 ACP983198:ADW1048576 AML983198:ANS1048576 AWH983198:AXO1048576 BGD983198:BHK1048576 BPZ983198:BRG1048576 BZV983198:CBC1048576 CJR983198:CKY1048576 CTN983198:CUU1048576 DDJ983198:DEQ1048576 DNF983198:DOM1048576 DXB983198:DYI1048576 EGX983198:EIE1048576 EQT983198:ESA1048576 FAP983198:FBW1048576 FKL983198:FLS1048576 FUH983198:FVO1048576 GED983198:GFK1048576 GNZ983198:GPG1048576 GXV983198:GZC1048576 HHR983198:HIY1048576 HRN983198:HSU1048576 IBJ983198:ICQ1048576 ILF983198:IMM1048576 IVB983198:IWI1048576 JEX983198:JGE1048576 JOT983198:JQA1048576 JYP983198:JZW1048576 KIL983198:KJS1048576 KSH983198:KTO1048576 LCD983198:LDK1048576 LLZ983198:LNG1048576 LVV983198:LXC1048576 MFR983198:MGY1048576 MPN983198:MQU1048576 MZJ983198:NAQ1048576 NJF983198:NKM1048576 NTB983198:NUI1048576 OCX983198:OEE1048576 OMT983198:OOA1048576 OWP983198:OXW1048576 PGL983198:PHS1048576 PQH983198:PRO1048576 QAD983198:QBK1048576 QJZ983198:QLG1048576 QTV983198:QVC1048576 RDR983198:REY1048576 RNN983198:ROU1048576 RXJ983198:RYQ1048576 SHF983198:SIM1048576 SRB983198:SSI1048576 TAX983198:TCE1048576 TKT983198:TMA1048576 TUP983198:TVW1048576 UEL983198:UFS1048576 UOH983198:UPO1048576 UYD983198:UZK1048576 VHZ983198:VJG1048576 VRV983198:VTC1048576 WBR983198:WCY1048576 WLN983198:WMU1048576 WVJ983198:WWQ1048576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7"/>
  <sheetViews>
    <sheetView workbookViewId="0">
      <selection activeCell="K13" sqref="K13"/>
    </sheetView>
  </sheetViews>
  <sheetFormatPr defaultRowHeight="15"/>
  <cols>
    <col min="1" max="1" width="48.28515625" style="686" customWidth="1"/>
    <col min="2" max="3" width="10" style="656" customWidth="1"/>
    <col min="4" max="4" width="6.140625" style="656" customWidth="1"/>
    <col min="5" max="5" width="11.42578125" style="687" customWidth="1"/>
    <col min="6" max="6" width="11.5703125" style="687" customWidth="1"/>
    <col min="7" max="7" width="11.140625" style="687" customWidth="1"/>
    <col min="8" max="8" width="10.140625" style="687" customWidth="1"/>
    <col min="9" max="9" width="7.28515625" style="656" customWidth="1"/>
    <col min="10" max="11" width="9.140625" style="656"/>
    <col min="12" max="16384" width="9.140625" style="228"/>
  </cols>
  <sheetData>
    <row r="1" spans="1:9" ht="15" customHeight="1">
      <c r="A1" s="655"/>
      <c r="E1" s="657"/>
      <c r="F1" s="657"/>
      <c r="G1" s="658" t="s">
        <v>3310</v>
      </c>
      <c r="H1" s="659"/>
      <c r="I1" s="659"/>
    </row>
    <row r="2" spans="1:9" ht="12.75" customHeight="1">
      <c r="A2" s="658" t="s">
        <v>3311</v>
      </c>
      <c r="B2" s="658"/>
      <c r="C2" s="658"/>
      <c r="D2" s="658"/>
      <c r="E2" s="658"/>
      <c r="F2" s="658"/>
      <c r="G2" s="658"/>
      <c r="H2" s="658"/>
      <c r="I2" s="658"/>
    </row>
    <row r="3" spans="1:9" ht="16.5" customHeight="1">
      <c r="A3" s="660"/>
      <c r="B3" s="660"/>
      <c r="C3" s="660"/>
      <c r="D3" s="660"/>
      <c r="E3" s="658" t="s">
        <v>3312</v>
      </c>
      <c r="F3" s="658"/>
      <c r="G3" s="658"/>
      <c r="H3" s="658"/>
      <c r="I3" s="658"/>
    </row>
    <row r="4" spans="1:9" ht="16.5" customHeight="1">
      <c r="A4" s="661" t="s">
        <v>2194</v>
      </c>
      <c r="B4" s="661"/>
      <c r="C4" s="661"/>
      <c r="D4" s="661"/>
      <c r="E4" s="661"/>
      <c r="F4" s="661"/>
      <c r="G4" s="661"/>
      <c r="H4" s="661"/>
      <c r="I4" s="661"/>
    </row>
    <row r="5" spans="1:9" ht="18.75" customHeight="1">
      <c r="A5" s="661" t="s">
        <v>3313</v>
      </c>
      <c r="B5" s="661"/>
      <c r="C5" s="661"/>
      <c r="D5" s="661"/>
      <c r="E5" s="661"/>
      <c r="F5" s="661"/>
      <c r="G5" s="661"/>
      <c r="H5" s="661"/>
      <c r="I5" s="661"/>
    </row>
    <row r="6" spans="1:9" ht="20.25" customHeight="1">
      <c r="A6" s="661" t="s">
        <v>3314</v>
      </c>
      <c r="B6" s="661"/>
      <c r="C6" s="661"/>
      <c r="D6" s="661"/>
      <c r="E6" s="661"/>
      <c r="F6" s="661"/>
      <c r="G6" s="661"/>
      <c r="H6" s="661"/>
      <c r="I6" s="661"/>
    </row>
    <row r="7" spans="1:9" ht="14.25" customHeight="1">
      <c r="A7" s="662" t="s">
        <v>101</v>
      </c>
      <c r="B7" s="662"/>
      <c r="C7" s="662"/>
      <c r="D7" s="662"/>
      <c r="E7" s="662"/>
      <c r="F7" s="662"/>
      <c r="G7" s="662"/>
      <c r="H7" s="662"/>
      <c r="I7" s="662"/>
    </row>
    <row r="8" spans="1:9" ht="21.75" customHeight="1">
      <c r="A8" s="663" t="s">
        <v>6</v>
      </c>
      <c r="B8" s="663" t="s">
        <v>2560</v>
      </c>
      <c r="C8" s="663"/>
      <c r="D8" s="664"/>
      <c r="E8" s="665" t="s">
        <v>8</v>
      </c>
      <c r="F8" s="665" t="s">
        <v>9</v>
      </c>
      <c r="G8" s="665" t="s">
        <v>10</v>
      </c>
      <c r="H8" s="666" t="s">
        <v>11</v>
      </c>
      <c r="I8" s="666"/>
    </row>
    <row r="9" spans="1:9" ht="25.5">
      <c r="A9" s="663"/>
      <c r="B9" s="664" t="s">
        <v>2564</v>
      </c>
      <c r="C9" s="664" t="s">
        <v>2567</v>
      </c>
      <c r="D9" s="664" t="s">
        <v>3315</v>
      </c>
      <c r="E9" s="665"/>
      <c r="F9" s="665"/>
      <c r="G9" s="665"/>
      <c r="H9" s="667" t="s">
        <v>12</v>
      </c>
      <c r="I9" s="664" t="s">
        <v>3316</v>
      </c>
    </row>
    <row r="10" spans="1:9" ht="9.9499999999999993" customHeight="1">
      <c r="A10" s="668">
        <v>1</v>
      </c>
      <c r="B10" s="669">
        <v>2</v>
      </c>
      <c r="C10" s="669" t="s">
        <v>2803</v>
      </c>
      <c r="D10" s="669" t="s">
        <v>2801</v>
      </c>
      <c r="E10" s="670">
        <v>5</v>
      </c>
      <c r="F10" s="670">
        <v>6</v>
      </c>
      <c r="G10" s="670">
        <v>7</v>
      </c>
      <c r="H10" s="671" t="s">
        <v>2984</v>
      </c>
      <c r="I10" s="669" t="s">
        <v>3013</v>
      </c>
    </row>
    <row r="11" spans="1:9">
      <c r="A11" s="672" t="s">
        <v>105</v>
      </c>
      <c r="B11" s="673" t="s">
        <v>811</v>
      </c>
      <c r="C11" s="673" t="s">
        <v>811</v>
      </c>
      <c r="D11" s="673" t="s">
        <v>20</v>
      </c>
      <c r="E11" s="674">
        <v>3920959.7</v>
      </c>
      <c r="F11" s="674">
        <v>3355305.99</v>
      </c>
      <c r="G11" s="674">
        <v>2877559.7</v>
      </c>
      <c r="H11" s="674">
        <v>-477746.29</v>
      </c>
      <c r="I11" s="673" t="s">
        <v>3317</v>
      </c>
    </row>
    <row r="12" spans="1:9">
      <c r="A12" s="672" t="s">
        <v>122</v>
      </c>
      <c r="B12" s="673" t="s">
        <v>621</v>
      </c>
      <c r="C12" s="673" t="s">
        <v>811</v>
      </c>
      <c r="D12" s="673" t="s">
        <v>20</v>
      </c>
      <c r="E12" s="674">
        <v>36732.400000000001</v>
      </c>
      <c r="F12" s="674">
        <v>51558.3</v>
      </c>
      <c r="G12" s="674">
        <v>50765.27</v>
      </c>
      <c r="H12" s="675">
        <v>-793.03</v>
      </c>
      <c r="I12" s="676" t="s">
        <v>3318</v>
      </c>
    </row>
    <row r="13" spans="1:9" ht="26.25">
      <c r="A13" s="672" t="s">
        <v>3319</v>
      </c>
      <c r="B13" s="673" t="s">
        <v>621</v>
      </c>
      <c r="C13" s="673" t="s">
        <v>3320</v>
      </c>
      <c r="D13" s="673" t="s">
        <v>20</v>
      </c>
      <c r="E13" s="674">
        <v>30458</v>
      </c>
      <c r="F13" s="674">
        <v>49655.9</v>
      </c>
      <c r="G13" s="674">
        <v>49655.95</v>
      </c>
      <c r="H13" s="675">
        <v>0.05</v>
      </c>
      <c r="I13" s="676" t="s">
        <v>816</v>
      </c>
    </row>
    <row r="14" spans="1:9">
      <c r="A14" s="677" t="s">
        <v>1960</v>
      </c>
      <c r="B14" s="676" t="s">
        <v>621</v>
      </c>
      <c r="C14" s="676" t="s">
        <v>3320</v>
      </c>
      <c r="D14" s="676" t="s">
        <v>2800</v>
      </c>
      <c r="E14" s="675">
        <v>19333.099999999999</v>
      </c>
      <c r="F14" s="675">
        <v>23479.34</v>
      </c>
      <c r="G14" s="675">
        <v>23479.38</v>
      </c>
      <c r="H14" s="675">
        <v>0.04</v>
      </c>
      <c r="I14" s="676" t="s">
        <v>816</v>
      </c>
    </row>
    <row r="15" spans="1:9">
      <c r="A15" s="678" t="s">
        <v>1976</v>
      </c>
      <c r="B15" s="676" t="s">
        <v>621</v>
      </c>
      <c r="C15" s="676" t="s">
        <v>3320</v>
      </c>
      <c r="D15" s="676" t="s">
        <v>3321</v>
      </c>
      <c r="E15" s="675">
        <v>12318.4</v>
      </c>
      <c r="F15" s="675">
        <v>16644.55</v>
      </c>
      <c r="G15" s="675">
        <v>16644.599999999999</v>
      </c>
      <c r="H15" s="675">
        <v>0.05</v>
      </c>
      <c r="I15" s="676" t="s">
        <v>816</v>
      </c>
    </row>
    <row r="16" spans="1:9">
      <c r="A16" s="678" t="s">
        <v>2048</v>
      </c>
      <c r="B16" s="676" t="s">
        <v>621</v>
      </c>
      <c r="C16" s="676" t="s">
        <v>3320</v>
      </c>
      <c r="D16" s="676" t="s">
        <v>3322</v>
      </c>
      <c r="E16" s="675">
        <v>7014.7</v>
      </c>
      <c r="F16" s="675">
        <v>6834.79</v>
      </c>
      <c r="G16" s="675">
        <v>6834.79</v>
      </c>
      <c r="H16" s="675"/>
      <c r="I16" s="676" t="s">
        <v>816</v>
      </c>
    </row>
    <row r="17" spans="1:9">
      <c r="A17" s="677" t="s">
        <v>2093</v>
      </c>
      <c r="B17" s="676" t="s">
        <v>621</v>
      </c>
      <c r="C17" s="676" t="s">
        <v>3320</v>
      </c>
      <c r="D17" s="676" t="s">
        <v>2803</v>
      </c>
      <c r="E17" s="675">
        <v>11124.9</v>
      </c>
      <c r="F17" s="675">
        <v>26176.560000000001</v>
      </c>
      <c r="G17" s="675">
        <v>26176.560000000001</v>
      </c>
      <c r="H17" s="675"/>
      <c r="I17" s="676" t="s">
        <v>816</v>
      </c>
    </row>
    <row r="18" spans="1:9">
      <c r="A18" s="678" t="s">
        <v>2094</v>
      </c>
      <c r="B18" s="676" t="s">
        <v>621</v>
      </c>
      <c r="C18" s="676" t="s">
        <v>3320</v>
      </c>
      <c r="D18" s="676" t="s">
        <v>2696</v>
      </c>
      <c r="E18" s="675">
        <v>11018.6</v>
      </c>
      <c r="F18" s="675">
        <v>26173.82</v>
      </c>
      <c r="G18" s="675">
        <v>26173.82</v>
      </c>
      <c r="H18" s="675"/>
      <c r="I18" s="676" t="s">
        <v>816</v>
      </c>
    </row>
    <row r="19" spans="1:9">
      <c r="A19" s="678" t="s">
        <v>2137</v>
      </c>
      <c r="B19" s="676" t="s">
        <v>621</v>
      </c>
      <c r="C19" s="676" t="s">
        <v>3320</v>
      </c>
      <c r="D19" s="676" t="s">
        <v>3323</v>
      </c>
      <c r="E19" s="675">
        <v>106.3</v>
      </c>
      <c r="F19" s="675">
        <v>2.74</v>
      </c>
      <c r="G19" s="675">
        <v>2.74</v>
      </c>
      <c r="H19" s="675"/>
      <c r="I19" s="676" t="s">
        <v>816</v>
      </c>
    </row>
    <row r="20" spans="1:9" ht="39">
      <c r="A20" s="672" t="s">
        <v>3324</v>
      </c>
      <c r="B20" s="673" t="s">
        <v>621</v>
      </c>
      <c r="C20" s="673" t="s">
        <v>3325</v>
      </c>
      <c r="D20" s="673" t="s">
        <v>20</v>
      </c>
      <c r="E20" s="674">
        <v>3015</v>
      </c>
      <c r="F20" s="674"/>
      <c r="G20" s="674"/>
      <c r="H20" s="675"/>
      <c r="I20" s="676" t="s">
        <v>811</v>
      </c>
    </row>
    <row r="21" spans="1:9">
      <c r="A21" s="677" t="s">
        <v>1960</v>
      </c>
      <c r="B21" s="676" t="s">
        <v>621</v>
      </c>
      <c r="C21" s="676" t="s">
        <v>3325</v>
      </c>
      <c r="D21" s="676" t="s">
        <v>2800</v>
      </c>
      <c r="E21" s="675">
        <v>2984.8</v>
      </c>
      <c r="F21" s="675"/>
      <c r="G21" s="675"/>
      <c r="H21" s="675"/>
      <c r="I21" s="676" t="s">
        <v>811</v>
      </c>
    </row>
    <row r="22" spans="1:9">
      <c r="A22" s="678" t="s">
        <v>22</v>
      </c>
      <c r="B22" s="676" t="s">
        <v>621</v>
      </c>
      <c r="C22" s="676" t="s">
        <v>3325</v>
      </c>
      <c r="D22" s="676" t="s">
        <v>3326</v>
      </c>
      <c r="E22" s="675">
        <v>1688.4</v>
      </c>
      <c r="F22" s="675"/>
      <c r="G22" s="675"/>
      <c r="H22" s="675"/>
      <c r="I22" s="676" t="s">
        <v>811</v>
      </c>
    </row>
    <row r="23" spans="1:9">
      <c r="A23" s="678" t="s">
        <v>1976</v>
      </c>
      <c r="B23" s="676" t="s">
        <v>621</v>
      </c>
      <c r="C23" s="676" t="s">
        <v>3325</v>
      </c>
      <c r="D23" s="676" t="s">
        <v>3321</v>
      </c>
      <c r="E23" s="675">
        <v>1296.4000000000001</v>
      </c>
      <c r="F23" s="675"/>
      <c r="G23" s="675"/>
      <c r="H23" s="675"/>
      <c r="I23" s="676" t="s">
        <v>811</v>
      </c>
    </row>
    <row r="24" spans="1:9">
      <c r="A24" s="677" t="s">
        <v>2093</v>
      </c>
      <c r="B24" s="676" t="s">
        <v>621</v>
      </c>
      <c r="C24" s="676" t="s">
        <v>3325</v>
      </c>
      <c r="D24" s="676" t="s">
        <v>2803</v>
      </c>
      <c r="E24" s="675">
        <v>30.2</v>
      </c>
      <c r="F24" s="675"/>
      <c r="G24" s="675"/>
      <c r="H24" s="675"/>
      <c r="I24" s="676" t="s">
        <v>811</v>
      </c>
    </row>
    <row r="25" spans="1:9">
      <c r="A25" s="678" t="s">
        <v>2137</v>
      </c>
      <c r="B25" s="676" t="s">
        <v>621</v>
      </c>
      <c r="C25" s="676" t="s">
        <v>3325</v>
      </c>
      <c r="D25" s="676" t="s">
        <v>3323</v>
      </c>
      <c r="E25" s="675">
        <v>30.2</v>
      </c>
      <c r="F25" s="675"/>
      <c r="G25" s="675"/>
      <c r="H25" s="675"/>
      <c r="I25" s="676" t="s">
        <v>811</v>
      </c>
    </row>
    <row r="26" spans="1:9" ht="39">
      <c r="A26" s="672" t="s">
        <v>3327</v>
      </c>
      <c r="B26" s="673" t="s">
        <v>621</v>
      </c>
      <c r="C26" s="673" t="s">
        <v>3328</v>
      </c>
      <c r="D26" s="673" t="s">
        <v>20</v>
      </c>
      <c r="E26" s="674">
        <v>1475.3</v>
      </c>
      <c r="F26" s="674"/>
      <c r="G26" s="674">
        <v>-17.989999999999998</v>
      </c>
      <c r="H26" s="675">
        <v>-17.989999999999998</v>
      </c>
      <c r="I26" s="676" t="s">
        <v>811</v>
      </c>
    </row>
    <row r="27" spans="1:9">
      <c r="A27" s="677" t="s">
        <v>1960</v>
      </c>
      <c r="B27" s="676" t="s">
        <v>621</v>
      </c>
      <c r="C27" s="676" t="s">
        <v>3328</v>
      </c>
      <c r="D27" s="676" t="s">
        <v>2800</v>
      </c>
      <c r="E27" s="675">
        <v>1368.9</v>
      </c>
      <c r="F27" s="675"/>
      <c r="G27" s="675">
        <v>-17.989999999999998</v>
      </c>
      <c r="H27" s="675">
        <v>-17.989999999999998</v>
      </c>
      <c r="I27" s="676" t="s">
        <v>811</v>
      </c>
    </row>
    <row r="28" spans="1:9">
      <c r="A28" s="678" t="s">
        <v>22</v>
      </c>
      <c r="B28" s="676" t="s">
        <v>621</v>
      </c>
      <c r="C28" s="676" t="s">
        <v>3328</v>
      </c>
      <c r="D28" s="676" t="s">
        <v>3326</v>
      </c>
      <c r="E28" s="675">
        <v>213.8</v>
      </c>
      <c r="F28" s="675"/>
      <c r="G28" s="675">
        <v>-17.989999999999998</v>
      </c>
      <c r="H28" s="675">
        <v>-17.989999999999998</v>
      </c>
      <c r="I28" s="676" t="s">
        <v>811</v>
      </c>
    </row>
    <row r="29" spans="1:9">
      <c r="A29" s="678" t="s">
        <v>1976</v>
      </c>
      <c r="B29" s="676" t="s">
        <v>621</v>
      </c>
      <c r="C29" s="676" t="s">
        <v>3328</v>
      </c>
      <c r="D29" s="676" t="s">
        <v>3321</v>
      </c>
      <c r="E29" s="675">
        <v>894.9</v>
      </c>
      <c r="F29" s="675"/>
      <c r="G29" s="675"/>
      <c r="H29" s="675"/>
      <c r="I29" s="676" t="s">
        <v>811</v>
      </c>
    </row>
    <row r="30" spans="1:9">
      <c r="A30" s="678" t="s">
        <v>2048</v>
      </c>
      <c r="B30" s="676" t="s">
        <v>621</v>
      </c>
      <c r="C30" s="676" t="s">
        <v>3328</v>
      </c>
      <c r="D30" s="676" t="s">
        <v>3322</v>
      </c>
      <c r="E30" s="675">
        <v>260.2</v>
      </c>
      <c r="F30" s="675"/>
      <c r="G30" s="675"/>
      <c r="H30" s="675"/>
      <c r="I30" s="676" t="s">
        <v>811</v>
      </c>
    </row>
    <row r="31" spans="1:9">
      <c r="A31" s="677" t="s">
        <v>2093</v>
      </c>
      <c r="B31" s="676" t="s">
        <v>621</v>
      </c>
      <c r="C31" s="676" t="s">
        <v>3328</v>
      </c>
      <c r="D31" s="676" t="s">
        <v>2803</v>
      </c>
      <c r="E31" s="675">
        <v>106.4</v>
      </c>
      <c r="F31" s="675"/>
      <c r="G31" s="675"/>
      <c r="H31" s="675"/>
      <c r="I31" s="676" t="s">
        <v>811</v>
      </c>
    </row>
    <row r="32" spans="1:9">
      <c r="A32" s="678" t="s">
        <v>2094</v>
      </c>
      <c r="B32" s="676" t="s">
        <v>621</v>
      </c>
      <c r="C32" s="676" t="s">
        <v>3328</v>
      </c>
      <c r="D32" s="676" t="s">
        <v>2696</v>
      </c>
      <c r="E32" s="675">
        <v>69.599999999999994</v>
      </c>
      <c r="F32" s="675"/>
      <c r="G32" s="675"/>
      <c r="H32" s="675"/>
      <c r="I32" s="676" t="s">
        <v>811</v>
      </c>
    </row>
    <row r="33" spans="1:9">
      <c r="A33" s="678" t="s">
        <v>2137</v>
      </c>
      <c r="B33" s="676" t="s">
        <v>621</v>
      </c>
      <c r="C33" s="676" t="s">
        <v>3328</v>
      </c>
      <c r="D33" s="676" t="s">
        <v>3323</v>
      </c>
      <c r="E33" s="675">
        <v>36.799999999999997</v>
      </c>
      <c r="F33" s="675"/>
      <c r="G33" s="675"/>
      <c r="H33" s="675"/>
      <c r="I33" s="676" t="s">
        <v>811</v>
      </c>
    </row>
    <row r="34" spans="1:9" ht="51.75">
      <c r="A34" s="672" t="s">
        <v>3329</v>
      </c>
      <c r="B34" s="673" t="s">
        <v>621</v>
      </c>
      <c r="C34" s="673" t="s">
        <v>3330</v>
      </c>
      <c r="D34" s="673" t="s">
        <v>20</v>
      </c>
      <c r="E34" s="674">
        <v>1784.1</v>
      </c>
      <c r="F34" s="674">
        <v>1784.1</v>
      </c>
      <c r="G34" s="674">
        <v>1083.76</v>
      </c>
      <c r="H34" s="675">
        <v>-700.34</v>
      </c>
      <c r="I34" s="676" t="s">
        <v>3331</v>
      </c>
    </row>
    <row r="35" spans="1:9">
      <c r="A35" s="677" t="s">
        <v>1960</v>
      </c>
      <c r="B35" s="676" t="s">
        <v>621</v>
      </c>
      <c r="C35" s="676" t="s">
        <v>3330</v>
      </c>
      <c r="D35" s="676" t="s">
        <v>2800</v>
      </c>
      <c r="E35" s="675">
        <v>1784.1</v>
      </c>
      <c r="F35" s="675">
        <v>1766.1</v>
      </c>
      <c r="G35" s="675">
        <v>1065.82</v>
      </c>
      <c r="H35" s="675">
        <v>-700.28</v>
      </c>
      <c r="I35" s="676" t="s">
        <v>3332</v>
      </c>
    </row>
    <row r="36" spans="1:9">
      <c r="A36" s="678" t="s">
        <v>22</v>
      </c>
      <c r="B36" s="676" t="s">
        <v>621</v>
      </c>
      <c r="C36" s="676" t="s">
        <v>3330</v>
      </c>
      <c r="D36" s="676" t="s">
        <v>3326</v>
      </c>
      <c r="E36" s="675">
        <v>619.20000000000005</v>
      </c>
      <c r="F36" s="675">
        <v>619.20000000000005</v>
      </c>
      <c r="G36" s="675">
        <v>619.20000000000005</v>
      </c>
      <c r="H36" s="675"/>
      <c r="I36" s="676" t="s">
        <v>816</v>
      </c>
    </row>
    <row r="37" spans="1:9">
      <c r="A37" s="678" t="s">
        <v>1976</v>
      </c>
      <c r="B37" s="676" t="s">
        <v>621</v>
      </c>
      <c r="C37" s="676" t="s">
        <v>3330</v>
      </c>
      <c r="D37" s="676" t="s">
        <v>3321</v>
      </c>
      <c r="E37" s="675">
        <v>744.9</v>
      </c>
      <c r="F37" s="675">
        <v>726.9</v>
      </c>
      <c r="G37" s="675">
        <v>306.62</v>
      </c>
      <c r="H37" s="675">
        <v>-420.28</v>
      </c>
      <c r="I37" s="676" t="s">
        <v>3333</v>
      </c>
    </row>
    <row r="38" spans="1:9">
      <c r="A38" s="678" t="s">
        <v>2048</v>
      </c>
      <c r="B38" s="676" t="s">
        <v>621</v>
      </c>
      <c r="C38" s="676" t="s">
        <v>3330</v>
      </c>
      <c r="D38" s="676" t="s">
        <v>3322</v>
      </c>
      <c r="E38" s="675">
        <v>420</v>
      </c>
      <c r="F38" s="675">
        <v>420</v>
      </c>
      <c r="G38" s="675">
        <v>140</v>
      </c>
      <c r="H38" s="675">
        <v>-280</v>
      </c>
      <c r="I38" s="676" t="s">
        <v>3334</v>
      </c>
    </row>
    <row r="39" spans="1:9">
      <c r="A39" s="677" t="s">
        <v>2093</v>
      </c>
      <c r="B39" s="676" t="s">
        <v>621</v>
      </c>
      <c r="C39" s="676" t="s">
        <v>3330</v>
      </c>
      <c r="D39" s="676" t="s">
        <v>2803</v>
      </c>
      <c r="E39" s="675"/>
      <c r="F39" s="675">
        <v>18</v>
      </c>
      <c r="G39" s="675">
        <v>17.940000000000001</v>
      </c>
      <c r="H39" s="675">
        <v>-0.06</v>
      </c>
      <c r="I39" s="676" t="s">
        <v>820</v>
      </c>
    </row>
    <row r="40" spans="1:9">
      <c r="A40" s="678" t="s">
        <v>2137</v>
      </c>
      <c r="B40" s="676" t="s">
        <v>621</v>
      </c>
      <c r="C40" s="676" t="s">
        <v>3330</v>
      </c>
      <c r="D40" s="676" t="s">
        <v>3323</v>
      </c>
      <c r="E40" s="675"/>
      <c r="F40" s="675">
        <v>18</v>
      </c>
      <c r="G40" s="675">
        <v>17.940000000000001</v>
      </c>
      <c r="H40" s="675">
        <v>-0.06</v>
      </c>
      <c r="I40" s="676" t="s">
        <v>820</v>
      </c>
    </row>
    <row r="41" spans="1:9">
      <c r="A41" s="672" t="s">
        <v>3335</v>
      </c>
      <c r="B41" s="673" t="s">
        <v>621</v>
      </c>
      <c r="C41" s="673" t="s">
        <v>3336</v>
      </c>
      <c r="D41" s="673" t="s">
        <v>20</v>
      </c>
      <c r="E41" s="674"/>
      <c r="F41" s="674">
        <v>118.3</v>
      </c>
      <c r="G41" s="674">
        <v>43.55</v>
      </c>
      <c r="H41" s="675">
        <v>-74.75</v>
      </c>
      <c r="I41" s="676" t="s">
        <v>3337</v>
      </c>
    </row>
    <row r="42" spans="1:9">
      <c r="A42" s="677" t="s">
        <v>1960</v>
      </c>
      <c r="B42" s="676" t="s">
        <v>621</v>
      </c>
      <c r="C42" s="676" t="s">
        <v>3336</v>
      </c>
      <c r="D42" s="676" t="s">
        <v>2800</v>
      </c>
      <c r="E42" s="675"/>
      <c r="F42" s="675">
        <v>118.3</v>
      </c>
      <c r="G42" s="675">
        <v>43.55</v>
      </c>
      <c r="H42" s="675">
        <v>-74.75</v>
      </c>
      <c r="I42" s="676" t="s">
        <v>3337</v>
      </c>
    </row>
    <row r="43" spans="1:9">
      <c r="A43" s="678" t="s">
        <v>1976</v>
      </c>
      <c r="B43" s="676" t="s">
        <v>621</v>
      </c>
      <c r="C43" s="676" t="s">
        <v>3336</v>
      </c>
      <c r="D43" s="676" t="s">
        <v>3321</v>
      </c>
      <c r="E43" s="675"/>
      <c r="F43" s="675">
        <v>118.3</v>
      </c>
      <c r="G43" s="675">
        <v>43.55</v>
      </c>
      <c r="H43" s="675">
        <v>-74.75</v>
      </c>
      <c r="I43" s="676" t="s">
        <v>3337</v>
      </c>
    </row>
    <row r="44" spans="1:9">
      <c r="A44" s="672" t="s">
        <v>141</v>
      </c>
      <c r="B44" s="673" t="s">
        <v>622</v>
      </c>
      <c r="C44" s="673" t="s">
        <v>811</v>
      </c>
      <c r="D44" s="673" t="s">
        <v>20</v>
      </c>
      <c r="E44" s="674">
        <v>185003.19999999998</v>
      </c>
      <c r="F44" s="674">
        <v>15519.9</v>
      </c>
      <c r="G44" s="674">
        <v>3079.37</v>
      </c>
      <c r="H44" s="675">
        <v>-12440.5</v>
      </c>
      <c r="I44" s="676" t="s">
        <v>3338</v>
      </c>
    </row>
    <row r="45" spans="1:9" ht="39">
      <c r="A45" s="672" t="s">
        <v>3339</v>
      </c>
      <c r="B45" s="673" t="s">
        <v>622</v>
      </c>
      <c r="C45" s="673" t="s">
        <v>3340</v>
      </c>
      <c r="D45" s="673" t="s">
        <v>20</v>
      </c>
      <c r="E45" s="674">
        <v>255.5</v>
      </c>
      <c r="F45" s="674">
        <v>372.2</v>
      </c>
      <c r="G45" s="674">
        <v>186.3</v>
      </c>
      <c r="H45" s="675">
        <v>-185.9</v>
      </c>
      <c r="I45" s="676" t="s">
        <v>3341</v>
      </c>
    </row>
    <row r="46" spans="1:9">
      <c r="A46" s="677" t="s">
        <v>1960</v>
      </c>
      <c r="B46" s="676" t="s">
        <v>622</v>
      </c>
      <c r="C46" s="676" t="s">
        <v>3340</v>
      </c>
      <c r="D46" s="676" t="s">
        <v>2800</v>
      </c>
      <c r="E46" s="675">
        <v>233.9</v>
      </c>
      <c r="F46" s="675">
        <v>204.5</v>
      </c>
      <c r="G46" s="675">
        <v>159.94999999999999</v>
      </c>
      <c r="H46" s="675">
        <v>-44.55</v>
      </c>
      <c r="I46" s="676" t="s">
        <v>3342</v>
      </c>
    </row>
    <row r="47" spans="1:9">
      <c r="A47" s="678" t="s">
        <v>22</v>
      </c>
      <c r="B47" s="676" t="s">
        <v>622</v>
      </c>
      <c r="C47" s="676" t="s">
        <v>3340</v>
      </c>
      <c r="D47" s="676" t="s">
        <v>3326</v>
      </c>
      <c r="E47" s="675">
        <v>178.5</v>
      </c>
      <c r="F47" s="675">
        <v>149.1</v>
      </c>
      <c r="G47" s="675">
        <v>142.78</v>
      </c>
      <c r="H47" s="675">
        <v>-6.32</v>
      </c>
      <c r="I47" s="676" t="s">
        <v>3343</v>
      </c>
    </row>
    <row r="48" spans="1:9">
      <c r="A48" s="678" t="s">
        <v>1976</v>
      </c>
      <c r="B48" s="676" t="s">
        <v>622</v>
      </c>
      <c r="C48" s="676" t="s">
        <v>3340</v>
      </c>
      <c r="D48" s="676" t="s">
        <v>3321</v>
      </c>
      <c r="E48" s="675">
        <v>55.4</v>
      </c>
      <c r="F48" s="675">
        <v>55.4</v>
      </c>
      <c r="G48" s="675">
        <v>17.170000000000002</v>
      </c>
      <c r="H48" s="675">
        <v>-38.229999999999997</v>
      </c>
      <c r="I48" s="676" t="s">
        <v>3344</v>
      </c>
    </row>
    <row r="49" spans="1:9">
      <c r="A49" s="677" t="s">
        <v>2093</v>
      </c>
      <c r="B49" s="676" t="s">
        <v>622</v>
      </c>
      <c r="C49" s="676" t="s">
        <v>3340</v>
      </c>
      <c r="D49" s="676" t="s">
        <v>2803</v>
      </c>
      <c r="E49" s="675">
        <v>21.6</v>
      </c>
      <c r="F49" s="675">
        <v>167.7</v>
      </c>
      <c r="G49" s="675">
        <v>26.35</v>
      </c>
      <c r="H49" s="675">
        <v>-141.35</v>
      </c>
      <c r="I49" s="676" t="s">
        <v>3345</v>
      </c>
    </row>
    <row r="50" spans="1:9">
      <c r="A50" s="678" t="s">
        <v>2094</v>
      </c>
      <c r="B50" s="676" t="s">
        <v>622</v>
      </c>
      <c r="C50" s="676" t="s">
        <v>3340</v>
      </c>
      <c r="D50" s="676" t="s">
        <v>2696</v>
      </c>
      <c r="E50" s="675"/>
      <c r="F50" s="675">
        <v>161.1</v>
      </c>
      <c r="G50" s="675">
        <v>26.35</v>
      </c>
      <c r="H50" s="675">
        <v>-134.75</v>
      </c>
      <c r="I50" s="676" t="s">
        <v>3346</v>
      </c>
    </row>
    <row r="51" spans="1:9">
      <c r="A51" s="678" t="s">
        <v>2137</v>
      </c>
      <c r="B51" s="676" t="s">
        <v>622</v>
      </c>
      <c r="C51" s="676" t="s">
        <v>3340</v>
      </c>
      <c r="D51" s="676" t="s">
        <v>3323</v>
      </c>
      <c r="E51" s="675">
        <v>21.6</v>
      </c>
      <c r="F51" s="675">
        <v>6.6</v>
      </c>
      <c r="G51" s="675"/>
      <c r="H51" s="675">
        <v>-6.6</v>
      </c>
      <c r="I51" s="676" t="s">
        <v>811</v>
      </c>
    </row>
    <row r="52" spans="1:9">
      <c r="A52" s="672" t="s">
        <v>3347</v>
      </c>
      <c r="B52" s="673" t="s">
        <v>622</v>
      </c>
      <c r="C52" s="673" t="s">
        <v>974</v>
      </c>
      <c r="D52" s="673" t="s">
        <v>20</v>
      </c>
      <c r="E52" s="674">
        <v>147604.5</v>
      </c>
      <c r="F52" s="674">
        <v>3594.5</v>
      </c>
      <c r="G52" s="674">
        <v>315.02999999999997</v>
      </c>
      <c r="H52" s="675">
        <v>-3279.47</v>
      </c>
      <c r="I52" s="676" t="s">
        <v>3348</v>
      </c>
    </row>
    <row r="53" spans="1:9">
      <c r="A53" s="677" t="s">
        <v>1960</v>
      </c>
      <c r="B53" s="676" t="s">
        <v>622</v>
      </c>
      <c r="C53" s="676" t="s">
        <v>974</v>
      </c>
      <c r="D53" s="676" t="s">
        <v>2800</v>
      </c>
      <c r="E53" s="675">
        <v>8967.2000000000007</v>
      </c>
      <c r="F53" s="675">
        <v>720.7</v>
      </c>
      <c r="G53" s="675">
        <v>315.02999999999997</v>
      </c>
      <c r="H53" s="675">
        <v>-405.67</v>
      </c>
      <c r="I53" s="676" t="s">
        <v>3349</v>
      </c>
    </row>
    <row r="54" spans="1:9">
      <c r="A54" s="678" t="s">
        <v>22</v>
      </c>
      <c r="B54" s="676" t="s">
        <v>622</v>
      </c>
      <c r="C54" s="676" t="s">
        <v>974</v>
      </c>
      <c r="D54" s="676" t="s">
        <v>3326</v>
      </c>
      <c r="E54" s="675">
        <v>598.70000000000005</v>
      </c>
      <c r="F54" s="675">
        <v>298.7</v>
      </c>
      <c r="G54" s="675"/>
      <c r="H54" s="675">
        <v>-298.7</v>
      </c>
      <c r="I54" s="676" t="s">
        <v>811</v>
      </c>
    </row>
    <row r="55" spans="1:9">
      <c r="A55" s="678" t="s">
        <v>1976</v>
      </c>
      <c r="B55" s="676" t="s">
        <v>622</v>
      </c>
      <c r="C55" s="676" t="s">
        <v>974</v>
      </c>
      <c r="D55" s="676" t="s">
        <v>3321</v>
      </c>
      <c r="E55" s="675">
        <v>8368.5</v>
      </c>
      <c r="F55" s="675">
        <v>422</v>
      </c>
      <c r="G55" s="675">
        <v>315.02999999999997</v>
      </c>
      <c r="H55" s="675">
        <v>-106.97</v>
      </c>
      <c r="I55" s="676" t="s">
        <v>3350</v>
      </c>
    </row>
    <row r="56" spans="1:9">
      <c r="A56" s="677" t="s">
        <v>2093</v>
      </c>
      <c r="B56" s="676" t="s">
        <v>622</v>
      </c>
      <c r="C56" s="676" t="s">
        <v>974</v>
      </c>
      <c r="D56" s="676" t="s">
        <v>2803</v>
      </c>
      <c r="E56" s="675">
        <v>138637.29999999999</v>
      </c>
      <c r="F56" s="675">
        <v>2873.8</v>
      </c>
      <c r="G56" s="675"/>
      <c r="H56" s="675">
        <v>-2873.8</v>
      </c>
      <c r="I56" s="676" t="s">
        <v>811</v>
      </c>
    </row>
    <row r="57" spans="1:9">
      <c r="A57" s="678" t="s">
        <v>2094</v>
      </c>
      <c r="B57" s="676" t="s">
        <v>622</v>
      </c>
      <c r="C57" s="676" t="s">
        <v>974</v>
      </c>
      <c r="D57" s="676" t="s">
        <v>2696</v>
      </c>
      <c r="E57" s="675">
        <v>138500</v>
      </c>
      <c r="F57" s="675">
        <v>2820</v>
      </c>
      <c r="G57" s="675"/>
      <c r="H57" s="675">
        <v>-2820</v>
      </c>
      <c r="I57" s="676" t="s">
        <v>811</v>
      </c>
    </row>
    <row r="58" spans="1:9">
      <c r="A58" s="678" t="s">
        <v>2137</v>
      </c>
      <c r="B58" s="676" t="s">
        <v>622</v>
      </c>
      <c r="C58" s="676" t="s">
        <v>974</v>
      </c>
      <c r="D58" s="676" t="s">
        <v>3323</v>
      </c>
      <c r="E58" s="675">
        <v>137.30000000000001</v>
      </c>
      <c r="F58" s="675">
        <v>53.8</v>
      </c>
      <c r="G58" s="675"/>
      <c r="H58" s="675">
        <v>-53.8</v>
      </c>
      <c r="I58" s="676" t="s">
        <v>811</v>
      </c>
    </row>
    <row r="59" spans="1:9" ht="26.25">
      <c r="A59" s="672" t="s">
        <v>3351</v>
      </c>
      <c r="B59" s="673" t="s">
        <v>622</v>
      </c>
      <c r="C59" s="673" t="s">
        <v>3352</v>
      </c>
      <c r="D59" s="673" t="s">
        <v>20</v>
      </c>
      <c r="E59" s="674"/>
      <c r="F59" s="674">
        <v>406.8</v>
      </c>
      <c r="G59" s="674">
        <v>215.47</v>
      </c>
      <c r="H59" s="675">
        <v>-191.33</v>
      </c>
      <c r="I59" s="676" t="s">
        <v>3353</v>
      </c>
    </row>
    <row r="60" spans="1:9">
      <c r="A60" s="677" t="s">
        <v>1960</v>
      </c>
      <c r="B60" s="676" t="s">
        <v>622</v>
      </c>
      <c r="C60" s="676" t="s">
        <v>3352</v>
      </c>
      <c r="D60" s="676" t="s">
        <v>2800</v>
      </c>
      <c r="E60" s="675"/>
      <c r="F60" s="675">
        <v>406.8</v>
      </c>
      <c r="G60" s="675">
        <v>215.47</v>
      </c>
      <c r="H60" s="675">
        <v>-191.33</v>
      </c>
      <c r="I60" s="676" t="s">
        <v>3353</v>
      </c>
    </row>
    <row r="61" spans="1:9">
      <c r="A61" s="678" t="s">
        <v>1976</v>
      </c>
      <c r="B61" s="676" t="s">
        <v>622</v>
      </c>
      <c r="C61" s="676" t="s">
        <v>3352</v>
      </c>
      <c r="D61" s="676" t="s">
        <v>3321</v>
      </c>
      <c r="E61" s="675"/>
      <c r="F61" s="675">
        <v>406.8</v>
      </c>
      <c r="G61" s="675">
        <v>215.47</v>
      </c>
      <c r="H61" s="675">
        <v>-191.33</v>
      </c>
      <c r="I61" s="676" t="s">
        <v>3353</v>
      </c>
    </row>
    <row r="62" spans="1:9" ht="26.25">
      <c r="A62" s="672" t="s">
        <v>3354</v>
      </c>
      <c r="B62" s="673" t="s">
        <v>622</v>
      </c>
      <c r="C62" s="673" t="s">
        <v>3355</v>
      </c>
      <c r="D62" s="673" t="s">
        <v>20</v>
      </c>
      <c r="E62" s="674">
        <v>643.20000000000005</v>
      </c>
      <c r="F62" s="674">
        <v>865.1</v>
      </c>
      <c r="G62" s="674">
        <v>440.3</v>
      </c>
      <c r="H62" s="675">
        <v>-424.8</v>
      </c>
      <c r="I62" s="676" t="s">
        <v>3356</v>
      </c>
    </row>
    <row r="63" spans="1:9">
      <c r="A63" s="677" t="s">
        <v>1960</v>
      </c>
      <c r="B63" s="676" t="s">
        <v>622</v>
      </c>
      <c r="C63" s="676" t="s">
        <v>3355</v>
      </c>
      <c r="D63" s="676" t="s">
        <v>2800</v>
      </c>
      <c r="E63" s="675">
        <v>643.20000000000005</v>
      </c>
      <c r="F63" s="675">
        <v>865.1</v>
      </c>
      <c r="G63" s="675">
        <v>440.3</v>
      </c>
      <c r="H63" s="675">
        <v>-424.8</v>
      </c>
      <c r="I63" s="676" t="s">
        <v>3356</v>
      </c>
    </row>
    <row r="64" spans="1:9">
      <c r="A64" s="678" t="s">
        <v>1976</v>
      </c>
      <c r="B64" s="676" t="s">
        <v>622</v>
      </c>
      <c r="C64" s="676" t="s">
        <v>3355</v>
      </c>
      <c r="D64" s="676" t="s">
        <v>3321</v>
      </c>
      <c r="E64" s="675">
        <v>643.20000000000005</v>
      </c>
      <c r="F64" s="675">
        <v>865.1</v>
      </c>
      <c r="G64" s="675">
        <v>440.3</v>
      </c>
      <c r="H64" s="675">
        <v>-424.8</v>
      </c>
      <c r="I64" s="676" t="s">
        <v>3356</v>
      </c>
    </row>
    <row r="65" spans="1:9" ht="39">
      <c r="A65" s="672" t="s">
        <v>3357</v>
      </c>
      <c r="B65" s="673" t="s">
        <v>622</v>
      </c>
      <c r="C65" s="673" t="s">
        <v>3358</v>
      </c>
      <c r="D65" s="673" t="s">
        <v>20</v>
      </c>
      <c r="E65" s="674">
        <v>35000</v>
      </c>
      <c r="F65" s="674">
        <v>8759.4</v>
      </c>
      <c r="G65" s="674">
        <v>456.96</v>
      </c>
      <c r="H65" s="675">
        <v>-8302.44</v>
      </c>
      <c r="I65" s="676" t="s">
        <v>3359</v>
      </c>
    </row>
    <row r="66" spans="1:9">
      <c r="A66" s="677" t="s">
        <v>1960</v>
      </c>
      <c r="B66" s="676" t="s">
        <v>622</v>
      </c>
      <c r="C66" s="676" t="s">
        <v>3358</v>
      </c>
      <c r="D66" s="676" t="s">
        <v>2800</v>
      </c>
      <c r="E66" s="675">
        <v>5512.4</v>
      </c>
      <c r="F66" s="675">
        <v>558</v>
      </c>
      <c r="G66" s="675">
        <v>452.4</v>
      </c>
      <c r="H66" s="675">
        <v>-105.6</v>
      </c>
      <c r="I66" s="676" t="s">
        <v>3360</v>
      </c>
    </row>
    <row r="67" spans="1:9">
      <c r="A67" s="678" t="s">
        <v>1976</v>
      </c>
      <c r="B67" s="676" t="s">
        <v>622</v>
      </c>
      <c r="C67" s="676" t="s">
        <v>3358</v>
      </c>
      <c r="D67" s="676" t="s">
        <v>3321</v>
      </c>
      <c r="E67" s="675">
        <v>411.7</v>
      </c>
      <c r="F67" s="675">
        <v>38</v>
      </c>
      <c r="G67" s="675">
        <v>24.42</v>
      </c>
      <c r="H67" s="675">
        <v>-13.58</v>
      </c>
      <c r="I67" s="676" t="s">
        <v>3361</v>
      </c>
    </row>
    <row r="68" spans="1:9">
      <c r="A68" s="678" t="s">
        <v>2048</v>
      </c>
      <c r="B68" s="676" t="s">
        <v>622</v>
      </c>
      <c r="C68" s="676" t="s">
        <v>3358</v>
      </c>
      <c r="D68" s="676" t="s">
        <v>3322</v>
      </c>
      <c r="E68" s="675">
        <v>5100.7</v>
      </c>
      <c r="F68" s="675">
        <v>520</v>
      </c>
      <c r="G68" s="675">
        <v>427.99</v>
      </c>
      <c r="H68" s="675">
        <v>-92.01</v>
      </c>
      <c r="I68" s="676" t="s">
        <v>3362</v>
      </c>
    </row>
    <row r="69" spans="1:9">
      <c r="A69" s="677" t="s">
        <v>2093</v>
      </c>
      <c r="B69" s="676" t="s">
        <v>622</v>
      </c>
      <c r="C69" s="676" t="s">
        <v>3358</v>
      </c>
      <c r="D69" s="676" t="s">
        <v>2803</v>
      </c>
      <c r="E69" s="675">
        <v>307.7</v>
      </c>
      <c r="F69" s="675">
        <v>5.0999999999999996</v>
      </c>
      <c r="G69" s="675">
        <v>4.5599999999999996</v>
      </c>
      <c r="H69" s="675">
        <v>-0.54</v>
      </c>
      <c r="I69" s="676" t="s">
        <v>3363</v>
      </c>
    </row>
    <row r="70" spans="1:9">
      <c r="A70" s="678" t="s">
        <v>2094</v>
      </c>
      <c r="B70" s="676" t="s">
        <v>622</v>
      </c>
      <c r="C70" s="676" t="s">
        <v>3358</v>
      </c>
      <c r="D70" s="676" t="s">
        <v>2696</v>
      </c>
      <c r="E70" s="675">
        <v>292.2</v>
      </c>
      <c r="F70" s="675"/>
      <c r="G70" s="675"/>
      <c r="H70" s="675"/>
      <c r="I70" s="676" t="s">
        <v>811</v>
      </c>
    </row>
    <row r="71" spans="1:9">
      <c r="A71" s="678" t="s">
        <v>2137</v>
      </c>
      <c r="B71" s="676" t="s">
        <v>622</v>
      </c>
      <c r="C71" s="676" t="s">
        <v>3358</v>
      </c>
      <c r="D71" s="676" t="s">
        <v>3323</v>
      </c>
      <c r="E71" s="675">
        <v>15.5</v>
      </c>
      <c r="F71" s="675">
        <v>5.0999999999999996</v>
      </c>
      <c r="G71" s="675">
        <v>4.5599999999999996</v>
      </c>
      <c r="H71" s="675">
        <v>-0.54</v>
      </c>
      <c r="I71" s="676" t="s">
        <v>3363</v>
      </c>
    </row>
    <row r="72" spans="1:9" ht="25.5">
      <c r="A72" s="679" t="s">
        <v>151</v>
      </c>
      <c r="B72" s="676"/>
      <c r="C72" s="676"/>
      <c r="D72" s="676"/>
      <c r="E72" s="680">
        <v>29179.9</v>
      </c>
      <c r="F72" s="680">
        <v>8196.2999999999993</v>
      </c>
      <c r="G72" s="680"/>
      <c r="H72" s="680">
        <v>-8196.2999999999993</v>
      </c>
      <c r="I72" s="681"/>
    </row>
    <row r="73" spans="1:9" ht="26.25">
      <c r="A73" s="672" t="s">
        <v>3364</v>
      </c>
      <c r="B73" s="673" t="s">
        <v>622</v>
      </c>
      <c r="C73" s="673" t="s">
        <v>3365</v>
      </c>
      <c r="D73" s="673" t="s">
        <v>20</v>
      </c>
      <c r="E73" s="674">
        <v>1500</v>
      </c>
      <c r="F73" s="674">
        <v>1521.9</v>
      </c>
      <c r="G73" s="674">
        <v>1465.31</v>
      </c>
      <c r="H73" s="675">
        <v>-56.59</v>
      </c>
      <c r="I73" s="676" t="s">
        <v>3366</v>
      </c>
    </row>
    <row r="74" spans="1:9">
      <c r="A74" s="677" t="s">
        <v>1960</v>
      </c>
      <c r="B74" s="676" t="s">
        <v>622</v>
      </c>
      <c r="C74" s="676" t="s">
        <v>3365</v>
      </c>
      <c r="D74" s="676" t="s">
        <v>2800</v>
      </c>
      <c r="E74" s="675">
        <v>1500</v>
      </c>
      <c r="F74" s="675">
        <v>1521.9</v>
      </c>
      <c r="G74" s="675">
        <v>1465.31</v>
      </c>
      <c r="H74" s="675">
        <v>-56.59</v>
      </c>
      <c r="I74" s="676" t="s">
        <v>3366</v>
      </c>
    </row>
    <row r="75" spans="1:9">
      <c r="A75" s="678" t="s">
        <v>1976</v>
      </c>
      <c r="B75" s="676" t="s">
        <v>622</v>
      </c>
      <c r="C75" s="676" t="s">
        <v>3365</v>
      </c>
      <c r="D75" s="676" t="s">
        <v>3321</v>
      </c>
      <c r="E75" s="675"/>
      <c r="F75" s="675">
        <v>171.9</v>
      </c>
      <c r="G75" s="675">
        <v>171.82</v>
      </c>
      <c r="H75" s="675">
        <v>-0.08</v>
      </c>
      <c r="I75" s="676" t="s">
        <v>816</v>
      </c>
    </row>
    <row r="76" spans="1:9">
      <c r="A76" s="678" t="s">
        <v>2048</v>
      </c>
      <c r="B76" s="676" t="s">
        <v>622</v>
      </c>
      <c r="C76" s="676" t="s">
        <v>3365</v>
      </c>
      <c r="D76" s="676" t="s">
        <v>3322</v>
      </c>
      <c r="E76" s="675">
        <v>1500</v>
      </c>
      <c r="F76" s="675">
        <v>1350</v>
      </c>
      <c r="G76" s="675">
        <v>1293.49</v>
      </c>
      <c r="H76" s="675">
        <v>-56.51</v>
      </c>
      <c r="I76" s="676" t="s">
        <v>3343</v>
      </c>
    </row>
    <row r="77" spans="1:9">
      <c r="A77" s="672" t="s">
        <v>154</v>
      </c>
      <c r="B77" s="673" t="s">
        <v>623</v>
      </c>
      <c r="C77" s="673" t="s">
        <v>811</v>
      </c>
      <c r="D77" s="673" t="s">
        <v>20</v>
      </c>
      <c r="E77" s="674">
        <v>105523</v>
      </c>
      <c r="F77" s="674">
        <v>2242.4</v>
      </c>
      <c r="G77" s="674">
        <v>2272.2600000000002</v>
      </c>
      <c r="H77" s="675">
        <v>29.86</v>
      </c>
      <c r="I77" s="676" t="s">
        <v>3367</v>
      </c>
    </row>
    <row r="78" spans="1:9" ht="51.75">
      <c r="A78" s="672" t="s">
        <v>3368</v>
      </c>
      <c r="B78" s="673" t="s">
        <v>623</v>
      </c>
      <c r="C78" s="673" t="s">
        <v>3369</v>
      </c>
      <c r="D78" s="673" t="s">
        <v>20</v>
      </c>
      <c r="E78" s="674">
        <v>1267</v>
      </c>
      <c r="F78" s="674">
        <v>1958.5</v>
      </c>
      <c r="G78" s="674">
        <v>1958.31</v>
      </c>
      <c r="H78" s="675">
        <v>-0.19</v>
      </c>
      <c r="I78" s="676" t="s">
        <v>816</v>
      </c>
    </row>
    <row r="79" spans="1:9">
      <c r="A79" s="677" t="s">
        <v>1960</v>
      </c>
      <c r="B79" s="676" t="s">
        <v>623</v>
      </c>
      <c r="C79" s="676" t="s">
        <v>3369</v>
      </c>
      <c r="D79" s="676" t="s">
        <v>2800</v>
      </c>
      <c r="E79" s="675">
        <v>1079.5999999999999</v>
      </c>
      <c r="F79" s="675">
        <v>1847.1</v>
      </c>
      <c r="G79" s="675">
        <v>1846.94</v>
      </c>
      <c r="H79" s="675">
        <v>-0.16</v>
      </c>
      <c r="I79" s="676" t="s">
        <v>816</v>
      </c>
    </row>
    <row r="80" spans="1:9">
      <c r="A80" s="678" t="s">
        <v>22</v>
      </c>
      <c r="B80" s="676" t="s">
        <v>623</v>
      </c>
      <c r="C80" s="676" t="s">
        <v>3369</v>
      </c>
      <c r="D80" s="676" t="s">
        <v>3326</v>
      </c>
      <c r="E80" s="675">
        <v>1069.5999999999999</v>
      </c>
      <c r="F80" s="675">
        <v>1837.1</v>
      </c>
      <c r="G80" s="675">
        <v>1836.94</v>
      </c>
      <c r="H80" s="675">
        <v>-0.16</v>
      </c>
      <c r="I80" s="676" t="s">
        <v>816</v>
      </c>
    </row>
    <row r="81" spans="1:9">
      <c r="A81" s="678" t="s">
        <v>1976</v>
      </c>
      <c r="B81" s="676" t="s">
        <v>623</v>
      </c>
      <c r="C81" s="676" t="s">
        <v>3369</v>
      </c>
      <c r="D81" s="676" t="s">
        <v>3321</v>
      </c>
      <c r="E81" s="675">
        <v>10</v>
      </c>
      <c r="F81" s="675">
        <v>10</v>
      </c>
      <c r="G81" s="675">
        <v>10</v>
      </c>
      <c r="H81" s="675"/>
      <c r="I81" s="676" t="s">
        <v>816</v>
      </c>
    </row>
    <row r="82" spans="1:9">
      <c r="A82" s="677" t="s">
        <v>2093</v>
      </c>
      <c r="B82" s="676" t="s">
        <v>623</v>
      </c>
      <c r="C82" s="676" t="s">
        <v>3369</v>
      </c>
      <c r="D82" s="676" t="s">
        <v>2803</v>
      </c>
      <c r="E82" s="675">
        <v>187.4</v>
      </c>
      <c r="F82" s="675">
        <v>111.4</v>
      </c>
      <c r="G82" s="675">
        <v>111.38</v>
      </c>
      <c r="H82" s="675">
        <v>-0.02</v>
      </c>
      <c r="I82" s="676" t="s">
        <v>816</v>
      </c>
    </row>
    <row r="83" spans="1:9">
      <c r="A83" s="678" t="s">
        <v>2137</v>
      </c>
      <c r="B83" s="676" t="s">
        <v>623</v>
      </c>
      <c r="C83" s="676" t="s">
        <v>3369</v>
      </c>
      <c r="D83" s="676" t="s">
        <v>3323</v>
      </c>
      <c r="E83" s="675">
        <v>187.4</v>
      </c>
      <c r="F83" s="675">
        <v>111.4</v>
      </c>
      <c r="G83" s="675">
        <v>111.38</v>
      </c>
      <c r="H83" s="675">
        <v>-0.02</v>
      </c>
      <c r="I83" s="676" t="s">
        <v>816</v>
      </c>
    </row>
    <row r="84" spans="1:9" ht="26.25">
      <c r="A84" s="672" t="s">
        <v>3370</v>
      </c>
      <c r="B84" s="673" t="s">
        <v>623</v>
      </c>
      <c r="C84" s="673" t="s">
        <v>976</v>
      </c>
      <c r="D84" s="673" t="s">
        <v>20</v>
      </c>
      <c r="E84" s="674">
        <v>103931.2</v>
      </c>
      <c r="F84" s="674"/>
      <c r="G84" s="674"/>
      <c r="H84" s="675"/>
      <c r="I84" s="676" t="s">
        <v>811</v>
      </c>
    </row>
    <row r="85" spans="1:9">
      <c r="A85" s="677" t="s">
        <v>1960</v>
      </c>
      <c r="B85" s="676" t="s">
        <v>623</v>
      </c>
      <c r="C85" s="676" t="s">
        <v>976</v>
      </c>
      <c r="D85" s="676" t="s">
        <v>2800</v>
      </c>
      <c r="E85" s="675">
        <v>3931.2</v>
      </c>
      <c r="F85" s="675"/>
      <c r="G85" s="675"/>
      <c r="H85" s="675"/>
      <c r="I85" s="676" t="s">
        <v>811</v>
      </c>
    </row>
    <row r="86" spans="1:9">
      <c r="A86" s="678" t="s">
        <v>1976</v>
      </c>
      <c r="B86" s="676" t="s">
        <v>623</v>
      </c>
      <c r="C86" s="676" t="s">
        <v>976</v>
      </c>
      <c r="D86" s="676" t="s">
        <v>3321</v>
      </c>
      <c r="E86" s="675">
        <v>3931.2</v>
      </c>
      <c r="F86" s="675"/>
      <c r="G86" s="675"/>
      <c r="H86" s="675"/>
      <c r="I86" s="676" t="s">
        <v>811</v>
      </c>
    </row>
    <row r="87" spans="1:9">
      <c r="A87" s="677" t="s">
        <v>2093</v>
      </c>
      <c r="B87" s="676" t="s">
        <v>623</v>
      </c>
      <c r="C87" s="676" t="s">
        <v>976</v>
      </c>
      <c r="D87" s="676" t="s">
        <v>2803</v>
      </c>
      <c r="E87" s="675">
        <v>100000</v>
      </c>
      <c r="F87" s="675"/>
      <c r="G87" s="675"/>
      <c r="H87" s="675"/>
      <c r="I87" s="676" t="s">
        <v>811</v>
      </c>
    </row>
    <row r="88" spans="1:9">
      <c r="A88" s="678" t="s">
        <v>2094</v>
      </c>
      <c r="B88" s="676" t="s">
        <v>623</v>
      </c>
      <c r="C88" s="676" t="s">
        <v>976</v>
      </c>
      <c r="D88" s="676" t="s">
        <v>2696</v>
      </c>
      <c r="E88" s="675">
        <v>100000</v>
      </c>
      <c r="F88" s="675"/>
      <c r="G88" s="675"/>
      <c r="H88" s="675"/>
      <c r="I88" s="676" t="s">
        <v>811</v>
      </c>
    </row>
    <row r="89" spans="1:9" ht="26.25">
      <c r="A89" s="672" t="s">
        <v>3371</v>
      </c>
      <c r="B89" s="673" t="s">
        <v>623</v>
      </c>
      <c r="C89" s="673" t="s">
        <v>3372</v>
      </c>
      <c r="D89" s="673" t="s">
        <v>20</v>
      </c>
      <c r="E89" s="674"/>
      <c r="F89" s="674">
        <v>197.7</v>
      </c>
      <c r="G89" s="674">
        <v>227.75</v>
      </c>
      <c r="H89" s="675">
        <v>30.05</v>
      </c>
      <c r="I89" s="676" t="s">
        <v>3373</v>
      </c>
    </row>
    <row r="90" spans="1:9">
      <c r="A90" s="677" t="s">
        <v>1960</v>
      </c>
      <c r="B90" s="676" t="s">
        <v>623</v>
      </c>
      <c r="C90" s="676" t="s">
        <v>3372</v>
      </c>
      <c r="D90" s="676" t="s">
        <v>2800</v>
      </c>
      <c r="E90" s="675"/>
      <c r="F90" s="675">
        <v>197.7</v>
      </c>
      <c r="G90" s="675">
        <v>227.75</v>
      </c>
      <c r="H90" s="675">
        <v>30.05</v>
      </c>
      <c r="I90" s="676" t="s">
        <v>3373</v>
      </c>
    </row>
    <row r="91" spans="1:9">
      <c r="A91" s="678" t="s">
        <v>22</v>
      </c>
      <c r="B91" s="676" t="s">
        <v>623</v>
      </c>
      <c r="C91" s="676" t="s">
        <v>3372</v>
      </c>
      <c r="D91" s="676" t="s">
        <v>3326</v>
      </c>
      <c r="E91" s="675"/>
      <c r="F91" s="675">
        <v>197.7</v>
      </c>
      <c r="G91" s="675">
        <v>227.75</v>
      </c>
      <c r="H91" s="675">
        <v>30.05</v>
      </c>
      <c r="I91" s="676" t="s">
        <v>3373</v>
      </c>
    </row>
    <row r="92" spans="1:9" ht="26.25">
      <c r="A92" s="672" t="s">
        <v>3374</v>
      </c>
      <c r="B92" s="673" t="s">
        <v>623</v>
      </c>
      <c r="C92" s="673" t="s">
        <v>3375</v>
      </c>
      <c r="D92" s="673" t="s">
        <v>20</v>
      </c>
      <c r="E92" s="674">
        <v>324.8</v>
      </c>
      <c r="F92" s="674">
        <v>86.2</v>
      </c>
      <c r="G92" s="674">
        <v>86.2</v>
      </c>
      <c r="H92" s="675"/>
      <c r="I92" s="676" t="s">
        <v>816</v>
      </c>
    </row>
    <row r="93" spans="1:9">
      <c r="A93" s="677" t="s">
        <v>1960</v>
      </c>
      <c r="B93" s="676" t="s">
        <v>623</v>
      </c>
      <c r="C93" s="676" t="s">
        <v>3375</v>
      </c>
      <c r="D93" s="676" t="s">
        <v>2800</v>
      </c>
      <c r="E93" s="675">
        <v>324.8</v>
      </c>
      <c r="F93" s="675">
        <v>86.2</v>
      </c>
      <c r="G93" s="675">
        <v>86.2</v>
      </c>
      <c r="H93" s="675"/>
      <c r="I93" s="676" t="s">
        <v>816</v>
      </c>
    </row>
    <row r="94" spans="1:9">
      <c r="A94" s="678" t="s">
        <v>22</v>
      </c>
      <c r="B94" s="676" t="s">
        <v>623</v>
      </c>
      <c r="C94" s="676" t="s">
        <v>3375</v>
      </c>
      <c r="D94" s="676" t="s">
        <v>3326</v>
      </c>
      <c r="E94" s="675">
        <v>284.8</v>
      </c>
      <c r="F94" s="675"/>
      <c r="G94" s="675"/>
      <c r="H94" s="675"/>
      <c r="I94" s="676" t="s">
        <v>811</v>
      </c>
    </row>
    <row r="95" spans="1:9">
      <c r="A95" s="678" t="s">
        <v>1976</v>
      </c>
      <c r="B95" s="676" t="s">
        <v>623</v>
      </c>
      <c r="C95" s="676" t="s">
        <v>3375</v>
      </c>
      <c r="D95" s="676" t="s">
        <v>3321</v>
      </c>
      <c r="E95" s="675">
        <v>40</v>
      </c>
      <c r="F95" s="675">
        <v>86.2</v>
      </c>
      <c r="G95" s="675">
        <v>86.2</v>
      </c>
      <c r="H95" s="675"/>
      <c r="I95" s="676" t="s">
        <v>816</v>
      </c>
    </row>
    <row r="96" spans="1:9">
      <c r="A96" s="672" t="s">
        <v>179</v>
      </c>
      <c r="B96" s="673" t="s">
        <v>625</v>
      </c>
      <c r="C96" s="673" t="s">
        <v>811</v>
      </c>
      <c r="D96" s="673" t="s">
        <v>20</v>
      </c>
      <c r="E96" s="674">
        <v>279956.09999999998</v>
      </c>
      <c r="F96" s="674">
        <v>292867.8</v>
      </c>
      <c r="G96" s="674">
        <v>243498.39</v>
      </c>
      <c r="H96" s="675">
        <v>-49369.41</v>
      </c>
      <c r="I96" s="676" t="s">
        <v>941</v>
      </c>
    </row>
    <row r="97" spans="1:9" ht="26.25">
      <c r="A97" s="672" t="s">
        <v>3376</v>
      </c>
      <c r="B97" s="673" t="s">
        <v>625</v>
      </c>
      <c r="C97" s="673" t="s">
        <v>3377</v>
      </c>
      <c r="D97" s="673" t="s">
        <v>20</v>
      </c>
      <c r="E97" s="674">
        <v>1323.8</v>
      </c>
      <c r="F97" s="674">
        <v>1323.8</v>
      </c>
      <c r="G97" s="674">
        <v>90.17</v>
      </c>
      <c r="H97" s="675">
        <v>-1233.6300000000001</v>
      </c>
      <c r="I97" s="676" t="s">
        <v>3378</v>
      </c>
    </row>
    <row r="98" spans="1:9">
      <c r="A98" s="677" t="s">
        <v>1960</v>
      </c>
      <c r="B98" s="676" t="s">
        <v>625</v>
      </c>
      <c r="C98" s="676" t="s">
        <v>3377</v>
      </c>
      <c r="D98" s="676" t="s">
        <v>2800</v>
      </c>
      <c r="E98" s="675">
        <v>701.4</v>
      </c>
      <c r="F98" s="675">
        <v>701.4</v>
      </c>
      <c r="G98" s="675">
        <v>30.81</v>
      </c>
      <c r="H98" s="675">
        <v>-670.59</v>
      </c>
      <c r="I98" s="676" t="s">
        <v>888</v>
      </c>
    </row>
    <row r="99" spans="1:9">
      <c r="A99" s="678" t="s">
        <v>22</v>
      </c>
      <c r="B99" s="676" t="s">
        <v>625</v>
      </c>
      <c r="C99" s="676" t="s">
        <v>3377</v>
      </c>
      <c r="D99" s="676" t="s">
        <v>3326</v>
      </c>
      <c r="E99" s="675">
        <v>280.89999999999998</v>
      </c>
      <c r="F99" s="675">
        <v>280.89999999999998</v>
      </c>
      <c r="G99" s="675"/>
      <c r="H99" s="675">
        <v>-280.89999999999998</v>
      </c>
      <c r="I99" s="676" t="s">
        <v>811</v>
      </c>
    </row>
    <row r="100" spans="1:9">
      <c r="A100" s="678" t="s">
        <v>1976</v>
      </c>
      <c r="B100" s="676" t="s">
        <v>625</v>
      </c>
      <c r="C100" s="676" t="s">
        <v>3377</v>
      </c>
      <c r="D100" s="676" t="s">
        <v>3321</v>
      </c>
      <c r="E100" s="675">
        <v>420.5</v>
      </c>
      <c r="F100" s="675">
        <v>420.5</v>
      </c>
      <c r="G100" s="675">
        <v>30.81</v>
      </c>
      <c r="H100" s="675">
        <v>-389.69</v>
      </c>
      <c r="I100" s="676" t="s">
        <v>3379</v>
      </c>
    </row>
    <row r="101" spans="1:9">
      <c r="A101" s="677" t="s">
        <v>2093</v>
      </c>
      <c r="B101" s="676" t="s">
        <v>625</v>
      </c>
      <c r="C101" s="676" t="s">
        <v>3377</v>
      </c>
      <c r="D101" s="676" t="s">
        <v>2803</v>
      </c>
      <c r="E101" s="675">
        <v>622.4</v>
      </c>
      <c r="F101" s="675">
        <v>622.4</v>
      </c>
      <c r="G101" s="675">
        <v>59.36</v>
      </c>
      <c r="H101" s="675">
        <v>-563.04</v>
      </c>
      <c r="I101" s="676" t="s">
        <v>3380</v>
      </c>
    </row>
    <row r="102" spans="1:9">
      <c r="A102" s="678" t="s">
        <v>2094</v>
      </c>
      <c r="B102" s="676" t="s">
        <v>625</v>
      </c>
      <c r="C102" s="676" t="s">
        <v>3377</v>
      </c>
      <c r="D102" s="676" t="s">
        <v>2696</v>
      </c>
      <c r="E102" s="675">
        <v>496.1</v>
      </c>
      <c r="F102" s="675">
        <v>496.1</v>
      </c>
      <c r="G102" s="675"/>
      <c r="H102" s="675">
        <v>-496.1</v>
      </c>
      <c r="I102" s="676" t="s">
        <v>811</v>
      </c>
    </row>
    <row r="103" spans="1:9">
      <c r="A103" s="678" t="s">
        <v>2137</v>
      </c>
      <c r="B103" s="676" t="s">
        <v>625</v>
      </c>
      <c r="C103" s="676" t="s">
        <v>3377</v>
      </c>
      <c r="D103" s="676" t="s">
        <v>3323</v>
      </c>
      <c r="E103" s="675">
        <v>126.3</v>
      </c>
      <c r="F103" s="675">
        <v>126.3</v>
      </c>
      <c r="G103" s="675">
        <v>59.36</v>
      </c>
      <c r="H103" s="675">
        <v>-66.94</v>
      </c>
      <c r="I103" s="676" t="s">
        <v>3381</v>
      </c>
    </row>
    <row r="104" spans="1:9">
      <c r="A104" s="672" t="s">
        <v>3382</v>
      </c>
      <c r="B104" s="673" t="s">
        <v>625</v>
      </c>
      <c r="C104" s="673" t="s">
        <v>3383</v>
      </c>
      <c r="D104" s="673" t="s">
        <v>20</v>
      </c>
      <c r="E104" s="674">
        <v>3138.7</v>
      </c>
      <c r="F104" s="674">
        <v>2307.8000000000002</v>
      </c>
      <c r="G104" s="674">
        <v>1068.45</v>
      </c>
      <c r="H104" s="675">
        <v>-1239.3499999999999</v>
      </c>
      <c r="I104" s="676" t="s">
        <v>3384</v>
      </c>
    </row>
    <row r="105" spans="1:9">
      <c r="A105" s="677" t="s">
        <v>1960</v>
      </c>
      <c r="B105" s="676" t="s">
        <v>625</v>
      </c>
      <c r="C105" s="676" t="s">
        <v>3383</v>
      </c>
      <c r="D105" s="676" t="s">
        <v>2800</v>
      </c>
      <c r="E105" s="675">
        <v>766.2</v>
      </c>
      <c r="F105" s="675">
        <v>1076.9000000000001</v>
      </c>
      <c r="G105" s="675">
        <v>603.04999999999995</v>
      </c>
      <c r="H105" s="675">
        <v>-473.85</v>
      </c>
      <c r="I105" s="676" t="s">
        <v>3385</v>
      </c>
    </row>
    <row r="106" spans="1:9">
      <c r="A106" s="678" t="s">
        <v>22</v>
      </c>
      <c r="B106" s="676" t="s">
        <v>625</v>
      </c>
      <c r="C106" s="676" t="s">
        <v>3383</v>
      </c>
      <c r="D106" s="676" t="s">
        <v>3326</v>
      </c>
      <c r="E106" s="675">
        <v>446.2</v>
      </c>
      <c r="F106" s="675">
        <v>446.2</v>
      </c>
      <c r="G106" s="675">
        <v>321.56</v>
      </c>
      <c r="H106" s="675">
        <v>-124.64</v>
      </c>
      <c r="I106" s="676" t="s">
        <v>3386</v>
      </c>
    </row>
    <row r="107" spans="1:9">
      <c r="A107" s="678" t="s">
        <v>1976</v>
      </c>
      <c r="B107" s="676" t="s">
        <v>625</v>
      </c>
      <c r="C107" s="676" t="s">
        <v>3383</v>
      </c>
      <c r="D107" s="676" t="s">
        <v>3321</v>
      </c>
      <c r="E107" s="675">
        <v>320</v>
      </c>
      <c r="F107" s="675">
        <v>630.70000000000005</v>
      </c>
      <c r="G107" s="675">
        <v>281.48</v>
      </c>
      <c r="H107" s="675">
        <v>-349.22</v>
      </c>
      <c r="I107" s="676" t="s">
        <v>3387</v>
      </c>
    </row>
    <row r="108" spans="1:9">
      <c r="A108" s="677" t="s">
        <v>2093</v>
      </c>
      <c r="B108" s="676" t="s">
        <v>625</v>
      </c>
      <c r="C108" s="676" t="s">
        <v>3383</v>
      </c>
      <c r="D108" s="676" t="s">
        <v>2803</v>
      </c>
      <c r="E108" s="675">
        <v>2372.5</v>
      </c>
      <c r="F108" s="675">
        <v>1230.9000000000001</v>
      </c>
      <c r="G108" s="675">
        <v>465.4</v>
      </c>
      <c r="H108" s="675">
        <v>-765.5</v>
      </c>
      <c r="I108" s="676" t="s">
        <v>3388</v>
      </c>
    </row>
    <row r="109" spans="1:9">
      <c r="A109" s="678" t="s">
        <v>2094</v>
      </c>
      <c r="B109" s="676" t="s">
        <v>625</v>
      </c>
      <c r="C109" s="676" t="s">
        <v>3383</v>
      </c>
      <c r="D109" s="676" t="s">
        <v>2696</v>
      </c>
      <c r="E109" s="675">
        <v>2072.5</v>
      </c>
      <c r="F109" s="675">
        <v>891.6</v>
      </c>
      <c r="G109" s="675">
        <v>460</v>
      </c>
      <c r="H109" s="675">
        <v>-431.6</v>
      </c>
      <c r="I109" s="676" t="s">
        <v>3389</v>
      </c>
    </row>
    <row r="110" spans="1:9">
      <c r="A110" s="678" t="s">
        <v>2137</v>
      </c>
      <c r="B110" s="676" t="s">
        <v>625</v>
      </c>
      <c r="C110" s="676" t="s">
        <v>3383</v>
      </c>
      <c r="D110" s="676" t="s">
        <v>3323</v>
      </c>
      <c r="E110" s="675">
        <v>300</v>
      </c>
      <c r="F110" s="675">
        <v>339.3</v>
      </c>
      <c r="G110" s="675">
        <v>5.4</v>
      </c>
      <c r="H110" s="675">
        <v>-333.9</v>
      </c>
      <c r="I110" s="676" t="s">
        <v>3390</v>
      </c>
    </row>
    <row r="111" spans="1:9" ht="26.25">
      <c r="A111" s="672" t="s">
        <v>3391</v>
      </c>
      <c r="B111" s="673" t="s">
        <v>625</v>
      </c>
      <c r="C111" s="673" t="s">
        <v>3392</v>
      </c>
      <c r="D111" s="673" t="s">
        <v>20</v>
      </c>
      <c r="E111" s="674">
        <v>111.2</v>
      </c>
      <c r="F111" s="674">
        <v>111.2</v>
      </c>
      <c r="G111" s="674">
        <v>97.38</v>
      </c>
      <c r="H111" s="675">
        <v>-13.82</v>
      </c>
      <c r="I111" s="676" t="s">
        <v>3393</v>
      </c>
    </row>
    <row r="112" spans="1:9">
      <c r="A112" s="677" t="s">
        <v>1960</v>
      </c>
      <c r="B112" s="676" t="s">
        <v>625</v>
      </c>
      <c r="C112" s="676" t="s">
        <v>3392</v>
      </c>
      <c r="D112" s="676" t="s">
        <v>2800</v>
      </c>
      <c r="E112" s="675">
        <v>111.2</v>
      </c>
      <c r="F112" s="675">
        <v>108.3</v>
      </c>
      <c r="G112" s="675">
        <v>94.5</v>
      </c>
      <c r="H112" s="675">
        <v>-13.8</v>
      </c>
      <c r="I112" s="676" t="s">
        <v>3394</v>
      </c>
    </row>
    <row r="113" spans="1:9">
      <c r="A113" s="678" t="s">
        <v>22</v>
      </c>
      <c r="B113" s="676" t="s">
        <v>625</v>
      </c>
      <c r="C113" s="676" t="s">
        <v>3392</v>
      </c>
      <c r="D113" s="676" t="s">
        <v>3326</v>
      </c>
      <c r="E113" s="675"/>
      <c r="F113" s="675">
        <v>77.7</v>
      </c>
      <c r="G113" s="675">
        <v>77.67</v>
      </c>
      <c r="H113" s="675">
        <v>-0.03</v>
      </c>
      <c r="I113" s="676" t="s">
        <v>816</v>
      </c>
    </row>
    <row r="114" spans="1:9">
      <c r="A114" s="678" t="s">
        <v>1976</v>
      </c>
      <c r="B114" s="676" t="s">
        <v>625</v>
      </c>
      <c r="C114" s="676" t="s">
        <v>3392</v>
      </c>
      <c r="D114" s="676" t="s">
        <v>3321</v>
      </c>
      <c r="E114" s="675">
        <v>111.2</v>
      </c>
      <c r="F114" s="675">
        <v>30.6</v>
      </c>
      <c r="G114" s="675">
        <v>16.829999999999998</v>
      </c>
      <c r="H114" s="675">
        <v>-13.77</v>
      </c>
      <c r="I114" s="676" t="s">
        <v>3395</v>
      </c>
    </row>
    <row r="115" spans="1:9">
      <c r="A115" s="677" t="s">
        <v>2093</v>
      </c>
      <c r="B115" s="676" t="s">
        <v>625</v>
      </c>
      <c r="C115" s="676" t="s">
        <v>3392</v>
      </c>
      <c r="D115" s="676" t="s">
        <v>2803</v>
      </c>
      <c r="E115" s="675"/>
      <c r="F115" s="675">
        <v>2.9</v>
      </c>
      <c r="G115" s="675">
        <v>2.88</v>
      </c>
      <c r="H115" s="675">
        <v>-0.02</v>
      </c>
      <c r="I115" s="676" t="s">
        <v>853</v>
      </c>
    </row>
    <row r="116" spans="1:9">
      <c r="A116" s="678" t="s">
        <v>2137</v>
      </c>
      <c r="B116" s="676" t="s">
        <v>625</v>
      </c>
      <c r="C116" s="676" t="s">
        <v>3392</v>
      </c>
      <c r="D116" s="676" t="s">
        <v>3323</v>
      </c>
      <c r="E116" s="675"/>
      <c r="F116" s="675">
        <v>2.9</v>
      </c>
      <c r="G116" s="675">
        <v>2.88</v>
      </c>
      <c r="H116" s="675">
        <v>-0.02</v>
      </c>
      <c r="I116" s="676" t="s">
        <v>853</v>
      </c>
    </row>
    <row r="117" spans="1:9" ht="39">
      <c r="A117" s="672" t="s">
        <v>3396</v>
      </c>
      <c r="B117" s="673" t="s">
        <v>625</v>
      </c>
      <c r="C117" s="673" t="s">
        <v>3397</v>
      </c>
      <c r="D117" s="673" t="s">
        <v>20</v>
      </c>
      <c r="E117" s="674"/>
      <c r="F117" s="674">
        <v>1520.7</v>
      </c>
      <c r="G117" s="674"/>
      <c r="H117" s="675">
        <v>-1520.7</v>
      </c>
      <c r="I117" s="676" t="s">
        <v>811</v>
      </c>
    </row>
    <row r="118" spans="1:9">
      <c r="A118" s="677" t="s">
        <v>2093</v>
      </c>
      <c r="B118" s="676" t="s">
        <v>625</v>
      </c>
      <c r="C118" s="676" t="s">
        <v>3397</v>
      </c>
      <c r="D118" s="676" t="s">
        <v>2803</v>
      </c>
      <c r="E118" s="675"/>
      <c r="F118" s="675">
        <v>1520.7</v>
      </c>
      <c r="G118" s="675"/>
      <c r="H118" s="675">
        <v>-1520.7</v>
      </c>
      <c r="I118" s="676" t="s">
        <v>811</v>
      </c>
    </row>
    <row r="119" spans="1:9">
      <c r="A119" s="678" t="s">
        <v>2094</v>
      </c>
      <c r="B119" s="676" t="s">
        <v>625</v>
      </c>
      <c r="C119" s="676" t="s">
        <v>3397</v>
      </c>
      <c r="D119" s="676" t="s">
        <v>2696</v>
      </c>
      <c r="E119" s="675"/>
      <c r="F119" s="675">
        <v>1520.7</v>
      </c>
      <c r="G119" s="675"/>
      <c r="H119" s="675">
        <v>-1520.7</v>
      </c>
      <c r="I119" s="676" t="s">
        <v>811</v>
      </c>
    </row>
    <row r="120" spans="1:9" ht="26.25">
      <c r="A120" s="672" t="s">
        <v>3398</v>
      </c>
      <c r="B120" s="673" t="s">
        <v>625</v>
      </c>
      <c r="C120" s="673" t="s">
        <v>3399</v>
      </c>
      <c r="D120" s="673" t="s">
        <v>20</v>
      </c>
      <c r="E120" s="674">
        <v>1017.1</v>
      </c>
      <c r="F120" s="674"/>
      <c r="G120" s="674"/>
      <c r="H120" s="675"/>
      <c r="I120" s="676" t="s">
        <v>811</v>
      </c>
    </row>
    <row r="121" spans="1:9">
      <c r="A121" s="677" t="s">
        <v>1960</v>
      </c>
      <c r="B121" s="676" t="s">
        <v>625</v>
      </c>
      <c r="C121" s="676" t="s">
        <v>3399</v>
      </c>
      <c r="D121" s="676" t="s">
        <v>2800</v>
      </c>
      <c r="E121" s="675">
        <v>970.4</v>
      </c>
      <c r="F121" s="675"/>
      <c r="G121" s="675"/>
      <c r="H121" s="675"/>
      <c r="I121" s="676" t="s">
        <v>811</v>
      </c>
    </row>
    <row r="122" spans="1:9">
      <c r="A122" s="678" t="s">
        <v>22</v>
      </c>
      <c r="B122" s="676" t="s">
        <v>625</v>
      </c>
      <c r="C122" s="676" t="s">
        <v>3399</v>
      </c>
      <c r="D122" s="676" t="s">
        <v>3326</v>
      </c>
      <c r="E122" s="675">
        <v>675.4</v>
      </c>
      <c r="F122" s="675"/>
      <c r="G122" s="675"/>
      <c r="H122" s="675"/>
      <c r="I122" s="676" t="s">
        <v>811</v>
      </c>
    </row>
    <row r="123" spans="1:9">
      <c r="A123" s="678" t="s">
        <v>1976</v>
      </c>
      <c r="B123" s="676" t="s">
        <v>625</v>
      </c>
      <c r="C123" s="676" t="s">
        <v>3399</v>
      </c>
      <c r="D123" s="676" t="s">
        <v>3321</v>
      </c>
      <c r="E123" s="675">
        <v>295</v>
      </c>
      <c r="F123" s="675"/>
      <c r="G123" s="675"/>
      <c r="H123" s="675"/>
      <c r="I123" s="676" t="s">
        <v>811</v>
      </c>
    </row>
    <row r="124" spans="1:9">
      <c r="A124" s="677" t="s">
        <v>2093</v>
      </c>
      <c r="B124" s="676" t="s">
        <v>625</v>
      </c>
      <c r="C124" s="676" t="s">
        <v>3399</v>
      </c>
      <c r="D124" s="676" t="s">
        <v>2803</v>
      </c>
      <c r="E124" s="675">
        <v>46.7</v>
      </c>
      <c r="F124" s="675"/>
      <c r="G124" s="675"/>
      <c r="H124" s="675"/>
      <c r="I124" s="676" t="s">
        <v>811</v>
      </c>
    </row>
    <row r="125" spans="1:9">
      <c r="A125" s="678" t="s">
        <v>2094</v>
      </c>
      <c r="B125" s="676" t="s">
        <v>625</v>
      </c>
      <c r="C125" s="676" t="s">
        <v>3399</v>
      </c>
      <c r="D125" s="676" t="s">
        <v>2696</v>
      </c>
      <c r="E125" s="675">
        <v>20</v>
      </c>
      <c r="F125" s="675"/>
      <c r="G125" s="675"/>
      <c r="H125" s="675"/>
      <c r="I125" s="676" t="s">
        <v>811</v>
      </c>
    </row>
    <row r="126" spans="1:9">
      <c r="A126" s="678" t="s">
        <v>2137</v>
      </c>
      <c r="B126" s="676" t="s">
        <v>625</v>
      </c>
      <c r="C126" s="676" t="s">
        <v>3399</v>
      </c>
      <c r="D126" s="676" t="s">
        <v>3323</v>
      </c>
      <c r="E126" s="675">
        <v>26.7</v>
      </c>
      <c r="F126" s="675"/>
      <c r="G126" s="675"/>
      <c r="H126" s="675"/>
      <c r="I126" s="676" t="s">
        <v>811</v>
      </c>
    </row>
    <row r="127" spans="1:9" ht="26.25">
      <c r="A127" s="672" t="s">
        <v>3371</v>
      </c>
      <c r="B127" s="673" t="s">
        <v>625</v>
      </c>
      <c r="C127" s="673" t="s">
        <v>3372</v>
      </c>
      <c r="D127" s="673" t="s">
        <v>20</v>
      </c>
      <c r="E127" s="674">
        <v>725.6</v>
      </c>
      <c r="F127" s="674">
        <v>576.20000000000005</v>
      </c>
      <c r="G127" s="674">
        <v>187.84</v>
      </c>
      <c r="H127" s="675">
        <v>-388.36</v>
      </c>
      <c r="I127" s="676" t="s">
        <v>3400</v>
      </c>
    </row>
    <row r="128" spans="1:9">
      <c r="A128" s="677" t="s">
        <v>1960</v>
      </c>
      <c r="B128" s="676" t="s">
        <v>625</v>
      </c>
      <c r="C128" s="676" t="s">
        <v>3372</v>
      </c>
      <c r="D128" s="676" t="s">
        <v>2800</v>
      </c>
      <c r="E128" s="675">
        <v>725.6</v>
      </c>
      <c r="F128" s="675">
        <v>576.20000000000005</v>
      </c>
      <c r="G128" s="675">
        <v>187.84</v>
      </c>
      <c r="H128" s="675">
        <v>-388.36</v>
      </c>
      <c r="I128" s="676" t="s">
        <v>3400</v>
      </c>
    </row>
    <row r="129" spans="1:9">
      <c r="A129" s="678" t="s">
        <v>22</v>
      </c>
      <c r="B129" s="676" t="s">
        <v>625</v>
      </c>
      <c r="C129" s="676" t="s">
        <v>3372</v>
      </c>
      <c r="D129" s="676" t="s">
        <v>3326</v>
      </c>
      <c r="E129" s="675">
        <v>105.5</v>
      </c>
      <c r="F129" s="675">
        <v>128.30000000000001</v>
      </c>
      <c r="G129" s="675">
        <v>76.34</v>
      </c>
      <c r="H129" s="675">
        <v>-51.96</v>
      </c>
      <c r="I129" s="676" t="s">
        <v>3401</v>
      </c>
    </row>
    <row r="130" spans="1:9">
      <c r="A130" s="678" t="s">
        <v>1976</v>
      </c>
      <c r="B130" s="676" t="s">
        <v>625</v>
      </c>
      <c r="C130" s="676" t="s">
        <v>3372</v>
      </c>
      <c r="D130" s="676" t="s">
        <v>3321</v>
      </c>
      <c r="E130" s="675">
        <v>620.1</v>
      </c>
      <c r="F130" s="675">
        <v>447.9</v>
      </c>
      <c r="G130" s="675">
        <v>111.5</v>
      </c>
      <c r="H130" s="675">
        <v>-336.4</v>
      </c>
      <c r="I130" s="676" t="s">
        <v>3402</v>
      </c>
    </row>
    <row r="131" spans="1:9" ht="26.25">
      <c r="A131" s="672" t="s">
        <v>3403</v>
      </c>
      <c r="B131" s="673" t="s">
        <v>625</v>
      </c>
      <c r="C131" s="673" t="s">
        <v>3404</v>
      </c>
      <c r="D131" s="673" t="s">
        <v>20</v>
      </c>
      <c r="E131" s="674"/>
      <c r="F131" s="674">
        <v>1700</v>
      </c>
      <c r="G131" s="674">
        <v>1633.35</v>
      </c>
      <c r="H131" s="675">
        <v>-66.650000000000006</v>
      </c>
      <c r="I131" s="676" t="s">
        <v>3405</v>
      </c>
    </row>
    <row r="132" spans="1:9">
      <c r="A132" s="677" t="s">
        <v>1960</v>
      </c>
      <c r="B132" s="676" t="s">
        <v>625</v>
      </c>
      <c r="C132" s="676" t="s">
        <v>3404</v>
      </c>
      <c r="D132" s="676" t="s">
        <v>2800</v>
      </c>
      <c r="E132" s="675"/>
      <c r="F132" s="675">
        <v>1700</v>
      </c>
      <c r="G132" s="675">
        <v>1633.35</v>
      </c>
      <c r="H132" s="675">
        <v>-66.650000000000006</v>
      </c>
      <c r="I132" s="676" t="s">
        <v>3405</v>
      </c>
    </row>
    <row r="133" spans="1:9">
      <c r="A133" s="678" t="s">
        <v>2048</v>
      </c>
      <c r="B133" s="676" t="s">
        <v>625</v>
      </c>
      <c r="C133" s="676" t="s">
        <v>3404</v>
      </c>
      <c r="D133" s="676" t="s">
        <v>3322</v>
      </c>
      <c r="E133" s="675"/>
      <c r="F133" s="675">
        <v>1700</v>
      </c>
      <c r="G133" s="675">
        <v>1633.35</v>
      </c>
      <c r="H133" s="675">
        <v>-66.650000000000006</v>
      </c>
      <c r="I133" s="676" t="s">
        <v>3405</v>
      </c>
    </row>
    <row r="134" spans="1:9" ht="51.75">
      <c r="A134" s="672" t="s">
        <v>3406</v>
      </c>
      <c r="B134" s="673" t="s">
        <v>625</v>
      </c>
      <c r="C134" s="673" t="s">
        <v>3407</v>
      </c>
      <c r="D134" s="673" t="s">
        <v>20</v>
      </c>
      <c r="E134" s="674"/>
      <c r="F134" s="674">
        <v>330.7</v>
      </c>
      <c r="G134" s="674">
        <v>289.23</v>
      </c>
      <c r="H134" s="675">
        <v>-41.47</v>
      </c>
      <c r="I134" s="676" t="s">
        <v>3408</v>
      </c>
    </row>
    <row r="135" spans="1:9">
      <c r="A135" s="677" t="s">
        <v>1960</v>
      </c>
      <c r="B135" s="676" t="s">
        <v>625</v>
      </c>
      <c r="C135" s="676" t="s">
        <v>3407</v>
      </c>
      <c r="D135" s="676" t="s">
        <v>2800</v>
      </c>
      <c r="E135" s="675"/>
      <c r="F135" s="675">
        <v>330.7</v>
      </c>
      <c r="G135" s="675">
        <v>289.23</v>
      </c>
      <c r="H135" s="675">
        <v>-41.47</v>
      </c>
      <c r="I135" s="676" t="s">
        <v>3408</v>
      </c>
    </row>
    <row r="136" spans="1:9">
      <c r="A136" s="678" t="s">
        <v>2048</v>
      </c>
      <c r="B136" s="676" t="s">
        <v>625</v>
      </c>
      <c r="C136" s="676" t="s">
        <v>3407</v>
      </c>
      <c r="D136" s="676" t="s">
        <v>3322</v>
      </c>
      <c r="E136" s="675"/>
      <c r="F136" s="675">
        <v>330.7</v>
      </c>
      <c r="G136" s="675">
        <v>289.23</v>
      </c>
      <c r="H136" s="675">
        <v>-41.47</v>
      </c>
      <c r="I136" s="676" t="s">
        <v>3408</v>
      </c>
    </row>
    <row r="137" spans="1:9" ht="26.25">
      <c r="A137" s="672" t="s">
        <v>3409</v>
      </c>
      <c r="B137" s="673" t="s">
        <v>625</v>
      </c>
      <c r="C137" s="673" t="s">
        <v>3410</v>
      </c>
      <c r="D137" s="673" t="s">
        <v>20</v>
      </c>
      <c r="E137" s="674">
        <v>218215.9</v>
      </c>
      <c r="F137" s="674">
        <v>218215.9</v>
      </c>
      <c r="G137" s="674">
        <v>182267.4</v>
      </c>
      <c r="H137" s="675">
        <v>-35948.5</v>
      </c>
      <c r="I137" s="676" t="s">
        <v>3411</v>
      </c>
    </row>
    <row r="138" spans="1:9">
      <c r="A138" s="677" t="s">
        <v>1960</v>
      </c>
      <c r="B138" s="676" t="s">
        <v>625</v>
      </c>
      <c r="C138" s="676" t="s">
        <v>3410</v>
      </c>
      <c r="D138" s="676" t="s">
        <v>2800</v>
      </c>
      <c r="E138" s="675"/>
      <c r="F138" s="675">
        <v>9226.6</v>
      </c>
      <c r="G138" s="675">
        <v>9226.5499999999993</v>
      </c>
      <c r="H138" s="675">
        <v>-0.05</v>
      </c>
      <c r="I138" s="676" t="s">
        <v>816</v>
      </c>
    </row>
    <row r="139" spans="1:9">
      <c r="A139" s="678" t="s">
        <v>1976</v>
      </c>
      <c r="B139" s="676" t="s">
        <v>625</v>
      </c>
      <c r="C139" s="676" t="s">
        <v>3410</v>
      </c>
      <c r="D139" s="676" t="s">
        <v>3321</v>
      </c>
      <c r="E139" s="675"/>
      <c r="F139" s="675">
        <v>9226.6</v>
      </c>
      <c r="G139" s="675">
        <v>9226.5499999999993</v>
      </c>
      <c r="H139" s="675">
        <v>-0.05</v>
      </c>
      <c r="I139" s="676" t="s">
        <v>816</v>
      </c>
    </row>
    <row r="140" spans="1:9">
      <c r="A140" s="677" t="s">
        <v>2093</v>
      </c>
      <c r="B140" s="676" t="s">
        <v>625</v>
      </c>
      <c r="C140" s="676" t="s">
        <v>3410</v>
      </c>
      <c r="D140" s="676" t="s">
        <v>2803</v>
      </c>
      <c r="E140" s="675">
        <v>218215.9</v>
      </c>
      <c r="F140" s="675">
        <v>208989.3</v>
      </c>
      <c r="G140" s="675">
        <v>173040.85</v>
      </c>
      <c r="H140" s="675">
        <v>-35948.449999999997</v>
      </c>
      <c r="I140" s="676" t="s">
        <v>3412</v>
      </c>
    </row>
    <row r="141" spans="1:9">
      <c r="A141" s="678" t="s">
        <v>2094</v>
      </c>
      <c r="B141" s="676" t="s">
        <v>625</v>
      </c>
      <c r="C141" s="676" t="s">
        <v>3410</v>
      </c>
      <c r="D141" s="676" t="s">
        <v>2696</v>
      </c>
      <c r="E141" s="675">
        <v>218215.9</v>
      </c>
      <c r="F141" s="675">
        <v>208016.6</v>
      </c>
      <c r="G141" s="675">
        <v>172068.16</v>
      </c>
      <c r="H141" s="675">
        <v>-35948.44</v>
      </c>
      <c r="I141" s="676" t="s">
        <v>3413</v>
      </c>
    </row>
    <row r="142" spans="1:9">
      <c r="A142" s="678" t="s">
        <v>2137</v>
      </c>
      <c r="B142" s="676" t="s">
        <v>625</v>
      </c>
      <c r="C142" s="676" t="s">
        <v>3410</v>
      </c>
      <c r="D142" s="676" t="s">
        <v>3323</v>
      </c>
      <c r="E142" s="675"/>
      <c r="F142" s="675">
        <v>972.7</v>
      </c>
      <c r="G142" s="675">
        <v>972.69</v>
      </c>
      <c r="H142" s="675">
        <v>-0.01</v>
      </c>
      <c r="I142" s="676" t="s">
        <v>816</v>
      </c>
    </row>
    <row r="143" spans="1:9" ht="39">
      <c r="A143" s="672" t="s">
        <v>3339</v>
      </c>
      <c r="B143" s="673" t="s">
        <v>625</v>
      </c>
      <c r="C143" s="673" t="s">
        <v>3340</v>
      </c>
      <c r="D143" s="673" t="s">
        <v>20</v>
      </c>
      <c r="E143" s="674">
        <v>7785.6</v>
      </c>
      <c r="F143" s="674">
        <v>9572</v>
      </c>
      <c r="G143" s="674">
        <v>6283.29</v>
      </c>
      <c r="H143" s="675">
        <v>-3288.71</v>
      </c>
      <c r="I143" s="676" t="s">
        <v>3414</v>
      </c>
    </row>
    <row r="144" spans="1:9">
      <c r="A144" s="677" t="s">
        <v>1960</v>
      </c>
      <c r="B144" s="676" t="s">
        <v>625</v>
      </c>
      <c r="C144" s="676" t="s">
        <v>3340</v>
      </c>
      <c r="D144" s="676" t="s">
        <v>2800</v>
      </c>
      <c r="E144" s="675">
        <v>5073.3</v>
      </c>
      <c r="F144" s="675">
        <v>6859.7</v>
      </c>
      <c r="G144" s="675">
        <v>5004.5</v>
      </c>
      <c r="H144" s="675">
        <v>-1855.2</v>
      </c>
      <c r="I144" s="676" t="s">
        <v>3415</v>
      </c>
    </row>
    <row r="145" spans="1:9">
      <c r="A145" s="678" t="s">
        <v>22</v>
      </c>
      <c r="B145" s="676" t="s">
        <v>625</v>
      </c>
      <c r="C145" s="676" t="s">
        <v>3340</v>
      </c>
      <c r="D145" s="676" t="s">
        <v>3326</v>
      </c>
      <c r="E145" s="675">
        <v>3369.5</v>
      </c>
      <c r="F145" s="675">
        <v>4960.1000000000004</v>
      </c>
      <c r="G145" s="675">
        <v>3951.61</v>
      </c>
      <c r="H145" s="675">
        <v>-1008.49</v>
      </c>
      <c r="I145" s="676" t="s">
        <v>3416</v>
      </c>
    </row>
    <row r="146" spans="1:9">
      <c r="A146" s="678" t="s">
        <v>1976</v>
      </c>
      <c r="B146" s="676" t="s">
        <v>625</v>
      </c>
      <c r="C146" s="676" t="s">
        <v>3340</v>
      </c>
      <c r="D146" s="676" t="s">
        <v>3321</v>
      </c>
      <c r="E146" s="675">
        <v>1703.8</v>
      </c>
      <c r="F146" s="675">
        <v>1899.6</v>
      </c>
      <c r="G146" s="675">
        <v>1052.8900000000001</v>
      </c>
      <c r="H146" s="675">
        <v>-846.71</v>
      </c>
      <c r="I146" s="676" t="s">
        <v>3417</v>
      </c>
    </row>
    <row r="147" spans="1:9">
      <c r="A147" s="677" t="s">
        <v>2093</v>
      </c>
      <c r="B147" s="676" t="s">
        <v>625</v>
      </c>
      <c r="C147" s="676" t="s">
        <v>3340</v>
      </c>
      <c r="D147" s="676" t="s">
        <v>2803</v>
      </c>
      <c r="E147" s="675">
        <v>2712.3</v>
      </c>
      <c r="F147" s="675">
        <v>2712.3</v>
      </c>
      <c r="G147" s="675">
        <v>1278.79</v>
      </c>
      <c r="H147" s="675">
        <v>-1433.51</v>
      </c>
      <c r="I147" s="676" t="s">
        <v>3418</v>
      </c>
    </row>
    <row r="148" spans="1:9">
      <c r="A148" s="678" t="s">
        <v>2094</v>
      </c>
      <c r="B148" s="676" t="s">
        <v>625</v>
      </c>
      <c r="C148" s="676" t="s">
        <v>3340</v>
      </c>
      <c r="D148" s="676" t="s">
        <v>2696</v>
      </c>
      <c r="E148" s="675">
        <v>2661.5</v>
      </c>
      <c r="F148" s="675">
        <v>2661.5</v>
      </c>
      <c r="G148" s="675">
        <v>1227.99</v>
      </c>
      <c r="H148" s="675">
        <v>-1433.51</v>
      </c>
      <c r="I148" s="676" t="s">
        <v>3419</v>
      </c>
    </row>
    <row r="149" spans="1:9">
      <c r="A149" s="678" t="s">
        <v>2137</v>
      </c>
      <c r="B149" s="676" t="s">
        <v>625</v>
      </c>
      <c r="C149" s="676" t="s">
        <v>3340</v>
      </c>
      <c r="D149" s="676" t="s">
        <v>3323</v>
      </c>
      <c r="E149" s="675">
        <v>50.8</v>
      </c>
      <c r="F149" s="675">
        <v>50.8</v>
      </c>
      <c r="G149" s="675">
        <v>50.8</v>
      </c>
      <c r="H149" s="675"/>
      <c r="I149" s="676" t="s">
        <v>816</v>
      </c>
    </row>
    <row r="150" spans="1:9" ht="51.75">
      <c r="A150" s="672" t="s">
        <v>3420</v>
      </c>
      <c r="B150" s="673" t="s">
        <v>625</v>
      </c>
      <c r="C150" s="673" t="s">
        <v>3421</v>
      </c>
      <c r="D150" s="673" t="s">
        <v>20</v>
      </c>
      <c r="E150" s="674">
        <v>173.5</v>
      </c>
      <c r="F150" s="674">
        <v>228.4</v>
      </c>
      <c r="G150" s="674">
        <v>209.24</v>
      </c>
      <c r="H150" s="675">
        <v>-19.16</v>
      </c>
      <c r="I150" s="676" t="s">
        <v>3422</v>
      </c>
    </row>
    <row r="151" spans="1:9">
      <c r="A151" s="677" t="s">
        <v>1960</v>
      </c>
      <c r="B151" s="676" t="s">
        <v>625</v>
      </c>
      <c r="C151" s="676" t="s">
        <v>3421</v>
      </c>
      <c r="D151" s="676" t="s">
        <v>2800</v>
      </c>
      <c r="E151" s="675">
        <v>150.30000000000001</v>
      </c>
      <c r="F151" s="675">
        <v>200.5</v>
      </c>
      <c r="G151" s="675">
        <v>198.6</v>
      </c>
      <c r="H151" s="675">
        <v>-1.9</v>
      </c>
      <c r="I151" s="676" t="s">
        <v>909</v>
      </c>
    </row>
    <row r="152" spans="1:9">
      <c r="A152" s="678" t="s">
        <v>22</v>
      </c>
      <c r="B152" s="676" t="s">
        <v>625</v>
      </c>
      <c r="C152" s="676" t="s">
        <v>3421</v>
      </c>
      <c r="D152" s="676" t="s">
        <v>3326</v>
      </c>
      <c r="E152" s="675">
        <v>79.900000000000006</v>
      </c>
      <c r="F152" s="675">
        <v>134.80000000000001</v>
      </c>
      <c r="G152" s="675">
        <v>133.49</v>
      </c>
      <c r="H152" s="675">
        <v>-1.31</v>
      </c>
      <c r="I152" s="676" t="s">
        <v>1004</v>
      </c>
    </row>
    <row r="153" spans="1:9">
      <c r="A153" s="678" t="s">
        <v>1976</v>
      </c>
      <c r="B153" s="676" t="s">
        <v>625</v>
      </c>
      <c r="C153" s="676" t="s">
        <v>3421</v>
      </c>
      <c r="D153" s="676" t="s">
        <v>3321</v>
      </c>
      <c r="E153" s="675">
        <v>70.400000000000006</v>
      </c>
      <c r="F153" s="675">
        <v>65.7</v>
      </c>
      <c r="G153" s="675">
        <v>65.11</v>
      </c>
      <c r="H153" s="675">
        <v>-0.59</v>
      </c>
      <c r="I153" s="676" t="s">
        <v>909</v>
      </c>
    </row>
    <row r="154" spans="1:9">
      <c r="A154" s="677" t="s">
        <v>2093</v>
      </c>
      <c r="B154" s="676" t="s">
        <v>625</v>
      </c>
      <c r="C154" s="676" t="s">
        <v>3421</v>
      </c>
      <c r="D154" s="676" t="s">
        <v>2803</v>
      </c>
      <c r="E154" s="675">
        <v>23.2</v>
      </c>
      <c r="F154" s="675">
        <v>27.9</v>
      </c>
      <c r="G154" s="675">
        <v>10.64</v>
      </c>
      <c r="H154" s="675">
        <v>-17.260000000000002</v>
      </c>
      <c r="I154" s="676" t="s">
        <v>3423</v>
      </c>
    </row>
    <row r="155" spans="1:9">
      <c r="A155" s="678" t="s">
        <v>2094</v>
      </c>
      <c r="B155" s="676" t="s">
        <v>625</v>
      </c>
      <c r="C155" s="676" t="s">
        <v>3421</v>
      </c>
      <c r="D155" s="676" t="s">
        <v>2696</v>
      </c>
      <c r="E155" s="675">
        <v>18.5</v>
      </c>
      <c r="F155" s="675">
        <v>23.2</v>
      </c>
      <c r="G155" s="675">
        <v>8.48</v>
      </c>
      <c r="H155" s="675">
        <v>-14.72</v>
      </c>
      <c r="I155" s="676" t="s">
        <v>3424</v>
      </c>
    </row>
    <row r="156" spans="1:9">
      <c r="A156" s="678" t="s">
        <v>2137</v>
      </c>
      <c r="B156" s="676" t="s">
        <v>625</v>
      </c>
      <c r="C156" s="676" t="s">
        <v>3421</v>
      </c>
      <c r="D156" s="676" t="s">
        <v>3323</v>
      </c>
      <c r="E156" s="675">
        <v>4.7</v>
      </c>
      <c r="F156" s="675">
        <v>4.7</v>
      </c>
      <c r="G156" s="675">
        <v>2.16</v>
      </c>
      <c r="H156" s="675">
        <v>-2.54</v>
      </c>
      <c r="I156" s="676" t="s">
        <v>3425</v>
      </c>
    </row>
    <row r="157" spans="1:9" ht="39">
      <c r="A157" s="672" t="s">
        <v>3426</v>
      </c>
      <c r="B157" s="673" t="s">
        <v>625</v>
      </c>
      <c r="C157" s="673" t="s">
        <v>3427</v>
      </c>
      <c r="D157" s="673" t="s">
        <v>20</v>
      </c>
      <c r="E157" s="674">
        <v>290.39999999999998</v>
      </c>
      <c r="F157" s="674">
        <v>359.5</v>
      </c>
      <c r="G157" s="674">
        <v>318.45999999999998</v>
      </c>
      <c r="H157" s="675">
        <v>-41.04</v>
      </c>
      <c r="I157" s="676" t="s">
        <v>3428</v>
      </c>
    </row>
    <row r="158" spans="1:9">
      <c r="A158" s="677" t="s">
        <v>1960</v>
      </c>
      <c r="B158" s="676" t="s">
        <v>625</v>
      </c>
      <c r="C158" s="676" t="s">
        <v>3427</v>
      </c>
      <c r="D158" s="676" t="s">
        <v>2800</v>
      </c>
      <c r="E158" s="675">
        <v>217.5</v>
      </c>
      <c r="F158" s="675">
        <v>275.39999999999998</v>
      </c>
      <c r="G158" s="675">
        <v>252.18</v>
      </c>
      <c r="H158" s="675">
        <v>-23.22</v>
      </c>
      <c r="I158" s="676" t="s">
        <v>3422</v>
      </c>
    </row>
    <row r="159" spans="1:9">
      <c r="A159" s="678" t="s">
        <v>22</v>
      </c>
      <c r="B159" s="676" t="s">
        <v>625</v>
      </c>
      <c r="C159" s="676" t="s">
        <v>3427</v>
      </c>
      <c r="D159" s="676" t="s">
        <v>3326</v>
      </c>
      <c r="E159" s="675">
        <v>93.9</v>
      </c>
      <c r="F159" s="675">
        <v>163</v>
      </c>
      <c r="G159" s="675">
        <v>139.78</v>
      </c>
      <c r="H159" s="675">
        <v>-23.22</v>
      </c>
      <c r="I159" s="676" t="s">
        <v>3317</v>
      </c>
    </row>
    <row r="160" spans="1:9">
      <c r="A160" s="678" t="s">
        <v>1976</v>
      </c>
      <c r="B160" s="676" t="s">
        <v>625</v>
      </c>
      <c r="C160" s="676" t="s">
        <v>3427</v>
      </c>
      <c r="D160" s="676" t="s">
        <v>3321</v>
      </c>
      <c r="E160" s="675">
        <v>123.6</v>
      </c>
      <c r="F160" s="675">
        <v>112.4</v>
      </c>
      <c r="G160" s="675">
        <v>112.4</v>
      </c>
      <c r="H160" s="675"/>
      <c r="I160" s="676" t="s">
        <v>816</v>
      </c>
    </row>
    <row r="161" spans="1:9">
      <c r="A161" s="677" t="s">
        <v>2093</v>
      </c>
      <c r="B161" s="676" t="s">
        <v>625</v>
      </c>
      <c r="C161" s="676" t="s">
        <v>3427</v>
      </c>
      <c r="D161" s="676" t="s">
        <v>2803</v>
      </c>
      <c r="E161" s="675">
        <v>72.900000000000006</v>
      </c>
      <c r="F161" s="675">
        <v>84.1</v>
      </c>
      <c r="G161" s="675">
        <v>66.28</v>
      </c>
      <c r="H161" s="675">
        <v>-17.82</v>
      </c>
      <c r="I161" s="676" t="s">
        <v>3429</v>
      </c>
    </row>
    <row r="162" spans="1:9">
      <c r="A162" s="678" t="s">
        <v>2094</v>
      </c>
      <c r="B162" s="676" t="s">
        <v>625</v>
      </c>
      <c r="C162" s="676" t="s">
        <v>3427</v>
      </c>
      <c r="D162" s="676" t="s">
        <v>2696</v>
      </c>
      <c r="E162" s="675">
        <v>56.1</v>
      </c>
      <c r="F162" s="675">
        <v>56.1</v>
      </c>
      <c r="G162" s="675">
        <v>39.28</v>
      </c>
      <c r="H162" s="675">
        <v>-16.82</v>
      </c>
      <c r="I162" s="676" t="s">
        <v>3430</v>
      </c>
    </row>
    <row r="163" spans="1:9">
      <c r="A163" s="678" t="s">
        <v>2137</v>
      </c>
      <c r="B163" s="676" t="s">
        <v>625</v>
      </c>
      <c r="C163" s="676" t="s">
        <v>3427</v>
      </c>
      <c r="D163" s="676" t="s">
        <v>3323</v>
      </c>
      <c r="E163" s="675">
        <v>16.8</v>
      </c>
      <c r="F163" s="675">
        <v>28</v>
      </c>
      <c r="G163" s="675">
        <v>26.99</v>
      </c>
      <c r="H163" s="675">
        <v>-1.01</v>
      </c>
      <c r="I163" s="676" t="s">
        <v>3431</v>
      </c>
    </row>
    <row r="164" spans="1:9" ht="39">
      <c r="A164" s="672" t="s">
        <v>3432</v>
      </c>
      <c r="B164" s="673" t="s">
        <v>625</v>
      </c>
      <c r="C164" s="673" t="s">
        <v>3433</v>
      </c>
      <c r="D164" s="673" t="s">
        <v>20</v>
      </c>
      <c r="E164" s="674">
        <v>206</v>
      </c>
      <c r="F164" s="674">
        <v>282.89999999999998</v>
      </c>
      <c r="G164" s="674">
        <v>278.58</v>
      </c>
      <c r="H164" s="675">
        <v>-4.32</v>
      </c>
      <c r="I164" s="676" t="s">
        <v>3318</v>
      </c>
    </row>
    <row r="165" spans="1:9">
      <c r="A165" s="677" t="s">
        <v>1960</v>
      </c>
      <c r="B165" s="676" t="s">
        <v>625</v>
      </c>
      <c r="C165" s="676" t="s">
        <v>3433</v>
      </c>
      <c r="D165" s="676" t="s">
        <v>2800</v>
      </c>
      <c r="E165" s="675">
        <v>178.1</v>
      </c>
      <c r="F165" s="675">
        <v>249.3</v>
      </c>
      <c r="G165" s="675">
        <v>245.56</v>
      </c>
      <c r="H165" s="675">
        <v>-3.74</v>
      </c>
      <c r="I165" s="676" t="s">
        <v>3318</v>
      </c>
    </row>
    <row r="166" spans="1:9">
      <c r="A166" s="678" t="s">
        <v>22</v>
      </c>
      <c r="B166" s="676" t="s">
        <v>625</v>
      </c>
      <c r="C166" s="676" t="s">
        <v>3433</v>
      </c>
      <c r="D166" s="676" t="s">
        <v>3326</v>
      </c>
      <c r="E166" s="675">
        <v>53.1</v>
      </c>
      <c r="F166" s="675">
        <v>130</v>
      </c>
      <c r="G166" s="675">
        <v>130</v>
      </c>
      <c r="H166" s="675"/>
      <c r="I166" s="676" t="s">
        <v>816</v>
      </c>
    </row>
    <row r="167" spans="1:9">
      <c r="A167" s="678" t="s">
        <v>1976</v>
      </c>
      <c r="B167" s="676" t="s">
        <v>625</v>
      </c>
      <c r="C167" s="676" t="s">
        <v>3433</v>
      </c>
      <c r="D167" s="676" t="s">
        <v>3321</v>
      </c>
      <c r="E167" s="675">
        <v>125</v>
      </c>
      <c r="F167" s="675">
        <v>119.3</v>
      </c>
      <c r="G167" s="675">
        <v>115.56</v>
      </c>
      <c r="H167" s="675">
        <v>-3.74</v>
      </c>
      <c r="I167" s="676" t="s">
        <v>971</v>
      </c>
    </row>
    <row r="168" spans="1:9">
      <c r="A168" s="677" t="s">
        <v>2093</v>
      </c>
      <c r="B168" s="676" t="s">
        <v>625</v>
      </c>
      <c r="C168" s="676" t="s">
        <v>3433</v>
      </c>
      <c r="D168" s="676" t="s">
        <v>2803</v>
      </c>
      <c r="E168" s="675">
        <v>27.9</v>
      </c>
      <c r="F168" s="675">
        <v>33.6</v>
      </c>
      <c r="G168" s="675">
        <v>33.01</v>
      </c>
      <c r="H168" s="675">
        <v>-0.59</v>
      </c>
      <c r="I168" s="676" t="s">
        <v>937</v>
      </c>
    </row>
    <row r="169" spans="1:9">
      <c r="A169" s="678" t="s">
        <v>2094</v>
      </c>
      <c r="B169" s="676" t="s">
        <v>625</v>
      </c>
      <c r="C169" s="676" t="s">
        <v>3433</v>
      </c>
      <c r="D169" s="676" t="s">
        <v>2696</v>
      </c>
      <c r="E169" s="675">
        <v>22.2</v>
      </c>
      <c r="F169" s="675">
        <v>33.6</v>
      </c>
      <c r="G169" s="675">
        <v>33.01</v>
      </c>
      <c r="H169" s="675">
        <v>-0.59</v>
      </c>
      <c r="I169" s="676" t="s">
        <v>937</v>
      </c>
    </row>
    <row r="170" spans="1:9">
      <c r="A170" s="678" t="s">
        <v>2137</v>
      </c>
      <c r="B170" s="676" t="s">
        <v>625</v>
      </c>
      <c r="C170" s="676" t="s">
        <v>3433</v>
      </c>
      <c r="D170" s="676" t="s">
        <v>3323</v>
      </c>
      <c r="E170" s="675">
        <v>5.7</v>
      </c>
      <c r="F170" s="675"/>
      <c r="G170" s="675"/>
      <c r="H170" s="675"/>
      <c r="I170" s="676" t="s">
        <v>811</v>
      </c>
    </row>
    <row r="171" spans="1:9" ht="39">
      <c r="A171" s="672" t="s">
        <v>3434</v>
      </c>
      <c r="B171" s="673" t="s">
        <v>625</v>
      </c>
      <c r="C171" s="673" t="s">
        <v>3435</v>
      </c>
      <c r="D171" s="673" t="s">
        <v>20</v>
      </c>
      <c r="E171" s="674">
        <v>137.6</v>
      </c>
      <c r="F171" s="674">
        <v>379.4</v>
      </c>
      <c r="G171" s="674">
        <v>376.21</v>
      </c>
      <c r="H171" s="675">
        <v>-3.19</v>
      </c>
      <c r="I171" s="676" t="s">
        <v>3436</v>
      </c>
    </row>
    <row r="172" spans="1:9">
      <c r="A172" s="677" t="s">
        <v>1960</v>
      </c>
      <c r="B172" s="676" t="s">
        <v>625</v>
      </c>
      <c r="C172" s="676" t="s">
        <v>3435</v>
      </c>
      <c r="D172" s="676" t="s">
        <v>2800</v>
      </c>
      <c r="E172" s="675">
        <v>106.9</v>
      </c>
      <c r="F172" s="675">
        <v>348.7</v>
      </c>
      <c r="G172" s="675">
        <v>348.7</v>
      </c>
      <c r="H172" s="675"/>
      <c r="I172" s="676" t="s">
        <v>816</v>
      </c>
    </row>
    <row r="173" spans="1:9">
      <c r="A173" s="678" t="s">
        <v>22</v>
      </c>
      <c r="B173" s="676" t="s">
        <v>625</v>
      </c>
      <c r="C173" s="676" t="s">
        <v>3435</v>
      </c>
      <c r="D173" s="676" t="s">
        <v>3326</v>
      </c>
      <c r="E173" s="675">
        <v>31.4</v>
      </c>
      <c r="F173" s="675">
        <v>273.2</v>
      </c>
      <c r="G173" s="675">
        <v>273.2</v>
      </c>
      <c r="H173" s="675"/>
      <c r="I173" s="676" t="s">
        <v>816</v>
      </c>
    </row>
    <row r="174" spans="1:9">
      <c r="A174" s="678" t="s">
        <v>1976</v>
      </c>
      <c r="B174" s="676" t="s">
        <v>625</v>
      </c>
      <c r="C174" s="676" t="s">
        <v>3435</v>
      </c>
      <c r="D174" s="676" t="s">
        <v>3321</v>
      </c>
      <c r="E174" s="675">
        <v>75.5</v>
      </c>
      <c r="F174" s="675">
        <v>75.5</v>
      </c>
      <c r="G174" s="675">
        <v>75.5</v>
      </c>
      <c r="H174" s="675"/>
      <c r="I174" s="676" t="s">
        <v>816</v>
      </c>
    </row>
    <row r="175" spans="1:9">
      <c r="A175" s="677" t="s">
        <v>2093</v>
      </c>
      <c r="B175" s="676" t="s">
        <v>625</v>
      </c>
      <c r="C175" s="676" t="s">
        <v>3435</v>
      </c>
      <c r="D175" s="676" t="s">
        <v>2803</v>
      </c>
      <c r="E175" s="675">
        <v>30.7</v>
      </c>
      <c r="F175" s="675">
        <v>30.7</v>
      </c>
      <c r="G175" s="675">
        <v>27.51</v>
      </c>
      <c r="H175" s="675">
        <v>-3.19</v>
      </c>
      <c r="I175" s="676" t="s">
        <v>3437</v>
      </c>
    </row>
    <row r="176" spans="1:9">
      <c r="A176" s="678" t="s">
        <v>2094</v>
      </c>
      <c r="B176" s="676" t="s">
        <v>625</v>
      </c>
      <c r="C176" s="676" t="s">
        <v>3435</v>
      </c>
      <c r="D176" s="676" t="s">
        <v>2696</v>
      </c>
      <c r="E176" s="675">
        <v>30.7</v>
      </c>
      <c r="F176" s="675">
        <v>30.7</v>
      </c>
      <c r="G176" s="675">
        <v>27.51</v>
      </c>
      <c r="H176" s="675">
        <v>-3.19</v>
      </c>
      <c r="I176" s="676" t="s">
        <v>3437</v>
      </c>
    </row>
    <row r="177" spans="1:9" ht="39">
      <c r="A177" s="672" t="s">
        <v>3438</v>
      </c>
      <c r="B177" s="673" t="s">
        <v>625</v>
      </c>
      <c r="C177" s="673" t="s">
        <v>3439</v>
      </c>
      <c r="D177" s="673" t="s">
        <v>20</v>
      </c>
      <c r="E177" s="674">
        <v>168.8</v>
      </c>
      <c r="F177" s="674">
        <v>175.4</v>
      </c>
      <c r="G177" s="674">
        <v>173.5</v>
      </c>
      <c r="H177" s="675">
        <v>-1.9</v>
      </c>
      <c r="I177" s="676" t="s">
        <v>911</v>
      </c>
    </row>
    <row r="178" spans="1:9">
      <c r="A178" s="677" t="s">
        <v>1960</v>
      </c>
      <c r="B178" s="676" t="s">
        <v>625</v>
      </c>
      <c r="C178" s="676" t="s">
        <v>3439</v>
      </c>
      <c r="D178" s="676" t="s">
        <v>2800</v>
      </c>
      <c r="E178" s="675">
        <v>147.5</v>
      </c>
      <c r="F178" s="675">
        <v>148.4</v>
      </c>
      <c r="G178" s="675">
        <v>146.5</v>
      </c>
      <c r="H178" s="675">
        <v>-1.9</v>
      </c>
      <c r="I178" s="676" t="s">
        <v>3440</v>
      </c>
    </row>
    <row r="179" spans="1:9">
      <c r="A179" s="678" t="s">
        <v>22</v>
      </c>
      <c r="B179" s="676" t="s">
        <v>625</v>
      </c>
      <c r="C179" s="676" t="s">
        <v>3439</v>
      </c>
      <c r="D179" s="676" t="s">
        <v>3326</v>
      </c>
      <c r="E179" s="675">
        <v>73.8</v>
      </c>
      <c r="F179" s="675">
        <v>80.400000000000006</v>
      </c>
      <c r="G179" s="675">
        <v>80.400000000000006</v>
      </c>
      <c r="H179" s="675"/>
      <c r="I179" s="676" t="s">
        <v>816</v>
      </c>
    </row>
    <row r="180" spans="1:9">
      <c r="A180" s="678" t="s">
        <v>1976</v>
      </c>
      <c r="B180" s="676" t="s">
        <v>625</v>
      </c>
      <c r="C180" s="676" t="s">
        <v>3439</v>
      </c>
      <c r="D180" s="676" t="s">
        <v>3321</v>
      </c>
      <c r="E180" s="675">
        <v>73.7</v>
      </c>
      <c r="F180" s="675">
        <v>68</v>
      </c>
      <c r="G180" s="675">
        <v>66.099999999999994</v>
      </c>
      <c r="H180" s="675">
        <v>-1.9</v>
      </c>
      <c r="I180" s="676" t="s">
        <v>3441</v>
      </c>
    </row>
    <row r="181" spans="1:9">
      <c r="A181" s="677" t="s">
        <v>2093</v>
      </c>
      <c r="B181" s="676" t="s">
        <v>625</v>
      </c>
      <c r="C181" s="676" t="s">
        <v>3439</v>
      </c>
      <c r="D181" s="676" t="s">
        <v>2803</v>
      </c>
      <c r="E181" s="675">
        <v>21.3</v>
      </c>
      <c r="F181" s="675">
        <v>27</v>
      </c>
      <c r="G181" s="675">
        <v>27</v>
      </c>
      <c r="H181" s="675"/>
      <c r="I181" s="676" t="s">
        <v>816</v>
      </c>
    </row>
    <row r="182" spans="1:9">
      <c r="A182" s="678" t="s">
        <v>2094</v>
      </c>
      <c r="B182" s="676" t="s">
        <v>625</v>
      </c>
      <c r="C182" s="676" t="s">
        <v>3439</v>
      </c>
      <c r="D182" s="676" t="s">
        <v>2696</v>
      </c>
      <c r="E182" s="675">
        <v>15.6</v>
      </c>
      <c r="F182" s="675">
        <v>21.3</v>
      </c>
      <c r="G182" s="675">
        <v>21.3</v>
      </c>
      <c r="H182" s="675"/>
      <c r="I182" s="676" t="s">
        <v>816</v>
      </c>
    </row>
    <row r="183" spans="1:9">
      <c r="A183" s="678" t="s">
        <v>2137</v>
      </c>
      <c r="B183" s="676" t="s">
        <v>625</v>
      </c>
      <c r="C183" s="676" t="s">
        <v>3439</v>
      </c>
      <c r="D183" s="676" t="s">
        <v>3323</v>
      </c>
      <c r="E183" s="675">
        <v>5.7</v>
      </c>
      <c r="F183" s="675">
        <v>5.7</v>
      </c>
      <c r="G183" s="675">
        <v>5.7</v>
      </c>
      <c r="H183" s="675"/>
      <c r="I183" s="676" t="s">
        <v>816</v>
      </c>
    </row>
    <row r="184" spans="1:9" ht="51.75">
      <c r="A184" s="672" t="s">
        <v>3442</v>
      </c>
      <c r="B184" s="673" t="s">
        <v>625</v>
      </c>
      <c r="C184" s="673" t="s">
        <v>3443</v>
      </c>
      <c r="D184" s="673" t="s">
        <v>20</v>
      </c>
      <c r="E184" s="674">
        <v>167.2</v>
      </c>
      <c r="F184" s="674">
        <v>194</v>
      </c>
      <c r="G184" s="674">
        <v>147.01</v>
      </c>
      <c r="H184" s="675">
        <v>-46.99</v>
      </c>
      <c r="I184" s="676" t="s">
        <v>3444</v>
      </c>
    </row>
    <row r="185" spans="1:9">
      <c r="A185" s="677" t="s">
        <v>1960</v>
      </c>
      <c r="B185" s="676" t="s">
        <v>625</v>
      </c>
      <c r="C185" s="676" t="s">
        <v>3443</v>
      </c>
      <c r="D185" s="676" t="s">
        <v>2800</v>
      </c>
      <c r="E185" s="675">
        <v>147.6</v>
      </c>
      <c r="F185" s="675">
        <v>169</v>
      </c>
      <c r="G185" s="675">
        <v>124.23</v>
      </c>
      <c r="H185" s="675">
        <v>-44.77</v>
      </c>
      <c r="I185" s="676" t="s">
        <v>3445</v>
      </c>
    </row>
    <row r="186" spans="1:9">
      <c r="A186" s="678" t="s">
        <v>22</v>
      </c>
      <c r="B186" s="676" t="s">
        <v>625</v>
      </c>
      <c r="C186" s="676" t="s">
        <v>3443</v>
      </c>
      <c r="D186" s="676" t="s">
        <v>3326</v>
      </c>
      <c r="E186" s="675">
        <v>77.7</v>
      </c>
      <c r="F186" s="675">
        <v>104.5</v>
      </c>
      <c r="G186" s="675">
        <v>104.5</v>
      </c>
      <c r="H186" s="675"/>
      <c r="I186" s="676" t="s">
        <v>816</v>
      </c>
    </row>
    <row r="187" spans="1:9">
      <c r="A187" s="678" t="s">
        <v>1976</v>
      </c>
      <c r="B187" s="676" t="s">
        <v>625</v>
      </c>
      <c r="C187" s="676" t="s">
        <v>3443</v>
      </c>
      <c r="D187" s="676" t="s">
        <v>3321</v>
      </c>
      <c r="E187" s="675">
        <v>69.900000000000006</v>
      </c>
      <c r="F187" s="675">
        <v>64.5</v>
      </c>
      <c r="G187" s="675">
        <v>19.73</v>
      </c>
      <c r="H187" s="675">
        <v>-44.77</v>
      </c>
      <c r="I187" s="676" t="s">
        <v>3446</v>
      </c>
    </row>
    <row r="188" spans="1:9">
      <c r="A188" s="677" t="s">
        <v>2093</v>
      </c>
      <c r="B188" s="676" t="s">
        <v>625</v>
      </c>
      <c r="C188" s="676" t="s">
        <v>3443</v>
      </c>
      <c r="D188" s="676" t="s">
        <v>2803</v>
      </c>
      <c r="E188" s="675">
        <v>19.600000000000001</v>
      </c>
      <c r="F188" s="675">
        <v>25</v>
      </c>
      <c r="G188" s="675">
        <v>22.78</v>
      </c>
      <c r="H188" s="675">
        <v>-2.2200000000000002</v>
      </c>
      <c r="I188" s="676" t="s">
        <v>3447</v>
      </c>
    </row>
    <row r="189" spans="1:9">
      <c r="A189" s="678" t="s">
        <v>2094</v>
      </c>
      <c r="B189" s="676" t="s">
        <v>625</v>
      </c>
      <c r="C189" s="676" t="s">
        <v>3443</v>
      </c>
      <c r="D189" s="676" t="s">
        <v>2696</v>
      </c>
      <c r="E189" s="675">
        <v>15.2</v>
      </c>
      <c r="F189" s="675">
        <v>20.6</v>
      </c>
      <c r="G189" s="675">
        <v>20.6</v>
      </c>
      <c r="H189" s="675"/>
      <c r="I189" s="676" t="s">
        <v>816</v>
      </c>
    </row>
    <row r="190" spans="1:9">
      <c r="A190" s="678" t="s">
        <v>2137</v>
      </c>
      <c r="B190" s="676" t="s">
        <v>625</v>
      </c>
      <c r="C190" s="676" t="s">
        <v>3443</v>
      </c>
      <c r="D190" s="676" t="s">
        <v>3323</v>
      </c>
      <c r="E190" s="675">
        <v>4.4000000000000004</v>
      </c>
      <c r="F190" s="675">
        <v>4.4000000000000004</v>
      </c>
      <c r="G190" s="675">
        <v>2.1800000000000002</v>
      </c>
      <c r="H190" s="675">
        <v>-2.2200000000000002</v>
      </c>
      <c r="I190" s="676" t="s">
        <v>3448</v>
      </c>
    </row>
    <row r="191" spans="1:9" ht="39">
      <c r="A191" s="672" t="s">
        <v>3449</v>
      </c>
      <c r="B191" s="673" t="s">
        <v>625</v>
      </c>
      <c r="C191" s="673" t="s">
        <v>3450</v>
      </c>
      <c r="D191" s="673" t="s">
        <v>20</v>
      </c>
      <c r="E191" s="674">
        <v>99.4</v>
      </c>
      <c r="F191" s="674">
        <v>129.6</v>
      </c>
      <c r="G191" s="674">
        <v>127.43</v>
      </c>
      <c r="H191" s="675">
        <v>-2.17</v>
      </c>
      <c r="I191" s="676" t="s">
        <v>3451</v>
      </c>
    </row>
    <row r="192" spans="1:9">
      <c r="A192" s="677" t="s">
        <v>1960</v>
      </c>
      <c r="B192" s="676" t="s">
        <v>625</v>
      </c>
      <c r="C192" s="676" t="s">
        <v>3450</v>
      </c>
      <c r="D192" s="676" t="s">
        <v>2800</v>
      </c>
      <c r="E192" s="675">
        <v>28.3</v>
      </c>
      <c r="F192" s="675">
        <v>72.83</v>
      </c>
      <c r="G192" s="675">
        <v>70.650000000000006</v>
      </c>
      <c r="H192" s="675">
        <v>-2.1800000000000002</v>
      </c>
      <c r="I192" s="676" t="s">
        <v>3452</v>
      </c>
    </row>
    <row r="193" spans="1:9">
      <c r="A193" s="678" t="s">
        <v>22</v>
      </c>
      <c r="B193" s="676" t="s">
        <v>625</v>
      </c>
      <c r="C193" s="676" t="s">
        <v>3450</v>
      </c>
      <c r="D193" s="676" t="s">
        <v>3326</v>
      </c>
      <c r="E193" s="675">
        <v>28.3</v>
      </c>
      <c r="F193" s="675">
        <v>43</v>
      </c>
      <c r="G193" s="675">
        <v>40.83</v>
      </c>
      <c r="H193" s="675">
        <v>-2.17</v>
      </c>
      <c r="I193" s="676" t="s">
        <v>3453</v>
      </c>
    </row>
    <row r="194" spans="1:9">
      <c r="A194" s="678" t="s">
        <v>1976</v>
      </c>
      <c r="B194" s="676" t="s">
        <v>625</v>
      </c>
      <c r="C194" s="676" t="s">
        <v>3450</v>
      </c>
      <c r="D194" s="676" t="s">
        <v>3321</v>
      </c>
      <c r="E194" s="675"/>
      <c r="F194" s="675">
        <v>29.83</v>
      </c>
      <c r="G194" s="675">
        <v>29.83</v>
      </c>
      <c r="H194" s="675"/>
      <c r="I194" s="676" t="s">
        <v>816</v>
      </c>
    </row>
    <row r="195" spans="1:9">
      <c r="A195" s="677" t="s">
        <v>2093</v>
      </c>
      <c r="B195" s="676" t="s">
        <v>625</v>
      </c>
      <c r="C195" s="676" t="s">
        <v>3450</v>
      </c>
      <c r="D195" s="676" t="s">
        <v>2803</v>
      </c>
      <c r="E195" s="675">
        <v>71.099999999999994</v>
      </c>
      <c r="F195" s="675">
        <v>56.77</v>
      </c>
      <c r="G195" s="675">
        <v>56.77</v>
      </c>
      <c r="H195" s="675"/>
      <c r="I195" s="676" t="s">
        <v>816</v>
      </c>
    </row>
    <row r="196" spans="1:9">
      <c r="A196" s="678" t="s">
        <v>2094</v>
      </c>
      <c r="B196" s="676" t="s">
        <v>625</v>
      </c>
      <c r="C196" s="676" t="s">
        <v>3450</v>
      </c>
      <c r="D196" s="676" t="s">
        <v>2696</v>
      </c>
      <c r="E196" s="675">
        <v>71.099999999999994</v>
      </c>
      <c r="F196" s="675">
        <v>56.77</v>
      </c>
      <c r="G196" s="675">
        <v>56.77</v>
      </c>
      <c r="H196" s="675"/>
      <c r="I196" s="676" t="s">
        <v>816</v>
      </c>
    </row>
    <row r="197" spans="1:9" ht="39">
      <c r="A197" s="672" t="s">
        <v>3454</v>
      </c>
      <c r="B197" s="673" t="s">
        <v>625</v>
      </c>
      <c r="C197" s="673" t="s">
        <v>3455</v>
      </c>
      <c r="D197" s="673" t="s">
        <v>20</v>
      </c>
      <c r="E197" s="674">
        <v>700</v>
      </c>
      <c r="F197" s="674">
        <v>923.9</v>
      </c>
      <c r="G197" s="674">
        <v>874.17</v>
      </c>
      <c r="H197" s="675">
        <v>-49.73</v>
      </c>
      <c r="I197" s="676" t="s">
        <v>3456</v>
      </c>
    </row>
    <row r="198" spans="1:9">
      <c r="A198" s="677" t="s">
        <v>1960</v>
      </c>
      <c r="B198" s="676" t="s">
        <v>625</v>
      </c>
      <c r="C198" s="676" t="s">
        <v>3455</v>
      </c>
      <c r="D198" s="676" t="s">
        <v>2800</v>
      </c>
      <c r="E198" s="675">
        <v>700</v>
      </c>
      <c r="F198" s="675">
        <v>923.9</v>
      </c>
      <c r="G198" s="675">
        <v>874.17</v>
      </c>
      <c r="H198" s="675">
        <v>-49.73</v>
      </c>
      <c r="I198" s="676" t="s">
        <v>3456</v>
      </c>
    </row>
    <row r="199" spans="1:9">
      <c r="A199" s="678" t="s">
        <v>22</v>
      </c>
      <c r="B199" s="676" t="s">
        <v>625</v>
      </c>
      <c r="C199" s="676" t="s">
        <v>3455</v>
      </c>
      <c r="D199" s="676" t="s">
        <v>3326</v>
      </c>
      <c r="E199" s="675">
        <v>107.9</v>
      </c>
      <c r="F199" s="675">
        <v>565.9</v>
      </c>
      <c r="G199" s="675">
        <v>516.99</v>
      </c>
      <c r="H199" s="675">
        <v>-48.91</v>
      </c>
      <c r="I199" s="676" t="s">
        <v>3457</v>
      </c>
    </row>
    <row r="200" spans="1:9">
      <c r="A200" s="678" t="s">
        <v>1976</v>
      </c>
      <c r="B200" s="676" t="s">
        <v>625</v>
      </c>
      <c r="C200" s="676" t="s">
        <v>3455</v>
      </c>
      <c r="D200" s="676" t="s">
        <v>3321</v>
      </c>
      <c r="E200" s="675">
        <v>357.4</v>
      </c>
      <c r="F200" s="675"/>
      <c r="G200" s="675"/>
      <c r="H200" s="675"/>
      <c r="I200" s="676" t="s">
        <v>811</v>
      </c>
    </row>
    <row r="201" spans="1:9">
      <c r="A201" s="678" t="s">
        <v>2048</v>
      </c>
      <c r="B201" s="676" t="s">
        <v>625</v>
      </c>
      <c r="C201" s="676" t="s">
        <v>3455</v>
      </c>
      <c r="D201" s="676" t="s">
        <v>3322</v>
      </c>
      <c r="E201" s="675">
        <v>234.7</v>
      </c>
      <c r="F201" s="675">
        <v>358</v>
      </c>
      <c r="G201" s="675">
        <v>357.18</v>
      </c>
      <c r="H201" s="675">
        <v>-0.82</v>
      </c>
      <c r="I201" s="676" t="s">
        <v>847</v>
      </c>
    </row>
    <row r="202" spans="1:9" ht="39">
      <c r="A202" s="672" t="s">
        <v>3458</v>
      </c>
      <c r="B202" s="673" t="s">
        <v>625</v>
      </c>
      <c r="C202" s="673" t="s">
        <v>3459</v>
      </c>
      <c r="D202" s="673" t="s">
        <v>20</v>
      </c>
      <c r="E202" s="674">
        <v>1013.5</v>
      </c>
      <c r="F202" s="674">
        <v>1158</v>
      </c>
      <c r="G202" s="674">
        <v>930.68</v>
      </c>
      <c r="H202" s="675">
        <v>-227.32</v>
      </c>
      <c r="I202" s="676" t="s">
        <v>3460</v>
      </c>
    </row>
    <row r="203" spans="1:9">
      <c r="A203" s="677" t="s">
        <v>1960</v>
      </c>
      <c r="B203" s="676" t="s">
        <v>625</v>
      </c>
      <c r="C203" s="676" t="s">
        <v>3459</v>
      </c>
      <c r="D203" s="676" t="s">
        <v>2800</v>
      </c>
      <c r="E203" s="675">
        <v>1005.5</v>
      </c>
      <c r="F203" s="675">
        <v>970</v>
      </c>
      <c r="G203" s="675">
        <v>770.28</v>
      </c>
      <c r="H203" s="675">
        <v>-199.72</v>
      </c>
      <c r="I203" s="676" t="s">
        <v>947</v>
      </c>
    </row>
    <row r="204" spans="1:9">
      <c r="A204" s="678" t="s">
        <v>22</v>
      </c>
      <c r="B204" s="676" t="s">
        <v>625</v>
      </c>
      <c r="C204" s="676" t="s">
        <v>3459</v>
      </c>
      <c r="D204" s="676" t="s">
        <v>3326</v>
      </c>
      <c r="E204" s="675">
        <v>336</v>
      </c>
      <c r="F204" s="675">
        <v>480.5</v>
      </c>
      <c r="G204" s="675">
        <v>455.64</v>
      </c>
      <c r="H204" s="675">
        <v>-24.86</v>
      </c>
      <c r="I204" s="676" t="s">
        <v>3461</v>
      </c>
    </row>
    <row r="205" spans="1:9">
      <c r="A205" s="678" t="s">
        <v>1976</v>
      </c>
      <c r="B205" s="676" t="s">
        <v>625</v>
      </c>
      <c r="C205" s="676" t="s">
        <v>3459</v>
      </c>
      <c r="D205" s="676" t="s">
        <v>3321</v>
      </c>
      <c r="E205" s="675">
        <v>669.5</v>
      </c>
      <c r="F205" s="675">
        <v>489.5</v>
      </c>
      <c r="G205" s="675">
        <v>314.64</v>
      </c>
      <c r="H205" s="675">
        <v>-174.86</v>
      </c>
      <c r="I205" s="676" t="s">
        <v>3361</v>
      </c>
    </row>
    <row r="206" spans="1:9">
      <c r="A206" s="677" t="s">
        <v>2093</v>
      </c>
      <c r="B206" s="676" t="s">
        <v>625</v>
      </c>
      <c r="C206" s="676" t="s">
        <v>3459</v>
      </c>
      <c r="D206" s="676" t="s">
        <v>2803</v>
      </c>
      <c r="E206" s="675">
        <v>8</v>
      </c>
      <c r="F206" s="675">
        <v>188</v>
      </c>
      <c r="G206" s="675">
        <v>160.4</v>
      </c>
      <c r="H206" s="675">
        <v>-27.6</v>
      </c>
      <c r="I206" s="676" t="s">
        <v>3462</v>
      </c>
    </row>
    <row r="207" spans="1:9">
      <c r="A207" s="678" t="s">
        <v>2137</v>
      </c>
      <c r="B207" s="676" t="s">
        <v>625</v>
      </c>
      <c r="C207" s="676" t="s">
        <v>3459</v>
      </c>
      <c r="D207" s="676" t="s">
        <v>3323</v>
      </c>
      <c r="E207" s="675">
        <v>8</v>
      </c>
      <c r="F207" s="675">
        <v>188</v>
      </c>
      <c r="G207" s="675">
        <v>160.4</v>
      </c>
      <c r="H207" s="675">
        <v>-27.6</v>
      </c>
      <c r="I207" s="676" t="s">
        <v>3462</v>
      </c>
    </row>
    <row r="208" spans="1:9" ht="39">
      <c r="A208" s="672" t="s">
        <v>3463</v>
      </c>
      <c r="B208" s="673" t="s">
        <v>625</v>
      </c>
      <c r="C208" s="673" t="s">
        <v>3464</v>
      </c>
      <c r="D208" s="673" t="s">
        <v>20</v>
      </c>
      <c r="E208" s="674">
        <v>1238.2</v>
      </c>
      <c r="F208" s="674">
        <v>1238.2</v>
      </c>
      <c r="G208" s="674">
        <v>567.85</v>
      </c>
      <c r="H208" s="675">
        <v>-670.35</v>
      </c>
      <c r="I208" s="676" t="s">
        <v>3465</v>
      </c>
    </row>
    <row r="209" spans="1:9">
      <c r="A209" s="677" t="s">
        <v>1960</v>
      </c>
      <c r="B209" s="676" t="s">
        <v>625</v>
      </c>
      <c r="C209" s="676" t="s">
        <v>3464</v>
      </c>
      <c r="D209" s="676" t="s">
        <v>2800</v>
      </c>
      <c r="E209" s="675">
        <v>1157.2</v>
      </c>
      <c r="F209" s="675">
        <v>1157.2</v>
      </c>
      <c r="G209" s="675">
        <v>548.5</v>
      </c>
      <c r="H209" s="675">
        <v>-608.70000000000005</v>
      </c>
      <c r="I209" s="676" t="s">
        <v>3466</v>
      </c>
    </row>
    <row r="210" spans="1:9">
      <c r="A210" s="678" t="s">
        <v>22</v>
      </c>
      <c r="B210" s="676" t="s">
        <v>625</v>
      </c>
      <c r="C210" s="676" t="s">
        <v>3464</v>
      </c>
      <c r="D210" s="676" t="s">
        <v>3326</v>
      </c>
      <c r="E210" s="675">
        <v>548.5</v>
      </c>
      <c r="F210" s="675">
        <v>548.5</v>
      </c>
      <c r="G210" s="675">
        <v>548.5</v>
      </c>
      <c r="H210" s="675"/>
      <c r="I210" s="676" t="s">
        <v>816</v>
      </c>
    </row>
    <row r="211" spans="1:9">
      <c r="A211" s="678" t="s">
        <v>1976</v>
      </c>
      <c r="B211" s="676" t="s">
        <v>625</v>
      </c>
      <c r="C211" s="676" t="s">
        <v>3464</v>
      </c>
      <c r="D211" s="676" t="s">
        <v>3321</v>
      </c>
      <c r="E211" s="675">
        <v>608.70000000000005</v>
      </c>
      <c r="F211" s="675">
        <v>608.70000000000005</v>
      </c>
      <c r="G211" s="675"/>
      <c r="H211" s="675">
        <v>-608.70000000000005</v>
      </c>
      <c r="I211" s="676" t="s">
        <v>811</v>
      </c>
    </row>
    <row r="212" spans="1:9">
      <c r="A212" s="677" t="s">
        <v>2093</v>
      </c>
      <c r="B212" s="676" t="s">
        <v>625</v>
      </c>
      <c r="C212" s="676" t="s">
        <v>3464</v>
      </c>
      <c r="D212" s="676" t="s">
        <v>2803</v>
      </c>
      <c r="E212" s="675">
        <v>81</v>
      </c>
      <c r="F212" s="675">
        <v>81</v>
      </c>
      <c r="G212" s="675">
        <v>19.350000000000001</v>
      </c>
      <c r="H212" s="675">
        <v>-61.65</v>
      </c>
      <c r="I212" s="676" t="s">
        <v>3467</v>
      </c>
    </row>
    <row r="213" spans="1:9">
      <c r="A213" s="678" t="s">
        <v>2094</v>
      </c>
      <c r="B213" s="676" t="s">
        <v>625</v>
      </c>
      <c r="C213" s="676" t="s">
        <v>3464</v>
      </c>
      <c r="D213" s="676" t="s">
        <v>2696</v>
      </c>
      <c r="E213" s="675">
        <v>61</v>
      </c>
      <c r="F213" s="675">
        <v>61</v>
      </c>
      <c r="G213" s="675"/>
      <c r="H213" s="675">
        <v>-61</v>
      </c>
      <c r="I213" s="676" t="s">
        <v>811</v>
      </c>
    </row>
    <row r="214" spans="1:9">
      <c r="A214" s="678" t="s">
        <v>2137</v>
      </c>
      <c r="B214" s="676" t="s">
        <v>625</v>
      </c>
      <c r="C214" s="676" t="s">
        <v>3464</v>
      </c>
      <c r="D214" s="676" t="s">
        <v>3323</v>
      </c>
      <c r="E214" s="675">
        <v>20</v>
      </c>
      <c r="F214" s="675">
        <v>20</v>
      </c>
      <c r="G214" s="675">
        <v>19.350000000000001</v>
      </c>
      <c r="H214" s="675">
        <v>-0.65</v>
      </c>
      <c r="I214" s="676" t="s">
        <v>3468</v>
      </c>
    </row>
    <row r="215" spans="1:9" ht="39">
      <c r="A215" s="672" t="s">
        <v>3469</v>
      </c>
      <c r="B215" s="673" t="s">
        <v>625</v>
      </c>
      <c r="C215" s="673" t="s">
        <v>1017</v>
      </c>
      <c r="D215" s="673" t="s">
        <v>20</v>
      </c>
      <c r="E215" s="674">
        <v>28671</v>
      </c>
      <c r="F215" s="674">
        <v>40553.9</v>
      </c>
      <c r="G215" s="674">
        <v>40547.64</v>
      </c>
      <c r="H215" s="675">
        <v>-6.26</v>
      </c>
      <c r="I215" s="676" t="s">
        <v>816</v>
      </c>
    </row>
    <row r="216" spans="1:9">
      <c r="A216" s="677" t="s">
        <v>2093</v>
      </c>
      <c r="B216" s="676" t="s">
        <v>625</v>
      </c>
      <c r="C216" s="676" t="s">
        <v>1017</v>
      </c>
      <c r="D216" s="676" t="s">
        <v>2803</v>
      </c>
      <c r="E216" s="675">
        <v>28671</v>
      </c>
      <c r="F216" s="675">
        <v>40553.9</v>
      </c>
      <c r="G216" s="675">
        <v>40547.64</v>
      </c>
      <c r="H216" s="675">
        <v>-6.26</v>
      </c>
      <c r="I216" s="676" t="s">
        <v>816</v>
      </c>
    </row>
    <row r="217" spans="1:9">
      <c r="A217" s="678" t="s">
        <v>2094</v>
      </c>
      <c r="B217" s="676" t="s">
        <v>625</v>
      </c>
      <c r="C217" s="676" t="s">
        <v>1017</v>
      </c>
      <c r="D217" s="676" t="s">
        <v>2696</v>
      </c>
      <c r="E217" s="675">
        <v>28671</v>
      </c>
      <c r="F217" s="675">
        <v>40553.9</v>
      </c>
      <c r="G217" s="675">
        <v>40547.64</v>
      </c>
      <c r="H217" s="675">
        <v>-6.26</v>
      </c>
      <c r="I217" s="676" t="s">
        <v>816</v>
      </c>
    </row>
    <row r="218" spans="1:9" ht="39">
      <c r="A218" s="672" t="s">
        <v>3470</v>
      </c>
      <c r="B218" s="673" t="s">
        <v>625</v>
      </c>
      <c r="C218" s="673" t="s">
        <v>3471</v>
      </c>
      <c r="D218" s="673" t="s">
        <v>20</v>
      </c>
      <c r="E218" s="674">
        <v>2670.5</v>
      </c>
      <c r="F218" s="674">
        <v>34.6</v>
      </c>
      <c r="G218" s="674">
        <v>32.99</v>
      </c>
      <c r="H218" s="675">
        <v>-1.61</v>
      </c>
      <c r="I218" s="676" t="s">
        <v>3472</v>
      </c>
    </row>
    <row r="219" spans="1:9">
      <c r="A219" s="677" t="s">
        <v>1960</v>
      </c>
      <c r="B219" s="676" t="s">
        <v>625</v>
      </c>
      <c r="C219" s="676" t="s">
        <v>3471</v>
      </c>
      <c r="D219" s="676" t="s">
        <v>2800</v>
      </c>
      <c r="E219" s="675">
        <v>2670.5</v>
      </c>
      <c r="F219" s="675">
        <v>34.6</v>
      </c>
      <c r="G219" s="675">
        <v>32.99</v>
      </c>
      <c r="H219" s="675">
        <v>-1.61</v>
      </c>
      <c r="I219" s="676" t="s">
        <v>3472</v>
      </c>
    </row>
    <row r="220" spans="1:9">
      <c r="A220" s="678" t="s">
        <v>22</v>
      </c>
      <c r="B220" s="676" t="s">
        <v>625</v>
      </c>
      <c r="C220" s="676" t="s">
        <v>3471</v>
      </c>
      <c r="D220" s="676" t="s">
        <v>3326</v>
      </c>
      <c r="E220" s="675">
        <v>34.6</v>
      </c>
      <c r="F220" s="675">
        <v>34.6</v>
      </c>
      <c r="G220" s="675">
        <v>32.99</v>
      </c>
      <c r="H220" s="675">
        <v>-1.61</v>
      </c>
      <c r="I220" s="676" t="s">
        <v>3472</v>
      </c>
    </row>
    <row r="221" spans="1:9">
      <c r="A221" s="678" t="s">
        <v>1976</v>
      </c>
      <c r="B221" s="676" t="s">
        <v>625</v>
      </c>
      <c r="C221" s="676" t="s">
        <v>3471</v>
      </c>
      <c r="D221" s="676" t="s">
        <v>3321</v>
      </c>
      <c r="E221" s="675">
        <v>2635.9</v>
      </c>
      <c r="F221" s="675"/>
      <c r="G221" s="675"/>
      <c r="H221" s="675"/>
      <c r="I221" s="676" t="s">
        <v>811</v>
      </c>
    </row>
    <row r="222" spans="1:9" ht="39">
      <c r="A222" s="672" t="s">
        <v>3473</v>
      </c>
      <c r="B222" s="673" t="s">
        <v>625</v>
      </c>
      <c r="C222" s="673" t="s">
        <v>3474</v>
      </c>
      <c r="D222" s="673" t="s">
        <v>20</v>
      </c>
      <c r="E222" s="674">
        <v>383.9</v>
      </c>
      <c r="F222" s="674">
        <v>383.9</v>
      </c>
      <c r="G222" s="674">
        <v>197.22</v>
      </c>
      <c r="H222" s="675">
        <v>-186.68</v>
      </c>
      <c r="I222" s="676" t="s">
        <v>3475</v>
      </c>
    </row>
    <row r="223" spans="1:9">
      <c r="A223" s="677" t="s">
        <v>1960</v>
      </c>
      <c r="B223" s="676" t="s">
        <v>625</v>
      </c>
      <c r="C223" s="676" t="s">
        <v>3474</v>
      </c>
      <c r="D223" s="676" t="s">
        <v>2800</v>
      </c>
      <c r="E223" s="675">
        <v>363.4</v>
      </c>
      <c r="F223" s="675">
        <v>342.9</v>
      </c>
      <c r="G223" s="675">
        <v>167.08</v>
      </c>
      <c r="H223" s="675">
        <v>-175.82</v>
      </c>
      <c r="I223" s="676" t="s">
        <v>3476</v>
      </c>
    </row>
    <row r="224" spans="1:9">
      <c r="A224" s="678" t="s">
        <v>22</v>
      </c>
      <c r="B224" s="676" t="s">
        <v>625</v>
      </c>
      <c r="C224" s="676" t="s">
        <v>3474</v>
      </c>
      <c r="D224" s="676" t="s">
        <v>3326</v>
      </c>
      <c r="E224" s="675">
        <v>246</v>
      </c>
      <c r="F224" s="675">
        <v>246</v>
      </c>
      <c r="G224" s="675">
        <v>129.16999999999999</v>
      </c>
      <c r="H224" s="675">
        <v>-116.83</v>
      </c>
      <c r="I224" s="676" t="s">
        <v>3477</v>
      </c>
    </row>
    <row r="225" spans="1:9">
      <c r="A225" s="678" t="s">
        <v>1976</v>
      </c>
      <c r="B225" s="676" t="s">
        <v>625</v>
      </c>
      <c r="C225" s="676" t="s">
        <v>3474</v>
      </c>
      <c r="D225" s="676" t="s">
        <v>3321</v>
      </c>
      <c r="E225" s="675">
        <v>117.4</v>
      </c>
      <c r="F225" s="675">
        <v>96.9</v>
      </c>
      <c r="G225" s="675">
        <v>37.9</v>
      </c>
      <c r="H225" s="675">
        <v>-59</v>
      </c>
      <c r="I225" s="676" t="s">
        <v>3478</v>
      </c>
    </row>
    <row r="226" spans="1:9">
      <c r="A226" s="677" t="s">
        <v>2093</v>
      </c>
      <c r="B226" s="676" t="s">
        <v>625</v>
      </c>
      <c r="C226" s="676" t="s">
        <v>3474</v>
      </c>
      <c r="D226" s="676" t="s">
        <v>2803</v>
      </c>
      <c r="E226" s="675">
        <v>20.5</v>
      </c>
      <c r="F226" s="675">
        <v>41</v>
      </c>
      <c r="G226" s="675">
        <v>30.14</v>
      </c>
      <c r="H226" s="675">
        <v>-10.86</v>
      </c>
      <c r="I226" s="676" t="s">
        <v>3445</v>
      </c>
    </row>
    <row r="227" spans="1:9">
      <c r="A227" s="678" t="s">
        <v>2094</v>
      </c>
      <c r="B227" s="676" t="s">
        <v>625</v>
      </c>
      <c r="C227" s="676" t="s">
        <v>3474</v>
      </c>
      <c r="D227" s="676" t="s">
        <v>2696</v>
      </c>
      <c r="E227" s="675"/>
      <c r="F227" s="675">
        <v>41</v>
      </c>
      <c r="G227" s="675">
        <v>30.14</v>
      </c>
      <c r="H227" s="675">
        <v>-10.86</v>
      </c>
      <c r="I227" s="676" t="s">
        <v>3445</v>
      </c>
    </row>
    <row r="228" spans="1:9">
      <c r="A228" s="678" t="s">
        <v>2137</v>
      </c>
      <c r="B228" s="676" t="s">
        <v>625</v>
      </c>
      <c r="C228" s="676" t="s">
        <v>3474</v>
      </c>
      <c r="D228" s="676" t="s">
        <v>3323</v>
      </c>
      <c r="E228" s="675">
        <v>20.5</v>
      </c>
      <c r="F228" s="675"/>
      <c r="G228" s="675"/>
      <c r="H228" s="675"/>
      <c r="I228" s="676" t="s">
        <v>811</v>
      </c>
    </row>
    <row r="229" spans="1:9" ht="39">
      <c r="A229" s="672" t="s">
        <v>3479</v>
      </c>
      <c r="B229" s="673" t="s">
        <v>625</v>
      </c>
      <c r="C229" s="673" t="s">
        <v>3480</v>
      </c>
      <c r="D229" s="673" t="s">
        <v>20</v>
      </c>
      <c r="E229" s="674">
        <v>68.3</v>
      </c>
      <c r="F229" s="674">
        <v>68.3</v>
      </c>
      <c r="G229" s="674">
        <v>67.48</v>
      </c>
      <c r="H229" s="675">
        <v>-0.82</v>
      </c>
      <c r="I229" s="676" t="s">
        <v>3481</v>
      </c>
    </row>
    <row r="230" spans="1:9">
      <c r="A230" s="677" t="s">
        <v>1960</v>
      </c>
      <c r="B230" s="676" t="s">
        <v>625</v>
      </c>
      <c r="C230" s="676" t="s">
        <v>3480</v>
      </c>
      <c r="D230" s="676" t="s">
        <v>2800</v>
      </c>
      <c r="E230" s="675">
        <v>68.3</v>
      </c>
      <c r="F230" s="675">
        <v>68.3</v>
      </c>
      <c r="G230" s="675">
        <v>67.48</v>
      </c>
      <c r="H230" s="675">
        <v>-0.82</v>
      </c>
      <c r="I230" s="676" t="s">
        <v>3481</v>
      </c>
    </row>
    <row r="231" spans="1:9">
      <c r="A231" s="678" t="s">
        <v>22</v>
      </c>
      <c r="B231" s="676" t="s">
        <v>625</v>
      </c>
      <c r="C231" s="676" t="s">
        <v>3480</v>
      </c>
      <c r="D231" s="676" t="s">
        <v>3326</v>
      </c>
      <c r="E231" s="675">
        <v>68.3</v>
      </c>
      <c r="F231" s="675">
        <v>68.3</v>
      </c>
      <c r="G231" s="675">
        <v>67.48</v>
      </c>
      <c r="H231" s="675">
        <v>-0.82</v>
      </c>
      <c r="I231" s="676" t="s">
        <v>3481</v>
      </c>
    </row>
    <row r="232" spans="1:9" ht="39">
      <c r="A232" s="672" t="s">
        <v>3357</v>
      </c>
      <c r="B232" s="673" t="s">
        <v>625</v>
      </c>
      <c r="C232" s="673" t="s">
        <v>3358</v>
      </c>
      <c r="D232" s="673" t="s">
        <v>20</v>
      </c>
      <c r="E232" s="674">
        <v>11649.9</v>
      </c>
      <c r="F232" s="674">
        <v>1814.4</v>
      </c>
      <c r="G232" s="674"/>
      <c r="H232" s="675">
        <v>-1814.4</v>
      </c>
      <c r="I232" s="676" t="s">
        <v>811</v>
      </c>
    </row>
    <row r="233" spans="1:9">
      <c r="A233" s="677" t="s">
        <v>1960</v>
      </c>
      <c r="B233" s="676" t="s">
        <v>625</v>
      </c>
      <c r="C233" s="676" t="s">
        <v>3358</v>
      </c>
      <c r="D233" s="676" t="s">
        <v>2800</v>
      </c>
      <c r="E233" s="675">
        <v>365.2</v>
      </c>
      <c r="F233" s="675"/>
      <c r="G233" s="675"/>
      <c r="H233" s="675"/>
      <c r="I233" s="676" t="s">
        <v>811</v>
      </c>
    </row>
    <row r="234" spans="1:9">
      <c r="A234" s="678" t="s">
        <v>1976</v>
      </c>
      <c r="B234" s="676" t="s">
        <v>625</v>
      </c>
      <c r="C234" s="676" t="s">
        <v>3358</v>
      </c>
      <c r="D234" s="676" t="s">
        <v>3321</v>
      </c>
      <c r="E234" s="675">
        <v>365.2</v>
      </c>
      <c r="F234" s="675"/>
      <c r="G234" s="675"/>
      <c r="H234" s="675"/>
      <c r="I234" s="676" t="s">
        <v>811</v>
      </c>
    </row>
    <row r="235" spans="1:9">
      <c r="A235" s="677" t="s">
        <v>2093</v>
      </c>
      <c r="B235" s="676" t="s">
        <v>625</v>
      </c>
      <c r="C235" s="676" t="s">
        <v>3358</v>
      </c>
      <c r="D235" s="676" t="s">
        <v>2803</v>
      </c>
      <c r="E235" s="675">
        <v>11284.7</v>
      </c>
      <c r="F235" s="675">
        <v>1814.4</v>
      </c>
      <c r="G235" s="675"/>
      <c r="H235" s="675">
        <v>-1814.4</v>
      </c>
      <c r="I235" s="676" t="s">
        <v>811</v>
      </c>
    </row>
    <row r="236" spans="1:9">
      <c r="A236" s="678" t="s">
        <v>2094</v>
      </c>
      <c r="B236" s="676" t="s">
        <v>625</v>
      </c>
      <c r="C236" s="676" t="s">
        <v>3358</v>
      </c>
      <c r="D236" s="676" t="s">
        <v>2696</v>
      </c>
      <c r="E236" s="675">
        <v>11284.7</v>
      </c>
      <c r="F236" s="675">
        <v>1814.4</v>
      </c>
      <c r="G236" s="675"/>
      <c r="H236" s="675">
        <v>-1814.4</v>
      </c>
      <c r="I236" s="676" t="s">
        <v>811</v>
      </c>
    </row>
    <row r="237" spans="1:9">
      <c r="A237" s="672" t="s">
        <v>3335</v>
      </c>
      <c r="B237" s="673" t="s">
        <v>625</v>
      </c>
      <c r="C237" s="673" t="s">
        <v>3336</v>
      </c>
      <c r="D237" s="673" t="s">
        <v>20</v>
      </c>
      <c r="E237" s="674"/>
      <c r="F237" s="674">
        <v>957.6</v>
      </c>
      <c r="G237" s="674">
        <v>246.2</v>
      </c>
      <c r="H237" s="675">
        <v>-711.4</v>
      </c>
      <c r="I237" s="676" t="s">
        <v>3482</v>
      </c>
    </row>
    <row r="238" spans="1:9">
      <c r="A238" s="677" t="s">
        <v>1960</v>
      </c>
      <c r="B238" s="676" t="s">
        <v>625</v>
      </c>
      <c r="C238" s="676" t="s">
        <v>3336</v>
      </c>
      <c r="D238" s="676" t="s">
        <v>2800</v>
      </c>
      <c r="E238" s="675"/>
      <c r="F238" s="675">
        <v>684.3</v>
      </c>
      <c r="G238" s="675">
        <v>128.94</v>
      </c>
      <c r="H238" s="675">
        <v>-555.36</v>
      </c>
      <c r="I238" s="676" t="s">
        <v>3483</v>
      </c>
    </row>
    <row r="239" spans="1:9">
      <c r="A239" s="678" t="s">
        <v>22</v>
      </c>
      <c r="B239" s="676" t="s">
        <v>625</v>
      </c>
      <c r="C239" s="676" t="s">
        <v>3336</v>
      </c>
      <c r="D239" s="676" t="s">
        <v>3326</v>
      </c>
      <c r="E239" s="675"/>
      <c r="F239" s="675">
        <v>268.7</v>
      </c>
      <c r="G239" s="675">
        <v>115.43</v>
      </c>
      <c r="H239" s="675">
        <v>-153.27000000000001</v>
      </c>
      <c r="I239" s="676" t="s">
        <v>3484</v>
      </c>
    </row>
    <row r="240" spans="1:9">
      <c r="A240" s="678" t="s">
        <v>1976</v>
      </c>
      <c r="B240" s="676" t="s">
        <v>625</v>
      </c>
      <c r="C240" s="676" t="s">
        <v>3336</v>
      </c>
      <c r="D240" s="676" t="s">
        <v>3321</v>
      </c>
      <c r="E240" s="675"/>
      <c r="F240" s="675">
        <v>415.6</v>
      </c>
      <c r="G240" s="675">
        <v>13.52</v>
      </c>
      <c r="H240" s="675">
        <v>-402.08</v>
      </c>
      <c r="I240" s="676" t="s">
        <v>3485</v>
      </c>
    </row>
    <row r="241" spans="1:9">
      <c r="A241" s="677" t="s">
        <v>2093</v>
      </c>
      <c r="B241" s="676" t="s">
        <v>625</v>
      </c>
      <c r="C241" s="676" t="s">
        <v>3336</v>
      </c>
      <c r="D241" s="676" t="s">
        <v>2803</v>
      </c>
      <c r="E241" s="675"/>
      <c r="F241" s="675">
        <v>273.3</v>
      </c>
      <c r="G241" s="675">
        <v>117.26</v>
      </c>
      <c r="H241" s="675">
        <v>-156.04</v>
      </c>
      <c r="I241" s="676" t="s">
        <v>3486</v>
      </c>
    </row>
    <row r="242" spans="1:9">
      <c r="A242" s="678" t="s">
        <v>2137</v>
      </c>
      <c r="B242" s="676" t="s">
        <v>625</v>
      </c>
      <c r="C242" s="676" t="s">
        <v>3336</v>
      </c>
      <c r="D242" s="676" t="s">
        <v>3323</v>
      </c>
      <c r="E242" s="675"/>
      <c r="F242" s="675">
        <v>273.3</v>
      </c>
      <c r="G242" s="675">
        <v>117.26</v>
      </c>
      <c r="H242" s="675">
        <v>-156.04</v>
      </c>
      <c r="I242" s="676" t="s">
        <v>3486</v>
      </c>
    </row>
    <row r="243" spans="1:9" ht="26.25">
      <c r="A243" s="672" t="s">
        <v>3487</v>
      </c>
      <c r="B243" s="673" t="s">
        <v>625</v>
      </c>
      <c r="C243" s="673" t="s">
        <v>3488</v>
      </c>
      <c r="D243" s="673" t="s">
        <v>20</v>
      </c>
      <c r="E243" s="674"/>
      <c r="F243" s="674">
        <v>7100.2</v>
      </c>
      <c r="G243" s="674">
        <v>5493.33</v>
      </c>
      <c r="H243" s="675">
        <v>-1606.87</v>
      </c>
      <c r="I243" s="676" t="s">
        <v>3489</v>
      </c>
    </row>
    <row r="244" spans="1:9">
      <c r="A244" s="677" t="s">
        <v>1960</v>
      </c>
      <c r="B244" s="676" t="s">
        <v>625</v>
      </c>
      <c r="C244" s="676" t="s">
        <v>3488</v>
      </c>
      <c r="D244" s="676" t="s">
        <v>2800</v>
      </c>
      <c r="E244" s="675"/>
      <c r="F244" s="675">
        <v>3495.5</v>
      </c>
      <c r="G244" s="675">
        <v>3018.79</v>
      </c>
      <c r="H244" s="675">
        <v>-476.71</v>
      </c>
      <c r="I244" s="676" t="s">
        <v>3490</v>
      </c>
    </row>
    <row r="245" spans="1:9">
      <c r="A245" s="678" t="s">
        <v>22</v>
      </c>
      <c r="B245" s="676" t="s">
        <v>625</v>
      </c>
      <c r="C245" s="676" t="s">
        <v>3488</v>
      </c>
      <c r="D245" s="676" t="s">
        <v>3326</v>
      </c>
      <c r="E245" s="675"/>
      <c r="F245" s="675">
        <v>339.8</v>
      </c>
      <c r="G245" s="675">
        <v>306.64</v>
      </c>
      <c r="H245" s="675">
        <v>-33.159999999999997</v>
      </c>
      <c r="I245" s="676" t="s">
        <v>3491</v>
      </c>
    </row>
    <row r="246" spans="1:9">
      <c r="A246" s="678" t="s">
        <v>1976</v>
      </c>
      <c r="B246" s="676" t="s">
        <v>625</v>
      </c>
      <c r="C246" s="676" t="s">
        <v>3488</v>
      </c>
      <c r="D246" s="676" t="s">
        <v>3321</v>
      </c>
      <c r="E246" s="675"/>
      <c r="F246" s="675">
        <v>617.70000000000005</v>
      </c>
      <c r="G246" s="675">
        <v>206.39</v>
      </c>
      <c r="H246" s="675">
        <v>-411.31</v>
      </c>
      <c r="I246" s="676" t="s">
        <v>3492</v>
      </c>
    </row>
    <row r="247" spans="1:9">
      <c r="A247" s="678" t="s">
        <v>2048</v>
      </c>
      <c r="B247" s="676" t="s">
        <v>625</v>
      </c>
      <c r="C247" s="676" t="s">
        <v>3488</v>
      </c>
      <c r="D247" s="676" t="s">
        <v>3322</v>
      </c>
      <c r="E247" s="675"/>
      <c r="F247" s="675">
        <v>2538</v>
      </c>
      <c r="G247" s="675">
        <v>2505.75</v>
      </c>
      <c r="H247" s="675">
        <v>-32.25</v>
      </c>
      <c r="I247" s="676" t="s">
        <v>3440</v>
      </c>
    </row>
    <row r="248" spans="1:9">
      <c r="A248" s="677" t="s">
        <v>2093</v>
      </c>
      <c r="B248" s="676" t="s">
        <v>625</v>
      </c>
      <c r="C248" s="676" t="s">
        <v>3488</v>
      </c>
      <c r="D248" s="676" t="s">
        <v>2803</v>
      </c>
      <c r="E248" s="675"/>
      <c r="F248" s="675">
        <v>3604.7</v>
      </c>
      <c r="G248" s="675">
        <v>2474.54</v>
      </c>
      <c r="H248" s="675">
        <v>-1130.1600000000001</v>
      </c>
      <c r="I248" s="676" t="s">
        <v>3493</v>
      </c>
    </row>
    <row r="249" spans="1:9">
      <c r="A249" s="678" t="s">
        <v>2094</v>
      </c>
      <c r="B249" s="676" t="s">
        <v>625</v>
      </c>
      <c r="C249" s="676" t="s">
        <v>3488</v>
      </c>
      <c r="D249" s="676" t="s">
        <v>2696</v>
      </c>
      <c r="E249" s="675"/>
      <c r="F249" s="675">
        <v>3249.9</v>
      </c>
      <c r="G249" s="675">
        <v>2286.65</v>
      </c>
      <c r="H249" s="675">
        <v>-963.25</v>
      </c>
      <c r="I249" s="676" t="s">
        <v>3494</v>
      </c>
    </row>
    <row r="250" spans="1:9">
      <c r="A250" s="678" t="s">
        <v>2137</v>
      </c>
      <c r="B250" s="676" t="s">
        <v>625</v>
      </c>
      <c r="C250" s="676" t="s">
        <v>3488</v>
      </c>
      <c r="D250" s="676" t="s">
        <v>3323</v>
      </c>
      <c r="E250" s="675"/>
      <c r="F250" s="675">
        <v>354.8</v>
      </c>
      <c r="G250" s="675">
        <v>187.89</v>
      </c>
      <c r="H250" s="675">
        <v>-166.91</v>
      </c>
      <c r="I250" s="676" t="s">
        <v>3353</v>
      </c>
    </row>
    <row r="251" spans="1:9" ht="39">
      <c r="A251" s="672" t="s">
        <v>3495</v>
      </c>
      <c r="B251" s="673" t="s">
        <v>625</v>
      </c>
      <c r="C251" s="673" t="s">
        <v>3496</v>
      </c>
      <c r="D251" s="673" t="s">
        <v>20</v>
      </c>
      <c r="E251" s="674"/>
      <c r="F251" s="674">
        <v>1227.3</v>
      </c>
      <c r="G251" s="674">
        <v>993.31</v>
      </c>
      <c r="H251" s="675">
        <v>-233.99</v>
      </c>
      <c r="I251" s="676" t="s">
        <v>3497</v>
      </c>
    </row>
    <row r="252" spans="1:9">
      <c r="A252" s="677" t="s">
        <v>1960</v>
      </c>
      <c r="B252" s="676" t="s">
        <v>625</v>
      </c>
      <c r="C252" s="676" t="s">
        <v>3496</v>
      </c>
      <c r="D252" s="676" t="s">
        <v>2800</v>
      </c>
      <c r="E252" s="675"/>
      <c r="F252" s="675">
        <v>405.3</v>
      </c>
      <c r="G252" s="675">
        <v>171.61</v>
      </c>
      <c r="H252" s="675">
        <v>-233.69</v>
      </c>
      <c r="I252" s="676" t="s">
        <v>3498</v>
      </c>
    </row>
    <row r="253" spans="1:9">
      <c r="A253" s="678" t="s">
        <v>22</v>
      </c>
      <c r="B253" s="676" t="s">
        <v>625</v>
      </c>
      <c r="C253" s="676" t="s">
        <v>3496</v>
      </c>
      <c r="D253" s="676" t="s">
        <v>3326</v>
      </c>
      <c r="E253" s="675"/>
      <c r="F253" s="675">
        <v>108.9</v>
      </c>
      <c r="G253" s="675">
        <v>102.01</v>
      </c>
      <c r="H253" s="675">
        <v>-6.89</v>
      </c>
      <c r="I253" s="676" t="s">
        <v>3499</v>
      </c>
    </row>
    <row r="254" spans="1:9">
      <c r="A254" s="678" t="s">
        <v>1976</v>
      </c>
      <c r="B254" s="676" t="s">
        <v>625</v>
      </c>
      <c r="C254" s="676" t="s">
        <v>3496</v>
      </c>
      <c r="D254" s="676" t="s">
        <v>3321</v>
      </c>
      <c r="E254" s="675"/>
      <c r="F254" s="675">
        <v>296.39999999999998</v>
      </c>
      <c r="G254" s="675">
        <v>69.599999999999994</v>
      </c>
      <c r="H254" s="675">
        <v>-226.8</v>
      </c>
      <c r="I254" s="676" t="s">
        <v>3500</v>
      </c>
    </row>
    <row r="255" spans="1:9">
      <c r="A255" s="677" t="s">
        <v>2093</v>
      </c>
      <c r="B255" s="676" t="s">
        <v>625</v>
      </c>
      <c r="C255" s="676" t="s">
        <v>3496</v>
      </c>
      <c r="D255" s="676" t="s">
        <v>2803</v>
      </c>
      <c r="E255" s="675"/>
      <c r="F255" s="675">
        <v>822</v>
      </c>
      <c r="G255" s="675">
        <v>821.7</v>
      </c>
      <c r="H255" s="675">
        <v>-0.3</v>
      </c>
      <c r="I255" s="676" t="s">
        <v>816</v>
      </c>
    </row>
    <row r="256" spans="1:9">
      <c r="A256" s="678" t="s">
        <v>2094</v>
      </c>
      <c r="B256" s="676" t="s">
        <v>625</v>
      </c>
      <c r="C256" s="676" t="s">
        <v>3496</v>
      </c>
      <c r="D256" s="676" t="s">
        <v>2696</v>
      </c>
      <c r="E256" s="675"/>
      <c r="F256" s="675">
        <v>822</v>
      </c>
      <c r="G256" s="675">
        <v>821.7</v>
      </c>
      <c r="H256" s="675">
        <v>-0.3</v>
      </c>
      <c r="I256" s="676" t="s">
        <v>816</v>
      </c>
    </row>
    <row r="257" spans="1:9">
      <c r="A257" s="672" t="s">
        <v>229</v>
      </c>
      <c r="B257" s="673" t="s">
        <v>627</v>
      </c>
      <c r="C257" s="673" t="s">
        <v>811</v>
      </c>
      <c r="D257" s="673" t="s">
        <v>20</v>
      </c>
      <c r="E257" s="674">
        <v>10340</v>
      </c>
      <c r="F257" s="674">
        <v>10340</v>
      </c>
      <c r="G257" s="674">
        <v>8103.87</v>
      </c>
      <c r="H257" s="675">
        <v>-2236.13</v>
      </c>
      <c r="I257" s="676" t="s">
        <v>3501</v>
      </c>
    </row>
    <row r="258" spans="1:9">
      <c r="A258" s="672" t="s">
        <v>3502</v>
      </c>
      <c r="B258" s="673" t="s">
        <v>627</v>
      </c>
      <c r="C258" s="673" t="s">
        <v>3503</v>
      </c>
      <c r="D258" s="673" t="s">
        <v>20</v>
      </c>
      <c r="E258" s="674">
        <v>7160</v>
      </c>
      <c r="F258" s="674">
        <v>7160</v>
      </c>
      <c r="G258" s="674">
        <v>6360.11</v>
      </c>
      <c r="H258" s="675">
        <v>-799.89</v>
      </c>
      <c r="I258" s="676" t="s">
        <v>3504</v>
      </c>
    </row>
    <row r="259" spans="1:9">
      <c r="A259" s="677" t="s">
        <v>1960</v>
      </c>
      <c r="B259" s="676" t="s">
        <v>627</v>
      </c>
      <c r="C259" s="676" t="s">
        <v>3503</v>
      </c>
      <c r="D259" s="676" t="s">
        <v>2800</v>
      </c>
      <c r="E259" s="675">
        <v>7160</v>
      </c>
      <c r="F259" s="675">
        <v>7160</v>
      </c>
      <c r="G259" s="675">
        <v>6360.11</v>
      </c>
      <c r="H259" s="675">
        <v>-799.89</v>
      </c>
      <c r="I259" s="676" t="s">
        <v>3504</v>
      </c>
    </row>
    <row r="260" spans="1:9">
      <c r="A260" s="678" t="s">
        <v>1976</v>
      </c>
      <c r="B260" s="676" t="s">
        <v>627</v>
      </c>
      <c r="C260" s="676" t="s">
        <v>3503</v>
      </c>
      <c r="D260" s="676" t="s">
        <v>3321</v>
      </c>
      <c r="E260" s="675">
        <v>7160</v>
      </c>
      <c r="F260" s="675">
        <v>7160</v>
      </c>
      <c r="G260" s="675">
        <v>6360.11</v>
      </c>
      <c r="H260" s="675">
        <v>-799.89</v>
      </c>
      <c r="I260" s="676" t="s">
        <v>3504</v>
      </c>
    </row>
    <row r="261" spans="1:9">
      <c r="A261" s="672" t="s">
        <v>3505</v>
      </c>
      <c r="B261" s="673" t="s">
        <v>627</v>
      </c>
      <c r="C261" s="673" t="s">
        <v>3506</v>
      </c>
      <c r="D261" s="673" t="s">
        <v>20</v>
      </c>
      <c r="E261" s="674">
        <v>3180</v>
      </c>
      <c r="F261" s="674">
        <v>3180</v>
      </c>
      <c r="G261" s="674">
        <v>1743.76</v>
      </c>
      <c r="H261" s="675">
        <v>-1436.24</v>
      </c>
      <c r="I261" s="676" t="s">
        <v>3507</v>
      </c>
    </row>
    <row r="262" spans="1:9">
      <c r="A262" s="677" t="s">
        <v>1960</v>
      </c>
      <c r="B262" s="676" t="s">
        <v>627</v>
      </c>
      <c r="C262" s="676" t="s">
        <v>3506</v>
      </c>
      <c r="D262" s="676" t="s">
        <v>2800</v>
      </c>
      <c r="E262" s="675">
        <v>3180</v>
      </c>
      <c r="F262" s="675">
        <v>3180</v>
      </c>
      <c r="G262" s="675">
        <v>1743.76</v>
      </c>
      <c r="H262" s="675">
        <v>-1436.24</v>
      </c>
      <c r="I262" s="676" t="s">
        <v>3507</v>
      </c>
    </row>
    <row r="263" spans="1:9">
      <c r="A263" s="678" t="s">
        <v>1976</v>
      </c>
      <c r="B263" s="676" t="s">
        <v>627</v>
      </c>
      <c r="C263" s="676" t="s">
        <v>3506</v>
      </c>
      <c r="D263" s="676" t="s">
        <v>3321</v>
      </c>
      <c r="E263" s="675">
        <v>3180</v>
      </c>
      <c r="F263" s="675">
        <v>3180</v>
      </c>
      <c r="G263" s="675">
        <v>1743.76</v>
      </c>
      <c r="H263" s="675">
        <v>-1436.24</v>
      </c>
      <c r="I263" s="676" t="s">
        <v>3507</v>
      </c>
    </row>
    <row r="264" spans="1:9" ht="26.25">
      <c r="A264" s="672" t="s">
        <v>239</v>
      </c>
      <c r="B264" s="673" t="s">
        <v>628</v>
      </c>
      <c r="C264" s="673" t="s">
        <v>811</v>
      </c>
      <c r="D264" s="673" t="s">
        <v>20</v>
      </c>
      <c r="E264" s="674">
        <v>104214</v>
      </c>
      <c r="F264" s="674">
        <v>39050</v>
      </c>
      <c r="G264" s="674">
        <v>38063.120000000003</v>
      </c>
      <c r="H264" s="675">
        <v>-986.88</v>
      </c>
      <c r="I264" s="676" t="s">
        <v>831</v>
      </c>
    </row>
    <row r="265" spans="1:9" ht="39">
      <c r="A265" s="672" t="s">
        <v>3508</v>
      </c>
      <c r="B265" s="673" t="s">
        <v>628</v>
      </c>
      <c r="C265" s="673" t="s">
        <v>978</v>
      </c>
      <c r="D265" s="673" t="s">
        <v>20</v>
      </c>
      <c r="E265" s="674">
        <v>104214</v>
      </c>
      <c r="F265" s="674">
        <v>39050</v>
      </c>
      <c r="G265" s="674">
        <v>38063.120000000003</v>
      </c>
      <c r="H265" s="675">
        <v>-986.88</v>
      </c>
      <c r="I265" s="676" t="s">
        <v>831</v>
      </c>
    </row>
    <row r="266" spans="1:9">
      <c r="A266" s="677" t="s">
        <v>1960</v>
      </c>
      <c r="B266" s="676" t="s">
        <v>628</v>
      </c>
      <c r="C266" s="676" t="s">
        <v>978</v>
      </c>
      <c r="D266" s="676" t="s">
        <v>2800</v>
      </c>
      <c r="E266" s="675">
        <v>72049</v>
      </c>
      <c r="F266" s="675">
        <v>36094</v>
      </c>
      <c r="G266" s="675">
        <v>35257.81</v>
      </c>
      <c r="H266" s="675">
        <v>-836.19</v>
      </c>
      <c r="I266" s="676" t="s">
        <v>3509</v>
      </c>
    </row>
    <row r="267" spans="1:9">
      <c r="A267" s="678" t="s">
        <v>1976</v>
      </c>
      <c r="B267" s="676" t="s">
        <v>628</v>
      </c>
      <c r="C267" s="676" t="s">
        <v>978</v>
      </c>
      <c r="D267" s="676" t="s">
        <v>3321</v>
      </c>
      <c r="E267" s="675">
        <v>12049</v>
      </c>
      <c r="F267" s="675">
        <v>22494</v>
      </c>
      <c r="G267" s="675">
        <v>21989.17</v>
      </c>
      <c r="H267" s="675">
        <v>-504.83</v>
      </c>
      <c r="I267" s="676" t="s">
        <v>933</v>
      </c>
    </row>
    <row r="268" spans="1:9">
      <c r="A268" s="678" t="s">
        <v>2021</v>
      </c>
      <c r="B268" s="676" t="s">
        <v>628</v>
      </c>
      <c r="C268" s="676" t="s">
        <v>978</v>
      </c>
      <c r="D268" s="676" t="s">
        <v>3510</v>
      </c>
      <c r="E268" s="675">
        <v>8000</v>
      </c>
      <c r="F268" s="675">
        <v>8000</v>
      </c>
      <c r="G268" s="675">
        <v>7998.45</v>
      </c>
      <c r="H268" s="675">
        <v>-1.55</v>
      </c>
      <c r="I268" s="676" t="s">
        <v>816</v>
      </c>
    </row>
    <row r="269" spans="1:9">
      <c r="A269" s="678" t="s">
        <v>2027</v>
      </c>
      <c r="B269" s="676" t="s">
        <v>628</v>
      </c>
      <c r="C269" s="676" t="s">
        <v>978</v>
      </c>
      <c r="D269" s="676" t="s">
        <v>3511</v>
      </c>
      <c r="E269" s="675">
        <v>45000</v>
      </c>
      <c r="F269" s="675"/>
      <c r="G269" s="675"/>
      <c r="H269" s="675"/>
      <c r="I269" s="676" t="s">
        <v>811</v>
      </c>
    </row>
    <row r="270" spans="1:9">
      <c r="A270" s="678" t="s">
        <v>2048</v>
      </c>
      <c r="B270" s="676" t="s">
        <v>628</v>
      </c>
      <c r="C270" s="676" t="s">
        <v>978</v>
      </c>
      <c r="D270" s="676" t="s">
        <v>3322</v>
      </c>
      <c r="E270" s="675">
        <v>7000</v>
      </c>
      <c r="F270" s="675">
        <v>5600</v>
      </c>
      <c r="G270" s="675">
        <v>5270.19</v>
      </c>
      <c r="H270" s="675">
        <v>-329.81</v>
      </c>
      <c r="I270" s="676" t="s">
        <v>929</v>
      </c>
    </row>
    <row r="271" spans="1:9">
      <c r="A271" s="677" t="s">
        <v>2093</v>
      </c>
      <c r="B271" s="676" t="s">
        <v>628</v>
      </c>
      <c r="C271" s="676" t="s">
        <v>978</v>
      </c>
      <c r="D271" s="676" t="s">
        <v>2803</v>
      </c>
      <c r="E271" s="675">
        <v>32165</v>
      </c>
      <c r="F271" s="675">
        <v>2956</v>
      </c>
      <c r="G271" s="675">
        <v>2805.31</v>
      </c>
      <c r="H271" s="675">
        <v>-150.69</v>
      </c>
      <c r="I271" s="676" t="s">
        <v>3512</v>
      </c>
    </row>
    <row r="272" spans="1:9">
      <c r="A272" s="678" t="s">
        <v>2094</v>
      </c>
      <c r="B272" s="676" t="s">
        <v>628</v>
      </c>
      <c r="C272" s="676" t="s">
        <v>978</v>
      </c>
      <c r="D272" s="676" t="s">
        <v>2696</v>
      </c>
      <c r="E272" s="675">
        <v>32000</v>
      </c>
      <c r="F272" s="675">
        <v>2791</v>
      </c>
      <c r="G272" s="675">
        <v>2744.7</v>
      </c>
      <c r="H272" s="675">
        <v>-46.3</v>
      </c>
      <c r="I272" s="676" t="s">
        <v>3451</v>
      </c>
    </row>
    <row r="273" spans="1:9">
      <c r="A273" s="678" t="s">
        <v>2137</v>
      </c>
      <c r="B273" s="676" t="s">
        <v>628</v>
      </c>
      <c r="C273" s="676" t="s">
        <v>978</v>
      </c>
      <c r="D273" s="676" t="s">
        <v>3323</v>
      </c>
      <c r="E273" s="675">
        <v>165</v>
      </c>
      <c r="F273" s="675">
        <v>165</v>
      </c>
      <c r="G273" s="675">
        <v>60.62</v>
      </c>
      <c r="H273" s="675">
        <v>-104.38</v>
      </c>
      <c r="I273" s="676" t="s">
        <v>3513</v>
      </c>
    </row>
    <row r="274" spans="1:9" ht="26.25">
      <c r="A274" s="672" t="s">
        <v>259</v>
      </c>
      <c r="B274" s="673" t="s">
        <v>629</v>
      </c>
      <c r="C274" s="673" t="s">
        <v>811</v>
      </c>
      <c r="D274" s="673" t="s">
        <v>20</v>
      </c>
      <c r="E274" s="674">
        <v>1633284</v>
      </c>
      <c r="F274" s="674">
        <v>1259879</v>
      </c>
      <c r="G274" s="674">
        <v>1088764.5900000001</v>
      </c>
      <c r="H274" s="675">
        <v>-171114.41</v>
      </c>
      <c r="I274" s="676" t="s">
        <v>3490</v>
      </c>
    </row>
    <row r="275" spans="1:9" ht="26.25">
      <c r="A275" s="672" t="s">
        <v>3514</v>
      </c>
      <c r="B275" s="673" t="s">
        <v>629</v>
      </c>
      <c r="C275" s="673" t="s">
        <v>994</v>
      </c>
      <c r="D275" s="673" t="s">
        <v>20</v>
      </c>
      <c r="E275" s="674">
        <v>2000</v>
      </c>
      <c r="F275" s="674">
        <v>2347</v>
      </c>
      <c r="G275" s="674">
        <v>181.18</v>
      </c>
      <c r="H275" s="675">
        <v>-2165.8200000000002</v>
      </c>
      <c r="I275" s="676" t="s">
        <v>3515</v>
      </c>
    </row>
    <row r="276" spans="1:9">
      <c r="A276" s="677" t="s">
        <v>1960</v>
      </c>
      <c r="B276" s="676" t="s">
        <v>629</v>
      </c>
      <c r="C276" s="676" t="s">
        <v>994</v>
      </c>
      <c r="D276" s="676" t="s">
        <v>2800</v>
      </c>
      <c r="E276" s="675"/>
      <c r="F276" s="675">
        <v>347</v>
      </c>
      <c r="G276" s="675">
        <v>157.47</v>
      </c>
      <c r="H276" s="675">
        <v>-189.53</v>
      </c>
      <c r="I276" s="676" t="s">
        <v>3516</v>
      </c>
    </row>
    <row r="277" spans="1:9">
      <c r="A277" s="678" t="s">
        <v>1976</v>
      </c>
      <c r="B277" s="676" t="s">
        <v>629</v>
      </c>
      <c r="C277" s="676" t="s">
        <v>994</v>
      </c>
      <c r="D277" s="676" t="s">
        <v>3321</v>
      </c>
      <c r="E277" s="675"/>
      <c r="F277" s="675">
        <v>18</v>
      </c>
      <c r="G277" s="675">
        <v>1.59</v>
      </c>
      <c r="H277" s="675">
        <v>-16.41</v>
      </c>
      <c r="I277" s="676" t="s">
        <v>3348</v>
      </c>
    </row>
    <row r="278" spans="1:9">
      <c r="A278" s="678" t="s">
        <v>2048</v>
      </c>
      <c r="B278" s="676" t="s">
        <v>629</v>
      </c>
      <c r="C278" s="676" t="s">
        <v>994</v>
      </c>
      <c r="D278" s="676" t="s">
        <v>3322</v>
      </c>
      <c r="E278" s="675"/>
      <c r="F278" s="675">
        <v>329</v>
      </c>
      <c r="G278" s="675">
        <v>155.88</v>
      </c>
      <c r="H278" s="675">
        <v>-173.12</v>
      </c>
      <c r="I278" s="676" t="s">
        <v>3466</v>
      </c>
    </row>
    <row r="279" spans="1:9">
      <c r="A279" s="677" t="s">
        <v>2093</v>
      </c>
      <c r="B279" s="676" t="s">
        <v>629</v>
      </c>
      <c r="C279" s="676" t="s">
        <v>994</v>
      </c>
      <c r="D279" s="676" t="s">
        <v>2803</v>
      </c>
      <c r="E279" s="675">
        <v>2000</v>
      </c>
      <c r="F279" s="675">
        <v>2000</v>
      </c>
      <c r="G279" s="675">
        <v>23.71</v>
      </c>
      <c r="H279" s="675">
        <v>-1976.29</v>
      </c>
      <c r="I279" s="676" t="s">
        <v>895</v>
      </c>
    </row>
    <row r="280" spans="1:9">
      <c r="A280" s="678" t="s">
        <v>2094</v>
      </c>
      <c r="B280" s="676" t="s">
        <v>629</v>
      </c>
      <c r="C280" s="676" t="s">
        <v>994</v>
      </c>
      <c r="D280" s="676" t="s">
        <v>2696</v>
      </c>
      <c r="E280" s="675">
        <v>2000</v>
      </c>
      <c r="F280" s="675">
        <v>2000</v>
      </c>
      <c r="G280" s="675">
        <v>23.71</v>
      </c>
      <c r="H280" s="675">
        <v>-1976.29</v>
      </c>
      <c r="I280" s="676" t="s">
        <v>895</v>
      </c>
    </row>
    <row r="281" spans="1:9" ht="26.25">
      <c r="A281" s="672" t="s">
        <v>3517</v>
      </c>
      <c r="B281" s="673" t="s">
        <v>629</v>
      </c>
      <c r="C281" s="673" t="s">
        <v>980</v>
      </c>
      <c r="D281" s="673" t="s">
        <v>20</v>
      </c>
      <c r="E281" s="674">
        <v>810547.6</v>
      </c>
      <c r="F281" s="674">
        <v>905000</v>
      </c>
      <c r="G281" s="674">
        <v>824961.32</v>
      </c>
      <c r="H281" s="675">
        <v>-80038.679999999993</v>
      </c>
      <c r="I281" s="676" t="s">
        <v>3518</v>
      </c>
    </row>
    <row r="282" spans="1:9">
      <c r="A282" s="677" t="s">
        <v>1960</v>
      </c>
      <c r="B282" s="676" t="s">
        <v>629</v>
      </c>
      <c r="C282" s="676" t="s">
        <v>980</v>
      </c>
      <c r="D282" s="676" t="s">
        <v>2800</v>
      </c>
      <c r="E282" s="675">
        <v>10000</v>
      </c>
      <c r="F282" s="675">
        <v>732.2</v>
      </c>
      <c r="G282" s="675">
        <v>-489.83</v>
      </c>
      <c r="H282" s="675">
        <v>-1222.03</v>
      </c>
      <c r="I282" s="676" t="s">
        <v>3519</v>
      </c>
    </row>
    <row r="283" spans="1:9">
      <c r="A283" s="678" t="s">
        <v>1976</v>
      </c>
      <c r="B283" s="676" t="s">
        <v>629</v>
      </c>
      <c r="C283" s="676" t="s">
        <v>980</v>
      </c>
      <c r="D283" s="676" t="s">
        <v>3321</v>
      </c>
      <c r="E283" s="675">
        <v>10000</v>
      </c>
      <c r="F283" s="675">
        <v>732.2</v>
      </c>
      <c r="G283" s="675">
        <v>732.14</v>
      </c>
      <c r="H283" s="675">
        <v>-0.06</v>
      </c>
      <c r="I283" s="676" t="s">
        <v>816</v>
      </c>
    </row>
    <row r="284" spans="1:9">
      <c r="A284" s="678" t="s">
        <v>2048</v>
      </c>
      <c r="B284" s="676" t="s">
        <v>629</v>
      </c>
      <c r="C284" s="676" t="s">
        <v>980</v>
      </c>
      <c r="D284" s="676" t="s">
        <v>3322</v>
      </c>
      <c r="E284" s="675"/>
      <c r="F284" s="675"/>
      <c r="G284" s="675">
        <v>-1221.97</v>
      </c>
      <c r="H284" s="675">
        <v>-1221.97</v>
      </c>
      <c r="I284" s="676" t="s">
        <v>811</v>
      </c>
    </row>
    <row r="285" spans="1:9">
      <c r="A285" s="677" t="s">
        <v>2093</v>
      </c>
      <c r="B285" s="676" t="s">
        <v>629</v>
      </c>
      <c r="C285" s="676" t="s">
        <v>980</v>
      </c>
      <c r="D285" s="676" t="s">
        <v>2803</v>
      </c>
      <c r="E285" s="675">
        <v>800547.6</v>
      </c>
      <c r="F285" s="675">
        <v>904267.8</v>
      </c>
      <c r="G285" s="675">
        <v>825451.15</v>
      </c>
      <c r="H285" s="675">
        <v>-78816.649999999994</v>
      </c>
      <c r="I285" s="676" t="s">
        <v>865</v>
      </c>
    </row>
    <row r="286" spans="1:9">
      <c r="A286" s="678" t="s">
        <v>2094</v>
      </c>
      <c r="B286" s="676" t="s">
        <v>629</v>
      </c>
      <c r="C286" s="676" t="s">
        <v>980</v>
      </c>
      <c r="D286" s="676" t="s">
        <v>2696</v>
      </c>
      <c r="E286" s="675">
        <v>800547.6</v>
      </c>
      <c r="F286" s="675">
        <v>904267.8</v>
      </c>
      <c r="G286" s="675">
        <v>825451.15</v>
      </c>
      <c r="H286" s="675">
        <v>-78816.649999999994</v>
      </c>
      <c r="I286" s="676" t="s">
        <v>865</v>
      </c>
    </row>
    <row r="287" spans="1:9" ht="26.25">
      <c r="A287" s="672" t="s">
        <v>3520</v>
      </c>
      <c r="B287" s="673" t="s">
        <v>629</v>
      </c>
      <c r="C287" s="673" t="s">
        <v>3521</v>
      </c>
      <c r="D287" s="673" t="s">
        <v>20</v>
      </c>
      <c r="E287" s="674">
        <v>57534.5</v>
      </c>
      <c r="F287" s="674">
        <v>44060.1</v>
      </c>
      <c r="G287" s="674">
        <v>9673.23</v>
      </c>
      <c r="H287" s="675">
        <v>-34386.870000000003</v>
      </c>
      <c r="I287" s="676" t="s">
        <v>3522</v>
      </c>
    </row>
    <row r="288" spans="1:9">
      <c r="A288" s="677" t="s">
        <v>1960</v>
      </c>
      <c r="B288" s="676" t="s">
        <v>629</v>
      </c>
      <c r="C288" s="676" t="s">
        <v>3521</v>
      </c>
      <c r="D288" s="676" t="s">
        <v>2800</v>
      </c>
      <c r="E288" s="675">
        <v>5515.4</v>
      </c>
      <c r="F288" s="675">
        <v>4312.1000000000004</v>
      </c>
      <c r="G288" s="675">
        <v>4029.47</v>
      </c>
      <c r="H288" s="675">
        <v>-282.63</v>
      </c>
      <c r="I288" s="676" t="s">
        <v>823</v>
      </c>
    </row>
    <row r="289" spans="1:9">
      <c r="A289" s="678" t="s">
        <v>1976</v>
      </c>
      <c r="B289" s="676" t="s">
        <v>629</v>
      </c>
      <c r="C289" s="676" t="s">
        <v>3521</v>
      </c>
      <c r="D289" s="676" t="s">
        <v>3321</v>
      </c>
      <c r="E289" s="675">
        <v>694</v>
      </c>
      <c r="F289" s="675">
        <v>198</v>
      </c>
      <c r="G289" s="675">
        <v>149.72</v>
      </c>
      <c r="H289" s="675">
        <v>-48.28</v>
      </c>
      <c r="I289" s="676" t="s">
        <v>3523</v>
      </c>
    </row>
    <row r="290" spans="1:9">
      <c r="A290" s="678" t="s">
        <v>2048</v>
      </c>
      <c r="B290" s="676" t="s">
        <v>629</v>
      </c>
      <c r="C290" s="676" t="s">
        <v>3521</v>
      </c>
      <c r="D290" s="676" t="s">
        <v>3322</v>
      </c>
      <c r="E290" s="675">
        <v>4821.3999999999996</v>
      </c>
      <c r="F290" s="675">
        <v>4114.1000000000004</v>
      </c>
      <c r="G290" s="675">
        <v>3879.75</v>
      </c>
      <c r="H290" s="675">
        <v>-234.35</v>
      </c>
      <c r="I290" s="676" t="s">
        <v>814</v>
      </c>
    </row>
    <row r="291" spans="1:9">
      <c r="A291" s="677" t="s">
        <v>2093</v>
      </c>
      <c r="B291" s="676" t="s">
        <v>629</v>
      </c>
      <c r="C291" s="676" t="s">
        <v>3521</v>
      </c>
      <c r="D291" s="676" t="s">
        <v>2803</v>
      </c>
      <c r="E291" s="675">
        <v>52019.1</v>
      </c>
      <c r="F291" s="675">
        <v>39748</v>
      </c>
      <c r="G291" s="675">
        <v>5643.76</v>
      </c>
      <c r="H291" s="675">
        <v>-34104.239999999998</v>
      </c>
      <c r="I291" s="676" t="s">
        <v>3524</v>
      </c>
    </row>
    <row r="292" spans="1:9">
      <c r="A292" s="678" t="s">
        <v>2094</v>
      </c>
      <c r="B292" s="676" t="s">
        <v>629</v>
      </c>
      <c r="C292" s="676" t="s">
        <v>3521</v>
      </c>
      <c r="D292" s="676" t="s">
        <v>2696</v>
      </c>
      <c r="E292" s="675">
        <v>51936.2</v>
      </c>
      <c r="F292" s="675">
        <v>39700</v>
      </c>
      <c r="G292" s="675">
        <v>5605.78</v>
      </c>
      <c r="H292" s="675">
        <v>-34094.22</v>
      </c>
      <c r="I292" s="676" t="s">
        <v>3525</v>
      </c>
    </row>
    <row r="293" spans="1:9">
      <c r="A293" s="678" t="s">
        <v>2137</v>
      </c>
      <c r="B293" s="676" t="s">
        <v>629</v>
      </c>
      <c r="C293" s="676" t="s">
        <v>3521</v>
      </c>
      <c r="D293" s="676" t="s">
        <v>3323</v>
      </c>
      <c r="E293" s="675">
        <v>82.9</v>
      </c>
      <c r="F293" s="675">
        <v>48</v>
      </c>
      <c r="G293" s="675">
        <v>37.979999999999997</v>
      </c>
      <c r="H293" s="675">
        <v>-10.02</v>
      </c>
      <c r="I293" s="676" t="s">
        <v>3526</v>
      </c>
    </row>
    <row r="294" spans="1:9" ht="26.25">
      <c r="A294" s="672" t="s">
        <v>3527</v>
      </c>
      <c r="B294" s="673" t="s">
        <v>629</v>
      </c>
      <c r="C294" s="673" t="s">
        <v>3528</v>
      </c>
      <c r="D294" s="673" t="s">
        <v>20</v>
      </c>
      <c r="E294" s="674">
        <v>1092</v>
      </c>
      <c r="F294" s="674">
        <v>1092</v>
      </c>
      <c r="G294" s="674"/>
      <c r="H294" s="675">
        <v>-1092</v>
      </c>
      <c r="I294" s="676" t="s">
        <v>811</v>
      </c>
    </row>
    <row r="295" spans="1:9">
      <c r="A295" s="677" t="s">
        <v>1960</v>
      </c>
      <c r="B295" s="676" t="s">
        <v>629</v>
      </c>
      <c r="C295" s="676" t="s">
        <v>3528</v>
      </c>
      <c r="D295" s="676" t="s">
        <v>2800</v>
      </c>
      <c r="E295" s="675">
        <v>1092</v>
      </c>
      <c r="F295" s="675">
        <v>1092</v>
      </c>
      <c r="G295" s="675"/>
      <c r="H295" s="675">
        <v>-1092</v>
      </c>
      <c r="I295" s="676" t="s">
        <v>811</v>
      </c>
    </row>
    <row r="296" spans="1:9">
      <c r="A296" s="678" t="s">
        <v>2048</v>
      </c>
      <c r="B296" s="676" t="s">
        <v>629</v>
      </c>
      <c r="C296" s="676" t="s">
        <v>3528</v>
      </c>
      <c r="D296" s="676" t="s">
        <v>3322</v>
      </c>
      <c r="E296" s="675">
        <v>1092</v>
      </c>
      <c r="F296" s="675">
        <v>1092</v>
      </c>
      <c r="G296" s="675"/>
      <c r="H296" s="675">
        <v>-1092</v>
      </c>
      <c r="I296" s="676" t="s">
        <v>811</v>
      </c>
    </row>
    <row r="297" spans="1:9" ht="26.25">
      <c r="A297" s="672" t="s">
        <v>3529</v>
      </c>
      <c r="B297" s="673" t="s">
        <v>629</v>
      </c>
      <c r="C297" s="673" t="s">
        <v>989</v>
      </c>
      <c r="D297" s="673" t="s">
        <v>20</v>
      </c>
      <c r="E297" s="674">
        <v>112154</v>
      </c>
      <c r="F297" s="674">
        <v>62775</v>
      </c>
      <c r="G297" s="674">
        <v>75653.960000000006</v>
      </c>
      <c r="H297" s="675">
        <v>12878.96</v>
      </c>
      <c r="I297" s="676" t="s">
        <v>3530</v>
      </c>
    </row>
    <row r="298" spans="1:9">
      <c r="A298" s="677" t="s">
        <v>1960</v>
      </c>
      <c r="B298" s="676" t="s">
        <v>629</v>
      </c>
      <c r="C298" s="676" t="s">
        <v>989</v>
      </c>
      <c r="D298" s="676" t="s">
        <v>2800</v>
      </c>
      <c r="E298" s="675">
        <v>62154</v>
      </c>
      <c r="F298" s="675">
        <v>12775</v>
      </c>
      <c r="G298" s="675">
        <v>8321.24</v>
      </c>
      <c r="H298" s="675">
        <v>-4453.76</v>
      </c>
      <c r="I298" s="676" t="s">
        <v>3531</v>
      </c>
    </row>
    <row r="299" spans="1:9">
      <c r="A299" s="678" t="s">
        <v>2048</v>
      </c>
      <c r="B299" s="676" t="s">
        <v>629</v>
      </c>
      <c r="C299" s="676" t="s">
        <v>989</v>
      </c>
      <c r="D299" s="676" t="s">
        <v>3322</v>
      </c>
      <c r="E299" s="675">
        <v>62154</v>
      </c>
      <c r="F299" s="675">
        <v>12775</v>
      </c>
      <c r="G299" s="675">
        <v>8321.24</v>
      </c>
      <c r="H299" s="675">
        <v>-4453.76</v>
      </c>
      <c r="I299" s="676" t="s">
        <v>3531</v>
      </c>
    </row>
    <row r="300" spans="1:9">
      <c r="A300" s="677" t="s">
        <v>2093</v>
      </c>
      <c r="B300" s="676" t="s">
        <v>629</v>
      </c>
      <c r="C300" s="676" t="s">
        <v>989</v>
      </c>
      <c r="D300" s="676" t="s">
        <v>2803</v>
      </c>
      <c r="E300" s="675">
        <v>50000</v>
      </c>
      <c r="F300" s="675">
        <v>50000</v>
      </c>
      <c r="G300" s="675">
        <v>67332.72</v>
      </c>
      <c r="H300" s="675">
        <v>17332.72</v>
      </c>
      <c r="I300" s="676" t="s">
        <v>890</v>
      </c>
    </row>
    <row r="301" spans="1:9">
      <c r="A301" s="678" t="s">
        <v>2094</v>
      </c>
      <c r="B301" s="676" t="s">
        <v>629</v>
      </c>
      <c r="C301" s="676" t="s">
        <v>989</v>
      </c>
      <c r="D301" s="676" t="s">
        <v>2696</v>
      </c>
      <c r="E301" s="675">
        <v>50000</v>
      </c>
      <c r="F301" s="675">
        <v>50000</v>
      </c>
      <c r="G301" s="675">
        <v>67332.72</v>
      </c>
      <c r="H301" s="675">
        <v>17332.72</v>
      </c>
      <c r="I301" s="676" t="s">
        <v>890</v>
      </c>
    </row>
    <row r="302" spans="1:9" ht="26.25">
      <c r="A302" s="672" t="s">
        <v>3532</v>
      </c>
      <c r="B302" s="673" t="s">
        <v>629</v>
      </c>
      <c r="C302" s="673" t="s">
        <v>991</v>
      </c>
      <c r="D302" s="673" t="s">
        <v>20</v>
      </c>
      <c r="E302" s="674">
        <v>81496</v>
      </c>
      <c r="F302" s="674">
        <v>67457.7</v>
      </c>
      <c r="G302" s="674">
        <v>42863.55</v>
      </c>
      <c r="H302" s="675">
        <v>-24594.15</v>
      </c>
      <c r="I302" s="676" t="s">
        <v>3533</v>
      </c>
    </row>
    <row r="303" spans="1:9">
      <c r="A303" s="677" t="s">
        <v>1960</v>
      </c>
      <c r="B303" s="676" t="s">
        <v>629</v>
      </c>
      <c r="C303" s="676" t="s">
        <v>991</v>
      </c>
      <c r="D303" s="676" t="s">
        <v>2800</v>
      </c>
      <c r="E303" s="675">
        <v>36128.400000000001</v>
      </c>
      <c r="F303" s="675">
        <v>22313.9</v>
      </c>
      <c r="G303" s="675">
        <v>20915.09</v>
      </c>
      <c r="H303" s="675">
        <v>-1398.81</v>
      </c>
      <c r="I303" s="676" t="s">
        <v>3499</v>
      </c>
    </row>
    <row r="304" spans="1:9">
      <c r="A304" s="678" t="s">
        <v>1976</v>
      </c>
      <c r="B304" s="676" t="s">
        <v>629</v>
      </c>
      <c r="C304" s="676" t="s">
        <v>991</v>
      </c>
      <c r="D304" s="676" t="s">
        <v>3321</v>
      </c>
      <c r="E304" s="675">
        <v>12586.5</v>
      </c>
      <c r="F304" s="675">
        <v>12472</v>
      </c>
      <c r="G304" s="675">
        <v>11577.85</v>
      </c>
      <c r="H304" s="675">
        <v>-894.15</v>
      </c>
      <c r="I304" s="676" t="s">
        <v>897</v>
      </c>
    </row>
    <row r="305" spans="1:9">
      <c r="A305" s="678" t="s">
        <v>2048</v>
      </c>
      <c r="B305" s="676" t="s">
        <v>629</v>
      </c>
      <c r="C305" s="676" t="s">
        <v>991</v>
      </c>
      <c r="D305" s="676" t="s">
        <v>3322</v>
      </c>
      <c r="E305" s="675">
        <v>23541.9</v>
      </c>
      <c r="F305" s="675">
        <v>9841.9</v>
      </c>
      <c r="G305" s="675">
        <v>9337.24</v>
      </c>
      <c r="H305" s="675">
        <v>-504.66</v>
      </c>
      <c r="I305" s="676" t="s">
        <v>3512</v>
      </c>
    </row>
    <row r="306" spans="1:9">
      <c r="A306" s="677" t="s">
        <v>2093</v>
      </c>
      <c r="B306" s="676" t="s">
        <v>629</v>
      </c>
      <c r="C306" s="676" t="s">
        <v>991</v>
      </c>
      <c r="D306" s="676" t="s">
        <v>2803</v>
      </c>
      <c r="E306" s="675">
        <v>45367.6</v>
      </c>
      <c r="F306" s="675">
        <v>45143.8</v>
      </c>
      <c r="G306" s="675">
        <v>21948.46</v>
      </c>
      <c r="H306" s="675">
        <v>-23195.34</v>
      </c>
      <c r="I306" s="676" t="s">
        <v>3534</v>
      </c>
    </row>
    <row r="307" spans="1:9">
      <c r="A307" s="678" t="s">
        <v>2094</v>
      </c>
      <c r="B307" s="676" t="s">
        <v>629</v>
      </c>
      <c r="C307" s="676" t="s">
        <v>991</v>
      </c>
      <c r="D307" s="676" t="s">
        <v>2696</v>
      </c>
      <c r="E307" s="675">
        <v>45209.599999999999</v>
      </c>
      <c r="F307" s="675">
        <v>45045.8</v>
      </c>
      <c r="G307" s="675">
        <v>21863.64</v>
      </c>
      <c r="H307" s="675">
        <v>-23182.16</v>
      </c>
      <c r="I307" s="676" t="s">
        <v>993</v>
      </c>
    </row>
    <row r="308" spans="1:9">
      <c r="A308" s="678" t="s">
        <v>2137</v>
      </c>
      <c r="B308" s="676" t="s">
        <v>629</v>
      </c>
      <c r="C308" s="676" t="s">
        <v>991</v>
      </c>
      <c r="D308" s="676" t="s">
        <v>3323</v>
      </c>
      <c r="E308" s="675">
        <v>158</v>
      </c>
      <c r="F308" s="675">
        <v>98</v>
      </c>
      <c r="G308" s="675">
        <v>84.82</v>
      </c>
      <c r="H308" s="675">
        <v>-13.18</v>
      </c>
      <c r="I308" s="676" t="s">
        <v>3535</v>
      </c>
    </row>
    <row r="309" spans="1:9">
      <c r="A309" s="672" t="s">
        <v>3536</v>
      </c>
      <c r="B309" s="673" t="s">
        <v>629</v>
      </c>
      <c r="C309" s="673" t="s">
        <v>996</v>
      </c>
      <c r="D309" s="673" t="s">
        <v>20</v>
      </c>
      <c r="E309" s="674">
        <v>27273</v>
      </c>
      <c r="F309" s="674">
        <v>13020</v>
      </c>
      <c r="G309" s="674">
        <v>5511.93</v>
      </c>
      <c r="H309" s="675">
        <v>-7508.07</v>
      </c>
      <c r="I309" s="676" t="s">
        <v>3498</v>
      </c>
    </row>
    <row r="310" spans="1:9">
      <c r="A310" s="677" t="s">
        <v>1960</v>
      </c>
      <c r="B310" s="676" t="s">
        <v>629</v>
      </c>
      <c r="C310" s="676" t="s">
        <v>996</v>
      </c>
      <c r="D310" s="676" t="s">
        <v>2800</v>
      </c>
      <c r="E310" s="675">
        <v>348</v>
      </c>
      <c r="F310" s="675">
        <v>3679</v>
      </c>
      <c r="G310" s="675">
        <v>3324.63</v>
      </c>
      <c r="H310" s="675">
        <v>-354.37</v>
      </c>
      <c r="I310" s="676" t="s">
        <v>3537</v>
      </c>
    </row>
    <row r="311" spans="1:9">
      <c r="A311" s="678" t="s">
        <v>1976</v>
      </c>
      <c r="B311" s="676" t="s">
        <v>629</v>
      </c>
      <c r="C311" s="676" t="s">
        <v>996</v>
      </c>
      <c r="D311" s="676" t="s">
        <v>3321</v>
      </c>
      <c r="E311" s="675">
        <v>348</v>
      </c>
      <c r="F311" s="675">
        <v>343.37</v>
      </c>
      <c r="G311" s="675">
        <v>130.37</v>
      </c>
      <c r="H311" s="675">
        <v>-213</v>
      </c>
      <c r="I311" s="676" t="s">
        <v>3538</v>
      </c>
    </row>
    <row r="312" spans="1:9">
      <c r="A312" s="678" t="s">
        <v>2048</v>
      </c>
      <c r="B312" s="676" t="s">
        <v>629</v>
      </c>
      <c r="C312" s="676" t="s">
        <v>996</v>
      </c>
      <c r="D312" s="676" t="s">
        <v>3322</v>
      </c>
      <c r="E312" s="675"/>
      <c r="F312" s="675">
        <v>3335.63</v>
      </c>
      <c r="G312" s="675">
        <v>3194.26</v>
      </c>
      <c r="H312" s="675">
        <v>-141.37</v>
      </c>
      <c r="I312" s="676" t="s">
        <v>3343</v>
      </c>
    </row>
    <row r="313" spans="1:9">
      <c r="A313" s="677" t="s">
        <v>2093</v>
      </c>
      <c r="B313" s="676" t="s">
        <v>629</v>
      </c>
      <c r="C313" s="676" t="s">
        <v>996</v>
      </c>
      <c r="D313" s="676" t="s">
        <v>2803</v>
      </c>
      <c r="E313" s="675">
        <v>26925</v>
      </c>
      <c r="F313" s="675">
        <v>9341</v>
      </c>
      <c r="G313" s="675">
        <v>2187.3000000000002</v>
      </c>
      <c r="H313" s="675">
        <v>-7153.7</v>
      </c>
      <c r="I313" s="676" t="s">
        <v>3539</v>
      </c>
    </row>
    <row r="314" spans="1:9">
      <c r="A314" s="678" t="s">
        <v>2094</v>
      </c>
      <c r="B314" s="676" t="s">
        <v>629</v>
      </c>
      <c r="C314" s="676" t="s">
        <v>996</v>
      </c>
      <c r="D314" s="676" t="s">
        <v>2696</v>
      </c>
      <c r="E314" s="675">
        <v>26765</v>
      </c>
      <c r="F314" s="675">
        <v>9181</v>
      </c>
      <c r="G314" s="675">
        <v>2113.7199999999998</v>
      </c>
      <c r="H314" s="675">
        <v>-7067.28</v>
      </c>
      <c r="I314" s="676" t="s">
        <v>3540</v>
      </c>
    </row>
    <row r="315" spans="1:9">
      <c r="A315" s="678" t="s">
        <v>2137</v>
      </c>
      <c r="B315" s="676" t="s">
        <v>629</v>
      </c>
      <c r="C315" s="676" t="s">
        <v>996</v>
      </c>
      <c r="D315" s="676" t="s">
        <v>3323</v>
      </c>
      <c r="E315" s="675">
        <v>160</v>
      </c>
      <c r="F315" s="675">
        <v>160</v>
      </c>
      <c r="G315" s="675">
        <v>73.58</v>
      </c>
      <c r="H315" s="675">
        <v>-86.42</v>
      </c>
      <c r="I315" s="676" t="s">
        <v>3425</v>
      </c>
    </row>
    <row r="316" spans="1:9">
      <c r="A316" s="672" t="s">
        <v>3347</v>
      </c>
      <c r="B316" s="673" t="s">
        <v>629</v>
      </c>
      <c r="C316" s="673" t="s">
        <v>974</v>
      </c>
      <c r="D316" s="673" t="s">
        <v>20</v>
      </c>
      <c r="E316" s="674">
        <v>90000</v>
      </c>
      <c r="F316" s="674">
        <v>10000</v>
      </c>
      <c r="G316" s="674">
        <v>594.92999999999995</v>
      </c>
      <c r="H316" s="675">
        <v>-9405.07</v>
      </c>
      <c r="I316" s="676" t="s">
        <v>3541</v>
      </c>
    </row>
    <row r="317" spans="1:9">
      <c r="A317" s="677" t="s">
        <v>1960</v>
      </c>
      <c r="B317" s="676" t="s">
        <v>629</v>
      </c>
      <c r="C317" s="676" t="s">
        <v>974</v>
      </c>
      <c r="D317" s="676" t="s">
        <v>2800</v>
      </c>
      <c r="E317" s="675">
        <v>10000</v>
      </c>
      <c r="F317" s="675">
        <v>10000</v>
      </c>
      <c r="G317" s="675">
        <v>594.92999999999995</v>
      </c>
      <c r="H317" s="675">
        <v>-9405.07</v>
      </c>
      <c r="I317" s="676" t="s">
        <v>3541</v>
      </c>
    </row>
    <row r="318" spans="1:9">
      <c r="A318" s="678" t="s">
        <v>1976</v>
      </c>
      <c r="B318" s="676" t="s">
        <v>629</v>
      </c>
      <c r="C318" s="676" t="s">
        <v>974</v>
      </c>
      <c r="D318" s="676" t="s">
        <v>3321</v>
      </c>
      <c r="E318" s="675">
        <v>10000</v>
      </c>
      <c r="F318" s="675">
        <v>10000</v>
      </c>
      <c r="G318" s="675">
        <v>594.92999999999995</v>
      </c>
      <c r="H318" s="675">
        <v>-9405.07</v>
      </c>
      <c r="I318" s="676" t="s">
        <v>3541</v>
      </c>
    </row>
    <row r="319" spans="1:9">
      <c r="A319" s="677" t="s">
        <v>2093</v>
      </c>
      <c r="B319" s="676" t="s">
        <v>629</v>
      </c>
      <c r="C319" s="676" t="s">
        <v>974</v>
      </c>
      <c r="D319" s="676" t="s">
        <v>2803</v>
      </c>
      <c r="E319" s="675">
        <v>80000</v>
      </c>
      <c r="F319" s="675"/>
      <c r="G319" s="675"/>
      <c r="H319" s="675"/>
      <c r="I319" s="676" t="s">
        <v>811</v>
      </c>
    </row>
    <row r="320" spans="1:9">
      <c r="A320" s="678" t="s">
        <v>2094</v>
      </c>
      <c r="B320" s="676" t="s">
        <v>629</v>
      </c>
      <c r="C320" s="676" t="s">
        <v>974</v>
      </c>
      <c r="D320" s="676" t="s">
        <v>2696</v>
      </c>
      <c r="E320" s="675">
        <v>80000</v>
      </c>
      <c r="F320" s="675"/>
      <c r="G320" s="675"/>
      <c r="H320" s="675"/>
      <c r="I320" s="676" t="s">
        <v>811</v>
      </c>
    </row>
    <row r="321" spans="1:9">
      <c r="A321" s="672" t="s">
        <v>3542</v>
      </c>
      <c r="B321" s="673" t="s">
        <v>629</v>
      </c>
      <c r="C321" s="673" t="s">
        <v>982</v>
      </c>
      <c r="D321" s="673" t="s">
        <v>20</v>
      </c>
      <c r="E321" s="674">
        <v>260000</v>
      </c>
      <c r="F321" s="674">
        <v>134000</v>
      </c>
      <c r="G321" s="674">
        <v>129324.49</v>
      </c>
      <c r="H321" s="675">
        <v>-4675.51</v>
      </c>
      <c r="I321" s="676" t="s">
        <v>3543</v>
      </c>
    </row>
    <row r="322" spans="1:9">
      <c r="A322" s="677" t="s">
        <v>1960</v>
      </c>
      <c r="B322" s="676" t="s">
        <v>629</v>
      </c>
      <c r="C322" s="676" t="s">
        <v>982</v>
      </c>
      <c r="D322" s="676" t="s">
        <v>2800</v>
      </c>
      <c r="E322" s="675">
        <v>30000</v>
      </c>
      <c r="F322" s="675">
        <v>10000</v>
      </c>
      <c r="G322" s="675">
        <v>10000</v>
      </c>
      <c r="H322" s="675"/>
      <c r="I322" s="676" t="s">
        <v>816</v>
      </c>
    </row>
    <row r="323" spans="1:9">
      <c r="A323" s="678" t="s">
        <v>1976</v>
      </c>
      <c r="B323" s="676" t="s">
        <v>629</v>
      </c>
      <c r="C323" s="676" t="s">
        <v>982</v>
      </c>
      <c r="D323" s="676" t="s">
        <v>3321</v>
      </c>
      <c r="E323" s="675">
        <v>30000</v>
      </c>
      <c r="F323" s="675">
        <v>10000</v>
      </c>
      <c r="G323" s="675">
        <v>10000</v>
      </c>
      <c r="H323" s="675"/>
      <c r="I323" s="676" t="s">
        <v>816</v>
      </c>
    </row>
    <row r="324" spans="1:9">
      <c r="A324" s="677" t="s">
        <v>2093</v>
      </c>
      <c r="B324" s="676" t="s">
        <v>629</v>
      </c>
      <c r="C324" s="676" t="s">
        <v>982</v>
      </c>
      <c r="D324" s="676" t="s">
        <v>2803</v>
      </c>
      <c r="E324" s="675">
        <v>230000</v>
      </c>
      <c r="F324" s="675">
        <v>124000</v>
      </c>
      <c r="G324" s="675">
        <v>119324.49</v>
      </c>
      <c r="H324" s="675">
        <v>-4675.51</v>
      </c>
      <c r="I324" s="676" t="s">
        <v>984</v>
      </c>
    </row>
    <row r="325" spans="1:9">
      <c r="A325" s="678" t="s">
        <v>2094</v>
      </c>
      <c r="B325" s="676" t="s">
        <v>629</v>
      </c>
      <c r="C325" s="676" t="s">
        <v>982</v>
      </c>
      <c r="D325" s="676" t="s">
        <v>2696</v>
      </c>
      <c r="E325" s="675">
        <v>230000</v>
      </c>
      <c r="F325" s="675">
        <v>124000</v>
      </c>
      <c r="G325" s="675">
        <v>119324.49</v>
      </c>
      <c r="H325" s="675">
        <v>-4675.51</v>
      </c>
      <c r="I325" s="676" t="s">
        <v>984</v>
      </c>
    </row>
    <row r="326" spans="1:9">
      <c r="A326" s="672" t="s">
        <v>3544</v>
      </c>
      <c r="B326" s="673" t="s">
        <v>629</v>
      </c>
      <c r="C326" s="673" t="s">
        <v>985</v>
      </c>
      <c r="D326" s="673" t="s">
        <v>20</v>
      </c>
      <c r="E326" s="674">
        <v>70000</v>
      </c>
      <c r="F326" s="674">
        <v>20000</v>
      </c>
      <c r="G326" s="674"/>
      <c r="H326" s="675">
        <v>-20000</v>
      </c>
      <c r="I326" s="676" t="s">
        <v>811</v>
      </c>
    </row>
    <row r="327" spans="1:9">
      <c r="A327" s="677" t="s">
        <v>1960</v>
      </c>
      <c r="B327" s="676" t="s">
        <v>629</v>
      </c>
      <c r="C327" s="676" t="s">
        <v>985</v>
      </c>
      <c r="D327" s="676" t="s">
        <v>2800</v>
      </c>
      <c r="E327" s="675">
        <v>10000</v>
      </c>
      <c r="F327" s="675">
        <v>20000</v>
      </c>
      <c r="G327" s="675"/>
      <c r="H327" s="675">
        <v>-20000</v>
      </c>
      <c r="I327" s="676" t="s">
        <v>811</v>
      </c>
    </row>
    <row r="328" spans="1:9">
      <c r="A328" s="678" t="s">
        <v>1976</v>
      </c>
      <c r="B328" s="676" t="s">
        <v>629</v>
      </c>
      <c r="C328" s="676" t="s">
        <v>985</v>
      </c>
      <c r="D328" s="676" t="s">
        <v>3321</v>
      </c>
      <c r="E328" s="675">
        <v>10000</v>
      </c>
      <c r="F328" s="675">
        <v>20000</v>
      </c>
      <c r="G328" s="675"/>
      <c r="H328" s="675">
        <v>-20000</v>
      </c>
      <c r="I328" s="676" t="s">
        <v>811</v>
      </c>
    </row>
    <row r="329" spans="1:9">
      <c r="A329" s="677" t="s">
        <v>2093</v>
      </c>
      <c r="B329" s="676" t="s">
        <v>629</v>
      </c>
      <c r="C329" s="676" t="s">
        <v>985</v>
      </c>
      <c r="D329" s="676" t="s">
        <v>2803</v>
      </c>
      <c r="E329" s="675">
        <v>60000</v>
      </c>
      <c r="F329" s="675"/>
      <c r="G329" s="675"/>
      <c r="H329" s="675"/>
      <c r="I329" s="676" t="s">
        <v>811</v>
      </c>
    </row>
    <row r="330" spans="1:9">
      <c r="A330" s="678" t="s">
        <v>2094</v>
      </c>
      <c r="B330" s="676" t="s">
        <v>629</v>
      </c>
      <c r="C330" s="676" t="s">
        <v>985</v>
      </c>
      <c r="D330" s="676" t="s">
        <v>2696</v>
      </c>
      <c r="E330" s="675">
        <v>60000</v>
      </c>
      <c r="F330" s="675"/>
      <c r="G330" s="675"/>
      <c r="H330" s="675"/>
      <c r="I330" s="676" t="s">
        <v>811</v>
      </c>
    </row>
    <row r="331" spans="1:9">
      <c r="A331" s="672" t="s">
        <v>3545</v>
      </c>
      <c r="B331" s="673" t="s">
        <v>629</v>
      </c>
      <c r="C331" s="673" t="s">
        <v>987</v>
      </c>
      <c r="D331" s="673" t="s">
        <v>20</v>
      </c>
      <c r="E331" s="674">
        <v>100000</v>
      </c>
      <c r="F331" s="674"/>
      <c r="G331" s="674"/>
      <c r="H331" s="675"/>
      <c r="I331" s="676" t="s">
        <v>811</v>
      </c>
    </row>
    <row r="332" spans="1:9">
      <c r="A332" s="677" t="s">
        <v>1960</v>
      </c>
      <c r="B332" s="676" t="s">
        <v>629</v>
      </c>
      <c r="C332" s="676" t="s">
        <v>987</v>
      </c>
      <c r="D332" s="676" t="s">
        <v>2800</v>
      </c>
      <c r="E332" s="675">
        <v>10000</v>
      </c>
      <c r="F332" s="675"/>
      <c r="G332" s="675"/>
      <c r="H332" s="675"/>
      <c r="I332" s="676" t="s">
        <v>811</v>
      </c>
    </row>
    <row r="333" spans="1:9">
      <c r="A333" s="678" t="s">
        <v>1976</v>
      </c>
      <c r="B333" s="676" t="s">
        <v>629</v>
      </c>
      <c r="C333" s="676" t="s">
        <v>987</v>
      </c>
      <c r="D333" s="676" t="s">
        <v>3321</v>
      </c>
      <c r="E333" s="675">
        <v>10000</v>
      </c>
      <c r="F333" s="675"/>
      <c r="G333" s="675"/>
      <c r="H333" s="675"/>
      <c r="I333" s="676" t="s">
        <v>811</v>
      </c>
    </row>
    <row r="334" spans="1:9">
      <c r="A334" s="677" t="s">
        <v>2093</v>
      </c>
      <c r="B334" s="676" t="s">
        <v>629</v>
      </c>
      <c r="C334" s="676" t="s">
        <v>987</v>
      </c>
      <c r="D334" s="676" t="s">
        <v>2803</v>
      </c>
      <c r="E334" s="675">
        <v>90000</v>
      </c>
      <c r="F334" s="675"/>
      <c r="G334" s="675"/>
      <c r="H334" s="675"/>
      <c r="I334" s="676" t="s">
        <v>811</v>
      </c>
    </row>
    <row r="335" spans="1:9">
      <c r="A335" s="678" t="s">
        <v>2094</v>
      </c>
      <c r="B335" s="676" t="s">
        <v>629</v>
      </c>
      <c r="C335" s="676" t="s">
        <v>987</v>
      </c>
      <c r="D335" s="676" t="s">
        <v>2696</v>
      </c>
      <c r="E335" s="675">
        <v>90000</v>
      </c>
      <c r="F335" s="675"/>
      <c r="G335" s="675"/>
      <c r="H335" s="675"/>
      <c r="I335" s="676" t="s">
        <v>811</v>
      </c>
    </row>
    <row r="336" spans="1:9" ht="26.25">
      <c r="A336" s="672" t="s">
        <v>3546</v>
      </c>
      <c r="B336" s="673" t="s">
        <v>629</v>
      </c>
      <c r="C336" s="673" t="s">
        <v>3547</v>
      </c>
      <c r="D336" s="673" t="s">
        <v>20</v>
      </c>
      <c r="E336" s="674">
        <v>20000</v>
      </c>
      <c r="F336" s="674"/>
      <c r="G336" s="674"/>
      <c r="H336" s="675"/>
      <c r="I336" s="676" t="s">
        <v>811</v>
      </c>
    </row>
    <row r="337" spans="1:9">
      <c r="A337" s="677" t="s">
        <v>1960</v>
      </c>
      <c r="B337" s="676" t="s">
        <v>629</v>
      </c>
      <c r="C337" s="676" t="s">
        <v>3547</v>
      </c>
      <c r="D337" s="676" t="s">
        <v>2800</v>
      </c>
      <c r="E337" s="675">
        <v>20000</v>
      </c>
      <c r="F337" s="675"/>
      <c r="G337" s="675"/>
      <c r="H337" s="675"/>
      <c r="I337" s="676" t="s">
        <v>811</v>
      </c>
    </row>
    <row r="338" spans="1:9">
      <c r="A338" s="678" t="s">
        <v>1976</v>
      </c>
      <c r="B338" s="676" t="s">
        <v>629</v>
      </c>
      <c r="C338" s="676" t="s">
        <v>3547</v>
      </c>
      <c r="D338" s="676" t="s">
        <v>3321</v>
      </c>
      <c r="E338" s="675">
        <v>20000</v>
      </c>
      <c r="F338" s="675"/>
      <c r="G338" s="675"/>
      <c r="H338" s="675"/>
      <c r="I338" s="676" t="s">
        <v>811</v>
      </c>
    </row>
    <row r="339" spans="1:9" ht="39">
      <c r="A339" s="672" t="s">
        <v>3357</v>
      </c>
      <c r="B339" s="673" t="s">
        <v>629</v>
      </c>
      <c r="C339" s="673" t="s">
        <v>3358</v>
      </c>
      <c r="D339" s="673" t="s">
        <v>20</v>
      </c>
      <c r="E339" s="674">
        <v>1186.9000000000001</v>
      </c>
      <c r="F339" s="674">
        <v>127.2</v>
      </c>
      <c r="G339" s="674"/>
      <c r="H339" s="675">
        <v>-127.2</v>
      </c>
      <c r="I339" s="676" t="s">
        <v>811</v>
      </c>
    </row>
    <row r="340" spans="1:9">
      <c r="A340" s="677" t="s">
        <v>1960</v>
      </c>
      <c r="B340" s="676" t="s">
        <v>629</v>
      </c>
      <c r="C340" s="676" t="s">
        <v>3358</v>
      </c>
      <c r="D340" s="676" t="s">
        <v>2800</v>
      </c>
      <c r="E340" s="675">
        <v>1186.9000000000001</v>
      </c>
      <c r="F340" s="675">
        <v>127.2</v>
      </c>
      <c r="G340" s="675"/>
      <c r="H340" s="675">
        <v>-127.2</v>
      </c>
      <c r="I340" s="676" t="s">
        <v>811</v>
      </c>
    </row>
    <row r="341" spans="1:9">
      <c r="A341" s="678" t="s">
        <v>1976</v>
      </c>
      <c r="B341" s="676" t="s">
        <v>629</v>
      </c>
      <c r="C341" s="676" t="s">
        <v>3358</v>
      </c>
      <c r="D341" s="676" t="s">
        <v>3321</v>
      </c>
      <c r="E341" s="675">
        <v>1186.9000000000001</v>
      </c>
      <c r="F341" s="675">
        <v>127.2</v>
      </c>
      <c r="G341" s="675"/>
      <c r="H341" s="675">
        <v>-127.2</v>
      </c>
      <c r="I341" s="676" t="s">
        <v>811</v>
      </c>
    </row>
    <row r="342" spans="1:9" ht="26.25">
      <c r="A342" s="672" t="s">
        <v>301</v>
      </c>
      <c r="B342" s="673" t="s">
        <v>630</v>
      </c>
      <c r="C342" s="673" t="s">
        <v>811</v>
      </c>
      <c r="D342" s="673" t="s">
        <v>20</v>
      </c>
      <c r="E342" s="674">
        <v>528509.1</v>
      </c>
      <c r="F342" s="674">
        <v>785371.6</v>
      </c>
      <c r="G342" s="674">
        <v>739411.41</v>
      </c>
      <c r="H342" s="675">
        <v>-45960.19</v>
      </c>
      <c r="I342" s="676" t="s">
        <v>929</v>
      </c>
    </row>
    <row r="343" spans="1:9" ht="26.25">
      <c r="A343" s="672" t="s">
        <v>3548</v>
      </c>
      <c r="B343" s="673" t="s">
        <v>630</v>
      </c>
      <c r="C343" s="673" t="s">
        <v>3549</v>
      </c>
      <c r="D343" s="673" t="s">
        <v>20</v>
      </c>
      <c r="E343" s="674"/>
      <c r="F343" s="674">
        <v>150</v>
      </c>
      <c r="G343" s="674">
        <v>129.28</v>
      </c>
      <c r="H343" s="675">
        <v>-20.72</v>
      </c>
      <c r="I343" s="676" t="s">
        <v>3550</v>
      </c>
    </row>
    <row r="344" spans="1:9">
      <c r="A344" s="677" t="s">
        <v>1960</v>
      </c>
      <c r="B344" s="676" t="s">
        <v>630</v>
      </c>
      <c r="C344" s="676" t="s">
        <v>3549</v>
      </c>
      <c r="D344" s="676" t="s">
        <v>2800</v>
      </c>
      <c r="E344" s="675"/>
      <c r="F344" s="675">
        <v>150</v>
      </c>
      <c r="G344" s="675">
        <v>129.28</v>
      </c>
      <c r="H344" s="675">
        <v>-20.72</v>
      </c>
      <c r="I344" s="676" t="s">
        <v>3550</v>
      </c>
    </row>
    <row r="345" spans="1:9">
      <c r="A345" s="678" t="s">
        <v>1976</v>
      </c>
      <c r="B345" s="676" t="s">
        <v>630</v>
      </c>
      <c r="C345" s="676" t="s">
        <v>3549</v>
      </c>
      <c r="D345" s="676" t="s">
        <v>3321</v>
      </c>
      <c r="E345" s="675"/>
      <c r="F345" s="675">
        <v>150</v>
      </c>
      <c r="G345" s="675">
        <v>129.28</v>
      </c>
      <c r="H345" s="675">
        <v>-20.72</v>
      </c>
      <c r="I345" s="676" t="s">
        <v>3550</v>
      </c>
    </row>
    <row r="346" spans="1:9">
      <c r="A346" s="672" t="s">
        <v>3551</v>
      </c>
      <c r="B346" s="673" t="s">
        <v>630</v>
      </c>
      <c r="C346" s="673" t="s">
        <v>999</v>
      </c>
      <c r="D346" s="673" t="s">
        <v>20</v>
      </c>
      <c r="E346" s="674">
        <v>41094</v>
      </c>
      <c r="F346" s="674">
        <v>41094</v>
      </c>
      <c r="G346" s="674">
        <v>27458.33</v>
      </c>
      <c r="H346" s="675">
        <v>-13635.67</v>
      </c>
      <c r="I346" s="676" t="s">
        <v>3552</v>
      </c>
    </row>
    <row r="347" spans="1:9">
      <c r="A347" s="677" t="s">
        <v>2093</v>
      </c>
      <c r="B347" s="676" t="s">
        <v>630</v>
      </c>
      <c r="C347" s="676" t="s">
        <v>999</v>
      </c>
      <c r="D347" s="676" t="s">
        <v>2803</v>
      </c>
      <c r="E347" s="675">
        <v>41094</v>
      </c>
      <c r="F347" s="675">
        <v>41094</v>
      </c>
      <c r="G347" s="675">
        <v>27458.33</v>
      </c>
      <c r="H347" s="675">
        <v>-13635.67</v>
      </c>
      <c r="I347" s="676" t="s">
        <v>3552</v>
      </c>
    </row>
    <row r="348" spans="1:9">
      <c r="A348" s="678" t="s">
        <v>2094</v>
      </c>
      <c r="B348" s="676" t="s">
        <v>630</v>
      </c>
      <c r="C348" s="676" t="s">
        <v>999</v>
      </c>
      <c r="D348" s="676" t="s">
        <v>2696</v>
      </c>
      <c r="E348" s="675">
        <v>38094</v>
      </c>
      <c r="F348" s="675">
        <v>41094</v>
      </c>
      <c r="G348" s="675">
        <v>27458.33</v>
      </c>
      <c r="H348" s="675">
        <v>-13635.67</v>
      </c>
      <c r="I348" s="676" t="s">
        <v>3552</v>
      </c>
    </row>
    <row r="349" spans="1:9">
      <c r="A349" s="678" t="s">
        <v>2137</v>
      </c>
      <c r="B349" s="676" t="s">
        <v>630</v>
      </c>
      <c r="C349" s="676" t="s">
        <v>999</v>
      </c>
      <c r="D349" s="676" t="s">
        <v>3323</v>
      </c>
      <c r="E349" s="675">
        <v>3000</v>
      </c>
      <c r="F349" s="675"/>
      <c r="G349" s="675"/>
      <c r="H349" s="675"/>
      <c r="I349" s="676" t="s">
        <v>811</v>
      </c>
    </row>
    <row r="350" spans="1:9">
      <c r="A350" s="672" t="s">
        <v>3553</v>
      </c>
      <c r="B350" s="673" t="s">
        <v>630</v>
      </c>
      <c r="C350" s="673" t="s">
        <v>1009</v>
      </c>
      <c r="D350" s="673" t="s">
        <v>20</v>
      </c>
      <c r="E350" s="674">
        <v>136048</v>
      </c>
      <c r="F350" s="674">
        <v>231983.2</v>
      </c>
      <c r="G350" s="674">
        <v>214401.71</v>
      </c>
      <c r="H350" s="675">
        <v>-17581.490000000002</v>
      </c>
      <c r="I350" s="676" t="s">
        <v>3554</v>
      </c>
    </row>
    <row r="351" spans="1:9">
      <c r="A351" s="677" t="s">
        <v>1960</v>
      </c>
      <c r="B351" s="676" t="s">
        <v>630</v>
      </c>
      <c r="C351" s="676" t="s">
        <v>1009</v>
      </c>
      <c r="D351" s="676" t="s">
        <v>2800</v>
      </c>
      <c r="E351" s="675">
        <v>38000</v>
      </c>
      <c r="F351" s="675">
        <v>23272.1</v>
      </c>
      <c r="G351" s="675">
        <v>23271.66</v>
      </c>
      <c r="H351" s="675">
        <v>-0.44</v>
      </c>
      <c r="I351" s="676" t="s">
        <v>816</v>
      </c>
    </row>
    <row r="352" spans="1:9">
      <c r="A352" s="678" t="s">
        <v>1976</v>
      </c>
      <c r="B352" s="676" t="s">
        <v>630</v>
      </c>
      <c r="C352" s="676" t="s">
        <v>1009</v>
      </c>
      <c r="D352" s="676" t="s">
        <v>3321</v>
      </c>
      <c r="E352" s="675">
        <v>20000</v>
      </c>
      <c r="F352" s="675">
        <v>17671.439999999999</v>
      </c>
      <c r="G352" s="675">
        <v>17670.990000000002</v>
      </c>
      <c r="H352" s="675">
        <v>-0.45</v>
      </c>
      <c r="I352" s="676" t="s">
        <v>816</v>
      </c>
    </row>
    <row r="353" spans="1:9">
      <c r="A353" s="678" t="s">
        <v>2021</v>
      </c>
      <c r="B353" s="676" t="s">
        <v>630</v>
      </c>
      <c r="C353" s="676" t="s">
        <v>1009</v>
      </c>
      <c r="D353" s="676" t="s">
        <v>3510</v>
      </c>
      <c r="E353" s="675">
        <v>18000</v>
      </c>
      <c r="F353" s="675">
        <v>5600.66</v>
      </c>
      <c r="G353" s="675">
        <v>5600.66</v>
      </c>
      <c r="H353" s="675"/>
      <c r="I353" s="676" t="s">
        <v>816</v>
      </c>
    </row>
    <row r="354" spans="1:9">
      <c r="A354" s="677" t="s">
        <v>2093</v>
      </c>
      <c r="B354" s="676" t="s">
        <v>630</v>
      </c>
      <c r="C354" s="676" t="s">
        <v>1009</v>
      </c>
      <c r="D354" s="676" t="s">
        <v>2803</v>
      </c>
      <c r="E354" s="675">
        <v>98048</v>
      </c>
      <c r="F354" s="675">
        <v>208711.1</v>
      </c>
      <c r="G354" s="675">
        <v>191130.06</v>
      </c>
      <c r="H354" s="675">
        <v>-17581.04</v>
      </c>
      <c r="I354" s="676" t="s">
        <v>3422</v>
      </c>
    </row>
    <row r="355" spans="1:9">
      <c r="A355" s="678" t="s">
        <v>2094</v>
      </c>
      <c r="B355" s="676" t="s">
        <v>630</v>
      </c>
      <c r="C355" s="676" t="s">
        <v>1009</v>
      </c>
      <c r="D355" s="676" t="s">
        <v>2696</v>
      </c>
      <c r="E355" s="675">
        <v>98048</v>
      </c>
      <c r="F355" s="675">
        <v>208711.1</v>
      </c>
      <c r="G355" s="675">
        <v>191130.06</v>
      </c>
      <c r="H355" s="675">
        <v>-17581.04</v>
      </c>
      <c r="I355" s="676" t="s">
        <v>3422</v>
      </c>
    </row>
    <row r="356" spans="1:9" ht="26.25">
      <c r="A356" s="672" t="s">
        <v>3391</v>
      </c>
      <c r="B356" s="673" t="s">
        <v>630</v>
      </c>
      <c r="C356" s="673" t="s">
        <v>3392</v>
      </c>
      <c r="D356" s="673" t="s">
        <v>20</v>
      </c>
      <c r="E356" s="674">
        <v>443</v>
      </c>
      <c r="F356" s="674">
        <v>443</v>
      </c>
      <c r="G356" s="674">
        <v>366.54</v>
      </c>
      <c r="H356" s="675">
        <v>-76.459999999999994</v>
      </c>
      <c r="I356" s="676" t="s">
        <v>3413</v>
      </c>
    </row>
    <row r="357" spans="1:9">
      <c r="A357" s="677" t="s">
        <v>1960</v>
      </c>
      <c r="B357" s="676" t="s">
        <v>630</v>
      </c>
      <c r="C357" s="676" t="s">
        <v>3392</v>
      </c>
      <c r="D357" s="676" t="s">
        <v>2800</v>
      </c>
      <c r="E357" s="675">
        <v>443</v>
      </c>
      <c r="F357" s="675">
        <v>443</v>
      </c>
      <c r="G357" s="675">
        <v>366.54</v>
      </c>
      <c r="H357" s="675">
        <v>-76.459999999999994</v>
      </c>
      <c r="I357" s="676" t="s">
        <v>3413</v>
      </c>
    </row>
    <row r="358" spans="1:9">
      <c r="A358" s="678" t="s">
        <v>22</v>
      </c>
      <c r="B358" s="676" t="s">
        <v>630</v>
      </c>
      <c r="C358" s="676" t="s">
        <v>3392</v>
      </c>
      <c r="D358" s="676" t="s">
        <v>3326</v>
      </c>
      <c r="E358" s="675"/>
      <c r="F358" s="675">
        <v>179</v>
      </c>
      <c r="G358" s="675">
        <v>164.54</v>
      </c>
      <c r="H358" s="675">
        <v>-14.46</v>
      </c>
      <c r="I358" s="676" t="s">
        <v>863</v>
      </c>
    </row>
    <row r="359" spans="1:9">
      <c r="A359" s="678" t="s">
        <v>1976</v>
      </c>
      <c r="B359" s="676" t="s">
        <v>630</v>
      </c>
      <c r="C359" s="676" t="s">
        <v>3392</v>
      </c>
      <c r="D359" s="676" t="s">
        <v>3321</v>
      </c>
      <c r="E359" s="675">
        <v>443</v>
      </c>
      <c r="F359" s="675">
        <v>154.4</v>
      </c>
      <c r="G359" s="675">
        <v>92.4</v>
      </c>
      <c r="H359" s="675">
        <v>-62</v>
      </c>
      <c r="I359" s="676" t="s">
        <v>886</v>
      </c>
    </row>
    <row r="360" spans="1:9">
      <c r="A360" s="678" t="s">
        <v>2048</v>
      </c>
      <c r="B360" s="676" t="s">
        <v>630</v>
      </c>
      <c r="C360" s="676" t="s">
        <v>3392</v>
      </c>
      <c r="D360" s="676" t="s">
        <v>3322</v>
      </c>
      <c r="E360" s="675"/>
      <c r="F360" s="675">
        <v>109.6</v>
      </c>
      <c r="G360" s="675">
        <v>109.6</v>
      </c>
      <c r="H360" s="675"/>
      <c r="I360" s="676" t="s">
        <v>816</v>
      </c>
    </row>
    <row r="361" spans="1:9" ht="39">
      <c r="A361" s="672" t="s">
        <v>3555</v>
      </c>
      <c r="B361" s="673" t="s">
        <v>630</v>
      </c>
      <c r="C361" s="673" t="s">
        <v>1002</v>
      </c>
      <c r="D361" s="673" t="s">
        <v>20</v>
      </c>
      <c r="E361" s="674">
        <v>28968</v>
      </c>
      <c r="F361" s="674">
        <v>56380.7</v>
      </c>
      <c r="G361" s="674">
        <v>54511.37</v>
      </c>
      <c r="H361" s="675">
        <v>-1869.33</v>
      </c>
      <c r="I361" s="676" t="s">
        <v>3556</v>
      </c>
    </row>
    <row r="362" spans="1:9">
      <c r="A362" s="677" t="s">
        <v>1960</v>
      </c>
      <c r="B362" s="676" t="s">
        <v>630</v>
      </c>
      <c r="C362" s="676" t="s">
        <v>1002</v>
      </c>
      <c r="D362" s="676" t="s">
        <v>2800</v>
      </c>
      <c r="E362" s="675">
        <v>11957.1</v>
      </c>
      <c r="F362" s="675">
        <v>21336.2</v>
      </c>
      <c r="G362" s="675">
        <v>20056.400000000001</v>
      </c>
      <c r="H362" s="675">
        <v>-1279.8</v>
      </c>
      <c r="I362" s="676" t="s">
        <v>1005</v>
      </c>
    </row>
    <row r="363" spans="1:9">
      <c r="A363" s="678" t="s">
        <v>1976</v>
      </c>
      <c r="B363" s="676" t="s">
        <v>630</v>
      </c>
      <c r="C363" s="676" t="s">
        <v>1002</v>
      </c>
      <c r="D363" s="676" t="s">
        <v>3321</v>
      </c>
      <c r="E363" s="675">
        <v>3399.1</v>
      </c>
      <c r="F363" s="675">
        <v>4337.33</v>
      </c>
      <c r="G363" s="675">
        <v>4244.88</v>
      </c>
      <c r="H363" s="675">
        <v>-92.45</v>
      </c>
      <c r="I363" s="676" t="s">
        <v>948</v>
      </c>
    </row>
    <row r="364" spans="1:9">
      <c r="A364" s="678" t="s">
        <v>2027</v>
      </c>
      <c r="B364" s="676" t="s">
        <v>630</v>
      </c>
      <c r="C364" s="676" t="s">
        <v>1002</v>
      </c>
      <c r="D364" s="676" t="s">
        <v>3511</v>
      </c>
      <c r="E364" s="675">
        <v>4608</v>
      </c>
      <c r="F364" s="675">
        <v>11798.87</v>
      </c>
      <c r="G364" s="675">
        <v>10744.44</v>
      </c>
      <c r="H364" s="675">
        <v>-1054.43</v>
      </c>
      <c r="I364" s="676" t="s">
        <v>3447</v>
      </c>
    </row>
    <row r="365" spans="1:9">
      <c r="A365" s="678" t="s">
        <v>2048</v>
      </c>
      <c r="B365" s="676" t="s">
        <v>630</v>
      </c>
      <c r="C365" s="676" t="s">
        <v>1002</v>
      </c>
      <c r="D365" s="676" t="s">
        <v>3322</v>
      </c>
      <c r="E365" s="675">
        <v>3950</v>
      </c>
      <c r="F365" s="675">
        <v>5200</v>
      </c>
      <c r="G365" s="675">
        <v>5067.08</v>
      </c>
      <c r="H365" s="675">
        <v>-132.91999999999999</v>
      </c>
      <c r="I365" s="676" t="s">
        <v>3557</v>
      </c>
    </row>
    <row r="366" spans="1:9">
      <c r="A366" s="677" t="s">
        <v>2093</v>
      </c>
      <c r="B366" s="676" t="s">
        <v>630</v>
      </c>
      <c r="C366" s="676" t="s">
        <v>1002</v>
      </c>
      <c r="D366" s="676" t="s">
        <v>2803</v>
      </c>
      <c r="E366" s="675">
        <v>17010.900000000001</v>
      </c>
      <c r="F366" s="675">
        <v>35044.5</v>
      </c>
      <c r="G366" s="675">
        <v>34454.97</v>
      </c>
      <c r="H366" s="675">
        <v>-589.53</v>
      </c>
      <c r="I366" s="676" t="s">
        <v>3451</v>
      </c>
    </row>
    <row r="367" spans="1:9">
      <c r="A367" s="678" t="s">
        <v>2094</v>
      </c>
      <c r="B367" s="676" t="s">
        <v>630</v>
      </c>
      <c r="C367" s="676" t="s">
        <v>1002</v>
      </c>
      <c r="D367" s="676" t="s">
        <v>2696</v>
      </c>
      <c r="E367" s="675">
        <v>16458.3</v>
      </c>
      <c r="F367" s="675">
        <v>34404.9</v>
      </c>
      <c r="G367" s="675">
        <v>34071.449999999997</v>
      </c>
      <c r="H367" s="675">
        <v>-333.45</v>
      </c>
      <c r="I367" s="676" t="s">
        <v>1004</v>
      </c>
    </row>
    <row r="368" spans="1:9">
      <c r="A368" s="678" t="s">
        <v>2137</v>
      </c>
      <c r="B368" s="676" t="s">
        <v>630</v>
      </c>
      <c r="C368" s="676" t="s">
        <v>1002</v>
      </c>
      <c r="D368" s="676" t="s">
        <v>3323</v>
      </c>
      <c r="E368" s="675">
        <v>552.6</v>
      </c>
      <c r="F368" s="675">
        <v>639.6</v>
      </c>
      <c r="G368" s="675">
        <v>383.52</v>
      </c>
      <c r="H368" s="675">
        <v>-256.08</v>
      </c>
      <c r="I368" s="676" t="s">
        <v>3558</v>
      </c>
    </row>
    <row r="369" spans="1:9" ht="26.25">
      <c r="A369" s="672" t="s">
        <v>3559</v>
      </c>
      <c r="B369" s="673" t="s">
        <v>630</v>
      </c>
      <c r="C369" s="673" t="s">
        <v>3560</v>
      </c>
      <c r="D369" s="673" t="s">
        <v>20</v>
      </c>
      <c r="E369" s="674">
        <v>176561.2</v>
      </c>
      <c r="F369" s="674">
        <v>236561.2</v>
      </c>
      <c r="G369" s="674">
        <v>236054.93</v>
      </c>
      <c r="H369" s="675">
        <v>-506.27</v>
      </c>
      <c r="I369" s="676" t="s">
        <v>847</v>
      </c>
    </row>
    <row r="370" spans="1:9">
      <c r="A370" s="677" t="s">
        <v>1960</v>
      </c>
      <c r="B370" s="676" t="s">
        <v>630</v>
      </c>
      <c r="C370" s="676" t="s">
        <v>3560</v>
      </c>
      <c r="D370" s="676" t="s">
        <v>2800</v>
      </c>
      <c r="E370" s="675">
        <v>176561.2</v>
      </c>
      <c r="F370" s="675">
        <v>236561.2</v>
      </c>
      <c r="G370" s="675">
        <v>236054.93</v>
      </c>
      <c r="H370" s="675">
        <v>-506.27</v>
      </c>
      <c r="I370" s="676" t="s">
        <v>847</v>
      </c>
    </row>
    <row r="371" spans="1:9">
      <c r="A371" s="678" t="s">
        <v>2048</v>
      </c>
      <c r="B371" s="676" t="s">
        <v>630</v>
      </c>
      <c r="C371" s="676" t="s">
        <v>3560</v>
      </c>
      <c r="D371" s="676" t="s">
        <v>3322</v>
      </c>
      <c r="E371" s="675">
        <v>176561.2</v>
      </c>
      <c r="F371" s="675">
        <v>236561.2</v>
      </c>
      <c r="G371" s="675">
        <v>236054.93</v>
      </c>
      <c r="H371" s="675">
        <v>-506.27</v>
      </c>
      <c r="I371" s="676" t="s">
        <v>847</v>
      </c>
    </row>
    <row r="372" spans="1:9" ht="39">
      <c r="A372" s="672" t="s">
        <v>3339</v>
      </c>
      <c r="B372" s="673" t="s">
        <v>630</v>
      </c>
      <c r="C372" s="673" t="s">
        <v>3340</v>
      </c>
      <c r="D372" s="673" t="s">
        <v>20</v>
      </c>
      <c r="E372" s="674"/>
      <c r="F372" s="674">
        <v>525</v>
      </c>
      <c r="G372" s="674">
        <v>414.45</v>
      </c>
      <c r="H372" s="675">
        <v>-110.55</v>
      </c>
      <c r="I372" s="676" t="s">
        <v>3561</v>
      </c>
    </row>
    <row r="373" spans="1:9">
      <c r="A373" s="677" t="s">
        <v>1960</v>
      </c>
      <c r="B373" s="676" t="s">
        <v>630</v>
      </c>
      <c r="C373" s="676" t="s">
        <v>3340</v>
      </c>
      <c r="D373" s="676" t="s">
        <v>2800</v>
      </c>
      <c r="E373" s="675"/>
      <c r="F373" s="675">
        <v>316.39999999999998</v>
      </c>
      <c r="G373" s="675">
        <v>234.55</v>
      </c>
      <c r="H373" s="675">
        <v>-81.849999999999994</v>
      </c>
      <c r="I373" s="676" t="s">
        <v>3562</v>
      </c>
    </row>
    <row r="374" spans="1:9">
      <c r="A374" s="678" t="s">
        <v>22</v>
      </c>
      <c r="B374" s="676" t="s">
        <v>630</v>
      </c>
      <c r="C374" s="676" t="s">
        <v>3340</v>
      </c>
      <c r="D374" s="676" t="s">
        <v>3326</v>
      </c>
      <c r="E374" s="675"/>
      <c r="F374" s="675">
        <v>258</v>
      </c>
      <c r="G374" s="675">
        <v>176.15</v>
      </c>
      <c r="H374" s="675">
        <v>-81.849999999999994</v>
      </c>
      <c r="I374" s="676" t="s">
        <v>3563</v>
      </c>
    </row>
    <row r="375" spans="1:9">
      <c r="A375" s="678" t="s">
        <v>1976</v>
      </c>
      <c r="B375" s="676" t="s">
        <v>630</v>
      </c>
      <c r="C375" s="676" t="s">
        <v>3340</v>
      </c>
      <c r="D375" s="676" t="s">
        <v>3321</v>
      </c>
      <c r="E375" s="675"/>
      <c r="F375" s="675">
        <v>58.4</v>
      </c>
      <c r="G375" s="675">
        <v>58.4</v>
      </c>
      <c r="H375" s="675"/>
      <c r="I375" s="676" t="s">
        <v>816</v>
      </c>
    </row>
    <row r="376" spans="1:9">
      <c r="A376" s="677" t="s">
        <v>2093</v>
      </c>
      <c r="B376" s="676" t="s">
        <v>630</v>
      </c>
      <c r="C376" s="676" t="s">
        <v>3340</v>
      </c>
      <c r="D376" s="676" t="s">
        <v>2803</v>
      </c>
      <c r="E376" s="675"/>
      <c r="F376" s="675">
        <v>208.6</v>
      </c>
      <c r="G376" s="675">
        <v>179.9</v>
      </c>
      <c r="H376" s="675">
        <v>-28.7</v>
      </c>
      <c r="I376" s="676" t="s">
        <v>3550</v>
      </c>
    </row>
    <row r="377" spans="1:9">
      <c r="A377" s="678" t="s">
        <v>2137</v>
      </c>
      <c r="B377" s="676" t="s">
        <v>630</v>
      </c>
      <c r="C377" s="676" t="s">
        <v>3340</v>
      </c>
      <c r="D377" s="676" t="s">
        <v>3323</v>
      </c>
      <c r="E377" s="675"/>
      <c r="F377" s="675">
        <v>208.6</v>
      </c>
      <c r="G377" s="675">
        <v>179.9</v>
      </c>
      <c r="H377" s="675">
        <v>-28.7</v>
      </c>
      <c r="I377" s="676" t="s">
        <v>3550</v>
      </c>
    </row>
    <row r="378" spans="1:9" ht="26.25">
      <c r="A378" s="672" t="s">
        <v>3564</v>
      </c>
      <c r="B378" s="673" t="s">
        <v>630</v>
      </c>
      <c r="C378" s="673" t="s">
        <v>1006</v>
      </c>
      <c r="D378" s="673" t="s">
        <v>20</v>
      </c>
      <c r="E378" s="674">
        <v>100394.9</v>
      </c>
      <c r="F378" s="674">
        <v>212734.5</v>
      </c>
      <c r="G378" s="674">
        <v>200580.85</v>
      </c>
      <c r="H378" s="675">
        <v>-12153.65</v>
      </c>
      <c r="I378" s="676" t="s">
        <v>814</v>
      </c>
    </row>
    <row r="379" spans="1:9">
      <c r="A379" s="677" t="s">
        <v>1960</v>
      </c>
      <c r="B379" s="676" t="s">
        <v>630</v>
      </c>
      <c r="C379" s="676" t="s">
        <v>1006</v>
      </c>
      <c r="D379" s="676" t="s">
        <v>2800</v>
      </c>
      <c r="E379" s="675">
        <v>41599.9</v>
      </c>
      <c r="F379" s="675">
        <v>112140.9</v>
      </c>
      <c r="G379" s="675">
        <v>100966.3</v>
      </c>
      <c r="H379" s="675">
        <v>-11174.6</v>
      </c>
      <c r="I379" s="676" t="s">
        <v>3565</v>
      </c>
    </row>
    <row r="380" spans="1:9">
      <c r="A380" s="678" t="s">
        <v>1976</v>
      </c>
      <c r="B380" s="676" t="s">
        <v>630</v>
      </c>
      <c r="C380" s="676" t="s">
        <v>1006</v>
      </c>
      <c r="D380" s="676" t="s">
        <v>3321</v>
      </c>
      <c r="E380" s="675">
        <v>5499.9</v>
      </c>
      <c r="F380" s="675">
        <v>6683.9</v>
      </c>
      <c r="G380" s="675">
        <v>5870.55</v>
      </c>
      <c r="H380" s="675">
        <v>-813.35</v>
      </c>
      <c r="I380" s="676" t="s">
        <v>3566</v>
      </c>
    </row>
    <row r="381" spans="1:9">
      <c r="A381" s="678" t="s">
        <v>2021</v>
      </c>
      <c r="B381" s="676" t="s">
        <v>630</v>
      </c>
      <c r="C381" s="676" t="s">
        <v>1006</v>
      </c>
      <c r="D381" s="676" t="s">
        <v>3510</v>
      </c>
      <c r="E381" s="675">
        <v>34000</v>
      </c>
      <c r="F381" s="675">
        <v>101927</v>
      </c>
      <c r="G381" s="675">
        <v>91605.57</v>
      </c>
      <c r="H381" s="675">
        <v>-10321.43</v>
      </c>
      <c r="I381" s="676" t="s">
        <v>3567</v>
      </c>
    </row>
    <row r="382" spans="1:9">
      <c r="A382" s="678" t="s">
        <v>2048</v>
      </c>
      <c r="B382" s="676" t="s">
        <v>630</v>
      </c>
      <c r="C382" s="676" t="s">
        <v>1006</v>
      </c>
      <c r="D382" s="676" t="s">
        <v>3322</v>
      </c>
      <c r="E382" s="675">
        <v>2100</v>
      </c>
      <c r="F382" s="675">
        <v>3530</v>
      </c>
      <c r="G382" s="675">
        <v>3490.18</v>
      </c>
      <c r="H382" s="675">
        <v>-39.82</v>
      </c>
      <c r="I382" s="676" t="s">
        <v>911</v>
      </c>
    </row>
    <row r="383" spans="1:9">
      <c r="A383" s="677" t="s">
        <v>2093</v>
      </c>
      <c r="B383" s="676" t="s">
        <v>630</v>
      </c>
      <c r="C383" s="676" t="s">
        <v>1006</v>
      </c>
      <c r="D383" s="676" t="s">
        <v>2803</v>
      </c>
      <c r="E383" s="675">
        <v>58795</v>
      </c>
      <c r="F383" s="675">
        <v>100593.60000000001</v>
      </c>
      <c r="G383" s="675">
        <v>99614.56</v>
      </c>
      <c r="H383" s="675">
        <v>-979.04</v>
      </c>
      <c r="I383" s="676" t="s">
        <v>1004</v>
      </c>
    </row>
    <row r="384" spans="1:9">
      <c r="A384" s="678" t="s">
        <v>2094</v>
      </c>
      <c r="B384" s="676" t="s">
        <v>630</v>
      </c>
      <c r="C384" s="676" t="s">
        <v>1006</v>
      </c>
      <c r="D384" s="676" t="s">
        <v>2696</v>
      </c>
      <c r="E384" s="675">
        <v>58415.5</v>
      </c>
      <c r="F384" s="675">
        <v>100227.1</v>
      </c>
      <c r="G384" s="675">
        <v>99371.98</v>
      </c>
      <c r="H384" s="675">
        <v>-855.12</v>
      </c>
      <c r="I384" s="676" t="s">
        <v>909</v>
      </c>
    </row>
    <row r="385" spans="1:9">
      <c r="A385" s="678" t="s">
        <v>2137</v>
      </c>
      <c r="B385" s="676" t="s">
        <v>630</v>
      </c>
      <c r="C385" s="676" t="s">
        <v>1006</v>
      </c>
      <c r="D385" s="676" t="s">
        <v>3323</v>
      </c>
      <c r="E385" s="675">
        <v>379.5</v>
      </c>
      <c r="F385" s="675">
        <v>366.5</v>
      </c>
      <c r="G385" s="675">
        <v>242.58</v>
      </c>
      <c r="H385" s="675">
        <v>-123.92</v>
      </c>
      <c r="I385" s="676" t="s">
        <v>3568</v>
      </c>
    </row>
    <row r="386" spans="1:9" ht="26.25">
      <c r="A386" s="672" t="s">
        <v>3569</v>
      </c>
      <c r="B386" s="673" t="s">
        <v>630</v>
      </c>
      <c r="C386" s="673" t="s">
        <v>3570</v>
      </c>
      <c r="D386" s="673" t="s">
        <v>20</v>
      </c>
      <c r="E386" s="674">
        <v>45000</v>
      </c>
      <c r="F386" s="674">
        <v>5500</v>
      </c>
      <c r="G386" s="674">
        <v>5493.95</v>
      </c>
      <c r="H386" s="675">
        <v>-6.05</v>
      </c>
      <c r="I386" s="676" t="s">
        <v>838</v>
      </c>
    </row>
    <row r="387" spans="1:9">
      <c r="A387" s="677" t="s">
        <v>1960</v>
      </c>
      <c r="B387" s="676" t="s">
        <v>630</v>
      </c>
      <c r="C387" s="676" t="s">
        <v>3570</v>
      </c>
      <c r="D387" s="676" t="s">
        <v>2800</v>
      </c>
      <c r="E387" s="675">
        <v>45000</v>
      </c>
      <c r="F387" s="675">
        <v>5500</v>
      </c>
      <c r="G387" s="675">
        <v>5493.95</v>
      </c>
      <c r="H387" s="675">
        <v>-6.05</v>
      </c>
      <c r="I387" s="676" t="s">
        <v>838</v>
      </c>
    </row>
    <row r="388" spans="1:9">
      <c r="A388" s="678" t="s">
        <v>2048</v>
      </c>
      <c r="B388" s="676" t="s">
        <v>630</v>
      </c>
      <c r="C388" s="676" t="s">
        <v>3570</v>
      </c>
      <c r="D388" s="676" t="s">
        <v>3322</v>
      </c>
      <c r="E388" s="675">
        <v>45000</v>
      </c>
      <c r="F388" s="675">
        <v>5500</v>
      </c>
      <c r="G388" s="675">
        <v>5493.95</v>
      </c>
      <c r="H388" s="675">
        <v>-6.05</v>
      </c>
      <c r="I388" s="676" t="s">
        <v>838</v>
      </c>
    </row>
    <row r="389" spans="1:9">
      <c r="A389" s="672" t="s">
        <v>323</v>
      </c>
      <c r="B389" s="673" t="s">
        <v>631</v>
      </c>
      <c r="C389" s="673" t="s">
        <v>811</v>
      </c>
      <c r="D389" s="673" t="s">
        <v>20</v>
      </c>
      <c r="E389" s="674">
        <v>303557.5</v>
      </c>
      <c r="F389" s="674">
        <v>134075.5</v>
      </c>
      <c r="G389" s="674">
        <v>53139.73</v>
      </c>
      <c r="H389" s="675">
        <v>-80935.77</v>
      </c>
      <c r="I389" s="676" t="s">
        <v>3571</v>
      </c>
    </row>
    <row r="390" spans="1:9" ht="26.25">
      <c r="A390" s="672" t="s">
        <v>3572</v>
      </c>
      <c r="B390" s="673" t="s">
        <v>631</v>
      </c>
      <c r="C390" s="673" t="s">
        <v>1011</v>
      </c>
      <c r="D390" s="673" t="s">
        <v>20</v>
      </c>
      <c r="E390" s="674">
        <v>164124</v>
      </c>
      <c r="F390" s="674">
        <v>100345.7</v>
      </c>
      <c r="G390" s="674">
        <v>38358.46</v>
      </c>
      <c r="H390" s="675">
        <v>-61987.24</v>
      </c>
      <c r="I390" s="676" t="s">
        <v>3573</v>
      </c>
    </row>
    <row r="391" spans="1:9">
      <c r="A391" s="677" t="s">
        <v>1960</v>
      </c>
      <c r="B391" s="676" t="s">
        <v>631</v>
      </c>
      <c r="C391" s="676" t="s">
        <v>1011</v>
      </c>
      <c r="D391" s="676" t="s">
        <v>2800</v>
      </c>
      <c r="E391" s="675">
        <v>139124</v>
      </c>
      <c r="F391" s="675">
        <v>100345.7</v>
      </c>
      <c r="G391" s="675">
        <v>38358.46</v>
      </c>
      <c r="H391" s="675">
        <v>-61987.24</v>
      </c>
      <c r="I391" s="676" t="s">
        <v>3573</v>
      </c>
    </row>
    <row r="392" spans="1:9">
      <c r="A392" s="678" t="s">
        <v>1976</v>
      </c>
      <c r="B392" s="676" t="s">
        <v>631</v>
      </c>
      <c r="C392" s="676" t="s">
        <v>1011</v>
      </c>
      <c r="D392" s="676" t="s">
        <v>3321</v>
      </c>
      <c r="E392" s="675"/>
      <c r="F392" s="675">
        <v>8000</v>
      </c>
      <c r="G392" s="675">
        <v>5823.9</v>
      </c>
      <c r="H392" s="675">
        <v>-2176.1</v>
      </c>
      <c r="I392" s="676" t="s">
        <v>3574</v>
      </c>
    </row>
    <row r="393" spans="1:9">
      <c r="A393" s="678" t="s">
        <v>2048</v>
      </c>
      <c r="B393" s="676" t="s">
        <v>631</v>
      </c>
      <c r="C393" s="676" t="s">
        <v>1011</v>
      </c>
      <c r="D393" s="676" t="s">
        <v>3322</v>
      </c>
      <c r="E393" s="675">
        <v>139124</v>
      </c>
      <c r="F393" s="675">
        <v>2600</v>
      </c>
      <c r="G393" s="675">
        <v>2294.75</v>
      </c>
      <c r="H393" s="675">
        <v>-305.25</v>
      </c>
      <c r="I393" s="676" t="s">
        <v>3575</v>
      </c>
    </row>
    <row r="394" spans="1:9" ht="26.25">
      <c r="A394" s="678" t="s">
        <v>23</v>
      </c>
      <c r="B394" s="676" t="s">
        <v>631</v>
      </c>
      <c r="C394" s="676" t="s">
        <v>1011</v>
      </c>
      <c r="D394" s="676" t="s">
        <v>3576</v>
      </c>
      <c r="E394" s="675"/>
      <c r="F394" s="675">
        <v>89745.7</v>
      </c>
      <c r="G394" s="675">
        <v>30239.81</v>
      </c>
      <c r="H394" s="675">
        <v>-59505.89</v>
      </c>
      <c r="I394" s="676" t="s">
        <v>3577</v>
      </c>
    </row>
    <row r="395" spans="1:9">
      <c r="A395" s="677" t="s">
        <v>2093</v>
      </c>
      <c r="B395" s="676" t="s">
        <v>631</v>
      </c>
      <c r="C395" s="676" t="s">
        <v>1011</v>
      </c>
      <c r="D395" s="676" t="s">
        <v>2803</v>
      </c>
      <c r="E395" s="675">
        <v>25000</v>
      </c>
      <c r="F395" s="675"/>
      <c r="G395" s="675"/>
      <c r="H395" s="675"/>
      <c r="I395" s="676" t="s">
        <v>811</v>
      </c>
    </row>
    <row r="396" spans="1:9">
      <c r="A396" s="678" t="s">
        <v>2094</v>
      </c>
      <c r="B396" s="676" t="s">
        <v>631</v>
      </c>
      <c r="C396" s="676" t="s">
        <v>1011</v>
      </c>
      <c r="D396" s="676" t="s">
        <v>2696</v>
      </c>
      <c r="E396" s="675">
        <v>25000</v>
      </c>
      <c r="F396" s="675"/>
      <c r="G396" s="675"/>
      <c r="H396" s="675"/>
      <c r="I396" s="676" t="s">
        <v>811</v>
      </c>
    </row>
    <row r="397" spans="1:9" ht="51.75">
      <c r="A397" s="672" t="s">
        <v>3578</v>
      </c>
      <c r="B397" s="673" t="s">
        <v>631</v>
      </c>
      <c r="C397" s="673" t="s">
        <v>3579</v>
      </c>
      <c r="D397" s="673" t="s">
        <v>20</v>
      </c>
      <c r="E397" s="674">
        <v>1020.1</v>
      </c>
      <c r="F397" s="674">
        <v>2070.1</v>
      </c>
      <c r="G397" s="674">
        <v>757.13</v>
      </c>
      <c r="H397" s="675">
        <v>-1312.97</v>
      </c>
      <c r="I397" s="676" t="s">
        <v>3424</v>
      </c>
    </row>
    <row r="398" spans="1:9">
      <c r="A398" s="677" t="s">
        <v>1960</v>
      </c>
      <c r="B398" s="676" t="s">
        <v>631</v>
      </c>
      <c r="C398" s="676" t="s">
        <v>3579</v>
      </c>
      <c r="D398" s="676" t="s">
        <v>2800</v>
      </c>
      <c r="E398" s="675">
        <v>1020.1</v>
      </c>
      <c r="F398" s="675">
        <v>2065.1</v>
      </c>
      <c r="G398" s="675">
        <v>757.13</v>
      </c>
      <c r="H398" s="675">
        <v>-1307.97</v>
      </c>
      <c r="I398" s="676" t="s">
        <v>3513</v>
      </c>
    </row>
    <row r="399" spans="1:9">
      <c r="A399" s="678" t="s">
        <v>1976</v>
      </c>
      <c r="B399" s="676" t="s">
        <v>631</v>
      </c>
      <c r="C399" s="676" t="s">
        <v>3579</v>
      </c>
      <c r="D399" s="676" t="s">
        <v>3321</v>
      </c>
      <c r="E399" s="675">
        <v>620.1</v>
      </c>
      <c r="F399" s="675">
        <v>620.1</v>
      </c>
      <c r="G399" s="675">
        <v>326.39</v>
      </c>
      <c r="H399" s="675">
        <v>-293.70999999999998</v>
      </c>
      <c r="I399" s="676" t="s">
        <v>3580</v>
      </c>
    </row>
    <row r="400" spans="1:9">
      <c r="A400" s="678" t="s">
        <v>2048</v>
      </c>
      <c r="B400" s="676" t="s">
        <v>631</v>
      </c>
      <c r="C400" s="676" t="s">
        <v>3579</v>
      </c>
      <c r="D400" s="676" t="s">
        <v>3322</v>
      </c>
      <c r="E400" s="675">
        <v>400</v>
      </c>
      <c r="F400" s="675">
        <v>1445</v>
      </c>
      <c r="G400" s="675">
        <v>430.74</v>
      </c>
      <c r="H400" s="675">
        <v>-1014.26</v>
      </c>
      <c r="I400" s="676" t="s">
        <v>3581</v>
      </c>
    </row>
    <row r="401" spans="1:9">
      <c r="A401" s="677" t="s">
        <v>2093</v>
      </c>
      <c r="B401" s="676" t="s">
        <v>631</v>
      </c>
      <c r="C401" s="676" t="s">
        <v>3579</v>
      </c>
      <c r="D401" s="676" t="s">
        <v>2803</v>
      </c>
      <c r="E401" s="675"/>
      <c r="F401" s="675">
        <v>5</v>
      </c>
      <c r="G401" s="675"/>
      <c r="H401" s="675">
        <v>-5</v>
      </c>
      <c r="I401" s="676" t="s">
        <v>811</v>
      </c>
    </row>
    <row r="402" spans="1:9">
      <c r="A402" s="678" t="s">
        <v>2137</v>
      </c>
      <c r="B402" s="676" t="s">
        <v>631</v>
      </c>
      <c r="C402" s="676" t="s">
        <v>3579</v>
      </c>
      <c r="D402" s="676" t="s">
        <v>3323</v>
      </c>
      <c r="E402" s="675"/>
      <c r="F402" s="675">
        <v>5</v>
      </c>
      <c r="G402" s="675"/>
      <c r="H402" s="675">
        <v>-5</v>
      </c>
      <c r="I402" s="676" t="s">
        <v>811</v>
      </c>
    </row>
    <row r="403" spans="1:9" ht="51.75">
      <c r="A403" s="672" t="s">
        <v>3582</v>
      </c>
      <c r="B403" s="673" t="s">
        <v>631</v>
      </c>
      <c r="C403" s="673" t="s">
        <v>3583</v>
      </c>
      <c r="D403" s="673" t="s">
        <v>20</v>
      </c>
      <c r="E403" s="674">
        <v>3740</v>
      </c>
      <c r="F403" s="674"/>
      <c r="G403" s="674"/>
      <c r="H403" s="675"/>
      <c r="I403" s="676" t="s">
        <v>811</v>
      </c>
    </row>
    <row r="404" spans="1:9">
      <c r="A404" s="677" t="s">
        <v>1960</v>
      </c>
      <c r="B404" s="676" t="s">
        <v>631</v>
      </c>
      <c r="C404" s="676" t="s">
        <v>3583</v>
      </c>
      <c r="D404" s="676" t="s">
        <v>2800</v>
      </c>
      <c r="E404" s="675">
        <v>3740</v>
      </c>
      <c r="F404" s="675"/>
      <c r="G404" s="675"/>
      <c r="H404" s="675"/>
      <c r="I404" s="676" t="s">
        <v>811</v>
      </c>
    </row>
    <row r="405" spans="1:9">
      <c r="A405" s="678" t="s">
        <v>2048</v>
      </c>
      <c r="B405" s="676" t="s">
        <v>631</v>
      </c>
      <c r="C405" s="676" t="s">
        <v>3583</v>
      </c>
      <c r="D405" s="676" t="s">
        <v>3322</v>
      </c>
      <c r="E405" s="675">
        <v>3740</v>
      </c>
      <c r="F405" s="675"/>
      <c r="G405" s="675"/>
      <c r="H405" s="675"/>
      <c r="I405" s="676" t="s">
        <v>811</v>
      </c>
    </row>
    <row r="406" spans="1:9" ht="51.75">
      <c r="A406" s="672" t="s">
        <v>3584</v>
      </c>
      <c r="B406" s="673" t="s">
        <v>631</v>
      </c>
      <c r="C406" s="673" t="s">
        <v>3585</v>
      </c>
      <c r="D406" s="673" t="s">
        <v>20</v>
      </c>
      <c r="E406" s="674">
        <v>6904.9</v>
      </c>
      <c r="F406" s="674">
        <v>6904.9</v>
      </c>
      <c r="G406" s="674">
        <v>2409.09</v>
      </c>
      <c r="H406" s="675">
        <v>-4495.8100000000004</v>
      </c>
      <c r="I406" s="676" t="s">
        <v>3586</v>
      </c>
    </row>
    <row r="407" spans="1:9">
      <c r="A407" s="677" t="s">
        <v>1960</v>
      </c>
      <c r="B407" s="676" t="s">
        <v>631</v>
      </c>
      <c r="C407" s="676" t="s">
        <v>3585</v>
      </c>
      <c r="D407" s="676" t="s">
        <v>2800</v>
      </c>
      <c r="E407" s="675">
        <v>6784.9</v>
      </c>
      <c r="F407" s="675">
        <v>6134.9</v>
      </c>
      <c r="G407" s="675">
        <v>2118.2800000000002</v>
      </c>
      <c r="H407" s="675">
        <v>-4016.62</v>
      </c>
      <c r="I407" s="676" t="s">
        <v>3587</v>
      </c>
    </row>
    <row r="408" spans="1:9">
      <c r="A408" s="678" t="s">
        <v>1976</v>
      </c>
      <c r="B408" s="676" t="s">
        <v>631</v>
      </c>
      <c r="C408" s="676" t="s">
        <v>3585</v>
      </c>
      <c r="D408" s="676" t="s">
        <v>3321</v>
      </c>
      <c r="E408" s="675">
        <v>2784.9</v>
      </c>
      <c r="F408" s="675">
        <v>2834.9</v>
      </c>
      <c r="G408" s="675">
        <v>674.91</v>
      </c>
      <c r="H408" s="675">
        <v>-2159.9899999999998</v>
      </c>
      <c r="I408" s="676" t="s">
        <v>3588</v>
      </c>
    </row>
    <row r="409" spans="1:9">
      <c r="A409" s="678" t="s">
        <v>2048</v>
      </c>
      <c r="B409" s="676" t="s">
        <v>631</v>
      </c>
      <c r="C409" s="676" t="s">
        <v>3585</v>
      </c>
      <c r="D409" s="676" t="s">
        <v>3322</v>
      </c>
      <c r="E409" s="675">
        <v>4000</v>
      </c>
      <c r="F409" s="675">
        <v>3300</v>
      </c>
      <c r="G409" s="675">
        <v>1443.37</v>
      </c>
      <c r="H409" s="675">
        <v>-1856.63</v>
      </c>
      <c r="I409" s="676" t="s">
        <v>3349</v>
      </c>
    </row>
    <row r="410" spans="1:9">
      <c r="A410" s="677" t="s">
        <v>2093</v>
      </c>
      <c r="B410" s="676" t="s">
        <v>631</v>
      </c>
      <c r="C410" s="676" t="s">
        <v>3585</v>
      </c>
      <c r="D410" s="676" t="s">
        <v>2803</v>
      </c>
      <c r="E410" s="675">
        <v>120</v>
      </c>
      <c r="F410" s="675">
        <v>770</v>
      </c>
      <c r="G410" s="675">
        <v>290.81</v>
      </c>
      <c r="H410" s="675">
        <v>-479.19</v>
      </c>
      <c r="I410" s="676" t="s">
        <v>3388</v>
      </c>
    </row>
    <row r="411" spans="1:9">
      <c r="A411" s="678" t="s">
        <v>2094</v>
      </c>
      <c r="B411" s="676" t="s">
        <v>631</v>
      </c>
      <c r="C411" s="676" t="s">
        <v>3585</v>
      </c>
      <c r="D411" s="676" t="s">
        <v>2696</v>
      </c>
      <c r="E411" s="675">
        <v>100</v>
      </c>
      <c r="F411" s="675">
        <v>700</v>
      </c>
      <c r="G411" s="675">
        <v>241.65</v>
      </c>
      <c r="H411" s="675">
        <v>-458.35</v>
      </c>
      <c r="I411" s="676" t="s">
        <v>3587</v>
      </c>
    </row>
    <row r="412" spans="1:9">
      <c r="A412" s="678" t="s">
        <v>2137</v>
      </c>
      <c r="B412" s="676" t="s">
        <v>631</v>
      </c>
      <c r="C412" s="676" t="s">
        <v>3585</v>
      </c>
      <c r="D412" s="676" t="s">
        <v>3323</v>
      </c>
      <c r="E412" s="675">
        <v>20</v>
      </c>
      <c r="F412" s="675">
        <v>70</v>
      </c>
      <c r="G412" s="675">
        <v>49.16</v>
      </c>
      <c r="H412" s="675">
        <v>-20.84</v>
      </c>
      <c r="I412" s="676" t="s">
        <v>954</v>
      </c>
    </row>
    <row r="413" spans="1:9" ht="39">
      <c r="A413" s="672" t="s">
        <v>3589</v>
      </c>
      <c r="B413" s="673" t="s">
        <v>631</v>
      </c>
      <c r="C413" s="673" t="s">
        <v>3590</v>
      </c>
      <c r="D413" s="673" t="s">
        <v>20</v>
      </c>
      <c r="E413" s="674">
        <v>2203.8000000000002</v>
      </c>
      <c r="F413" s="674">
        <v>2503.8000000000002</v>
      </c>
      <c r="G413" s="674">
        <v>2245.52</v>
      </c>
      <c r="H413" s="675">
        <v>-258.27999999999997</v>
      </c>
      <c r="I413" s="676" t="s">
        <v>3591</v>
      </c>
    </row>
    <row r="414" spans="1:9">
      <c r="A414" s="677" t="s">
        <v>1960</v>
      </c>
      <c r="B414" s="676" t="s">
        <v>631</v>
      </c>
      <c r="C414" s="676" t="s">
        <v>3590</v>
      </c>
      <c r="D414" s="676" t="s">
        <v>2800</v>
      </c>
      <c r="E414" s="675">
        <v>2147.3000000000002</v>
      </c>
      <c r="F414" s="675">
        <v>2451.7800000000002</v>
      </c>
      <c r="G414" s="675">
        <v>2193.5100000000002</v>
      </c>
      <c r="H414" s="675">
        <v>-258.27</v>
      </c>
      <c r="I414" s="676" t="s">
        <v>877</v>
      </c>
    </row>
    <row r="415" spans="1:9">
      <c r="A415" s="678" t="s">
        <v>1976</v>
      </c>
      <c r="B415" s="676" t="s">
        <v>631</v>
      </c>
      <c r="C415" s="676" t="s">
        <v>3590</v>
      </c>
      <c r="D415" s="676" t="s">
        <v>3321</v>
      </c>
      <c r="E415" s="675">
        <v>346</v>
      </c>
      <c r="F415" s="675">
        <v>400.48</v>
      </c>
      <c r="G415" s="675">
        <v>388.37</v>
      </c>
      <c r="H415" s="675">
        <v>-12.11</v>
      </c>
      <c r="I415" s="676" t="s">
        <v>3452</v>
      </c>
    </row>
    <row r="416" spans="1:9">
      <c r="A416" s="678" t="s">
        <v>2048</v>
      </c>
      <c r="B416" s="676" t="s">
        <v>631</v>
      </c>
      <c r="C416" s="676" t="s">
        <v>3590</v>
      </c>
      <c r="D416" s="676" t="s">
        <v>3322</v>
      </c>
      <c r="E416" s="675">
        <v>1801.3</v>
      </c>
      <c r="F416" s="675">
        <v>2051.3000000000002</v>
      </c>
      <c r="G416" s="675">
        <v>1805.14</v>
      </c>
      <c r="H416" s="675">
        <v>-246.16</v>
      </c>
      <c r="I416" s="676" t="s">
        <v>3592</v>
      </c>
    </row>
    <row r="417" spans="1:9">
      <c r="A417" s="677" t="s">
        <v>2093</v>
      </c>
      <c r="B417" s="676" t="s">
        <v>631</v>
      </c>
      <c r="C417" s="676" t="s">
        <v>3590</v>
      </c>
      <c r="D417" s="676" t="s">
        <v>2803</v>
      </c>
      <c r="E417" s="675">
        <v>56.5</v>
      </c>
      <c r="F417" s="675">
        <v>52.02</v>
      </c>
      <c r="G417" s="675">
        <v>52.01</v>
      </c>
      <c r="H417" s="675">
        <v>-0.01</v>
      </c>
      <c r="I417" s="676" t="s">
        <v>816</v>
      </c>
    </row>
    <row r="418" spans="1:9">
      <c r="A418" s="678" t="s">
        <v>2094</v>
      </c>
      <c r="B418" s="676" t="s">
        <v>631</v>
      </c>
      <c r="C418" s="676" t="s">
        <v>3590</v>
      </c>
      <c r="D418" s="676" t="s">
        <v>2696</v>
      </c>
      <c r="E418" s="675">
        <v>41.5</v>
      </c>
      <c r="F418" s="675">
        <v>37.020000000000003</v>
      </c>
      <c r="G418" s="675">
        <v>37.020000000000003</v>
      </c>
      <c r="H418" s="675"/>
      <c r="I418" s="676" t="s">
        <v>816</v>
      </c>
    </row>
    <row r="419" spans="1:9">
      <c r="A419" s="678" t="s">
        <v>2137</v>
      </c>
      <c r="B419" s="676" t="s">
        <v>631</v>
      </c>
      <c r="C419" s="676" t="s">
        <v>3590</v>
      </c>
      <c r="D419" s="676" t="s">
        <v>3323</v>
      </c>
      <c r="E419" s="675">
        <v>15</v>
      </c>
      <c r="F419" s="675">
        <v>15</v>
      </c>
      <c r="G419" s="675">
        <v>15</v>
      </c>
      <c r="H419" s="675"/>
      <c r="I419" s="676" t="s">
        <v>816</v>
      </c>
    </row>
    <row r="420" spans="1:9" ht="51.75">
      <c r="A420" s="672" t="s">
        <v>3593</v>
      </c>
      <c r="B420" s="673" t="s">
        <v>631</v>
      </c>
      <c r="C420" s="673" t="s">
        <v>3594</v>
      </c>
      <c r="D420" s="673" t="s">
        <v>20</v>
      </c>
      <c r="E420" s="674">
        <v>3446.4</v>
      </c>
      <c r="F420" s="674">
        <v>808.9</v>
      </c>
      <c r="G420" s="674">
        <v>521.82000000000005</v>
      </c>
      <c r="H420" s="675">
        <v>-287.08</v>
      </c>
      <c r="I420" s="676" t="s">
        <v>3595</v>
      </c>
    </row>
    <row r="421" spans="1:9">
      <c r="A421" s="677" t="s">
        <v>1960</v>
      </c>
      <c r="B421" s="676" t="s">
        <v>631</v>
      </c>
      <c r="C421" s="676" t="s">
        <v>3594</v>
      </c>
      <c r="D421" s="676" t="s">
        <v>2800</v>
      </c>
      <c r="E421" s="675">
        <v>3446.4</v>
      </c>
      <c r="F421" s="675">
        <v>742.4</v>
      </c>
      <c r="G421" s="675">
        <v>505.05</v>
      </c>
      <c r="H421" s="675">
        <v>-237.35</v>
      </c>
      <c r="I421" s="676" t="s">
        <v>3596</v>
      </c>
    </row>
    <row r="422" spans="1:9">
      <c r="A422" s="678" t="s">
        <v>1976</v>
      </c>
      <c r="B422" s="676" t="s">
        <v>631</v>
      </c>
      <c r="C422" s="676" t="s">
        <v>3594</v>
      </c>
      <c r="D422" s="676" t="s">
        <v>3321</v>
      </c>
      <c r="E422" s="675">
        <v>200</v>
      </c>
      <c r="F422" s="675">
        <v>260.7</v>
      </c>
      <c r="G422" s="675">
        <v>215.71</v>
      </c>
      <c r="H422" s="675">
        <v>-44.99</v>
      </c>
      <c r="I422" s="676" t="s">
        <v>3413</v>
      </c>
    </row>
    <row r="423" spans="1:9">
      <c r="A423" s="678" t="s">
        <v>2048</v>
      </c>
      <c r="B423" s="676" t="s">
        <v>631</v>
      </c>
      <c r="C423" s="676" t="s">
        <v>3594</v>
      </c>
      <c r="D423" s="676" t="s">
        <v>3322</v>
      </c>
      <c r="E423" s="675">
        <v>3246.4</v>
      </c>
      <c r="F423" s="675">
        <v>481.7</v>
      </c>
      <c r="G423" s="675">
        <v>289.33999999999997</v>
      </c>
      <c r="H423" s="675">
        <v>-192.36</v>
      </c>
      <c r="I423" s="676" t="s">
        <v>3597</v>
      </c>
    </row>
    <row r="424" spans="1:9">
      <c r="A424" s="677" t="s">
        <v>2093</v>
      </c>
      <c r="B424" s="676" t="s">
        <v>631</v>
      </c>
      <c r="C424" s="676" t="s">
        <v>3594</v>
      </c>
      <c r="D424" s="676" t="s">
        <v>2803</v>
      </c>
      <c r="E424" s="675"/>
      <c r="F424" s="675">
        <v>66.5</v>
      </c>
      <c r="G424" s="675">
        <v>16.77</v>
      </c>
      <c r="H424" s="675">
        <v>-49.73</v>
      </c>
      <c r="I424" s="676" t="s">
        <v>3598</v>
      </c>
    </row>
    <row r="425" spans="1:9">
      <c r="A425" s="678" t="s">
        <v>2137</v>
      </c>
      <c r="B425" s="676" t="s">
        <v>631</v>
      </c>
      <c r="C425" s="676" t="s">
        <v>3594</v>
      </c>
      <c r="D425" s="676" t="s">
        <v>3323</v>
      </c>
      <c r="E425" s="675"/>
      <c r="F425" s="675">
        <v>66.5</v>
      </c>
      <c r="G425" s="675">
        <v>16.77</v>
      </c>
      <c r="H425" s="675">
        <v>-49.73</v>
      </c>
      <c r="I425" s="676" t="s">
        <v>3598</v>
      </c>
    </row>
    <row r="426" spans="1:9" ht="39">
      <c r="A426" s="672" t="s">
        <v>3432</v>
      </c>
      <c r="B426" s="673" t="s">
        <v>631</v>
      </c>
      <c r="C426" s="673" t="s">
        <v>3433</v>
      </c>
      <c r="D426" s="673" t="s">
        <v>20</v>
      </c>
      <c r="E426" s="674">
        <v>275.2</v>
      </c>
      <c r="F426" s="674">
        <v>2.2000000000000002</v>
      </c>
      <c r="G426" s="674">
        <v>2.21</v>
      </c>
      <c r="H426" s="675">
        <v>0.01</v>
      </c>
      <c r="I426" s="676" t="s">
        <v>3599</v>
      </c>
    </row>
    <row r="427" spans="1:9">
      <c r="A427" s="677" t="s">
        <v>1960</v>
      </c>
      <c r="B427" s="676" t="s">
        <v>631</v>
      </c>
      <c r="C427" s="676" t="s">
        <v>3433</v>
      </c>
      <c r="D427" s="676" t="s">
        <v>2800</v>
      </c>
      <c r="E427" s="675">
        <v>190</v>
      </c>
      <c r="F427" s="675">
        <v>2.2000000000000002</v>
      </c>
      <c r="G427" s="675">
        <v>2.21</v>
      </c>
      <c r="H427" s="675">
        <v>0.01</v>
      </c>
      <c r="I427" s="676" t="s">
        <v>3599</v>
      </c>
    </row>
    <row r="428" spans="1:9">
      <c r="A428" s="678" t="s">
        <v>1976</v>
      </c>
      <c r="B428" s="676" t="s">
        <v>631</v>
      </c>
      <c r="C428" s="676" t="s">
        <v>3433</v>
      </c>
      <c r="D428" s="676" t="s">
        <v>3321</v>
      </c>
      <c r="E428" s="675">
        <v>100</v>
      </c>
      <c r="F428" s="675">
        <v>2.2000000000000002</v>
      </c>
      <c r="G428" s="675">
        <v>2.21</v>
      </c>
      <c r="H428" s="675">
        <v>0.01</v>
      </c>
      <c r="I428" s="676" t="s">
        <v>3599</v>
      </c>
    </row>
    <row r="429" spans="1:9">
      <c r="A429" s="678" t="s">
        <v>2048</v>
      </c>
      <c r="B429" s="676" t="s">
        <v>631</v>
      </c>
      <c r="C429" s="676" t="s">
        <v>3433</v>
      </c>
      <c r="D429" s="676" t="s">
        <v>3322</v>
      </c>
      <c r="E429" s="675">
        <v>90</v>
      </c>
      <c r="F429" s="675"/>
      <c r="G429" s="675"/>
      <c r="H429" s="675"/>
      <c r="I429" s="676" t="s">
        <v>811</v>
      </c>
    </row>
    <row r="430" spans="1:9">
      <c r="A430" s="677" t="s">
        <v>2093</v>
      </c>
      <c r="B430" s="676" t="s">
        <v>631</v>
      </c>
      <c r="C430" s="676" t="s">
        <v>3433</v>
      </c>
      <c r="D430" s="676" t="s">
        <v>2803</v>
      </c>
      <c r="E430" s="675">
        <v>85.2</v>
      </c>
      <c r="F430" s="675"/>
      <c r="G430" s="675"/>
      <c r="H430" s="675"/>
      <c r="I430" s="676" t="s">
        <v>811</v>
      </c>
    </row>
    <row r="431" spans="1:9">
      <c r="A431" s="678" t="s">
        <v>2094</v>
      </c>
      <c r="B431" s="676" t="s">
        <v>631</v>
      </c>
      <c r="C431" s="676" t="s">
        <v>3433</v>
      </c>
      <c r="D431" s="676" t="s">
        <v>2696</v>
      </c>
      <c r="E431" s="675">
        <v>85.2</v>
      </c>
      <c r="F431" s="675"/>
      <c r="G431" s="675"/>
      <c r="H431" s="675"/>
      <c r="I431" s="676" t="s">
        <v>811</v>
      </c>
    </row>
    <row r="432" spans="1:9" ht="39">
      <c r="A432" s="672" t="s">
        <v>3600</v>
      </c>
      <c r="B432" s="673" t="s">
        <v>631</v>
      </c>
      <c r="C432" s="673" t="s">
        <v>3601</v>
      </c>
      <c r="D432" s="673" t="s">
        <v>20</v>
      </c>
      <c r="E432" s="674">
        <v>4500</v>
      </c>
      <c r="F432" s="674">
        <v>3528.4</v>
      </c>
      <c r="G432" s="674">
        <v>1999.72</v>
      </c>
      <c r="H432" s="675">
        <v>-1528.68</v>
      </c>
      <c r="I432" s="676" t="s">
        <v>3602</v>
      </c>
    </row>
    <row r="433" spans="1:9">
      <c r="A433" s="677" t="s">
        <v>1960</v>
      </c>
      <c r="B433" s="676" t="s">
        <v>631</v>
      </c>
      <c r="C433" s="676" t="s">
        <v>3601</v>
      </c>
      <c r="D433" s="676" t="s">
        <v>2800</v>
      </c>
      <c r="E433" s="675">
        <v>4300</v>
      </c>
      <c r="F433" s="675">
        <v>2338.4</v>
      </c>
      <c r="G433" s="675">
        <v>1960.3</v>
      </c>
      <c r="H433" s="675">
        <v>-378.1</v>
      </c>
      <c r="I433" s="676" t="s">
        <v>3603</v>
      </c>
    </row>
    <row r="434" spans="1:9">
      <c r="A434" s="678" t="s">
        <v>1976</v>
      </c>
      <c r="B434" s="676" t="s">
        <v>631</v>
      </c>
      <c r="C434" s="676" t="s">
        <v>3601</v>
      </c>
      <c r="D434" s="676" t="s">
        <v>3321</v>
      </c>
      <c r="E434" s="675">
        <v>2480</v>
      </c>
      <c r="F434" s="675">
        <v>932.1</v>
      </c>
      <c r="G434" s="675">
        <v>807.59</v>
      </c>
      <c r="H434" s="675">
        <v>-124.51</v>
      </c>
      <c r="I434" s="676" t="s">
        <v>3535</v>
      </c>
    </row>
    <row r="435" spans="1:9">
      <c r="A435" s="678" t="s">
        <v>2048</v>
      </c>
      <c r="B435" s="676" t="s">
        <v>631</v>
      </c>
      <c r="C435" s="676" t="s">
        <v>3601</v>
      </c>
      <c r="D435" s="676" t="s">
        <v>3322</v>
      </c>
      <c r="E435" s="675">
        <v>1820</v>
      </c>
      <c r="F435" s="675">
        <v>1406.3</v>
      </c>
      <c r="G435" s="675">
        <v>1152.71</v>
      </c>
      <c r="H435" s="675">
        <v>-253.59</v>
      </c>
      <c r="I435" s="676" t="s">
        <v>3604</v>
      </c>
    </row>
    <row r="436" spans="1:9">
      <c r="A436" s="677" t="s">
        <v>2093</v>
      </c>
      <c r="B436" s="676" t="s">
        <v>631</v>
      </c>
      <c r="C436" s="676" t="s">
        <v>3601</v>
      </c>
      <c r="D436" s="676" t="s">
        <v>2803</v>
      </c>
      <c r="E436" s="675">
        <v>200</v>
      </c>
      <c r="F436" s="675">
        <v>1190</v>
      </c>
      <c r="G436" s="675">
        <v>39.43</v>
      </c>
      <c r="H436" s="675">
        <v>-1150.57</v>
      </c>
      <c r="I436" s="676" t="s">
        <v>3485</v>
      </c>
    </row>
    <row r="437" spans="1:9">
      <c r="A437" s="678" t="s">
        <v>2094</v>
      </c>
      <c r="B437" s="676" t="s">
        <v>631</v>
      </c>
      <c r="C437" s="676" t="s">
        <v>3601</v>
      </c>
      <c r="D437" s="676" t="s">
        <v>2696</v>
      </c>
      <c r="E437" s="675">
        <v>200</v>
      </c>
      <c r="F437" s="675">
        <v>1190</v>
      </c>
      <c r="G437" s="675">
        <v>39.43</v>
      </c>
      <c r="H437" s="675">
        <v>-1150.57</v>
      </c>
      <c r="I437" s="676" t="s">
        <v>3485</v>
      </c>
    </row>
    <row r="438" spans="1:9" ht="26.25">
      <c r="A438" s="672" t="s">
        <v>3605</v>
      </c>
      <c r="B438" s="673" t="s">
        <v>631</v>
      </c>
      <c r="C438" s="673" t="s">
        <v>3606</v>
      </c>
      <c r="D438" s="673" t="s">
        <v>20</v>
      </c>
      <c r="E438" s="674"/>
      <c r="F438" s="674">
        <v>22.9</v>
      </c>
      <c r="G438" s="674">
        <v>16.09</v>
      </c>
      <c r="H438" s="675">
        <v>-6.81</v>
      </c>
      <c r="I438" s="676" t="s">
        <v>3607</v>
      </c>
    </row>
    <row r="439" spans="1:9">
      <c r="A439" s="677" t="s">
        <v>1960</v>
      </c>
      <c r="B439" s="676" t="s">
        <v>631</v>
      </c>
      <c r="C439" s="676" t="s">
        <v>3606</v>
      </c>
      <c r="D439" s="676" t="s">
        <v>2800</v>
      </c>
      <c r="E439" s="675"/>
      <c r="F439" s="675">
        <v>22.9</v>
      </c>
      <c r="G439" s="675">
        <v>16.09</v>
      </c>
      <c r="H439" s="675">
        <v>-6.81</v>
      </c>
      <c r="I439" s="676" t="s">
        <v>3607</v>
      </c>
    </row>
    <row r="440" spans="1:9">
      <c r="A440" s="678" t="s">
        <v>1976</v>
      </c>
      <c r="B440" s="676" t="s">
        <v>631</v>
      </c>
      <c r="C440" s="676" t="s">
        <v>3606</v>
      </c>
      <c r="D440" s="676" t="s">
        <v>3321</v>
      </c>
      <c r="E440" s="675"/>
      <c r="F440" s="675">
        <v>0.1</v>
      </c>
      <c r="G440" s="675"/>
      <c r="H440" s="675">
        <v>-0.1</v>
      </c>
      <c r="I440" s="676" t="s">
        <v>811</v>
      </c>
    </row>
    <row r="441" spans="1:9">
      <c r="A441" s="678" t="s">
        <v>2048</v>
      </c>
      <c r="B441" s="676" t="s">
        <v>631</v>
      </c>
      <c r="C441" s="676" t="s">
        <v>3606</v>
      </c>
      <c r="D441" s="676" t="s">
        <v>3322</v>
      </c>
      <c r="E441" s="675"/>
      <c r="F441" s="675">
        <v>22.8</v>
      </c>
      <c r="G441" s="675">
        <v>16.09</v>
      </c>
      <c r="H441" s="675">
        <v>-6.71</v>
      </c>
      <c r="I441" s="676" t="s">
        <v>3608</v>
      </c>
    </row>
    <row r="442" spans="1:9" ht="26.25">
      <c r="A442" s="672" t="s">
        <v>3609</v>
      </c>
      <c r="B442" s="673" t="s">
        <v>631</v>
      </c>
      <c r="C442" s="673" t="s">
        <v>3610</v>
      </c>
      <c r="D442" s="673" t="s">
        <v>20</v>
      </c>
      <c r="E442" s="674">
        <v>101000</v>
      </c>
      <c r="F442" s="674"/>
      <c r="G442" s="674"/>
      <c r="H442" s="675"/>
      <c r="I442" s="676" t="s">
        <v>811</v>
      </c>
    </row>
    <row r="443" spans="1:9">
      <c r="A443" s="677" t="s">
        <v>1960</v>
      </c>
      <c r="B443" s="676" t="s">
        <v>631</v>
      </c>
      <c r="C443" s="676" t="s">
        <v>3610</v>
      </c>
      <c r="D443" s="676" t="s">
        <v>2800</v>
      </c>
      <c r="E443" s="675">
        <v>101000</v>
      </c>
      <c r="F443" s="675"/>
      <c r="G443" s="675"/>
      <c r="H443" s="675"/>
      <c r="I443" s="676" t="s">
        <v>811</v>
      </c>
    </row>
    <row r="444" spans="1:9">
      <c r="A444" s="678" t="s">
        <v>2048</v>
      </c>
      <c r="B444" s="676" t="s">
        <v>631</v>
      </c>
      <c r="C444" s="676" t="s">
        <v>3610</v>
      </c>
      <c r="D444" s="676" t="s">
        <v>3322</v>
      </c>
      <c r="E444" s="675">
        <v>101000</v>
      </c>
      <c r="F444" s="675"/>
      <c r="G444" s="675"/>
      <c r="H444" s="675"/>
      <c r="I444" s="676" t="s">
        <v>811</v>
      </c>
    </row>
    <row r="445" spans="1:9" ht="39">
      <c r="A445" s="672" t="s">
        <v>3357</v>
      </c>
      <c r="B445" s="673" t="s">
        <v>631</v>
      </c>
      <c r="C445" s="673" t="s">
        <v>3358</v>
      </c>
      <c r="D445" s="673" t="s">
        <v>20</v>
      </c>
      <c r="E445" s="674">
        <v>16343.1</v>
      </c>
      <c r="F445" s="674">
        <v>6254.7</v>
      </c>
      <c r="G445" s="674"/>
      <c r="H445" s="675">
        <v>-6254.7</v>
      </c>
      <c r="I445" s="676" t="s">
        <v>811</v>
      </c>
    </row>
    <row r="446" spans="1:9">
      <c r="A446" s="677" t="s">
        <v>1960</v>
      </c>
      <c r="B446" s="676" t="s">
        <v>631</v>
      </c>
      <c r="C446" s="676" t="s">
        <v>3358</v>
      </c>
      <c r="D446" s="676" t="s">
        <v>2800</v>
      </c>
      <c r="E446" s="675">
        <v>1998.9</v>
      </c>
      <c r="F446" s="675">
        <v>908.7</v>
      </c>
      <c r="G446" s="675"/>
      <c r="H446" s="675">
        <v>-908.7</v>
      </c>
      <c r="I446" s="676" t="s">
        <v>811</v>
      </c>
    </row>
    <row r="447" spans="1:9">
      <c r="A447" s="678" t="s">
        <v>1976</v>
      </c>
      <c r="B447" s="676" t="s">
        <v>631</v>
      </c>
      <c r="C447" s="676" t="s">
        <v>3358</v>
      </c>
      <c r="D447" s="676" t="s">
        <v>3321</v>
      </c>
      <c r="E447" s="675">
        <v>1697.6</v>
      </c>
      <c r="F447" s="675">
        <v>225</v>
      </c>
      <c r="G447" s="675"/>
      <c r="H447" s="675">
        <v>-225</v>
      </c>
      <c r="I447" s="676" t="s">
        <v>811</v>
      </c>
    </row>
    <row r="448" spans="1:9">
      <c r="A448" s="678" t="s">
        <v>2048</v>
      </c>
      <c r="B448" s="676" t="s">
        <v>631</v>
      </c>
      <c r="C448" s="676" t="s">
        <v>3358</v>
      </c>
      <c r="D448" s="676" t="s">
        <v>3322</v>
      </c>
      <c r="E448" s="675">
        <v>301.3</v>
      </c>
      <c r="F448" s="675">
        <v>683.7</v>
      </c>
      <c r="G448" s="675"/>
      <c r="H448" s="675">
        <v>-683.7</v>
      </c>
      <c r="I448" s="676" t="s">
        <v>811</v>
      </c>
    </row>
    <row r="449" spans="1:9">
      <c r="A449" s="677" t="s">
        <v>2093</v>
      </c>
      <c r="B449" s="676" t="s">
        <v>631</v>
      </c>
      <c r="C449" s="676" t="s">
        <v>3358</v>
      </c>
      <c r="D449" s="676" t="s">
        <v>2803</v>
      </c>
      <c r="E449" s="675">
        <v>14344.2</v>
      </c>
      <c r="F449" s="675">
        <v>5346</v>
      </c>
      <c r="G449" s="675"/>
      <c r="H449" s="675">
        <v>-5346</v>
      </c>
      <c r="I449" s="676" t="s">
        <v>811</v>
      </c>
    </row>
    <row r="450" spans="1:9">
      <c r="A450" s="678" t="s">
        <v>2094</v>
      </c>
      <c r="B450" s="676" t="s">
        <v>631</v>
      </c>
      <c r="C450" s="676" t="s">
        <v>3358</v>
      </c>
      <c r="D450" s="676" t="s">
        <v>2696</v>
      </c>
      <c r="E450" s="675">
        <v>12153</v>
      </c>
      <c r="F450" s="675">
        <v>4572</v>
      </c>
      <c r="G450" s="675"/>
      <c r="H450" s="675">
        <v>-4572</v>
      </c>
      <c r="I450" s="676" t="s">
        <v>811</v>
      </c>
    </row>
    <row r="451" spans="1:9">
      <c r="A451" s="678" t="s">
        <v>2137</v>
      </c>
      <c r="B451" s="676" t="s">
        <v>631</v>
      </c>
      <c r="C451" s="676" t="s">
        <v>3358</v>
      </c>
      <c r="D451" s="676" t="s">
        <v>3323</v>
      </c>
      <c r="E451" s="675">
        <v>2191.1999999999998</v>
      </c>
      <c r="F451" s="675">
        <v>774</v>
      </c>
      <c r="G451" s="675"/>
      <c r="H451" s="675">
        <v>-774</v>
      </c>
      <c r="I451" s="676" t="s">
        <v>811</v>
      </c>
    </row>
    <row r="452" spans="1:9" ht="39">
      <c r="A452" s="672" t="s">
        <v>3611</v>
      </c>
      <c r="B452" s="673" t="s">
        <v>631</v>
      </c>
      <c r="C452" s="673" t="s">
        <v>3612</v>
      </c>
      <c r="D452" s="673" t="s">
        <v>20</v>
      </c>
      <c r="E452" s="674"/>
      <c r="F452" s="674">
        <v>3404.3</v>
      </c>
      <c r="G452" s="674">
        <v>3313.84</v>
      </c>
      <c r="H452" s="675">
        <v>-90.46</v>
      </c>
      <c r="I452" s="676" t="s">
        <v>3613</v>
      </c>
    </row>
    <row r="453" spans="1:9">
      <c r="A453" s="677" t="s">
        <v>1960</v>
      </c>
      <c r="B453" s="676" t="s">
        <v>631</v>
      </c>
      <c r="C453" s="676" t="s">
        <v>3612</v>
      </c>
      <c r="D453" s="676" t="s">
        <v>2800</v>
      </c>
      <c r="E453" s="675"/>
      <c r="F453" s="675">
        <v>3100.82</v>
      </c>
      <c r="G453" s="675">
        <v>3023.73</v>
      </c>
      <c r="H453" s="675">
        <v>-77.09</v>
      </c>
      <c r="I453" s="676" t="s">
        <v>831</v>
      </c>
    </row>
    <row r="454" spans="1:9">
      <c r="A454" s="678" t="s">
        <v>1976</v>
      </c>
      <c r="B454" s="676" t="s">
        <v>631</v>
      </c>
      <c r="C454" s="676" t="s">
        <v>3612</v>
      </c>
      <c r="D454" s="676" t="s">
        <v>3321</v>
      </c>
      <c r="E454" s="675"/>
      <c r="F454" s="675">
        <v>1722.25</v>
      </c>
      <c r="G454" s="675">
        <v>1645.77</v>
      </c>
      <c r="H454" s="675">
        <v>-76.48</v>
      </c>
      <c r="I454" s="676" t="s">
        <v>3614</v>
      </c>
    </row>
    <row r="455" spans="1:9">
      <c r="A455" s="678" t="s">
        <v>2048</v>
      </c>
      <c r="B455" s="676" t="s">
        <v>631</v>
      </c>
      <c r="C455" s="676" t="s">
        <v>3612</v>
      </c>
      <c r="D455" s="676" t="s">
        <v>3322</v>
      </c>
      <c r="E455" s="675"/>
      <c r="F455" s="675">
        <v>1378.58</v>
      </c>
      <c r="G455" s="675">
        <v>1377.96</v>
      </c>
      <c r="H455" s="675">
        <v>-0.62</v>
      </c>
      <c r="I455" s="676" t="s">
        <v>816</v>
      </c>
    </row>
    <row r="456" spans="1:9">
      <c r="A456" s="677" t="s">
        <v>2093</v>
      </c>
      <c r="B456" s="676" t="s">
        <v>631</v>
      </c>
      <c r="C456" s="676" t="s">
        <v>3612</v>
      </c>
      <c r="D456" s="676" t="s">
        <v>2803</v>
      </c>
      <c r="E456" s="675"/>
      <c r="F456" s="675">
        <v>303.48</v>
      </c>
      <c r="G456" s="675">
        <v>290.11</v>
      </c>
      <c r="H456" s="675">
        <v>-13.37</v>
      </c>
      <c r="I456" s="676" t="s">
        <v>3614</v>
      </c>
    </row>
    <row r="457" spans="1:9">
      <c r="A457" s="678" t="s">
        <v>2094</v>
      </c>
      <c r="B457" s="676" t="s">
        <v>631</v>
      </c>
      <c r="C457" s="676" t="s">
        <v>3612</v>
      </c>
      <c r="D457" s="676" t="s">
        <v>2696</v>
      </c>
      <c r="E457" s="675"/>
      <c r="F457" s="675">
        <v>286.48</v>
      </c>
      <c r="G457" s="675">
        <v>273.11</v>
      </c>
      <c r="H457" s="675">
        <v>-13.37</v>
      </c>
      <c r="I457" s="676" t="s">
        <v>3472</v>
      </c>
    </row>
    <row r="458" spans="1:9">
      <c r="A458" s="678" t="s">
        <v>2137</v>
      </c>
      <c r="B458" s="676" t="s">
        <v>631</v>
      </c>
      <c r="C458" s="676" t="s">
        <v>3612</v>
      </c>
      <c r="D458" s="676" t="s">
        <v>3323</v>
      </c>
      <c r="E458" s="675"/>
      <c r="F458" s="675">
        <v>17</v>
      </c>
      <c r="G458" s="675">
        <v>17</v>
      </c>
      <c r="H458" s="675"/>
      <c r="I458" s="676" t="s">
        <v>816</v>
      </c>
    </row>
    <row r="459" spans="1:9" ht="39">
      <c r="A459" s="672" t="s">
        <v>3615</v>
      </c>
      <c r="B459" s="673" t="s">
        <v>631</v>
      </c>
      <c r="C459" s="673" t="s">
        <v>3616</v>
      </c>
      <c r="D459" s="673" t="s">
        <v>20</v>
      </c>
      <c r="E459" s="674"/>
      <c r="F459" s="674">
        <v>3939.7</v>
      </c>
      <c r="G459" s="674">
        <v>3129.28</v>
      </c>
      <c r="H459" s="675">
        <v>-810.42</v>
      </c>
      <c r="I459" s="676" t="s">
        <v>947</v>
      </c>
    </row>
    <row r="460" spans="1:9">
      <c r="A460" s="677" t="s">
        <v>1960</v>
      </c>
      <c r="B460" s="676" t="s">
        <v>631</v>
      </c>
      <c r="C460" s="676" t="s">
        <v>3616</v>
      </c>
      <c r="D460" s="676" t="s">
        <v>2800</v>
      </c>
      <c r="E460" s="675"/>
      <c r="F460" s="675">
        <v>3838.9</v>
      </c>
      <c r="G460" s="675">
        <v>3047.13</v>
      </c>
      <c r="H460" s="675">
        <v>-791.77</v>
      </c>
      <c r="I460" s="676" t="s">
        <v>947</v>
      </c>
    </row>
    <row r="461" spans="1:9">
      <c r="A461" s="678" t="s">
        <v>1976</v>
      </c>
      <c r="B461" s="676" t="s">
        <v>631</v>
      </c>
      <c r="C461" s="676" t="s">
        <v>3616</v>
      </c>
      <c r="D461" s="676" t="s">
        <v>3321</v>
      </c>
      <c r="E461" s="675"/>
      <c r="F461" s="675">
        <v>473.3</v>
      </c>
      <c r="G461" s="675">
        <v>35.520000000000003</v>
      </c>
      <c r="H461" s="675">
        <v>-437.78</v>
      </c>
      <c r="I461" s="676" t="s">
        <v>3617</v>
      </c>
    </row>
    <row r="462" spans="1:9">
      <c r="A462" s="678" t="s">
        <v>2048</v>
      </c>
      <c r="B462" s="676" t="s">
        <v>631</v>
      </c>
      <c r="C462" s="676" t="s">
        <v>3616</v>
      </c>
      <c r="D462" s="676" t="s">
        <v>3322</v>
      </c>
      <c r="E462" s="675"/>
      <c r="F462" s="675">
        <v>3365.6</v>
      </c>
      <c r="G462" s="675">
        <v>3011.62</v>
      </c>
      <c r="H462" s="675">
        <v>-353.98</v>
      </c>
      <c r="I462" s="676" t="s">
        <v>877</v>
      </c>
    </row>
    <row r="463" spans="1:9">
      <c r="A463" s="677" t="s">
        <v>2093</v>
      </c>
      <c r="B463" s="676" t="s">
        <v>631</v>
      </c>
      <c r="C463" s="676" t="s">
        <v>3616</v>
      </c>
      <c r="D463" s="676" t="s">
        <v>2803</v>
      </c>
      <c r="E463" s="675"/>
      <c r="F463" s="675">
        <v>100.8</v>
      </c>
      <c r="G463" s="675">
        <v>82.14</v>
      </c>
      <c r="H463" s="675">
        <v>-18.66</v>
      </c>
      <c r="I463" s="676" t="s">
        <v>3618</v>
      </c>
    </row>
    <row r="464" spans="1:9">
      <c r="A464" s="678" t="s">
        <v>2094</v>
      </c>
      <c r="B464" s="676" t="s">
        <v>631</v>
      </c>
      <c r="C464" s="676" t="s">
        <v>3616</v>
      </c>
      <c r="D464" s="676" t="s">
        <v>2696</v>
      </c>
      <c r="E464" s="675"/>
      <c r="F464" s="675">
        <v>90</v>
      </c>
      <c r="G464" s="675">
        <v>81.17</v>
      </c>
      <c r="H464" s="675">
        <v>-8.83</v>
      </c>
      <c r="I464" s="676" t="s">
        <v>3491</v>
      </c>
    </row>
    <row r="465" spans="1:9">
      <c r="A465" s="678" t="s">
        <v>2137</v>
      </c>
      <c r="B465" s="676" t="s">
        <v>631</v>
      </c>
      <c r="C465" s="676" t="s">
        <v>3616</v>
      </c>
      <c r="D465" s="676" t="s">
        <v>3323</v>
      </c>
      <c r="E465" s="675"/>
      <c r="F465" s="675">
        <v>10.8</v>
      </c>
      <c r="G465" s="675">
        <v>0.98</v>
      </c>
      <c r="H465" s="675">
        <v>-9.82</v>
      </c>
      <c r="I465" s="676" t="s">
        <v>3619</v>
      </c>
    </row>
    <row r="466" spans="1:9" ht="51.75">
      <c r="A466" s="672" t="s">
        <v>3620</v>
      </c>
      <c r="B466" s="673" t="s">
        <v>631</v>
      </c>
      <c r="C466" s="673" t="s">
        <v>3621</v>
      </c>
      <c r="D466" s="673" t="s">
        <v>20</v>
      </c>
      <c r="E466" s="674"/>
      <c r="F466" s="674">
        <v>3205</v>
      </c>
      <c r="G466" s="674">
        <v>376.3</v>
      </c>
      <c r="H466" s="675">
        <v>-2828.7</v>
      </c>
      <c r="I466" s="676" t="s">
        <v>3622</v>
      </c>
    </row>
    <row r="467" spans="1:9">
      <c r="A467" s="677" t="s">
        <v>1960</v>
      </c>
      <c r="B467" s="676" t="s">
        <v>631</v>
      </c>
      <c r="C467" s="676" t="s">
        <v>3621</v>
      </c>
      <c r="D467" s="676" t="s">
        <v>2800</v>
      </c>
      <c r="E467" s="675"/>
      <c r="F467" s="675">
        <v>3045</v>
      </c>
      <c r="G467" s="675">
        <v>376.3</v>
      </c>
      <c r="H467" s="675">
        <v>-2668.7</v>
      </c>
      <c r="I467" s="676" t="s">
        <v>3623</v>
      </c>
    </row>
    <row r="468" spans="1:9">
      <c r="A468" s="678" t="s">
        <v>1976</v>
      </c>
      <c r="B468" s="676" t="s">
        <v>631</v>
      </c>
      <c r="C468" s="676" t="s">
        <v>3621</v>
      </c>
      <c r="D468" s="676" t="s">
        <v>3321</v>
      </c>
      <c r="E468" s="675"/>
      <c r="F468" s="675">
        <v>1025</v>
      </c>
      <c r="G468" s="675">
        <v>0.79</v>
      </c>
      <c r="H468" s="675">
        <v>-1024.21</v>
      </c>
      <c r="I468" s="676" t="s">
        <v>3624</v>
      </c>
    </row>
    <row r="469" spans="1:9">
      <c r="A469" s="678" t="s">
        <v>2048</v>
      </c>
      <c r="B469" s="676" t="s">
        <v>631</v>
      </c>
      <c r="C469" s="676" t="s">
        <v>3621</v>
      </c>
      <c r="D469" s="676" t="s">
        <v>3322</v>
      </c>
      <c r="E469" s="675"/>
      <c r="F469" s="675">
        <v>2020</v>
      </c>
      <c r="G469" s="675">
        <v>375.51</v>
      </c>
      <c r="H469" s="675">
        <v>-1644.49</v>
      </c>
      <c r="I469" s="676" t="s">
        <v>3625</v>
      </c>
    </row>
    <row r="470" spans="1:9">
      <c r="A470" s="677" t="s">
        <v>2093</v>
      </c>
      <c r="B470" s="676" t="s">
        <v>631</v>
      </c>
      <c r="C470" s="676" t="s">
        <v>3621</v>
      </c>
      <c r="D470" s="676" t="s">
        <v>2803</v>
      </c>
      <c r="E470" s="675"/>
      <c r="F470" s="675">
        <v>160</v>
      </c>
      <c r="G470" s="675"/>
      <c r="H470" s="675">
        <v>-160</v>
      </c>
      <c r="I470" s="676" t="s">
        <v>811</v>
      </c>
    </row>
    <row r="471" spans="1:9">
      <c r="A471" s="678" t="s">
        <v>2094</v>
      </c>
      <c r="B471" s="676" t="s">
        <v>631</v>
      </c>
      <c r="C471" s="676" t="s">
        <v>3621</v>
      </c>
      <c r="D471" s="676" t="s">
        <v>2696</v>
      </c>
      <c r="E471" s="675"/>
      <c r="F471" s="675">
        <v>150</v>
      </c>
      <c r="G471" s="675"/>
      <c r="H471" s="675">
        <v>-150</v>
      </c>
      <c r="I471" s="676" t="s">
        <v>811</v>
      </c>
    </row>
    <row r="472" spans="1:9">
      <c r="A472" s="678" t="s">
        <v>2137</v>
      </c>
      <c r="B472" s="676" t="s">
        <v>631</v>
      </c>
      <c r="C472" s="676" t="s">
        <v>3621</v>
      </c>
      <c r="D472" s="676" t="s">
        <v>3323</v>
      </c>
      <c r="E472" s="675"/>
      <c r="F472" s="675">
        <v>10</v>
      </c>
      <c r="G472" s="675"/>
      <c r="H472" s="675">
        <v>-10</v>
      </c>
      <c r="I472" s="676" t="s">
        <v>811</v>
      </c>
    </row>
    <row r="473" spans="1:9" ht="51.75">
      <c r="A473" s="672" t="s">
        <v>3626</v>
      </c>
      <c r="B473" s="673" t="s">
        <v>631</v>
      </c>
      <c r="C473" s="673" t="s">
        <v>3627</v>
      </c>
      <c r="D473" s="673" t="s">
        <v>20</v>
      </c>
      <c r="E473" s="674"/>
      <c r="F473" s="674">
        <v>459</v>
      </c>
      <c r="G473" s="674">
        <v>0.13</v>
      </c>
      <c r="H473" s="675">
        <v>-458.87</v>
      </c>
      <c r="I473" s="676" t="s">
        <v>811</v>
      </c>
    </row>
    <row r="474" spans="1:9">
      <c r="A474" s="677" t="s">
        <v>1960</v>
      </c>
      <c r="B474" s="676" t="s">
        <v>631</v>
      </c>
      <c r="C474" s="676" t="s">
        <v>3627</v>
      </c>
      <c r="D474" s="676" t="s">
        <v>2800</v>
      </c>
      <c r="E474" s="675"/>
      <c r="F474" s="675">
        <v>439</v>
      </c>
      <c r="G474" s="675">
        <v>0.13</v>
      </c>
      <c r="H474" s="675">
        <v>-438.87</v>
      </c>
      <c r="I474" s="676" t="s">
        <v>811</v>
      </c>
    </row>
    <row r="475" spans="1:9">
      <c r="A475" s="678" t="s">
        <v>1976</v>
      </c>
      <c r="B475" s="676" t="s">
        <v>631</v>
      </c>
      <c r="C475" s="676" t="s">
        <v>3627</v>
      </c>
      <c r="D475" s="676" t="s">
        <v>3321</v>
      </c>
      <c r="E475" s="675"/>
      <c r="F475" s="675">
        <v>39</v>
      </c>
      <c r="G475" s="675">
        <v>0.13</v>
      </c>
      <c r="H475" s="675">
        <v>-38.869999999999997</v>
      </c>
      <c r="I475" s="676" t="s">
        <v>3628</v>
      </c>
    </row>
    <row r="476" spans="1:9">
      <c r="A476" s="678" t="s">
        <v>2048</v>
      </c>
      <c r="B476" s="676" t="s">
        <v>631</v>
      </c>
      <c r="C476" s="676" t="s">
        <v>3627</v>
      </c>
      <c r="D476" s="676" t="s">
        <v>3322</v>
      </c>
      <c r="E476" s="675"/>
      <c r="F476" s="675">
        <v>400</v>
      </c>
      <c r="G476" s="675"/>
      <c r="H476" s="675">
        <v>-400</v>
      </c>
      <c r="I476" s="676" t="s">
        <v>811</v>
      </c>
    </row>
    <row r="477" spans="1:9">
      <c r="A477" s="677" t="s">
        <v>2093</v>
      </c>
      <c r="B477" s="676" t="s">
        <v>631</v>
      </c>
      <c r="C477" s="676" t="s">
        <v>3627</v>
      </c>
      <c r="D477" s="676" t="s">
        <v>2803</v>
      </c>
      <c r="E477" s="675"/>
      <c r="F477" s="675">
        <v>20</v>
      </c>
      <c r="G477" s="675"/>
      <c r="H477" s="675">
        <v>-20</v>
      </c>
      <c r="I477" s="676" t="s">
        <v>811</v>
      </c>
    </row>
    <row r="478" spans="1:9">
      <c r="A478" s="678" t="s">
        <v>2137</v>
      </c>
      <c r="B478" s="676" t="s">
        <v>631</v>
      </c>
      <c r="C478" s="676" t="s">
        <v>3627</v>
      </c>
      <c r="D478" s="676" t="s">
        <v>3323</v>
      </c>
      <c r="E478" s="675"/>
      <c r="F478" s="675">
        <v>20</v>
      </c>
      <c r="G478" s="675"/>
      <c r="H478" s="675">
        <v>-20</v>
      </c>
      <c r="I478" s="676" t="s">
        <v>811</v>
      </c>
    </row>
    <row r="479" spans="1:9" ht="51.75">
      <c r="A479" s="672" t="s">
        <v>3629</v>
      </c>
      <c r="B479" s="673" t="s">
        <v>631</v>
      </c>
      <c r="C479" s="673" t="s">
        <v>3630</v>
      </c>
      <c r="D479" s="673" t="s">
        <v>20</v>
      </c>
      <c r="E479" s="674"/>
      <c r="F479" s="674">
        <v>459</v>
      </c>
      <c r="G479" s="674">
        <v>10</v>
      </c>
      <c r="H479" s="675">
        <v>-449</v>
      </c>
      <c r="I479" s="676" t="s">
        <v>3631</v>
      </c>
    </row>
    <row r="480" spans="1:9">
      <c r="A480" s="677" t="s">
        <v>1960</v>
      </c>
      <c r="B480" s="676" t="s">
        <v>631</v>
      </c>
      <c r="C480" s="676" t="s">
        <v>3630</v>
      </c>
      <c r="D480" s="676" t="s">
        <v>2800</v>
      </c>
      <c r="E480" s="675"/>
      <c r="F480" s="675">
        <v>449</v>
      </c>
      <c r="G480" s="675">
        <v>10</v>
      </c>
      <c r="H480" s="675">
        <v>-439</v>
      </c>
      <c r="I480" s="676" t="s">
        <v>3631</v>
      </c>
    </row>
    <row r="481" spans="1:9">
      <c r="A481" s="678" t="s">
        <v>1976</v>
      </c>
      <c r="B481" s="676" t="s">
        <v>631</v>
      </c>
      <c r="C481" s="676" t="s">
        <v>3630</v>
      </c>
      <c r="D481" s="676" t="s">
        <v>3321</v>
      </c>
      <c r="E481" s="675"/>
      <c r="F481" s="675">
        <v>35</v>
      </c>
      <c r="G481" s="675">
        <v>0.14000000000000001</v>
      </c>
      <c r="H481" s="675">
        <v>-34.86</v>
      </c>
      <c r="I481" s="676" t="s">
        <v>893</v>
      </c>
    </row>
    <row r="482" spans="1:9">
      <c r="A482" s="678" t="s">
        <v>2048</v>
      </c>
      <c r="B482" s="676" t="s">
        <v>631</v>
      </c>
      <c r="C482" s="676" t="s">
        <v>3630</v>
      </c>
      <c r="D482" s="676" t="s">
        <v>3322</v>
      </c>
      <c r="E482" s="675"/>
      <c r="F482" s="675">
        <v>414</v>
      </c>
      <c r="G482" s="675">
        <v>9.86</v>
      </c>
      <c r="H482" s="675">
        <v>-404.14</v>
      </c>
      <c r="I482" s="676" t="s">
        <v>3632</v>
      </c>
    </row>
    <row r="483" spans="1:9">
      <c r="A483" s="677" t="s">
        <v>2093</v>
      </c>
      <c r="B483" s="676" t="s">
        <v>631</v>
      </c>
      <c r="C483" s="676" t="s">
        <v>3630</v>
      </c>
      <c r="D483" s="676" t="s">
        <v>2803</v>
      </c>
      <c r="E483" s="675"/>
      <c r="F483" s="675">
        <v>10</v>
      </c>
      <c r="G483" s="675"/>
      <c r="H483" s="675">
        <v>-10</v>
      </c>
      <c r="I483" s="676" t="s">
        <v>811</v>
      </c>
    </row>
    <row r="484" spans="1:9">
      <c r="A484" s="678" t="s">
        <v>2137</v>
      </c>
      <c r="B484" s="676" t="s">
        <v>631</v>
      </c>
      <c r="C484" s="676" t="s">
        <v>3630</v>
      </c>
      <c r="D484" s="676" t="s">
        <v>3323</v>
      </c>
      <c r="E484" s="675"/>
      <c r="F484" s="675">
        <v>10</v>
      </c>
      <c r="G484" s="675"/>
      <c r="H484" s="675">
        <v>-10</v>
      </c>
      <c r="I484" s="676" t="s">
        <v>811</v>
      </c>
    </row>
    <row r="485" spans="1:9" ht="39">
      <c r="A485" s="672" t="s">
        <v>3633</v>
      </c>
      <c r="B485" s="673" t="s">
        <v>631</v>
      </c>
      <c r="C485" s="673" t="s">
        <v>3634</v>
      </c>
      <c r="D485" s="673" t="s">
        <v>20</v>
      </c>
      <c r="E485" s="674"/>
      <c r="F485" s="674">
        <v>166.9</v>
      </c>
      <c r="G485" s="674">
        <v>0.13</v>
      </c>
      <c r="H485" s="675">
        <v>-166.77</v>
      </c>
      <c r="I485" s="676" t="s">
        <v>3624</v>
      </c>
    </row>
    <row r="486" spans="1:9">
      <c r="A486" s="677" t="s">
        <v>1960</v>
      </c>
      <c r="B486" s="676" t="s">
        <v>631</v>
      </c>
      <c r="C486" s="676" t="s">
        <v>3634</v>
      </c>
      <c r="D486" s="676" t="s">
        <v>2800</v>
      </c>
      <c r="E486" s="675"/>
      <c r="F486" s="675">
        <v>158.9</v>
      </c>
      <c r="G486" s="675">
        <v>0.13</v>
      </c>
      <c r="H486" s="675">
        <v>-158.77000000000001</v>
      </c>
      <c r="I486" s="676" t="s">
        <v>3624</v>
      </c>
    </row>
    <row r="487" spans="1:9">
      <c r="A487" s="678" t="s">
        <v>1976</v>
      </c>
      <c r="B487" s="676" t="s">
        <v>631</v>
      </c>
      <c r="C487" s="676" t="s">
        <v>3634</v>
      </c>
      <c r="D487" s="676" t="s">
        <v>3321</v>
      </c>
      <c r="E487" s="675"/>
      <c r="F487" s="675">
        <v>43.9</v>
      </c>
      <c r="G487" s="675">
        <v>0.13</v>
      </c>
      <c r="H487" s="675">
        <v>-43.77</v>
      </c>
      <c r="I487" s="676" t="s">
        <v>3628</v>
      </c>
    </row>
    <row r="488" spans="1:9">
      <c r="A488" s="678" t="s">
        <v>2048</v>
      </c>
      <c r="B488" s="676" t="s">
        <v>631</v>
      </c>
      <c r="C488" s="676" t="s">
        <v>3634</v>
      </c>
      <c r="D488" s="676" t="s">
        <v>3322</v>
      </c>
      <c r="E488" s="675"/>
      <c r="F488" s="675">
        <v>115</v>
      </c>
      <c r="G488" s="675"/>
      <c r="H488" s="675">
        <v>-115</v>
      </c>
      <c r="I488" s="676" t="s">
        <v>811</v>
      </c>
    </row>
    <row r="489" spans="1:9">
      <c r="A489" s="677" t="s">
        <v>2093</v>
      </c>
      <c r="B489" s="676" t="s">
        <v>631</v>
      </c>
      <c r="C489" s="676" t="s">
        <v>3634</v>
      </c>
      <c r="D489" s="676" t="s">
        <v>2803</v>
      </c>
      <c r="E489" s="675"/>
      <c r="F489" s="675">
        <v>8</v>
      </c>
      <c r="G489" s="675"/>
      <c r="H489" s="675">
        <v>-8</v>
      </c>
      <c r="I489" s="676" t="s">
        <v>811</v>
      </c>
    </row>
    <row r="490" spans="1:9">
      <c r="A490" s="678" t="s">
        <v>2137</v>
      </c>
      <c r="B490" s="676" t="s">
        <v>631</v>
      </c>
      <c r="C490" s="676" t="s">
        <v>3634</v>
      </c>
      <c r="D490" s="676" t="s">
        <v>3323</v>
      </c>
      <c r="E490" s="675"/>
      <c r="F490" s="675">
        <v>8</v>
      </c>
      <c r="G490" s="675"/>
      <c r="H490" s="675">
        <v>-8</v>
      </c>
      <c r="I490" s="676" t="s">
        <v>811</v>
      </c>
    </row>
    <row r="491" spans="1:9">
      <c r="A491" s="672" t="s">
        <v>351</v>
      </c>
      <c r="B491" s="673" t="s">
        <v>632</v>
      </c>
      <c r="C491" s="673" t="s">
        <v>811</v>
      </c>
      <c r="D491" s="673" t="s">
        <v>20</v>
      </c>
      <c r="E491" s="674">
        <v>325370.39999999997</v>
      </c>
      <c r="F491" s="674">
        <v>368655.6</v>
      </c>
      <c r="G491" s="674">
        <v>301528.01</v>
      </c>
      <c r="H491" s="675">
        <v>-67127.589999999967</v>
      </c>
      <c r="I491" s="676" t="s">
        <v>3635</v>
      </c>
    </row>
    <row r="492" spans="1:9" ht="26.25">
      <c r="A492" s="672" t="s">
        <v>3520</v>
      </c>
      <c r="B492" s="673" t="s">
        <v>632</v>
      </c>
      <c r="C492" s="673" t="s">
        <v>3521</v>
      </c>
      <c r="D492" s="673" t="s">
        <v>20</v>
      </c>
      <c r="E492" s="674">
        <v>79047.899999999994</v>
      </c>
      <c r="F492" s="674">
        <v>67510.7</v>
      </c>
      <c r="G492" s="674">
        <v>61788.44</v>
      </c>
      <c r="H492" s="675">
        <v>-5722.26</v>
      </c>
      <c r="I492" s="676" t="s">
        <v>861</v>
      </c>
    </row>
    <row r="493" spans="1:9">
      <c r="A493" s="677" t="s">
        <v>1960</v>
      </c>
      <c r="B493" s="676" t="s">
        <v>632</v>
      </c>
      <c r="C493" s="676" t="s">
        <v>3521</v>
      </c>
      <c r="D493" s="676" t="s">
        <v>2800</v>
      </c>
      <c r="E493" s="675">
        <v>27072.3</v>
      </c>
      <c r="F493" s="675">
        <v>37451.06</v>
      </c>
      <c r="G493" s="675">
        <v>32837.370000000003</v>
      </c>
      <c r="H493" s="675">
        <v>-4613.6899999999996</v>
      </c>
      <c r="I493" s="676" t="s">
        <v>3636</v>
      </c>
    </row>
    <row r="494" spans="1:9">
      <c r="A494" s="678" t="s">
        <v>1976</v>
      </c>
      <c r="B494" s="676" t="s">
        <v>632</v>
      </c>
      <c r="C494" s="676" t="s">
        <v>3521</v>
      </c>
      <c r="D494" s="676" t="s">
        <v>3321</v>
      </c>
      <c r="E494" s="675">
        <v>17022.099999999999</v>
      </c>
      <c r="F494" s="675">
        <v>27400.86</v>
      </c>
      <c r="G494" s="675">
        <v>23360.85</v>
      </c>
      <c r="H494" s="675">
        <v>-4040.01</v>
      </c>
      <c r="I494" s="676" t="s">
        <v>3462</v>
      </c>
    </row>
    <row r="495" spans="1:9">
      <c r="A495" s="678" t="s">
        <v>2048</v>
      </c>
      <c r="B495" s="676" t="s">
        <v>632</v>
      </c>
      <c r="C495" s="676" t="s">
        <v>3521</v>
      </c>
      <c r="D495" s="676" t="s">
        <v>3322</v>
      </c>
      <c r="E495" s="675">
        <v>10050.200000000001</v>
      </c>
      <c r="F495" s="675">
        <v>10050.200000000001</v>
      </c>
      <c r="G495" s="675">
        <v>9476.51</v>
      </c>
      <c r="H495" s="675">
        <v>-573.69000000000005</v>
      </c>
      <c r="I495" s="676" t="s">
        <v>814</v>
      </c>
    </row>
    <row r="496" spans="1:9">
      <c r="A496" s="677" t="s">
        <v>2093</v>
      </c>
      <c r="B496" s="676" t="s">
        <v>632</v>
      </c>
      <c r="C496" s="676" t="s">
        <v>3521</v>
      </c>
      <c r="D496" s="676" t="s">
        <v>2803</v>
      </c>
      <c r="E496" s="675">
        <v>51975.6</v>
      </c>
      <c r="F496" s="675">
        <v>30059.64</v>
      </c>
      <c r="G496" s="675">
        <v>28951.07</v>
      </c>
      <c r="H496" s="675">
        <v>-1108.57</v>
      </c>
      <c r="I496" s="676" t="s">
        <v>3366</v>
      </c>
    </row>
    <row r="497" spans="1:9">
      <c r="A497" s="678" t="s">
        <v>2094</v>
      </c>
      <c r="B497" s="676" t="s">
        <v>632</v>
      </c>
      <c r="C497" s="676" t="s">
        <v>3521</v>
      </c>
      <c r="D497" s="676" t="s">
        <v>2696</v>
      </c>
      <c r="E497" s="675">
        <v>51885.599999999999</v>
      </c>
      <c r="F497" s="675">
        <v>23236.02</v>
      </c>
      <c r="G497" s="675">
        <v>22169.38</v>
      </c>
      <c r="H497" s="675">
        <v>-1066.6400000000001</v>
      </c>
      <c r="I497" s="676" t="s">
        <v>3637</v>
      </c>
    </row>
    <row r="498" spans="1:9">
      <c r="A498" s="678" t="s">
        <v>2137</v>
      </c>
      <c r="B498" s="676" t="s">
        <v>632</v>
      </c>
      <c r="C498" s="676" t="s">
        <v>3521</v>
      </c>
      <c r="D498" s="676" t="s">
        <v>3323</v>
      </c>
      <c r="E498" s="675">
        <v>90</v>
      </c>
      <c r="F498" s="675">
        <v>6823.62</v>
      </c>
      <c r="G498" s="675">
        <v>6781.69</v>
      </c>
      <c r="H498" s="675">
        <v>-41.93</v>
      </c>
      <c r="I498" s="676" t="s">
        <v>859</v>
      </c>
    </row>
    <row r="499" spans="1:9" ht="26.25">
      <c r="A499" s="672" t="s">
        <v>3391</v>
      </c>
      <c r="B499" s="673" t="s">
        <v>632</v>
      </c>
      <c r="C499" s="673" t="s">
        <v>3392</v>
      </c>
      <c r="D499" s="673" t="s">
        <v>20</v>
      </c>
      <c r="E499" s="674">
        <v>45130.1</v>
      </c>
      <c r="F499" s="674">
        <v>28480</v>
      </c>
      <c r="G499" s="674">
        <v>20761.420000000002</v>
      </c>
      <c r="H499" s="675">
        <v>-7718.5799999999981</v>
      </c>
      <c r="I499" s="676" t="s">
        <v>3638</v>
      </c>
    </row>
    <row r="500" spans="1:9">
      <c r="A500" s="677" t="s">
        <v>1960</v>
      </c>
      <c r="B500" s="676" t="s">
        <v>632</v>
      </c>
      <c r="C500" s="676" t="s">
        <v>3392</v>
      </c>
      <c r="D500" s="676" t="s">
        <v>2800</v>
      </c>
      <c r="E500" s="675">
        <v>932</v>
      </c>
      <c r="F500" s="675">
        <v>932</v>
      </c>
      <c r="G500" s="675">
        <v>441.52</v>
      </c>
      <c r="H500" s="675">
        <v>-490.48</v>
      </c>
      <c r="I500" s="676" t="s">
        <v>3466</v>
      </c>
    </row>
    <row r="501" spans="1:9">
      <c r="A501" s="678" t="s">
        <v>1976</v>
      </c>
      <c r="B501" s="676" t="s">
        <v>632</v>
      </c>
      <c r="C501" s="676" t="s">
        <v>3392</v>
      </c>
      <c r="D501" s="676" t="s">
        <v>3321</v>
      </c>
      <c r="E501" s="675">
        <v>932</v>
      </c>
      <c r="F501" s="675">
        <v>932</v>
      </c>
      <c r="G501" s="675">
        <v>441.52</v>
      </c>
      <c r="H501" s="675">
        <v>-490.48</v>
      </c>
      <c r="I501" s="676" t="s">
        <v>3466</v>
      </c>
    </row>
    <row r="502" spans="1:9" ht="25.5">
      <c r="A502" s="679" t="s">
        <v>151</v>
      </c>
      <c r="B502" s="676"/>
      <c r="C502" s="676"/>
      <c r="D502" s="676"/>
      <c r="E502" s="680">
        <v>44198.1</v>
      </c>
      <c r="F502" s="680">
        <v>27548</v>
      </c>
      <c r="G502" s="680">
        <v>20319.900000000001</v>
      </c>
      <c r="H502" s="680">
        <v>-7228.1</v>
      </c>
      <c r="I502" s="681" t="s">
        <v>3639</v>
      </c>
    </row>
    <row r="503" spans="1:9" ht="26.25">
      <c r="A503" s="672" t="s">
        <v>3640</v>
      </c>
      <c r="B503" s="673" t="s">
        <v>632</v>
      </c>
      <c r="C503" s="673" t="s">
        <v>3641</v>
      </c>
      <c r="D503" s="673" t="s">
        <v>20</v>
      </c>
      <c r="E503" s="674"/>
      <c r="F503" s="674">
        <v>1693.8</v>
      </c>
      <c r="G503" s="674">
        <v>1601.12</v>
      </c>
      <c r="H503" s="675">
        <v>-92.68</v>
      </c>
      <c r="I503" s="676" t="s">
        <v>969</v>
      </c>
    </row>
    <row r="504" spans="1:9">
      <c r="A504" s="677" t="s">
        <v>1960</v>
      </c>
      <c r="B504" s="676" t="s">
        <v>632</v>
      </c>
      <c r="C504" s="676" t="s">
        <v>3641</v>
      </c>
      <c r="D504" s="676" t="s">
        <v>2800</v>
      </c>
      <c r="E504" s="675"/>
      <c r="F504" s="675">
        <v>1541.95</v>
      </c>
      <c r="G504" s="675">
        <v>1449.35</v>
      </c>
      <c r="H504" s="675">
        <v>-92.6</v>
      </c>
      <c r="I504" s="676" t="s">
        <v>1005</v>
      </c>
    </row>
    <row r="505" spans="1:9">
      <c r="A505" s="678" t="s">
        <v>22</v>
      </c>
      <c r="B505" s="676" t="s">
        <v>632</v>
      </c>
      <c r="C505" s="676" t="s">
        <v>3641</v>
      </c>
      <c r="D505" s="676" t="s">
        <v>3326</v>
      </c>
      <c r="E505" s="675"/>
      <c r="F505" s="675">
        <v>7.7</v>
      </c>
      <c r="G505" s="675">
        <v>7.59</v>
      </c>
      <c r="H505" s="675">
        <v>-0.11</v>
      </c>
      <c r="I505" s="676" t="s">
        <v>3642</v>
      </c>
    </row>
    <row r="506" spans="1:9">
      <c r="A506" s="678" t="s">
        <v>1976</v>
      </c>
      <c r="B506" s="676" t="s">
        <v>632</v>
      </c>
      <c r="C506" s="676" t="s">
        <v>3641</v>
      </c>
      <c r="D506" s="676" t="s">
        <v>3321</v>
      </c>
      <c r="E506" s="675"/>
      <c r="F506" s="675">
        <v>809.95</v>
      </c>
      <c r="G506" s="675">
        <v>718.38</v>
      </c>
      <c r="H506" s="675">
        <v>-91.57</v>
      </c>
      <c r="I506" s="676" t="s">
        <v>3643</v>
      </c>
    </row>
    <row r="507" spans="1:9">
      <c r="A507" s="678" t="s">
        <v>2048</v>
      </c>
      <c r="B507" s="676" t="s">
        <v>632</v>
      </c>
      <c r="C507" s="676" t="s">
        <v>3641</v>
      </c>
      <c r="D507" s="676" t="s">
        <v>3322</v>
      </c>
      <c r="E507" s="675"/>
      <c r="F507" s="675">
        <v>724.3</v>
      </c>
      <c r="G507" s="675">
        <v>723.39</v>
      </c>
      <c r="H507" s="675">
        <v>-0.91</v>
      </c>
      <c r="I507" s="676" t="s">
        <v>838</v>
      </c>
    </row>
    <row r="508" spans="1:9">
      <c r="A508" s="677" t="s">
        <v>2093</v>
      </c>
      <c r="B508" s="676" t="s">
        <v>632</v>
      </c>
      <c r="C508" s="676" t="s">
        <v>3641</v>
      </c>
      <c r="D508" s="676" t="s">
        <v>2803</v>
      </c>
      <c r="E508" s="675"/>
      <c r="F508" s="675">
        <v>151.85</v>
      </c>
      <c r="G508" s="675">
        <v>151.77000000000001</v>
      </c>
      <c r="H508" s="675">
        <v>-0.08</v>
      </c>
      <c r="I508" s="676" t="s">
        <v>838</v>
      </c>
    </row>
    <row r="509" spans="1:9">
      <c r="A509" s="678" t="s">
        <v>2137</v>
      </c>
      <c r="B509" s="676" t="s">
        <v>632</v>
      </c>
      <c r="C509" s="676" t="s">
        <v>3641</v>
      </c>
      <c r="D509" s="676" t="s">
        <v>3323</v>
      </c>
      <c r="E509" s="675"/>
      <c r="F509" s="675">
        <v>151.85</v>
      </c>
      <c r="G509" s="675">
        <v>151.77000000000001</v>
      </c>
      <c r="H509" s="675">
        <v>-0.08</v>
      </c>
      <c r="I509" s="676" t="s">
        <v>838</v>
      </c>
    </row>
    <row r="510" spans="1:9">
      <c r="A510" s="672" t="s">
        <v>3644</v>
      </c>
      <c r="B510" s="673" t="s">
        <v>632</v>
      </c>
      <c r="C510" s="673" t="s">
        <v>1014</v>
      </c>
      <c r="D510" s="673" t="s">
        <v>20</v>
      </c>
      <c r="E510" s="674">
        <v>187666.9</v>
      </c>
      <c r="F510" s="674">
        <v>245917.9</v>
      </c>
      <c r="G510" s="674">
        <v>203515.6</v>
      </c>
      <c r="H510" s="675">
        <v>-42402.3</v>
      </c>
      <c r="I510" s="676" t="s">
        <v>3412</v>
      </c>
    </row>
    <row r="511" spans="1:9">
      <c r="A511" s="677" t="s">
        <v>1960</v>
      </c>
      <c r="B511" s="676" t="s">
        <v>632</v>
      </c>
      <c r="C511" s="676" t="s">
        <v>1014</v>
      </c>
      <c r="D511" s="676" t="s">
        <v>2800</v>
      </c>
      <c r="E511" s="675">
        <v>185556.3</v>
      </c>
      <c r="F511" s="675">
        <v>231010.59</v>
      </c>
      <c r="G511" s="675">
        <v>191515.25</v>
      </c>
      <c r="H511" s="675">
        <v>-39495.339999999997</v>
      </c>
      <c r="I511" s="676" t="s">
        <v>3645</v>
      </c>
    </row>
    <row r="512" spans="1:9">
      <c r="A512" s="678" t="s">
        <v>1976</v>
      </c>
      <c r="B512" s="676" t="s">
        <v>632</v>
      </c>
      <c r="C512" s="676" t="s">
        <v>1014</v>
      </c>
      <c r="D512" s="676" t="s">
        <v>3321</v>
      </c>
      <c r="E512" s="675">
        <v>25682</v>
      </c>
      <c r="F512" s="675">
        <v>20507.7</v>
      </c>
      <c r="G512" s="675">
        <v>15168.47</v>
      </c>
      <c r="H512" s="675">
        <v>-5339.23</v>
      </c>
      <c r="I512" s="676" t="s">
        <v>3646</v>
      </c>
    </row>
    <row r="513" spans="1:9">
      <c r="A513" s="678" t="s">
        <v>2027</v>
      </c>
      <c r="B513" s="676" t="s">
        <v>632</v>
      </c>
      <c r="C513" s="676" t="s">
        <v>1014</v>
      </c>
      <c r="D513" s="676" t="s">
        <v>3511</v>
      </c>
      <c r="E513" s="675">
        <v>154821.29999999999</v>
      </c>
      <c r="F513" s="675">
        <v>200531.5</v>
      </c>
      <c r="G513" s="675">
        <v>167164.46</v>
      </c>
      <c r="H513" s="675">
        <v>-33367.040000000001</v>
      </c>
      <c r="I513" s="676" t="s">
        <v>825</v>
      </c>
    </row>
    <row r="514" spans="1:9">
      <c r="A514" s="678" t="s">
        <v>2048</v>
      </c>
      <c r="B514" s="676" t="s">
        <v>632</v>
      </c>
      <c r="C514" s="676" t="s">
        <v>1014</v>
      </c>
      <c r="D514" s="676" t="s">
        <v>3322</v>
      </c>
      <c r="E514" s="675">
        <v>5053</v>
      </c>
      <c r="F514" s="675">
        <v>9971.4</v>
      </c>
      <c r="G514" s="675">
        <v>9182.31</v>
      </c>
      <c r="H514" s="675">
        <v>-789.09</v>
      </c>
      <c r="I514" s="676" t="s">
        <v>813</v>
      </c>
    </row>
    <row r="515" spans="1:9">
      <c r="A515" s="677" t="s">
        <v>2093</v>
      </c>
      <c r="B515" s="676" t="s">
        <v>632</v>
      </c>
      <c r="C515" s="676" t="s">
        <v>1014</v>
      </c>
      <c r="D515" s="676" t="s">
        <v>2803</v>
      </c>
      <c r="E515" s="675">
        <v>2110.6</v>
      </c>
      <c r="F515" s="675">
        <v>14907.31</v>
      </c>
      <c r="G515" s="675">
        <v>12000.35</v>
      </c>
      <c r="H515" s="675">
        <v>-2906.96</v>
      </c>
      <c r="I515" s="676" t="s">
        <v>3647</v>
      </c>
    </row>
    <row r="516" spans="1:9">
      <c r="A516" s="678" t="s">
        <v>2094</v>
      </c>
      <c r="B516" s="676" t="s">
        <v>632</v>
      </c>
      <c r="C516" s="676" t="s">
        <v>1014</v>
      </c>
      <c r="D516" s="676" t="s">
        <v>2696</v>
      </c>
      <c r="E516" s="675">
        <v>2090.6</v>
      </c>
      <c r="F516" s="675">
        <v>14892.31</v>
      </c>
      <c r="G516" s="675">
        <v>11991.34</v>
      </c>
      <c r="H516" s="675">
        <v>-2900.97</v>
      </c>
      <c r="I516" s="676" t="s">
        <v>3647</v>
      </c>
    </row>
    <row r="517" spans="1:9">
      <c r="A517" s="678" t="s">
        <v>2137</v>
      </c>
      <c r="B517" s="676" t="s">
        <v>632</v>
      </c>
      <c r="C517" s="676" t="s">
        <v>1014</v>
      </c>
      <c r="D517" s="676" t="s">
        <v>3323</v>
      </c>
      <c r="E517" s="675">
        <v>20</v>
      </c>
      <c r="F517" s="675">
        <v>15</v>
      </c>
      <c r="G517" s="675">
        <v>9.01</v>
      </c>
      <c r="H517" s="675">
        <v>-5.99</v>
      </c>
      <c r="I517" s="676" t="s">
        <v>3597</v>
      </c>
    </row>
    <row r="518" spans="1:9" ht="26.25">
      <c r="A518" s="672" t="s">
        <v>3371</v>
      </c>
      <c r="B518" s="673" t="s">
        <v>632</v>
      </c>
      <c r="C518" s="673" t="s">
        <v>3372</v>
      </c>
      <c r="D518" s="673" t="s">
        <v>20</v>
      </c>
      <c r="E518" s="674">
        <v>400</v>
      </c>
      <c r="F518" s="674">
        <v>4214.3999999999996</v>
      </c>
      <c r="G518" s="674">
        <v>3152.94</v>
      </c>
      <c r="H518" s="675">
        <v>-1061.46</v>
      </c>
      <c r="I518" s="676" t="s">
        <v>3648</v>
      </c>
    </row>
    <row r="519" spans="1:9">
      <c r="A519" s="677" t="s">
        <v>1960</v>
      </c>
      <c r="B519" s="676" t="s">
        <v>632</v>
      </c>
      <c r="C519" s="676" t="s">
        <v>3372</v>
      </c>
      <c r="D519" s="676" t="s">
        <v>2800</v>
      </c>
      <c r="E519" s="675">
        <v>400</v>
      </c>
      <c r="F519" s="675">
        <v>4127.3999999999996</v>
      </c>
      <c r="G519" s="675">
        <v>3127.36</v>
      </c>
      <c r="H519" s="675">
        <v>-1000.04</v>
      </c>
      <c r="I519" s="676" t="s">
        <v>3444</v>
      </c>
    </row>
    <row r="520" spans="1:9">
      <c r="A520" s="678" t="s">
        <v>22</v>
      </c>
      <c r="B520" s="676" t="s">
        <v>632</v>
      </c>
      <c r="C520" s="676" t="s">
        <v>3372</v>
      </c>
      <c r="D520" s="676" t="s">
        <v>3326</v>
      </c>
      <c r="E520" s="675"/>
      <c r="F520" s="675">
        <v>2431.8000000000002</v>
      </c>
      <c r="G520" s="675">
        <v>2412.83</v>
      </c>
      <c r="H520" s="675">
        <v>-18.97</v>
      </c>
      <c r="I520" s="676" t="s">
        <v>3436</v>
      </c>
    </row>
    <row r="521" spans="1:9">
      <c r="A521" s="678" t="s">
        <v>1976</v>
      </c>
      <c r="B521" s="676" t="s">
        <v>632</v>
      </c>
      <c r="C521" s="676" t="s">
        <v>3372</v>
      </c>
      <c r="D521" s="676" t="s">
        <v>3321</v>
      </c>
      <c r="E521" s="675"/>
      <c r="F521" s="675">
        <v>1508.1</v>
      </c>
      <c r="G521" s="675">
        <v>598.37</v>
      </c>
      <c r="H521" s="675">
        <v>-909.73</v>
      </c>
      <c r="I521" s="676" t="s">
        <v>3649</v>
      </c>
    </row>
    <row r="522" spans="1:9">
      <c r="A522" s="678" t="s">
        <v>2048</v>
      </c>
      <c r="B522" s="676" t="s">
        <v>632</v>
      </c>
      <c r="C522" s="676" t="s">
        <v>3372</v>
      </c>
      <c r="D522" s="676" t="s">
        <v>3322</v>
      </c>
      <c r="E522" s="675">
        <v>400</v>
      </c>
      <c r="F522" s="675">
        <v>187.5</v>
      </c>
      <c r="G522" s="675">
        <v>116.16</v>
      </c>
      <c r="H522" s="675">
        <v>-71.34</v>
      </c>
      <c r="I522" s="676" t="s">
        <v>3650</v>
      </c>
    </row>
    <row r="523" spans="1:9">
      <c r="A523" s="677" t="s">
        <v>2093</v>
      </c>
      <c r="B523" s="676" t="s">
        <v>632</v>
      </c>
      <c r="C523" s="676" t="s">
        <v>3372</v>
      </c>
      <c r="D523" s="676" t="s">
        <v>2803</v>
      </c>
      <c r="E523" s="675"/>
      <c r="F523" s="675">
        <v>87</v>
      </c>
      <c r="G523" s="675">
        <v>25.59</v>
      </c>
      <c r="H523" s="675">
        <v>-61.41</v>
      </c>
      <c r="I523" s="676" t="s">
        <v>3651</v>
      </c>
    </row>
    <row r="524" spans="1:9">
      <c r="A524" s="678" t="s">
        <v>2137</v>
      </c>
      <c r="B524" s="676" t="s">
        <v>632</v>
      </c>
      <c r="C524" s="676" t="s">
        <v>3372</v>
      </c>
      <c r="D524" s="676" t="s">
        <v>3323</v>
      </c>
      <c r="E524" s="675"/>
      <c r="F524" s="675">
        <v>87</v>
      </c>
      <c r="G524" s="675">
        <v>25.59</v>
      </c>
      <c r="H524" s="675">
        <v>-61.41</v>
      </c>
      <c r="I524" s="676" t="s">
        <v>3651</v>
      </c>
    </row>
    <row r="525" spans="1:9" ht="39">
      <c r="A525" s="672" t="s">
        <v>3469</v>
      </c>
      <c r="B525" s="673" t="s">
        <v>632</v>
      </c>
      <c r="C525" s="673" t="s">
        <v>1017</v>
      </c>
      <c r="D525" s="673" t="s">
        <v>20</v>
      </c>
      <c r="E525" s="674">
        <v>13125.5</v>
      </c>
      <c r="F525" s="674">
        <v>13125.5</v>
      </c>
      <c r="G525" s="674">
        <v>9403.0499999999993</v>
      </c>
      <c r="H525" s="675">
        <v>-3722.45</v>
      </c>
      <c r="I525" s="676" t="s">
        <v>1019</v>
      </c>
    </row>
    <row r="526" spans="1:9">
      <c r="A526" s="677" t="s">
        <v>2093</v>
      </c>
      <c r="B526" s="676" t="s">
        <v>632</v>
      </c>
      <c r="C526" s="676" t="s">
        <v>1017</v>
      </c>
      <c r="D526" s="676" t="s">
        <v>2803</v>
      </c>
      <c r="E526" s="675">
        <v>13125.5</v>
      </c>
      <c r="F526" s="675">
        <v>13125.5</v>
      </c>
      <c r="G526" s="675">
        <v>9403.0499999999993</v>
      </c>
      <c r="H526" s="675">
        <v>-3722.45</v>
      </c>
      <c r="I526" s="676" t="s">
        <v>1019</v>
      </c>
    </row>
    <row r="527" spans="1:9">
      <c r="A527" s="678" t="s">
        <v>2094</v>
      </c>
      <c r="B527" s="676" t="s">
        <v>632</v>
      </c>
      <c r="C527" s="676" t="s">
        <v>1017</v>
      </c>
      <c r="D527" s="676" t="s">
        <v>2696</v>
      </c>
      <c r="E527" s="675">
        <v>13125.5</v>
      </c>
      <c r="F527" s="675">
        <v>13125.5</v>
      </c>
      <c r="G527" s="675">
        <v>9403.0499999999993</v>
      </c>
      <c r="H527" s="675">
        <v>-3722.45</v>
      </c>
      <c r="I527" s="676" t="s">
        <v>1019</v>
      </c>
    </row>
    <row r="528" spans="1:9" ht="39">
      <c r="A528" s="672" t="s">
        <v>3652</v>
      </c>
      <c r="B528" s="673" t="s">
        <v>632</v>
      </c>
      <c r="C528" s="673" t="s">
        <v>3653</v>
      </c>
      <c r="D528" s="673" t="s">
        <v>20</v>
      </c>
      <c r="E528" s="674"/>
      <c r="F528" s="674">
        <v>742.8</v>
      </c>
      <c r="G528" s="674">
        <v>38.700000000000003</v>
      </c>
      <c r="H528" s="675">
        <v>-704.1</v>
      </c>
      <c r="I528" s="676" t="s">
        <v>3654</v>
      </c>
    </row>
    <row r="529" spans="1:9">
      <c r="A529" s="677" t="s">
        <v>1960</v>
      </c>
      <c r="B529" s="676" t="s">
        <v>632</v>
      </c>
      <c r="C529" s="676" t="s">
        <v>3653</v>
      </c>
      <c r="D529" s="676" t="s">
        <v>2800</v>
      </c>
      <c r="E529" s="675"/>
      <c r="F529" s="675">
        <v>742.8</v>
      </c>
      <c r="G529" s="675">
        <v>38.700000000000003</v>
      </c>
      <c r="H529" s="675">
        <v>-704.1</v>
      </c>
      <c r="I529" s="676" t="s">
        <v>3654</v>
      </c>
    </row>
    <row r="530" spans="1:9">
      <c r="A530" s="678" t="s">
        <v>1976</v>
      </c>
      <c r="B530" s="676" t="s">
        <v>632</v>
      </c>
      <c r="C530" s="676" t="s">
        <v>3653</v>
      </c>
      <c r="D530" s="676" t="s">
        <v>3321</v>
      </c>
      <c r="E530" s="675"/>
      <c r="F530" s="675">
        <v>742.8</v>
      </c>
      <c r="G530" s="675">
        <v>38.700000000000003</v>
      </c>
      <c r="H530" s="675">
        <v>-704.1</v>
      </c>
      <c r="I530" s="676" t="s">
        <v>3654</v>
      </c>
    </row>
    <row r="531" spans="1:9" ht="26.25">
      <c r="A531" s="672" t="s">
        <v>3487</v>
      </c>
      <c r="B531" s="673" t="s">
        <v>632</v>
      </c>
      <c r="C531" s="673" t="s">
        <v>3488</v>
      </c>
      <c r="D531" s="673" t="s">
        <v>20</v>
      </c>
      <c r="E531" s="674"/>
      <c r="F531" s="674">
        <v>567.1</v>
      </c>
      <c r="G531" s="674">
        <v>559.94000000000005</v>
      </c>
      <c r="H531" s="675">
        <v>-7.16</v>
      </c>
      <c r="I531" s="676" t="s">
        <v>3440</v>
      </c>
    </row>
    <row r="532" spans="1:9">
      <c r="A532" s="677" t="s">
        <v>1960</v>
      </c>
      <c r="B532" s="676" t="s">
        <v>632</v>
      </c>
      <c r="C532" s="676" t="s">
        <v>3488</v>
      </c>
      <c r="D532" s="676" t="s">
        <v>2800</v>
      </c>
      <c r="E532" s="675"/>
      <c r="F532" s="675">
        <v>517.1</v>
      </c>
      <c r="G532" s="675">
        <v>509.96</v>
      </c>
      <c r="H532" s="675">
        <v>-7.14</v>
      </c>
      <c r="I532" s="676" t="s">
        <v>3642</v>
      </c>
    </row>
    <row r="533" spans="1:9">
      <c r="A533" s="678" t="s">
        <v>22</v>
      </c>
      <c r="B533" s="676" t="s">
        <v>632</v>
      </c>
      <c r="C533" s="676" t="s">
        <v>3488</v>
      </c>
      <c r="D533" s="676" t="s">
        <v>3326</v>
      </c>
      <c r="E533" s="675"/>
      <c r="F533" s="675">
        <v>363.9</v>
      </c>
      <c r="G533" s="675">
        <v>362.62</v>
      </c>
      <c r="H533" s="675">
        <v>-1.28</v>
      </c>
      <c r="I533" s="676" t="s">
        <v>3655</v>
      </c>
    </row>
    <row r="534" spans="1:9">
      <c r="A534" s="678" t="s">
        <v>1976</v>
      </c>
      <c r="B534" s="676" t="s">
        <v>632</v>
      </c>
      <c r="C534" s="676" t="s">
        <v>3488</v>
      </c>
      <c r="D534" s="676" t="s">
        <v>3321</v>
      </c>
      <c r="E534" s="675"/>
      <c r="F534" s="675">
        <v>153.19999999999999</v>
      </c>
      <c r="G534" s="675">
        <v>147.34</v>
      </c>
      <c r="H534" s="675">
        <v>-5.86</v>
      </c>
      <c r="I534" s="676" t="s">
        <v>984</v>
      </c>
    </row>
    <row r="535" spans="1:9">
      <c r="A535" s="677" t="s">
        <v>2093</v>
      </c>
      <c r="B535" s="676" t="s">
        <v>632</v>
      </c>
      <c r="C535" s="676" t="s">
        <v>3488</v>
      </c>
      <c r="D535" s="676" t="s">
        <v>2803</v>
      </c>
      <c r="E535" s="675"/>
      <c r="F535" s="675">
        <v>50</v>
      </c>
      <c r="G535" s="675">
        <v>49.98</v>
      </c>
      <c r="H535" s="675">
        <v>-0.02</v>
      </c>
      <c r="I535" s="676" t="s">
        <v>816</v>
      </c>
    </row>
    <row r="536" spans="1:9">
      <c r="A536" s="678" t="s">
        <v>2094</v>
      </c>
      <c r="B536" s="676" t="s">
        <v>632</v>
      </c>
      <c r="C536" s="676" t="s">
        <v>3488</v>
      </c>
      <c r="D536" s="676" t="s">
        <v>2696</v>
      </c>
      <c r="E536" s="675"/>
      <c r="F536" s="675">
        <v>50</v>
      </c>
      <c r="G536" s="675">
        <v>49.98</v>
      </c>
      <c r="H536" s="675">
        <v>-0.02</v>
      </c>
      <c r="I536" s="676" t="s">
        <v>816</v>
      </c>
    </row>
    <row r="537" spans="1:9">
      <c r="A537" s="672" t="s">
        <v>3656</v>
      </c>
      <c r="B537" s="673" t="s">
        <v>632</v>
      </c>
      <c r="C537" s="673" t="s">
        <v>3657</v>
      </c>
      <c r="D537" s="673" t="s">
        <v>20</v>
      </c>
      <c r="E537" s="674"/>
      <c r="F537" s="674">
        <v>6403.4</v>
      </c>
      <c r="G537" s="674">
        <v>706.79</v>
      </c>
      <c r="H537" s="675">
        <v>-5696.61</v>
      </c>
      <c r="I537" s="676" t="s">
        <v>3658</v>
      </c>
    </row>
    <row r="538" spans="1:9">
      <c r="A538" s="677" t="s">
        <v>1960</v>
      </c>
      <c r="B538" s="676" t="s">
        <v>632</v>
      </c>
      <c r="C538" s="676" t="s">
        <v>3657</v>
      </c>
      <c r="D538" s="676" t="s">
        <v>2800</v>
      </c>
      <c r="E538" s="675"/>
      <c r="F538" s="675">
        <v>2645.4</v>
      </c>
      <c r="G538" s="675">
        <v>590.96</v>
      </c>
      <c r="H538" s="675">
        <v>-2054.44</v>
      </c>
      <c r="I538" s="676" t="s">
        <v>3659</v>
      </c>
    </row>
    <row r="539" spans="1:9">
      <c r="A539" s="678" t="s">
        <v>1976</v>
      </c>
      <c r="B539" s="676" t="s">
        <v>632</v>
      </c>
      <c r="C539" s="676" t="s">
        <v>3657</v>
      </c>
      <c r="D539" s="676" t="s">
        <v>3321</v>
      </c>
      <c r="E539" s="675"/>
      <c r="F539" s="675">
        <v>398.7</v>
      </c>
      <c r="G539" s="675">
        <v>3.69</v>
      </c>
      <c r="H539" s="675">
        <v>-395.01</v>
      </c>
      <c r="I539" s="676" t="s">
        <v>3660</v>
      </c>
    </row>
    <row r="540" spans="1:9">
      <c r="A540" s="678" t="s">
        <v>2048</v>
      </c>
      <c r="B540" s="676" t="s">
        <v>632</v>
      </c>
      <c r="C540" s="676" t="s">
        <v>3657</v>
      </c>
      <c r="D540" s="676" t="s">
        <v>3322</v>
      </c>
      <c r="E540" s="675"/>
      <c r="F540" s="675">
        <v>2246.6999999999998</v>
      </c>
      <c r="G540" s="675">
        <v>587.28</v>
      </c>
      <c r="H540" s="675">
        <v>-1659.42</v>
      </c>
      <c r="I540" s="676" t="s">
        <v>3661</v>
      </c>
    </row>
    <row r="541" spans="1:9">
      <c r="A541" s="677" t="s">
        <v>2093</v>
      </c>
      <c r="B541" s="676" t="s">
        <v>632</v>
      </c>
      <c r="C541" s="676" t="s">
        <v>3657</v>
      </c>
      <c r="D541" s="676" t="s">
        <v>2803</v>
      </c>
      <c r="E541" s="675"/>
      <c r="F541" s="675">
        <v>3758</v>
      </c>
      <c r="G541" s="675">
        <v>115.83</v>
      </c>
      <c r="H541" s="675">
        <v>-3642.17</v>
      </c>
      <c r="I541" s="676" t="s">
        <v>3662</v>
      </c>
    </row>
    <row r="542" spans="1:9">
      <c r="A542" s="678" t="s">
        <v>2094</v>
      </c>
      <c r="B542" s="676" t="s">
        <v>632</v>
      </c>
      <c r="C542" s="676" t="s">
        <v>3657</v>
      </c>
      <c r="D542" s="676" t="s">
        <v>2696</v>
      </c>
      <c r="E542" s="675"/>
      <c r="F542" s="675">
        <v>3668</v>
      </c>
      <c r="G542" s="675">
        <v>98.45</v>
      </c>
      <c r="H542" s="675">
        <v>-3569.55</v>
      </c>
      <c r="I542" s="676" t="s">
        <v>3663</v>
      </c>
    </row>
    <row r="543" spans="1:9">
      <c r="A543" s="678" t="s">
        <v>2137</v>
      </c>
      <c r="B543" s="676" t="s">
        <v>632</v>
      </c>
      <c r="C543" s="676" t="s">
        <v>3657</v>
      </c>
      <c r="D543" s="676" t="s">
        <v>3323</v>
      </c>
      <c r="E543" s="675"/>
      <c r="F543" s="675">
        <v>90</v>
      </c>
      <c r="G543" s="675">
        <v>17.38</v>
      </c>
      <c r="H543" s="675">
        <v>-72.62</v>
      </c>
      <c r="I543" s="676" t="s">
        <v>3664</v>
      </c>
    </row>
    <row r="544" spans="1:9">
      <c r="A544" s="672" t="s">
        <v>379</v>
      </c>
      <c r="B544" s="673" t="s">
        <v>633</v>
      </c>
      <c r="C544" s="673" t="s">
        <v>811</v>
      </c>
      <c r="D544" s="673" t="s">
        <v>20</v>
      </c>
      <c r="E544" s="674">
        <v>3034.4</v>
      </c>
      <c r="F544" s="674">
        <v>4088.8</v>
      </c>
      <c r="G544" s="674">
        <v>2633.57</v>
      </c>
      <c r="H544" s="675">
        <v>-1455.23</v>
      </c>
      <c r="I544" s="676" t="s">
        <v>3665</v>
      </c>
    </row>
    <row r="545" spans="1:9" ht="26.25">
      <c r="A545" s="672" t="s">
        <v>3666</v>
      </c>
      <c r="B545" s="673" t="s">
        <v>633</v>
      </c>
      <c r="C545" s="673" t="s">
        <v>3667</v>
      </c>
      <c r="D545" s="673" t="s">
        <v>20</v>
      </c>
      <c r="E545" s="674">
        <v>1034.4000000000001</v>
      </c>
      <c r="F545" s="674">
        <v>1539.7</v>
      </c>
      <c r="G545" s="674">
        <v>1485.89</v>
      </c>
      <c r="H545" s="675">
        <v>-53.81</v>
      </c>
      <c r="I545" s="676" t="s">
        <v>3543</v>
      </c>
    </row>
    <row r="546" spans="1:9">
      <c r="A546" s="677" t="s">
        <v>1960</v>
      </c>
      <c r="B546" s="676" t="s">
        <v>633</v>
      </c>
      <c r="C546" s="676" t="s">
        <v>3667</v>
      </c>
      <c r="D546" s="676" t="s">
        <v>2800</v>
      </c>
      <c r="E546" s="675">
        <v>720.5</v>
      </c>
      <c r="F546" s="675">
        <v>1262.25</v>
      </c>
      <c r="G546" s="675">
        <v>1211.21</v>
      </c>
      <c r="H546" s="675">
        <v>-51.04</v>
      </c>
      <c r="I546" s="676" t="s">
        <v>3668</v>
      </c>
    </row>
    <row r="547" spans="1:9">
      <c r="A547" s="678" t="s">
        <v>1976</v>
      </c>
      <c r="B547" s="676" t="s">
        <v>633</v>
      </c>
      <c r="C547" s="676" t="s">
        <v>3667</v>
      </c>
      <c r="D547" s="676" t="s">
        <v>3321</v>
      </c>
      <c r="E547" s="675">
        <v>145.80000000000001</v>
      </c>
      <c r="F547" s="675">
        <v>867.7</v>
      </c>
      <c r="G547" s="675">
        <v>816.66</v>
      </c>
      <c r="H547" s="675">
        <v>-51.04</v>
      </c>
      <c r="I547" s="676" t="s">
        <v>929</v>
      </c>
    </row>
    <row r="548" spans="1:9">
      <c r="A548" s="678" t="s">
        <v>2048</v>
      </c>
      <c r="B548" s="676" t="s">
        <v>633</v>
      </c>
      <c r="C548" s="676" t="s">
        <v>3667</v>
      </c>
      <c r="D548" s="676" t="s">
        <v>3322</v>
      </c>
      <c r="E548" s="675">
        <v>574.70000000000005</v>
      </c>
      <c r="F548" s="675">
        <v>394.55</v>
      </c>
      <c r="G548" s="675">
        <v>394.55</v>
      </c>
      <c r="H548" s="675"/>
      <c r="I548" s="676" t="s">
        <v>816</v>
      </c>
    </row>
    <row r="549" spans="1:9">
      <c r="A549" s="677" t="s">
        <v>2093</v>
      </c>
      <c r="B549" s="676" t="s">
        <v>633</v>
      </c>
      <c r="C549" s="676" t="s">
        <v>3667</v>
      </c>
      <c r="D549" s="676" t="s">
        <v>2803</v>
      </c>
      <c r="E549" s="675">
        <v>313.89999999999998</v>
      </c>
      <c r="F549" s="675">
        <v>277.45</v>
      </c>
      <c r="G549" s="675">
        <v>274.68</v>
      </c>
      <c r="H549" s="675">
        <v>-2.77</v>
      </c>
      <c r="I549" s="676" t="s">
        <v>1004</v>
      </c>
    </row>
    <row r="550" spans="1:9">
      <c r="A550" s="678" t="s">
        <v>2094</v>
      </c>
      <c r="B550" s="676" t="s">
        <v>633</v>
      </c>
      <c r="C550" s="676" t="s">
        <v>3667</v>
      </c>
      <c r="D550" s="676" t="s">
        <v>2696</v>
      </c>
      <c r="E550" s="675">
        <v>122.6</v>
      </c>
      <c r="F550" s="675">
        <v>89.58</v>
      </c>
      <c r="G550" s="675">
        <v>86.83</v>
      </c>
      <c r="H550" s="675">
        <v>-2.75</v>
      </c>
      <c r="I550" s="676" t="s">
        <v>971</v>
      </c>
    </row>
    <row r="551" spans="1:9">
      <c r="A551" s="678" t="s">
        <v>2137</v>
      </c>
      <c r="B551" s="676" t="s">
        <v>633</v>
      </c>
      <c r="C551" s="676" t="s">
        <v>3667</v>
      </c>
      <c r="D551" s="676" t="s">
        <v>3323</v>
      </c>
      <c r="E551" s="675">
        <v>191.3</v>
      </c>
      <c r="F551" s="675">
        <v>187.87</v>
      </c>
      <c r="G551" s="675">
        <v>187.85</v>
      </c>
      <c r="H551" s="675">
        <v>-0.02</v>
      </c>
      <c r="I551" s="676" t="s">
        <v>816</v>
      </c>
    </row>
    <row r="552" spans="1:9" ht="26.25">
      <c r="A552" s="672" t="s">
        <v>3669</v>
      </c>
      <c r="B552" s="673" t="s">
        <v>633</v>
      </c>
      <c r="C552" s="673" t="s">
        <v>3670</v>
      </c>
      <c r="D552" s="673" t="s">
        <v>20</v>
      </c>
      <c r="E552" s="674"/>
      <c r="F552" s="674">
        <v>500</v>
      </c>
      <c r="G552" s="674"/>
      <c r="H552" s="675">
        <v>-500</v>
      </c>
      <c r="I552" s="676" t="s">
        <v>811</v>
      </c>
    </row>
    <row r="553" spans="1:9">
      <c r="A553" s="677" t="s">
        <v>1960</v>
      </c>
      <c r="B553" s="676" t="s">
        <v>633</v>
      </c>
      <c r="C553" s="676" t="s">
        <v>3670</v>
      </c>
      <c r="D553" s="676" t="s">
        <v>2800</v>
      </c>
      <c r="E553" s="675"/>
      <c r="F553" s="675">
        <v>500</v>
      </c>
      <c r="G553" s="675"/>
      <c r="H553" s="675">
        <v>-500</v>
      </c>
      <c r="I553" s="676" t="s">
        <v>811</v>
      </c>
    </row>
    <row r="554" spans="1:9">
      <c r="A554" s="678" t="s">
        <v>2048</v>
      </c>
      <c r="B554" s="676" t="s">
        <v>633</v>
      </c>
      <c r="C554" s="676" t="s">
        <v>3670</v>
      </c>
      <c r="D554" s="676" t="s">
        <v>3322</v>
      </c>
      <c r="E554" s="675"/>
      <c r="F554" s="675">
        <v>500</v>
      </c>
      <c r="G554" s="675"/>
      <c r="H554" s="675">
        <v>-500</v>
      </c>
      <c r="I554" s="676" t="s">
        <v>811</v>
      </c>
    </row>
    <row r="555" spans="1:9" ht="39">
      <c r="A555" s="672" t="s">
        <v>3469</v>
      </c>
      <c r="B555" s="673" t="s">
        <v>633</v>
      </c>
      <c r="C555" s="673" t="s">
        <v>1017</v>
      </c>
      <c r="D555" s="673" t="s">
        <v>20</v>
      </c>
      <c r="E555" s="674">
        <v>2000</v>
      </c>
      <c r="F555" s="674">
        <v>1000</v>
      </c>
      <c r="G555" s="674">
        <v>647.19000000000005</v>
      </c>
      <c r="H555" s="675">
        <v>-352.81</v>
      </c>
      <c r="I555" s="676" t="s">
        <v>3671</v>
      </c>
    </row>
    <row r="556" spans="1:9">
      <c r="A556" s="677" t="s">
        <v>1960</v>
      </c>
      <c r="B556" s="676" t="s">
        <v>633</v>
      </c>
      <c r="C556" s="676" t="s">
        <v>1017</v>
      </c>
      <c r="D556" s="676" t="s">
        <v>2800</v>
      </c>
      <c r="E556" s="675">
        <v>2000</v>
      </c>
      <c r="F556" s="675">
        <v>1000</v>
      </c>
      <c r="G556" s="675">
        <v>647.19000000000005</v>
      </c>
      <c r="H556" s="675">
        <v>-352.81</v>
      </c>
      <c r="I556" s="676" t="s">
        <v>3671</v>
      </c>
    </row>
    <row r="557" spans="1:9">
      <c r="A557" s="678" t="s">
        <v>1976</v>
      </c>
      <c r="B557" s="676" t="s">
        <v>633</v>
      </c>
      <c r="C557" s="676" t="s">
        <v>1017</v>
      </c>
      <c r="D557" s="676" t="s">
        <v>3321</v>
      </c>
      <c r="E557" s="675">
        <v>2000</v>
      </c>
      <c r="F557" s="675">
        <v>1000</v>
      </c>
      <c r="G557" s="675">
        <v>647.19000000000005</v>
      </c>
      <c r="H557" s="675">
        <v>-352.81</v>
      </c>
      <c r="I557" s="676" t="s">
        <v>3671</v>
      </c>
    </row>
    <row r="558" spans="1:9" ht="26.25">
      <c r="A558" s="672" t="s">
        <v>3487</v>
      </c>
      <c r="B558" s="673" t="s">
        <v>633</v>
      </c>
      <c r="C558" s="673" t="s">
        <v>3488</v>
      </c>
      <c r="D558" s="673" t="s">
        <v>20</v>
      </c>
      <c r="E558" s="674"/>
      <c r="F558" s="674">
        <v>1049.0999999999999</v>
      </c>
      <c r="G558" s="674">
        <v>500.48</v>
      </c>
      <c r="H558" s="675">
        <v>-548.62</v>
      </c>
      <c r="I558" s="676" t="s">
        <v>3672</v>
      </c>
    </row>
    <row r="559" spans="1:9">
      <c r="A559" s="677" t="s">
        <v>1960</v>
      </c>
      <c r="B559" s="676" t="s">
        <v>633</v>
      </c>
      <c r="C559" s="676" t="s">
        <v>3488</v>
      </c>
      <c r="D559" s="676" t="s">
        <v>2800</v>
      </c>
      <c r="E559" s="675"/>
      <c r="F559" s="675">
        <v>993.4</v>
      </c>
      <c r="G559" s="675">
        <v>500.48</v>
      </c>
      <c r="H559" s="675">
        <v>-492.92</v>
      </c>
      <c r="I559" s="676" t="s">
        <v>3673</v>
      </c>
    </row>
    <row r="560" spans="1:9">
      <c r="A560" s="678" t="s">
        <v>1976</v>
      </c>
      <c r="B560" s="676" t="s">
        <v>633</v>
      </c>
      <c r="C560" s="676" t="s">
        <v>3488</v>
      </c>
      <c r="D560" s="676" t="s">
        <v>3321</v>
      </c>
      <c r="E560" s="675"/>
      <c r="F560" s="675">
        <v>838.6</v>
      </c>
      <c r="G560" s="675">
        <v>458.18</v>
      </c>
      <c r="H560" s="675">
        <v>-380.42</v>
      </c>
      <c r="I560" s="676" t="s">
        <v>3674</v>
      </c>
    </row>
    <row r="561" spans="1:9">
      <c r="A561" s="678" t="s">
        <v>2048</v>
      </c>
      <c r="B561" s="676" t="s">
        <v>633</v>
      </c>
      <c r="C561" s="676" t="s">
        <v>3488</v>
      </c>
      <c r="D561" s="676" t="s">
        <v>3322</v>
      </c>
      <c r="E561" s="675"/>
      <c r="F561" s="675">
        <v>154.80000000000001</v>
      </c>
      <c r="G561" s="675">
        <v>42.31</v>
      </c>
      <c r="H561" s="675">
        <v>-112.49</v>
      </c>
      <c r="I561" s="676" t="s">
        <v>3675</v>
      </c>
    </row>
    <row r="562" spans="1:9">
      <c r="A562" s="677" t="s">
        <v>2093</v>
      </c>
      <c r="B562" s="676" t="s">
        <v>633</v>
      </c>
      <c r="C562" s="676" t="s">
        <v>3488</v>
      </c>
      <c r="D562" s="676" t="s">
        <v>2803</v>
      </c>
      <c r="E562" s="675"/>
      <c r="F562" s="675">
        <v>55.7</v>
      </c>
      <c r="G562" s="675"/>
      <c r="H562" s="675">
        <v>-55.7</v>
      </c>
      <c r="I562" s="676" t="s">
        <v>811</v>
      </c>
    </row>
    <row r="563" spans="1:9">
      <c r="A563" s="678" t="s">
        <v>2094</v>
      </c>
      <c r="B563" s="676" t="s">
        <v>633</v>
      </c>
      <c r="C563" s="676" t="s">
        <v>3488</v>
      </c>
      <c r="D563" s="676" t="s">
        <v>2696</v>
      </c>
      <c r="E563" s="675"/>
      <c r="F563" s="675">
        <v>55.7</v>
      </c>
      <c r="G563" s="675"/>
      <c r="H563" s="675">
        <v>-55.7</v>
      </c>
      <c r="I563" s="676" t="s">
        <v>811</v>
      </c>
    </row>
    <row r="564" spans="1:9">
      <c r="A564" s="672" t="s">
        <v>393</v>
      </c>
      <c r="B564" s="673" t="s">
        <v>634</v>
      </c>
      <c r="C564" s="673" t="s">
        <v>811</v>
      </c>
      <c r="D564" s="673" t="s">
        <v>20</v>
      </c>
      <c r="E564" s="674">
        <v>38841.300000000003</v>
      </c>
      <c r="F564" s="674">
        <v>70755.399999999994</v>
      </c>
      <c r="G564" s="674">
        <v>69918.009999999995</v>
      </c>
      <c r="H564" s="675">
        <v>-837.39</v>
      </c>
      <c r="I564" s="676" t="s">
        <v>3481</v>
      </c>
    </row>
    <row r="565" spans="1:9" ht="39">
      <c r="A565" s="672" t="s">
        <v>3676</v>
      </c>
      <c r="B565" s="673" t="s">
        <v>634</v>
      </c>
      <c r="C565" s="673" t="s">
        <v>3677</v>
      </c>
      <c r="D565" s="673" t="s">
        <v>20</v>
      </c>
      <c r="E565" s="674">
        <v>26591.3</v>
      </c>
      <c r="F565" s="674">
        <v>49867.3</v>
      </c>
      <c r="G565" s="674">
        <v>49673.59</v>
      </c>
      <c r="H565" s="675">
        <v>-193.71</v>
      </c>
      <c r="I565" s="676" t="s">
        <v>3655</v>
      </c>
    </row>
    <row r="566" spans="1:9">
      <c r="A566" s="677" t="s">
        <v>1960</v>
      </c>
      <c r="B566" s="676" t="s">
        <v>634</v>
      </c>
      <c r="C566" s="676" t="s">
        <v>3677</v>
      </c>
      <c r="D566" s="676" t="s">
        <v>2800</v>
      </c>
      <c r="E566" s="675">
        <v>26591.3</v>
      </c>
      <c r="F566" s="675">
        <v>49867.3</v>
      </c>
      <c r="G566" s="675">
        <v>49673.59</v>
      </c>
      <c r="H566" s="675">
        <v>-193.71</v>
      </c>
      <c r="I566" s="676" t="s">
        <v>3655</v>
      </c>
    </row>
    <row r="567" spans="1:9">
      <c r="A567" s="678" t="s">
        <v>22</v>
      </c>
      <c r="B567" s="676" t="s">
        <v>634</v>
      </c>
      <c r="C567" s="676" t="s">
        <v>3677</v>
      </c>
      <c r="D567" s="676" t="s">
        <v>3326</v>
      </c>
      <c r="E567" s="675">
        <v>2128</v>
      </c>
      <c r="F567" s="675">
        <v>2048.9499999999998</v>
      </c>
      <c r="G567" s="675">
        <v>2048.9499999999998</v>
      </c>
      <c r="H567" s="675"/>
      <c r="I567" s="676" t="s">
        <v>816</v>
      </c>
    </row>
    <row r="568" spans="1:9">
      <c r="A568" s="678" t="s">
        <v>2035</v>
      </c>
      <c r="B568" s="676" t="s">
        <v>634</v>
      </c>
      <c r="C568" s="676" t="s">
        <v>3677</v>
      </c>
      <c r="D568" s="676" t="s">
        <v>3678</v>
      </c>
      <c r="E568" s="675">
        <v>12598.6</v>
      </c>
      <c r="F568" s="675">
        <v>33104.43</v>
      </c>
      <c r="G568" s="675">
        <v>33006.6</v>
      </c>
      <c r="H568" s="675">
        <v>-97.83</v>
      </c>
      <c r="I568" s="676" t="s">
        <v>820</v>
      </c>
    </row>
    <row r="569" spans="1:9">
      <c r="A569" s="678" t="s">
        <v>2048</v>
      </c>
      <c r="B569" s="676" t="s">
        <v>634</v>
      </c>
      <c r="C569" s="676" t="s">
        <v>3677</v>
      </c>
      <c r="D569" s="676" t="s">
        <v>3322</v>
      </c>
      <c r="E569" s="675">
        <v>9105</v>
      </c>
      <c r="F569" s="675">
        <v>11954.22</v>
      </c>
      <c r="G569" s="675">
        <v>11950.23</v>
      </c>
      <c r="H569" s="675">
        <v>-3.99</v>
      </c>
      <c r="I569" s="676" t="s">
        <v>816</v>
      </c>
    </row>
    <row r="570" spans="1:9" ht="26.25">
      <c r="A570" s="678" t="s">
        <v>23</v>
      </c>
      <c r="B570" s="676" t="s">
        <v>634</v>
      </c>
      <c r="C570" s="676" t="s">
        <v>3677</v>
      </c>
      <c r="D570" s="676" t="s">
        <v>3576</v>
      </c>
      <c r="E570" s="675">
        <v>2759.7</v>
      </c>
      <c r="F570" s="675">
        <v>2759.7</v>
      </c>
      <c r="G570" s="675">
        <v>2667.81</v>
      </c>
      <c r="H570" s="675">
        <v>-91.89</v>
      </c>
      <c r="I570" s="676" t="s">
        <v>3556</v>
      </c>
    </row>
    <row r="571" spans="1:9" ht="26.25">
      <c r="A571" s="672" t="s">
        <v>3679</v>
      </c>
      <c r="B571" s="673" t="s">
        <v>634</v>
      </c>
      <c r="C571" s="673" t="s">
        <v>3680</v>
      </c>
      <c r="D571" s="673" t="s">
        <v>20</v>
      </c>
      <c r="E571" s="674">
        <v>12250</v>
      </c>
      <c r="F571" s="674"/>
      <c r="G571" s="674"/>
      <c r="H571" s="675"/>
      <c r="I571" s="676" t="s">
        <v>811</v>
      </c>
    </row>
    <row r="572" spans="1:9">
      <c r="A572" s="677" t="s">
        <v>1960</v>
      </c>
      <c r="B572" s="676" t="s">
        <v>634</v>
      </c>
      <c r="C572" s="676" t="s">
        <v>3680</v>
      </c>
      <c r="D572" s="676" t="s">
        <v>2800</v>
      </c>
      <c r="E572" s="675">
        <v>12203.6</v>
      </c>
      <c r="F572" s="675"/>
      <c r="G572" s="675"/>
      <c r="H572" s="675"/>
      <c r="I572" s="676" t="s">
        <v>811</v>
      </c>
    </row>
    <row r="573" spans="1:9">
      <c r="A573" s="678" t="s">
        <v>1976</v>
      </c>
      <c r="B573" s="676" t="s">
        <v>634</v>
      </c>
      <c r="C573" s="676" t="s">
        <v>3680</v>
      </c>
      <c r="D573" s="676" t="s">
        <v>3321</v>
      </c>
      <c r="E573" s="675">
        <v>10136.6</v>
      </c>
      <c r="F573" s="675"/>
      <c r="G573" s="675"/>
      <c r="H573" s="675"/>
      <c r="I573" s="676" t="s">
        <v>811</v>
      </c>
    </row>
    <row r="574" spans="1:9">
      <c r="A574" s="678" t="s">
        <v>2048</v>
      </c>
      <c r="B574" s="676" t="s">
        <v>634</v>
      </c>
      <c r="C574" s="676" t="s">
        <v>3680</v>
      </c>
      <c r="D574" s="676" t="s">
        <v>3322</v>
      </c>
      <c r="E574" s="675">
        <v>1211.3</v>
      </c>
      <c r="F574" s="675"/>
      <c r="G574" s="675"/>
      <c r="H574" s="675"/>
      <c r="I574" s="676" t="s">
        <v>811</v>
      </c>
    </row>
    <row r="575" spans="1:9" ht="26.25">
      <c r="A575" s="678" t="s">
        <v>23</v>
      </c>
      <c r="B575" s="676" t="s">
        <v>634</v>
      </c>
      <c r="C575" s="676" t="s">
        <v>3680</v>
      </c>
      <c r="D575" s="676" t="s">
        <v>3576</v>
      </c>
      <c r="E575" s="675">
        <v>855.7</v>
      </c>
      <c r="F575" s="675"/>
      <c r="G575" s="675"/>
      <c r="H575" s="675"/>
      <c r="I575" s="676" t="s">
        <v>811</v>
      </c>
    </row>
    <row r="576" spans="1:9">
      <c r="A576" s="677" t="s">
        <v>2093</v>
      </c>
      <c r="B576" s="676" t="s">
        <v>634</v>
      </c>
      <c r="C576" s="676" t="s">
        <v>3680</v>
      </c>
      <c r="D576" s="676" t="s">
        <v>2803</v>
      </c>
      <c r="E576" s="675">
        <v>46.4</v>
      </c>
      <c r="F576" s="675"/>
      <c r="G576" s="675"/>
      <c r="H576" s="675"/>
      <c r="I576" s="676" t="s">
        <v>811</v>
      </c>
    </row>
    <row r="577" spans="1:9">
      <c r="A577" s="678" t="s">
        <v>2137</v>
      </c>
      <c r="B577" s="676" t="s">
        <v>634</v>
      </c>
      <c r="C577" s="676" t="s">
        <v>3680</v>
      </c>
      <c r="D577" s="676" t="s">
        <v>3323</v>
      </c>
      <c r="E577" s="675">
        <v>46.4</v>
      </c>
      <c r="F577" s="675"/>
      <c r="G577" s="675"/>
      <c r="H577" s="675"/>
      <c r="I577" s="676" t="s">
        <v>811</v>
      </c>
    </row>
    <row r="578" spans="1:9" ht="51.75">
      <c r="A578" s="672" t="s">
        <v>3681</v>
      </c>
      <c r="B578" s="673" t="s">
        <v>634</v>
      </c>
      <c r="C578" s="673" t="s">
        <v>3682</v>
      </c>
      <c r="D578" s="673" t="s">
        <v>20</v>
      </c>
      <c r="E578" s="674"/>
      <c r="F578" s="674">
        <v>20643.8</v>
      </c>
      <c r="G578" s="674">
        <v>20079.52</v>
      </c>
      <c r="H578" s="675">
        <v>-564.28</v>
      </c>
      <c r="I578" s="676" t="s">
        <v>3613</v>
      </c>
    </row>
    <row r="579" spans="1:9">
      <c r="A579" s="677" t="s">
        <v>1960</v>
      </c>
      <c r="B579" s="676" t="s">
        <v>634</v>
      </c>
      <c r="C579" s="676" t="s">
        <v>3682</v>
      </c>
      <c r="D579" s="676" t="s">
        <v>2800</v>
      </c>
      <c r="E579" s="675"/>
      <c r="F579" s="675">
        <v>20547.3</v>
      </c>
      <c r="G579" s="675">
        <v>19988.09</v>
      </c>
      <c r="H579" s="675">
        <v>-559.21</v>
      </c>
      <c r="I579" s="676" t="s">
        <v>3613</v>
      </c>
    </row>
    <row r="580" spans="1:9">
      <c r="A580" s="678" t="s">
        <v>1976</v>
      </c>
      <c r="B580" s="676" t="s">
        <v>634</v>
      </c>
      <c r="C580" s="676" t="s">
        <v>3682</v>
      </c>
      <c r="D580" s="676" t="s">
        <v>3321</v>
      </c>
      <c r="E580" s="675"/>
      <c r="F580" s="675">
        <v>14276.4</v>
      </c>
      <c r="G580" s="675">
        <v>13904.95</v>
      </c>
      <c r="H580" s="675">
        <v>-371.45</v>
      </c>
      <c r="I580" s="676" t="s">
        <v>3557</v>
      </c>
    </row>
    <row r="581" spans="1:9">
      <c r="A581" s="678" t="s">
        <v>2048</v>
      </c>
      <c r="B581" s="676" t="s">
        <v>634</v>
      </c>
      <c r="C581" s="676" t="s">
        <v>3682</v>
      </c>
      <c r="D581" s="676" t="s">
        <v>3322</v>
      </c>
      <c r="E581" s="675"/>
      <c r="F581" s="675">
        <v>4470.8999999999996</v>
      </c>
      <c r="G581" s="675">
        <v>4283.1400000000003</v>
      </c>
      <c r="H581" s="675">
        <v>-187.76</v>
      </c>
      <c r="I581" s="676" t="s">
        <v>3343</v>
      </c>
    </row>
    <row r="582" spans="1:9" ht="26.25">
      <c r="A582" s="678" t="s">
        <v>23</v>
      </c>
      <c r="B582" s="676" t="s">
        <v>634</v>
      </c>
      <c r="C582" s="676" t="s">
        <v>3682</v>
      </c>
      <c r="D582" s="676" t="s">
        <v>3576</v>
      </c>
      <c r="E582" s="675"/>
      <c r="F582" s="675">
        <v>1800</v>
      </c>
      <c r="G582" s="675">
        <v>1800</v>
      </c>
      <c r="H582" s="675"/>
      <c r="I582" s="676" t="s">
        <v>816</v>
      </c>
    </row>
    <row r="583" spans="1:9">
      <c r="A583" s="677" t="s">
        <v>2093</v>
      </c>
      <c r="B583" s="676" t="s">
        <v>634</v>
      </c>
      <c r="C583" s="676" t="s">
        <v>3682</v>
      </c>
      <c r="D583" s="676" t="s">
        <v>2803</v>
      </c>
      <c r="E583" s="675"/>
      <c r="F583" s="675">
        <v>96.5</v>
      </c>
      <c r="G583" s="675">
        <v>91.43</v>
      </c>
      <c r="H583" s="675">
        <v>-5.07</v>
      </c>
      <c r="I583" s="676" t="s">
        <v>3683</v>
      </c>
    </row>
    <row r="584" spans="1:9">
      <c r="A584" s="678" t="s">
        <v>2137</v>
      </c>
      <c r="B584" s="676" t="s">
        <v>634</v>
      </c>
      <c r="C584" s="676" t="s">
        <v>3682</v>
      </c>
      <c r="D584" s="676" t="s">
        <v>3323</v>
      </c>
      <c r="E584" s="675"/>
      <c r="F584" s="675">
        <v>96.5</v>
      </c>
      <c r="G584" s="675">
        <v>91.43</v>
      </c>
      <c r="H584" s="675">
        <v>-5.07</v>
      </c>
      <c r="I584" s="676" t="s">
        <v>3683</v>
      </c>
    </row>
    <row r="585" spans="1:9" ht="39">
      <c r="A585" s="672" t="s">
        <v>3684</v>
      </c>
      <c r="B585" s="673" t="s">
        <v>634</v>
      </c>
      <c r="C585" s="673" t="s">
        <v>3685</v>
      </c>
      <c r="D585" s="673" t="s">
        <v>20</v>
      </c>
      <c r="E585" s="674"/>
      <c r="F585" s="674">
        <v>244.3</v>
      </c>
      <c r="G585" s="674">
        <v>164.9</v>
      </c>
      <c r="H585" s="675">
        <v>-79.400000000000006</v>
      </c>
      <c r="I585" s="676" t="s">
        <v>3686</v>
      </c>
    </row>
    <row r="586" spans="1:9">
      <c r="A586" s="677" t="s">
        <v>1960</v>
      </c>
      <c r="B586" s="676" t="s">
        <v>634</v>
      </c>
      <c r="C586" s="676" t="s">
        <v>3685</v>
      </c>
      <c r="D586" s="676" t="s">
        <v>2800</v>
      </c>
      <c r="E586" s="675"/>
      <c r="F586" s="675">
        <v>244.3</v>
      </c>
      <c r="G586" s="675">
        <v>164.9</v>
      </c>
      <c r="H586" s="675">
        <v>-79.400000000000006</v>
      </c>
      <c r="I586" s="676" t="s">
        <v>3686</v>
      </c>
    </row>
    <row r="587" spans="1:9">
      <c r="A587" s="678" t="s">
        <v>1976</v>
      </c>
      <c r="B587" s="676" t="s">
        <v>634</v>
      </c>
      <c r="C587" s="676" t="s">
        <v>3685</v>
      </c>
      <c r="D587" s="676" t="s">
        <v>3321</v>
      </c>
      <c r="E587" s="675"/>
      <c r="F587" s="675">
        <v>44</v>
      </c>
      <c r="G587" s="675">
        <v>36.72</v>
      </c>
      <c r="H587" s="675">
        <v>-7.28</v>
      </c>
      <c r="I587" s="676" t="s">
        <v>3411</v>
      </c>
    </row>
    <row r="588" spans="1:9">
      <c r="A588" s="678" t="s">
        <v>2048</v>
      </c>
      <c r="B588" s="676" t="s">
        <v>634</v>
      </c>
      <c r="C588" s="676" t="s">
        <v>3685</v>
      </c>
      <c r="D588" s="676" t="s">
        <v>3322</v>
      </c>
      <c r="E588" s="675"/>
      <c r="F588" s="675">
        <v>200.3</v>
      </c>
      <c r="G588" s="675">
        <v>128.18</v>
      </c>
      <c r="H588" s="675">
        <v>-72.12</v>
      </c>
      <c r="I588" s="676" t="s">
        <v>3687</v>
      </c>
    </row>
    <row r="589" spans="1:9">
      <c r="A589" s="672" t="s">
        <v>413</v>
      </c>
      <c r="B589" s="673" t="s">
        <v>635</v>
      </c>
      <c r="C589" s="673" t="s">
        <v>811</v>
      </c>
      <c r="D589" s="673" t="s">
        <v>20</v>
      </c>
      <c r="E589" s="674">
        <v>208319</v>
      </c>
      <c r="F589" s="674">
        <v>179921.7</v>
      </c>
      <c r="G589" s="674">
        <v>146039.28999999998</v>
      </c>
      <c r="H589" s="675">
        <v>-33882.410000000033</v>
      </c>
      <c r="I589" s="676" t="s">
        <v>3688</v>
      </c>
    </row>
    <row r="590" spans="1:9" ht="51.75">
      <c r="A590" s="672" t="s">
        <v>3368</v>
      </c>
      <c r="B590" s="673" t="s">
        <v>635</v>
      </c>
      <c r="C590" s="673" t="s">
        <v>3369</v>
      </c>
      <c r="D590" s="673" t="s">
        <v>20</v>
      </c>
      <c r="E590" s="674">
        <v>134729</v>
      </c>
      <c r="F590" s="674">
        <v>120964.9</v>
      </c>
      <c r="G590" s="674">
        <v>102763.39</v>
      </c>
      <c r="H590" s="675">
        <v>-18201.509999999995</v>
      </c>
      <c r="I590" s="676" t="s">
        <v>3689</v>
      </c>
    </row>
    <row r="591" spans="1:9">
      <c r="A591" s="677" t="s">
        <v>1960</v>
      </c>
      <c r="B591" s="676" t="s">
        <v>635</v>
      </c>
      <c r="C591" s="676" t="s">
        <v>3369</v>
      </c>
      <c r="D591" s="676" t="s">
        <v>2800</v>
      </c>
      <c r="E591" s="675">
        <v>101161.7</v>
      </c>
      <c r="F591" s="675">
        <v>96500.2</v>
      </c>
      <c r="G591" s="675">
        <v>82489.179999999993</v>
      </c>
      <c r="H591" s="675">
        <v>-14011.02</v>
      </c>
      <c r="I591" s="676" t="s">
        <v>3690</v>
      </c>
    </row>
    <row r="592" spans="1:9">
      <c r="A592" s="678" t="s">
        <v>1976</v>
      </c>
      <c r="B592" s="676" t="s">
        <v>635</v>
      </c>
      <c r="C592" s="676" t="s">
        <v>3369</v>
      </c>
      <c r="D592" s="676" t="s">
        <v>3321</v>
      </c>
      <c r="E592" s="675">
        <v>81389.600000000006</v>
      </c>
      <c r="F592" s="675">
        <v>76728.100000000006</v>
      </c>
      <c r="G592" s="675">
        <v>72223.210000000006</v>
      </c>
      <c r="H592" s="675">
        <v>-4504.8900000000003</v>
      </c>
      <c r="I592" s="676" t="s">
        <v>929</v>
      </c>
    </row>
    <row r="593" spans="1:9">
      <c r="A593" s="678" t="s">
        <v>2048</v>
      </c>
      <c r="B593" s="676" t="s">
        <v>635</v>
      </c>
      <c r="C593" s="676" t="s">
        <v>3369</v>
      </c>
      <c r="D593" s="676" t="s">
        <v>3322</v>
      </c>
      <c r="E593" s="675">
        <v>19772.099999999999</v>
      </c>
      <c r="F593" s="675">
        <v>19772.099999999999</v>
      </c>
      <c r="G593" s="675">
        <v>10265.969999999999</v>
      </c>
      <c r="H593" s="675">
        <v>-9506.1299999999992</v>
      </c>
      <c r="I593" s="676" t="s">
        <v>3691</v>
      </c>
    </row>
    <row r="594" spans="1:9">
      <c r="A594" s="677" t="s">
        <v>2093</v>
      </c>
      <c r="B594" s="676" t="s">
        <v>635</v>
      </c>
      <c r="C594" s="676" t="s">
        <v>3369</v>
      </c>
      <c r="D594" s="676" t="s">
        <v>2803</v>
      </c>
      <c r="E594" s="675">
        <v>32300.3</v>
      </c>
      <c r="F594" s="675">
        <v>22506.2</v>
      </c>
      <c r="G594" s="675">
        <v>18315.91</v>
      </c>
      <c r="H594" s="675">
        <v>-4190.29</v>
      </c>
      <c r="I594" s="676" t="s">
        <v>3692</v>
      </c>
    </row>
    <row r="595" spans="1:9">
      <c r="A595" s="678" t="s">
        <v>2094</v>
      </c>
      <c r="B595" s="676" t="s">
        <v>635</v>
      </c>
      <c r="C595" s="676" t="s">
        <v>3369</v>
      </c>
      <c r="D595" s="676" t="s">
        <v>2696</v>
      </c>
      <c r="E595" s="675">
        <v>10191.9</v>
      </c>
      <c r="F595" s="675">
        <v>5591.9</v>
      </c>
      <c r="G595" s="675">
        <v>2902.97</v>
      </c>
      <c r="H595" s="675">
        <v>-2688.93</v>
      </c>
      <c r="I595" s="676" t="s">
        <v>3691</v>
      </c>
    </row>
    <row r="596" spans="1:9">
      <c r="A596" s="678" t="s">
        <v>2137</v>
      </c>
      <c r="B596" s="676" t="s">
        <v>635</v>
      </c>
      <c r="C596" s="676" t="s">
        <v>3369</v>
      </c>
      <c r="D596" s="676" t="s">
        <v>3323</v>
      </c>
      <c r="E596" s="675">
        <v>22108.400000000001</v>
      </c>
      <c r="F596" s="675">
        <v>16914.3</v>
      </c>
      <c r="G596" s="675">
        <v>15412.94</v>
      </c>
      <c r="H596" s="675">
        <v>-1501.36</v>
      </c>
      <c r="I596" s="676" t="s">
        <v>3447</v>
      </c>
    </row>
    <row r="597" spans="1:9" ht="25.5">
      <c r="A597" s="679" t="s">
        <v>151</v>
      </c>
      <c r="B597" s="676"/>
      <c r="C597" s="676"/>
      <c r="D597" s="676"/>
      <c r="E597" s="680">
        <v>1267</v>
      </c>
      <c r="F597" s="680">
        <v>1958.5</v>
      </c>
      <c r="G597" s="680">
        <v>1958.3</v>
      </c>
      <c r="H597" s="680">
        <v>-0.20000000000004547</v>
      </c>
      <c r="I597" s="681" t="s">
        <v>816</v>
      </c>
    </row>
    <row r="598" spans="1:9" ht="26.25">
      <c r="A598" s="672" t="s">
        <v>3693</v>
      </c>
      <c r="B598" s="673" t="s">
        <v>635</v>
      </c>
      <c r="C598" s="673" t="s">
        <v>3694</v>
      </c>
      <c r="D598" s="673" t="s">
        <v>20</v>
      </c>
      <c r="E598" s="674">
        <v>1090</v>
      </c>
      <c r="F598" s="674">
        <v>1090</v>
      </c>
      <c r="G598" s="674">
        <v>882.29</v>
      </c>
      <c r="H598" s="675">
        <v>-207.71</v>
      </c>
      <c r="I598" s="676" t="s">
        <v>3497</v>
      </c>
    </row>
    <row r="599" spans="1:9">
      <c r="A599" s="677" t="s">
        <v>1960</v>
      </c>
      <c r="B599" s="676" t="s">
        <v>635</v>
      </c>
      <c r="C599" s="676" t="s">
        <v>3694</v>
      </c>
      <c r="D599" s="676" t="s">
        <v>2800</v>
      </c>
      <c r="E599" s="675">
        <v>1005.1</v>
      </c>
      <c r="F599" s="675">
        <v>1005.1</v>
      </c>
      <c r="G599" s="675">
        <v>870.98</v>
      </c>
      <c r="H599" s="675">
        <v>-134.12</v>
      </c>
      <c r="I599" s="676" t="s">
        <v>3695</v>
      </c>
    </row>
    <row r="600" spans="1:9">
      <c r="A600" s="678" t="s">
        <v>1976</v>
      </c>
      <c r="B600" s="676" t="s">
        <v>635</v>
      </c>
      <c r="C600" s="676" t="s">
        <v>3694</v>
      </c>
      <c r="D600" s="676" t="s">
        <v>3321</v>
      </c>
      <c r="E600" s="675">
        <v>65</v>
      </c>
      <c r="F600" s="675">
        <v>65</v>
      </c>
      <c r="G600" s="675">
        <v>29.39</v>
      </c>
      <c r="H600" s="675">
        <v>-35.61</v>
      </c>
      <c r="I600" s="676" t="s">
        <v>3696</v>
      </c>
    </row>
    <row r="601" spans="1:9">
      <c r="A601" s="678" t="s">
        <v>2048</v>
      </c>
      <c r="B601" s="676" t="s">
        <v>635</v>
      </c>
      <c r="C601" s="676" t="s">
        <v>3694</v>
      </c>
      <c r="D601" s="676" t="s">
        <v>3322</v>
      </c>
      <c r="E601" s="675">
        <v>940.1</v>
      </c>
      <c r="F601" s="675">
        <v>940.1</v>
      </c>
      <c r="G601" s="675">
        <v>841.59</v>
      </c>
      <c r="H601" s="675">
        <v>-98.51</v>
      </c>
      <c r="I601" s="676" t="s">
        <v>877</v>
      </c>
    </row>
    <row r="602" spans="1:9">
      <c r="A602" s="677" t="s">
        <v>2093</v>
      </c>
      <c r="B602" s="676" t="s">
        <v>635</v>
      </c>
      <c r="C602" s="676" t="s">
        <v>3694</v>
      </c>
      <c r="D602" s="676" t="s">
        <v>2803</v>
      </c>
      <c r="E602" s="675">
        <v>84.9</v>
      </c>
      <c r="F602" s="675">
        <v>84.9</v>
      </c>
      <c r="G602" s="675">
        <v>11.31</v>
      </c>
      <c r="H602" s="675">
        <v>-73.59</v>
      </c>
      <c r="I602" s="676" t="s">
        <v>3697</v>
      </c>
    </row>
    <row r="603" spans="1:9">
      <c r="A603" s="678" t="s">
        <v>2137</v>
      </c>
      <c r="B603" s="676" t="s">
        <v>635</v>
      </c>
      <c r="C603" s="676" t="s">
        <v>3694</v>
      </c>
      <c r="D603" s="676" t="s">
        <v>3323</v>
      </c>
      <c r="E603" s="675">
        <v>84.9</v>
      </c>
      <c r="F603" s="675">
        <v>84.9</v>
      </c>
      <c r="G603" s="675">
        <v>11.31</v>
      </c>
      <c r="H603" s="675">
        <v>-73.59</v>
      </c>
      <c r="I603" s="676" t="s">
        <v>3697</v>
      </c>
    </row>
    <row r="604" spans="1:9" ht="39">
      <c r="A604" s="672" t="s">
        <v>3698</v>
      </c>
      <c r="B604" s="673" t="s">
        <v>635</v>
      </c>
      <c r="C604" s="673" t="s">
        <v>3699</v>
      </c>
      <c r="D604" s="673" t="s">
        <v>20</v>
      </c>
      <c r="E604" s="674"/>
      <c r="F604" s="674">
        <v>30000.3</v>
      </c>
      <c r="G604" s="674">
        <v>29195.94</v>
      </c>
      <c r="H604" s="675">
        <v>-804.36</v>
      </c>
      <c r="I604" s="676" t="s">
        <v>3613</v>
      </c>
    </row>
    <row r="605" spans="1:9">
      <c r="A605" s="677" t="s">
        <v>2093</v>
      </c>
      <c r="B605" s="676" t="s">
        <v>635</v>
      </c>
      <c r="C605" s="676" t="s">
        <v>3699</v>
      </c>
      <c r="D605" s="676" t="s">
        <v>2803</v>
      </c>
      <c r="E605" s="675"/>
      <c r="F605" s="675">
        <v>30000.3</v>
      </c>
      <c r="G605" s="675">
        <v>29195.94</v>
      </c>
      <c r="H605" s="675">
        <v>-804.36</v>
      </c>
      <c r="I605" s="676" t="s">
        <v>3613</v>
      </c>
    </row>
    <row r="606" spans="1:9">
      <c r="A606" s="678" t="s">
        <v>2094</v>
      </c>
      <c r="B606" s="676" t="s">
        <v>635</v>
      </c>
      <c r="C606" s="676" t="s">
        <v>3699</v>
      </c>
      <c r="D606" s="676" t="s">
        <v>2696</v>
      </c>
      <c r="E606" s="675"/>
      <c r="F606" s="675">
        <v>30000.3</v>
      </c>
      <c r="G606" s="675">
        <v>29195.94</v>
      </c>
      <c r="H606" s="675">
        <v>-804.36</v>
      </c>
      <c r="I606" s="676" t="s">
        <v>3613</v>
      </c>
    </row>
    <row r="607" spans="1:9" ht="26.25">
      <c r="A607" s="672" t="s">
        <v>3700</v>
      </c>
      <c r="B607" s="673" t="s">
        <v>635</v>
      </c>
      <c r="C607" s="673" t="s">
        <v>3701</v>
      </c>
      <c r="D607" s="673" t="s">
        <v>20</v>
      </c>
      <c r="E607" s="674"/>
      <c r="F607" s="674">
        <v>6917.1</v>
      </c>
      <c r="G607" s="674">
        <v>6917.02</v>
      </c>
      <c r="H607" s="675">
        <v>-0.08</v>
      </c>
      <c r="I607" s="676" t="s">
        <v>816</v>
      </c>
    </row>
    <row r="608" spans="1:9">
      <c r="A608" s="677" t="s">
        <v>2093</v>
      </c>
      <c r="B608" s="676" t="s">
        <v>635</v>
      </c>
      <c r="C608" s="676" t="s">
        <v>3701</v>
      </c>
      <c r="D608" s="676" t="s">
        <v>2803</v>
      </c>
      <c r="E608" s="675"/>
      <c r="F608" s="675">
        <v>6917.1</v>
      </c>
      <c r="G608" s="675">
        <v>6917.02</v>
      </c>
      <c r="H608" s="675">
        <v>-0.08</v>
      </c>
      <c r="I608" s="676" t="s">
        <v>816</v>
      </c>
    </row>
    <row r="609" spans="1:9">
      <c r="A609" s="678" t="s">
        <v>2094</v>
      </c>
      <c r="B609" s="676" t="s">
        <v>635</v>
      </c>
      <c r="C609" s="676" t="s">
        <v>3701</v>
      </c>
      <c r="D609" s="676" t="s">
        <v>2696</v>
      </c>
      <c r="E609" s="675"/>
      <c r="F609" s="675">
        <v>6917.1</v>
      </c>
      <c r="G609" s="675">
        <v>6917.02</v>
      </c>
      <c r="H609" s="675">
        <v>-0.08</v>
      </c>
      <c r="I609" s="676" t="s">
        <v>816</v>
      </c>
    </row>
    <row r="610" spans="1:9" ht="26.25">
      <c r="A610" s="672" t="s">
        <v>3702</v>
      </c>
      <c r="B610" s="673" t="s">
        <v>635</v>
      </c>
      <c r="C610" s="673" t="s">
        <v>3703</v>
      </c>
      <c r="D610" s="673" t="s">
        <v>20</v>
      </c>
      <c r="E610" s="674">
        <v>2500</v>
      </c>
      <c r="F610" s="674">
        <v>2500</v>
      </c>
      <c r="G610" s="674">
        <v>1194.17</v>
      </c>
      <c r="H610" s="675">
        <v>-1305.83</v>
      </c>
      <c r="I610" s="676" t="s">
        <v>3704</v>
      </c>
    </row>
    <row r="611" spans="1:9">
      <c r="A611" s="677" t="s">
        <v>1960</v>
      </c>
      <c r="B611" s="676" t="s">
        <v>635</v>
      </c>
      <c r="C611" s="676" t="s">
        <v>3703</v>
      </c>
      <c r="D611" s="676" t="s">
        <v>2800</v>
      </c>
      <c r="E611" s="675">
        <v>2500</v>
      </c>
      <c r="F611" s="675">
        <v>2500</v>
      </c>
      <c r="G611" s="675">
        <v>1194.17</v>
      </c>
      <c r="H611" s="675">
        <v>-1305.83</v>
      </c>
      <c r="I611" s="676" t="s">
        <v>3704</v>
      </c>
    </row>
    <row r="612" spans="1:9">
      <c r="A612" s="678" t="s">
        <v>1976</v>
      </c>
      <c r="B612" s="676" t="s">
        <v>635</v>
      </c>
      <c r="C612" s="676" t="s">
        <v>3703</v>
      </c>
      <c r="D612" s="676" t="s">
        <v>3321</v>
      </c>
      <c r="E612" s="675">
        <v>2500</v>
      </c>
      <c r="F612" s="675">
        <v>2500</v>
      </c>
      <c r="G612" s="675">
        <v>1194.17</v>
      </c>
      <c r="H612" s="675">
        <v>-1305.83</v>
      </c>
      <c r="I612" s="676" t="s">
        <v>3704</v>
      </c>
    </row>
    <row r="613" spans="1:9" ht="26.25">
      <c r="A613" s="672" t="s">
        <v>3705</v>
      </c>
      <c r="B613" s="673" t="s">
        <v>635</v>
      </c>
      <c r="C613" s="673" t="s">
        <v>1020</v>
      </c>
      <c r="D613" s="673" t="s">
        <v>20</v>
      </c>
      <c r="E613" s="674">
        <v>20000</v>
      </c>
      <c r="F613" s="674"/>
      <c r="G613" s="674"/>
      <c r="H613" s="675"/>
      <c r="I613" s="676" t="s">
        <v>811</v>
      </c>
    </row>
    <row r="614" spans="1:9">
      <c r="A614" s="677" t="s">
        <v>2093</v>
      </c>
      <c r="B614" s="676" t="s">
        <v>635</v>
      </c>
      <c r="C614" s="676" t="s">
        <v>1020</v>
      </c>
      <c r="D614" s="676" t="s">
        <v>2803</v>
      </c>
      <c r="E614" s="675">
        <v>20000</v>
      </c>
      <c r="F614" s="675"/>
      <c r="G614" s="675"/>
      <c r="H614" s="675"/>
      <c r="I614" s="676" t="s">
        <v>811</v>
      </c>
    </row>
    <row r="615" spans="1:9">
      <c r="A615" s="678" t="s">
        <v>2094</v>
      </c>
      <c r="B615" s="676" t="s">
        <v>635</v>
      </c>
      <c r="C615" s="676" t="s">
        <v>1020</v>
      </c>
      <c r="D615" s="676" t="s">
        <v>2696</v>
      </c>
      <c r="E615" s="675">
        <v>20000</v>
      </c>
      <c r="F615" s="675"/>
      <c r="G615" s="675"/>
      <c r="H615" s="675"/>
      <c r="I615" s="676" t="s">
        <v>811</v>
      </c>
    </row>
    <row r="616" spans="1:9" ht="26.25">
      <c r="A616" s="672" t="s">
        <v>3706</v>
      </c>
      <c r="B616" s="673" t="s">
        <v>635</v>
      </c>
      <c r="C616" s="673" t="s">
        <v>3707</v>
      </c>
      <c r="D616" s="673" t="s">
        <v>20</v>
      </c>
      <c r="E616" s="674">
        <v>50000</v>
      </c>
      <c r="F616" s="674">
        <v>16784.599999999999</v>
      </c>
      <c r="G616" s="674">
        <v>4296.25</v>
      </c>
      <c r="H616" s="675">
        <v>-12488.35</v>
      </c>
      <c r="I616" s="676" t="s">
        <v>3708</v>
      </c>
    </row>
    <row r="617" spans="1:9">
      <c r="A617" s="677" t="s">
        <v>1960</v>
      </c>
      <c r="B617" s="676" t="s">
        <v>635</v>
      </c>
      <c r="C617" s="676" t="s">
        <v>3707</v>
      </c>
      <c r="D617" s="676" t="s">
        <v>2800</v>
      </c>
      <c r="E617" s="675">
        <v>8622.5</v>
      </c>
      <c r="F617" s="675">
        <v>4373.3</v>
      </c>
      <c r="G617" s="675">
        <v>2843.3</v>
      </c>
      <c r="H617" s="675">
        <v>-1530</v>
      </c>
      <c r="I617" s="676" t="s">
        <v>3709</v>
      </c>
    </row>
    <row r="618" spans="1:9">
      <c r="A618" s="678" t="s">
        <v>1976</v>
      </c>
      <c r="B618" s="676" t="s">
        <v>635</v>
      </c>
      <c r="C618" s="676" t="s">
        <v>3707</v>
      </c>
      <c r="D618" s="676" t="s">
        <v>3321</v>
      </c>
      <c r="E618" s="675">
        <v>8142.5</v>
      </c>
      <c r="F618" s="675">
        <v>3647.4</v>
      </c>
      <c r="G618" s="675">
        <v>2473.87</v>
      </c>
      <c r="H618" s="675">
        <v>-1173.53</v>
      </c>
      <c r="I618" s="676" t="s">
        <v>3710</v>
      </c>
    </row>
    <row r="619" spans="1:9">
      <c r="A619" s="678" t="s">
        <v>2048</v>
      </c>
      <c r="B619" s="676" t="s">
        <v>635</v>
      </c>
      <c r="C619" s="676" t="s">
        <v>3707</v>
      </c>
      <c r="D619" s="676" t="s">
        <v>3322</v>
      </c>
      <c r="E619" s="675">
        <v>480</v>
      </c>
      <c r="F619" s="675">
        <v>725.9</v>
      </c>
      <c r="G619" s="675">
        <v>369.42</v>
      </c>
      <c r="H619" s="675">
        <v>-356.48</v>
      </c>
      <c r="I619" s="676" t="s">
        <v>3356</v>
      </c>
    </row>
    <row r="620" spans="1:9">
      <c r="A620" s="677" t="s">
        <v>2093</v>
      </c>
      <c r="B620" s="676" t="s">
        <v>635</v>
      </c>
      <c r="C620" s="676" t="s">
        <v>3707</v>
      </c>
      <c r="D620" s="676" t="s">
        <v>2803</v>
      </c>
      <c r="E620" s="675">
        <v>41377.5</v>
      </c>
      <c r="F620" s="675">
        <v>12411.3</v>
      </c>
      <c r="G620" s="675">
        <v>1452.95</v>
      </c>
      <c r="H620" s="675">
        <v>-10958.35</v>
      </c>
      <c r="I620" s="676" t="s">
        <v>3622</v>
      </c>
    </row>
    <row r="621" spans="1:9">
      <c r="A621" s="678" t="s">
        <v>2094</v>
      </c>
      <c r="B621" s="676" t="s">
        <v>635</v>
      </c>
      <c r="C621" s="676" t="s">
        <v>3707</v>
      </c>
      <c r="D621" s="676" t="s">
        <v>2696</v>
      </c>
      <c r="E621" s="675">
        <v>40877.5</v>
      </c>
      <c r="F621" s="675">
        <v>12311.3</v>
      </c>
      <c r="G621" s="675">
        <v>1442.68</v>
      </c>
      <c r="H621" s="675">
        <v>-10868.62</v>
      </c>
      <c r="I621" s="676" t="s">
        <v>3622</v>
      </c>
    </row>
    <row r="622" spans="1:9">
      <c r="A622" s="678" t="s">
        <v>2137</v>
      </c>
      <c r="B622" s="676" t="s">
        <v>635</v>
      </c>
      <c r="C622" s="676" t="s">
        <v>3707</v>
      </c>
      <c r="D622" s="676" t="s">
        <v>3323</v>
      </c>
      <c r="E622" s="675">
        <v>500</v>
      </c>
      <c r="F622" s="675">
        <v>100</v>
      </c>
      <c r="G622" s="675">
        <v>10.27</v>
      </c>
      <c r="H622" s="675">
        <v>-89.73</v>
      </c>
      <c r="I622" s="676" t="s">
        <v>3711</v>
      </c>
    </row>
    <row r="623" spans="1:9" ht="39">
      <c r="A623" s="672" t="s">
        <v>3712</v>
      </c>
      <c r="B623" s="673" t="s">
        <v>635</v>
      </c>
      <c r="C623" s="673" t="s">
        <v>3713</v>
      </c>
      <c r="D623" s="673" t="s">
        <v>20</v>
      </c>
      <c r="E623" s="674"/>
      <c r="F623" s="674">
        <v>605.70000000000005</v>
      </c>
      <c r="G623" s="674">
        <v>112.86</v>
      </c>
      <c r="H623" s="675">
        <v>-492.84</v>
      </c>
      <c r="I623" s="676" t="s">
        <v>3625</v>
      </c>
    </row>
    <row r="624" spans="1:9">
      <c r="A624" s="677" t="s">
        <v>1960</v>
      </c>
      <c r="B624" s="676" t="s">
        <v>635</v>
      </c>
      <c r="C624" s="676" t="s">
        <v>3713</v>
      </c>
      <c r="D624" s="676" t="s">
        <v>2800</v>
      </c>
      <c r="E624" s="675"/>
      <c r="F624" s="675">
        <v>600.29999999999995</v>
      </c>
      <c r="G624" s="675">
        <v>112.86</v>
      </c>
      <c r="H624" s="675">
        <v>-487.44</v>
      </c>
      <c r="I624" s="676" t="s">
        <v>3483</v>
      </c>
    </row>
    <row r="625" spans="1:9">
      <c r="A625" s="678" t="s">
        <v>22</v>
      </c>
      <c r="B625" s="676" t="s">
        <v>635</v>
      </c>
      <c r="C625" s="676" t="s">
        <v>3713</v>
      </c>
      <c r="D625" s="676" t="s">
        <v>3326</v>
      </c>
      <c r="E625" s="675"/>
      <c r="F625" s="675">
        <v>184.2</v>
      </c>
      <c r="G625" s="675"/>
      <c r="H625" s="675">
        <v>-184.2</v>
      </c>
      <c r="I625" s="676" t="s">
        <v>811</v>
      </c>
    </row>
    <row r="626" spans="1:9">
      <c r="A626" s="678" t="s">
        <v>1976</v>
      </c>
      <c r="B626" s="676" t="s">
        <v>635</v>
      </c>
      <c r="C626" s="676" t="s">
        <v>3713</v>
      </c>
      <c r="D626" s="676" t="s">
        <v>3321</v>
      </c>
      <c r="E626" s="675"/>
      <c r="F626" s="675">
        <v>416.1</v>
      </c>
      <c r="G626" s="675">
        <v>112.86</v>
      </c>
      <c r="H626" s="675">
        <v>-303.24</v>
      </c>
      <c r="I626" s="676" t="s">
        <v>3714</v>
      </c>
    </row>
    <row r="627" spans="1:9">
      <c r="A627" s="677" t="s">
        <v>2093</v>
      </c>
      <c r="B627" s="676" t="s">
        <v>635</v>
      </c>
      <c r="C627" s="676" t="s">
        <v>3713</v>
      </c>
      <c r="D627" s="676" t="s">
        <v>2803</v>
      </c>
      <c r="E627" s="675"/>
      <c r="F627" s="675">
        <v>5.4</v>
      </c>
      <c r="G627" s="675"/>
      <c r="H627" s="675">
        <v>-5.4</v>
      </c>
      <c r="I627" s="676" t="s">
        <v>811</v>
      </c>
    </row>
    <row r="628" spans="1:9">
      <c r="A628" s="678" t="s">
        <v>2137</v>
      </c>
      <c r="B628" s="676" t="s">
        <v>635</v>
      </c>
      <c r="C628" s="676" t="s">
        <v>3713</v>
      </c>
      <c r="D628" s="676" t="s">
        <v>3323</v>
      </c>
      <c r="E628" s="675"/>
      <c r="F628" s="675">
        <v>5.4</v>
      </c>
      <c r="G628" s="675"/>
      <c r="H628" s="675">
        <v>-5.4</v>
      </c>
      <c r="I628" s="676" t="s">
        <v>811</v>
      </c>
    </row>
    <row r="629" spans="1:9" ht="26.25">
      <c r="A629" s="672" t="s">
        <v>3715</v>
      </c>
      <c r="B629" s="673" t="s">
        <v>635</v>
      </c>
      <c r="C629" s="673" t="s">
        <v>3716</v>
      </c>
      <c r="D629" s="673" t="s">
        <v>20</v>
      </c>
      <c r="E629" s="674"/>
      <c r="F629" s="674">
        <v>1059.0999999999999</v>
      </c>
      <c r="G629" s="674">
        <v>677.37</v>
      </c>
      <c r="H629" s="675">
        <v>-381.73</v>
      </c>
      <c r="I629" s="676" t="s">
        <v>3687</v>
      </c>
    </row>
    <row r="630" spans="1:9">
      <c r="A630" s="677" t="s">
        <v>1960</v>
      </c>
      <c r="B630" s="676" t="s">
        <v>635</v>
      </c>
      <c r="C630" s="676" t="s">
        <v>3716</v>
      </c>
      <c r="D630" s="676" t="s">
        <v>2800</v>
      </c>
      <c r="E630" s="675"/>
      <c r="F630" s="675">
        <v>916.2</v>
      </c>
      <c r="G630" s="675">
        <v>549.97</v>
      </c>
      <c r="H630" s="675">
        <v>-366.23</v>
      </c>
      <c r="I630" s="676" t="s">
        <v>3558</v>
      </c>
    </row>
    <row r="631" spans="1:9">
      <c r="A631" s="678" t="s">
        <v>22</v>
      </c>
      <c r="B631" s="676" t="s">
        <v>635</v>
      </c>
      <c r="C631" s="676" t="s">
        <v>3716</v>
      </c>
      <c r="D631" s="676" t="s">
        <v>3326</v>
      </c>
      <c r="E631" s="675"/>
      <c r="F631" s="675">
        <v>509.3</v>
      </c>
      <c r="G631" s="675">
        <v>300.29000000000002</v>
      </c>
      <c r="H631" s="675">
        <v>-209.01</v>
      </c>
      <c r="I631" s="676" t="s">
        <v>3717</v>
      </c>
    </row>
    <row r="632" spans="1:9">
      <c r="A632" s="678" t="s">
        <v>1976</v>
      </c>
      <c r="B632" s="676" t="s">
        <v>635</v>
      </c>
      <c r="C632" s="676" t="s">
        <v>3716</v>
      </c>
      <c r="D632" s="676" t="s">
        <v>3321</v>
      </c>
      <c r="E632" s="675"/>
      <c r="F632" s="675">
        <v>406.9</v>
      </c>
      <c r="G632" s="675">
        <v>249.68</v>
      </c>
      <c r="H632" s="675">
        <v>-157.22</v>
      </c>
      <c r="I632" s="676" t="s">
        <v>3718</v>
      </c>
    </row>
    <row r="633" spans="1:9">
      <c r="A633" s="677" t="s">
        <v>2093</v>
      </c>
      <c r="B633" s="676" t="s">
        <v>635</v>
      </c>
      <c r="C633" s="676" t="s">
        <v>3716</v>
      </c>
      <c r="D633" s="676" t="s">
        <v>2803</v>
      </c>
      <c r="E633" s="675"/>
      <c r="F633" s="675">
        <v>142.9</v>
      </c>
      <c r="G633" s="675">
        <v>127.4</v>
      </c>
      <c r="H633" s="675">
        <v>-15.5</v>
      </c>
      <c r="I633" s="676" t="s">
        <v>3719</v>
      </c>
    </row>
    <row r="634" spans="1:9">
      <c r="A634" s="678" t="s">
        <v>2137</v>
      </c>
      <c r="B634" s="676" t="s">
        <v>635</v>
      </c>
      <c r="C634" s="676" t="s">
        <v>3716</v>
      </c>
      <c r="D634" s="676" t="s">
        <v>3323</v>
      </c>
      <c r="E634" s="675"/>
      <c r="F634" s="675">
        <v>142.9</v>
      </c>
      <c r="G634" s="675">
        <v>127.4</v>
      </c>
      <c r="H634" s="675">
        <v>-15.5</v>
      </c>
      <c r="I634" s="676" t="s">
        <v>3719</v>
      </c>
    </row>
    <row r="635" spans="1:9">
      <c r="A635" s="672" t="s">
        <v>435</v>
      </c>
      <c r="B635" s="673" t="s">
        <v>636</v>
      </c>
      <c r="C635" s="673" t="s">
        <v>811</v>
      </c>
      <c r="D635" s="673" t="s">
        <v>20</v>
      </c>
      <c r="E635" s="674">
        <v>78061.899999999994</v>
      </c>
      <c r="F635" s="674">
        <v>49630.19</v>
      </c>
      <c r="G635" s="674">
        <v>37361.769999999997</v>
      </c>
      <c r="H635" s="675">
        <v>-12268.42</v>
      </c>
      <c r="I635" s="676" t="s">
        <v>3720</v>
      </c>
    </row>
    <row r="636" spans="1:9" ht="26.25">
      <c r="A636" s="672" t="s">
        <v>3721</v>
      </c>
      <c r="B636" s="673" t="s">
        <v>636</v>
      </c>
      <c r="C636" s="673" t="s">
        <v>3722</v>
      </c>
      <c r="D636" s="673" t="s">
        <v>20</v>
      </c>
      <c r="E636" s="674">
        <v>40070</v>
      </c>
      <c r="F636" s="674">
        <v>20100</v>
      </c>
      <c r="G636" s="674">
        <v>20008.61</v>
      </c>
      <c r="H636" s="675">
        <v>-91.39</v>
      </c>
      <c r="I636" s="676" t="s">
        <v>840</v>
      </c>
    </row>
    <row r="637" spans="1:9">
      <c r="A637" s="677" t="s">
        <v>1960</v>
      </c>
      <c r="B637" s="676" t="s">
        <v>636</v>
      </c>
      <c r="C637" s="676" t="s">
        <v>3722</v>
      </c>
      <c r="D637" s="676" t="s">
        <v>2800</v>
      </c>
      <c r="E637" s="675">
        <v>50</v>
      </c>
      <c r="F637" s="675">
        <v>50</v>
      </c>
      <c r="G637" s="675"/>
      <c r="H637" s="675">
        <v>-50</v>
      </c>
      <c r="I637" s="676" t="s">
        <v>811</v>
      </c>
    </row>
    <row r="638" spans="1:9">
      <c r="A638" s="678" t="s">
        <v>1976</v>
      </c>
      <c r="B638" s="676" t="s">
        <v>636</v>
      </c>
      <c r="C638" s="676" t="s">
        <v>3722</v>
      </c>
      <c r="D638" s="676" t="s">
        <v>3321</v>
      </c>
      <c r="E638" s="675">
        <v>50</v>
      </c>
      <c r="F638" s="675">
        <v>50</v>
      </c>
      <c r="G638" s="675"/>
      <c r="H638" s="675">
        <v>-50</v>
      </c>
      <c r="I638" s="676" t="s">
        <v>811</v>
      </c>
    </row>
    <row r="639" spans="1:9">
      <c r="A639" s="677" t="s">
        <v>2093</v>
      </c>
      <c r="B639" s="676" t="s">
        <v>636</v>
      </c>
      <c r="C639" s="676" t="s">
        <v>3722</v>
      </c>
      <c r="D639" s="676" t="s">
        <v>2803</v>
      </c>
      <c r="E639" s="675">
        <v>40020</v>
      </c>
      <c r="F639" s="675">
        <v>20050</v>
      </c>
      <c r="G639" s="675">
        <v>20008.61</v>
      </c>
      <c r="H639" s="675">
        <v>-41.39</v>
      </c>
      <c r="I639" s="676" t="s">
        <v>847</v>
      </c>
    </row>
    <row r="640" spans="1:9">
      <c r="A640" s="678" t="s">
        <v>2094</v>
      </c>
      <c r="B640" s="676" t="s">
        <v>636</v>
      </c>
      <c r="C640" s="676" t="s">
        <v>3722</v>
      </c>
      <c r="D640" s="676" t="s">
        <v>2696</v>
      </c>
      <c r="E640" s="675">
        <v>40020</v>
      </c>
      <c r="F640" s="675">
        <v>20050</v>
      </c>
      <c r="G640" s="675">
        <v>20008.61</v>
      </c>
      <c r="H640" s="675">
        <v>-41.39</v>
      </c>
      <c r="I640" s="676" t="s">
        <v>847</v>
      </c>
    </row>
    <row r="641" spans="1:9" ht="39">
      <c r="A641" s="672" t="s">
        <v>3723</v>
      </c>
      <c r="B641" s="673" t="s">
        <v>636</v>
      </c>
      <c r="C641" s="673" t="s">
        <v>3724</v>
      </c>
      <c r="D641" s="673" t="s">
        <v>20</v>
      </c>
      <c r="E641" s="674">
        <v>2304</v>
      </c>
      <c r="F641" s="674">
        <v>6042.29</v>
      </c>
      <c r="G641" s="674">
        <v>6025.26</v>
      </c>
      <c r="H641" s="675">
        <v>-17.03</v>
      </c>
      <c r="I641" s="676" t="s">
        <v>820</v>
      </c>
    </row>
    <row r="642" spans="1:9">
      <c r="A642" s="677" t="s">
        <v>1960</v>
      </c>
      <c r="B642" s="676" t="s">
        <v>636</v>
      </c>
      <c r="C642" s="676" t="s">
        <v>3724</v>
      </c>
      <c r="D642" s="676" t="s">
        <v>2800</v>
      </c>
      <c r="E642" s="675">
        <v>2304</v>
      </c>
      <c r="F642" s="675">
        <v>6042.29</v>
      </c>
      <c r="G642" s="675">
        <v>6025.26</v>
      </c>
      <c r="H642" s="675">
        <v>-17.03</v>
      </c>
      <c r="I642" s="676" t="s">
        <v>820</v>
      </c>
    </row>
    <row r="643" spans="1:9">
      <c r="A643" s="678" t="s">
        <v>2027</v>
      </c>
      <c r="B643" s="676" t="s">
        <v>636</v>
      </c>
      <c r="C643" s="676" t="s">
        <v>3724</v>
      </c>
      <c r="D643" s="676" t="s">
        <v>3511</v>
      </c>
      <c r="E643" s="675">
        <v>2304</v>
      </c>
      <c r="F643" s="675">
        <v>6042.29</v>
      </c>
      <c r="G643" s="675">
        <v>6025.26</v>
      </c>
      <c r="H643" s="675">
        <v>-17.03</v>
      </c>
      <c r="I643" s="676" t="s">
        <v>820</v>
      </c>
    </row>
    <row r="644" spans="1:9" ht="26.25">
      <c r="A644" s="672" t="s">
        <v>3725</v>
      </c>
      <c r="B644" s="673" t="s">
        <v>636</v>
      </c>
      <c r="C644" s="673" t="s">
        <v>3726</v>
      </c>
      <c r="D644" s="673" t="s">
        <v>20</v>
      </c>
      <c r="E644" s="674">
        <v>10523.7</v>
      </c>
      <c r="F644" s="674">
        <v>9223.7000000000007</v>
      </c>
      <c r="G644" s="674">
        <v>6290.22</v>
      </c>
      <c r="H644" s="675">
        <v>-2933.48</v>
      </c>
      <c r="I644" s="676" t="s">
        <v>3727</v>
      </c>
    </row>
    <row r="645" spans="1:9">
      <c r="A645" s="677" t="s">
        <v>1960</v>
      </c>
      <c r="B645" s="676" t="s">
        <v>636</v>
      </c>
      <c r="C645" s="676" t="s">
        <v>3726</v>
      </c>
      <c r="D645" s="676" t="s">
        <v>2800</v>
      </c>
      <c r="E645" s="675">
        <v>10019.700000000001</v>
      </c>
      <c r="F645" s="675">
        <v>8249.7000000000007</v>
      </c>
      <c r="G645" s="675">
        <v>5444.49</v>
      </c>
      <c r="H645" s="675">
        <v>-2805.21</v>
      </c>
      <c r="I645" s="676" t="s">
        <v>3728</v>
      </c>
    </row>
    <row r="646" spans="1:9">
      <c r="A646" s="678" t="s">
        <v>1976</v>
      </c>
      <c r="B646" s="676" t="s">
        <v>636</v>
      </c>
      <c r="C646" s="676" t="s">
        <v>3726</v>
      </c>
      <c r="D646" s="676" t="s">
        <v>3321</v>
      </c>
      <c r="E646" s="675">
        <v>4229.7</v>
      </c>
      <c r="F646" s="675">
        <v>2459.6999999999998</v>
      </c>
      <c r="G646" s="675">
        <v>1784.65</v>
      </c>
      <c r="H646" s="675">
        <v>-675.05</v>
      </c>
      <c r="I646" s="676" t="s">
        <v>3729</v>
      </c>
    </row>
    <row r="647" spans="1:9">
      <c r="A647" s="678" t="s">
        <v>2048</v>
      </c>
      <c r="B647" s="676" t="s">
        <v>636</v>
      </c>
      <c r="C647" s="676" t="s">
        <v>3726</v>
      </c>
      <c r="D647" s="676" t="s">
        <v>3322</v>
      </c>
      <c r="E647" s="675">
        <v>5790</v>
      </c>
      <c r="F647" s="675">
        <v>5790</v>
      </c>
      <c r="G647" s="675">
        <v>3659.84</v>
      </c>
      <c r="H647" s="675">
        <v>-2130.16</v>
      </c>
      <c r="I647" s="676" t="s">
        <v>3730</v>
      </c>
    </row>
    <row r="648" spans="1:9">
      <c r="A648" s="677" t="s">
        <v>2093</v>
      </c>
      <c r="B648" s="676" t="s">
        <v>636</v>
      </c>
      <c r="C648" s="676" t="s">
        <v>3726</v>
      </c>
      <c r="D648" s="676" t="s">
        <v>2803</v>
      </c>
      <c r="E648" s="675">
        <v>504</v>
      </c>
      <c r="F648" s="675">
        <v>974</v>
      </c>
      <c r="G648" s="675">
        <v>845.74</v>
      </c>
      <c r="H648" s="675">
        <v>-128.26</v>
      </c>
      <c r="I648" s="676" t="s">
        <v>3731</v>
      </c>
    </row>
    <row r="649" spans="1:9">
      <c r="A649" s="678" t="s">
        <v>2094</v>
      </c>
      <c r="B649" s="676" t="s">
        <v>636</v>
      </c>
      <c r="C649" s="676" t="s">
        <v>3726</v>
      </c>
      <c r="D649" s="676" t="s">
        <v>2696</v>
      </c>
      <c r="E649" s="675">
        <v>320</v>
      </c>
      <c r="F649" s="675">
        <v>790</v>
      </c>
      <c r="G649" s="675">
        <v>727.41</v>
      </c>
      <c r="H649" s="675">
        <v>-62.59</v>
      </c>
      <c r="I649" s="676" t="s">
        <v>813</v>
      </c>
    </row>
    <row r="650" spans="1:9">
      <c r="A650" s="678" t="s">
        <v>2137</v>
      </c>
      <c r="B650" s="676" t="s">
        <v>636</v>
      </c>
      <c r="C650" s="676" t="s">
        <v>3726</v>
      </c>
      <c r="D650" s="676" t="s">
        <v>3323</v>
      </c>
      <c r="E650" s="675">
        <v>184</v>
      </c>
      <c r="F650" s="675">
        <v>184</v>
      </c>
      <c r="G650" s="675">
        <v>118.33</v>
      </c>
      <c r="H650" s="675">
        <v>-65.67</v>
      </c>
      <c r="I650" s="676" t="s">
        <v>3361</v>
      </c>
    </row>
    <row r="651" spans="1:9" ht="39">
      <c r="A651" s="672" t="s">
        <v>3732</v>
      </c>
      <c r="B651" s="673" t="s">
        <v>636</v>
      </c>
      <c r="C651" s="673" t="s">
        <v>3733</v>
      </c>
      <c r="D651" s="673" t="s">
        <v>20</v>
      </c>
      <c r="E651" s="674">
        <v>3000</v>
      </c>
      <c r="F651" s="674">
        <v>6500</v>
      </c>
      <c r="G651" s="674"/>
      <c r="H651" s="675">
        <v>-6500</v>
      </c>
      <c r="I651" s="676" t="s">
        <v>811</v>
      </c>
    </row>
    <row r="652" spans="1:9">
      <c r="A652" s="677" t="s">
        <v>1960</v>
      </c>
      <c r="B652" s="676" t="s">
        <v>636</v>
      </c>
      <c r="C652" s="676" t="s">
        <v>3733</v>
      </c>
      <c r="D652" s="676" t="s">
        <v>2800</v>
      </c>
      <c r="E652" s="675"/>
      <c r="F652" s="675">
        <v>6500</v>
      </c>
      <c r="G652" s="675"/>
      <c r="H652" s="675">
        <v>-6500</v>
      </c>
      <c r="I652" s="676" t="s">
        <v>811</v>
      </c>
    </row>
    <row r="653" spans="1:9">
      <c r="A653" s="678" t="s">
        <v>1976</v>
      </c>
      <c r="B653" s="676" t="s">
        <v>636</v>
      </c>
      <c r="C653" s="676" t="s">
        <v>3733</v>
      </c>
      <c r="D653" s="676" t="s">
        <v>3321</v>
      </c>
      <c r="E653" s="675"/>
      <c r="F653" s="675">
        <v>6500</v>
      </c>
      <c r="G653" s="675"/>
      <c r="H653" s="675">
        <v>-6500</v>
      </c>
      <c r="I653" s="676" t="s">
        <v>811</v>
      </c>
    </row>
    <row r="654" spans="1:9">
      <c r="A654" s="677" t="s">
        <v>2093</v>
      </c>
      <c r="B654" s="676" t="s">
        <v>636</v>
      </c>
      <c r="C654" s="676" t="s">
        <v>3733</v>
      </c>
      <c r="D654" s="676" t="s">
        <v>2803</v>
      </c>
      <c r="E654" s="675">
        <v>3000</v>
      </c>
      <c r="F654" s="675"/>
      <c r="G654" s="675"/>
      <c r="H654" s="675"/>
      <c r="I654" s="676" t="s">
        <v>811</v>
      </c>
    </row>
    <row r="655" spans="1:9">
      <c r="A655" s="678" t="s">
        <v>2094</v>
      </c>
      <c r="B655" s="676" t="s">
        <v>636</v>
      </c>
      <c r="C655" s="676" t="s">
        <v>3733</v>
      </c>
      <c r="D655" s="676" t="s">
        <v>2696</v>
      </c>
      <c r="E655" s="675">
        <v>3000</v>
      </c>
      <c r="F655" s="675"/>
      <c r="G655" s="675"/>
      <c r="H655" s="675"/>
      <c r="I655" s="676" t="s">
        <v>811</v>
      </c>
    </row>
    <row r="656" spans="1:9" ht="39">
      <c r="A656" s="672" t="s">
        <v>3734</v>
      </c>
      <c r="B656" s="673" t="s">
        <v>636</v>
      </c>
      <c r="C656" s="673" t="s">
        <v>3735</v>
      </c>
      <c r="D656" s="673" t="s">
        <v>20</v>
      </c>
      <c r="E656" s="674">
        <v>5649.5</v>
      </c>
      <c r="F656" s="674">
        <v>4249.5</v>
      </c>
      <c r="G656" s="674">
        <v>2952.86</v>
      </c>
      <c r="H656" s="675">
        <v>-1296.6400000000001</v>
      </c>
      <c r="I656" s="676" t="s">
        <v>3736</v>
      </c>
    </row>
    <row r="657" spans="1:9">
      <c r="A657" s="677" t="s">
        <v>1960</v>
      </c>
      <c r="B657" s="676" t="s">
        <v>636</v>
      </c>
      <c r="C657" s="676" t="s">
        <v>3735</v>
      </c>
      <c r="D657" s="676" t="s">
        <v>2800</v>
      </c>
      <c r="E657" s="675">
        <v>5516.5</v>
      </c>
      <c r="F657" s="675">
        <v>4116.5</v>
      </c>
      <c r="G657" s="675">
        <v>2934.35</v>
      </c>
      <c r="H657" s="675">
        <v>-1182.1500000000001</v>
      </c>
      <c r="I657" s="676" t="s">
        <v>3737</v>
      </c>
    </row>
    <row r="658" spans="1:9">
      <c r="A658" s="678" t="s">
        <v>1976</v>
      </c>
      <c r="B658" s="676" t="s">
        <v>636</v>
      </c>
      <c r="C658" s="676" t="s">
        <v>3735</v>
      </c>
      <c r="D658" s="676" t="s">
        <v>3321</v>
      </c>
      <c r="E658" s="675">
        <v>1540</v>
      </c>
      <c r="F658" s="675">
        <v>1540</v>
      </c>
      <c r="G658" s="675">
        <v>699.82</v>
      </c>
      <c r="H658" s="675">
        <v>-840.18</v>
      </c>
      <c r="I658" s="676" t="s">
        <v>3516</v>
      </c>
    </row>
    <row r="659" spans="1:9">
      <c r="A659" s="678" t="s">
        <v>2048</v>
      </c>
      <c r="B659" s="676" t="s">
        <v>636</v>
      </c>
      <c r="C659" s="676" t="s">
        <v>3735</v>
      </c>
      <c r="D659" s="676" t="s">
        <v>3322</v>
      </c>
      <c r="E659" s="675">
        <v>3976.5</v>
      </c>
      <c r="F659" s="675">
        <v>2576.5</v>
      </c>
      <c r="G659" s="675">
        <v>2234.5300000000002</v>
      </c>
      <c r="H659" s="675">
        <v>-341.97</v>
      </c>
      <c r="I659" s="676" t="s">
        <v>3695</v>
      </c>
    </row>
    <row r="660" spans="1:9">
      <c r="A660" s="677" t="s">
        <v>2093</v>
      </c>
      <c r="B660" s="676" t="s">
        <v>636</v>
      </c>
      <c r="C660" s="676" t="s">
        <v>3735</v>
      </c>
      <c r="D660" s="676" t="s">
        <v>2803</v>
      </c>
      <c r="E660" s="675">
        <v>133</v>
      </c>
      <c r="F660" s="675">
        <v>133</v>
      </c>
      <c r="G660" s="675">
        <v>18.510000000000002</v>
      </c>
      <c r="H660" s="675">
        <v>-114.49</v>
      </c>
      <c r="I660" s="676" t="s">
        <v>3738</v>
      </c>
    </row>
    <row r="661" spans="1:9">
      <c r="A661" s="678" t="s">
        <v>2094</v>
      </c>
      <c r="B661" s="676" t="s">
        <v>636</v>
      </c>
      <c r="C661" s="676" t="s">
        <v>3735</v>
      </c>
      <c r="D661" s="676" t="s">
        <v>2696</v>
      </c>
      <c r="E661" s="675">
        <v>80</v>
      </c>
      <c r="F661" s="675">
        <v>80</v>
      </c>
      <c r="G661" s="675"/>
      <c r="H661" s="675">
        <v>-80</v>
      </c>
      <c r="I661" s="676" t="s">
        <v>811</v>
      </c>
    </row>
    <row r="662" spans="1:9">
      <c r="A662" s="678" t="s">
        <v>2137</v>
      </c>
      <c r="B662" s="676" t="s">
        <v>636</v>
      </c>
      <c r="C662" s="676" t="s">
        <v>3735</v>
      </c>
      <c r="D662" s="676" t="s">
        <v>3323</v>
      </c>
      <c r="E662" s="675">
        <v>53</v>
      </c>
      <c r="F662" s="675">
        <v>53</v>
      </c>
      <c r="G662" s="675">
        <v>18.510000000000002</v>
      </c>
      <c r="H662" s="675">
        <v>-34.49</v>
      </c>
      <c r="I662" s="676" t="s">
        <v>3586</v>
      </c>
    </row>
    <row r="663" spans="1:9" ht="26.25">
      <c r="A663" s="672" t="s">
        <v>3739</v>
      </c>
      <c r="B663" s="673" t="s">
        <v>636</v>
      </c>
      <c r="C663" s="673" t="s">
        <v>3740</v>
      </c>
      <c r="D663" s="673" t="s">
        <v>20</v>
      </c>
      <c r="E663" s="674">
        <v>16514.7</v>
      </c>
      <c r="F663" s="674">
        <v>3514.7</v>
      </c>
      <c r="G663" s="674">
        <v>2084.8200000000002</v>
      </c>
      <c r="H663" s="675">
        <v>-1429.88</v>
      </c>
      <c r="I663" s="676" t="s">
        <v>3741</v>
      </c>
    </row>
    <row r="664" spans="1:9">
      <c r="A664" s="677" t="s">
        <v>1960</v>
      </c>
      <c r="B664" s="676" t="s">
        <v>636</v>
      </c>
      <c r="C664" s="676" t="s">
        <v>3740</v>
      </c>
      <c r="D664" s="676" t="s">
        <v>2800</v>
      </c>
      <c r="E664" s="675">
        <v>6234.7</v>
      </c>
      <c r="F664" s="675">
        <v>3234.7</v>
      </c>
      <c r="G664" s="675">
        <v>1952.43</v>
      </c>
      <c r="H664" s="675">
        <v>-1282.27</v>
      </c>
      <c r="I664" s="676" t="s">
        <v>3742</v>
      </c>
    </row>
    <row r="665" spans="1:9">
      <c r="A665" s="678" t="s">
        <v>1976</v>
      </c>
      <c r="B665" s="676" t="s">
        <v>636</v>
      </c>
      <c r="C665" s="676" t="s">
        <v>3740</v>
      </c>
      <c r="D665" s="676" t="s">
        <v>3321</v>
      </c>
      <c r="E665" s="675">
        <v>1132</v>
      </c>
      <c r="F665" s="675">
        <v>1132</v>
      </c>
      <c r="G665" s="675">
        <v>177.12</v>
      </c>
      <c r="H665" s="675">
        <v>-954.88</v>
      </c>
      <c r="I665" s="676" t="s">
        <v>3743</v>
      </c>
    </row>
    <row r="666" spans="1:9">
      <c r="A666" s="678" t="s">
        <v>2048</v>
      </c>
      <c r="B666" s="676" t="s">
        <v>636</v>
      </c>
      <c r="C666" s="676" t="s">
        <v>3740</v>
      </c>
      <c r="D666" s="676" t="s">
        <v>3322</v>
      </c>
      <c r="E666" s="675">
        <v>5102.7</v>
      </c>
      <c r="F666" s="675">
        <v>2102.6999999999998</v>
      </c>
      <c r="G666" s="675">
        <v>1775.31</v>
      </c>
      <c r="H666" s="675">
        <v>-327.39</v>
      </c>
      <c r="I666" s="676" t="s">
        <v>3744</v>
      </c>
    </row>
    <row r="667" spans="1:9">
      <c r="A667" s="677" t="s">
        <v>2093</v>
      </c>
      <c r="B667" s="676" t="s">
        <v>636</v>
      </c>
      <c r="C667" s="676" t="s">
        <v>3740</v>
      </c>
      <c r="D667" s="676" t="s">
        <v>2803</v>
      </c>
      <c r="E667" s="675">
        <v>10280</v>
      </c>
      <c r="F667" s="675">
        <v>280</v>
      </c>
      <c r="G667" s="675">
        <v>132.38999999999999</v>
      </c>
      <c r="H667" s="675">
        <v>-147.61000000000001</v>
      </c>
      <c r="I667" s="676" t="s">
        <v>3745</v>
      </c>
    </row>
    <row r="668" spans="1:9">
      <c r="A668" s="678" t="s">
        <v>2094</v>
      </c>
      <c r="B668" s="676" t="s">
        <v>636</v>
      </c>
      <c r="C668" s="676" t="s">
        <v>3740</v>
      </c>
      <c r="D668" s="676" t="s">
        <v>2696</v>
      </c>
      <c r="E668" s="675">
        <v>10180</v>
      </c>
      <c r="F668" s="675">
        <v>180</v>
      </c>
      <c r="G668" s="675">
        <v>102.74</v>
      </c>
      <c r="H668" s="675">
        <v>-77.260000000000005</v>
      </c>
      <c r="I668" s="676" t="s">
        <v>3746</v>
      </c>
    </row>
    <row r="669" spans="1:9">
      <c r="A669" s="678" t="s">
        <v>2137</v>
      </c>
      <c r="B669" s="676" t="s">
        <v>636</v>
      </c>
      <c r="C669" s="676" t="s">
        <v>3740</v>
      </c>
      <c r="D669" s="676" t="s">
        <v>3323</v>
      </c>
      <c r="E669" s="675">
        <v>100</v>
      </c>
      <c r="F669" s="675">
        <v>100</v>
      </c>
      <c r="G669" s="675">
        <v>29.65</v>
      </c>
      <c r="H669" s="675">
        <v>-70.349999999999994</v>
      </c>
      <c r="I669" s="676" t="s">
        <v>3747</v>
      </c>
    </row>
    <row r="670" spans="1:9" ht="26.25">
      <c r="A670" s="672" t="s">
        <v>447</v>
      </c>
      <c r="B670" s="673" t="s">
        <v>637</v>
      </c>
      <c r="C670" s="673" t="s">
        <v>811</v>
      </c>
      <c r="D670" s="673" t="s">
        <v>20</v>
      </c>
      <c r="E670" s="674"/>
      <c r="F670" s="674">
        <v>2402.9</v>
      </c>
      <c r="G670" s="674">
        <v>2255.27</v>
      </c>
      <c r="H670" s="675">
        <v>-147.63</v>
      </c>
      <c r="I670" s="676" t="s">
        <v>879</v>
      </c>
    </row>
    <row r="671" spans="1:9" ht="26.25">
      <c r="A671" s="672" t="s">
        <v>3748</v>
      </c>
      <c r="B671" s="673" t="s">
        <v>637</v>
      </c>
      <c r="C671" s="673" t="s">
        <v>3749</v>
      </c>
      <c r="D671" s="673" t="s">
        <v>20</v>
      </c>
      <c r="E671" s="674"/>
      <c r="F671" s="674">
        <v>938.2</v>
      </c>
      <c r="G671" s="674">
        <v>790.57</v>
      </c>
      <c r="H671" s="675">
        <v>-147.63</v>
      </c>
      <c r="I671" s="676" t="s">
        <v>998</v>
      </c>
    </row>
    <row r="672" spans="1:9">
      <c r="A672" s="677" t="s">
        <v>1960</v>
      </c>
      <c r="B672" s="676" t="s">
        <v>637</v>
      </c>
      <c r="C672" s="676" t="s">
        <v>3749</v>
      </c>
      <c r="D672" s="676" t="s">
        <v>2800</v>
      </c>
      <c r="E672" s="675"/>
      <c r="F672" s="675">
        <v>938.2</v>
      </c>
      <c r="G672" s="675">
        <v>790.57</v>
      </c>
      <c r="H672" s="675">
        <v>-147.63</v>
      </c>
      <c r="I672" s="676" t="s">
        <v>998</v>
      </c>
    </row>
    <row r="673" spans="1:9">
      <c r="A673" s="678" t="s">
        <v>22</v>
      </c>
      <c r="B673" s="676" t="s">
        <v>637</v>
      </c>
      <c r="C673" s="676" t="s">
        <v>3749</v>
      </c>
      <c r="D673" s="676" t="s">
        <v>3326</v>
      </c>
      <c r="E673" s="675"/>
      <c r="F673" s="675">
        <v>136.1</v>
      </c>
      <c r="G673" s="675">
        <v>136.1</v>
      </c>
      <c r="H673" s="675"/>
      <c r="I673" s="676" t="s">
        <v>816</v>
      </c>
    </row>
    <row r="674" spans="1:9">
      <c r="A674" s="678" t="s">
        <v>1976</v>
      </c>
      <c r="B674" s="676" t="s">
        <v>637</v>
      </c>
      <c r="C674" s="676" t="s">
        <v>3749</v>
      </c>
      <c r="D674" s="676" t="s">
        <v>3321</v>
      </c>
      <c r="E674" s="675"/>
      <c r="F674" s="675">
        <v>73.400000000000006</v>
      </c>
      <c r="G674" s="675">
        <v>46.26</v>
      </c>
      <c r="H674" s="675">
        <v>-27.14</v>
      </c>
      <c r="I674" s="676" t="s">
        <v>3750</v>
      </c>
    </row>
    <row r="675" spans="1:9">
      <c r="A675" s="678" t="s">
        <v>2048</v>
      </c>
      <c r="B675" s="676" t="s">
        <v>637</v>
      </c>
      <c r="C675" s="676" t="s">
        <v>3749</v>
      </c>
      <c r="D675" s="676" t="s">
        <v>3322</v>
      </c>
      <c r="E675" s="675"/>
      <c r="F675" s="675">
        <v>728.7</v>
      </c>
      <c r="G675" s="675">
        <v>608.21</v>
      </c>
      <c r="H675" s="675">
        <v>-120.49</v>
      </c>
      <c r="I675" s="676" t="s">
        <v>3411</v>
      </c>
    </row>
    <row r="676" spans="1:9" ht="26.25">
      <c r="A676" s="672" t="s">
        <v>3751</v>
      </c>
      <c r="B676" s="673" t="s">
        <v>637</v>
      </c>
      <c r="C676" s="673" t="s">
        <v>3752</v>
      </c>
      <c r="D676" s="673" t="s">
        <v>20</v>
      </c>
      <c r="E676" s="674"/>
      <c r="F676" s="674">
        <v>1464.7</v>
      </c>
      <c r="G676" s="674">
        <v>1464.7</v>
      </c>
      <c r="H676" s="675"/>
      <c r="I676" s="676" t="s">
        <v>816</v>
      </c>
    </row>
    <row r="677" spans="1:9">
      <c r="A677" s="677" t="s">
        <v>1960</v>
      </c>
      <c r="B677" s="676" t="s">
        <v>637</v>
      </c>
      <c r="C677" s="676" t="s">
        <v>3752</v>
      </c>
      <c r="D677" s="676" t="s">
        <v>2800</v>
      </c>
      <c r="E677" s="675"/>
      <c r="F677" s="675">
        <v>1464.7</v>
      </c>
      <c r="G677" s="675">
        <v>1464.7</v>
      </c>
      <c r="H677" s="675"/>
      <c r="I677" s="676" t="s">
        <v>816</v>
      </c>
    </row>
    <row r="678" spans="1:9">
      <c r="A678" s="678" t="s">
        <v>22</v>
      </c>
      <c r="B678" s="676" t="s">
        <v>637</v>
      </c>
      <c r="C678" s="676" t="s">
        <v>3752</v>
      </c>
      <c r="D678" s="676" t="s">
        <v>3326</v>
      </c>
      <c r="E678" s="675"/>
      <c r="F678" s="675">
        <v>1160.7</v>
      </c>
      <c r="G678" s="675">
        <v>1160.7</v>
      </c>
      <c r="H678" s="675"/>
      <c r="I678" s="676" t="s">
        <v>816</v>
      </c>
    </row>
    <row r="679" spans="1:9">
      <c r="A679" s="678" t="s">
        <v>1976</v>
      </c>
      <c r="B679" s="676" t="s">
        <v>637</v>
      </c>
      <c r="C679" s="676" t="s">
        <v>3752</v>
      </c>
      <c r="D679" s="676" t="s">
        <v>3321</v>
      </c>
      <c r="E679" s="675"/>
      <c r="F679" s="675">
        <v>4</v>
      </c>
      <c r="G679" s="675">
        <v>4</v>
      </c>
      <c r="H679" s="675"/>
      <c r="I679" s="676" t="s">
        <v>816</v>
      </c>
    </row>
    <row r="680" spans="1:9">
      <c r="A680" s="678" t="s">
        <v>2048</v>
      </c>
      <c r="B680" s="676" t="s">
        <v>637</v>
      </c>
      <c r="C680" s="676" t="s">
        <v>3752</v>
      </c>
      <c r="D680" s="676" t="s">
        <v>3322</v>
      </c>
      <c r="E680" s="675"/>
      <c r="F680" s="675">
        <v>300</v>
      </c>
      <c r="G680" s="675">
        <v>300</v>
      </c>
      <c r="H680" s="675"/>
      <c r="I680" s="676" t="s">
        <v>816</v>
      </c>
    </row>
    <row r="681" spans="1:9">
      <c r="A681" s="672" t="s">
        <v>455</v>
      </c>
      <c r="B681" s="673" t="s">
        <v>638</v>
      </c>
      <c r="C681" s="673" t="s">
        <v>811</v>
      </c>
      <c r="D681" s="673" t="s">
        <v>20</v>
      </c>
      <c r="E681" s="674">
        <v>100000</v>
      </c>
      <c r="F681" s="674">
        <v>100000</v>
      </c>
      <c r="G681" s="674">
        <v>90421.05</v>
      </c>
      <c r="H681" s="675">
        <v>-9578.9</v>
      </c>
      <c r="I681" s="676" t="s">
        <v>3537</v>
      </c>
    </row>
    <row r="682" spans="1:9" ht="26.25">
      <c r="A682" s="672" t="s">
        <v>3753</v>
      </c>
      <c r="B682" s="673" t="s">
        <v>638</v>
      </c>
      <c r="C682" s="673" t="s">
        <v>3754</v>
      </c>
      <c r="D682" s="673" t="s">
        <v>20</v>
      </c>
      <c r="E682" s="674">
        <v>100000</v>
      </c>
      <c r="F682" s="674">
        <v>100000</v>
      </c>
      <c r="G682" s="674">
        <v>90421.05</v>
      </c>
      <c r="H682" s="675">
        <v>-9578.9500000000007</v>
      </c>
      <c r="I682" s="676" t="s">
        <v>3537</v>
      </c>
    </row>
    <row r="683" spans="1:9">
      <c r="A683" s="677" t="s">
        <v>1960</v>
      </c>
      <c r="B683" s="676" t="s">
        <v>638</v>
      </c>
      <c r="C683" s="676" t="s">
        <v>3754</v>
      </c>
      <c r="D683" s="676" t="s">
        <v>2800</v>
      </c>
      <c r="E683" s="675">
        <v>77240</v>
      </c>
      <c r="F683" s="675">
        <v>77240</v>
      </c>
      <c r="G683" s="675">
        <v>70750.490000000005</v>
      </c>
      <c r="H683" s="675">
        <v>-6489.51</v>
      </c>
      <c r="I683" s="676" t="s">
        <v>3422</v>
      </c>
    </row>
    <row r="684" spans="1:9">
      <c r="A684" s="678" t="s">
        <v>1976</v>
      </c>
      <c r="B684" s="676" t="s">
        <v>638</v>
      </c>
      <c r="C684" s="676" t="s">
        <v>3754</v>
      </c>
      <c r="D684" s="676" t="s">
        <v>3321</v>
      </c>
      <c r="E684" s="675">
        <v>6747</v>
      </c>
      <c r="F684" s="675">
        <v>6747</v>
      </c>
      <c r="G684" s="675">
        <v>2166.79</v>
      </c>
      <c r="H684" s="675">
        <v>-4580.21</v>
      </c>
      <c r="I684" s="676" t="s">
        <v>3755</v>
      </c>
    </row>
    <row r="685" spans="1:9">
      <c r="A685" s="678" t="s">
        <v>2048</v>
      </c>
      <c r="B685" s="676" t="s">
        <v>638</v>
      </c>
      <c r="C685" s="676" t="s">
        <v>3754</v>
      </c>
      <c r="D685" s="676" t="s">
        <v>3322</v>
      </c>
      <c r="E685" s="675">
        <v>70493</v>
      </c>
      <c r="F685" s="675">
        <v>70493</v>
      </c>
      <c r="G685" s="675">
        <v>68583.7</v>
      </c>
      <c r="H685" s="675">
        <v>-1909.3</v>
      </c>
      <c r="I685" s="676" t="s">
        <v>3613</v>
      </c>
    </row>
    <row r="686" spans="1:9">
      <c r="A686" s="677" t="s">
        <v>2093</v>
      </c>
      <c r="B686" s="676" t="s">
        <v>638</v>
      </c>
      <c r="C686" s="676" t="s">
        <v>3754</v>
      </c>
      <c r="D686" s="676" t="s">
        <v>2803</v>
      </c>
      <c r="E686" s="675">
        <v>22760</v>
      </c>
      <c r="F686" s="675">
        <v>22760</v>
      </c>
      <c r="G686" s="675">
        <v>19670.560000000001</v>
      </c>
      <c r="H686" s="675">
        <v>-3089.44</v>
      </c>
      <c r="I686" s="676" t="s">
        <v>3490</v>
      </c>
    </row>
    <row r="687" spans="1:9">
      <c r="A687" s="678" t="s">
        <v>2094</v>
      </c>
      <c r="B687" s="676" t="s">
        <v>638</v>
      </c>
      <c r="C687" s="676" t="s">
        <v>3754</v>
      </c>
      <c r="D687" s="676" t="s">
        <v>2696</v>
      </c>
      <c r="E687" s="675">
        <v>22250</v>
      </c>
      <c r="F687" s="675">
        <v>22250</v>
      </c>
      <c r="G687" s="675">
        <v>19522.650000000001</v>
      </c>
      <c r="H687" s="675">
        <v>-2727.35</v>
      </c>
      <c r="I687" s="676" t="s">
        <v>3636</v>
      </c>
    </row>
    <row r="688" spans="1:9">
      <c r="A688" s="678" t="s">
        <v>2137</v>
      </c>
      <c r="B688" s="676" t="s">
        <v>638</v>
      </c>
      <c r="C688" s="676" t="s">
        <v>3754</v>
      </c>
      <c r="D688" s="676" t="s">
        <v>3323</v>
      </c>
      <c r="E688" s="675">
        <v>510</v>
      </c>
      <c r="F688" s="675">
        <v>510</v>
      </c>
      <c r="G688" s="675">
        <v>147.91</v>
      </c>
      <c r="H688" s="675">
        <v>-362.09</v>
      </c>
      <c r="I688" s="676" t="s">
        <v>3756</v>
      </c>
    </row>
    <row r="689" spans="1:9" ht="26.25">
      <c r="A689" s="672" t="s">
        <v>479</v>
      </c>
      <c r="B689" s="673" t="s">
        <v>642</v>
      </c>
      <c r="C689" s="673" t="s">
        <v>811</v>
      </c>
      <c r="D689" s="673" t="s">
        <v>20</v>
      </c>
      <c r="E689" s="674">
        <v>52733.9</v>
      </c>
      <c r="F689" s="674">
        <v>20978.400000000001</v>
      </c>
      <c r="G689" s="674">
        <v>18011.080000000002</v>
      </c>
      <c r="H689" s="675">
        <v>-2967.32</v>
      </c>
      <c r="I689" s="676" t="s">
        <v>3757</v>
      </c>
    </row>
    <row r="690" spans="1:9" ht="26.25">
      <c r="A690" s="672" t="s">
        <v>3391</v>
      </c>
      <c r="B690" s="673" t="s">
        <v>642</v>
      </c>
      <c r="C690" s="673" t="s">
        <v>3392</v>
      </c>
      <c r="D690" s="673" t="s">
        <v>20</v>
      </c>
      <c r="E690" s="674">
        <v>51643.9</v>
      </c>
      <c r="F690" s="674">
        <v>17646.900000000001</v>
      </c>
      <c r="G690" s="674">
        <v>15387.89</v>
      </c>
      <c r="H690" s="675">
        <v>-2259.0100000000002</v>
      </c>
      <c r="I690" s="676" t="s">
        <v>3758</v>
      </c>
    </row>
    <row r="691" spans="1:9">
      <c r="A691" s="677" t="s">
        <v>1960</v>
      </c>
      <c r="B691" s="676" t="s">
        <v>642</v>
      </c>
      <c r="C691" s="676" t="s">
        <v>3392</v>
      </c>
      <c r="D691" s="676" t="s">
        <v>2800</v>
      </c>
      <c r="E691" s="675">
        <v>51643.9</v>
      </c>
      <c r="F691" s="675">
        <v>17526.900000000001</v>
      </c>
      <c r="G691" s="675">
        <v>15368.94</v>
      </c>
      <c r="H691" s="675">
        <v>-2157.96</v>
      </c>
      <c r="I691" s="676" t="s">
        <v>3636</v>
      </c>
    </row>
    <row r="692" spans="1:9">
      <c r="A692" s="678" t="s">
        <v>22</v>
      </c>
      <c r="B692" s="676" t="s">
        <v>642</v>
      </c>
      <c r="C692" s="676" t="s">
        <v>3392</v>
      </c>
      <c r="D692" s="676" t="s">
        <v>3326</v>
      </c>
      <c r="E692" s="675"/>
      <c r="F692" s="675">
        <v>645</v>
      </c>
      <c r="G692" s="675">
        <v>251.67</v>
      </c>
      <c r="H692" s="675">
        <v>-393.33</v>
      </c>
      <c r="I692" s="676" t="s">
        <v>3759</v>
      </c>
    </row>
    <row r="693" spans="1:9">
      <c r="A693" s="678" t="s">
        <v>1976</v>
      </c>
      <c r="B693" s="676" t="s">
        <v>642</v>
      </c>
      <c r="C693" s="676" t="s">
        <v>3392</v>
      </c>
      <c r="D693" s="676" t="s">
        <v>3321</v>
      </c>
      <c r="E693" s="675">
        <v>51643.9</v>
      </c>
      <c r="F693" s="675">
        <v>15681.9</v>
      </c>
      <c r="G693" s="675">
        <v>14067.42</v>
      </c>
      <c r="H693" s="675">
        <v>-1614.48</v>
      </c>
      <c r="I693" s="676" t="s">
        <v>3591</v>
      </c>
    </row>
    <row r="694" spans="1:9">
      <c r="A694" s="678" t="s">
        <v>2048</v>
      </c>
      <c r="B694" s="676" t="s">
        <v>642</v>
      </c>
      <c r="C694" s="676" t="s">
        <v>3392</v>
      </c>
      <c r="D694" s="676" t="s">
        <v>3322</v>
      </c>
      <c r="E694" s="675"/>
      <c r="F694" s="675">
        <v>1200</v>
      </c>
      <c r="G694" s="675">
        <v>1049.8399999999999</v>
      </c>
      <c r="H694" s="675">
        <v>-150.16</v>
      </c>
      <c r="I694" s="676" t="s">
        <v>3408</v>
      </c>
    </row>
    <row r="695" spans="1:9">
      <c r="A695" s="677" t="s">
        <v>2093</v>
      </c>
      <c r="B695" s="676" t="s">
        <v>642</v>
      </c>
      <c r="C695" s="676" t="s">
        <v>3392</v>
      </c>
      <c r="D695" s="676" t="s">
        <v>2803</v>
      </c>
      <c r="E695" s="675"/>
      <c r="F695" s="675">
        <v>120</v>
      </c>
      <c r="G695" s="675">
        <v>18.95</v>
      </c>
      <c r="H695" s="675">
        <v>-101.05</v>
      </c>
      <c r="I695" s="676" t="s">
        <v>3760</v>
      </c>
    </row>
    <row r="696" spans="1:9">
      <c r="A696" s="678" t="s">
        <v>2094</v>
      </c>
      <c r="B696" s="676" t="s">
        <v>642</v>
      </c>
      <c r="C696" s="676" t="s">
        <v>3392</v>
      </c>
      <c r="D696" s="676" t="s">
        <v>2696</v>
      </c>
      <c r="E696" s="675"/>
      <c r="F696" s="675">
        <v>50</v>
      </c>
      <c r="G696" s="675"/>
      <c r="H696" s="675">
        <v>-50</v>
      </c>
      <c r="I696" s="676" t="s">
        <v>811</v>
      </c>
    </row>
    <row r="697" spans="1:9">
      <c r="A697" s="678" t="s">
        <v>2137</v>
      </c>
      <c r="B697" s="676" t="s">
        <v>642</v>
      </c>
      <c r="C697" s="676" t="s">
        <v>3392</v>
      </c>
      <c r="D697" s="676" t="s">
        <v>3323</v>
      </c>
      <c r="E697" s="675"/>
      <c r="F697" s="675">
        <v>70</v>
      </c>
      <c r="G697" s="675">
        <v>18.95</v>
      </c>
      <c r="H697" s="675">
        <v>-51.05</v>
      </c>
      <c r="I697" s="676" t="s">
        <v>3714</v>
      </c>
    </row>
    <row r="698" spans="1:9" ht="39">
      <c r="A698" s="672" t="s">
        <v>3339</v>
      </c>
      <c r="B698" s="673" t="s">
        <v>642</v>
      </c>
      <c r="C698" s="673" t="s">
        <v>3340</v>
      </c>
      <c r="D698" s="673" t="s">
        <v>20</v>
      </c>
      <c r="E698" s="674">
        <v>1090</v>
      </c>
      <c r="F698" s="674">
        <v>3331.5</v>
      </c>
      <c r="G698" s="674">
        <v>2623.19</v>
      </c>
      <c r="H698" s="675">
        <v>-708.31</v>
      </c>
      <c r="I698" s="676" t="s">
        <v>3761</v>
      </c>
    </row>
    <row r="699" spans="1:9">
      <c r="A699" s="677" t="s">
        <v>1960</v>
      </c>
      <c r="B699" s="676" t="s">
        <v>642</v>
      </c>
      <c r="C699" s="676" t="s">
        <v>3340</v>
      </c>
      <c r="D699" s="676" t="s">
        <v>2800</v>
      </c>
      <c r="E699" s="675">
        <v>1040</v>
      </c>
      <c r="F699" s="675">
        <v>3119.3</v>
      </c>
      <c r="G699" s="675">
        <v>2522.21</v>
      </c>
      <c r="H699" s="675">
        <v>-597.09</v>
      </c>
      <c r="I699" s="676" t="s">
        <v>3497</v>
      </c>
    </row>
    <row r="700" spans="1:9">
      <c r="A700" s="678" t="s">
        <v>22</v>
      </c>
      <c r="B700" s="676" t="s">
        <v>642</v>
      </c>
      <c r="C700" s="676" t="s">
        <v>3340</v>
      </c>
      <c r="D700" s="676" t="s">
        <v>3326</v>
      </c>
      <c r="E700" s="675">
        <v>248</v>
      </c>
      <c r="F700" s="675">
        <v>1280</v>
      </c>
      <c r="G700" s="675">
        <v>1266.9100000000001</v>
      </c>
      <c r="H700" s="675">
        <v>-13.09</v>
      </c>
      <c r="I700" s="676" t="s">
        <v>1004</v>
      </c>
    </row>
    <row r="701" spans="1:9">
      <c r="A701" s="678" t="s">
        <v>1976</v>
      </c>
      <c r="B701" s="676" t="s">
        <v>642</v>
      </c>
      <c r="C701" s="676" t="s">
        <v>3340</v>
      </c>
      <c r="D701" s="676" t="s">
        <v>3321</v>
      </c>
      <c r="E701" s="675">
        <v>340</v>
      </c>
      <c r="F701" s="675">
        <v>628.6</v>
      </c>
      <c r="G701" s="675">
        <v>312.35000000000002</v>
      </c>
      <c r="H701" s="675">
        <v>-316.25</v>
      </c>
      <c r="I701" s="676" t="s">
        <v>3762</v>
      </c>
    </row>
    <row r="702" spans="1:9">
      <c r="A702" s="678" t="s">
        <v>2048</v>
      </c>
      <c r="B702" s="676" t="s">
        <v>642</v>
      </c>
      <c r="C702" s="676" t="s">
        <v>3340</v>
      </c>
      <c r="D702" s="676" t="s">
        <v>3322</v>
      </c>
      <c r="E702" s="675">
        <v>452</v>
      </c>
      <c r="F702" s="675">
        <v>1210.7</v>
      </c>
      <c r="G702" s="675">
        <v>942.95</v>
      </c>
      <c r="H702" s="675">
        <v>-267.75</v>
      </c>
      <c r="I702" s="676" t="s">
        <v>3763</v>
      </c>
    </row>
    <row r="703" spans="1:9">
      <c r="A703" s="677" t="s">
        <v>2093</v>
      </c>
      <c r="B703" s="676" t="s">
        <v>642</v>
      </c>
      <c r="C703" s="676" t="s">
        <v>3340</v>
      </c>
      <c r="D703" s="676" t="s">
        <v>2803</v>
      </c>
      <c r="E703" s="675">
        <v>50</v>
      </c>
      <c r="F703" s="675">
        <v>212.2</v>
      </c>
      <c r="G703" s="675">
        <v>100.98</v>
      </c>
      <c r="H703" s="675">
        <v>-111.22</v>
      </c>
      <c r="I703" s="676" t="s">
        <v>3764</v>
      </c>
    </row>
    <row r="704" spans="1:9">
      <c r="A704" s="678" t="s">
        <v>2094</v>
      </c>
      <c r="B704" s="676" t="s">
        <v>642</v>
      </c>
      <c r="C704" s="676" t="s">
        <v>3340</v>
      </c>
      <c r="D704" s="676" t="s">
        <v>2696</v>
      </c>
      <c r="E704" s="675">
        <v>40</v>
      </c>
      <c r="F704" s="675">
        <v>160</v>
      </c>
      <c r="G704" s="675">
        <v>69.59</v>
      </c>
      <c r="H704" s="675">
        <v>-90.41</v>
      </c>
      <c r="I704" s="676" t="s">
        <v>3765</v>
      </c>
    </row>
    <row r="705" spans="1:9">
      <c r="A705" s="678" t="s">
        <v>2137</v>
      </c>
      <c r="B705" s="676" t="s">
        <v>642</v>
      </c>
      <c r="C705" s="676" t="s">
        <v>3340</v>
      </c>
      <c r="D705" s="676" t="s">
        <v>3323</v>
      </c>
      <c r="E705" s="675">
        <v>10</v>
      </c>
      <c r="F705" s="675">
        <v>52.2</v>
      </c>
      <c r="G705" s="675">
        <v>31.4</v>
      </c>
      <c r="H705" s="675">
        <v>-20.8</v>
      </c>
      <c r="I705" s="676" t="s">
        <v>3766</v>
      </c>
    </row>
    <row r="706" spans="1:9">
      <c r="A706" s="672" t="s">
        <v>514</v>
      </c>
      <c r="B706" s="673" t="s">
        <v>653</v>
      </c>
      <c r="C706" s="673" t="s">
        <v>811</v>
      </c>
      <c r="D706" s="673" t="s">
        <v>20</v>
      </c>
      <c r="E706" s="674">
        <v>2000</v>
      </c>
      <c r="F706" s="674">
        <v>2922.4</v>
      </c>
      <c r="G706" s="674">
        <v>2851.44</v>
      </c>
      <c r="H706" s="675">
        <v>-70.959999999999994</v>
      </c>
      <c r="I706" s="676" t="s">
        <v>873</v>
      </c>
    </row>
    <row r="707" spans="1:9" ht="39">
      <c r="A707" s="672" t="s">
        <v>3767</v>
      </c>
      <c r="B707" s="673" t="s">
        <v>653</v>
      </c>
      <c r="C707" s="673" t="s">
        <v>3768</v>
      </c>
      <c r="D707" s="673" t="s">
        <v>20</v>
      </c>
      <c r="E707" s="674">
        <v>2000</v>
      </c>
      <c r="F707" s="674">
        <v>2405.6999999999998</v>
      </c>
      <c r="G707" s="674">
        <v>2336.69</v>
      </c>
      <c r="H707" s="675">
        <v>-69.010000000000005</v>
      </c>
      <c r="I707" s="676" t="s">
        <v>3769</v>
      </c>
    </row>
    <row r="708" spans="1:9">
      <c r="A708" s="677" t="s">
        <v>1960</v>
      </c>
      <c r="B708" s="676" t="s">
        <v>653</v>
      </c>
      <c r="C708" s="676" t="s">
        <v>3768</v>
      </c>
      <c r="D708" s="676" t="s">
        <v>2800</v>
      </c>
      <c r="E708" s="675">
        <v>2000</v>
      </c>
      <c r="F708" s="675">
        <v>2298.1</v>
      </c>
      <c r="G708" s="675">
        <v>2237.1999999999998</v>
      </c>
      <c r="H708" s="675">
        <v>-60.9</v>
      </c>
      <c r="I708" s="676" t="s">
        <v>3613</v>
      </c>
    </row>
    <row r="709" spans="1:9">
      <c r="A709" s="678" t="s">
        <v>22</v>
      </c>
      <c r="B709" s="676" t="s">
        <v>653</v>
      </c>
      <c r="C709" s="676" t="s">
        <v>3768</v>
      </c>
      <c r="D709" s="676" t="s">
        <v>3326</v>
      </c>
      <c r="E709" s="675">
        <v>1430.5</v>
      </c>
      <c r="F709" s="675">
        <v>1924.9</v>
      </c>
      <c r="G709" s="675">
        <v>1924.8</v>
      </c>
      <c r="H709" s="675">
        <v>-0.1</v>
      </c>
      <c r="I709" s="676" t="s">
        <v>816</v>
      </c>
    </row>
    <row r="710" spans="1:9">
      <c r="A710" s="678" t="s">
        <v>1976</v>
      </c>
      <c r="B710" s="676" t="s">
        <v>653</v>
      </c>
      <c r="C710" s="676" t="s">
        <v>3768</v>
      </c>
      <c r="D710" s="676" t="s">
        <v>3321</v>
      </c>
      <c r="E710" s="675">
        <v>569.5</v>
      </c>
      <c r="F710" s="675">
        <v>373.2</v>
      </c>
      <c r="G710" s="675">
        <v>312.39999999999998</v>
      </c>
      <c r="H710" s="675">
        <v>-60.8</v>
      </c>
      <c r="I710" s="676" t="s">
        <v>3770</v>
      </c>
    </row>
    <row r="711" spans="1:9">
      <c r="A711" s="677" t="s">
        <v>2093</v>
      </c>
      <c r="B711" s="676" t="s">
        <v>653</v>
      </c>
      <c r="C711" s="676" t="s">
        <v>3768</v>
      </c>
      <c r="D711" s="676" t="s">
        <v>2803</v>
      </c>
      <c r="E711" s="675"/>
      <c r="F711" s="675">
        <v>107.6</v>
      </c>
      <c r="G711" s="675">
        <v>99.49</v>
      </c>
      <c r="H711" s="675">
        <v>-8.11</v>
      </c>
      <c r="I711" s="676" t="s">
        <v>3771</v>
      </c>
    </row>
    <row r="712" spans="1:9">
      <c r="A712" s="678" t="s">
        <v>2137</v>
      </c>
      <c r="B712" s="676" t="s">
        <v>653</v>
      </c>
      <c r="C712" s="676" t="s">
        <v>3768</v>
      </c>
      <c r="D712" s="676" t="s">
        <v>3323</v>
      </c>
      <c r="E712" s="675"/>
      <c r="F712" s="675">
        <v>107.6</v>
      </c>
      <c r="G712" s="675">
        <v>99.49</v>
      </c>
      <c r="H712" s="675">
        <v>-8.11</v>
      </c>
      <c r="I712" s="676" t="s">
        <v>3771</v>
      </c>
    </row>
    <row r="713" spans="1:9" ht="26.25">
      <c r="A713" s="672" t="s">
        <v>3751</v>
      </c>
      <c r="B713" s="673" t="s">
        <v>653</v>
      </c>
      <c r="C713" s="673" t="s">
        <v>3752</v>
      </c>
      <c r="D713" s="673" t="s">
        <v>20</v>
      </c>
      <c r="E713" s="674"/>
      <c r="F713" s="674">
        <v>516.70000000000005</v>
      </c>
      <c r="G713" s="674">
        <v>514.75</v>
      </c>
      <c r="H713" s="675">
        <v>-1.95</v>
      </c>
      <c r="I713" s="676" t="s">
        <v>3655</v>
      </c>
    </row>
    <row r="714" spans="1:9">
      <c r="A714" s="677" t="s">
        <v>1960</v>
      </c>
      <c r="B714" s="676" t="s">
        <v>653</v>
      </c>
      <c r="C714" s="676" t="s">
        <v>3752</v>
      </c>
      <c r="D714" s="676" t="s">
        <v>2800</v>
      </c>
      <c r="E714" s="675"/>
      <c r="F714" s="675">
        <v>466.7</v>
      </c>
      <c r="G714" s="675">
        <v>466.67</v>
      </c>
      <c r="H714" s="675">
        <v>-0.03</v>
      </c>
      <c r="I714" s="676" t="s">
        <v>816</v>
      </c>
    </row>
    <row r="715" spans="1:9">
      <c r="A715" s="678" t="s">
        <v>22</v>
      </c>
      <c r="B715" s="676" t="s">
        <v>653</v>
      </c>
      <c r="C715" s="676" t="s">
        <v>3752</v>
      </c>
      <c r="D715" s="676" t="s">
        <v>3326</v>
      </c>
      <c r="E715" s="675"/>
      <c r="F715" s="675">
        <v>108.7</v>
      </c>
      <c r="G715" s="675">
        <v>108.67</v>
      </c>
      <c r="H715" s="675">
        <v>-0.03</v>
      </c>
      <c r="I715" s="676" t="s">
        <v>816</v>
      </c>
    </row>
    <row r="716" spans="1:9">
      <c r="A716" s="678" t="s">
        <v>1976</v>
      </c>
      <c r="B716" s="676" t="s">
        <v>653</v>
      </c>
      <c r="C716" s="676" t="s">
        <v>3752</v>
      </c>
      <c r="D716" s="676" t="s">
        <v>3321</v>
      </c>
      <c r="E716" s="675"/>
      <c r="F716" s="675">
        <v>358</v>
      </c>
      <c r="G716" s="675">
        <v>358</v>
      </c>
      <c r="H716" s="675"/>
      <c r="I716" s="676" t="s">
        <v>816</v>
      </c>
    </row>
    <row r="717" spans="1:9">
      <c r="A717" s="677" t="s">
        <v>2093</v>
      </c>
      <c r="B717" s="676" t="s">
        <v>653</v>
      </c>
      <c r="C717" s="676" t="s">
        <v>3752</v>
      </c>
      <c r="D717" s="676" t="s">
        <v>2803</v>
      </c>
      <c r="E717" s="675"/>
      <c r="F717" s="675">
        <v>50</v>
      </c>
      <c r="G717" s="675">
        <v>48.08</v>
      </c>
      <c r="H717" s="675">
        <v>-1.92</v>
      </c>
      <c r="I717" s="676" t="s">
        <v>984</v>
      </c>
    </row>
    <row r="718" spans="1:9">
      <c r="A718" s="678" t="s">
        <v>2137</v>
      </c>
      <c r="B718" s="676" t="s">
        <v>653</v>
      </c>
      <c r="C718" s="676" t="s">
        <v>3752</v>
      </c>
      <c r="D718" s="676" t="s">
        <v>3323</v>
      </c>
      <c r="E718" s="675"/>
      <c r="F718" s="675">
        <v>50</v>
      </c>
      <c r="G718" s="675">
        <v>48.08</v>
      </c>
      <c r="H718" s="675">
        <v>-1.92</v>
      </c>
      <c r="I718" s="676" t="s">
        <v>984</v>
      </c>
    </row>
    <row r="719" spans="1:9">
      <c r="A719" s="672" t="s">
        <v>544</v>
      </c>
      <c r="B719" s="673" t="s">
        <v>660</v>
      </c>
      <c r="C719" s="673" t="s">
        <v>811</v>
      </c>
      <c r="D719" s="673" t="s">
        <v>20</v>
      </c>
      <c r="E719" s="674"/>
      <c r="F719" s="674">
        <v>3281.4</v>
      </c>
      <c r="G719" s="674">
        <v>2290.6400000000003</v>
      </c>
      <c r="H719" s="675">
        <v>-990.75999999999976</v>
      </c>
      <c r="I719" s="682">
        <v>69.806789784847936</v>
      </c>
    </row>
    <row r="720" spans="1:9" ht="26.25">
      <c r="A720" s="672" t="s">
        <v>3391</v>
      </c>
      <c r="B720" s="673" t="s">
        <v>660</v>
      </c>
      <c r="C720" s="673" t="s">
        <v>3392</v>
      </c>
      <c r="D720" s="673" t="s">
        <v>20</v>
      </c>
      <c r="E720" s="674"/>
      <c r="F720" s="674">
        <v>286.7</v>
      </c>
      <c r="G720" s="674">
        <v>286.64</v>
      </c>
      <c r="H720" s="675">
        <v>-0.06</v>
      </c>
      <c r="I720" s="676" t="s">
        <v>816</v>
      </c>
    </row>
    <row r="721" spans="1:9">
      <c r="A721" s="677" t="s">
        <v>1960</v>
      </c>
      <c r="B721" s="676" t="s">
        <v>660</v>
      </c>
      <c r="C721" s="676" t="s">
        <v>3392</v>
      </c>
      <c r="D721" s="676" t="s">
        <v>2800</v>
      </c>
      <c r="E721" s="675"/>
      <c r="F721" s="675">
        <v>286.7</v>
      </c>
      <c r="G721" s="675">
        <v>286.64</v>
      </c>
      <c r="H721" s="675">
        <v>-0.06</v>
      </c>
      <c r="I721" s="676" t="s">
        <v>816</v>
      </c>
    </row>
    <row r="722" spans="1:9">
      <c r="A722" s="678" t="s">
        <v>22</v>
      </c>
      <c r="B722" s="676" t="s">
        <v>660</v>
      </c>
      <c r="C722" s="676" t="s">
        <v>3392</v>
      </c>
      <c r="D722" s="676" t="s">
        <v>3326</v>
      </c>
      <c r="E722" s="675"/>
      <c r="F722" s="675">
        <v>286.7</v>
      </c>
      <c r="G722" s="675">
        <v>286.64</v>
      </c>
      <c r="H722" s="675">
        <v>-0.06</v>
      </c>
      <c r="I722" s="676" t="s">
        <v>816</v>
      </c>
    </row>
    <row r="723" spans="1:9" ht="26.25">
      <c r="A723" s="672" t="s">
        <v>3772</v>
      </c>
      <c r="B723" s="673" t="s">
        <v>660</v>
      </c>
      <c r="C723" s="673" t="s">
        <v>3773</v>
      </c>
      <c r="D723" s="673" t="s">
        <v>20</v>
      </c>
      <c r="E723" s="674"/>
      <c r="F723" s="674">
        <v>62.1</v>
      </c>
      <c r="G723" s="674">
        <v>61.87</v>
      </c>
      <c r="H723" s="675">
        <v>-0.23</v>
      </c>
      <c r="I723" s="676" t="s">
        <v>3655</v>
      </c>
    </row>
    <row r="724" spans="1:9">
      <c r="A724" s="677" t="s">
        <v>1960</v>
      </c>
      <c r="B724" s="676" t="s">
        <v>660</v>
      </c>
      <c r="C724" s="676" t="s">
        <v>3773</v>
      </c>
      <c r="D724" s="676" t="s">
        <v>2800</v>
      </c>
      <c r="E724" s="675"/>
      <c r="F724" s="675">
        <v>62.1</v>
      </c>
      <c r="G724" s="675">
        <v>61.87</v>
      </c>
      <c r="H724" s="675">
        <v>-0.23</v>
      </c>
      <c r="I724" s="676" t="s">
        <v>3655</v>
      </c>
    </row>
    <row r="725" spans="1:9">
      <c r="A725" s="678" t="s">
        <v>22</v>
      </c>
      <c r="B725" s="676" t="s">
        <v>660</v>
      </c>
      <c r="C725" s="676" t="s">
        <v>3773</v>
      </c>
      <c r="D725" s="676" t="s">
        <v>3326</v>
      </c>
      <c r="E725" s="675"/>
      <c r="F725" s="675">
        <v>52.1</v>
      </c>
      <c r="G725" s="675">
        <v>52.07</v>
      </c>
      <c r="H725" s="675">
        <v>-0.03</v>
      </c>
      <c r="I725" s="676" t="s">
        <v>838</v>
      </c>
    </row>
    <row r="726" spans="1:9">
      <c r="A726" s="678" t="s">
        <v>1976</v>
      </c>
      <c r="B726" s="676" t="s">
        <v>660</v>
      </c>
      <c r="C726" s="676" t="s">
        <v>3773</v>
      </c>
      <c r="D726" s="676" t="s">
        <v>3321</v>
      </c>
      <c r="E726" s="675"/>
      <c r="F726" s="675">
        <v>10</v>
      </c>
      <c r="G726" s="675">
        <v>9.8000000000000007</v>
      </c>
      <c r="H726" s="675">
        <v>-0.2</v>
      </c>
      <c r="I726" s="676" t="s">
        <v>3774</v>
      </c>
    </row>
    <row r="727" spans="1:9" ht="26.25">
      <c r="A727" s="672" t="s">
        <v>3487</v>
      </c>
      <c r="B727" s="673" t="s">
        <v>660</v>
      </c>
      <c r="C727" s="673" t="s">
        <v>3488</v>
      </c>
      <c r="D727" s="673" t="s">
        <v>20</v>
      </c>
      <c r="E727" s="674"/>
      <c r="F727" s="674">
        <v>2932.6</v>
      </c>
      <c r="G727" s="674">
        <v>1942.13</v>
      </c>
      <c r="H727" s="675">
        <v>-990.4699999999998</v>
      </c>
      <c r="I727" s="676" t="s">
        <v>3568</v>
      </c>
    </row>
    <row r="728" spans="1:9">
      <c r="A728" s="677" t="s">
        <v>1960</v>
      </c>
      <c r="B728" s="676" t="s">
        <v>660</v>
      </c>
      <c r="C728" s="676" t="s">
        <v>3488</v>
      </c>
      <c r="D728" s="676" t="s">
        <v>2800</v>
      </c>
      <c r="E728" s="675"/>
      <c r="F728" s="675">
        <v>1148.7</v>
      </c>
      <c r="G728" s="675">
        <v>1020.27</v>
      </c>
      <c r="H728" s="675">
        <v>-128.43</v>
      </c>
      <c r="I728" s="676" t="s">
        <v>3504</v>
      </c>
    </row>
    <row r="729" spans="1:9">
      <c r="A729" s="678" t="s">
        <v>22</v>
      </c>
      <c r="B729" s="676" t="s">
        <v>660</v>
      </c>
      <c r="C729" s="676" t="s">
        <v>3488</v>
      </c>
      <c r="D729" s="676" t="s">
        <v>3326</v>
      </c>
      <c r="E729" s="675"/>
      <c r="F729" s="675">
        <v>94.3</v>
      </c>
      <c r="G729" s="675">
        <v>55.23</v>
      </c>
      <c r="H729" s="675">
        <v>-39.07</v>
      </c>
      <c r="I729" s="676" t="s">
        <v>3775</v>
      </c>
    </row>
    <row r="730" spans="1:9">
      <c r="A730" s="678" t="s">
        <v>1976</v>
      </c>
      <c r="B730" s="676" t="s">
        <v>660</v>
      </c>
      <c r="C730" s="676" t="s">
        <v>3488</v>
      </c>
      <c r="D730" s="676" t="s">
        <v>3321</v>
      </c>
      <c r="E730" s="675"/>
      <c r="F730" s="675">
        <v>174.4</v>
      </c>
      <c r="G730" s="675">
        <v>92.69</v>
      </c>
      <c r="H730" s="675">
        <v>-81.709999999999994</v>
      </c>
      <c r="I730" s="676" t="s">
        <v>3776</v>
      </c>
    </row>
    <row r="731" spans="1:9">
      <c r="A731" s="678" t="s">
        <v>2048</v>
      </c>
      <c r="B731" s="676" t="s">
        <v>660</v>
      </c>
      <c r="C731" s="676" t="s">
        <v>3488</v>
      </c>
      <c r="D731" s="676" t="s">
        <v>3322</v>
      </c>
      <c r="E731" s="675"/>
      <c r="F731" s="675">
        <v>880</v>
      </c>
      <c r="G731" s="675">
        <v>872.35</v>
      </c>
      <c r="H731" s="675">
        <v>-7.65</v>
      </c>
      <c r="I731" s="676" t="s">
        <v>909</v>
      </c>
    </row>
    <row r="732" spans="1:9">
      <c r="A732" s="677" t="s">
        <v>2093</v>
      </c>
      <c r="B732" s="676" t="s">
        <v>660</v>
      </c>
      <c r="C732" s="676" t="s">
        <v>3488</v>
      </c>
      <c r="D732" s="676" t="s">
        <v>2803</v>
      </c>
      <c r="E732" s="675"/>
      <c r="F732" s="675">
        <v>903.9</v>
      </c>
      <c r="G732" s="675">
        <v>47.66</v>
      </c>
      <c r="H732" s="675">
        <v>-856.24</v>
      </c>
      <c r="I732" s="676" t="s">
        <v>3777</v>
      </c>
    </row>
    <row r="733" spans="1:9">
      <c r="A733" s="678" t="s">
        <v>2094</v>
      </c>
      <c r="B733" s="676" t="s">
        <v>660</v>
      </c>
      <c r="C733" s="676" t="s">
        <v>3488</v>
      </c>
      <c r="D733" s="676" t="s">
        <v>2696</v>
      </c>
      <c r="E733" s="675"/>
      <c r="F733" s="675">
        <v>846.7</v>
      </c>
      <c r="G733" s="675"/>
      <c r="H733" s="675">
        <v>-846.7</v>
      </c>
      <c r="I733" s="676" t="s">
        <v>811</v>
      </c>
    </row>
    <row r="734" spans="1:9">
      <c r="A734" s="678" t="s">
        <v>2137</v>
      </c>
      <c r="B734" s="676" t="s">
        <v>660</v>
      </c>
      <c r="C734" s="676" t="s">
        <v>3488</v>
      </c>
      <c r="D734" s="676" t="s">
        <v>3323</v>
      </c>
      <c r="E734" s="675"/>
      <c r="F734" s="675">
        <v>57.2</v>
      </c>
      <c r="G734" s="675">
        <v>47.66</v>
      </c>
      <c r="H734" s="675">
        <v>-9.5399999999999991</v>
      </c>
      <c r="I734" s="676" t="s">
        <v>833</v>
      </c>
    </row>
    <row r="735" spans="1:9" ht="25.5">
      <c r="A735" s="679" t="s">
        <v>151</v>
      </c>
      <c r="B735" s="681"/>
      <c r="C735" s="681"/>
      <c r="D735" s="681"/>
      <c r="E735" s="680"/>
      <c r="F735" s="680">
        <v>880</v>
      </c>
      <c r="G735" s="680">
        <v>874.2</v>
      </c>
      <c r="H735" s="680">
        <v>-5.8</v>
      </c>
      <c r="I735" s="681" t="s">
        <v>853</v>
      </c>
    </row>
    <row r="736" spans="1:9">
      <c r="A736" s="672" t="s">
        <v>565</v>
      </c>
      <c r="B736" s="673" t="s">
        <v>666</v>
      </c>
      <c r="C736" s="673" t="s">
        <v>811</v>
      </c>
      <c r="D736" s="673" t="s">
        <v>20</v>
      </c>
      <c r="E736" s="674">
        <v>124.5</v>
      </c>
      <c r="F736" s="674">
        <v>347.5</v>
      </c>
      <c r="G736" s="674">
        <v>303.95999999999998</v>
      </c>
      <c r="H736" s="675">
        <v>-43.54</v>
      </c>
      <c r="I736" s="676" t="s">
        <v>3408</v>
      </c>
    </row>
    <row r="737" spans="1:9" ht="26.25">
      <c r="A737" s="672" t="s">
        <v>3548</v>
      </c>
      <c r="B737" s="673" t="s">
        <v>666</v>
      </c>
      <c r="C737" s="673" t="s">
        <v>3549</v>
      </c>
      <c r="D737" s="673" t="s">
        <v>20</v>
      </c>
      <c r="E737" s="674"/>
      <c r="F737" s="674">
        <v>181.9</v>
      </c>
      <c r="G737" s="674">
        <v>169.39</v>
      </c>
      <c r="H737" s="675">
        <v>-12.51</v>
      </c>
      <c r="I737" s="676" t="s">
        <v>3778</v>
      </c>
    </row>
    <row r="738" spans="1:9">
      <c r="A738" s="677" t="s">
        <v>1960</v>
      </c>
      <c r="B738" s="676" t="s">
        <v>666</v>
      </c>
      <c r="C738" s="676" t="s">
        <v>3549</v>
      </c>
      <c r="D738" s="676" t="s">
        <v>2800</v>
      </c>
      <c r="E738" s="675"/>
      <c r="F738" s="675">
        <v>177.4</v>
      </c>
      <c r="G738" s="675">
        <v>169.39</v>
      </c>
      <c r="H738" s="675">
        <v>-8.01</v>
      </c>
      <c r="I738" s="676" t="s">
        <v>3779</v>
      </c>
    </row>
    <row r="739" spans="1:9">
      <c r="A739" s="678" t="s">
        <v>1976</v>
      </c>
      <c r="B739" s="676" t="s">
        <v>666</v>
      </c>
      <c r="C739" s="676" t="s">
        <v>3549</v>
      </c>
      <c r="D739" s="676" t="s">
        <v>3321</v>
      </c>
      <c r="E739" s="675"/>
      <c r="F739" s="675">
        <v>107.4</v>
      </c>
      <c r="G739" s="675">
        <v>99.39</v>
      </c>
      <c r="H739" s="675">
        <v>-8.01</v>
      </c>
      <c r="I739" s="676" t="s">
        <v>3771</v>
      </c>
    </row>
    <row r="740" spans="1:9">
      <c r="A740" s="678" t="s">
        <v>2048</v>
      </c>
      <c r="B740" s="676" t="s">
        <v>666</v>
      </c>
      <c r="C740" s="676" t="s">
        <v>3549</v>
      </c>
      <c r="D740" s="676" t="s">
        <v>3322</v>
      </c>
      <c r="E740" s="675"/>
      <c r="F740" s="675">
        <v>70</v>
      </c>
      <c r="G740" s="675">
        <v>70</v>
      </c>
      <c r="H740" s="675"/>
      <c r="I740" s="676" t="s">
        <v>816</v>
      </c>
    </row>
    <row r="741" spans="1:9">
      <c r="A741" s="677" t="s">
        <v>2093</v>
      </c>
      <c r="B741" s="676" t="s">
        <v>666</v>
      </c>
      <c r="C741" s="676" t="s">
        <v>3549</v>
      </c>
      <c r="D741" s="676" t="s">
        <v>2803</v>
      </c>
      <c r="E741" s="675"/>
      <c r="F741" s="675">
        <v>4.5</v>
      </c>
      <c r="G741" s="675"/>
      <c r="H741" s="675">
        <v>-4.5</v>
      </c>
      <c r="I741" s="676" t="s">
        <v>811</v>
      </c>
    </row>
    <row r="742" spans="1:9">
      <c r="A742" s="678" t="s">
        <v>2137</v>
      </c>
      <c r="B742" s="676" t="s">
        <v>666</v>
      </c>
      <c r="C742" s="676" t="s">
        <v>3549</v>
      </c>
      <c r="D742" s="676" t="s">
        <v>3323</v>
      </c>
      <c r="E742" s="675"/>
      <c r="F742" s="675">
        <v>4.5</v>
      </c>
      <c r="G742" s="675"/>
      <c r="H742" s="675">
        <v>-4.5</v>
      </c>
      <c r="I742" s="676" t="s">
        <v>811</v>
      </c>
    </row>
    <row r="743" spans="1:9" ht="26.25">
      <c r="A743" s="672" t="s">
        <v>3391</v>
      </c>
      <c r="B743" s="673" t="s">
        <v>666</v>
      </c>
      <c r="C743" s="673" t="s">
        <v>3392</v>
      </c>
      <c r="D743" s="673" t="s">
        <v>20</v>
      </c>
      <c r="E743" s="674">
        <v>124.5</v>
      </c>
      <c r="F743" s="674">
        <v>165.6</v>
      </c>
      <c r="G743" s="674">
        <v>134.57</v>
      </c>
      <c r="H743" s="675">
        <v>-31.03</v>
      </c>
      <c r="I743" s="676" t="s">
        <v>3780</v>
      </c>
    </row>
    <row r="744" spans="1:9">
      <c r="A744" s="677" t="s">
        <v>1960</v>
      </c>
      <c r="B744" s="676" t="s">
        <v>666</v>
      </c>
      <c r="C744" s="676" t="s">
        <v>3392</v>
      </c>
      <c r="D744" s="676" t="s">
        <v>2800</v>
      </c>
      <c r="E744" s="675">
        <v>124.5</v>
      </c>
      <c r="F744" s="675">
        <v>165.6</v>
      </c>
      <c r="G744" s="675">
        <v>134.57</v>
      </c>
      <c r="H744" s="675">
        <v>-31.03</v>
      </c>
      <c r="I744" s="676" t="s">
        <v>3780</v>
      </c>
    </row>
    <row r="745" spans="1:9">
      <c r="A745" s="678" t="s">
        <v>1976</v>
      </c>
      <c r="B745" s="676" t="s">
        <v>666</v>
      </c>
      <c r="C745" s="676" t="s">
        <v>3392</v>
      </c>
      <c r="D745" s="676" t="s">
        <v>3321</v>
      </c>
      <c r="E745" s="675">
        <v>1</v>
      </c>
      <c r="F745" s="675">
        <v>40</v>
      </c>
      <c r="G745" s="675">
        <v>38.590000000000003</v>
      </c>
      <c r="H745" s="675">
        <v>-1.41</v>
      </c>
      <c r="I745" s="676" t="s">
        <v>3543</v>
      </c>
    </row>
    <row r="746" spans="1:9">
      <c r="A746" s="678" t="s">
        <v>2048</v>
      </c>
      <c r="B746" s="676" t="s">
        <v>666</v>
      </c>
      <c r="C746" s="676" t="s">
        <v>3392</v>
      </c>
      <c r="D746" s="676" t="s">
        <v>3322</v>
      </c>
      <c r="E746" s="675">
        <v>123.5</v>
      </c>
      <c r="F746" s="675">
        <v>125.6</v>
      </c>
      <c r="G746" s="675">
        <v>95.97</v>
      </c>
      <c r="H746" s="675">
        <v>-29.63</v>
      </c>
      <c r="I746" s="676" t="s">
        <v>3781</v>
      </c>
    </row>
    <row r="747" spans="1:9">
      <c r="A747" s="683"/>
      <c r="B747" s="684"/>
      <c r="C747" s="684"/>
      <c r="D747" s="684"/>
      <c r="E747" s="685"/>
      <c r="F747" s="685"/>
      <c r="G747" s="685"/>
      <c r="H747" s="685"/>
      <c r="I747" s="684"/>
    </row>
  </sheetData>
  <mergeCells count="13">
    <mergeCell ref="A7:I7"/>
    <mergeCell ref="A8:A9"/>
    <mergeCell ref="B8:C8"/>
    <mergeCell ref="E8:E9"/>
    <mergeCell ref="F8:F9"/>
    <mergeCell ref="G8:G9"/>
    <mergeCell ref="H8:I8"/>
    <mergeCell ref="G1:I1"/>
    <mergeCell ref="A2:I2"/>
    <mergeCell ref="E3:I3"/>
    <mergeCell ref="A4:I4"/>
    <mergeCell ref="A5:I5"/>
    <mergeCell ref="A6:I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workbookViewId="0">
      <selection activeCell="A4" sqref="A4:P5"/>
    </sheetView>
  </sheetViews>
  <sheetFormatPr defaultRowHeight="15"/>
  <cols>
    <col min="1" max="1" width="16.140625" customWidth="1"/>
    <col min="2" max="2" width="12.5703125" style="228" customWidth="1"/>
    <col min="3" max="3" width="16" customWidth="1"/>
    <col min="4" max="4" width="11.85546875" customWidth="1"/>
    <col min="5" max="5" width="14.7109375" customWidth="1"/>
    <col min="6" max="6" width="12.28515625" style="228" customWidth="1"/>
    <col min="7" max="7" width="16" style="228" customWidth="1"/>
    <col min="8" max="8" width="10.85546875" style="228" customWidth="1"/>
    <col min="9" max="9" width="13.28515625" style="228" customWidth="1"/>
    <col min="10" max="10" width="12" style="228" customWidth="1"/>
    <col min="11" max="11" width="15.85546875" customWidth="1"/>
    <col min="12" max="12" width="12.28515625" customWidth="1"/>
    <col min="13" max="13" width="15.5703125" customWidth="1"/>
    <col min="14" max="14" width="11.7109375" style="228" customWidth="1"/>
    <col min="15" max="15" width="16.28515625" customWidth="1"/>
    <col min="16" max="16" width="11.140625" customWidth="1"/>
    <col min="17" max="17" width="14.7109375" customWidth="1"/>
  </cols>
  <sheetData>
    <row r="1" spans="1:18">
      <c r="O1" s="688" t="s">
        <v>3782</v>
      </c>
      <c r="P1" s="688"/>
      <c r="Q1" s="688"/>
    </row>
    <row r="2" spans="1:18">
      <c r="O2" s="688" t="s">
        <v>2192</v>
      </c>
      <c r="P2" s="688"/>
      <c r="Q2" s="688"/>
      <c r="R2" s="689"/>
    </row>
    <row r="3" spans="1:18" ht="12.75" customHeight="1">
      <c r="O3" s="688" t="s">
        <v>3783</v>
      </c>
      <c r="P3" s="688"/>
      <c r="Q3" s="688"/>
    </row>
    <row r="4" spans="1:18" ht="32.25" customHeight="1">
      <c r="A4" s="690" t="s">
        <v>3784</v>
      </c>
      <c r="B4" s="690"/>
      <c r="C4" s="690"/>
      <c r="D4" s="690"/>
      <c r="E4" s="690"/>
      <c r="F4" s="690"/>
      <c r="G4" s="690"/>
      <c r="H4" s="690"/>
      <c r="I4" s="690"/>
      <c r="J4" s="690"/>
      <c r="K4" s="690"/>
      <c r="L4" s="690"/>
      <c r="M4" s="690"/>
      <c r="N4" s="690"/>
      <c r="O4" s="690"/>
      <c r="P4" s="690"/>
      <c r="Q4" s="691"/>
    </row>
    <row r="5" spans="1:18" ht="8.25" customHeight="1">
      <c r="A5" s="690"/>
      <c r="B5" s="690"/>
      <c r="C5" s="690"/>
      <c r="D5" s="690"/>
      <c r="E5" s="690"/>
      <c r="F5" s="690"/>
      <c r="G5" s="690"/>
      <c r="H5" s="690"/>
      <c r="I5" s="690"/>
      <c r="J5" s="690"/>
      <c r="K5" s="690"/>
      <c r="L5" s="690"/>
      <c r="M5" s="690"/>
      <c r="N5" s="690"/>
      <c r="O5" s="690"/>
      <c r="P5" s="690"/>
      <c r="Q5" s="691"/>
    </row>
    <row r="6" spans="1:18" ht="16.5" customHeight="1">
      <c r="P6" s="692"/>
      <c r="Q6" s="692" t="s">
        <v>5</v>
      </c>
    </row>
    <row r="7" spans="1:18" s="700" customFormat="1" ht="15" customHeight="1">
      <c r="A7" s="693" t="s">
        <v>3785</v>
      </c>
      <c r="B7" s="694" t="s">
        <v>1032</v>
      </c>
      <c r="C7" s="695"/>
      <c r="D7" s="695"/>
      <c r="E7" s="696"/>
      <c r="F7" s="694" t="s">
        <v>10</v>
      </c>
      <c r="G7" s="695"/>
      <c r="H7" s="695"/>
      <c r="I7" s="696"/>
      <c r="J7" s="697" t="s">
        <v>1033</v>
      </c>
      <c r="K7" s="698"/>
      <c r="L7" s="698"/>
      <c r="M7" s="698"/>
      <c r="N7" s="698"/>
      <c r="O7" s="698"/>
      <c r="P7" s="698"/>
      <c r="Q7" s="699"/>
    </row>
    <row r="8" spans="1:18" s="700" customFormat="1" ht="12" customHeight="1">
      <c r="A8" s="701"/>
      <c r="B8" s="702"/>
      <c r="C8" s="703"/>
      <c r="D8" s="703"/>
      <c r="E8" s="704"/>
      <c r="F8" s="702"/>
      <c r="G8" s="703"/>
      <c r="H8" s="703"/>
      <c r="I8" s="704"/>
      <c r="J8" s="697" t="s">
        <v>1034</v>
      </c>
      <c r="K8" s="698"/>
      <c r="L8" s="698"/>
      <c r="M8" s="699"/>
      <c r="N8" s="697" t="s">
        <v>1035</v>
      </c>
      <c r="O8" s="698"/>
      <c r="P8" s="698"/>
      <c r="Q8" s="699"/>
    </row>
    <row r="9" spans="1:18" s="700" customFormat="1" ht="13.5" customHeight="1">
      <c r="A9" s="701"/>
      <c r="B9" s="705" t="s">
        <v>613</v>
      </c>
      <c r="C9" s="697" t="s">
        <v>1037</v>
      </c>
      <c r="D9" s="698"/>
      <c r="E9" s="699"/>
      <c r="F9" s="705" t="s">
        <v>613</v>
      </c>
      <c r="G9" s="697" t="s">
        <v>1037</v>
      </c>
      <c r="H9" s="698"/>
      <c r="I9" s="699"/>
      <c r="J9" s="705" t="s">
        <v>613</v>
      </c>
      <c r="K9" s="697" t="s">
        <v>1037</v>
      </c>
      <c r="L9" s="698"/>
      <c r="M9" s="699"/>
      <c r="N9" s="705" t="s">
        <v>613</v>
      </c>
      <c r="O9" s="697" t="s">
        <v>1037</v>
      </c>
      <c r="P9" s="698"/>
      <c r="Q9" s="699"/>
    </row>
    <row r="10" spans="1:18" s="700" customFormat="1" ht="77.25" customHeight="1">
      <c r="A10" s="701"/>
      <c r="B10" s="706"/>
      <c r="C10" s="706" t="s">
        <v>3786</v>
      </c>
      <c r="D10" s="706" t="s">
        <v>3787</v>
      </c>
      <c r="E10" s="706" t="s">
        <v>3788</v>
      </c>
      <c r="F10" s="706"/>
      <c r="G10" s="706" t="s">
        <v>3786</v>
      </c>
      <c r="H10" s="706" t="s">
        <v>3787</v>
      </c>
      <c r="I10" s="706" t="s">
        <v>3788</v>
      </c>
      <c r="J10" s="706"/>
      <c r="K10" s="706" t="s">
        <v>3786</v>
      </c>
      <c r="L10" s="706" t="s">
        <v>3787</v>
      </c>
      <c r="M10" s="706" t="s">
        <v>3788</v>
      </c>
      <c r="N10" s="706"/>
      <c r="O10" s="705" t="s">
        <v>3786</v>
      </c>
      <c r="P10" s="706" t="s">
        <v>3787</v>
      </c>
      <c r="Q10" s="705" t="s">
        <v>3788</v>
      </c>
    </row>
    <row r="11" spans="1:18" s="700" customFormat="1" ht="74.25" customHeight="1">
      <c r="A11" s="707"/>
      <c r="B11" s="708"/>
      <c r="C11" s="708"/>
      <c r="D11" s="708"/>
      <c r="E11" s="708"/>
      <c r="F11" s="708"/>
      <c r="G11" s="708"/>
      <c r="H11" s="708"/>
      <c r="I11" s="708"/>
      <c r="J11" s="708"/>
      <c r="K11" s="708"/>
      <c r="L11" s="708"/>
      <c r="M11" s="708"/>
      <c r="N11" s="708"/>
      <c r="O11" s="708"/>
      <c r="P11" s="708"/>
      <c r="Q11" s="708"/>
    </row>
    <row r="12" spans="1:18" s="712" customFormat="1" ht="15" customHeight="1">
      <c r="A12" s="709" t="s">
        <v>2694</v>
      </c>
      <c r="B12" s="710" t="s">
        <v>3789</v>
      </c>
      <c r="C12" s="710" t="s">
        <v>2803</v>
      </c>
      <c r="D12" s="710" t="s">
        <v>2801</v>
      </c>
      <c r="E12" s="710" t="s">
        <v>2908</v>
      </c>
      <c r="F12" s="710" t="s">
        <v>3790</v>
      </c>
      <c r="G12" s="710" t="s">
        <v>2982</v>
      </c>
      <c r="H12" s="710" t="s">
        <v>2984</v>
      </c>
      <c r="I12" s="710" t="s">
        <v>3013</v>
      </c>
      <c r="J12" s="710" t="s">
        <v>3791</v>
      </c>
      <c r="K12" s="710" t="s">
        <v>3792</v>
      </c>
      <c r="L12" s="710" t="s">
        <v>3793</v>
      </c>
      <c r="M12" s="710" t="s">
        <v>3794</v>
      </c>
      <c r="N12" s="710" t="s">
        <v>3795</v>
      </c>
      <c r="O12" s="710" t="s">
        <v>3796</v>
      </c>
      <c r="P12" s="711" t="s">
        <v>3797</v>
      </c>
      <c r="Q12" s="711" t="s">
        <v>3798</v>
      </c>
    </row>
    <row r="13" spans="1:18" ht="13.5" customHeight="1">
      <c r="A13" s="713" t="s">
        <v>1036</v>
      </c>
      <c r="B13" s="714">
        <v>151510.09999999998</v>
      </c>
      <c r="C13" s="715">
        <v>148161.29999999999</v>
      </c>
      <c r="D13" s="715">
        <v>276.8</v>
      </c>
      <c r="E13" s="715">
        <v>3072</v>
      </c>
      <c r="F13" s="716">
        <v>145316.97530000002</v>
      </c>
      <c r="G13" s="715">
        <v>143636.77530000001</v>
      </c>
      <c r="H13" s="715">
        <v>0</v>
      </c>
      <c r="I13" s="715">
        <v>1680.2</v>
      </c>
      <c r="J13" s="674">
        <v>-6193.1246999999566</v>
      </c>
      <c r="K13" s="717">
        <v>-4524.5246999999799</v>
      </c>
      <c r="L13" s="717">
        <v>-276.8</v>
      </c>
      <c r="M13" s="717">
        <v>-1391.8</v>
      </c>
      <c r="N13" s="674">
        <v>95.912401417463286</v>
      </c>
      <c r="O13" s="717">
        <v>96.946216927092308</v>
      </c>
      <c r="P13" s="718">
        <v>0</v>
      </c>
      <c r="Q13" s="717">
        <v>54.694010416666671</v>
      </c>
    </row>
    <row r="14" spans="1:18" ht="12.75" customHeight="1">
      <c r="A14" s="713" t="s">
        <v>1055</v>
      </c>
      <c r="B14" s="714">
        <v>11125</v>
      </c>
      <c r="C14" s="714">
        <v>11125</v>
      </c>
      <c r="D14" s="714">
        <v>0</v>
      </c>
      <c r="E14" s="714">
        <v>0</v>
      </c>
      <c r="F14" s="714">
        <v>11117</v>
      </c>
      <c r="G14" s="714">
        <v>11117</v>
      </c>
      <c r="H14" s="714">
        <v>0</v>
      </c>
      <c r="I14" s="714">
        <v>0</v>
      </c>
      <c r="J14" s="674">
        <v>-8</v>
      </c>
      <c r="K14" s="717">
        <v>-8</v>
      </c>
      <c r="L14" s="717">
        <v>0</v>
      </c>
      <c r="M14" s="717"/>
      <c r="N14" s="674">
        <v>99.928089887640454</v>
      </c>
      <c r="O14" s="717">
        <v>99.928089887640454</v>
      </c>
      <c r="P14" s="718"/>
      <c r="Q14" s="717"/>
    </row>
    <row r="15" spans="1:18" ht="15.75" customHeight="1">
      <c r="A15" s="713" t="s">
        <v>1056</v>
      </c>
      <c r="B15" s="714">
        <v>140385.09999999998</v>
      </c>
      <c r="C15" s="714">
        <v>137036.29999999999</v>
      </c>
      <c r="D15" s="714">
        <v>276.8</v>
      </c>
      <c r="E15" s="714">
        <v>3072</v>
      </c>
      <c r="F15" s="714">
        <v>134199.97530000002</v>
      </c>
      <c r="G15" s="714">
        <v>132519.77530000001</v>
      </c>
      <c r="H15" s="714">
        <v>0</v>
      </c>
      <c r="I15" s="714">
        <v>1680.2</v>
      </c>
      <c r="J15" s="674">
        <v>-6185.1246999999566</v>
      </c>
      <c r="K15" s="717">
        <v>-4516.5246999999799</v>
      </c>
      <c r="L15" s="717">
        <v>-276.8</v>
      </c>
      <c r="M15" s="717">
        <v>-1391.8</v>
      </c>
      <c r="N15" s="674">
        <v>95.594172957101591</v>
      </c>
      <c r="O15" s="717">
        <v>96.7041399249688</v>
      </c>
      <c r="P15" s="718">
        <v>0</v>
      </c>
      <c r="Q15" s="717">
        <v>54.694010416666671</v>
      </c>
    </row>
    <row r="16" spans="1:18" ht="12" customHeight="1">
      <c r="A16" s="719"/>
      <c r="B16" s="714"/>
      <c r="C16" s="720"/>
      <c r="D16" s="720"/>
      <c r="E16" s="720"/>
      <c r="F16" s="716"/>
      <c r="G16" s="721"/>
      <c r="H16" s="721"/>
      <c r="I16" s="721"/>
      <c r="J16" s="674"/>
      <c r="K16" s="717"/>
      <c r="L16" s="717"/>
      <c r="M16" s="717"/>
      <c r="N16" s="674"/>
      <c r="O16" s="717"/>
      <c r="P16" s="718"/>
      <c r="Q16" s="717"/>
    </row>
    <row r="17" spans="1:17">
      <c r="A17" s="713" t="s">
        <v>3799</v>
      </c>
      <c r="B17" s="714">
        <v>3990.7</v>
      </c>
      <c r="C17" s="722">
        <v>3990.7</v>
      </c>
      <c r="D17" s="723"/>
      <c r="E17" s="723"/>
      <c r="F17" s="716">
        <v>3990.7</v>
      </c>
      <c r="G17" s="722">
        <v>3990.7</v>
      </c>
      <c r="H17" s="722"/>
      <c r="I17" s="722"/>
      <c r="J17" s="674"/>
      <c r="K17" s="717"/>
      <c r="L17" s="717"/>
      <c r="M17" s="717"/>
      <c r="N17" s="674">
        <v>100</v>
      </c>
      <c r="O17" s="717">
        <v>100</v>
      </c>
      <c r="P17" s="718"/>
      <c r="Q17" s="717"/>
    </row>
    <row r="18" spans="1:17" ht="12" customHeight="1">
      <c r="A18" s="713" t="s">
        <v>1055</v>
      </c>
      <c r="B18" s="714">
        <v>3990.7</v>
      </c>
      <c r="C18" s="722">
        <v>3990.7</v>
      </c>
      <c r="D18" s="723"/>
      <c r="E18" s="723"/>
      <c r="F18" s="716">
        <v>3990.7</v>
      </c>
      <c r="G18" s="722">
        <v>3990.7</v>
      </c>
      <c r="H18" s="722"/>
      <c r="I18" s="722"/>
      <c r="J18" s="674"/>
      <c r="K18" s="717"/>
      <c r="L18" s="717"/>
      <c r="M18" s="717"/>
      <c r="N18" s="674">
        <v>100</v>
      </c>
      <c r="O18" s="717">
        <v>100</v>
      </c>
      <c r="P18" s="718"/>
      <c r="Q18" s="717"/>
    </row>
    <row r="19" spans="1:17" ht="16.5" customHeight="1">
      <c r="A19" s="713" t="s">
        <v>1056</v>
      </c>
      <c r="B19" s="714"/>
      <c r="C19" s="721"/>
      <c r="D19" s="720"/>
      <c r="E19" s="720"/>
      <c r="F19" s="716"/>
      <c r="G19" s="721"/>
      <c r="H19" s="721"/>
      <c r="I19" s="721"/>
      <c r="J19" s="674"/>
      <c r="K19" s="717"/>
      <c r="L19" s="717"/>
      <c r="M19" s="717"/>
      <c r="N19" s="674"/>
      <c r="O19" s="717"/>
      <c r="P19" s="718"/>
      <c r="Q19" s="717"/>
    </row>
    <row r="20" spans="1:17" ht="16.5" customHeight="1">
      <c r="A20" s="724" t="s">
        <v>1058</v>
      </c>
      <c r="B20" s="714">
        <v>3990.7</v>
      </c>
      <c r="C20" s="721">
        <v>3990.7</v>
      </c>
      <c r="D20" s="720"/>
      <c r="E20" s="720"/>
      <c r="F20" s="716">
        <v>3990.7</v>
      </c>
      <c r="G20" s="721">
        <v>3990.7</v>
      </c>
      <c r="H20" s="721"/>
      <c r="I20" s="721"/>
      <c r="J20" s="674"/>
      <c r="K20" s="717"/>
      <c r="L20" s="717"/>
      <c r="M20" s="717"/>
      <c r="N20" s="674">
        <v>100</v>
      </c>
      <c r="O20" s="725">
        <v>100</v>
      </c>
      <c r="P20" s="718"/>
      <c r="Q20" s="717"/>
    </row>
    <row r="21" spans="1:17" ht="12.75" customHeight="1">
      <c r="A21" s="724"/>
      <c r="B21" s="714"/>
      <c r="C21" s="720"/>
      <c r="D21" s="720"/>
      <c r="E21" s="720"/>
      <c r="F21" s="716"/>
      <c r="G21" s="721"/>
      <c r="H21" s="721"/>
      <c r="I21" s="721"/>
      <c r="J21" s="674"/>
      <c r="K21" s="717"/>
      <c r="L21" s="717"/>
      <c r="M21" s="717"/>
      <c r="N21" s="674"/>
      <c r="O21" s="717"/>
      <c r="P21" s="718"/>
      <c r="Q21" s="717"/>
    </row>
    <row r="22" spans="1:17">
      <c r="A22" s="713" t="s">
        <v>3800</v>
      </c>
      <c r="B22" s="714">
        <v>1273.5999999999999</v>
      </c>
      <c r="C22" s="722">
        <v>1273.5999999999999</v>
      </c>
      <c r="D22" s="723"/>
      <c r="E22" s="723"/>
      <c r="F22" s="716">
        <v>1256.5999999999999</v>
      </c>
      <c r="G22" s="722">
        <v>1256.5999999999999</v>
      </c>
      <c r="H22" s="722"/>
      <c r="I22" s="722"/>
      <c r="J22" s="674">
        <v>-17</v>
      </c>
      <c r="K22" s="717">
        <v>-17</v>
      </c>
      <c r="L22" s="717"/>
      <c r="M22" s="717"/>
      <c r="N22" s="674">
        <v>98.665201005025125</v>
      </c>
      <c r="O22" s="717">
        <v>98.665201005025125</v>
      </c>
      <c r="P22" s="718"/>
      <c r="Q22" s="717"/>
    </row>
    <row r="23" spans="1:17">
      <c r="A23" s="713" t="s">
        <v>1055</v>
      </c>
      <c r="B23" s="714"/>
      <c r="C23" s="722"/>
      <c r="D23" s="723"/>
      <c r="E23" s="723"/>
      <c r="F23" s="716"/>
      <c r="G23" s="722"/>
      <c r="H23" s="722"/>
      <c r="I23" s="722"/>
      <c r="J23" s="674"/>
      <c r="K23" s="717"/>
      <c r="L23" s="717"/>
      <c r="M23" s="717"/>
      <c r="N23" s="674"/>
      <c r="O23" s="717"/>
      <c r="P23" s="718"/>
      <c r="Q23" s="717"/>
    </row>
    <row r="24" spans="1:17">
      <c r="A24" s="713" t="s">
        <v>1056</v>
      </c>
      <c r="B24" s="714">
        <v>1273.5999999999999</v>
      </c>
      <c r="C24" s="722">
        <v>1273.5999999999999</v>
      </c>
      <c r="D24" s="723"/>
      <c r="E24" s="723"/>
      <c r="F24" s="716">
        <v>1256.5999999999999</v>
      </c>
      <c r="G24" s="722">
        <v>1256.5999999999999</v>
      </c>
      <c r="H24" s="722"/>
      <c r="I24" s="722"/>
      <c r="J24" s="674"/>
      <c r="K24" s="717"/>
      <c r="L24" s="717"/>
      <c r="M24" s="717"/>
      <c r="N24" s="674"/>
      <c r="O24" s="717"/>
      <c r="P24" s="718"/>
      <c r="Q24" s="717"/>
    </row>
    <row r="25" spans="1:17">
      <c r="A25" s="724" t="s">
        <v>1071</v>
      </c>
      <c r="B25" s="714">
        <v>1273.5999999999999</v>
      </c>
      <c r="C25" s="721">
        <v>1273.5999999999999</v>
      </c>
      <c r="D25" s="720"/>
      <c r="E25" s="720"/>
      <c r="F25" s="716">
        <v>1256.5999999999999</v>
      </c>
      <c r="G25" s="721">
        <v>1256.5999999999999</v>
      </c>
      <c r="H25" s="721"/>
      <c r="I25" s="721"/>
      <c r="J25" s="674">
        <v>-17</v>
      </c>
      <c r="K25" s="717">
        <v>-17</v>
      </c>
      <c r="L25" s="717"/>
      <c r="M25" s="717"/>
      <c r="N25" s="674">
        <v>98.665201005025125</v>
      </c>
      <c r="O25" s="725">
        <v>98.665201005025125</v>
      </c>
      <c r="P25" s="718"/>
      <c r="Q25" s="717"/>
    </row>
    <row r="26" spans="1:17" ht="12" customHeight="1">
      <c r="A26" s="724"/>
      <c r="B26" s="714"/>
      <c r="C26" s="720"/>
      <c r="D26" s="720"/>
      <c r="E26" s="720"/>
      <c r="F26" s="716"/>
      <c r="G26" s="721"/>
      <c r="H26" s="721"/>
      <c r="I26" s="721"/>
      <c r="J26" s="674"/>
      <c r="K26" s="717"/>
      <c r="L26" s="717"/>
      <c r="M26" s="717"/>
      <c r="N26" s="674"/>
      <c r="O26" s="717"/>
      <c r="P26" s="718"/>
      <c r="Q26" s="717"/>
    </row>
    <row r="27" spans="1:17" ht="14.45" customHeight="1">
      <c r="A27" s="713" t="s">
        <v>1080</v>
      </c>
      <c r="B27" s="714">
        <v>152</v>
      </c>
      <c r="C27" s="721"/>
      <c r="D27" s="721"/>
      <c r="E27" s="722">
        <v>152</v>
      </c>
      <c r="F27" s="716">
        <v>110</v>
      </c>
      <c r="G27" s="721"/>
      <c r="H27" s="721"/>
      <c r="I27" s="722">
        <v>110</v>
      </c>
      <c r="J27" s="674">
        <v>-42</v>
      </c>
      <c r="K27" s="717"/>
      <c r="L27" s="717"/>
      <c r="M27" s="717">
        <v>-42</v>
      </c>
      <c r="N27" s="674">
        <v>72.368421052631575</v>
      </c>
      <c r="O27" s="717"/>
      <c r="P27" s="718"/>
      <c r="Q27" s="717">
        <v>72.368421052631575</v>
      </c>
    </row>
    <row r="28" spans="1:17" ht="14.45" customHeight="1">
      <c r="A28" s="713" t="s">
        <v>1055</v>
      </c>
      <c r="B28" s="714"/>
      <c r="C28" s="721"/>
      <c r="D28" s="721"/>
      <c r="E28" s="722"/>
      <c r="F28" s="716">
        <v>0</v>
      </c>
      <c r="G28" s="721"/>
      <c r="H28" s="721"/>
      <c r="I28" s="722"/>
      <c r="J28" s="674"/>
      <c r="K28" s="717"/>
      <c r="L28" s="717"/>
      <c r="M28" s="717"/>
      <c r="N28" s="674"/>
      <c r="O28" s="717"/>
      <c r="P28" s="718"/>
      <c r="Q28" s="717"/>
    </row>
    <row r="29" spans="1:17" ht="14.45" customHeight="1">
      <c r="A29" s="713" t="s">
        <v>1056</v>
      </c>
      <c r="B29" s="714">
        <v>152</v>
      </c>
      <c r="C29" s="721"/>
      <c r="D29" s="721"/>
      <c r="E29" s="722">
        <v>152</v>
      </c>
      <c r="F29" s="716">
        <v>110</v>
      </c>
      <c r="G29" s="721"/>
      <c r="H29" s="721"/>
      <c r="I29" s="722">
        <v>110</v>
      </c>
      <c r="J29" s="674">
        <v>-42</v>
      </c>
      <c r="K29" s="717"/>
      <c r="L29" s="717"/>
      <c r="M29" s="717">
        <v>-42</v>
      </c>
      <c r="N29" s="674">
        <v>72.368421052631575</v>
      </c>
      <c r="O29" s="717"/>
      <c r="P29" s="718"/>
      <c r="Q29" s="717">
        <v>72.368421052631575</v>
      </c>
    </row>
    <row r="30" spans="1:17" ht="14.45" customHeight="1">
      <c r="A30" s="724" t="s">
        <v>1106</v>
      </c>
      <c r="B30" s="714">
        <v>152</v>
      </c>
      <c r="C30" s="721"/>
      <c r="D30" s="721"/>
      <c r="E30" s="721">
        <v>152</v>
      </c>
      <c r="F30" s="716">
        <v>110</v>
      </c>
      <c r="G30" s="721"/>
      <c r="H30" s="721"/>
      <c r="I30" s="721">
        <v>110</v>
      </c>
      <c r="J30" s="674">
        <v>-42</v>
      </c>
      <c r="K30" s="717"/>
      <c r="L30" s="717"/>
      <c r="M30" s="717">
        <v>-42</v>
      </c>
      <c r="N30" s="674">
        <v>72.368421052631575</v>
      </c>
      <c r="O30" s="717"/>
      <c r="P30" s="718"/>
      <c r="Q30" s="725">
        <v>72.368421052631575</v>
      </c>
    </row>
    <row r="31" spans="1:17" ht="12" customHeight="1">
      <c r="A31" s="724"/>
      <c r="B31" s="714"/>
      <c r="C31" s="720"/>
      <c r="D31" s="720"/>
      <c r="E31" s="720"/>
      <c r="F31" s="716"/>
      <c r="G31" s="721"/>
      <c r="H31" s="721"/>
      <c r="I31" s="721"/>
      <c r="J31" s="674"/>
      <c r="K31" s="717"/>
      <c r="L31" s="717"/>
      <c r="M31" s="717"/>
      <c r="N31" s="674"/>
      <c r="O31" s="717"/>
      <c r="P31" s="718"/>
      <c r="Q31" s="717"/>
    </row>
    <row r="32" spans="1:17" ht="14.45" customHeight="1">
      <c r="A32" s="713" t="s">
        <v>1178</v>
      </c>
      <c r="B32" s="714">
        <v>25520.6</v>
      </c>
      <c r="C32" s="723">
        <v>25520.6</v>
      </c>
      <c r="D32" s="720"/>
      <c r="E32" s="720"/>
      <c r="F32" s="716">
        <v>25390.400000000001</v>
      </c>
      <c r="G32" s="722">
        <v>25390.400000000001</v>
      </c>
      <c r="H32" s="721"/>
      <c r="I32" s="721"/>
      <c r="J32" s="674">
        <v>-130.19999999999709</v>
      </c>
      <c r="K32" s="717">
        <v>-130.19999999999709</v>
      </c>
      <c r="L32" s="717"/>
      <c r="M32" s="717"/>
      <c r="N32" s="674">
        <v>99.489823906961448</v>
      </c>
      <c r="O32" s="717">
        <v>99.489823906961448</v>
      </c>
      <c r="P32" s="718"/>
      <c r="Q32" s="717"/>
    </row>
    <row r="33" spans="1:17" ht="14.45" customHeight="1">
      <c r="A33" s="713" t="s">
        <v>1055</v>
      </c>
      <c r="B33" s="714"/>
      <c r="C33" s="723"/>
      <c r="D33" s="720"/>
      <c r="E33" s="720"/>
      <c r="F33" s="716"/>
      <c r="G33" s="722"/>
      <c r="H33" s="721"/>
      <c r="I33" s="721"/>
      <c r="J33" s="674"/>
      <c r="K33" s="717"/>
      <c r="L33" s="717"/>
      <c r="M33" s="717"/>
      <c r="N33" s="674"/>
      <c r="O33" s="717"/>
      <c r="P33" s="718"/>
      <c r="Q33" s="717"/>
    </row>
    <row r="34" spans="1:17" ht="14.45" customHeight="1">
      <c r="A34" s="713" t="s">
        <v>1056</v>
      </c>
      <c r="B34" s="714">
        <v>25520.6</v>
      </c>
      <c r="C34" s="723">
        <v>25520.6</v>
      </c>
      <c r="D34" s="720"/>
      <c r="E34" s="720"/>
      <c r="F34" s="716">
        <v>25390.400000000001</v>
      </c>
      <c r="G34" s="722">
        <v>25390.400000000001</v>
      </c>
      <c r="H34" s="721"/>
      <c r="I34" s="721"/>
      <c r="J34" s="674">
        <v>-130.19999999999709</v>
      </c>
      <c r="K34" s="717">
        <v>-130.19999999999709</v>
      </c>
      <c r="L34" s="717"/>
      <c r="M34" s="717"/>
      <c r="N34" s="674">
        <v>99.489823906961448</v>
      </c>
      <c r="O34" s="717">
        <v>99.489823906961448</v>
      </c>
      <c r="P34" s="718"/>
      <c r="Q34" s="717"/>
    </row>
    <row r="35" spans="1:17" ht="14.45" customHeight="1">
      <c r="A35" s="724" t="s">
        <v>1181</v>
      </c>
      <c r="B35" s="714">
        <v>3314</v>
      </c>
      <c r="C35" s="720">
        <v>3314</v>
      </c>
      <c r="D35" s="720"/>
      <c r="E35" s="720"/>
      <c r="F35" s="716">
        <v>3314</v>
      </c>
      <c r="G35" s="721">
        <v>3314</v>
      </c>
      <c r="H35" s="721"/>
      <c r="I35" s="721"/>
      <c r="J35" s="674"/>
      <c r="K35" s="717"/>
      <c r="L35" s="717"/>
      <c r="M35" s="717"/>
      <c r="N35" s="674">
        <v>100</v>
      </c>
      <c r="O35" s="725">
        <v>100</v>
      </c>
      <c r="P35" s="718"/>
      <c r="Q35" s="717"/>
    </row>
    <row r="36" spans="1:17" ht="14.45" customHeight="1">
      <c r="A36" s="724" t="s">
        <v>1182</v>
      </c>
      <c r="B36" s="714">
        <v>1993</v>
      </c>
      <c r="C36" s="720">
        <v>1993</v>
      </c>
      <c r="D36" s="720"/>
      <c r="E36" s="720"/>
      <c r="F36" s="716">
        <v>1993</v>
      </c>
      <c r="G36" s="721">
        <v>1993</v>
      </c>
      <c r="H36" s="721"/>
      <c r="I36" s="721"/>
      <c r="J36" s="674"/>
      <c r="K36" s="717"/>
      <c r="L36" s="717"/>
      <c r="M36" s="717"/>
      <c r="N36" s="674">
        <v>100</v>
      </c>
      <c r="O36" s="725">
        <v>100</v>
      </c>
      <c r="P36" s="718"/>
      <c r="Q36" s="717"/>
    </row>
    <row r="37" spans="1:17" ht="14.45" customHeight="1">
      <c r="A37" s="724" t="s">
        <v>1187</v>
      </c>
      <c r="B37" s="714">
        <v>10241.299999999999</v>
      </c>
      <c r="C37" s="720">
        <v>10241.299999999999</v>
      </c>
      <c r="D37" s="720"/>
      <c r="E37" s="720"/>
      <c r="F37" s="716">
        <v>10208.9</v>
      </c>
      <c r="G37" s="721">
        <v>10208.9</v>
      </c>
      <c r="H37" s="721"/>
      <c r="I37" s="721"/>
      <c r="J37" s="674">
        <v>-32.399999999999636</v>
      </c>
      <c r="K37" s="717">
        <v>-32.399999999999636</v>
      </c>
      <c r="L37" s="717"/>
      <c r="M37" s="717"/>
      <c r="N37" s="674">
        <v>99.6836339136633</v>
      </c>
      <c r="O37" s="725">
        <v>99.6836339136633</v>
      </c>
      <c r="P37" s="718"/>
      <c r="Q37" s="717"/>
    </row>
    <row r="38" spans="1:17" ht="14.45" customHeight="1">
      <c r="A38" s="724" t="s">
        <v>1188</v>
      </c>
      <c r="B38" s="714">
        <v>1963.8</v>
      </c>
      <c r="C38" s="720">
        <v>1963.8</v>
      </c>
      <c r="D38" s="720"/>
      <c r="E38" s="720"/>
      <c r="F38" s="716">
        <v>1962.2</v>
      </c>
      <c r="G38" s="721">
        <v>1962.2</v>
      </c>
      <c r="H38" s="721"/>
      <c r="I38" s="721"/>
      <c r="J38" s="674">
        <v>-1.5999999999999091</v>
      </c>
      <c r="K38" s="717">
        <v>-1.5999999999999091</v>
      </c>
      <c r="L38" s="717"/>
      <c r="M38" s="717"/>
      <c r="N38" s="674">
        <v>99.918525308076184</v>
      </c>
      <c r="O38" s="725">
        <v>99.918525308076184</v>
      </c>
      <c r="P38" s="718"/>
      <c r="Q38" s="717"/>
    </row>
    <row r="39" spans="1:17" ht="14.45" customHeight="1">
      <c r="A39" s="724" t="s">
        <v>1193</v>
      </c>
      <c r="B39" s="714">
        <v>1411.9</v>
      </c>
      <c r="C39" s="720">
        <v>1411.9</v>
      </c>
      <c r="D39" s="720"/>
      <c r="E39" s="720"/>
      <c r="F39" s="716">
        <v>1411.9</v>
      </c>
      <c r="G39" s="721">
        <v>1411.9</v>
      </c>
      <c r="H39" s="721"/>
      <c r="I39" s="721"/>
      <c r="J39" s="674"/>
      <c r="K39" s="717"/>
      <c r="L39" s="717"/>
      <c r="M39" s="717"/>
      <c r="N39" s="674">
        <v>100</v>
      </c>
      <c r="O39" s="725">
        <v>100</v>
      </c>
      <c r="P39" s="718"/>
      <c r="Q39" s="717"/>
    </row>
    <row r="40" spans="1:17" ht="14.45" customHeight="1">
      <c r="A40" s="724" t="s">
        <v>1195</v>
      </c>
      <c r="B40" s="714">
        <v>357.1</v>
      </c>
      <c r="C40" s="720">
        <v>357.1</v>
      </c>
      <c r="D40" s="720"/>
      <c r="E40" s="720"/>
      <c r="F40" s="716">
        <v>356.9</v>
      </c>
      <c r="G40" s="721">
        <v>356.9</v>
      </c>
      <c r="H40" s="721"/>
      <c r="I40" s="721"/>
      <c r="J40" s="674">
        <v>-0.20000000000004547</v>
      </c>
      <c r="K40" s="717">
        <v>-0.20000000000004547</v>
      </c>
      <c r="L40" s="717"/>
      <c r="M40" s="717"/>
      <c r="N40" s="674">
        <v>99.943993279193492</v>
      </c>
      <c r="O40" s="725">
        <v>99.943993279193492</v>
      </c>
      <c r="P40" s="718"/>
      <c r="Q40" s="717"/>
    </row>
    <row r="41" spans="1:17" ht="14.45" customHeight="1">
      <c r="A41" s="724" t="s">
        <v>1196</v>
      </c>
      <c r="B41" s="714">
        <v>3680.3</v>
      </c>
      <c r="C41" s="720">
        <v>3680.3</v>
      </c>
      <c r="D41" s="720"/>
      <c r="E41" s="720"/>
      <c r="F41" s="716">
        <v>3680.3</v>
      </c>
      <c r="G41" s="721">
        <v>3680.3</v>
      </c>
      <c r="H41" s="721"/>
      <c r="I41" s="721"/>
      <c r="J41" s="674"/>
      <c r="K41" s="717"/>
      <c r="L41" s="717"/>
      <c r="M41" s="717"/>
      <c r="N41" s="674">
        <v>100</v>
      </c>
      <c r="O41" s="725">
        <v>100</v>
      </c>
      <c r="P41" s="718"/>
      <c r="Q41" s="717"/>
    </row>
    <row r="42" spans="1:17" ht="14.45" customHeight="1">
      <c r="A42" s="724" t="s">
        <v>1200</v>
      </c>
      <c r="B42" s="714">
        <v>149.69999999999999</v>
      </c>
      <c r="C42" s="720">
        <v>149.69999999999999</v>
      </c>
      <c r="D42" s="720"/>
      <c r="E42" s="720"/>
      <c r="F42" s="716">
        <v>149.69999999999999</v>
      </c>
      <c r="G42" s="721">
        <v>149.69999999999999</v>
      </c>
      <c r="H42" s="721"/>
      <c r="I42" s="721"/>
      <c r="J42" s="674"/>
      <c r="K42" s="717"/>
      <c r="L42" s="717"/>
      <c r="M42" s="717"/>
      <c r="N42" s="674">
        <v>100</v>
      </c>
      <c r="O42" s="725">
        <v>100</v>
      </c>
      <c r="P42" s="718"/>
      <c r="Q42" s="717"/>
    </row>
    <row r="43" spans="1:17" ht="14.45" customHeight="1">
      <c r="A43" s="724" t="s">
        <v>1201</v>
      </c>
      <c r="B43" s="714">
        <v>1052.4000000000001</v>
      </c>
      <c r="C43" s="720">
        <v>1052.4000000000001</v>
      </c>
      <c r="D43" s="720"/>
      <c r="E43" s="720"/>
      <c r="F43" s="716">
        <v>1052.4000000000001</v>
      </c>
      <c r="G43" s="721">
        <v>1052.4000000000001</v>
      </c>
      <c r="H43" s="721"/>
      <c r="I43" s="721"/>
      <c r="J43" s="674"/>
      <c r="K43" s="717"/>
      <c r="L43" s="717"/>
      <c r="M43" s="717"/>
      <c r="N43" s="674">
        <v>100</v>
      </c>
      <c r="O43" s="725">
        <v>100</v>
      </c>
      <c r="P43" s="718"/>
      <c r="Q43" s="717"/>
    </row>
    <row r="44" spans="1:17" ht="14.45" customHeight="1">
      <c r="A44" s="724" t="s">
        <v>3801</v>
      </c>
      <c r="B44" s="714">
        <v>1357.1</v>
      </c>
      <c r="C44" s="720">
        <v>1357.1</v>
      </c>
      <c r="D44" s="720"/>
      <c r="E44" s="720"/>
      <c r="F44" s="716">
        <v>1261.0999999999999</v>
      </c>
      <c r="G44" s="721">
        <v>1261.0999999999999</v>
      </c>
      <c r="H44" s="721"/>
      <c r="I44" s="721"/>
      <c r="J44" s="674">
        <v>-96</v>
      </c>
      <c r="K44" s="717">
        <v>-96</v>
      </c>
      <c r="L44" s="717"/>
      <c r="M44" s="717"/>
      <c r="N44" s="674">
        <v>92.926092402917988</v>
      </c>
      <c r="O44" s="725">
        <v>92.926092402917988</v>
      </c>
      <c r="P44" s="718"/>
      <c r="Q44" s="717"/>
    </row>
    <row r="45" spans="1:17" ht="12" customHeight="1">
      <c r="A45" s="724"/>
      <c r="B45" s="714"/>
      <c r="C45" s="720"/>
      <c r="D45" s="720"/>
      <c r="E45" s="720"/>
      <c r="F45" s="716"/>
      <c r="G45" s="721"/>
      <c r="H45" s="721"/>
      <c r="I45" s="721"/>
      <c r="J45" s="674"/>
      <c r="K45" s="717"/>
      <c r="L45" s="717"/>
      <c r="M45" s="717"/>
      <c r="N45" s="674"/>
      <c r="O45" s="717"/>
      <c r="P45" s="718"/>
      <c r="Q45" s="717"/>
    </row>
    <row r="46" spans="1:17" ht="14.45" customHeight="1">
      <c r="A46" s="713" t="s">
        <v>1233</v>
      </c>
      <c r="B46" s="714">
        <v>176</v>
      </c>
      <c r="C46" s="720"/>
      <c r="D46" s="720"/>
      <c r="E46" s="722">
        <v>176</v>
      </c>
      <c r="F46" s="716">
        <v>130.19999999999999</v>
      </c>
      <c r="G46" s="721"/>
      <c r="H46" s="721"/>
      <c r="I46" s="722">
        <v>130.19999999999999</v>
      </c>
      <c r="J46" s="674">
        <v>-45.800000000000011</v>
      </c>
      <c r="K46" s="717"/>
      <c r="L46" s="717"/>
      <c r="M46" s="717">
        <v>-45.800000000000011</v>
      </c>
      <c r="N46" s="674">
        <v>73.97727272727272</v>
      </c>
      <c r="O46" s="717"/>
      <c r="P46" s="718"/>
      <c r="Q46" s="717">
        <v>73.97727272727272</v>
      </c>
    </row>
    <row r="47" spans="1:17" ht="14.45" customHeight="1">
      <c r="A47" s="713" t="s">
        <v>1055</v>
      </c>
      <c r="B47" s="714"/>
      <c r="C47" s="720"/>
      <c r="D47" s="720"/>
      <c r="E47" s="722"/>
      <c r="F47" s="716"/>
      <c r="G47" s="721"/>
      <c r="H47" s="721"/>
      <c r="I47" s="722"/>
      <c r="J47" s="674"/>
      <c r="K47" s="717"/>
      <c r="L47" s="717"/>
      <c r="M47" s="717"/>
      <c r="N47" s="674"/>
      <c r="O47" s="717"/>
      <c r="P47" s="718"/>
      <c r="Q47" s="717"/>
    </row>
    <row r="48" spans="1:17" ht="14.45" customHeight="1">
      <c r="A48" s="713" t="s">
        <v>1056</v>
      </c>
      <c r="B48" s="714">
        <v>176</v>
      </c>
      <c r="C48" s="720"/>
      <c r="D48" s="720"/>
      <c r="E48" s="722">
        <v>176</v>
      </c>
      <c r="F48" s="716">
        <v>130.19999999999999</v>
      </c>
      <c r="G48" s="721"/>
      <c r="H48" s="721"/>
      <c r="I48" s="722">
        <v>130.19999999999999</v>
      </c>
      <c r="J48" s="674">
        <v>-45.800000000000011</v>
      </c>
      <c r="K48" s="717"/>
      <c r="L48" s="717"/>
      <c r="M48" s="717">
        <v>-45.800000000000011</v>
      </c>
      <c r="N48" s="674">
        <v>73.97727272727272</v>
      </c>
      <c r="O48" s="717"/>
      <c r="P48" s="718"/>
      <c r="Q48" s="717">
        <v>73.97727272727272</v>
      </c>
    </row>
    <row r="49" spans="1:17" ht="14.45" customHeight="1">
      <c r="A49" s="724" t="s">
        <v>1242</v>
      </c>
      <c r="B49" s="714">
        <v>14.5</v>
      </c>
      <c r="C49" s="720"/>
      <c r="D49" s="720"/>
      <c r="E49" s="721">
        <v>14.5</v>
      </c>
      <c r="F49" s="716">
        <v>0</v>
      </c>
      <c r="G49" s="721"/>
      <c r="H49" s="721"/>
      <c r="I49" s="721">
        <v>0</v>
      </c>
      <c r="J49" s="674">
        <v>-14.5</v>
      </c>
      <c r="K49" s="717"/>
      <c r="L49" s="717"/>
      <c r="M49" s="717">
        <v>-14.5</v>
      </c>
      <c r="N49" s="674">
        <v>0</v>
      </c>
      <c r="O49" s="717"/>
      <c r="P49" s="718"/>
      <c r="Q49" s="725">
        <v>0</v>
      </c>
    </row>
    <row r="50" spans="1:17" ht="14.45" customHeight="1">
      <c r="A50" s="724" t="s">
        <v>1243</v>
      </c>
      <c r="B50" s="714">
        <v>161.5</v>
      </c>
      <c r="C50" s="720"/>
      <c r="D50" s="720"/>
      <c r="E50" s="721">
        <v>161.5</v>
      </c>
      <c r="F50" s="716">
        <v>130.19999999999999</v>
      </c>
      <c r="G50" s="721"/>
      <c r="H50" s="721"/>
      <c r="I50" s="721">
        <v>130.19999999999999</v>
      </c>
      <c r="J50" s="674">
        <v>-31.300000000000011</v>
      </c>
      <c r="K50" s="717"/>
      <c r="L50" s="717"/>
      <c r="M50" s="717">
        <v>-31.300000000000011</v>
      </c>
      <c r="N50" s="674">
        <v>80.619195046439614</v>
      </c>
      <c r="O50" s="717"/>
      <c r="P50" s="718"/>
      <c r="Q50" s="725">
        <v>80.619195046439614</v>
      </c>
    </row>
    <row r="51" spans="1:17" ht="12" customHeight="1">
      <c r="A51" s="724"/>
      <c r="B51" s="714"/>
      <c r="C51" s="720"/>
      <c r="D51" s="720"/>
      <c r="E51" s="720"/>
      <c r="F51" s="716"/>
      <c r="G51" s="721"/>
      <c r="H51" s="721"/>
      <c r="I51" s="721"/>
      <c r="J51" s="674"/>
      <c r="K51" s="717"/>
      <c r="L51" s="717"/>
      <c r="M51" s="717"/>
      <c r="N51" s="674"/>
      <c r="O51" s="717"/>
      <c r="P51" s="718"/>
      <c r="Q51" s="717"/>
    </row>
    <row r="52" spans="1:17" ht="14.45" customHeight="1">
      <c r="A52" s="713" t="s">
        <v>1354</v>
      </c>
      <c r="B52" s="714">
        <v>2744</v>
      </c>
      <c r="C52" s="721"/>
      <c r="D52" s="721"/>
      <c r="E52" s="722">
        <v>2744</v>
      </c>
      <c r="F52" s="716">
        <v>1440</v>
      </c>
      <c r="G52" s="721"/>
      <c r="H52" s="721"/>
      <c r="I52" s="722">
        <v>1440</v>
      </c>
      <c r="J52" s="674">
        <v>-1304</v>
      </c>
      <c r="K52" s="717"/>
      <c r="L52" s="717"/>
      <c r="M52" s="717">
        <v>-1304</v>
      </c>
      <c r="N52" s="674">
        <v>52.478134110787167</v>
      </c>
      <c r="O52" s="717"/>
      <c r="P52" s="718"/>
      <c r="Q52" s="717">
        <v>52.478134110787167</v>
      </c>
    </row>
    <row r="53" spans="1:17" ht="14.45" customHeight="1">
      <c r="A53" s="713" t="s">
        <v>1055</v>
      </c>
      <c r="B53" s="714"/>
      <c r="C53" s="721"/>
      <c r="D53" s="721"/>
      <c r="E53" s="722"/>
      <c r="F53" s="716"/>
      <c r="G53" s="721"/>
      <c r="H53" s="721"/>
      <c r="I53" s="722"/>
      <c r="J53" s="674"/>
      <c r="K53" s="717"/>
      <c r="L53" s="717"/>
      <c r="M53" s="717"/>
      <c r="N53" s="674"/>
      <c r="O53" s="717"/>
      <c r="P53" s="718"/>
      <c r="Q53" s="717"/>
    </row>
    <row r="54" spans="1:17" ht="14.45" customHeight="1">
      <c r="A54" s="713" t="s">
        <v>1056</v>
      </c>
      <c r="B54" s="714">
        <v>2744</v>
      </c>
      <c r="C54" s="721"/>
      <c r="D54" s="721"/>
      <c r="E54" s="722">
        <v>2744</v>
      </c>
      <c r="F54" s="716">
        <v>1440</v>
      </c>
      <c r="G54" s="721"/>
      <c r="H54" s="721"/>
      <c r="I54" s="722">
        <v>1440</v>
      </c>
      <c r="J54" s="674">
        <v>-1304</v>
      </c>
      <c r="K54" s="717"/>
      <c r="L54" s="717"/>
      <c r="M54" s="717">
        <v>-1304</v>
      </c>
      <c r="N54" s="674">
        <v>52.478134110787167</v>
      </c>
      <c r="O54" s="717"/>
      <c r="P54" s="718"/>
      <c r="Q54" s="717">
        <v>52.478134110787167</v>
      </c>
    </row>
    <row r="55" spans="1:17" ht="14.45" customHeight="1">
      <c r="A55" s="724" t="s">
        <v>1355</v>
      </c>
      <c r="B55" s="714">
        <v>81</v>
      </c>
      <c r="C55" s="721"/>
      <c r="D55" s="721"/>
      <c r="E55" s="721">
        <v>81</v>
      </c>
      <c r="F55" s="716">
        <v>81</v>
      </c>
      <c r="G55" s="721"/>
      <c r="H55" s="721"/>
      <c r="I55" s="721">
        <v>81</v>
      </c>
      <c r="J55" s="674"/>
      <c r="K55" s="717"/>
      <c r="L55" s="717"/>
      <c r="M55" s="717"/>
      <c r="N55" s="674">
        <v>100</v>
      </c>
      <c r="O55" s="717"/>
      <c r="P55" s="718"/>
      <c r="Q55" s="725">
        <v>100</v>
      </c>
    </row>
    <row r="56" spans="1:17" ht="14.45" customHeight="1">
      <c r="A56" s="724" t="s">
        <v>1356</v>
      </c>
      <c r="B56" s="714">
        <v>868.3</v>
      </c>
      <c r="C56" s="721"/>
      <c r="D56" s="721"/>
      <c r="E56" s="721">
        <v>868.3</v>
      </c>
      <c r="F56" s="716">
        <v>726.5</v>
      </c>
      <c r="G56" s="721"/>
      <c r="H56" s="721"/>
      <c r="I56" s="721">
        <v>726.5</v>
      </c>
      <c r="J56" s="674">
        <v>-141.79999999999995</v>
      </c>
      <c r="K56" s="717"/>
      <c r="L56" s="717"/>
      <c r="M56" s="717">
        <v>-141.79999999999995</v>
      </c>
      <c r="N56" s="674">
        <v>83.669238742370155</v>
      </c>
      <c r="O56" s="717"/>
      <c r="P56" s="718"/>
      <c r="Q56" s="725">
        <v>83.669238742370155</v>
      </c>
    </row>
    <row r="57" spans="1:17" ht="14.45" customHeight="1">
      <c r="A57" s="724" t="s">
        <v>3802</v>
      </c>
      <c r="B57" s="714">
        <v>1362.5</v>
      </c>
      <c r="C57" s="721"/>
      <c r="D57" s="721"/>
      <c r="E57" s="721">
        <v>1362.5</v>
      </c>
      <c r="F57" s="716">
        <v>315</v>
      </c>
      <c r="G57" s="721"/>
      <c r="H57" s="721"/>
      <c r="I57" s="721">
        <v>315</v>
      </c>
      <c r="J57" s="674">
        <v>-1047.5</v>
      </c>
      <c r="K57" s="717"/>
      <c r="L57" s="717"/>
      <c r="M57" s="717">
        <v>-1047.5</v>
      </c>
      <c r="N57" s="674">
        <v>23.119266055045873</v>
      </c>
      <c r="O57" s="717"/>
      <c r="P57" s="718"/>
      <c r="Q57" s="725">
        <v>23.119266055045873</v>
      </c>
    </row>
    <row r="58" spans="1:17" ht="14.45" customHeight="1">
      <c r="A58" s="724" t="s">
        <v>1361</v>
      </c>
      <c r="B58" s="714">
        <v>188</v>
      </c>
      <c r="C58" s="721"/>
      <c r="D58" s="721"/>
      <c r="E58" s="721">
        <v>188</v>
      </c>
      <c r="F58" s="716">
        <v>188</v>
      </c>
      <c r="G58" s="721"/>
      <c r="H58" s="721"/>
      <c r="I58" s="721">
        <v>188</v>
      </c>
      <c r="J58" s="674"/>
      <c r="K58" s="717"/>
      <c r="L58" s="717"/>
      <c r="M58" s="717"/>
      <c r="N58" s="674">
        <v>100</v>
      </c>
      <c r="O58" s="717"/>
      <c r="P58" s="718"/>
      <c r="Q58" s="725">
        <v>100</v>
      </c>
    </row>
    <row r="59" spans="1:17" ht="14.45" customHeight="1">
      <c r="A59" s="724" t="s">
        <v>1363</v>
      </c>
      <c r="B59" s="714">
        <v>244.2</v>
      </c>
      <c r="C59" s="721"/>
      <c r="D59" s="721"/>
      <c r="E59" s="721">
        <v>244.2</v>
      </c>
      <c r="F59" s="716">
        <v>129.5</v>
      </c>
      <c r="G59" s="721"/>
      <c r="H59" s="721"/>
      <c r="I59" s="721">
        <v>129.5</v>
      </c>
      <c r="J59" s="674">
        <v>-114.69999999999999</v>
      </c>
      <c r="K59" s="717"/>
      <c r="L59" s="717"/>
      <c r="M59" s="717">
        <v>-114.69999999999999</v>
      </c>
      <c r="N59" s="674">
        <v>53.030303030303031</v>
      </c>
      <c r="O59" s="717"/>
      <c r="P59" s="718"/>
      <c r="Q59" s="725">
        <v>53.030303030303031</v>
      </c>
    </row>
    <row r="60" spans="1:17" ht="12" customHeight="1">
      <c r="A60" s="724"/>
      <c r="B60" s="714"/>
      <c r="C60" s="721"/>
      <c r="D60" s="721"/>
      <c r="E60" s="721"/>
      <c r="F60" s="716"/>
      <c r="G60" s="721"/>
      <c r="H60" s="721"/>
      <c r="I60" s="721"/>
      <c r="J60" s="674"/>
      <c r="K60" s="717"/>
      <c r="L60" s="717"/>
      <c r="M60" s="717"/>
      <c r="N60" s="674"/>
      <c r="O60" s="717"/>
      <c r="P60" s="718"/>
      <c r="Q60" s="717"/>
    </row>
    <row r="61" spans="1:17" ht="14.45" customHeight="1">
      <c r="A61" s="713" t="s">
        <v>1429</v>
      </c>
      <c r="B61" s="714">
        <v>1408.9</v>
      </c>
      <c r="C61" s="722">
        <v>1408.9</v>
      </c>
      <c r="D61" s="721"/>
      <c r="E61" s="721"/>
      <c r="F61" s="716">
        <v>1361</v>
      </c>
      <c r="G61" s="722">
        <v>1361</v>
      </c>
      <c r="H61" s="721"/>
      <c r="I61" s="721"/>
      <c r="J61" s="674">
        <v>-47.900000000000091</v>
      </c>
      <c r="K61" s="717">
        <v>-47.900000000000091</v>
      </c>
      <c r="L61" s="717"/>
      <c r="M61" s="717"/>
      <c r="N61" s="674">
        <v>96.60018454113137</v>
      </c>
      <c r="O61" s="717">
        <v>96.60018454113137</v>
      </c>
      <c r="P61" s="718"/>
      <c r="Q61" s="717"/>
    </row>
    <row r="62" spans="1:17" ht="14.45" customHeight="1">
      <c r="A62" s="713" t="s">
        <v>1055</v>
      </c>
      <c r="B62" s="714"/>
      <c r="C62" s="722"/>
      <c r="D62" s="721"/>
      <c r="E62" s="721"/>
      <c r="F62" s="716"/>
      <c r="G62" s="722"/>
      <c r="H62" s="721"/>
      <c r="I62" s="721"/>
      <c r="J62" s="674"/>
      <c r="K62" s="717"/>
      <c r="L62" s="717"/>
      <c r="M62" s="717"/>
      <c r="N62" s="674"/>
      <c r="O62" s="717"/>
      <c r="P62" s="718"/>
      <c r="Q62" s="717"/>
    </row>
    <row r="63" spans="1:17" ht="14.45" customHeight="1">
      <c r="A63" s="713" t="s">
        <v>1056</v>
      </c>
      <c r="B63" s="714">
        <v>1408.9</v>
      </c>
      <c r="C63" s="722">
        <v>1408.9</v>
      </c>
      <c r="D63" s="721"/>
      <c r="E63" s="721"/>
      <c r="F63" s="716">
        <v>1361</v>
      </c>
      <c r="G63" s="722">
        <v>1361</v>
      </c>
      <c r="H63" s="721"/>
      <c r="I63" s="721"/>
      <c r="J63" s="674">
        <v>-47.900000000000091</v>
      </c>
      <c r="K63" s="717">
        <v>-47.900000000000091</v>
      </c>
      <c r="L63" s="717"/>
      <c r="M63" s="717"/>
      <c r="N63" s="674">
        <v>96.60018454113137</v>
      </c>
      <c r="O63" s="717">
        <v>96.60018454113137</v>
      </c>
      <c r="P63" s="718"/>
      <c r="Q63" s="717"/>
    </row>
    <row r="64" spans="1:17" ht="14.45" customHeight="1">
      <c r="A64" s="724" t="s">
        <v>1288</v>
      </c>
      <c r="B64" s="714">
        <v>568.4</v>
      </c>
      <c r="C64" s="721">
        <v>568.4</v>
      </c>
      <c r="D64" s="721"/>
      <c r="E64" s="721"/>
      <c r="F64" s="716">
        <v>521</v>
      </c>
      <c r="G64" s="721">
        <v>521</v>
      </c>
      <c r="H64" s="721"/>
      <c r="I64" s="721"/>
      <c r="J64" s="674">
        <v>-47.399999999999977</v>
      </c>
      <c r="K64" s="717">
        <v>-47.399999999999977</v>
      </c>
      <c r="L64" s="717"/>
      <c r="M64" s="717"/>
      <c r="N64" s="674">
        <v>91.660802251935252</v>
      </c>
      <c r="O64" s="725">
        <v>91.660802251935252</v>
      </c>
      <c r="P64" s="718"/>
      <c r="Q64" s="717"/>
    </row>
    <row r="65" spans="1:17" s="726" customFormat="1" ht="14.45" customHeight="1">
      <c r="A65" s="724" t="s">
        <v>1412</v>
      </c>
      <c r="B65" s="714">
        <v>840.5</v>
      </c>
      <c r="C65" s="721">
        <v>840.5</v>
      </c>
      <c r="D65" s="721"/>
      <c r="E65" s="721"/>
      <c r="F65" s="716">
        <v>840</v>
      </c>
      <c r="G65" s="721">
        <v>840</v>
      </c>
      <c r="H65" s="721"/>
      <c r="I65" s="721"/>
      <c r="J65" s="674">
        <v>-0.5</v>
      </c>
      <c r="K65" s="717">
        <v>-0.5</v>
      </c>
      <c r="L65" s="717"/>
      <c r="M65" s="717"/>
      <c r="N65" s="674">
        <v>99.940511600237954</v>
      </c>
      <c r="O65" s="725">
        <v>99.940511600237954</v>
      </c>
      <c r="P65" s="718"/>
      <c r="Q65" s="717"/>
    </row>
    <row r="66" spans="1:17" ht="12" customHeight="1">
      <c r="A66" s="724"/>
      <c r="B66" s="714"/>
      <c r="C66" s="720"/>
      <c r="D66" s="720"/>
      <c r="E66" s="720"/>
      <c r="F66" s="716"/>
      <c r="G66" s="721"/>
      <c r="H66" s="721"/>
      <c r="I66" s="721"/>
      <c r="J66" s="674"/>
      <c r="K66" s="717"/>
      <c r="L66" s="717"/>
      <c r="M66" s="717"/>
      <c r="N66" s="674"/>
      <c r="O66" s="717"/>
      <c r="P66" s="718"/>
      <c r="Q66" s="717"/>
    </row>
    <row r="67" spans="1:17" ht="14.45" customHeight="1">
      <c r="A67" s="713" t="s">
        <v>1408</v>
      </c>
      <c r="B67" s="714">
        <v>6537.6</v>
      </c>
      <c r="C67" s="722">
        <v>6537.6</v>
      </c>
      <c r="D67" s="723"/>
      <c r="E67" s="723"/>
      <c r="F67" s="716">
        <v>6536.6</v>
      </c>
      <c r="G67" s="722">
        <v>6536.6</v>
      </c>
      <c r="H67" s="722"/>
      <c r="I67" s="722"/>
      <c r="J67" s="674">
        <v>-1</v>
      </c>
      <c r="K67" s="717">
        <v>-1</v>
      </c>
      <c r="L67" s="717"/>
      <c r="M67" s="717"/>
      <c r="N67" s="674">
        <v>99.984703866862461</v>
      </c>
      <c r="O67" s="717">
        <v>99.984703866862461</v>
      </c>
      <c r="P67" s="718"/>
      <c r="Q67" s="717"/>
    </row>
    <row r="68" spans="1:17" ht="14.45" customHeight="1">
      <c r="A68" s="713" t="s">
        <v>1055</v>
      </c>
      <c r="B68" s="714"/>
      <c r="C68" s="722"/>
      <c r="D68" s="723"/>
      <c r="E68" s="723"/>
      <c r="F68" s="716"/>
      <c r="G68" s="722"/>
      <c r="H68" s="722"/>
      <c r="I68" s="722"/>
      <c r="J68" s="674"/>
      <c r="K68" s="717"/>
      <c r="L68" s="717"/>
      <c r="M68" s="717"/>
      <c r="N68" s="674"/>
      <c r="O68" s="717"/>
      <c r="P68" s="718"/>
      <c r="Q68" s="717"/>
    </row>
    <row r="69" spans="1:17" ht="14.45" customHeight="1">
      <c r="A69" s="713" t="s">
        <v>1056</v>
      </c>
      <c r="B69" s="714">
        <v>6537.6</v>
      </c>
      <c r="C69" s="722">
        <v>6537.6</v>
      </c>
      <c r="D69" s="723"/>
      <c r="E69" s="723"/>
      <c r="F69" s="716">
        <v>6536.6</v>
      </c>
      <c r="G69" s="722">
        <v>6536.6</v>
      </c>
      <c r="H69" s="721"/>
      <c r="I69" s="721"/>
      <c r="J69" s="674">
        <v>-1</v>
      </c>
      <c r="K69" s="717">
        <v>-1</v>
      </c>
      <c r="L69" s="717"/>
      <c r="M69" s="717"/>
      <c r="N69" s="674">
        <v>99.984703866862461</v>
      </c>
      <c r="O69" s="717">
        <v>99.984703866862461</v>
      </c>
      <c r="P69" s="718"/>
      <c r="Q69" s="717"/>
    </row>
    <row r="70" spans="1:17" ht="14.45" customHeight="1">
      <c r="A70" s="724" t="s">
        <v>1482</v>
      </c>
      <c r="B70" s="714">
        <v>348</v>
      </c>
      <c r="C70" s="722">
        <v>348</v>
      </c>
      <c r="D70" s="723"/>
      <c r="E70" s="723"/>
      <c r="F70" s="716">
        <v>348</v>
      </c>
      <c r="G70" s="721">
        <v>348</v>
      </c>
      <c r="H70" s="721"/>
      <c r="I70" s="721"/>
      <c r="J70" s="674"/>
      <c r="K70" s="717"/>
      <c r="L70" s="717"/>
      <c r="M70" s="717"/>
      <c r="N70" s="674">
        <v>100</v>
      </c>
      <c r="O70" s="725">
        <v>100</v>
      </c>
      <c r="P70" s="718"/>
      <c r="Q70" s="717"/>
    </row>
    <row r="71" spans="1:17" ht="14.45" customHeight="1">
      <c r="A71" s="724" t="s">
        <v>3803</v>
      </c>
      <c r="B71" s="714">
        <v>1005.6</v>
      </c>
      <c r="C71" s="722">
        <v>1005.6</v>
      </c>
      <c r="D71" s="723"/>
      <c r="E71" s="723"/>
      <c r="F71" s="716">
        <v>1005.6</v>
      </c>
      <c r="G71" s="721">
        <v>1005.6</v>
      </c>
      <c r="H71" s="721"/>
      <c r="I71" s="721"/>
      <c r="J71" s="674"/>
      <c r="K71" s="717"/>
      <c r="L71" s="717"/>
      <c r="M71" s="717"/>
      <c r="N71" s="674">
        <v>100</v>
      </c>
      <c r="O71" s="725">
        <v>100</v>
      </c>
      <c r="P71" s="718"/>
      <c r="Q71" s="717"/>
    </row>
    <row r="72" spans="1:17" ht="14.45" customHeight="1">
      <c r="A72" s="724" t="s">
        <v>1489</v>
      </c>
      <c r="B72" s="714">
        <v>464</v>
      </c>
      <c r="C72" s="722">
        <v>464</v>
      </c>
      <c r="D72" s="723"/>
      <c r="E72" s="723"/>
      <c r="F72" s="716">
        <v>464</v>
      </c>
      <c r="G72" s="721">
        <v>464</v>
      </c>
      <c r="H72" s="721"/>
      <c r="I72" s="721"/>
      <c r="J72" s="674"/>
      <c r="K72" s="717"/>
      <c r="L72" s="717"/>
      <c r="M72" s="717"/>
      <c r="N72" s="674">
        <v>100</v>
      </c>
      <c r="O72" s="725">
        <v>100</v>
      </c>
      <c r="P72" s="718"/>
      <c r="Q72" s="717"/>
    </row>
    <row r="73" spans="1:17" ht="14.45" customHeight="1">
      <c r="A73" s="724" t="s">
        <v>1490</v>
      </c>
      <c r="B73" s="714">
        <v>607.4</v>
      </c>
      <c r="C73" s="722">
        <v>607.4</v>
      </c>
      <c r="D73" s="723"/>
      <c r="E73" s="723"/>
      <c r="F73" s="716">
        <v>607.4</v>
      </c>
      <c r="G73" s="721">
        <v>607.4</v>
      </c>
      <c r="H73" s="721"/>
      <c r="I73" s="721"/>
      <c r="J73" s="674"/>
      <c r="K73" s="717"/>
      <c r="L73" s="717"/>
      <c r="M73" s="717"/>
      <c r="N73" s="674">
        <v>100</v>
      </c>
      <c r="O73" s="725">
        <v>100</v>
      </c>
      <c r="P73" s="718"/>
      <c r="Q73" s="717"/>
    </row>
    <row r="74" spans="1:17" ht="14.45" customHeight="1">
      <c r="A74" s="724" t="s">
        <v>1494</v>
      </c>
      <c r="B74" s="714">
        <v>249.4</v>
      </c>
      <c r="C74" s="722">
        <v>249.4</v>
      </c>
      <c r="D74" s="723"/>
      <c r="E74" s="723"/>
      <c r="F74" s="716">
        <v>249.4</v>
      </c>
      <c r="G74" s="721">
        <v>249.4</v>
      </c>
      <c r="H74" s="721"/>
      <c r="I74" s="721"/>
      <c r="J74" s="674"/>
      <c r="K74" s="717"/>
      <c r="L74" s="717"/>
      <c r="M74" s="717"/>
      <c r="N74" s="674">
        <v>100</v>
      </c>
      <c r="O74" s="725">
        <v>100</v>
      </c>
      <c r="P74" s="718"/>
      <c r="Q74" s="717"/>
    </row>
    <row r="75" spans="1:17" ht="14.45" customHeight="1">
      <c r="A75" s="724" t="s">
        <v>1496</v>
      </c>
      <c r="B75" s="714">
        <v>163.1</v>
      </c>
      <c r="C75" s="722">
        <v>163.1</v>
      </c>
      <c r="D75" s="723"/>
      <c r="E75" s="723"/>
      <c r="F75" s="716">
        <v>163.1</v>
      </c>
      <c r="G75" s="721">
        <v>163.1</v>
      </c>
      <c r="H75" s="721"/>
      <c r="I75" s="721"/>
      <c r="J75" s="674"/>
      <c r="K75" s="717"/>
      <c r="L75" s="717"/>
      <c r="M75" s="717"/>
      <c r="N75" s="674">
        <v>100</v>
      </c>
      <c r="O75" s="725">
        <v>100</v>
      </c>
      <c r="P75" s="718"/>
      <c r="Q75" s="717"/>
    </row>
    <row r="76" spans="1:17" ht="14.45" customHeight="1">
      <c r="A76" s="724" t="s">
        <v>1502</v>
      </c>
      <c r="B76" s="714">
        <v>331.8</v>
      </c>
      <c r="C76" s="722">
        <v>331.8</v>
      </c>
      <c r="D76" s="723"/>
      <c r="E76" s="723"/>
      <c r="F76" s="716">
        <v>331.8</v>
      </c>
      <c r="G76" s="721">
        <v>331.8</v>
      </c>
      <c r="H76" s="721"/>
      <c r="I76" s="721"/>
      <c r="J76" s="674"/>
      <c r="K76" s="717"/>
      <c r="L76" s="717"/>
      <c r="M76" s="717"/>
      <c r="N76" s="674">
        <v>100</v>
      </c>
      <c r="O76" s="725">
        <v>100</v>
      </c>
      <c r="P76" s="718"/>
      <c r="Q76" s="717"/>
    </row>
    <row r="77" spans="1:17" ht="14.45" customHeight="1">
      <c r="A77" s="724" t="s">
        <v>1503</v>
      </c>
      <c r="B77" s="714">
        <v>150.4</v>
      </c>
      <c r="C77" s="722">
        <v>150.4</v>
      </c>
      <c r="D77" s="723"/>
      <c r="E77" s="723"/>
      <c r="F77" s="716">
        <v>149.5</v>
      </c>
      <c r="G77" s="721">
        <v>149.5</v>
      </c>
      <c r="H77" s="721"/>
      <c r="I77" s="721"/>
      <c r="J77" s="674">
        <v>-0.90000000000000568</v>
      </c>
      <c r="K77" s="717">
        <v>-0.90000000000000568</v>
      </c>
      <c r="L77" s="717"/>
      <c r="M77" s="717"/>
      <c r="N77" s="674">
        <v>99.401595744680847</v>
      </c>
      <c r="O77" s="725">
        <v>99.401595744680847</v>
      </c>
      <c r="P77" s="718"/>
      <c r="Q77" s="717"/>
    </row>
    <row r="78" spans="1:17" ht="14.45" customHeight="1">
      <c r="A78" s="724" t="s">
        <v>1505</v>
      </c>
      <c r="B78" s="714">
        <v>215.2</v>
      </c>
      <c r="C78" s="722">
        <v>215.2</v>
      </c>
      <c r="D78" s="723"/>
      <c r="E78" s="723"/>
      <c r="F78" s="716">
        <v>215.1</v>
      </c>
      <c r="G78" s="721">
        <v>215.1</v>
      </c>
      <c r="H78" s="721"/>
      <c r="I78" s="721"/>
      <c r="J78" s="674">
        <v>-9.9999999999994316E-2</v>
      </c>
      <c r="K78" s="717">
        <v>-9.9999999999994316E-2</v>
      </c>
      <c r="L78" s="717"/>
      <c r="M78" s="717"/>
      <c r="N78" s="674">
        <v>99.95353159851301</v>
      </c>
      <c r="O78" s="725">
        <v>99.95353159851301</v>
      </c>
      <c r="P78" s="718"/>
      <c r="Q78" s="717"/>
    </row>
    <row r="79" spans="1:17" ht="14.45" customHeight="1">
      <c r="A79" s="724" t="s">
        <v>1390</v>
      </c>
      <c r="B79" s="714">
        <v>1101.2</v>
      </c>
      <c r="C79" s="722">
        <v>1101.2</v>
      </c>
      <c r="D79" s="723"/>
      <c r="E79" s="723"/>
      <c r="F79" s="716">
        <v>1101.2</v>
      </c>
      <c r="G79" s="721">
        <v>1101.2</v>
      </c>
      <c r="H79" s="721"/>
      <c r="I79" s="721"/>
      <c r="J79" s="674"/>
      <c r="K79" s="717"/>
      <c r="L79" s="717"/>
      <c r="M79" s="717"/>
      <c r="N79" s="674">
        <v>100</v>
      </c>
      <c r="O79" s="725">
        <v>100</v>
      </c>
      <c r="P79" s="718"/>
      <c r="Q79" s="717"/>
    </row>
    <row r="80" spans="1:17" ht="14.45" customHeight="1">
      <c r="A80" s="724" t="s">
        <v>1513</v>
      </c>
      <c r="B80" s="714">
        <v>1901.5</v>
      </c>
      <c r="C80" s="722">
        <v>1901.5</v>
      </c>
      <c r="D80" s="723"/>
      <c r="E80" s="723"/>
      <c r="F80" s="716">
        <v>1901.5</v>
      </c>
      <c r="G80" s="721">
        <v>1901.5</v>
      </c>
      <c r="H80" s="721"/>
      <c r="I80" s="721"/>
      <c r="J80" s="674"/>
      <c r="K80" s="717"/>
      <c r="L80" s="717"/>
      <c r="M80" s="717"/>
      <c r="N80" s="674">
        <v>100</v>
      </c>
      <c r="O80" s="725">
        <v>100</v>
      </c>
      <c r="P80" s="718"/>
      <c r="Q80" s="717"/>
    </row>
    <row r="81" spans="1:17" ht="12" customHeight="1">
      <c r="A81" s="713"/>
      <c r="B81" s="714"/>
      <c r="C81" s="722"/>
      <c r="D81" s="723"/>
      <c r="E81" s="723"/>
      <c r="F81" s="716"/>
      <c r="G81" s="721"/>
      <c r="H81" s="721"/>
      <c r="I81" s="721"/>
      <c r="J81" s="674"/>
      <c r="K81" s="717"/>
      <c r="L81" s="717"/>
      <c r="M81" s="717"/>
      <c r="N81" s="674"/>
      <c r="O81" s="717"/>
      <c r="P81" s="718"/>
      <c r="Q81" s="717"/>
    </row>
    <row r="82" spans="1:17" ht="14.45" customHeight="1">
      <c r="A82" s="713" t="s">
        <v>1515</v>
      </c>
      <c r="B82" s="714">
        <v>16412.599999999999</v>
      </c>
      <c r="C82" s="722">
        <v>16412.599999999999</v>
      </c>
      <c r="D82" s="723"/>
      <c r="E82" s="723"/>
      <c r="F82" s="716">
        <v>12970.7</v>
      </c>
      <c r="G82" s="722">
        <v>12970.7</v>
      </c>
      <c r="H82" s="721"/>
      <c r="I82" s="721"/>
      <c r="J82" s="674">
        <v>-3441.8999999999978</v>
      </c>
      <c r="K82" s="717">
        <v>-3441.8999999999978</v>
      </c>
      <c r="L82" s="717"/>
      <c r="M82" s="717"/>
      <c r="N82" s="674">
        <v>79.028916807818391</v>
      </c>
      <c r="O82" s="717">
        <v>79.028916807818391</v>
      </c>
      <c r="P82" s="718"/>
      <c r="Q82" s="717"/>
    </row>
    <row r="83" spans="1:17" ht="14.45" customHeight="1">
      <c r="A83" s="713" t="s">
        <v>1055</v>
      </c>
      <c r="B83" s="714"/>
      <c r="C83" s="722"/>
      <c r="D83" s="723"/>
      <c r="E83" s="723"/>
      <c r="F83" s="716"/>
      <c r="G83" s="722"/>
      <c r="H83" s="721"/>
      <c r="I83" s="721"/>
      <c r="J83" s="674"/>
      <c r="K83" s="717"/>
      <c r="L83" s="717"/>
      <c r="M83" s="717"/>
      <c r="N83" s="674"/>
      <c r="O83" s="717"/>
      <c r="P83" s="718"/>
      <c r="Q83" s="717"/>
    </row>
    <row r="84" spans="1:17" ht="14.45" customHeight="1">
      <c r="A84" s="713" t="s">
        <v>1056</v>
      </c>
      <c r="B84" s="714">
        <v>16412.599999999999</v>
      </c>
      <c r="C84" s="722">
        <v>16412.599999999999</v>
      </c>
      <c r="D84" s="723"/>
      <c r="E84" s="723"/>
      <c r="F84" s="716">
        <v>12970.7</v>
      </c>
      <c r="G84" s="722">
        <v>12970.7</v>
      </c>
      <c r="H84" s="721"/>
      <c r="I84" s="721"/>
      <c r="J84" s="674">
        <v>-3441.8999999999978</v>
      </c>
      <c r="K84" s="717">
        <v>-3441.8999999999978</v>
      </c>
      <c r="L84" s="717"/>
      <c r="M84" s="717"/>
      <c r="N84" s="674">
        <v>79.028916807818391</v>
      </c>
      <c r="O84" s="717">
        <v>79.028916807818391</v>
      </c>
      <c r="P84" s="718"/>
      <c r="Q84" s="717"/>
    </row>
    <row r="85" spans="1:17" ht="14.45" customHeight="1">
      <c r="A85" s="724" t="s">
        <v>1519</v>
      </c>
      <c r="B85" s="714">
        <v>811.7</v>
      </c>
      <c r="C85" s="722">
        <v>811.7</v>
      </c>
      <c r="D85" s="723"/>
      <c r="E85" s="723"/>
      <c r="F85" s="716">
        <v>799.1</v>
      </c>
      <c r="G85" s="721">
        <v>799.1</v>
      </c>
      <c r="H85" s="721"/>
      <c r="I85" s="721"/>
      <c r="J85" s="674">
        <v>-12.600000000000023</v>
      </c>
      <c r="K85" s="725">
        <v>-12.600000000000023</v>
      </c>
      <c r="L85" s="717"/>
      <c r="M85" s="717"/>
      <c r="N85" s="674">
        <v>98.447702353086115</v>
      </c>
      <c r="O85" s="725">
        <v>98.447702353086115</v>
      </c>
      <c r="P85" s="718"/>
      <c r="Q85" s="717"/>
    </row>
    <row r="86" spans="1:17" ht="14.45" customHeight="1">
      <c r="A86" s="724" t="s">
        <v>1520</v>
      </c>
      <c r="B86" s="714">
        <v>2457</v>
      </c>
      <c r="C86" s="722">
        <v>2457</v>
      </c>
      <c r="D86" s="723"/>
      <c r="E86" s="723"/>
      <c r="F86" s="716">
        <v>0</v>
      </c>
      <c r="G86" s="721"/>
      <c r="H86" s="721"/>
      <c r="I86" s="721"/>
      <c r="J86" s="674">
        <v>-2457</v>
      </c>
      <c r="K86" s="725">
        <v>-2457</v>
      </c>
      <c r="L86" s="717"/>
      <c r="M86" s="717"/>
      <c r="N86" s="674">
        <v>0</v>
      </c>
      <c r="O86" s="725">
        <v>0</v>
      </c>
      <c r="P86" s="718"/>
      <c r="Q86" s="717"/>
    </row>
    <row r="87" spans="1:17" ht="14.45" customHeight="1">
      <c r="A87" s="724" t="s">
        <v>1522</v>
      </c>
      <c r="B87" s="714">
        <v>400</v>
      </c>
      <c r="C87" s="722">
        <v>400</v>
      </c>
      <c r="D87" s="723"/>
      <c r="E87" s="723"/>
      <c r="F87" s="716">
        <v>400</v>
      </c>
      <c r="G87" s="721">
        <v>400</v>
      </c>
      <c r="H87" s="721"/>
      <c r="I87" s="721"/>
      <c r="J87" s="674"/>
      <c r="K87" s="725"/>
      <c r="L87" s="717"/>
      <c r="M87" s="717"/>
      <c r="N87" s="674">
        <v>100</v>
      </c>
      <c r="O87" s="725">
        <v>100</v>
      </c>
      <c r="P87" s="718"/>
      <c r="Q87" s="717"/>
    </row>
    <row r="88" spans="1:17" ht="14.45" customHeight="1">
      <c r="A88" s="724" t="s">
        <v>1523</v>
      </c>
      <c r="B88" s="714">
        <v>2671.6</v>
      </c>
      <c r="C88" s="722">
        <v>2671.6</v>
      </c>
      <c r="D88" s="723"/>
      <c r="E88" s="723"/>
      <c r="F88" s="716">
        <v>2671.6</v>
      </c>
      <c r="G88" s="721">
        <v>2671.6</v>
      </c>
      <c r="H88" s="721"/>
      <c r="I88" s="721"/>
      <c r="J88" s="674"/>
      <c r="K88" s="725"/>
      <c r="L88" s="717"/>
      <c r="M88" s="717"/>
      <c r="N88" s="674">
        <v>100</v>
      </c>
      <c r="O88" s="725">
        <v>100</v>
      </c>
      <c r="P88" s="718"/>
      <c r="Q88" s="717"/>
    </row>
    <row r="89" spans="1:17" ht="14.45" customHeight="1">
      <c r="A89" s="724" t="s">
        <v>1515</v>
      </c>
      <c r="B89" s="714">
        <v>1329.5</v>
      </c>
      <c r="C89" s="722">
        <v>1329.5</v>
      </c>
      <c r="D89" s="723"/>
      <c r="E89" s="723"/>
      <c r="F89" s="716">
        <v>1329.5</v>
      </c>
      <c r="G89" s="721">
        <v>1329.5</v>
      </c>
      <c r="H89" s="721"/>
      <c r="I89" s="721"/>
      <c r="J89" s="674"/>
      <c r="K89" s="725"/>
      <c r="L89" s="717"/>
      <c r="M89" s="717"/>
      <c r="N89" s="674">
        <v>100</v>
      </c>
      <c r="O89" s="725">
        <v>100</v>
      </c>
      <c r="P89" s="718"/>
      <c r="Q89" s="717"/>
    </row>
    <row r="90" spans="1:17" ht="14.45" customHeight="1">
      <c r="A90" s="724" t="s">
        <v>1525</v>
      </c>
      <c r="B90" s="714">
        <v>3373.8</v>
      </c>
      <c r="C90" s="722">
        <v>3373.8</v>
      </c>
      <c r="D90" s="723"/>
      <c r="E90" s="723"/>
      <c r="F90" s="716">
        <v>3373.8</v>
      </c>
      <c r="G90" s="721">
        <v>3373.8</v>
      </c>
      <c r="H90" s="721"/>
      <c r="I90" s="721"/>
      <c r="J90" s="674"/>
      <c r="K90" s="725"/>
      <c r="L90" s="717"/>
      <c r="M90" s="717"/>
      <c r="N90" s="674">
        <v>100</v>
      </c>
      <c r="O90" s="725">
        <v>100</v>
      </c>
      <c r="P90" s="718"/>
      <c r="Q90" s="717"/>
    </row>
    <row r="91" spans="1:17" ht="14.45" customHeight="1">
      <c r="A91" s="724" t="s">
        <v>1529</v>
      </c>
      <c r="B91" s="714">
        <v>1308.3</v>
      </c>
      <c r="C91" s="722">
        <v>1308.3</v>
      </c>
      <c r="D91" s="723"/>
      <c r="E91" s="723"/>
      <c r="F91" s="716">
        <v>1308.3</v>
      </c>
      <c r="G91" s="721">
        <v>1308.3</v>
      </c>
      <c r="H91" s="721"/>
      <c r="I91" s="721"/>
      <c r="J91" s="674"/>
      <c r="K91" s="725"/>
      <c r="L91" s="717"/>
      <c r="M91" s="717"/>
      <c r="N91" s="674">
        <v>100</v>
      </c>
      <c r="O91" s="725">
        <v>100</v>
      </c>
      <c r="P91" s="718"/>
      <c r="Q91" s="717"/>
    </row>
    <row r="92" spans="1:17" ht="14.45" customHeight="1">
      <c r="A92" s="724" t="s">
        <v>1531</v>
      </c>
      <c r="B92" s="714">
        <v>1976.5</v>
      </c>
      <c r="C92" s="722">
        <v>1976.5</v>
      </c>
      <c r="D92" s="723"/>
      <c r="E92" s="723"/>
      <c r="F92" s="716">
        <v>1976.5</v>
      </c>
      <c r="G92" s="721">
        <v>1976.5</v>
      </c>
      <c r="H92" s="721"/>
      <c r="I92" s="721"/>
      <c r="J92" s="674"/>
      <c r="K92" s="725"/>
      <c r="L92" s="717"/>
      <c r="M92" s="717"/>
      <c r="N92" s="674">
        <v>100</v>
      </c>
      <c r="O92" s="725">
        <v>100</v>
      </c>
      <c r="P92" s="718"/>
      <c r="Q92" s="717"/>
    </row>
    <row r="93" spans="1:17" ht="14.45" customHeight="1">
      <c r="A93" s="724" t="s">
        <v>1532</v>
      </c>
      <c r="B93" s="714">
        <v>1675.5</v>
      </c>
      <c r="C93" s="722">
        <v>1675.5</v>
      </c>
      <c r="D93" s="723"/>
      <c r="E93" s="723"/>
      <c r="F93" s="716">
        <v>703.2</v>
      </c>
      <c r="G93" s="721">
        <v>703.2</v>
      </c>
      <c r="H93" s="721"/>
      <c r="I93" s="721"/>
      <c r="J93" s="674">
        <v>-972.3</v>
      </c>
      <c r="K93" s="725">
        <v>-972.3</v>
      </c>
      <c r="L93" s="717"/>
      <c r="M93" s="717"/>
      <c r="N93" s="674">
        <v>41.969561324977619</v>
      </c>
      <c r="O93" s="725">
        <v>41.969561324977619</v>
      </c>
      <c r="P93" s="718"/>
      <c r="Q93" s="717"/>
    </row>
    <row r="94" spans="1:17" ht="14.45" customHeight="1">
      <c r="A94" s="724" t="s">
        <v>1535</v>
      </c>
      <c r="B94" s="714">
        <v>408.7</v>
      </c>
      <c r="C94" s="722">
        <v>408.7</v>
      </c>
      <c r="D94" s="723"/>
      <c r="E94" s="723"/>
      <c r="F94" s="716">
        <v>408.7</v>
      </c>
      <c r="G94" s="721">
        <v>408.7</v>
      </c>
      <c r="H94" s="721"/>
      <c r="I94" s="721"/>
      <c r="J94" s="674"/>
      <c r="K94" s="717"/>
      <c r="L94" s="717"/>
      <c r="M94" s="717"/>
      <c r="N94" s="674">
        <v>100</v>
      </c>
      <c r="O94" s="725">
        <v>100</v>
      </c>
      <c r="P94" s="718"/>
      <c r="Q94" s="717"/>
    </row>
    <row r="95" spans="1:17" ht="12" customHeight="1">
      <c r="A95" s="724"/>
      <c r="B95" s="714"/>
      <c r="C95" s="720"/>
      <c r="D95" s="720"/>
      <c r="E95" s="720"/>
      <c r="F95" s="716"/>
      <c r="G95" s="721"/>
      <c r="H95" s="721"/>
      <c r="I95" s="721"/>
      <c r="J95" s="674"/>
      <c r="K95" s="717"/>
      <c r="L95" s="717"/>
      <c r="M95" s="717"/>
      <c r="N95" s="674"/>
      <c r="O95" s="717"/>
      <c r="P95" s="718"/>
      <c r="Q95" s="717"/>
    </row>
    <row r="96" spans="1:17" ht="14.45" customHeight="1">
      <c r="A96" s="713" t="s">
        <v>1539</v>
      </c>
      <c r="B96" s="714">
        <v>77706.5</v>
      </c>
      <c r="C96" s="721">
        <v>77706.5</v>
      </c>
      <c r="D96" s="720"/>
      <c r="E96" s="720"/>
      <c r="F96" s="716">
        <v>77146.5</v>
      </c>
      <c r="G96" s="722">
        <v>77146.5</v>
      </c>
      <c r="H96" s="721"/>
      <c r="I96" s="721"/>
      <c r="J96" s="674">
        <v>-560</v>
      </c>
      <c r="K96" s="717">
        <v>-560</v>
      </c>
      <c r="L96" s="717"/>
      <c r="M96" s="717"/>
      <c r="N96" s="674">
        <v>99.279339566188156</v>
      </c>
      <c r="O96" s="717">
        <v>99.279339566188156</v>
      </c>
      <c r="P96" s="718"/>
      <c r="Q96" s="717"/>
    </row>
    <row r="97" spans="1:17" ht="14.45" customHeight="1">
      <c r="A97" s="713" t="s">
        <v>1055</v>
      </c>
      <c r="B97" s="714">
        <v>7134.3</v>
      </c>
      <c r="C97" s="721">
        <v>7134.3</v>
      </c>
      <c r="D97" s="720"/>
      <c r="E97" s="720"/>
      <c r="F97" s="716">
        <v>7126.2999999999993</v>
      </c>
      <c r="G97" s="722">
        <v>7126.2999999999993</v>
      </c>
      <c r="H97" s="721"/>
      <c r="I97" s="721"/>
      <c r="J97" s="674">
        <v>-8.0000000000009095</v>
      </c>
      <c r="K97" s="717">
        <v>-8.0000000000009095</v>
      </c>
      <c r="L97" s="717"/>
      <c r="M97" s="717"/>
      <c r="N97" s="674">
        <v>99.887865663064332</v>
      </c>
      <c r="O97" s="717">
        <v>99.887865663064332</v>
      </c>
      <c r="P97" s="718"/>
      <c r="Q97" s="717"/>
    </row>
    <row r="98" spans="1:17" ht="14.45" customHeight="1">
      <c r="A98" s="713" t="s">
        <v>1056</v>
      </c>
      <c r="B98" s="714">
        <v>70572.2</v>
      </c>
      <c r="C98" s="721">
        <v>70572.2</v>
      </c>
      <c r="D98" s="720"/>
      <c r="E98" s="720"/>
      <c r="F98" s="716">
        <v>70020.2</v>
      </c>
      <c r="G98" s="722">
        <v>70020.2</v>
      </c>
      <c r="H98" s="721"/>
      <c r="I98" s="721"/>
      <c r="J98" s="674">
        <v>-552</v>
      </c>
      <c r="K98" s="717">
        <v>-552</v>
      </c>
      <c r="L98" s="717"/>
      <c r="M98" s="717"/>
      <c r="N98" s="674">
        <v>99.217822315302627</v>
      </c>
      <c r="O98" s="717">
        <v>99.217822315302627</v>
      </c>
      <c r="P98" s="718"/>
      <c r="Q98" s="717"/>
    </row>
    <row r="99" spans="1:17" ht="14.45" customHeight="1">
      <c r="A99" s="724" t="s">
        <v>1081</v>
      </c>
      <c r="B99" s="714">
        <v>7134.3</v>
      </c>
      <c r="C99" s="721">
        <v>7134.3</v>
      </c>
      <c r="D99" s="720"/>
      <c r="E99" s="720"/>
      <c r="F99" s="716">
        <v>7126.2999999999993</v>
      </c>
      <c r="G99" s="721">
        <v>7126.2999999999993</v>
      </c>
      <c r="H99" s="721"/>
      <c r="I99" s="721"/>
      <c r="J99" s="674">
        <v>-8.0000000000009095</v>
      </c>
      <c r="K99" s="717">
        <v>-8.0000000000009095</v>
      </c>
      <c r="L99" s="717"/>
      <c r="M99" s="717"/>
      <c r="N99" s="674">
        <v>99.887865663064332</v>
      </c>
      <c r="O99" s="725">
        <v>99.887865663064332</v>
      </c>
      <c r="P99" s="718"/>
      <c r="Q99" s="717"/>
    </row>
    <row r="100" spans="1:17" ht="14.45" customHeight="1">
      <c r="A100" s="724" t="s">
        <v>1542</v>
      </c>
      <c r="B100" s="714">
        <v>208.3</v>
      </c>
      <c r="C100" s="721">
        <v>208.3</v>
      </c>
      <c r="D100" s="720"/>
      <c r="E100" s="720"/>
      <c r="F100" s="716">
        <v>0</v>
      </c>
      <c r="G100" s="721"/>
      <c r="H100" s="721"/>
      <c r="I100" s="721"/>
      <c r="J100" s="674">
        <v>-208.3</v>
      </c>
      <c r="K100" s="717">
        <v>-208.3</v>
      </c>
      <c r="L100" s="717"/>
      <c r="M100" s="717"/>
      <c r="N100" s="674">
        <v>0</v>
      </c>
      <c r="O100" s="725">
        <v>0</v>
      </c>
      <c r="P100" s="718"/>
      <c r="Q100" s="717"/>
    </row>
    <row r="101" spans="1:17" ht="14.45" customHeight="1">
      <c r="A101" s="724" t="s">
        <v>1547</v>
      </c>
      <c r="B101" s="714">
        <v>4041.3</v>
      </c>
      <c r="C101" s="721">
        <v>4041.3</v>
      </c>
      <c r="D101" s="720"/>
      <c r="E101" s="720"/>
      <c r="F101" s="716">
        <v>4041.3</v>
      </c>
      <c r="G101" s="721">
        <v>4041.3</v>
      </c>
      <c r="H101" s="721"/>
      <c r="I101" s="721"/>
      <c r="J101" s="674"/>
      <c r="K101" s="717"/>
      <c r="L101" s="717"/>
      <c r="M101" s="717"/>
      <c r="N101" s="674">
        <v>100</v>
      </c>
      <c r="O101" s="725">
        <v>100</v>
      </c>
      <c r="P101" s="718"/>
      <c r="Q101" s="717"/>
    </row>
    <row r="102" spans="1:17" ht="14.45" customHeight="1">
      <c r="A102" s="724" t="s">
        <v>1548</v>
      </c>
      <c r="B102" s="714">
        <v>14103.7</v>
      </c>
      <c r="C102" s="721">
        <v>14103.7</v>
      </c>
      <c r="D102" s="720"/>
      <c r="E102" s="720"/>
      <c r="F102" s="716">
        <v>14103.7</v>
      </c>
      <c r="G102" s="721">
        <v>14103.7</v>
      </c>
      <c r="H102" s="721"/>
      <c r="I102" s="721"/>
      <c r="J102" s="674"/>
      <c r="K102" s="717"/>
      <c r="L102" s="717"/>
      <c r="M102" s="717"/>
      <c r="N102" s="674">
        <v>100</v>
      </c>
      <c r="O102" s="725">
        <v>100</v>
      </c>
      <c r="P102" s="718"/>
      <c r="Q102" s="717"/>
    </row>
    <row r="103" spans="1:17" ht="14.45" customHeight="1">
      <c r="A103" s="724" t="s">
        <v>1549</v>
      </c>
      <c r="B103" s="714">
        <v>11061</v>
      </c>
      <c r="C103" s="721">
        <v>11061</v>
      </c>
      <c r="D103" s="720"/>
      <c r="E103" s="720"/>
      <c r="F103" s="716">
        <v>11061</v>
      </c>
      <c r="G103" s="721">
        <v>11061</v>
      </c>
      <c r="H103" s="721"/>
      <c r="I103" s="721"/>
      <c r="J103" s="674"/>
      <c r="K103" s="717"/>
      <c r="L103" s="717"/>
      <c r="M103" s="717"/>
      <c r="N103" s="674">
        <v>100</v>
      </c>
      <c r="O103" s="725">
        <v>100</v>
      </c>
      <c r="P103" s="718"/>
      <c r="Q103" s="717"/>
    </row>
    <row r="104" spans="1:17" ht="14.45" customHeight="1">
      <c r="A104" s="724" t="s">
        <v>1539</v>
      </c>
      <c r="B104" s="714">
        <v>11901.5</v>
      </c>
      <c r="C104" s="721">
        <v>11901.5</v>
      </c>
      <c r="D104" s="720"/>
      <c r="E104" s="720"/>
      <c r="F104" s="716">
        <v>11901.5</v>
      </c>
      <c r="G104" s="721">
        <v>11901.5</v>
      </c>
      <c r="H104" s="721"/>
      <c r="I104" s="721"/>
      <c r="J104" s="674"/>
      <c r="K104" s="717"/>
      <c r="L104" s="717"/>
      <c r="M104" s="717"/>
      <c r="N104" s="674">
        <v>100</v>
      </c>
      <c r="O104" s="725">
        <v>100</v>
      </c>
      <c r="P104" s="718"/>
      <c r="Q104" s="717"/>
    </row>
    <row r="105" spans="1:17" ht="14.45" customHeight="1">
      <c r="A105" s="724" t="s">
        <v>1553</v>
      </c>
      <c r="B105" s="714">
        <v>2433.6</v>
      </c>
      <c r="C105" s="721">
        <v>2433.6</v>
      </c>
      <c r="D105" s="720"/>
      <c r="E105" s="720"/>
      <c r="F105" s="716">
        <v>2381.1999999999998</v>
      </c>
      <c r="G105" s="721">
        <v>2381.1999999999998</v>
      </c>
      <c r="H105" s="721"/>
      <c r="I105" s="721"/>
      <c r="J105" s="674">
        <v>-52.400000000000091</v>
      </c>
      <c r="K105" s="717">
        <v>-52.400000000000091</v>
      </c>
      <c r="L105" s="717"/>
      <c r="M105" s="717"/>
      <c r="N105" s="674">
        <v>97.846811308349771</v>
      </c>
      <c r="O105" s="725">
        <v>97.846811308349771</v>
      </c>
      <c r="P105" s="718"/>
      <c r="Q105" s="717"/>
    </row>
    <row r="106" spans="1:17" ht="14.45" customHeight="1">
      <c r="A106" s="724" t="s">
        <v>1554</v>
      </c>
      <c r="B106" s="714">
        <v>6802.2</v>
      </c>
      <c r="C106" s="721">
        <v>6802.2</v>
      </c>
      <c r="D106" s="720"/>
      <c r="E106" s="720"/>
      <c r="F106" s="716">
        <v>6802.2</v>
      </c>
      <c r="G106" s="721">
        <v>6802.2</v>
      </c>
      <c r="H106" s="721"/>
      <c r="I106" s="721"/>
      <c r="J106" s="674"/>
      <c r="K106" s="717"/>
      <c r="L106" s="717"/>
      <c r="M106" s="717"/>
      <c r="N106" s="674">
        <v>100</v>
      </c>
      <c r="O106" s="725">
        <v>100</v>
      </c>
      <c r="P106" s="718"/>
      <c r="Q106" s="717"/>
    </row>
    <row r="107" spans="1:17" ht="14.45" customHeight="1">
      <c r="A107" s="724" t="s">
        <v>1559</v>
      </c>
      <c r="B107" s="714">
        <v>2376.6999999999998</v>
      </c>
      <c r="C107" s="721">
        <v>2376.6999999999998</v>
      </c>
      <c r="D107" s="720"/>
      <c r="E107" s="720"/>
      <c r="F107" s="716">
        <v>2341.3000000000002</v>
      </c>
      <c r="G107" s="721">
        <v>2341.3000000000002</v>
      </c>
      <c r="H107" s="721"/>
      <c r="I107" s="721"/>
      <c r="J107" s="674">
        <v>-35.399999999999636</v>
      </c>
      <c r="K107" s="717">
        <v>-35.399999999999636</v>
      </c>
      <c r="L107" s="717"/>
      <c r="M107" s="717"/>
      <c r="N107" s="674">
        <v>98.510539824125914</v>
      </c>
      <c r="O107" s="725">
        <v>98.510539824125914</v>
      </c>
      <c r="P107" s="718"/>
      <c r="Q107" s="717"/>
    </row>
    <row r="108" spans="1:17" ht="14.45" customHeight="1">
      <c r="A108" s="724" t="s">
        <v>1561</v>
      </c>
      <c r="B108" s="714">
        <v>17643.900000000001</v>
      </c>
      <c r="C108" s="721">
        <v>17643.900000000001</v>
      </c>
      <c r="D108" s="720"/>
      <c r="E108" s="720"/>
      <c r="F108" s="716">
        <v>17388</v>
      </c>
      <c r="G108" s="721">
        <v>17388</v>
      </c>
      <c r="H108" s="721"/>
      <c r="I108" s="721"/>
      <c r="J108" s="674">
        <v>-255.90000000000146</v>
      </c>
      <c r="K108" s="717">
        <v>-255.90000000000146</v>
      </c>
      <c r="L108" s="717"/>
      <c r="M108" s="717"/>
      <c r="N108" s="674">
        <v>98.549640385629019</v>
      </c>
      <c r="O108" s="725">
        <v>98.549640385629019</v>
      </c>
      <c r="P108" s="718"/>
      <c r="Q108" s="717"/>
    </row>
    <row r="109" spans="1:17" ht="12" customHeight="1">
      <c r="A109" s="724"/>
      <c r="B109" s="714"/>
      <c r="C109" s="721"/>
      <c r="D109" s="720"/>
      <c r="E109" s="720"/>
      <c r="F109" s="716"/>
      <c r="G109" s="721"/>
      <c r="H109" s="721"/>
      <c r="I109" s="721"/>
      <c r="J109" s="674"/>
      <c r="K109" s="717"/>
      <c r="L109" s="717"/>
      <c r="M109" s="717"/>
      <c r="N109" s="674"/>
      <c r="O109" s="717"/>
      <c r="P109" s="718"/>
      <c r="Q109" s="717"/>
    </row>
    <row r="110" spans="1:17" ht="14.45" customHeight="1">
      <c r="A110" s="713" t="s">
        <v>1607</v>
      </c>
      <c r="B110" s="714">
        <v>1448.9</v>
      </c>
      <c r="C110" s="722">
        <v>1448.9</v>
      </c>
      <c r="D110" s="723"/>
      <c r="E110" s="723"/>
      <c r="F110" s="716">
        <v>1448.3782200000001</v>
      </c>
      <c r="G110" s="722">
        <v>1448.3782200000001</v>
      </c>
      <c r="H110" s="722"/>
      <c r="I110" s="722"/>
      <c r="J110" s="674">
        <v>-0.52178000000003522</v>
      </c>
      <c r="K110" s="717">
        <v>-0.52178000000003522</v>
      </c>
      <c r="L110" s="717"/>
      <c r="M110" s="717"/>
      <c r="N110" s="674">
        <v>99.96398785285389</v>
      </c>
      <c r="O110" s="717">
        <v>99.96398785285389</v>
      </c>
      <c r="P110" s="718"/>
      <c r="Q110" s="717"/>
    </row>
    <row r="111" spans="1:17" ht="14.45" customHeight="1">
      <c r="A111" s="713" t="s">
        <v>1055</v>
      </c>
      <c r="B111" s="714"/>
      <c r="C111" s="722"/>
      <c r="D111" s="723"/>
      <c r="E111" s="723"/>
      <c r="F111" s="716"/>
      <c r="G111" s="722"/>
      <c r="H111" s="722"/>
      <c r="I111" s="722"/>
      <c r="J111" s="674"/>
      <c r="K111" s="717"/>
      <c r="L111" s="717"/>
      <c r="M111" s="717"/>
      <c r="N111" s="674"/>
      <c r="O111" s="717"/>
      <c r="P111" s="718"/>
      <c r="Q111" s="717"/>
    </row>
    <row r="112" spans="1:17" ht="14.45" customHeight="1">
      <c r="A112" s="713" t="s">
        <v>1056</v>
      </c>
      <c r="B112" s="714">
        <v>1448.9</v>
      </c>
      <c r="C112" s="722">
        <v>1448.9</v>
      </c>
      <c r="D112" s="723"/>
      <c r="E112" s="723"/>
      <c r="F112" s="716">
        <v>1448.3782200000001</v>
      </c>
      <c r="G112" s="722">
        <v>1448.3782200000001</v>
      </c>
      <c r="H112" s="722"/>
      <c r="I112" s="722"/>
      <c r="J112" s="674">
        <v>-0.52178000000003522</v>
      </c>
      <c r="K112" s="717">
        <v>-0.52178000000003522</v>
      </c>
      <c r="L112" s="717"/>
      <c r="M112" s="717"/>
      <c r="N112" s="674">
        <v>99.96398785285389</v>
      </c>
      <c r="O112" s="717">
        <v>99.96398785285389</v>
      </c>
      <c r="P112" s="718"/>
      <c r="Q112" s="717"/>
    </row>
    <row r="113" spans="1:17" ht="14.45" customHeight="1">
      <c r="A113" s="724" t="s">
        <v>1611</v>
      </c>
      <c r="B113" s="714">
        <v>110.4</v>
      </c>
      <c r="C113" s="721">
        <v>110.4</v>
      </c>
      <c r="D113" s="720"/>
      <c r="E113" s="720"/>
      <c r="F113" s="716">
        <v>110.4</v>
      </c>
      <c r="G113" s="721">
        <v>110.4</v>
      </c>
      <c r="H113" s="721"/>
      <c r="I113" s="721"/>
      <c r="J113" s="674"/>
      <c r="K113" s="717"/>
      <c r="L113" s="717"/>
      <c r="M113" s="717"/>
      <c r="N113" s="674">
        <v>100</v>
      </c>
      <c r="O113" s="725">
        <v>100</v>
      </c>
      <c r="P113" s="718"/>
      <c r="Q113" s="717"/>
    </row>
    <row r="114" spans="1:17" ht="14.45" customHeight="1">
      <c r="A114" s="724" t="s">
        <v>1580</v>
      </c>
      <c r="B114" s="714">
        <v>661.7</v>
      </c>
      <c r="C114" s="721">
        <v>661.7</v>
      </c>
      <c r="D114" s="720"/>
      <c r="E114" s="720"/>
      <c r="F114" s="716">
        <v>661.17822000000001</v>
      </c>
      <c r="G114" s="721">
        <v>661.17822000000001</v>
      </c>
      <c r="H114" s="721"/>
      <c r="I114" s="721"/>
      <c r="J114" s="674">
        <v>-0.52178000000003522</v>
      </c>
      <c r="K114" s="717">
        <v>-0.52178000000003522</v>
      </c>
      <c r="L114" s="717"/>
      <c r="M114" s="717"/>
      <c r="N114" s="674">
        <v>99.921145534230007</v>
      </c>
      <c r="O114" s="725">
        <v>99.921145534230007</v>
      </c>
      <c r="P114" s="718"/>
      <c r="Q114" s="717"/>
    </row>
    <row r="115" spans="1:17" ht="14.45" customHeight="1">
      <c r="A115" s="724" t="s">
        <v>1642</v>
      </c>
      <c r="B115" s="714">
        <v>676.8</v>
      </c>
      <c r="C115" s="721">
        <v>676.8</v>
      </c>
      <c r="D115" s="720"/>
      <c r="E115" s="720"/>
      <c r="F115" s="716">
        <v>676.8</v>
      </c>
      <c r="G115" s="721">
        <v>676.8</v>
      </c>
      <c r="H115" s="721"/>
      <c r="I115" s="721"/>
      <c r="J115" s="674"/>
      <c r="K115" s="717"/>
      <c r="L115" s="717"/>
      <c r="M115" s="717"/>
      <c r="N115" s="674">
        <v>100</v>
      </c>
      <c r="O115" s="725">
        <v>100</v>
      </c>
      <c r="P115" s="718"/>
      <c r="Q115" s="717"/>
    </row>
    <row r="116" spans="1:17" s="228" customFormat="1" ht="12" customHeight="1">
      <c r="A116" s="724"/>
      <c r="B116" s="714"/>
      <c r="C116" s="721"/>
      <c r="D116" s="721"/>
      <c r="E116" s="721"/>
      <c r="F116" s="716"/>
      <c r="G116" s="721"/>
      <c r="H116" s="721"/>
      <c r="I116" s="721"/>
      <c r="J116" s="674"/>
      <c r="K116" s="717"/>
      <c r="L116" s="717"/>
      <c r="M116" s="717"/>
      <c r="N116" s="674"/>
      <c r="O116" s="717"/>
      <c r="P116" s="718"/>
      <c r="Q116" s="717"/>
    </row>
    <row r="117" spans="1:17" s="228" customFormat="1" ht="14.45" customHeight="1">
      <c r="A117" s="713" t="s">
        <v>1644</v>
      </c>
      <c r="B117" s="714">
        <v>930.90000000000009</v>
      </c>
      <c r="C117" s="722">
        <v>930.90000000000009</v>
      </c>
      <c r="D117" s="721"/>
      <c r="E117" s="721"/>
      <c r="F117" s="716">
        <v>649.59999999999991</v>
      </c>
      <c r="G117" s="722">
        <v>649.59999999999991</v>
      </c>
      <c r="H117" s="721"/>
      <c r="I117" s="721"/>
      <c r="J117" s="674">
        <v>-281.30000000000018</v>
      </c>
      <c r="K117" s="717">
        <v>-281.30000000000018</v>
      </c>
      <c r="L117" s="717"/>
      <c r="M117" s="717"/>
      <c r="N117" s="674">
        <v>69.781931464174434</v>
      </c>
      <c r="O117" s="717">
        <v>69.781931464174434</v>
      </c>
      <c r="P117" s="718"/>
      <c r="Q117" s="717"/>
    </row>
    <row r="118" spans="1:17" s="228" customFormat="1" ht="14.45" customHeight="1">
      <c r="A118" s="713" t="s">
        <v>1055</v>
      </c>
      <c r="B118" s="714"/>
      <c r="C118" s="722"/>
      <c r="D118" s="721"/>
      <c r="E118" s="721"/>
      <c r="F118" s="716"/>
      <c r="G118" s="722"/>
      <c r="H118" s="721"/>
      <c r="I118" s="721"/>
      <c r="J118" s="674"/>
      <c r="K118" s="717"/>
      <c r="L118" s="717"/>
      <c r="M118" s="717"/>
      <c r="N118" s="674"/>
      <c r="O118" s="717"/>
      <c r="P118" s="718"/>
      <c r="Q118" s="717"/>
    </row>
    <row r="119" spans="1:17" s="228" customFormat="1" ht="14.45" customHeight="1">
      <c r="A119" s="713" t="s">
        <v>1056</v>
      </c>
      <c r="B119" s="714">
        <v>930.90000000000009</v>
      </c>
      <c r="C119" s="722">
        <v>930.90000000000009</v>
      </c>
      <c r="D119" s="721"/>
      <c r="E119" s="721"/>
      <c r="F119" s="716">
        <v>649.59999999999991</v>
      </c>
      <c r="G119" s="722">
        <v>649.59999999999991</v>
      </c>
      <c r="H119" s="721"/>
      <c r="I119" s="721"/>
      <c r="J119" s="674">
        <v>-281.30000000000018</v>
      </c>
      <c r="K119" s="717">
        <v>-281.30000000000018</v>
      </c>
      <c r="L119" s="717"/>
      <c r="M119" s="717"/>
      <c r="N119" s="674">
        <v>69.781931464174434</v>
      </c>
      <c r="O119" s="717">
        <v>69.781931464174434</v>
      </c>
      <c r="P119" s="718"/>
      <c r="Q119" s="717"/>
    </row>
    <row r="120" spans="1:17" s="228" customFormat="1" ht="14.45" customHeight="1">
      <c r="A120" s="724" t="s">
        <v>1382</v>
      </c>
      <c r="B120" s="714">
        <v>218.6</v>
      </c>
      <c r="C120" s="721">
        <v>218.6</v>
      </c>
      <c r="D120" s="721"/>
      <c r="E120" s="721"/>
      <c r="F120" s="716">
        <v>218.6</v>
      </c>
      <c r="G120" s="721">
        <v>218.6</v>
      </c>
      <c r="H120" s="721"/>
      <c r="I120" s="721"/>
      <c r="J120" s="674"/>
      <c r="K120" s="717"/>
      <c r="L120" s="717"/>
      <c r="M120" s="717"/>
      <c r="N120" s="674">
        <v>100</v>
      </c>
      <c r="O120" s="725">
        <v>100</v>
      </c>
      <c r="P120" s="718"/>
      <c r="Q120" s="717"/>
    </row>
    <row r="121" spans="1:17" s="228" customFormat="1" ht="14.45" customHeight="1">
      <c r="A121" s="724" t="s">
        <v>3804</v>
      </c>
      <c r="B121" s="714">
        <v>155.30000000000001</v>
      </c>
      <c r="C121" s="721">
        <v>155.30000000000001</v>
      </c>
      <c r="D121" s="721"/>
      <c r="E121" s="721"/>
      <c r="F121" s="716">
        <v>155.30000000000001</v>
      </c>
      <c r="G121" s="721">
        <v>155.30000000000001</v>
      </c>
      <c r="H121" s="721"/>
      <c r="I121" s="721"/>
      <c r="J121" s="674"/>
      <c r="K121" s="717"/>
      <c r="L121" s="717"/>
      <c r="M121" s="717"/>
      <c r="N121" s="674">
        <v>100</v>
      </c>
      <c r="O121" s="725">
        <v>100</v>
      </c>
      <c r="P121" s="718"/>
      <c r="Q121" s="717"/>
    </row>
    <row r="122" spans="1:17" ht="14.45" customHeight="1">
      <c r="A122" s="724" t="s">
        <v>3805</v>
      </c>
      <c r="B122" s="714">
        <v>274.8</v>
      </c>
      <c r="C122" s="721">
        <v>274.8</v>
      </c>
      <c r="D122" s="720"/>
      <c r="E122" s="720"/>
      <c r="F122" s="716">
        <v>0</v>
      </c>
      <c r="G122" s="721">
        <v>0</v>
      </c>
      <c r="H122" s="721"/>
      <c r="I122" s="721"/>
      <c r="J122" s="674">
        <v>-274.8</v>
      </c>
      <c r="K122" s="717">
        <v>-274.8</v>
      </c>
      <c r="L122" s="717"/>
      <c r="M122" s="717"/>
      <c r="N122" s="674">
        <v>0</v>
      </c>
      <c r="O122" s="725">
        <v>0</v>
      </c>
      <c r="P122" s="718"/>
      <c r="Q122" s="717"/>
    </row>
    <row r="123" spans="1:17" ht="14.45" customHeight="1">
      <c r="A123" s="724" t="s">
        <v>1660</v>
      </c>
      <c r="B123" s="714">
        <v>282.2</v>
      </c>
      <c r="C123" s="721">
        <v>282.2</v>
      </c>
      <c r="D123" s="720"/>
      <c r="E123" s="720"/>
      <c r="F123" s="716">
        <v>275.7</v>
      </c>
      <c r="G123" s="721">
        <v>275.7</v>
      </c>
      <c r="H123" s="721"/>
      <c r="I123" s="721"/>
      <c r="J123" s="674">
        <v>-6.5</v>
      </c>
      <c r="K123" s="717">
        <v>-6.5</v>
      </c>
      <c r="L123" s="717"/>
      <c r="M123" s="717"/>
      <c r="N123" s="674">
        <v>97.696669029057404</v>
      </c>
      <c r="O123" s="725">
        <v>97.696669029057404</v>
      </c>
      <c r="P123" s="718"/>
      <c r="Q123" s="717"/>
    </row>
    <row r="124" spans="1:17" ht="12" customHeight="1">
      <c r="A124" s="724"/>
      <c r="B124" s="714"/>
      <c r="C124" s="720"/>
      <c r="D124" s="720"/>
      <c r="E124" s="720"/>
      <c r="F124" s="716"/>
      <c r="G124" s="721"/>
      <c r="H124" s="721"/>
      <c r="I124" s="721"/>
      <c r="J124" s="674"/>
      <c r="K124" s="717"/>
      <c r="L124" s="717"/>
      <c r="M124" s="717"/>
      <c r="N124" s="674"/>
      <c r="O124" s="717"/>
      <c r="P124" s="718"/>
      <c r="Q124" s="717"/>
    </row>
    <row r="125" spans="1:17" ht="14.45" customHeight="1">
      <c r="A125" s="713" t="s">
        <v>1667</v>
      </c>
      <c r="B125" s="714">
        <v>1042.6999999999998</v>
      </c>
      <c r="C125" s="722">
        <v>1042.6999999999998</v>
      </c>
      <c r="D125" s="723"/>
      <c r="E125" s="723"/>
      <c r="F125" s="716">
        <v>1042.3997899999999</v>
      </c>
      <c r="G125" s="722">
        <v>1042.3997899999999</v>
      </c>
      <c r="H125" s="722"/>
      <c r="I125" s="722"/>
      <c r="J125" s="674">
        <v>-0.30020999999987907</v>
      </c>
      <c r="K125" s="717">
        <v>-0.30020999999987907</v>
      </c>
      <c r="L125" s="717"/>
      <c r="M125" s="717"/>
      <c r="N125" s="674">
        <v>99.971208401265955</v>
      </c>
      <c r="O125" s="717">
        <v>99.971208401265955</v>
      </c>
      <c r="P125" s="718"/>
      <c r="Q125" s="717"/>
    </row>
    <row r="126" spans="1:17" ht="14.45" customHeight="1">
      <c r="A126" s="713" t="s">
        <v>1055</v>
      </c>
      <c r="B126" s="714"/>
      <c r="C126" s="722"/>
      <c r="D126" s="723"/>
      <c r="E126" s="723"/>
      <c r="F126" s="716"/>
      <c r="G126" s="722"/>
      <c r="H126" s="722"/>
      <c r="I126" s="722"/>
      <c r="J126" s="674"/>
      <c r="K126" s="717"/>
      <c r="L126" s="717"/>
      <c r="M126" s="717"/>
      <c r="N126" s="674"/>
      <c r="O126" s="717"/>
      <c r="P126" s="718"/>
      <c r="Q126" s="717"/>
    </row>
    <row r="127" spans="1:17" ht="14.45" customHeight="1">
      <c r="A127" s="713" t="s">
        <v>1056</v>
      </c>
      <c r="B127" s="714">
        <v>1042.6999999999998</v>
      </c>
      <c r="C127" s="722">
        <v>1042.6999999999998</v>
      </c>
      <c r="D127" s="723"/>
      <c r="E127" s="723"/>
      <c r="F127" s="716">
        <v>1042.3997899999999</v>
      </c>
      <c r="G127" s="722">
        <v>1042.3997899999999</v>
      </c>
      <c r="H127" s="721"/>
      <c r="I127" s="721"/>
      <c r="J127" s="674">
        <v>-0.30020999999987907</v>
      </c>
      <c r="K127" s="717">
        <v>-0.30020999999987907</v>
      </c>
      <c r="L127" s="717"/>
      <c r="M127" s="717"/>
      <c r="N127" s="674">
        <v>99.971208401265955</v>
      </c>
      <c r="O127" s="717">
        <v>99.971208401265955</v>
      </c>
      <c r="P127" s="718"/>
      <c r="Q127" s="717"/>
    </row>
    <row r="128" spans="1:17" ht="14.45" customHeight="1">
      <c r="A128" s="724" t="s">
        <v>1669</v>
      </c>
      <c r="B128" s="714">
        <v>513.4</v>
      </c>
      <c r="C128" s="721">
        <v>513.4</v>
      </c>
      <c r="D128" s="720"/>
      <c r="E128" s="720"/>
      <c r="F128" s="716">
        <v>513.39979000000005</v>
      </c>
      <c r="G128" s="721">
        <v>513.39979000000005</v>
      </c>
      <c r="H128" s="721"/>
      <c r="I128" s="721"/>
      <c r="J128" s="674"/>
      <c r="K128" s="717"/>
      <c r="L128" s="717"/>
      <c r="M128" s="717"/>
      <c r="N128" s="674">
        <v>99.999959096221275</v>
      </c>
      <c r="O128" s="725">
        <v>99.999959096221275</v>
      </c>
      <c r="P128" s="718"/>
      <c r="Q128" s="717"/>
    </row>
    <row r="129" spans="1:17" ht="14.45" customHeight="1">
      <c r="A129" s="724" t="s">
        <v>1685</v>
      </c>
      <c r="B129" s="714">
        <v>529.29999999999995</v>
      </c>
      <c r="C129" s="721">
        <v>529.29999999999995</v>
      </c>
      <c r="D129" s="720"/>
      <c r="E129" s="720"/>
      <c r="F129" s="716">
        <v>529</v>
      </c>
      <c r="G129" s="721">
        <v>529</v>
      </c>
      <c r="H129" s="721"/>
      <c r="I129" s="721"/>
      <c r="J129" s="674">
        <v>-0.29999999999995453</v>
      </c>
      <c r="K129" s="717">
        <v>-0.29999999999995453</v>
      </c>
      <c r="L129" s="717"/>
      <c r="M129" s="717"/>
      <c r="N129" s="674">
        <v>99.943321367844334</v>
      </c>
      <c r="O129" s="725">
        <v>99.943321367844334</v>
      </c>
      <c r="P129" s="718"/>
      <c r="Q129" s="717"/>
    </row>
    <row r="130" spans="1:17" ht="12" customHeight="1">
      <c r="A130" s="724"/>
      <c r="B130" s="714"/>
      <c r="C130" s="720"/>
      <c r="D130" s="720"/>
      <c r="E130" s="720"/>
      <c r="F130" s="716"/>
      <c r="G130" s="721"/>
      <c r="H130" s="721"/>
      <c r="I130" s="721"/>
      <c r="J130" s="674"/>
      <c r="K130" s="717"/>
      <c r="L130" s="717"/>
      <c r="M130" s="717"/>
      <c r="N130" s="674"/>
      <c r="O130" s="717"/>
      <c r="P130" s="718"/>
      <c r="Q130" s="717"/>
    </row>
    <row r="131" spans="1:17" ht="14.45" customHeight="1">
      <c r="A131" s="713" t="s">
        <v>1751</v>
      </c>
      <c r="B131" s="714">
        <v>10029.499999999998</v>
      </c>
      <c r="C131" s="722">
        <v>9752.6999999999989</v>
      </c>
      <c r="D131" s="722">
        <v>276.8</v>
      </c>
      <c r="E131" s="722"/>
      <c r="F131" s="716">
        <v>9708.2972899999986</v>
      </c>
      <c r="G131" s="722">
        <v>9708.2972899999986</v>
      </c>
      <c r="H131" s="722">
        <v>0</v>
      </c>
      <c r="I131" s="722"/>
      <c r="J131" s="674">
        <v>-321.20270999999957</v>
      </c>
      <c r="K131" s="717">
        <v>-44.402710000000297</v>
      </c>
      <c r="L131" s="717">
        <v>-276.8</v>
      </c>
      <c r="M131" s="717"/>
      <c r="N131" s="674">
        <v>96.797420509496988</v>
      </c>
      <c r="O131" s="717">
        <v>99.544713669035232</v>
      </c>
      <c r="P131" s="718">
        <v>0</v>
      </c>
      <c r="Q131" s="717"/>
    </row>
    <row r="132" spans="1:17" ht="14.45" customHeight="1">
      <c r="A132" s="713" t="s">
        <v>1055</v>
      </c>
      <c r="B132" s="714"/>
      <c r="C132" s="722"/>
      <c r="D132" s="722"/>
      <c r="E132" s="722"/>
      <c r="F132" s="716"/>
      <c r="G132" s="722"/>
      <c r="H132" s="722"/>
      <c r="I132" s="722"/>
      <c r="J132" s="674"/>
      <c r="K132" s="717"/>
      <c r="L132" s="717"/>
      <c r="M132" s="717"/>
      <c r="N132" s="674"/>
      <c r="O132" s="717"/>
      <c r="P132" s="718"/>
      <c r="Q132" s="717"/>
    </row>
    <row r="133" spans="1:17" ht="14.45" customHeight="1">
      <c r="A133" s="713" t="s">
        <v>1056</v>
      </c>
      <c r="B133" s="714">
        <v>10029.499999999998</v>
      </c>
      <c r="C133" s="722">
        <v>9752.6999999999989</v>
      </c>
      <c r="D133" s="722">
        <v>276.8</v>
      </c>
      <c r="E133" s="722"/>
      <c r="F133" s="716">
        <v>9708.2972899999986</v>
      </c>
      <c r="G133" s="722">
        <v>9708.2972899999986</v>
      </c>
      <c r="H133" s="722">
        <v>0</v>
      </c>
      <c r="I133" s="722"/>
      <c r="J133" s="674">
        <v>-321.20270999999957</v>
      </c>
      <c r="K133" s="717">
        <v>-44.402710000000297</v>
      </c>
      <c r="L133" s="717">
        <v>-276.8</v>
      </c>
      <c r="M133" s="717"/>
      <c r="N133" s="674">
        <v>96.797420509496988</v>
      </c>
      <c r="O133" s="717">
        <v>99.544713669035232</v>
      </c>
      <c r="P133" s="718">
        <v>0</v>
      </c>
      <c r="Q133" s="717"/>
    </row>
    <row r="134" spans="1:17" ht="14.45" customHeight="1">
      <c r="A134" s="724" t="s">
        <v>1755</v>
      </c>
      <c r="B134" s="714">
        <v>1414.7</v>
      </c>
      <c r="C134" s="722">
        <v>1414.7</v>
      </c>
      <c r="D134" s="722"/>
      <c r="E134" s="722"/>
      <c r="F134" s="716">
        <v>1414.6972900000001</v>
      </c>
      <c r="G134" s="721">
        <v>1414.6972900000001</v>
      </c>
      <c r="H134" s="722"/>
      <c r="I134" s="722"/>
      <c r="J134" s="674"/>
      <c r="K134" s="717"/>
      <c r="L134" s="717"/>
      <c r="M134" s="717"/>
      <c r="N134" s="674">
        <v>99.999808439951934</v>
      </c>
      <c r="O134" s="725">
        <v>99.999808439951934</v>
      </c>
      <c r="P134" s="718"/>
      <c r="Q134" s="717"/>
    </row>
    <row r="135" spans="1:17" ht="14.45" customHeight="1">
      <c r="A135" s="724" t="s">
        <v>3806</v>
      </c>
      <c r="B135" s="714">
        <v>672</v>
      </c>
      <c r="C135" s="722">
        <v>672</v>
      </c>
      <c r="D135" s="722"/>
      <c r="E135" s="722"/>
      <c r="F135" s="716">
        <v>672</v>
      </c>
      <c r="G135" s="721">
        <v>672</v>
      </c>
      <c r="H135" s="722"/>
      <c r="I135" s="722"/>
      <c r="J135" s="674"/>
      <c r="K135" s="717"/>
      <c r="L135" s="717"/>
      <c r="M135" s="717"/>
      <c r="N135" s="674">
        <v>100</v>
      </c>
      <c r="O135" s="725">
        <v>100</v>
      </c>
      <c r="P135" s="718"/>
      <c r="Q135" s="717"/>
    </row>
    <row r="136" spans="1:17" ht="14.45" customHeight="1">
      <c r="A136" s="724" t="s">
        <v>1757</v>
      </c>
      <c r="B136" s="714">
        <v>220.7</v>
      </c>
      <c r="C136" s="722">
        <v>220.7</v>
      </c>
      <c r="D136" s="722"/>
      <c r="E136" s="722"/>
      <c r="F136" s="716">
        <v>220.7</v>
      </c>
      <c r="G136" s="721">
        <v>220.7</v>
      </c>
      <c r="H136" s="722"/>
      <c r="I136" s="722"/>
      <c r="J136" s="674"/>
      <c r="K136" s="717"/>
      <c r="L136" s="717"/>
      <c r="M136" s="717"/>
      <c r="N136" s="674">
        <v>100</v>
      </c>
      <c r="O136" s="725">
        <v>100</v>
      </c>
      <c r="P136" s="718"/>
      <c r="Q136" s="717"/>
    </row>
    <row r="137" spans="1:17" ht="14.45" customHeight="1">
      <c r="A137" s="724" t="s">
        <v>1760</v>
      </c>
      <c r="B137" s="714">
        <v>140.9</v>
      </c>
      <c r="C137" s="722">
        <v>140.9</v>
      </c>
      <c r="D137" s="722"/>
      <c r="E137" s="722"/>
      <c r="F137" s="716">
        <v>140.9</v>
      </c>
      <c r="G137" s="721">
        <v>140.9</v>
      </c>
      <c r="H137" s="722"/>
      <c r="I137" s="722"/>
      <c r="J137" s="674"/>
      <c r="K137" s="717"/>
      <c r="L137" s="717"/>
      <c r="M137" s="717"/>
      <c r="N137" s="674">
        <v>100</v>
      </c>
      <c r="O137" s="725">
        <v>100</v>
      </c>
      <c r="P137" s="718"/>
      <c r="Q137" s="717"/>
    </row>
    <row r="138" spans="1:17" ht="14.45" customHeight="1">
      <c r="A138" s="724" t="s">
        <v>1763</v>
      </c>
      <c r="B138" s="714">
        <v>453.5</v>
      </c>
      <c r="C138" s="722">
        <v>453.5</v>
      </c>
      <c r="D138" s="722"/>
      <c r="E138" s="722"/>
      <c r="F138" s="716">
        <v>453.5</v>
      </c>
      <c r="G138" s="721">
        <v>453.5</v>
      </c>
      <c r="H138" s="722"/>
      <c r="I138" s="722"/>
      <c r="J138" s="674"/>
      <c r="K138" s="717"/>
      <c r="L138" s="717"/>
      <c r="M138" s="717"/>
      <c r="N138" s="674">
        <v>100</v>
      </c>
      <c r="O138" s="725">
        <v>100</v>
      </c>
      <c r="P138" s="718"/>
      <c r="Q138" s="717"/>
    </row>
    <row r="139" spans="1:17" ht="14.45" customHeight="1">
      <c r="A139" s="724" t="s">
        <v>1765</v>
      </c>
      <c r="B139" s="714">
        <v>165.2</v>
      </c>
      <c r="C139" s="722">
        <v>165.2</v>
      </c>
      <c r="D139" s="722"/>
      <c r="E139" s="722"/>
      <c r="F139" s="716">
        <v>165.2</v>
      </c>
      <c r="G139" s="721">
        <v>165.2</v>
      </c>
      <c r="H139" s="722"/>
      <c r="I139" s="722"/>
      <c r="J139" s="674"/>
      <c r="K139" s="717"/>
      <c r="L139" s="717"/>
      <c r="M139" s="717"/>
      <c r="N139" s="674">
        <v>100</v>
      </c>
      <c r="O139" s="725">
        <v>100</v>
      </c>
      <c r="P139" s="718"/>
      <c r="Q139" s="717"/>
    </row>
    <row r="140" spans="1:17" ht="14.45" customHeight="1">
      <c r="A140" s="724" t="s">
        <v>1224</v>
      </c>
      <c r="B140" s="714">
        <v>1234.5999999999999</v>
      </c>
      <c r="C140" s="722">
        <v>1234.5999999999999</v>
      </c>
      <c r="D140" s="722"/>
      <c r="E140" s="722"/>
      <c r="F140" s="716">
        <v>1234</v>
      </c>
      <c r="G140" s="721">
        <v>1234</v>
      </c>
      <c r="H140" s="722"/>
      <c r="I140" s="722"/>
      <c r="J140" s="674">
        <v>-0.59999999999990905</v>
      </c>
      <c r="K140" s="717">
        <v>-0.59999999999990905</v>
      </c>
      <c r="L140" s="717"/>
      <c r="M140" s="717"/>
      <c r="N140" s="674">
        <v>99.951401263567149</v>
      </c>
      <c r="O140" s="725">
        <v>99.951401263567149</v>
      </c>
      <c r="P140" s="718"/>
      <c r="Q140" s="717"/>
    </row>
    <row r="141" spans="1:17" ht="14.45" customHeight="1">
      <c r="A141" s="724" t="s">
        <v>1100</v>
      </c>
      <c r="B141" s="714">
        <v>650</v>
      </c>
      <c r="C141" s="722">
        <v>650</v>
      </c>
      <c r="D141" s="722"/>
      <c r="E141" s="722"/>
      <c r="F141" s="716">
        <v>650</v>
      </c>
      <c r="G141" s="721">
        <v>650</v>
      </c>
      <c r="H141" s="722"/>
      <c r="I141" s="722"/>
      <c r="J141" s="674"/>
      <c r="K141" s="717"/>
      <c r="L141" s="717"/>
      <c r="M141" s="717"/>
      <c r="N141" s="674">
        <v>100</v>
      </c>
      <c r="O141" s="725">
        <v>100</v>
      </c>
      <c r="P141" s="718"/>
      <c r="Q141" s="717"/>
    </row>
    <row r="142" spans="1:17" ht="14.45" customHeight="1">
      <c r="A142" s="724" t="s">
        <v>3807</v>
      </c>
      <c r="B142" s="714">
        <v>1386.6</v>
      </c>
      <c r="C142" s="722">
        <v>1386.6</v>
      </c>
      <c r="D142" s="722"/>
      <c r="E142" s="722"/>
      <c r="F142" s="716">
        <v>1342.8</v>
      </c>
      <c r="G142" s="721">
        <v>1342.8</v>
      </c>
      <c r="H142" s="722"/>
      <c r="I142" s="722"/>
      <c r="J142" s="674">
        <v>-43.799999999999955</v>
      </c>
      <c r="K142" s="717">
        <v>-43.799999999999955</v>
      </c>
      <c r="L142" s="717"/>
      <c r="M142" s="717"/>
      <c r="N142" s="674">
        <v>96.841194288186941</v>
      </c>
      <c r="O142" s="725">
        <v>96.841194288186941</v>
      </c>
      <c r="P142" s="718"/>
      <c r="Q142" s="717"/>
    </row>
    <row r="143" spans="1:17" ht="14.45" customHeight="1">
      <c r="A143" s="724" t="s">
        <v>1751</v>
      </c>
      <c r="B143" s="714">
        <v>3225.6000000000004</v>
      </c>
      <c r="C143" s="722">
        <v>2948.8</v>
      </c>
      <c r="D143" s="722">
        <v>276.8</v>
      </c>
      <c r="E143" s="722"/>
      <c r="F143" s="716">
        <v>2948.8</v>
      </c>
      <c r="G143" s="721">
        <v>2948.8</v>
      </c>
      <c r="H143" s="722">
        <v>0</v>
      </c>
      <c r="I143" s="722"/>
      <c r="J143" s="674">
        <v>-276.80000000000018</v>
      </c>
      <c r="K143" s="717"/>
      <c r="L143" s="717">
        <v>-276.8</v>
      </c>
      <c r="M143" s="717"/>
      <c r="N143" s="674">
        <v>91.418650793650784</v>
      </c>
      <c r="O143" s="725">
        <v>100</v>
      </c>
      <c r="P143" s="718">
        <v>0</v>
      </c>
      <c r="Q143" s="717"/>
    </row>
    <row r="144" spans="1:17" ht="14.45" customHeight="1">
      <c r="A144" s="724" t="s">
        <v>1769</v>
      </c>
      <c r="B144" s="714">
        <v>389.9</v>
      </c>
      <c r="C144" s="722">
        <v>389.9</v>
      </c>
      <c r="D144" s="722"/>
      <c r="E144" s="722"/>
      <c r="F144" s="716">
        <v>389.9</v>
      </c>
      <c r="G144" s="721">
        <v>389.9</v>
      </c>
      <c r="H144" s="722"/>
      <c r="I144" s="722"/>
      <c r="J144" s="674"/>
      <c r="K144" s="717"/>
      <c r="L144" s="717"/>
      <c r="M144" s="717"/>
      <c r="N144" s="674">
        <v>100</v>
      </c>
      <c r="O144" s="725">
        <v>100</v>
      </c>
      <c r="P144" s="718"/>
      <c r="Q144" s="717"/>
    </row>
    <row r="145" spans="1:17" ht="14.45" customHeight="1">
      <c r="A145" s="724" t="s">
        <v>1771</v>
      </c>
      <c r="B145" s="714">
        <v>75.8</v>
      </c>
      <c r="C145" s="722">
        <v>75.8</v>
      </c>
      <c r="D145" s="722"/>
      <c r="E145" s="722"/>
      <c r="F145" s="716">
        <v>75.8</v>
      </c>
      <c r="G145" s="721">
        <v>75.8</v>
      </c>
      <c r="H145" s="722"/>
      <c r="I145" s="722"/>
      <c r="J145" s="674"/>
      <c r="K145" s="717"/>
      <c r="L145" s="717"/>
      <c r="M145" s="717"/>
      <c r="N145" s="674">
        <v>100</v>
      </c>
      <c r="O145" s="725">
        <v>100</v>
      </c>
      <c r="P145" s="718"/>
      <c r="Q145" s="717"/>
    </row>
    <row r="146" spans="1:17" ht="12" customHeight="1">
      <c r="A146" s="713"/>
      <c r="B146" s="714"/>
      <c r="C146" s="722"/>
      <c r="D146" s="722"/>
      <c r="E146" s="722"/>
      <c r="F146" s="716"/>
      <c r="G146" s="722"/>
      <c r="H146" s="722"/>
      <c r="I146" s="722"/>
      <c r="J146" s="674"/>
      <c r="K146" s="717"/>
      <c r="L146" s="717"/>
      <c r="M146" s="717"/>
      <c r="N146" s="674"/>
      <c r="O146" s="717"/>
      <c r="P146" s="718"/>
      <c r="Q146" s="717"/>
    </row>
    <row r="147" spans="1:17">
      <c r="A147" s="713" t="s">
        <v>1826</v>
      </c>
      <c r="B147" s="714">
        <v>2135.6</v>
      </c>
      <c r="C147" s="722">
        <v>2135.6</v>
      </c>
      <c r="D147" s="722"/>
      <c r="E147" s="722"/>
      <c r="F147" s="716">
        <v>2135.6</v>
      </c>
      <c r="G147" s="722">
        <v>2135.6</v>
      </c>
      <c r="H147" s="722"/>
      <c r="I147" s="722"/>
      <c r="J147" s="674"/>
      <c r="K147" s="717"/>
      <c r="L147" s="717"/>
      <c r="M147" s="717"/>
      <c r="N147" s="674">
        <v>100</v>
      </c>
      <c r="O147" s="717">
        <v>100</v>
      </c>
      <c r="P147" s="718"/>
      <c r="Q147" s="717"/>
    </row>
    <row r="148" spans="1:17">
      <c r="A148" s="713" t="s">
        <v>1055</v>
      </c>
      <c r="B148" s="714"/>
      <c r="C148" s="722"/>
      <c r="D148" s="722"/>
      <c r="E148" s="722"/>
      <c r="F148" s="716"/>
      <c r="G148" s="722"/>
      <c r="H148" s="722"/>
      <c r="I148" s="722"/>
      <c r="J148" s="674"/>
      <c r="K148" s="717"/>
      <c r="L148" s="717"/>
      <c r="M148" s="717"/>
      <c r="N148" s="674"/>
      <c r="O148" s="717"/>
      <c r="P148" s="718"/>
      <c r="Q148" s="717"/>
    </row>
    <row r="149" spans="1:17">
      <c r="A149" s="713" t="s">
        <v>1056</v>
      </c>
      <c r="B149" s="714">
        <v>2135.6</v>
      </c>
      <c r="C149" s="722">
        <v>2135.6</v>
      </c>
      <c r="D149" s="722"/>
      <c r="E149" s="722"/>
      <c r="F149" s="716">
        <v>2135.6</v>
      </c>
      <c r="G149" s="722">
        <v>2135.6</v>
      </c>
      <c r="H149" s="722"/>
      <c r="I149" s="722"/>
      <c r="J149" s="674"/>
      <c r="K149" s="717"/>
      <c r="L149" s="717"/>
      <c r="M149" s="717"/>
      <c r="N149" s="674">
        <v>100</v>
      </c>
      <c r="O149" s="717">
        <v>100</v>
      </c>
      <c r="P149" s="718"/>
      <c r="Q149" s="717"/>
    </row>
    <row r="150" spans="1:17">
      <c r="A150" s="724" t="s">
        <v>1839</v>
      </c>
      <c r="B150" s="714">
        <v>231.7</v>
      </c>
      <c r="C150" s="722">
        <v>231.7</v>
      </c>
      <c r="D150" s="722"/>
      <c r="E150" s="722"/>
      <c r="F150" s="716">
        <v>231.7</v>
      </c>
      <c r="G150" s="721">
        <v>231.7</v>
      </c>
      <c r="H150" s="722"/>
      <c r="I150" s="722"/>
      <c r="J150" s="674"/>
      <c r="K150" s="717"/>
      <c r="L150" s="717"/>
      <c r="M150" s="717"/>
      <c r="N150" s="674">
        <v>100</v>
      </c>
      <c r="O150" s="725">
        <v>100</v>
      </c>
      <c r="P150" s="718"/>
      <c r="Q150" s="717"/>
    </row>
    <row r="151" spans="1:17">
      <c r="A151" s="724" t="s">
        <v>1850</v>
      </c>
      <c r="B151" s="714">
        <v>1903.9</v>
      </c>
      <c r="C151" s="722">
        <v>1903.9</v>
      </c>
      <c r="D151" s="722"/>
      <c r="E151" s="722"/>
      <c r="F151" s="716">
        <v>1903.9</v>
      </c>
      <c r="G151" s="721">
        <v>1903.9</v>
      </c>
      <c r="H151" s="722"/>
      <c r="I151" s="722"/>
      <c r="J151" s="674"/>
      <c r="K151" s="717"/>
      <c r="L151" s="717"/>
      <c r="M151" s="717"/>
      <c r="N151" s="674">
        <v>100</v>
      </c>
      <c r="O151" s="725">
        <v>100</v>
      </c>
      <c r="P151" s="718"/>
      <c r="Q151" s="717"/>
    </row>
    <row r="152" spans="1:17">
      <c r="A152" s="727"/>
      <c r="B152" s="728"/>
      <c r="C152" s="729"/>
      <c r="D152" s="729"/>
      <c r="E152" s="729"/>
      <c r="F152" s="730"/>
      <c r="G152" s="731"/>
      <c r="H152" s="731"/>
      <c r="I152" s="731"/>
      <c r="J152" s="732"/>
      <c r="K152" s="733"/>
      <c r="L152" s="733"/>
      <c r="M152" s="733"/>
      <c r="N152" s="732"/>
      <c r="O152" s="733"/>
      <c r="P152" s="733"/>
      <c r="Q152" s="733"/>
    </row>
    <row r="153" spans="1:17" ht="15.75" customHeight="1">
      <c r="A153" s="727"/>
      <c r="B153" s="728"/>
      <c r="F153" s="730"/>
    </row>
  </sheetData>
  <mergeCells count="30">
    <mergeCell ref="O10:O11"/>
    <mergeCell ref="P10:P11"/>
    <mergeCell ref="Q10:Q11"/>
    <mergeCell ref="N9:N11"/>
    <mergeCell ref="O9:Q9"/>
    <mergeCell ref="C10:C11"/>
    <mergeCell ref="D10:D11"/>
    <mergeCell ref="E10:E11"/>
    <mergeCell ref="G10:G11"/>
    <mergeCell ref="H10:H11"/>
    <mergeCell ref="I10:I11"/>
    <mergeCell ref="K10:K11"/>
    <mergeCell ref="L10:L11"/>
    <mergeCell ref="B9:B11"/>
    <mergeCell ref="C9:E9"/>
    <mergeCell ref="F9:F11"/>
    <mergeCell ref="G9:I9"/>
    <mergeCell ref="J9:J11"/>
    <mergeCell ref="K9:M9"/>
    <mergeCell ref="M10:M11"/>
    <mergeCell ref="O1:Q1"/>
    <mergeCell ref="O2:Q2"/>
    <mergeCell ref="O3:Q3"/>
    <mergeCell ref="A4:P5"/>
    <mergeCell ref="A7:A11"/>
    <mergeCell ref="B7:E8"/>
    <mergeCell ref="F7:I8"/>
    <mergeCell ref="J7:Q7"/>
    <mergeCell ref="J8:M8"/>
    <mergeCell ref="N8:Q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7"/>
  <sheetViews>
    <sheetView workbookViewId="0">
      <selection activeCell="B4" sqref="B4"/>
    </sheetView>
  </sheetViews>
  <sheetFormatPr defaultRowHeight="15"/>
  <cols>
    <col min="1" max="1" width="6" customWidth="1"/>
    <col min="2" max="2" width="23.85546875" customWidth="1"/>
    <col min="3" max="9" width="21.7109375" customWidth="1"/>
  </cols>
  <sheetData>
    <row r="1" spans="1:9">
      <c r="A1" s="324"/>
      <c r="B1" s="324"/>
      <c r="C1" s="330"/>
      <c r="D1" s="330"/>
      <c r="E1" s="330"/>
      <c r="F1" s="330"/>
      <c r="G1" s="330"/>
      <c r="H1" s="27" t="s">
        <v>3808</v>
      </c>
      <c r="I1" s="27"/>
    </row>
    <row r="2" spans="1:9">
      <c r="A2" s="324"/>
      <c r="B2" s="324"/>
      <c r="C2" s="330"/>
      <c r="D2" s="330"/>
      <c r="E2" s="330"/>
      <c r="F2" s="330"/>
      <c r="G2" s="327" t="s">
        <v>1</v>
      </c>
      <c r="H2" s="327"/>
      <c r="I2" s="327"/>
    </row>
    <row r="3" spans="1:9">
      <c r="A3" s="324"/>
      <c r="B3" s="324"/>
      <c r="C3" s="330"/>
      <c r="D3" s="330"/>
      <c r="E3" s="330"/>
      <c r="F3" s="330"/>
      <c r="G3" s="734"/>
      <c r="H3" s="327" t="s">
        <v>3809</v>
      </c>
      <c r="I3" s="327"/>
    </row>
    <row r="4" spans="1:9" ht="14.25" customHeight="1">
      <c r="A4" s="324"/>
      <c r="B4" s="324"/>
      <c r="C4" s="108" t="s">
        <v>3</v>
      </c>
      <c r="D4" s="108"/>
      <c r="E4" s="108"/>
      <c r="F4" s="108"/>
      <c r="G4" s="108"/>
      <c r="H4" s="108"/>
      <c r="I4" s="330"/>
    </row>
    <row r="5" spans="1:9" ht="30.75" customHeight="1">
      <c r="A5" s="324"/>
      <c r="B5" s="108" t="s">
        <v>3810</v>
      </c>
      <c r="C5" s="108"/>
      <c r="D5" s="108"/>
      <c r="E5" s="108"/>
      <c r="F5" s="108"/>
      <c r="G5" s="108"/>
      <c r="H5" s="108"/>
      <c r="I5" s="108"/>
    </row>
    <row r="6" spans="1:9">
      <c r="A6" s="324"/>
      <c r="B6" s="324"/>
      <c r="C6" s="330"/>
      <c r="D6" s="330"/>
      <c r="E6" s="330"/>
      <c r="F6" s="330"/>
      <c r="G6" s="330"/>
      <c r="H6" s="330"/>
      <c r="I6" s="330" t="s">
        <v>101</v>
      </c>
    </row>
    <row r="7" spans="1:9" ht="45.75" customHeight="1">
      <c r="A7" s="334" t="s">
        <v>1029</v>
      </c>
      <c r="B7" s="334" t="s">
        <v>1030</v>
      </c>
      <c r="C7" s="336" t="s">
        <v>613</v>
      </c>
      <c r="D7" s="336" t="s">
        <v>3811</v>
      </c>
      <c r="E7" s="336" t="s">
        <v>3812</v>
      </c>
      <c r="F7" s="336" t="s">
        <v>3813</v>
      </c>
      <c r="G7" s="336" t="s">
        <v>3814</v>
      </c>
      <c r="H7" s="336" t="s">
        <v>3815</v>
      </c>
      <c r="I7" s="336" t="s">
        <v>3816</v>
      </c>
    </row>
    <row r="8" spans="1:9" ht="13.5" customHeight="1">
      <c r="A8" s="337">
        <v>1</v>
      </c>
      <c r="B8" s="337" t="s">
        <v>3817</v>
      </c>
      <c r="C8" s="337">
        <v>3</v>
      </c>
      <c r="D8" s="337">
        <v>4</v>
      </c>
      <c r="E8" s="337">
        <v>5</v>
      </c>
      <c r="F8" s="337">
        <v>6</v>
      </c>
      <c r="G8" s="337">
        <v>7</v>
      </c>
      <c r="H8" s="337">
        <v>8</v>
      </c>
      <c r="I8" s="337">
        <v>9</v>
      </c>
    </row>
    <row r="9" spans="1:9" ht="12.95" customHeight="1">
      <c r="A9" s="202">
        <v>1</v>
      </c>
      <c r="B9" s="340" t="s">
        <v>1036</v>
      </c>
      <c r="C9" s="341">
        <v>1664736.7</v>
      </c>
      <c r="D9" s="341">
        <v>1426850.1</v>
      </c>
      <c r="E9" s="341">
        <v>57792.9</v>
      </c>
      <c r="F9" s="341">
        <v>151620.5</v>
      </c>
      <c r="G9" s="341">
        <v>592.70000000000005</v>
      </c>
      <c r="H9" s="341">
        <v>19069.3</v>
      </c>
      <c r="I9" s="341">
        <v>8811.2000000000007</v>
      </c>
    </row>
    <row r="10" spans="1:9" ht="12.95" customHeight="1">
      <c r="A10" s="202">
        <v>2</v>
      </c>
      <c r="B10" s="340" t="s">
        <v>1055</v>
      </c>
      <c r="C10" s="341">
        <v>58776.4</v>
      </c>
      <c r="D10" s="341">
        <v>34360.199999999997</v>
      </c>
      <c r="E10" s="341">
        <v>3265.5</v>
      </c>
      <c r="F10" s="341">
        <v>11890.2</v>
      </c>
      <c r="G10" s="341">
        <v>522.4</v>
      </c>
      <c r="H10" s="341">
        <v>8738</v>
      </c>
      <c r="I10" s="341"/>
    </row>
    <row r="11" spans="1:9" ht="12.95" customHeight="1">
      <c r="A11" s="202">
        <v>3</v>
      </c>
      <c r="B11" s="340" t="s">
        <v>1056</v>
      </c>
      <c r="C11" s="341">
        <v>1605960.4</v>
      </c>
      <c r="D11" s="341">
        <v>1392489.8</v>
      </c>
      <c r="E11" s="341">
        <v>54527.4</v>
      </c>
      <c r="F11" s="341">
        <v>139730.29999999999</v>
      </c>
      <c r="G11" s="341">
        <v>70.3</v>
      </c>
      <c r="H11" s="341">
        <v>10331.200000000001</v>
      </c>
      <c r="I11" s="341">
        <v>8811.2000000000007</v>
      </c>
    </row>
    <row r="12" spans="1:9" ht="12.95" customHeight="1">
      <c r="A12" s="202">
        <v>4</v>
      </c>
      <c r="B12" s="340"/>
      <c r="C12" s="341"/>
      <c r="D12" s="341"/>
      <c r="E12" s="341"/>
      <c r="F12" s="341"/>
      <c r="G12" s="341"/>
      <c r="H12" s="341"/>
      <c r="I12" s="341"/>
    </row>
    <row r="13" spans="1:9" ht="12.95" customHeight="1">
      <c r="A13" s="202">
        <v>5</v>
      </c>
      <c r="B13" s="340" t="s">
        <v>3818</v>
      </c>
      <c r="C13" s="341">
        <v>68441</v>
      </c>
      <c r="D13" s="341">
        <v>62049.9</v>
      </c>
      <c r="E13" s="341">
        <v>410</v>
      </c>
      <c r="F13" s="341">
        <v>5800</v>
      </c>
      <c r="G13" s="341">
        <v>181.1</v>
      </c>
      <c r="H13" s="341"/>
      <c r="I13" s="341"/>
    </row>
    <row r="14" spans="1:9" ht="12.95" customHeight="1">
      <c r="A14" s="202">
        <v>6</v>
      </c>
      <c r="B14" s="340" t="s">
        <v>1055</v>
      </c>
      <c r="C14" s="341">
        <v>181.1</v>
      </c>
      <c r="D14" s="341"/>
      <c r="E14" s="341"/>
      <c r="F14" s="341"/>
      <c r="G14" s="341">
        <v>181.1</v>
      </c>
      <c r="H14" s="341"/>
      <c r="I14" s="341"/>
    </row>
    <row r="15" spans="1:9" ht="12.95" customHeight="1">
      <c r="A15" s="202">
        <v>7</v>
      </c>
      <c r="B15" s="340" t="s">
        <v>1056</v>
      </c>
      <c r="C15" s="341">
        <v>68259.899999999994</v>
      </c>
      <c r="D15" s="341">
        <v>62049.9</v>
      </c>
      <c r="E15" s="341">
        <v>410</v>
      </c>
      <c r="F15" s="341">
        <v>5800</v>
      </c>
      <c r="G15" s="341"/>
      <c r="H15" s="341"/>
      <c r="I15" s="341"/>
    </row>
    <row r="16" spans="1:9" ht="12.95" customHeight="1">
      <c r="A16" s="202">
        <v>8</v>
      </c>
      <c r="B16" s="344" t="s">
        <v>1058</v>
      </c>
      <c r="C16" s="345">
        <v>181.1</v>
      </c>
      <c r="D16" s="345"/>
      <c r="E16" s="345"/>
      <c r="F16" s="345"/>
      <c r="G16" s="345">
        <v>181.1</v>
      </c>
      <c r="H16" s="345"/>
      <c r="I16" s="345"/>
    </row>
    <row r="17" spans="1:9" ht="12.95" customHeight="1">
      <c r="A17" s="202">
        <v>9</v>
      </c>
      <c r="B17" s="344" t="s">
        <v>3819</v>
      </c>
      <c r="C17" s="345">
        <v>1698</v>
      </c>
      <c r="D17" s="345">
        <v>1698</v>
      </c>
      <c r="E17" s="345"/>
      <c r="F17" s="345"/>
      <c r="G17" s="345"/>
      <c r="H17" s="345"/>
      <c r="I17" s="345"/>
    </row>
    <row r="18" spans="1:9" ht="12.95" customHeight="1">
      <c r="A18" s="202">
        <v>10</v>
      </c>
      <c r="B18" s="344" t="s">
        <v>1063</v>
      </c>
      <c r="C18" s="345">
        <v>3792.6</v>
      </c>
      <c r="D18" s="345">
        <v>3792.6</v>
      </c>
      <c r="E18" s="345"/>
      <c r="F18" s="345"/>
      <c r="G18" s="345"/>
      <c r="H18" s="345"/>
      <c r="I18" s="345"/>
    </row>
    <row r="19" spans="1:9" ht="12.95" customHeight="1">
      <c r="A19" s="202">
        <v>11</v>
      </c>
      <c r="B19" s="344" t="s">
        <v>3820</v>
      </c>
      <c r="C19" s="345">
        <v>3714.6</v>
      </c>
      <c r="D19" s="345">
        <v>3714.6</v>
      </c>
      <c r="E19" s="345"/>
      <c r="F19" s="345"/>
      <c r="G19" s="345"/>
      <c r="H19" s="345"/>
      <c r="I19" s="345"/>
    </row>
    <row r="20" spans="1:9" ht="12.95" customHeight="1">
      <c r="A20" s="202">
        <v>12</v>
      </c>
      <c r="B20" s="344" t="s">
        <v>1065</v>
      </c>
      <c r="C20" s="345">
        <v>3210.3</v>
      </c>
      <c r="D20" s="345">
        <v>3210.3</v>
      </c>
      <c r="E20" s="345"/>
      <c r="F20" s="345"/>
      <c r="G20" s="345"/>
      <c r="H20" s="345"/>
      <c r="I20" s="345"/>
    </row>
    <row r="21" spans="1:9" ht="12.95" customHeight="1">
      <c r="A21" s="202">
        <v>13</v>
      </c>
      <c r="B21" s="344" t="s">
        <v>3821</v>
      </c>
      <c r="C21" s="345">
        <v>4227.3</v>
      </c>
      <c r="D21" s="345">
        <v>4227.3</v>
      </c>
      <c r="E21" s="345"/>
      <c r="F21" s="345"/>
      <c r="G21" s="345"/>
      <c r="H21" s="345"/>
      <c r="I21" s="345"/>
    </row>
    <row r="22" spans="1:9" ht="12.95" customHeight="1">
      <c r="A22" s="202">
        <v>14</v>
      </c>
      <c r="B22" s="344" t="s">
        <v>3822</v>
      </c>
      <c r="C22" s="345"/>
      <c r="D22" s="345"/>
      <c r="E22" s="345"/>
      <c r="F22" s="345"/>
      <c r="G22" s="345"/>
      <c r="H22" s="345"/>
      <c r="I22" s="345"/>
    </row>
    <row r="23" spans="1:9" ht="12.95" customHeight="1">
      <c r="A23" s="202">
        <v>15</v>
      </c>
      <c r="B23" s="344" t="s">
        <v>3823</v>
      </c>
      <c r="C23" s="345">
        <v>3957.4</v>
      </c>
      <c r="D23" s="345">
        <v>3957.4</v>
      </c>
      <c r="E23" s="345"/>
      <c r="F23" s="345"/>
      <c r="G23" s="345"/>
      <c r="H23" s="345"/>
      <c r="I23" s="345"/>
    </row>
    <row r="24" spans="1:9" ht="12.95" customHeight="1">
      <c r="A24" s="202">
        <v>16</v>
      </c>
      <c r="B24" s="344" t="s">
        <v>1072</v>
      </c>
      <c r="C24" s="345">
        <v>7185</v>
      </c>
      <c r="D24" s="345">
        <v>7035</v>
      </c>
      <c r="E24" s="345">
        <v>150</v>
      </c>
      <c r="F24" s="345"/>
      <c r="G24" s="345"/>
      <c r="H24" s="345"/>
      <c r="I24" s="345"/>
    </row>
    <row r="25" spans="1:9" ht="12.95" customHeight="1">
      <c r="A25" s="202">
        <v>17</v>
      </c>
      <c r="B25" s="344" t="s">
        <v>3824</v>
      </c>
      <c r="C25" s="345">
        <v>3538.8</v>
      </c>
      <c r="D25" s="345">
        <v>3538.8</v>
      </c>
      <c r="E25" s="345"/>
      <c r="F25" s="345"/>
      <c r="G25" s="345"/>
      <c r="H25" s="345"/>
      <c r="I25" s="345"/>
    </row>
    <row r="26" spans="1:9" ht="12.95" customHeight="1">
      <c r="A26" s="202">
        <v>18</v>
      </c>
      <c r="B26" s="344" t="s">
        <v>3825</v>
      </c>
      <c r="C26" s="345">
        <v>3304.2</v>
      </c>
      <c r="D26" s="345">
        <v>3304.2</v>
      </c>
      <c r="E26" s="345"/>
      <c r="F26" s="345"/>
      <c r="G26" s="345"/>
      <c r="H26" s="345"/>
      <c r="I26" s="345"/>
    </row>
    <row r="27" spans="1:9" ht="12.95" customHeight="1">
      <c r="A27" s="202">
        <v>19</v>
      </c>
      <c r="B27" s="344" t="s">
        <v>3826</v>
      </c>
      <c r="C27" s="345">
        <v>9027.2000000000007</v>
      </c>
      <c r="D27" s="345">
        <v>7027.2</v>
      </c>
      <c r="E27" s="345"/>
      <c r="F27" s="345">
        <v>2000</v>
      </c>
      <c r="G27" s="345"/>
      <c r="H27" s="345"/>
      <c r="I27" s="345"/>
    </row>
    <row r="28" spans="1:9" ht="12.95" customHeight="1">
      <c r="A28" s="202">
        <v>20</v>
      </c>
      <c r="B28" s="344" t="s">
        <v>3827</v>
      </c>
      <c r="C28" s="345"/>
      <c r="D28" s="345"/>
      <c r="E28" s="345"/>
      <c r="F28" s="345"/>
      <c r="G28" s="345"/>
      <c r="H28" s="345"/>
      <c r="I28" s="345"/>
    </row>
    <row r="29" spans="1:9" ht="12.95" customHeight="1">
      <c r="A29" s="202">
        <v>21</v>
      </c>
      <c r="B29" s="344" t="s">
        <v>3828</v>
      </c>
      <c r="C29" s="345">
        <v>2626.2</v>
      </c>
      <c r="D29" s="345">
        <v>2466.1999999999998</v>
      </c>
      <c r="E29" s="345">
        <v>160</v>
      </c>
      <c r="F29" s="345"/>
      <c r="G29" s="345"/>
      <c r="H29" s="345"/>
      <c r="I29" s="345"/>
    </row>
    <row r="30" spans="1:9" ht="12.95" customHeight="1">
      <c r="A30" s="202">
        <v>22</v>
      </c>
      <c r="B30" s="344" t="s">
        <v>3829</v>
      </c>
      <c r="C30" s="345">
        <v>5922.3</v>
      </c>
      <c r="D30" s="345">
        <v>3922.3</v>
      </c>
      <c r="E30" s="345"/>
      <c r="F30" s="345">
        <v>2000</v>
      </c>
      <c r="G30" s="345"/>
      <c r="H30" s="345"/>
      <c r="I30" s="345"/>
    </row>
    <row r="31" spans="1:9" ht="12.95" customHeight="1">
      <c r="A31" s="202">
        <v>23</v>
      </c>
      <c r="B31" s="344" t="s">
        <v>3830</v>
      </c>
      <c r="C31" s="345">
        <v>2626.5</v>
      </c>
      <c r="D31" s="345">
        <v>2526.5</v>
      </c>
      <c r="E31" s="345">
        <v>100</v>
      </c>
      <c r="F31" s="345"/>
      <c r="G31" s="345"/>
      <c r="H31" s="345"/>
      <c r="I31" s="345"/>
    </row>
    <row r="32" spans="1:9" ht="12.95" customHeight="1">
      <c r="A32" s="202">
        <v>24</v>
      </c>
      <c r="B32" s="344" t="s">
        <v>3831</v>
      </c>
      <c r="C32" s="345">
        <v>8257.9</v>
      </c>
      <c r="D32" s="345">
        <v>6457.9</v>
      </c>
      <c r="E32" s="345"/>
      <c r="F32" s="345">
        <v>1800</v>
      </c>
      <c r="G32" s="345"/>
      <c r="H32" s="345"/>
      <c r="I32" s="345"/>
    </row>
    <row r="33" spans="1:9" ht="12.95" customHeight="1">
      <c r="A33" s="202">
        <v>25</v>
      </c>
      <c r="B33" s="344" t="s">
        <v>1076</v>
      </c>
      <c r="C33" s="345"/>
      <c r="D33" s="345"/>
      <c r="E33" s="345"/>
      <c r="F33" s="345"/>
      <c r="G33" s="345"/>
      <c r="H33" s="345"/>
      <c r="I33" s="345"/>
    </row>
    <row r="34" spans="1:9" ht="12.95" customHeight="1">
      <c r="A34" s="202">
        <v>26</v>
      </c>
      <c r="B34" s="344" t="s">
        <v>3832</v>
      </c>
      <c r="C34" s="345">
        <v>5171.5</v>
      </c>
      <c r="D34" s="345">
        <v>5171.5</v>
      </c>
      <c r="E34" s="345"/>
      <c r="F34" s="345"/>
      <c r="G34" s="345"/>
      <c r="H34" s="345"/>
      <c r="I34" s="345"/>
    </row>
    <row r="35" spans="1:9" ht="12.95" customHeight="1">
      <c r="A35" s="202">
        <v>27</v>
      </c>
      <c r="B35" s="340"/>
      <c r="C35" s="341"/>
      <c r="D35" s="341"/>
      <c r="E35" s="341"/>
      <c r="F35" s="341"/>
      <c r="G35" s="341"/>
      <c r="H35" s="341"/>
      <c r="I35" s="341"/>
    </row>
    <row r="36" spans="1:9" ht="12.95" customHeight="1">
      <c r="A36" s="202">
        <v>28</v>
      </c>
      <c r="B36" s="340" t="s">
        <v>3833</v>
      </c>
      <c r="C36" s="341">
        <v>1152.5</v>
      </c>
      <c r="D36" s="341">
        <v>1152.5</v>
      </c>
      <c r="E36" s="341"/>
      <c r="F36" s="341"/>
      <c r="G36" s="341"/>
      <c r="H36" s="341"/>
      <c r="I36" s="341"/>
    </row>
    <row r="37" spans="1:9" ht="12.95" customHeight="1">
      <c r="A37" s="202">
        <v>29</v>
      </c>
      <c r="B37" s="340" t="s">
        <v>1055</v>
      </c>
      <c r="C37" s="341"/>
      <c r="D37" s="341"/>
      <c r="E37" s="341"/>
      <c r="F37" s="341"/>
      <c r="G37" s="341"/>
      <c r="H37" s="341"/>
      <c r="I37" s="341"/>
    </row>
    <row r="38" spans="1:9" ht="12.95" customHeight="1">
      <c r="A38" s="202">
        <v>30</v>
      </c>
      <c r="B38" s="340" t="s">
        <v>1056</v>
      </c>
      <c r="C38" s="341">
        <v>1152.5</v>
      </c>
      <c r="D38" s="341">
        <v>1152.5</v>
      </c>
      <c r="E38" s="341"/>
      <c r="F38" s="341"/>
      <c r="G38" s="341"/>
      <c r="H38" s="341"/>
      <c r="I38" s="341"/>
    </row>
    <row r="39" spans="1:9" ht="12.95" customHeight="1">
      <c r="A39" s="202">
        <v>31</v>
      </c>
      <c r="B39" s="344" t="s">
        <v>1058</v>
      </c>
      <c r="C39" s="345"/>
      <c r="D39" s="345"/>
      <c r="E39" s="345"/>
      <c r="F39" s="345"/>
      <c r="G39" s="345"/>
      <c r="H39" s="345"/>
      <c r="I39" s="345"/>
    </row>
    <row r="40" spans="1:9" ht="12.95" customHeight="1">
      <c r="A40" s="202">
        <v>32</v>
      </c>
      <c r="B40" s="344" t="s">
        <v>1059</v>
      </c>
      <c r="C40" s="345">
        <v>1152.5</v>
      </c>
      <c r="D40" s="345">
        <v>1152.5</v>
      </c>
      <c r="E40" s="345"/>
      <c r="F40" s="345"/>
      <c r="G40" s="345"/>
      <c r="H40" s="345"/>
      <c r="I40" s="345"/>
    </row>
    <row r="41" spans="1:9" ht="12.95" customHeight="1">
      <c r="A41" s="202">
        <v>33</v>
      </c>
      <c r="B41" s="344" t="s">
        <v>1060</v>
      </c>
      <c r="C41" s="345"/>
      <c r="D41" s="345"/>
      <c r="E41" s="345"/>
      <c r="F41" s="345"/>
      <c r="G41" s="345"/>
      <c r="H41" s="345"/>
      <c r="I41" s="345"/>
    </row>
    <row r="42" spans="1:9" ht="12.95" customHeight="1">
      <c r="A42" s="202">
        <v>34</v>
      </c>
      <c r="B42" s="340"/>
      <c r="C42" s="341"/>
      <c r="D42" s="341"/>
      <c r="E42" s="341"/>
      <c r="F42" s="341"/>
      <c r="G42" s="341"/>
      <c r="H42" s="341"/>
      <c r="I42" s="341"/>
    </row>
    <row r="43" spans="1:9" ht="12.95" customHeight="1">
      <c r="A43" s="202">
        <v>35</v>
      </c>
      <c r="B43" s="340" t="s">
        <v>1080</v>
      </c>
      <c r="C43" s="341">
        <v>62788.4</v>
      </c>
      <c r="D43" s="341">
        <v>50525</v>
      </c>
      <c r="E43" s="341">
        <v>3418.7</v>
      </c>
      <c r="F43" s="341">
        <v>5796.1</v>
      </c>
      <c r="G43" s="341"/>
      <c r="H43" s="341">
        <v>2448.6</v>
      </c>
      <c r="I43" s="341">
        <v>600</v>
      </c>
    </row>
    <row r="44" spans="1:9" ht="12.95" customHeight="1">
      <c r="A44" s="202">
        <v>36</v>
      </c>
      <c r="B44" s="340" t="s">
        <v>1055</v>
      </c>
      <c r="C44" s="341">
        <v>600</v>
      </c>
      <c r="D44" s="341"/>
      <c r="E44" s="341"/>
      <c r="F44" s="341"/>
      <c r="G44" s="341"/>
      <c r="H44" s="341">
        <v>600</v>
      </c>
      <c r="I44" s="341"/>
    </row>
    <row r="45" spans="1:9" ht="12.95" customHeight="1">
      <c r="A45" s="202">
        <v>37</v>
      </c>
      <c r="B45" s="340" t="s">
        <v>1056</v>
      </c>
      <c r="C45" s="341">
        <v>62188.4</v>
      </c>
      <c r="D45" s="341">
        <v>50525</v>
      </c>
      <c r="E45" s="341">
        <v>3418.7</v>
      </c>
      <c r="F45" s="341">
        <v>5796.1</v>
      </c>
      <c r="G45" s="341"/>
      <c r="H45" s="341">
        <v>1848.6</v>
      </c>
      <c r="I45" s="341">
        <v>600</v>
      </c>
    </row>
    <row r="46" spans="1:9" ht="12.95" customHeight="1">
      <c r="A46" s="202">
        <v>38</v>
      </c>
      <c r="B46" s="344" t="s">
        <v>1081</v>
      </c>
      <c r="C46" s="345">
        <v>600</v>
      </c>
      <c r="D46" s="345"/>
      <c r="E46" s="345"/>
      <c r="F46" s="345"/>
      <c r="G46" s="345"/>
      <c r="H46" s="345">
        <v>600</v>
      </c>
      <c r="I46" s="345"/>
    </row>
    <row r="47" spans="1:9" ht="12.95" customHeight="1">
      <c r="A47" s="202">
        <v>39</v>
      </c>
      <c r="B47" s="344" t="s">
        <v>3834</v>
      </c>
      <c r="C47" s="345">
        <v>2682.5</v>
      </c>
      <c r="D47" s="345">
        <v>2522.6</v>
      </c>
      <c r="E47" s="345">
        <v>160</v>
      </c>
      <c r="F47" s="345"/>
      <c r="G47" s="345"/>
      <c r="H47" s="345"/>
      <c r="I47" s="345"/>
    </row>
    <row r="48" spans="1:9" ht="12.95" customHeight="1">
      <c r="A48" s="202">
        <v>40</v>
      </c>
      <c r="B48" s="344" t="s">
        <v>1083</v>
      </c>
      <c r="C48" s="345">
        <v>3386.9</v>
      </c>
      <c r="D48" s="345">
        <v>3054.2</v>
      </c>
      <c r="E48" s="345">
        <v>201.2</v>
      </c>
      <c r="F48" s="345">
        <v>131.5</v>
      </c>
      <c r="G48" s="345"/>
      <c r="H48" s="345"/>
      <c r="I48" s="345"/>
    </row>
    <row r="49" spans="1:9" ht="12.95" customHeight="1">
      <c r="A49" s="202">
        <v>41</v>
      </c>
      <c r="B49" s="344" t="s">
        <v>1084</v>
      </c>
      <c r="C49" s="345">
        <v>488.2</v>
      </c>
      <c r="D49" s="345"/>
      <c r="E49" s="345">
        <v>188.2</v>
      </c>
      <c r="F49" s="345">
        <v>300</v>
      </c>
      <c r="G49" s="345"/>
      <c r="H49" s="345"/>
      <c r="I49" s="345"/>
    </row>
    <row r="50" spans="1:9" ht="12.95" customHeight="1">
      <c r="A50" s="202">
        <v>42</v>
      </c>
      <c r="B50" s="344" t="s">
        <v>1085</v>
      </c>
      <c r="C50" s="345">
        <v>7579.1</v>
      </c>
      <c r="D50" s="345">
        <v>7360.6</v>
      </c>
      <c r="E50" s="345">
        <v>218.5</v>
      </c>
      <c r="F50" s="345"/>
      <c r="G50" s="345"/>
      <c r="H50" s="345"/>
      <c r="I50" s="345"/>
    </row>
    <row r="51" spans="1:9" ht="12.95" customHeight="1">
      <c r="A51" s="202">
        <v>43</v>
      </c>
      <c r="B51" s="344" t="s">
        <v>1086</v>
      </c>
      <c r="C51" s="345">
        <v>862.2</v>
      </c>
      <c r="D51" s="345">
        <v>709.9</v>
      </c>
      <c r="E51" s="345">
        <v>152.30000000000001</v>
      </c>
      <c r="F51" s="345"/>
      <c r="G51" s="345"/>
      <c r="H51" s="345"/>
      <c r="I51" s="345"/>
    </row>
    <row r="52" spans="1:9" ht="12.95" customHeight="1">
      <c r="A52" s="202">
        <v>44</v>
      </c>
      <c r="B52" s="344" t="s">
        <v>1087</v>
      </c>
      <c r="C52" s="345">
        <v>1176.4000000000001</v>
      </c>
      <c r="D52" s="345">
        <v>995.7</v>
      </c>
      <c r="E52" s="345">
        <v>180.8</v>
      </c>
      <c r="F52" s="345"/>
      <c r="G52" s="345"/>
      <c r="H52" s="345"/>
      <c r="I52" s="345"/>
    </row>
    <row r="53" spans="1:9" ht="12.95" customHeight="1">
      <c r="A53" s="202">
        <v>45</v>
      </c>
      <c r="B53" s="344" t="s">
        <v>3835</v>
      </c>
      <c r="C53" s="345">
        <v>4786.6000000000004</v>
      </c>
      <c r="D53" s="345">
        <v>3189.6</v>
      </c>
      <c r="E53" s="345"/>
      <c r="F53" s="345">
        <v>1597</v>
      </c>
      <c r="G53" s="345"/>
      <c r="H53" s="345"/>
      <c r="I53" s="345"/>
    </row>
    <row r="54" spans="1:9" ht="12.95" customHeight="1">
      <c r="A54" s="202">
        <v>46</v>
      </c>
      <c r="B54" s="344" t="s">
        <v>1089</v>
      </c>
      <c r="C54" s="345">
        <v>3288.9</v>
      </c>
      <c r="D54" s="345">
        <v>2367.6</v>
      </c>
      <c r="E54" s="345"/>
      <c r="F54" s="345">
        <v>921.2</v>
      </c>
      <c r="G54" s="345"/>
      <c r="H54" s="345"/>
      <c r="I54" s="345"/>
    </row>
    <row r="55" spans="1:9" ht="12.95" customHeight="1">
      <c r="A55" s="202">
        <v>47</v>
      </c>
      <c r="B55" s="344" t="s">
        <v>3836</v>
      </c>
      <c r="C55" s="345">
        <v>1160.5999999999999</v>
      </c>
      <c r="D55" s="345"/>
      <c r="E55" s="345">
        <v>192</v>
      </c>
      <c r="F55" s="345"/>
      <c r="G55" s="345"/>
      <c r="H55" s="345">
        <v>968.6</v>
      </c>
      <c r="I55" s="345"/>
    </row>
    <row r="56" spans="1:9" ht="12.95" customHeight="1">
      <c r="A56" s="202">
        <v>48</v>
      </c>
      <c r="B56" s="344" t="s">
        <v>1091</v>
      </c>
      <c r="C56" s="345">
        <v>2683.7</v>
      </c>
      <c r="D56" s="345">
        <v>2683.7</v>
      </c>
      <c r="E56" s="345"/>
      <c r="F56" s="345"/>
      <c r="G56" s="345"/>
      <c r="H56" s="345"/>
      <c r="I56" s="345"/>
    </row>
    <row r="57" spans="1:9" ht="12.95" customHeight="1">
      <c r="A57" s="202">
        <v>49</v>
      </c>
      <c r="B57" s="344" t="s">
        <v>3837</v>
      </c>
      <c r="C57" s="345">
        <v>170</v>
      </c>
      <c r="D57" s="345"/>
      <c r="E57" s="345">
        <v>170</v>
      </c>
      <c r="F57" s="345"/>
      <c r="G57" s="345"/>
      <c r="H57" s="345"/>
      <c r="I57" s="345"/>
    </row>
    <row r="58" spans="1:9" ht="12.95" customHeight="1">
      <c r="A58" s="202">
        <v>50</v>
      </c>
      <c r="B58" s="344" t="s">
        <v>3838</v>
      </c>
      <c r="C58" s="345">
        <v>6623.8</v>
      </c>
      <c r="D58" s="345">
        <v>5066.8</v>
      </c>
      <c r="E58" s="345">
        <v>159</v>
      </c>
      <c r="F58" s="345">
        <v>1398.1</v>
      </c>
      <c r="G58" s="345"/>
      <c r="H58" s="345"/>
      <c r="I58" s="345"/>
    </row>
    <row r="59" spans="1:9" ht="12.95" customHeight="1">
      <c r="A59" s="202">
        <v>51</v>
      </c>
      <c r="B59" s="344" t="s">
        <v>3839</v>
      </c>
      <c r="C59" s="345">
        <v>4480.3999999999996</v>
      </c>
      <c r="D59" s="345">
        <v>4130.3999999999996</v>
      </c>
      <c r="E59" s="345"/>
      <c r="F59" s="345"/>
      <c r="G59" s="345"/>
      <c r="H59" s="345"/>
      <c r="I59" s="345">
        <v>350</v>
      </c>
    </row>
    <row r="60" spans="1:9" ht="12.95" customHeight="1">
      <c r="A60" s="202">
        <v>52</v>
      </c>
      <c r="B60" s="344" t="s">
        <v>1095</v>
      </c>
      <c r="C60" s="345"/>
      <c r="D60" s="345"/>
      <c r="E60" s="345"/>
      <c r="F60" s="345"/>
      <c r="G60" s="345"/>
      <c r="H60" s="345"/>
      <c r="I60" s="345"/>
    </row>
    <row r="61" spans="1:9" ht="12.95" customHeight="1">
      <c r="A61" s="202">
        <v>53</v>
      </c>
      <c r="B61" s="344" t="s">
        <v>1096</v>
      </c>
      <c r="C61" s="345">
        <v>6204.1</v>
      </c>
      <c r="D61" s="345">
        <v>5954.1</v>
      </c>
      <c r="E61" s="345"/>
      <c r="F61" s="345"/>
      <c r="G61" s="345"/>
      <c r="H61" s="345"/>
      <c r="I61" s="345">
        <v>250</v>
      </c>
    </row>
    <row r="62" spans="1:9" ht="12.95" customHeight="1">
      <c r="A62" s="202">
        <v>54</v>
      </c>
      <c r="B62" s="344" t="s">
        <v>1097</v>
      </c>
      <c r="C62" s="345"/>
      <c r="D62" s="345"/>
      <c r="E62" s="345"/>
      <c r="F62" s="345"/>
      <c r="G62" s="345"/>
      <c r="H62" s="345"/>
      <c r="I62" s="345"/>
    </row>
    <row r="63" spans="1:9" ht="12.95" customHeight="1">
      <c r="A63" s="202">
        <v>55</v>
      </c>
      <c r="B63" s="344" t="s">
        <v>3840</v>
      </c>
      <c r="C63" s="345"/>
      <c r="D63" s="345"/>
      <c r="E63" s="345"/>
      <c r="F63" s="345"/>
      <c r="G63" s="345"/>
      <c r="H63" s="345"/>
      <c r="I63" s="345"/>
    </row>
    <row r="64" spans="1:9" ht="12.95" customHeight="1">
      <c r="A64" s="202">
        <v>56</v>
      </c>
      <c r="B64" s="344" t="s">
        <v>3841</v>
      </c>
      <c r="C64" s="345"/>
      <c r="D64" s="345"/>
      <c r="E64" s="345"/>
      <c r="F64" s="345"/>
      <c r="G64" s="345"/>
      <c r="H64" s="345"/>
      <c r="I64" s="345"/>
    </row>
    <row r="65" spans="1:9" ht="12.95" customHeight="1">
      <c r="A65" s="202">
        <v>57</v>
      </c>
      <c r="B65" s="344" t="s">
        <v>3842</v>
      </c>
      <c r="C65" s="345">
        <v>4979.7</v>
      </c>
      <c r="D65" s="345">
        <v>2344.9</v>
      </c>
      <c r="E65" s="345">
        <v>306.5</v>
      </c>
      <c r="F65" s="345">
        <v>1448.4</v>
      </c>
      <c r="G65" s="345"/>
      <c r="H65" s="345">
        <v>880</v>
      </c>
      <c r="I65" s="345"/>
    </row>
    <row r="66" spans="1:9" ht="12.95" customHeight="1">
      <c r="A66" s="202">
        <v>58</v>
      </c>
      <c r="B66" s="344" t="s">
        <v>3843</v>
      </c>
      <c r="C66" s="345">
        <v>2370.6</v>
      </c>
      <c r="D66" s="345">
        <v>2104.1999999999998</v>
      </c>
      <c r="E66" s="345">
        <v>266.3</v>
      </c>
      <c r="F66" s="345"/>
      <c r="G66" s="345"/>
      <c r="H66" s="345"/>
      <c r="I66" s="345"/>
    </row>
    <row r="67" spans="1:9" ht="12.95" customHeight="1">
      <c r="A67" s="202">
        <v>59</v>
      </c>
      <c r="B67" s="344" t="s">
        <v>3844</v>
      </c>
      <c r="C67" s="345">
        <v>442.9</v>
      </c>
      <c r="D67" s="345"/>
      <c r="E67" s="345">
        <v>442.9</v>
      </c>
      <c r="F67" s="345"/>
      <c r="G67" s="345"/>
      <c r="H67" s="345"/>
      <c r="I67" s="345"/>
    </row>
    <row r="68" spans="1:9" ht="12.95" customHeight="1">
      <c r="A68" s="202">
        <v>60</v>
      </c>
      <c r="B68" s="344" t="s">
        <v>1101</v>
      </c>
      <c r="C68" s="345">
        <v>40</v>
      </c>
      <c r="D68" s="345"/>
      <c r="E68" s="345">
        <v>40</v>
      </c>
      <c r="F68" s="345"/>
      <c r="G68" s="345"/>
      <c r="H68" s="345"/>
      <c r="I68" s="345"/>
    </row>
    <row r="69" spans="1:9" ht="12.95" customHeight="1">
      <c r="A69" s="202">
        <v>61</v>
      </c>
      <c r="B69" s="344" t="s">
        <v>3845</v>
      </c>
      <c r="C69" s="345">
        <v>793</v>
      </c>
      <c r="D69" s="345">
        <v>455</v>
      </c>
      <c r="E69" s="345">
        <v>338</v>
      </c>
      <c r="F69" s="345"/>
      <c r="G69" s="345"/>
      <c r="H69" s="345"/>
      <c r="I69" s="345"/>
    </row>
    <row r="70" spans="1:9" ht="12.95" customHeight="1">
      <c r="A70" s="202">
        <v>62</v>
      </c>
      <c r="B70" s="344" t="s">
        <v>3846</v>
      </c>
      <c r="C70" s="345">
        <v>1254.0999999999999</v>
      </c>
      <c r="D70" s="345">
        <v>1050.9000000000001</v>
      </c>
      <c r="E70" s="345">
        <v>203.2</v>
      </c>
      <c r="F70" s="345"/>
      <c r="G70" s="345"/>
      <c r="H70" s="345"/>
      <c r="I70" s="345"/>
    </row>
    <row r="71" spans="1:9" ht="12.95" customHeight="1">
      <c r="A71" s="202">
        <v>63</v>
      </c>
      <c r="B71" s="344" t="s">
        <v>3847</v>
      </c>
      <c r="C71" s="345">
        <v>6734.9</v>
      </c>
      <c r="D71" s="345">
        <v>6534.9</v>
      </c>
      <c r="E71" s="345">
        <v>200</v>
      </c>
      <c r="F71" s="345"/>
      <c r="G71" s="345"/>
      <c r="H71" s="345"/>
      <c r="I71" s="345"/>
    </row>
    <row r="72" spans="1:9" ht="12.95" customHeight="1">
      <c r="A72" s="202">
        <v>64</v>
      </c>
      <c r="B72" s="344" t="s">
        <v>1105</v>
      </c>
      <c r="C72" s="345"/>
      <c r="D72" s="345"/>
      <c r="E72" s="345"/>
      <c r="F72" s="345"/>
      <c r="G72" s="345"/>
      <c r="H72" s="345"/>
      <c r="I72" s="345"/>
    </row>
    <row r="73" spans="1:9" ht="12.95" customHeight="1">
      <c r="A73" s="202">
        <v>65</v>
      </c>
      <c r="B73" s="340"/>
      <c r="C73" s="341"/>
      <c r="D73" s="341"/>
      <c r="E73" s="341"/>
      <c r="F73" s="341"/>
      <c r="G73" s="341"/>
      <c r="H73" s="341"/>
      <c r="I73" s="341"/>
    </row>
    <row r="74" spans="1:9" ht="12.95" customHeight="1">
      <c r="A74" s="202">
        <v>66</v>
      </c>
      <c r="B74" s="340" t="s">
        <v>1107</v>
      </c>
      <c r="C74" s="341">
        <v>10564</v>
      </c>
      <c r="D74" s="341">
        <v>8993.7999999999993</v>
      </c>
      <c r="E74" s="341">
        <v>200</v>
      </c>
      <c r="F74" s="341">
        <v>1370.2</v>
      </c>
      <c r="G74" s="341"/>
      <c r="H74" s="341"/>
      <c r="I74" s="341"/>
    </row>
    <row r="75" spans="1:9" ht="12.95" customHeight="1">
      <c r="A75" s="202">
        <v>67</v>
      </c>
      <c r="B75" s="340" t="s">
        <v>1055</v>
      </c>
      <c r="C75" s="341"/>
      <c r="D75" s="341"/>
      <c r="E75" s="341"/>
      <c r="F75" s="341"/>
      <c r="G75" s="341"/>
      <c r="H75" s="341"/>
      <c r="I75" s="341"/>
    </row>
    <row r="76" spans="1:9" ht="12.95" customHeight="1">
      <c r="A76" s="202">
        <v>68</v>
      </c>
      <c r="B76" s="340" t="s">
        <v>1056</v>
      </c>
      <c r="C76" s="341">
        <v>10564</v>
      </c>
      <c r="D76" s="341">
        <v>8993.7999999999993</v>
      </c>
      <c r="E76" s="341">
        <v>200</v>
      </c>
      <c r="F76" s="341">
        <v>1370.2</v>
      </c>
      <c r="G76" s="341"/>
      <c r="H76" s="341"/>
      <c r="I76" s="341"/>
    </row>
    <row r="77" spans="1:9" ht="12.95" customHeight="1">
      <c r="A77" s="202">
        <v>69</v>
      </c>
      <c r="B77" s="344" t="s">
        <v>1081</v>
      </c>
      <c r="C77" s="345"/>
      <c r="D77" s="345"/>
      <c r="E77" s="345"/>
      <c r="F77" s="345"/>
      <c r="G77" s="345"/>
      <c r="H77" s="345"/>
      <c r="I77" s="345"/>
    </row>
    <row r="78" spans="1:9" ht="12.95" customHeight="1">
      <c r="A78" s="202">
        <v>70</v>
      </c>
      <c r="B78" s="344" t="s">
        <v>1108</v>
      </c>
      <c r="C78" s="345">
        <v>5322.1</v>
      </c>
      <c r="D78" s="345">
        <v>5322.1</v>
      </c>
      <c r="E78" s="345"/>
      <c r="F78" s="345"/>
      <c r="G78" s="345"/>
      <c r="H78" s="345"/>
      <c r="I78" s="345"/>
    </row>
    <row r="79" spans="1:9" ht="12.95" customHeight="1">
      <c r="A79" s="202">
        <v>71</v>
      </c>
      <c r="B79" s="344" t="s">
        <v>3848</v>
      </c>
      <c r="C79" s="345">
        <v>510.4</v>
      </c>
      <c r="D79" s="345">
        <v>310.39999999999998</v>
      </c>
      <c r="E79" s="345">
        <v>200</v>
      </c>
      <c r="F79" s="345"/>
      <c r="G79" s="345"/>
      <c r="H79" s="345"/>
      <c r="I79" s="345"/>
    </row>
    <row r="80" spans="1:9" ht="12.95" customHeight="1">
      <c r="A80" s="202">
        <v>72</v>
      </c>
      <c r="B80" s="344" t="s">
        <v>1110</v>
      </c>
      <c r="C80" s="345">
        <v>240.3</v>
      </c>
      <c r="D80" s="345">
        <v>240.3</v>
      </c>
      <c r="E80" s="345"/>
      <c r="F80" s="345"/>
      <c r="G80" s="345"/>
      <c r="H80" s="345"/>
      <c r="I80" s="345"/>
    </row>
    <row r="81" spans="1:9" ht="12.95" customHeight="1">
      <c r="A81" s="202">
        <v>73</v>
      </c>
      <c r="B81" s="344" t="s">
        <v>1111</v>
      </c>
      <c r="C81" s="345">
        <v>1697.5</v>
      </c>
      <c r="D81" s="345">
        <v>1697.5</v>
      </c>
      <c r="E81" s="345"/>
      <c r="F81" s="345"/>
      <c r="G81" s="345"/>
      <c r="H81" s="345"/>
      <c r="I81" s="345"/>
    </row>
    <row r="82" spans="1:9" ht="12.95" customHeight="1">
      <c r="A82" s="202">
        <v>74</v>
      </c>
      <c r="B82" s="344" t="s">
        <v>1112</v>
      </c>
      <c r="C82" s="345">
        <v>626.70000000000005</v>
      </c>
      <c r="D82" s="345">
        <v>626.70000000000005</v>
      </c>
      <c r="E82" s="345"/>
      <c r="F82" s="345"/>
      <c r="G82" s="345"/>
      <c r="H82" s="345"/>
      <c r="I82" s="345"/>
    </row>
    <row r="83" spans="1:9" ht="12.95" customHeight="1">
      <c r="A83" s="202">
        <v>75</v>
      </c>
      <c r="B83" s="344" t="s">
        <v>3849</v>
      </c>
      <c r="C83" s="345">
        <v>138.69999999999999</v>
      </c>
      <c r="D83" s="345">
        <v>138.69999999999999</v>
      </c>
      <c r="E83" s="345"/>
      <c r="F83" s="345"/>
      <c r="G83" s="345"/>
      <c r="H83" s="345"/>
      <c r="I83" s="345"/>
    </row>
    <row r="84" spans="1:9" ht="12.95" customHeight="1">
      <c r="A84" s="202">
        <v>76</v>
      </c>
      <c r="B84" s="344" t="s">
        <v>1113</v>
      </c>
      <c r="C84" s="345">
        <v>2028.2</v>
      </c>
      <c r="D84" s="345">
        <v>658</v>
      </c>
      <c r="E84" s="345"/>
      <c r="F84" s="345">
        <v>1370.2</v>
      </c>
      <c r="G84" s="345"/>
      <c r="H84" s="345"/>
      <c r="I84" s="345"/>
    </row>
    <row r="85" spans="1:9" ht="12.95" customHeight="1">
      <c r="A85" s="202">
        <v>77</v>
      </c>
      <c r="B85" s="340"/>
      <c r="C85" s="341"/>
      <c r="D85" s="341"/>
      <c r="E85" s="341"/>
      <c r="F85" s="341"/>
      <c r="G85" s="341"/>
      <c r="H85" s="341"/>
      <c r="I85" s="341"/>
    </row>
    <row r="86" spans="1:9" ht="12.95" customHeight="1">
      <c r="A86" s="202">
        <v>78</v>
      </c>
      <c r="B86" s="340" t="s">
        <v>1114</v>
      </c>
      <c r="C86" s="341">
        <v>49788.7</v>
      </c>
      <c r="D86" s="341">
        <v>48775.199999999997</v>
      </c>
      <c r="E86" s="341">
        <v>1013.5</v>
      </c>
      <c r="F86" s="341"/>
      <c r="G86" s="341"/>
      <c r="H86" s="341"/>
      <c r="I86" s="341"/>
    </row>
    <row r="87" spans="1:9" ht="12.95" customHeight="1">
      <c r="A87" s="202">
        <v>79</v>
      </c>
      <c r="B87" s="340" t="s">
        <v>1055</v>
      </c>
      <c r="C87" s="341"/>
      <c r="D87" s="341"/>
      <c r="E87" s="341"/>
      <c r="F87" s="341"/>
      <c r="G87" s="341"/>
      <c r="H87" s="341"/>
      <c r="I87" s="341"/>
    </row>
    <row r="88" spans="1:9" ht="12.95" customHeight="1">
      <c r="A88" s="202">
        <v>80</v>
      </c>
      <c r="B88" s="340" t="s">
        <v>1056</v>
      </c>
      <c r="C88" s="341">
        <v>49788.7</v>
      </c>
      <c r="D88" s="341">
        <v>48775.199999999997</v>
      </c>
      <c r="E88" s="341">
        <v>1013.5</v>
      </c>
      <c r="F88" s="341"/>
      <c r="G88" s="341"/>
      <c r="H88" s="341"/>
      <c r="I88" s="341"/>
    </row>
    <row r="89" spans="1:9" ht="12.95" customHeight="1">
      <c r="A89" s="202">
        <v>81</v>
      </c>
      <c r="B89" s="344" t="s">
        <v>1081</v>
      </c>
      <c r="C89" s="345"/>
      <c r="D89" s="345"/>
      <c r="E89" s="345"/>
      <c r="F89" s="345"/>
      <c r="G89" s="345"/>
      <c r="H89" s="345"/>
      <c r="I89" s="345"/>
    </row>
    <row r="90" spans="1:9" ht="12.95" customHeight="1">
      <c r="A90" s="202">
        <v>82</v>
      </c>
      <c r="B90" s="344" t="s">
        <v>3850</v>
      </c>
      <c r="C90" s="345">
        <v>1606.7</v>
      </c>
      <c r="D90" s="345">
        <v>1606.7</v>
      </c>
      <c r="E90" s="345"/>
      <c r="F90" s="345"/>
      <c r="G90" s="345"/>
      <c r="H90" s="345"/>
      <c r="I90" s="345"/>
    </row>
    <row r="91" spans="1:9" ht="12.95" customHeight="1">
      <c r="A91" s="202">
        <v>83</v>
      </c>
      <c r="B91" s="344" t="s">
        <v>3851</v>
      </c>
      <c r="C91" s="345"/>
      <c r="D91" s="345"/>
      <c r="E91" s="345"/>
      <c r="F91" s="345"/>
      <c r="G91" s="345"/>
      <c r="H91" s="345"/>
      <c r="I91" s="345"/>
    </row>
    <row r="92" spans="1:9" ht="12.95" customHeight="1">
      <c r="A92" s="202">
        <v>84</v>
      </c>
      <c r="B92" s="344" t="s">
        <v>3852</v>
      </c>
      <c r="C92" s="345">
        <v>1846.7</v>
      </c>
      <c r="D92" s="345">
        <v>1846.7</v>
      </c>
      <c r="E92" s="345"/>
      <c r="F92" s="345"/>
      <c r="G92" s="345"/>
      <c r="H92" s="345"/>
      <c r="I92" s="345"/>
    </row>
    <row r="93" spans="1:9" ht="12.95" customHeight="1">
      <c r="A93" s="202">
        <v>85</v>
      </c>
      <c r="B93" s="344" t="s">
        <v>3853</v>
      </c>
      <c r="C93" s="345">
        <v>548.9</v>
      </c>
      <c r="D93" s="345">
        <v>548.9</v>
      </c>
      <c r="E93" s="345"/>
      <c r="F93" s="345"/>
      <c r="G93" s="345"/>
      <c r="H93" s="345"/>
      <c r="I93" s="345"/>
    </row>
    <row r="94" spans="1:9" ht="12.95" customHeight="1">
      <c r="A94" s="202">
        <v>86</v>
      </c>
      <c r="B94" s="344" t="s">
        <v>3854</v>
      </c>
      <c r="C94" s="345"/>
      <c r="D94" s="345"/>
      <c r="E94" s="345"/>
      <c r="F94" s="345"/>
      <c r="G94" s="345"/>
      <c r="H94" s="345"/>
      <c r="I94" s="345"/>
    </row>
    <row r="95" spans="1:9" ht="12.95" customHeight="1">
      <c r="A95" s="202">
        <v>87</v>
      </c>
      <c r="B95" s="344" t="s">
        <v>1083</v>
      </c>
      <c r="C95" s="345">
        <v>1533.6</v>
      </c>
      <c r="D95" s="345">
        <v>1533.6</v>
      </c>
      <c r="E95" s="345"/>
      <c r="F95" s="345"/>
      <c r="G95" s="345"/>
      <c r="H95" s="345"/>
      <c r="I95" s="345"/>
    </row>
    <row r="96" spans="1:9" ht="12.95" customHeight="1">
      <c r="A96" s="202">
        <v>88</v>
      </c>
      <c r="B96" s="344" t="s">
        <v>3855</v>
      </c>
      <c r="C96" s="345">
        <v>1748.6</v>
      </c>
      <c r="D96" s="345">
        <v>1748.6</v>
      </c>
      <c r="E96" s="345"/>
      <c r="F96" s="345"/>
      <c r="G96" s="345"/>
      <c r="H96" s="345"/>
      <c r="I96" s="345"/>
    </row>
    <row r="97" spans="1:9" ht="12.95" customHeight="1">
      <c r="A97" s="202">
        <v>89</v>
      </c>
      <c r="B97" s="344" t="s">
        <v>3856</v>
      </c>
      <c r="C97" s="345">
        <v>2761.3</v>
      </c>
      <c r="D97" s="345">
        <v>2761.3</v>
      </c>
      <c r="E97" s="345"/>
      <c r="F97" s="345"/>
      <c r="G97" s="345"/>
      <c r="H97" s="345"/>
      <c r="I97" s="345"/>
    </row>
    <row r="98" spans="1:9" ht="12.95" customHeight="1">
      <c r="A98" s="202">
        <v>90</v>
      </c>
      <c r="B98" s="344" t="s">
        <v>3857</v>
      </c>
      <c r="C98" s="345">
        <v>9374.2000000000007</v>
      </c>
      <c r="D98" s="345">
        <v>9374.2000000000007</v>
      </c>
      <c r="E98" s="345"/>
      <c r="F98" s="345"/>
      <c r="G98" s="345"/>
      <c r="H98" s="345"/>
      <c r="I98" s="345"/>
    </row>
    <row r="99" spans="1:9" ht="12.95" customHeight="1">
      <c r="A99" s="202">
        <v>91</v>
      </c>
      <c r="B99" s="344" t="s">
        <v>1121</v>
      </c>
      <c r="C99" s="345">
        <v>7212.6</v>
      </c>
      <c r="D99" s="345">
        <v>7134.2</v>
      </c>
      <c r="E99" s="345">
        <v>78.400000000000006</v>
      </c>
      <c r="F99" s="345"/>
      <c r="G99" s="345"/>
      <c r="H99" s="345"/>
      <c r="I99" s="345"/>
    </row>
    <row r="100" spans="1:9" ht="12.95" customHeight="1">
      <c r="A100" s="202">
        <v>92</v>
      </c>
      <c r="B100" s="344" t="s">
        <v>1122</v>
      </c>
      <c r="C100" s="345">
        <v>2631.9</v>
      </c>
      <c r="D100" s="345">
        <v>2553.3000000000002</v>
      </c>
      <c r="E100" s="345">
        <v>78.599999999999994</v>
      </c>
      <c r="F100" s="345"/>
      <c r="G100" s="345"/>
      <c r="H100" s="345"/>
      <c r="I100" s="345"/>
    </row>
    <row r="101" spans="1:9" ht="12.95" customHeight="1">
      <c r="A101" s="202">
        <v>93</v>
      </c>
      <c r="B101" s="344" t="s">
        <v>1125</v>
      </c>
      <c r="C101" s="345">
        <v>1841</v>
      </c>
      <c r="D101" s="345">
        <v>1651.1</v>
      </c>
      <c r="E101" s="345">
        <v>189.8</v>
      </c>
      <c r="F101" s="345"/>
      <c r="G101" s="345"/>
      <c r="H101" s="345"/>
      <c r="I101" s="345"/>
    </row>
    <row r="102" spans="1:9" ht="12.95" customHeight="1">
      <c r="A102" s="202">
        <v>94</v>
      </c>
      <c r="B102" s="344" t="s">
        <v>3858</v>
      </c>
      <c r="C102" s="345">
        <v>5150.3999999999996</v>
      </c>
      <c r="D102" s="345">
        <v>5070.3999999999996</v>
      </c>
      <c r="E102" s="345">
        <v>80</v>
      </c>
      <c r="F102" s="345"/>
      <c r="G102" s="345"/>
      <c r="H102" s="345"/>
      <c r="I102" s="345"/>
    </row>
    <row r="103" spans="1:9" ht="12.95" customHeight="1">
      <c r="A103" s="202">
        <v>95</v>
      </c>
      <c r="B103" s="344" t="s">
        <v>3859</v>
      </c>
      <c r="C103" s="345">
        <v>1937.5</v>
      </c>
      <c r="D103" s="345">
        <v>1937.5</v>
      </c>
      <c r="E103" s="345"/>
      <c r="F103" s="345"/>
      <c r="G103" s="345"/>
      <c r="H103" s="345"/>
      <c r="I103" s="345"/>
    </row>
    <row r="104" spans="1:9" ht="12.95" customHeight="1">
      <c r="A104" s="202">
        <v>96</v>
      </c>
      <c r="B104" s="344" t="s">
        <v>1128</v>
      </c>
      <c r="C104" s="345"/>
      <c r="D104" s="345"/>
      <c r="E104" s="345"/>
      <c r="F104" s="345"/>
      <c r="G104" s="345"/>
      <c r="H104" s="345"/>
      <c r="I104" s="345"/>
    </row>
    <row r="105" spans="1:9" ht="12.95" customHeight="1">
      <c r="A105" s="202">
        <v>97</v>
      </c>
      <c r="B105" s="344" t="s">
        <v>1129</v>
      </c>
      <c r="C105" s="345">
        <v>158.69999999999999</v>
      </c>
      <c r="D105" s="345"/>
      <c r="E105" s="345">
        <v>158.69999999999999</v>
      </c>
      <c r="F105" s="345"/>
      <c r="G105" s="345"/>
      <c r="H105" s="345"/>
      <c r="I105" s="345"/>
    </row>
    <row r="106" spans="1:9" ht="12.95" customHeight="1">
      <c r="A106" s="202">
        <v>98</v>
      </c>
      <c r="B106" s="344" t="s">
        <v>1130</v>
      </c>
      <c r="C106" s="345">
        <v>2650.9</v>
      </c>
      <c r="D106" s="345">
        <v>2532.3000000000002</v>
      </c>
      <c r="E106" s="345">
        <v>118.5</v>
      </c>
      <c r="F106" s="345"/>
      <c r="G106" s="345"/>
      <c r="H106" s="345"/>
      <c r="I106" s="345"/>
    </row>
    <row r="107" spans="1:9" ht="12.95" customHeight="1">
      <c r="A107" s="202">
        <v>99</v>
      </c>
      <c r="B107" s="344" t="s">
        <v>3860</v>
      </c>
      <c r="C107" s="345"/>
      <c r="D107" s="345"/>
      <c r="E107" s="345"/>
      <c r="F107" s="345"/>
      <c r="G107" s="345"/>
      <c r="H107" s="345"/>
      <c r="I107" s="345"/>
    </row>
    <row r="108" spans="1:9" ht="12.95" customHeight="1">
      <c r="A108" s="202">
        <v>100</v>
      </c>
      <c r="B108" s="344" t="s">
        <v>1133</v>
      </c>
      <c r="C108" s="345"/>
      <c r="D108" s="345"/>
      <c r="E108" s="345"/>
      <c r="F108" s="345"/>
      <c r="G108" s="345"/>
      <c r="H108" s="345"/>
      <c r="I108" s="345"/>
    </row>
    <row r="109" spans="1:9" ht="12.95" customHeight="1">
      <c r="A109" s="202">
        <v>101</v>
      </c>
      <c r="B109" s="344" t="s">
        <v>3861</v>
      </c>
      <c r="C109" s="345"/>
      <c r="D109" s="345"/>
      <c r="E109" s="345"/>
      <c r="F109" s="345"/>
      <c r="G109" s="345"/>
      <c r="H109" s="345"/>
      <c r="I109" s="345"/>
    </row>
    <row r="110" spans="1:9" ht="12.95" customHeight="1">
      <c r="A110" s="202">
        <v>102</v>
      </c>
      <c r="B110" s="344" t="s">
        <v>3862</v>
      </c>
      <c r="C110" s="345">
        <v>2369</v>
      </c>
      <c r="D110" s="345">
        <v>2369</v>
      </c>
      <c r="E110" s="345"/>
      <c r="F110" s="345"/>
      <c r="G110" s="345"/>
      <c r="H110" s="345"/>
      <c r="I110" s="345"/>
    </row>
    <row r="111" spans="1:9" ht="12.95" customHeight="1">
      <c r="A111" s="202">
        <v>103</v>
      </c>
      <c r="B111" s="344" t="s">
        <v>3863</v>
      </c>
      <c r="C111" s="345">
        <v>200</v>
      </c>
      <c r="D111" s="345"/>
      <c r="E111" s="345">
        <v>200</v>
      </c>
      <c r="F111" s="345"/>
      <c r="G111" s="345"/>
      <c r="H111" s="345"/>
      <c r="I111" s="345"/>
    </row>
    <row r="112" spans="1:9" ht="12.95" customHeight="1">
      <c r="A112" s="202">
        <v>104</v>
      </c>
      <c r="B112" s="344" t="s">
        <v>1135</v>
      </c>
      <c r="C112" s="345"/>
      <c r="D112" s="345"/>
      <c r="E112" s="345"/>
      <c r="F112" s="345"/>
      <c r="G112" s="345"/>
      <c r="H112" s="345"/>
      <c r="I112" s="345"/>
    </row>
    <row r="113" spans="1:9" ht="12.95" customHeight="1">
      <c r="A113" s="202">
        <v>105</v>
      </c>
      <c r="B113" s="344" t="s">
        <v>3864</v>
      </c>
      <c r="C113" s="345">
        <v>109.4</v>
      </c>
      <c r="D113" s="345"/>
      <c r="E113" s="345">
        <v>109.4</v>
      </c>
      <c r="F113" s="345"/>
      <c r="G113" s="345"/>
      <c r="H113" s="345"/>
      <c r="I113" s="345"/>
    </row>
    <row r="114" spans="1:9" ht="12.95" customHeight="1">
      <c r="A114" s="202">
        <v>106</v>
      </c>
      <c r="B114" s="344" t="s">
        <v>3865</v>
      </c>
      <c r="C114" s="345">
        <v>268.3</v>
      </c>
      <c r="D114" s="345">
        <v>268.3</v>
      </c>
      <c r="E114" s="345"/>
      <c r="F114" s="345"/>
      <c r="G114" s="345"/>
      <c r="H114" s="345"/>
      <c r="I114" s="345"/>
    </row>
    <row r="115" spans="1:9" ht="12.95" customHeight="1">
      <c r="A115" s="202">
        <v>107</v>
      </c>
      <c r="B115" s="344" t="s">
        <v>1138</v>
      </c>
      <c r="C115" s="345">
        <v>1380.8</v>
      </c>
      <c r="D115" s="345">
        <v>1380.8</v>
      </c>
      <c r="E115" s="345"/>
      <c r="F115" s="345"/>
      <c r="G115" s="345"/>
      <c r="H115" s="345"/>
      <c r="I115" s="345"/>
    </row>
    <row r="116" spans="1:9" ht="12.95" customHeight="1">
      <c r="A116" s="202">
        <v>108</v>
      </c>
      <c r="B116" s="344" t="s">
        <v>3866</v>
      </c>
      <c r="C116" s="345">
        <v>2077</v>
      </c>
      <c r="D116" s="345">
        <v>2077</v>
      </c>
      <c r="E116" s="345"/>
      <c r="F116" s="345"/>
      <c r="G116" s="345"/>
      <c r="H116" s="345"/>
      <c r="I116" s="345"/>
    </row>
    <row r="117" spans="1:9" ht="12.95" customHeight="1">
      <c r="A117" s="202">
        <v>109</v>
      </c>
      <c r="B117" s="344" t="s">
        <v>3867</v>
      </c>
      <c r="C117" s="345">
        <v>2381.1999999999998</v>
      </c>
      <c r="D117" s="345">
        <v>2381.1999999999998</v>
      </c>
      <c r="E117" s="345"/>
      <c r="F117" s="345"/>
      <c r="G117" s="345"/>
      <c r="H117" s="345"/>
      <c r="I117" s="345"/>
    </row>
    <row r="118" spans="1:9" ht="12.95" customHeight="1">
      <c r="A118" s="202">
        <v>110</v>
      </c>
      <c r="B118" s="340"/>
      <c r="C118" s="341"/>
      <c r="D118" s="341"/>
      <c r="E118" s="341"/>
      <c r="F118" s="341"/>
      <c r="G118" s="341"/>
      <c r="H118" s="341"/>
      <c r="I118" s="341"/>
    </row>
    <row r="119" spans="1:9" ht="12.95" customHeight="1">
      <c r="A119" s="202">
        <v>111</v>
      </c>
      <c r="B119" s="340" t="s">
        <v>1141</v>
      </c>
      <c r="C119" s="341">
        <v>79573</v>
      </c>
      <c r="D119" s="341">
        <v>75306.399999999994</v>
      </c>
      <c r="E119" s="341">
        <v>2930.7</v>
      </c>
      <c r="F119" s="341">
        <v>765.9</v>
      </c>
      <c r="G119" s="341"/>
      <c r="H119" s="341"/>
      <c r="I119" s="341">
        <v>570</v>
      </c>
    </row>
    <row r="120" spans="1:9" ht="12.95" customHeight="1">
      <c r="A120" s="202">
        <v>112</v>
      </c>
      <c r="B120" s="340" t="s">
        <v>1055</v>
      </c>
      <c r="C120" s="341"/>
      <c r="D120" s="341"/>
      <c r="E120" s="341"/>
      <c r="F120" s="341"/>
      <c r="G120" s="341"/>
      <c r="H120" s="341"/>
      <c r="I120" s="341"/>
    </row>
    <row r="121" spans="1:9" ht="12.95" customHeight="1">
      <c r="A121" s="202">
        <v>113</v>
      </c>
      <c r="B121" s="340" t="s">
        <v>1056</v>
      </c>
      <c r="C121" s="341">
        <v>79573</v>
      </c>
      <c r="D121" s="341">
        <v>75306.399999999994</v>
      </c>
      <c r="E121" s="341">
        <v>2930.7</v>
      </c>
      <c r="F121" s="341">
        <v>765.9</v>
      </c>
      <c r="G121" s="341"/>
      <c r="H121" s="341"/>
      <c r="I121" s="341">
        <v>570</v>
      </c>
    </row>
    <row r="122" spans="1:9" ht="12.95" customHeight="1">
      <c r="A122" s="202">
        <v>114</v>
      </c>
      <c r="B122" s="344" t="s">
        <v>1081</v>
      </c>
      <c r="C122" s="345"/>
      <c r="D122" s="345"/>
      <c r="E122" s="345"/>
      <c r="F122" s="345"/>
      <c r="G122" s="345"/>
      <c r="H122" s="345"/>
      <c r="I122" s="345"/>
    </row>
    <row r="123" spans="1:9" ht="12.95" customHeight="1">
      <c r="A123" s="202">
        <v>115</v>
      </c>
      <c r="B123" s="344" t="s">
        <v>1142</v>
      </c>
      <c r="C123" s="345">
        <v>501.6</v>
      </c>
      <c r="D123" s="345">
        <v>401.6</v>
      </c>
      <c r="E123" s="345">
        <v>100</v>
      </c>
      <c r="F123" s="345"/>
      <c r="G123" s="345"/>
      <c r="H123" s="345"/>
      <c r="I123" s="345"/>
    </row>
    <row r="124" spans="1:9" ht="12.95" customHeight="1">
      <c r="A124" s="202">
        <v>116</v>
      </c>
      <c r="B124" s="344" t="s">
        <v>1143</v>
      </c>
      <c r="C124" s="345">
        <v>225.8</v>
      </c>
      <c r="D124" s="345"/>
      <c r="E124" s="345">
        <v>225.8</v>
      </c>
      <c r="F124" s="345"/>
      <c r="G124" s="345"/>
      <c r="H124" s="345"/>
      <c r="I124" s="345"/>
    </row>
    <row r="125" spans="1:9" ht="12.95" customHeight="1">
      <c r="A125" s="202">
        <v>117</v>
      </c>
      <c r="B125" s="344" t="s">
        <v>3868</v>
      </c>
      <c r="C125" s="345">
        <v>1544.8</v>
      </c>
      <c r="D125" s="345">
        <v>1471.8</v>
      </c>
      <c r="E125" s="345">
        <v>73</v>
      </c>
      <c r="F125" s="345"/>
      <c r="G125" s="345"/>
      <c r="H125" s="345"/>
      <c r="I125" s="345"/>
    </row>
    <row r="126" spans="1:9" ht="12.95" customHeight="1">
      <c r="A126" s="202">
        <v>118</v>
      </c>
      <c r="B126" s="344" t="s">
        <v>3869</v>
      </c>
      <c r="C126" s="345">
        <v>4586.2</v>
      </c>
      <c r="D126" s="345">
        <v>4286.2</v>
      </c>
      <c r="E126" s="345"/>
      <c r="F126" s="345"/>
      <c r="G126" s="345"/>
      <c r="H126" s="345"/>
      <c r="I126" s="345">
        <v>300</v>
      </c>
    </row>
    <row r="127" spans="1:9" ht="12.95" customHeight="1">
      <c r="A127" s="202">
        <v>119</v>
      </c>
      <c r="B127" s="344" t="s">
        <v>1146</v>
      </c>
      <c r="C127" s="345"/>
      <c r="D127" s="345"/>
      <c r="E127" s="345"/>
      <c r="F127" s="345"/>
      <c r="G127" s="345"/>
      <c r="H127" s="345"/>
      <c r="I127" s="345"/>
    </row>
    <row r="128" spans="1:9" ht="12.95" customHeight="1">
      <c r="A128" s="202">
        <v>120</v>
      </c>
      <c r="B128" s="344" t="s">
        <v>1147</v>
      </c>
      <c r="C128" s="345">
        <v>1577.7</v>
      </c>
      <c r="D128" s="345">
        <v>1528.1</v>
      </c>
      <c r="E128" s="345">
        <v>49.6</v>
      </c>
      <c r="F128" s="345"/>
      <c r="G128" s="345"/>
      <c r="H128" s="345"/>
      <c r="I128" s="345"/>
    </row>
    <row r="129" spans="1:9" ht="12.95" customHeight="1">
      <c r="A129" s="202">
        <v>121</v>
      </c>
      <c r="B129" s="344" t="s">
        <v>3870</v>
      </c>
      <c r="C129" s="345"/>
      <c r="D129" s="345"/>
      <c r="E129" s="345"/>
      <c r="F129" s="345"/>
      <c r="G129" s="345"/>
      <c r="H129" s="345"/>
      <c r="I129" s="345"/>
    </row>
    <row r="130" spans="1:9" ht="12.95" customHeight="1">
      <c r="A130" s="202">
        <v>122</v>
      </c>
      <c r="B130" s="344" t="s">
        <v>3871</v>
      </c>
      <c r="C130" s="345">
        <v>5490.5</v>
      </c>
      <c r="D130" s="345">
        <v>5300.5</v>
      </c>
      <c r="E130" s="345">
        <v>190</v>
      </c>
      <c r="F130" s="345"/>
      <c r="G130" s="345"/>
      <c r="H130" s="345"/>
      <c r="I130" s="345"/>
    </row>
    <row r="131" spans="1:9" ht="12.95" customHeight="1">
      <c r="A131" s="202">
        <v>123</v>
      </c>
      <c r="B131" s="344" t="s">
        <v>1150</v>
      </c>
      <c r="C131" s="345"/>
      <c r="D131" s="345"/>
      <c r="E131" s="345"/>
      <c r="F131" s="345"/>
      <c r="G131" s="345"/>
      <c r="H131" s="345"/>
      <c r="I131" s="345"/>
    </row>
    <row r="132" spans="1:9" ht="12.95" customHeight="1">
      <c r="A132" s="202">
        <v>124</v>
      </c>
      <c r="B132" s="344" t="s">
        <v>3872</v>
      </c>
      <c r="C132" s="345">
        <v>1132.0999999999999</v>
      </c>
      <c r="D132" s="345">
        <v>872.2</v>
      </c>
      <c r="E132" s="345">
        <v>259.89999999999998</v>
      </c>
      <c r="F132" s="345"/>
      <c r="G132" s="345"/>
      <c r="H132" s="345"/>
      <c r="I132" s="345"/>
    </row>
    <row r="133" spans="1:9" ht="12.95" customHeight="1">
      <c r="A133" s="202">
        <v>125</v>
      </c>
      <c r="B133" s="344" t="s">
        <v>1151</v>
      </c>
      <c r="C133" s="345"/>
      <c r="D133" s="345"/>
      <c r="E133" s="345"/>
      <c r="F133" s="345"/>
      <c r="G133" s="345"/>
      <c r="H133" s="345"/>
      <c r="I133" s="345"/>
    </row>
    <row r="134" spans="1:9" ht="12.95" customHeight="1">
      <c r="A134" s="202">
        <v>126</v>
      </c>
      <c r="B134" s="344" t="s">
        <v>1155</v>
      </c>
      <c r="C134" s="345">
        <v>6575.2</v>
      </c>
      <c r="D134" s="345">
        <v>5692.9</v>
      </c>
      <c r="E134" s="345">
        <v>116.5</v>
      </c>
      <c r="F134" s="345">
        <v>765.9</v>
      </c>
      <c r="G134" s="345"/>
      <c r="H134" s="345"/>
      <c r="I134" s="345"/>
    </row>
    <row r="135" spans="1:9" ht="12.95" customHeight="1">
      <c r="A135" s="202">
        <v>127</v>
      </c>
      <c r="B135" s="344" t="s">
        <v>3873</v>
      </c>
      <c r="C135" s="345">
        <v>1240</v>
      </c>
      <c r="D135" s="345">
        <v>1000</v>
      </c>
      <c r="E135" s="345">
        <v>240</v>
      </c>
      <c r="F135" s="345"/>
      <c r="G135" s="345"/>
      <c r="H135" s="345"/>
      <c r="I135" s="345"/>
    </row>
    <row r="136" spans="1:9" ht="12.95" customHeight="1">
      <c r="A136" s="202">
        <v>128</v>
      </c>
      <c r="B136" s="344" t="s">
        <v>3874</v>
      </c>
      <c r="C136" s="345">
        <v>2006.4</v>
      </c>
      <c r="D136" s="345">
        <v>1806.4</v>
      </c>
      <c r="E136" s="345">
        <v>200</v>
      </c>
      <c r="F136" s="345"/>
      <c r="G136" s="345"/>
      <c r="H136" s="345"/>
      <c r="I136" s="345"/>
    </row>
    <row r="137" spans="1:9" ht="12.95" customHeight="1">
      <c r="A137" s="202">
        <v>129</v>
      </c>
      <c r="B137" s="344" t="s">
        <v>1156</v>
      </c>
      <c r="C137" s="345">
        <v>6767.2</v>
      </c>
      <c r="D137" s="345">
        <v>6437.2</v>
      </c>
      <c r="E137" s="345">
        <v>330</v>
      </c>
      <c r="F137" s="345"/>
      <c r="G137" s="345"/>
      <c r="H137" s="345"/>
      <c r="I137" s="345"/>
    </row>
    <row r="138" spans="1:9" ht="12.95" customHeight="1">
      <c r="A138" s="202">
        <v>130</v>
      </c>
      <c r="B138" s="344" t="s">
        <v>1157</v>
      </c>
      <c r="C138" s="345">
        <v>80</v>
      </c>
      <c r="D138" s="345"/>
      <c r="E138" s="345">
        <v>80</v>
      </c>
      <c r="F138" s="345"/>
      <c r="G138" s="345"/>
      <c r="H138" s="345"/>
      <c r="I138" s="345"/>
    </row>
    <row r="139" spans="1:9" ht="12.95" customHeight="1">
      <c r="A139" s="202">
        <v>131</v>
      </c>
      <c r="B139" s="344" t="s">
        <v>1158</v>
      </c>
      <c r="C139" s="345">
        <v>2365.1999999999998</v>
      </c>
      <c r="D139" s="345">
        <v>2365.1999999999998</v>
      </c>
      <c r="E139" s="345"/>
      <c r="F139" s="345"/>
      <c r="G139" s="345"/>
      <c r="H139" s="345"/>
      <c r="I139" s="345"/>
    </row>
    <row r="140" spans="1:9" ht="12.95" customHeight="1">
      <c r="A140" s="202">
        <v>132</v>
      </c>
      <c r="B140" s="344" t="s">
        <v>3875</v>
      </c>
      <c r="C140" s="345">
        <v>120</v>
      </c>
      <c r="D140" s="345"/>
      <c r="E140" s="345">
        <v>120</v>
      </c>
      <c r="F140" s="345"/>
      <c r="G140" s="345"/>
      <c r="H140" s="345"/>
      <c r="I140" s="345"/>
    </row>
    <row r="141" spans="1:9" ht="12.95" customHeight="1">
      <c r="A141" s="202">
        <v>133</v>
      </c>
      <c r="B141" s="344" t="s">
        <v>3876</v>
      </c>
      <c r="C141" s="345"/>
      <c r="D141" s="345"/>
      <c r="E141" s="345"/>
      <c r="F141" s="345"/>
      <c r="G141" s="345"/>
      <c r="H141" s="345"/>
      <c r="I141" s="345"/>
    </row>
    <row r="142" spans="1:9" ht="12.95" customHeight="1">
      <c r="A142" s="202">
        <v>134</v>
      </c>
      <c r="B142" s="344" t="s">
        <v>3877</v>
      </c>
      <c r="C142" s="345"/>
      <c r="D142" s="345"/>
      <c r="E142" s="345"/>
      <c r="F142" s="345"/>
      <c r="G142" s="345"/>
      <c r="H142" s="345"/>
      <c r="I142" s="345"/>
    </row>
    <row r="143" spans="1:9" ht="12.95" customHeight="1">
      <c r="A143" s="202">
        <v>135</v>
      </c>
      <c r="B143" s="344" t="s">
        <v>1162</v>
      </c>
      <c r="C143" s="345">
        <v>944</v>
      </c>
      <c r="D143" s="345">
        <v>731.7</v>
      </c>
      <c r="E143" s="345">
        <v>212.3</v>
      </c>
      <c r="F143" s="345"/>
      <c r="G143" s="345"/>
      <c r="H143" s="345"/>
      <c r="I143" s="345"/>
    </row>
    <row r="144" spans="1:9" ht="12.95" customHeight="1">
      <c r="A144" s="202">
        <v>136</v>
      </c>
      <c r="B144" s="344" t="s">
        <v>3878</v>
      </c>
      <c r="C144" s="345">
        <v>874.2</v>
      </c>
      <c r="D144" s="345">
        <v>815.3</v>
      </c>
      <c r="E144" s="345">
        <v>58.9</v>
      </c>
      <c r="F144" s="345"/>
      <c r="G144" s="345"/>
      <c r="H144" s="345"/>
      <c r="I144" s="345"/>
    </row>
    <row r="145" spans="1:9" ht="12.95" customHeight="1">
      <c r="A145" s="202">
        <v>137</v>
      </c>
      <c r="B145" s="344" t="s">
        <v>1164</v>
      </c>
      <c r="C145" s="345">
        <v>100</v>
      </c>
      <c r="D145" s="345"/>
      <c r="E145" s="345">
        <v>100</v>
      </c>
      <c r="F145" s="345"/>
      <c r="G145" s="345"/>
      <c r="H145" s="345"/>
      <c r="I145" s="345"/>
    </row>
    <row r="146" spans="1:9" ht="12.95" customHeight="1">
      <c r="A146" s="202">
        <v>138</v>
      </c>
      <c r="B146" s="344" t="s">
        <v>3879</v>
      </c>
      <c r="C146" s="345">
        <v>255</v>
      </c>
      <c r="D146" s="345">
        <v>255</v>
      </c>
      <c r="E146" s="345"/>
      <c r="F146" s="345"/>
      <c r="G146" s="345"/>
      <c r="H146" s="345"/>
      <c r="I146" s="345"/>
    </row>
    <row r="147" spans="1:9" ht="12.95" customHeight="1">
      <c r="A147" s="202">
        <v>139</v>
      </c>
      <c r="B147" s="344" t="s">
        <v>3880</v>
      </c>
      <c r="C147" s="345">
        <v>2936.1</v>
      </c>
      <c r="D147" s="345">
        <v>2936.1</v>
      </c>
      <c r="E147" s="345"/>
      <c r="F147" s="345"/>
      <c r="G147" s="345"/>
      <c r="H147" s="345"/>
      <c r="I147" s="345"/>
    </row>
    <row r="148" spans="1:9" ht="12.95" customHeight="1">
      <c r="A148" s="202">
        <v>140</v>
      </c>
      <c r="B148" s="344" t="s">
        <v>1167</v>
      </c>
      <c r="C148" s="345">
        <v>7503.7</v>
      </c>
      <c r="D148" s="345">
        <v>7083.7</v>
      </c>
      <c r="E148" s="345">
        <v>150</v>
      </c>
      <c r="F148" s="345"/>
      <c r="G148" s="345"/>
      <c r="H148" s="345"/>
      <c r="I148" s="345">
        <v>270</v>
      </c>
    </row>
    <row r="149" spans="1:9" ht="12.95" customHeight="1">
      <c r="A149" s="202">
        <v>141</v>
      </c>
      <c r="B149" s="344" t="s">
        <v>1168</v>
      </c>
      <c r="C149" s="345">
        <v>160</v>
      </c>
      <c r="D149" s="345"/>
      <c r="E149" s="345">
        <v>160</v>
      </c>
      <c r="F149" s="345"/>
      <c r="G149" s="345"/>
      <c r="H149" s="345"/>
      <c r="I149" s="345"/>
    </row>
    <row r="150" spans="1:9" ht="12.95" customHeight="1">
      <c r="A150" s="202">
        <v>142</v>
      </c>
      <c r="B150" s="344" t="s">
        <v>1169</v>
      </c>
      <c r="C150" s="345">
        <v>2798.4</v>
      </c>
      <c r="D150" s="345">
        <v>2695.5</v>
      </c>
      <c r="E150" s="345">
        <v>102.9</v>
      </c>
      <c r="F150" s="345"/>
      <c r="G150" s="345"/>
      <c r="H150" s="345"/>
      <c r="I150" s="345"/>
    </row>
    <row r="151" spans="1:9" ht="12.95" customHeight="1">
      <c r="A151" s="202">
        <v>143</v>
      </c>
      <c r="B151" s="344" t="s">
        <v>3881</v>
      </c>
      <c r="C151" s="345">
        <v>1819.8</v>
      </c>
      <c r="D151" s="345">
        <v>1819.8</v>
      </c>
      <c r="E151" s="345"/>
      <c r="F151" s="345"/>
      <c r="G151" s="345"/>
      <c r="H151" s="345"/>
      <c r="I151" s="345"/>
    </row>
    <row r="152" spans="1:9" ht="12.95" customHeight="1">
      <c r="A152" s="202">
        <v>144</v>
      </c>
      <c r="B152" s="344" t="s">
        <v>1171</v>
      </c>
      <c r="C152" s="345">
        <v>10618.3</v>
      </c>
      <c r="D152" s="345">
        <v>10616.6</v>
      </c>
      <c r="E152" s="345">
        <v>1.8</v>
      </c>
      <c r="F152" s="345"/>
      <c r="G152" s="345"/>
      <c r="H152" s="345"/>
      <c r="I152" s="345"/>
    </row>
    <row r="153" spans="1:9" ht="12.95" customHeight="1">
      <c r="A153" s="202">
        <v>145</v>
      </c>
      <c r="B153" s="344" t="s">
        <v>1172</v>
      </c>
      <c r="C153" s="345"/>
      <c r="D153" s="345"/>
      <c r="E153" s="345"/>
      <c r="F153" s="345"/>
      <c r="G153" s="345"/>
      <c r="H153" s="345"/>
      <c r="I153" s="345"/>
    </row>
    <row r="154" spans="1:9" ht="12.95" customHeight="1">
      <c r="A154" s="202">
        <v>146</v>
      </c>
      <c r="B154" s="344" t="s">
        <v>1173</v>
      </c>
      <c r="C154" s="345"/>
      <c r="D154" s="345"/>
      <c r="E154" s="345"/>
      <c r="F154" s="345"/>
      <c r="G154" s="345"/>
      <c r="H154" s="345"/>
      <c r="I154" s="345"/>
    </row>
    <row r="155" spans="1:9" ht="12.95" customHeight="1">
      <c r="A155" s="202">
        <v>147</v>
      </c>
      <c r="B155" s="344" t="s">
        <v>3882</v>
      </c>
      <c r="C155" s="345">
        <v>4107.5</v>
      </c>
      <c r="D155" s="345">
        <v>4107.5</v>
      </c>
      <c r="E155" s="345"/>
      <c r="F155" s="345"/>
      <c r="G155" s="345"/>
      <c r="H155" s="345"/>
      <c r="I155" s="345"/>
    </row>
    <row r="156" spans="1:9" ht="12.95" customHeight="1">
      <c r="A156" s="202">
        <v>148</v>
      </c>
      <c r="B156" s="344" t="s">
        <v>1175</v>
      </c>
      <c r="C156" s="345">
        <v>2102</v>
      </c>
      <c r="D156" s="345">
        <v>2102</v>
      </c>
      <c r="E156" s="345"/>
      <c r="F156" s="345"/>
      <c r="G156" s="345"/>
      <c r="H156" s="345"/>
      <c r="I156" s="345"/>
    </row>
    <row r="157" spans="1:9" ht="12.95" customHeight="1">
      <c r="A157" s="202">
        <v>149</v>
      </c>
      <c r="B157" s="344" t="s">
        <v>3883</v>
      </c>
      <c r="C157" s="345">
        <v>4223.5</v>
      </c>
      <c r="D157" s="345">
        <v>4063.5</v>
      </c>
      <c r="E157" s="345">
        <v>160</v>
      </c>
      <c r="F157" s="345"/>
      <c r="G157" s="345"/>
      <c r="H157" s="345"/>
      <c r="I157" s="345"/>
    </row>
    <row r="158" spans="1:9" ht="12.95" customHeight="1">
      <c r="A158" s="202">
        <v>150</v>
      </c>
      <c r="B158" s="344" t="s">
        <v>3884</v>
      </c>
      <c r="C158" s="345">
        <v>1517.7</v>
      </c>
      <c r="D158" s="345">
        <v>1517.7</v>
      </c>
      <c r="E158" s="345"/>
      <c r="F158" s="345"/>
      <c r="G158" s="345"/>
      <c r="H158" s="345"/>
      <c r="I158" s="345"/>
    </row>
    <row r="159" spans="1:9" ht="12.95" customHeight="1">
      <c r="A159" s="202">
        <v>151</v>
      </c>
      <c r="B159" s="344" t="s">
        <v>3885</v>
      </c>
      <c r="C159" s="345">
        <v>5400</v>
      </c>
      <c r="D159" s="345">
        <v>5400</v>
      </c>
      <c r="E159" s="345"/>
      <c r="F159" s="345"/>
      <c r="G159" s="345"/>
      <c r="H159" s="345"/>
      <c r="I159" s="345"/>
    </row>
    <row r="160" spans="1:9" ht="12.95" customHeight="1">
      <c r="A160" s="202">
        <v>152</v>
      </c>
      <c r="B160" s="340"/>
      <c r="C160" s="341"/>
      <c r="D160" s="341"/>
      <c r="E160" s="341"/>
      <c r="F160" s="341"/>
      <c r="G160" s="341"/>
      <c r="H160" s="341"/>
      <c r="I160" s="341"/>
    </row>
    <row r="161" spans="1:9" ht="12.95" customHeight="1">
      <c r="A161" s="202">
        <v>153</v>
      </c>
      <c r="B161" s="340" t="s">
        <v>1178</v>
      </c>
      <c r="C161" s="341">
        <v>38860.6</v>
      </c>
      <c r="D161" s="341">
        <v>29732.9</v>
      </c>
      <c r="E161" s="341">
        <v>3963.8</v>
      </c>
      <c r="F161" s="341">
        <v>5163.8999999999996</v>
      </c>
      <c r="G161" s="341"/>
      <c r="H161" s="341"/>
      <c r="I161" s="341"/>
    </row>
    <row r="162" spans="1:9" ht="12.95" customHeight="1">
      <c r="A162" s="202">
        <v>154</v>
      </c>
      <c r="B162" s="340" t="s">
        <v>1055</v>
      </c>
      <c r="C162" s="341"/>
      <c r="D162" s="341"/>
      <c r="E162" s="341"/>
      <c r="F162" s="341"/>
      <c r="G162" s="341"/>
      <c r="H162" s="341"/>
      <c r="I162" s="341"/>
    </row>
    <row r="163" spans="1:9" ht="12.95" customHeight="1">
      <c r="A163" s="202">
        <v>155</v>
      </c>
      <c r="B163" s="340" t="s">
        <v>1056</v>
      </c>
      <c r="C163" s="341">
        <v>38860.6</v>
      </c>
      <c r="D163" s="341">
        <v>29732.9</v>
      </c>
      <c r="E163" s="341">
        <v>3963.8</v>
      </c>
      <c r="F163" s="341">
        <v>5163.8999999999996</v>
      </c>
      <c r="G163" s="341"/>
      <c r="H163" s="341"/>
      <c r="I163" s="341"/>
    </row>
    <row r="164" spans="1:9" ht="12.95" customHeight="1">
      <c r="A164" s="202">
        <v>156</v>
      </c>
      <c r="B164" s="344" t="s">
        <v>1081</v>
      </c>
      <c r="C164" s="345"/>
      <c r="D164" s="345"/>
      <c r="E164" s="345"/>
      <c r="F164" s="345"/>
      <c r="G164" s="345"/>
      <c r="H164" s="345"/>
      <c r="I164" s="345"/>
    </row>
    <row r="165" spans="1:9" ht="12.95" customHeight="1">
      <c r="A165" s="202">
        <v>157</v>
      </c>
      <c r="B165" s="344" t="s">
        <v>3886</v>
      </c>
      <c r="C165" s="345"/>
      <c r="D165" s="345"/>
      <c r="E165" s="345"/>
      <c r="F165" s="345"/>
      <c r="G165" s="345"/>
      <c r="H165" s="345"/>
      <c r="I165" s="345"/>
    </row>
    <row r="166" spans="1:9" ht="12.95" customHeight="1">
      <c r="A166" s="202">
        <v>158</v>
      </c>
      <c r="B166" s="344" t="s">
        <v>1180</v>
      </c>
      <c r="C166" s="345">
        <v>4023.2</v>
      </c>
      <c r="D166" s="345">
        <v>1905.1</v>
      </c>
      <c r="E166" s="345"/>
      <c r="F166" s="345">
        <v>2118.1999999999998</v>
      </c>
      <c r="G166" s="345"/>
      <c r="H166" s="345"/>
      <c r="I166" s="345"/>
    </row>
    <row r="167" spans="1:9" ht="12.95" customHeight="1">
      <c r="A167" s="202">
        <v>159</v>
      </c>
      <c r="B167" s="344" t="s">
        <v>1181</v>
      </c>
      <c r="C167" s="345">
        <v>1064.3</v>
      </c>
      <c r="D167" s="345">
        <v>1064.3</v>
      </c>
      <c r="E167" s="345"/>
      <c r="F167" s="345"/>
      <c r="G167" s="345"/>
      <c r="H167" s="345"/>
      <c r="I167" s="345"/>
    </row>
    <row r="168" spans="1:9" ht="12.95" customHeight="1">
      <c r="A168" s="202">
        <v>160</v>
      </c>
      <c r="B168" s="344" t="s">
        <v>1182</v>
      </c>
      <c r="C168" s="345">
        <v>1179.8</v>
      </c>
      <c r="D168" s="345">
        <v>437.5</v>
      </c>
      <c r="E168" s="345">
        <v>742.3</v>
      </c>
      <c r="F168" s="345"/>
      <c r="G168" s="345"/>
      <c r="H168" s="345"/>
      <c r="I168" s="345"/>
    </row>
    <row r="169" spans="1:9" ht="12.95" customHeight="1">
      <c r="A169" s="202">
        <v>161</v>
      </c>
      <c r="B169" s="344" t="s">
        <v>3887</v>
      </c>
      <c r="C169" s="345">
        <v>699</v>
      </c>
      <c r="D169" s="345">
        <v>495.5</v>
      </c>
      <c r="E169" s="345">
        <v>203.5</v>
      </c>
      <c r="F169" s="345"/>
      <c r="G169" s="345"/>
      <c r="H169" s="345"/>
      <c r="I169" s="345"/>
    </row>
    <row r="170" spans="1:9" ht="12.95" customHeight="1">
      <c r="A170" s="202">
        <v>162</v>
      </c>
      <c r="B170" s="344" t="s">
        <v>1184</v>
      </c>
      <c r="C170" s="345">
        <v>5977.6</v>
      </c>
      <c r="D170" s="345">
        <v>5977.6</v>
      </c>
      <c r="E170" s="345"/>
      <c r="F170" s="345"/>
      <c r="G170" s="345"/>
      <c r="H170" s="345"/>
      <c r="I170" s="345"/>
    </row>
    <row r="171" spans="1:9" ht="12.95" customHeight="1">
      <c r="A171" s="202">
        <v>163</v>
      </c>
      <c r="B171" s="344" t="s">
        <v>3888</v>
      </c>
      <c r="C171" s="345"/>
      <c r="D171" s="345"/>
      <c r="E171" s="345"/>
      <c r="F171" s="345"/>
      <c r="G171" s="345"/>
      <c r="H171" s="345"/>
      <c r="I171" s="345"/>
    </row>
    <row r="172" spans="1:9" ht="12.95" customHeight="1">
      <c r="A172" s="202">
        <v>164</v>
      </c>
      <c r="B172" s="344" t="s">
        <v>1186</v>
      </c>
      <c r="C172" s="345">
        <v>4730</v>
      </c>
      <c r="D172" s="345">
        <v>3452.9</v>
      </c>
      <c r="E172" s="345"/>
      <c r="F172" s="345">
        <v>1277.0999999999999</v>
      </c>
      <c r="G172" s="345"/>
      <c r="H172" s="345"/>
      <c r="I172" s="345"/>
    </row>
    <row r="173" spans="1:9" ht="12.95" customHeight="1">
      <c r="A173" s="202">
        <v>165</v>
      </c>
      <c r="B173" s="344" t="s">
        <v>3889</v>
      </c>
      <c r="C173" s="345">
        <v>6882.2</v>
      </c>
      <c r="D173" s="345">
        <v>4979.6000000000004</v>
      </c>
      <c r="E173" s="345">
        <v>1902.6</v>
      </c>
      <c r="F173" s="345"/>
      <c r="G173" s="345"/>
      <c r="H173" s="345"/>
      <c r="I173" s="345"/>
    </row>
    <row r="174" spans="1:9" ht="12.95" customHeight="1">
      <c r="A174" s="202">
        <v>166</v>
      </c>
      <c r="B174" s="344" t="s">
        <v>1188</v>
      </c>
      <c r="C174" s="345">
        <v>2268.6</v>
      </c>
      <c r="D174" s="345">
        <v>2268.6</v>
      </c>
      <c r="E174" s="345"/>
      <c r="F174" s="345"/>
      <c r="G174" s="345"/>
      <c r="H174" s="345"/>
      <c r="I174" s="345"/>
    </row>
    <row r="175" spans="1:9" ht="12.95" customHeight="1">
      <c r="A175" s="202">
        <v>167</v>
      </c>
      <c r="B175" s="344" t="s">
        <v>3890</v>
      </c>
      <c r="C175" s="345"/>
      <c r="D175" s="345"/>
      <c r="E175" s="345"/>
      <c r="F175" s="345"/>
      <c r="G175" s="345"/>
      <c r="H175" s="345"/>
      <c r="I175" s="345"/>
    </row>
    <row r="176" spans="1:9" ht="12.95" customHeight="1">
      <c r="A176" s="202">
        <v>168</v>
      </c>
      <c r="B176" s="344" t="s">
        <v>1190</v>
      </c>
      <c r="C176" s="345">
        <v>124.4</v>
      </c>
      <c r="D176" s="345"/>
      <c r="E176" s="345">
        <v>124.4</v>
      </c>
      <c r="F176" s="345"/>
      <c r="G176" s="345"/>
      <c r="H176" s="345"/>
      <c r="I176" s="345"/>
    </row>
    <row r="177" spans="1:9" ht="12.95" customHeight="1">
      <c r="A177" s="202">
        <v>169</v>
      </c>
      <c r="B177" s="344" t="s">
        <v>3891</v>
      </c>
      <c r="C177" s="345">
        <v>1449.7</v>
      </c>
      <c r="D177" s="345">
        <v>748.9</v>
      </c>
      <c r="E177" s="345"/>
      <c r="F177" s="345">
        <v>700.8</v>
      </c>
      <c r="G177" s="345"/>
      <c r="H177" s="345"/>
      <c r="I177" s="345"/>
    </row>
    <row r="178" spans="1:9" ht="12.95" customHeight="1">
      <c r="A178" s="202">
        <v>170</v>
      </c>
      <c r="B178" s="344" t="s">
        <v>3892</v>
      </c>
      <c r="C178" s="345">
        <v>3187.8</v>
      </c>
      <c r="D178" s="345">
        <v>3187.8</v>
      </c>
      <c r="E178" s="345"/>
      <c r="F178" s="345"/>
      <c r="G178" s="345"/>
      <c r="H178" s="345"/>
      <c r="I178" s="345"/>
    </row>
    <row r="179" spans="1:9" ht="12.95" customHeight="1">
      <c r="A179" s="202">
        <v>171</v>
      </c>
      <c r="B179" s="344" t="s">
        <v>3893</v>
      </c>
      <c r="C179" s="345"/>
      <c r="D179" s="345"/>
      <c r="E179" s="345"/>
      <c r="F179" s="345"/>
      <c r="G179" s="345"/>
      <c r="H179" s="345"/>
      <c r="I179" s="345"/>
    </row>
    <row r="180" spans="1:9" ht="12.95" customHeight="1">
      <c r="A180" s="202">
        <v>172</v>
      </c>
      <c r="B180" s="344" t="s">
        <v>1194</v>
      </c>
      <c r="C180" s="345">
        <v>505.6</v>
      </c>
      <c r="D180" s="345">
        <v>358.9</v>
      </c>
      <c r="E180" s="345">
        <v>146.69999999999999</v>
      </c>
      <c r="F180" s="345"/>
      <c r="G180" s="345"/>
      <c r="H180" s="345"/>
      <c r="I180" s="345"/>
    </row>
    <row r="181" spans="1:9" ht="12.95" customHeight="1">
      <c r="A181" s="202">
        <v>173</v>
      </c>
      <c r="B181" s="344" t="s">
        <v>3894</v>
      </c>
      <c r="C181" s="345">
        <v>1844.2</v>
      </c>
      <c r="D181" s="345">
        <v>1844.2</v>
      </c>
      <c r="E181" s="345"/>
      <c r="F181" s="345"/>
      <c r="G181" s="345"/>
      <c r="H181" s="345"/>
      <c r="I181" s="345"/>
    </row>
    <row r="182" spans="1:9" ht="12.95" customHeight="1">
      <c r="A182" s="202">
        <v>174</v>
      </c>
      <c r="B182" s="344" t="s">
        <v>3895</v>
      </c>
      <c r="C182" s="345">
        <v>1312.9</v>
      </c>
      <c r="D182" s="345">
        <v>763.9</v>
      </c>
      <c r="E182" s="345">
        <v>549</v>
      </c>
      <c r="F182" s="345"/>
      <c r="G182" s="345"/>
      <c r="H182" s="345"/>
      <c r="I182" s="345"/>
    </row>
    <row r="183" spans="1:9" ht="12.95" customHeight="1">
      <c r="A183" s="202">
        <v>175</v>
      </c>
      <c r="B183" s="344" t="s">
        <v>1196</v>
      </c>
      <c r="C183" s="345"/>
      <c r="D183" s="345"/>
      <c r="E183" s="345"/>
      <c r="F183" s="345"/>
      <c r="G183" s="345"/>
      <c r="H183" s="345"/>
      <c r="I183" s="345"/>
    </row>
    <row r="184" spans="1:9" ht="12.95" customHeight="1">
      <c r="A184" s="202">
        <v>176</v>
      </c>
      <c r="B184" s="344" t="s">
        <v>3896</v>
      </c>
      <c r="C184" s="345">
        <v>880</v>
      </c>
      <c r="D184" s="345">
        <v>781.4</v>
      </c>
      <c r="E184" s="345">
        <v>98.6</v>
      </c>
      <c r="F184" s="345"/>
      <c r="G184" s="345"/>
      <c r="H184" s="345"/>
      <c r="I184" s="345"/>
    </row>
    <row r="185" spans="1:9" ht="12.95" customHeight="1">
      <c r="A185" s="202">
        <v>177</v>
      </c>
      <c r="B185" s="344" t="s">
        <v>3897</v>
      </c>
      <c r="C185" s="345">
        <v>75.099999999999994</v>
      </c>
      <c r="D185" s="345">
        <v>75.099999999999994</v>
      </c>
      <c r="E185" s="345"/>
      <c r="F185" s="345"/>
      <c r="G185" s="345"/>
      <c r="H185" s="345"/>
      <c r="I185" s="345"/>
    </row>
    <row r="186" spans="1:9" ht="12.95" customHeight="1">
      <c r="A186" s="202">
        <v>178</v>
      </c>
      <c r="B186" s="344" t="s">
        <v>3898</v>
      </c>
      <c r="C186" s="345">
        <v>102.4</v>
      </c>
      <c r="D186" s="345"/>
      <c r="E186" s="345">
        <v>102.4</v>
      </c>
      <c r="F186" s="345"/>
      <c r="G186" s="345"/>
      <c r="H186" s="345"/>
      <c r="I186" s="345"/>
    </row>
    <row r="187" spans="1:9" ht="12.95" customHeight="1">
      <c r="A187" s="202">
        <v>179</v>
      </c>
      <c r="B187" s="344" t="s">
        <v>1200</v>
      </c>
      <c r="C187" s="345"/>
      <c r="D187" s="345"/>
      <c r="E187" s="345"/>
      <c r="F187" s="345"/>
      <c r="G187" s="345"/>
      <c r="H187" s="345"/>
      <c r="I187" s="345"/>
    </row>
    <row r="188" spans="1:9" ht="12.95" customHeight="1">
      <c r="A188" s="202">
        <v>180</v>
      </c>
      <c r="B188" s="344" t="s">
        <v>1201</v>
      </c>
      <c r="C188" s="345">
        <v>544.5</v>
      </c>
      <c r="D188" s="345">
        <v>544.5</v>
      </c>
      <c r="E188" s="345"/>
      <c r="F188" s="345"/>
      <c r="G188" s="345"/>
      <c r="H188" s="345"/>
      <c r="I188" s="345"/>
    </row>
    <row r="189" spans="1:9" ht="12.95" customHeight="1">
      <c r="A189" s="202">
        <v>181</v>
      </c>
      <c r="B189" s="344" t="s">
        <v>3801</v>
      </c>
      <c r="C189" s="345">
        <v>847.2</v>
      </c>
      <c r="D189" s="345">
        <v>847.2</v>
      </c>
      <c r="E189" s="345"/>
      <c r="F189" s="345"/>
      <c r="G189" s="345"/>
      <c r="H189" s="345"/>
      <c r="I189" s="345"/>
    </row>
    <row r="190" spans="1:9" ht="12.95" customHeight="1">
      <c r="A190" s="202">
        <v>182</v>
      </c>
      <c r="B190" s="344" t="s">
        <v>1203</v>
      </c>
      <c r="C190" s="345">
        <v>1162.0999999999999</v>
      </c>
      <c r="D190" s="345"/>
      <c r="E190" s="345">
        <v>94.3</v>
      </c>
      <c r="F190" s="345">
        <v>1067.9000000000001</v>
      </c>
      <c r="G190" s="345"/>
      <c r="H190" s="345"/>
      <c r="I190" s="345"/>
    </row>
    <row r="191" spans="1:9" ht="12.95" customHeight="1">
      <c r="A191" s="202">
        <v>183</v>
      </c>
      <c r="B191" s="344" t="s">
        <v>3899</v>
      </c>
      <c r="C191" s="345"/>
      <c r="D191" s="345"/>
      <c r="E191" s="345"/>
      <c r="F191" s="345"/>
      <c r="G191" s="345"/>
      <c r="H191" s="345"/>
      <c r="I191" s="345"/>
    </row>
    <row r="192" spans="1:9" ht="12.95" customHeight="1">
      <c r="A192" s="202">
        <v>184</v>
      </c>
      <c r="B192" s="340"/>
      <c r="C192" s="341"/>
      <c r="D192" s="341"/>
      <c r="E192" s="341"/>
      <c r="F192" s="341"/>
      <c r="G192" s="341"/>
      <c r="H192" s="341"/>
      <c r="I192" s="341"/>
    </row>
    <row r="193" spans="1:9" ht="12.95" customHeight="1">
      <c r="A193" s="202">
        <v>185</v>
      </c>
      <c r="B193" s="340" t="s">
        <v>3900</v>
      </c>
      <c r="C193" s="341">
        <v>48353.8</v>
      </c>
      <c r="D193" s="341">
        <v>41530.300000000003</v>
      </c>
      <c r="E193" s="341">
        <v>1075.9000000000001</v>
      </c>
      <c r="F193" s="341">
        <v>4697.3</v>
      </c>
      <c r="G193" s="341">
        <v>70.3</v>
      </c>
      <c r="H193" s="341"/>
      <c r="I193" s="341">
        <v>980</v>
      </c>
    </row>
    <row r="194" spans="1:9" ht="12.95" customHeight="1">
      <c r="A194" s="202">
        <v>186</v>
      </c>
      <c r="B194" s="340" t="s">
        <v>1055</v>
      </c>
      <c r="C194" s="341">
        <v>-28</v>
      </c>
      <c r="D194" s="341"/>
      <c r="E194" s="341">
        <v>-28</v>
      </c>
      <c r="F194" s="341"/>
      <c r="G194" s="341"/>
      <c r="H194" s="341"/>
      <c r="I194" s="341"/>
    </row>
    <row r="195" spans="1:9" ht="12.95" customHeight="1">
      <c r="A195" s="202">
        <v>187</v>
      </c>
      <c r="B195" s="340" t="s">
        <v>1056</v>
      </c>
      <c r="C195" s="341">
        <v>48381.9</v>
      </c>
      <c r="D195" s="341">
        <v>41530.300000000003</v>
      </c>
      <c r="E195" s="341">
        <v>1104</v>
      </c>
      <c r="F195" s="341">
        <v>4697.3</v>
      </c>
      <c r="G195" s="341">
        <v>70.3</v>
      </c>
      <c r="H195" s="341"/>
      <c r="I195" s="341">
        <v>980</v>
      </c>
    </row>
    <row r="196" spans="1:9" ht="12.95" customHeight="1">
      <c r="A196" s="202">
        <v>188</v>
      </c>
      <c r="B196" s="344" t="s">
        <v>1081</v>
      </c>
      <c r="C196" s="345">
        <v>-28</v>
      </c>
      <c r="D196" s="345"/>
      <c r="E196" s="345">
        <v>-28</v>
      </c>
      <c r="F196" s="345"/>
      <c r="G196" s="345"/>
      <c r="H196" s="345"/>
      <c r="I196" s="345"/>
    </row>
    <row r="197" spans="1:9" ht="12.95" customHeight="1">
      <c r="A197" s="202">
        <v>189</v>
      </c>
      <c r="B197" s="344" t="s">
        <v>1206</v>
      </c>
      <c r="C197" s="345">
        <v>1651.9</v>
      </c>
      <c r="D197" s="345">
        <v>839.9</v>
      </c>
      <c r="E197" s="345">
        <v>191.8</v>
      </c>
      <c r="F197" s="345">
        <v>620.20000000000005</v>
      </c>
      <c r="G197" s="345"/>
      <c r="H197" s="345"/>
      <c r="I197" s="345"/>
    </row>
    <row r="198" spans="1:9" ht="12.95" customHeight="1">
      <c r="A198" s="202">
        <v>190</v>
      </c>
      <c r="B198" s="344" t="s">
        <v>1207</v>
      </c>
      <c r="C198" s="345"/>
      <c r="D198" s="345"/>
      <c r="E198" s="345"/>
      <c r="F198" s="345"/>
      <c r="G198" s="345"/>
      <c r="H198" s="345"/>
      <c r="I198" s="345"/>
    </row>
    <row r="199" spans="1:9" ht="12.95" customHeight="1">
      <c r="A199" s="202">
        <v>191</v>
      </c>
      <c r="B199" s="344" t="s">
        <v>1208</v>
      </c>
      <c r="C199" s="345"/>
      <c r="D199" s="345"/>
      <c r="E199" s="345"/>
      <c r="F199" s="345"/>
      <c r="G199" s="345"/>
      <c r="H199" s="345"/>
      <c r="I199" s="345"/>
    </row>
    <row r="200" spans="1:9" ht="12.95" customHeight="1">
      <c r="A200" s="202">
        <v>192</v>
      </c>
      <c r="B200" s="344" t="s">
        <v>3901</v>
      </c>
      <c r="C200" s="345"/>
      <c r="D200" s="345"/>
      <c r="E200" s="345"/>
      <c r="F200" s="345"/>
      <c r="G200" s="345"/>
      <c r="H200" s="345"/>
      <c r="I200" s="345"/>
    </row>
    <row r="201" spans="1:9" ht="12.95" customHeight="1">
      <c r="A201" s="202">
        <v>193</v>
      </c>
      <c r="B201" s="344" t="s">
        <v>1210</v>
      </c>
      <c r="C201" s="345">
        <v>864.9</v>
      </c>
      <c r="D201" s="345">
        <v>864.9</v>
      </c>
      <c r="E201" s="345"/>
      <c r="F201" s="345"/>
      <c r="G201" s="345"/>
      <c r="H201" s="345"/>
      <c r="I201" s="345"/>
    </row>
    <row r="202" spans="1:9" ht="12.95" customHeight="1">
      <c r="A202" s="202">
        <v>194</v>
      </c>
      <c r="B202" s="344" t="s">
        <v>1211</v>
      </c>
      <c r="C202" s="345">
        <v>472.1</v>
      </c>
      <c r="D202" s="345">
        <v>472.1</v>
      </c>
      <c r="E202" s="345"/>
      <c r="F202" s="345"/>
      <c r="G202" s="345"/>
      <c r="H202" s="345"/>
      <c r="I202" s="345"/>
    </row>
    <row r="203" spans="1:9" ht="12.95" customHeight="1">
      <c r="A203" s="202">
        <v>195</v>
      </c>
      <c r="B203" s="344" t="s">
        <v>3902</v>
      </c>
      <c r="C203" s="345">
        <v>118</v>
      </c>
      <c r="D203" s="345"/>
      <c r="E203" s="345">
        <v>118</v>
      </c>
      <c r="F203" s="345"/>
      <c r="G203" s="345"/>
      <c r="H203" s="345"/>
      <c r="I203" s="345"/>
    </row>
    <row r="204" spans="1:9" ht="12.95" customHeight="1">
      <c r="A204" s="202">
        <v>196</v>
      </c>
      <c r="B204" s="344" t="s">
        <v>1213</v>
      </c>
      <c r="C204" s="345"/>
      <c r="D204" s="345"/>
      <c r="E204" s="345"/>
      <c r="F204" s="345"/>
      <c r="G204" s="345"/>
      <c r="H204" s="345"/>
      <c r="I204" s="345"/>
    </row>
    <row r="205" spans="1:9" ht="12.95" customHeight="1">
      <c r="A205" s="202">
        <v>197</v>
      </c>
      <c r="B205" s="344" t="s">
        <v>3903</v>
      </c>
      <c r="C205" s="345"/>
      <c r="D205" s="345"/>
      <c r="E205" s="345"/>
      <c r="F205" s="345"/>
      <c r="G205" s="345"/>
      <c r="H205" s="345"/>
      <c r="I205" s="345"/>
    </row>
    <row r="206" spans="1:9" ht="12.95" customHeight="1">
      <c r="A206" s="202">
        <v>198</v>
      </c>
      <c r="B206" s="344" t="s">
        <v>3904</v>
      </c>
      <c r="C206" s="345">
        <v>1849.4</v>
      </c>
      <c r="D206" s="345">
        <v>1359.4</v>
      </c>
      <c r="E206" s="345">
        <v>160</v>
      </c>
      <c r="F206" s="345"/>
      <c r="G206" s="345"/>
      <c r="H206" s="345"/>
      <c r="I206" s="345">
        <v>330</v>
      </c>
    </row>
    <row r="207" spans="1:9" ht="12.95" customHeight="1">
      <c r="A207" s="202">
        <v>199</v>
      </c>
      <c r="B207" s="344" t="s">
        <v>3905</v>
      </c>
      <c r="C207" s="345"/>
      <c r="D207" s="345"/>
      <c r="E207" s="345"/>
      <c r="F207" s="345"/>
      <c r="G207" s="345"/>
      <c r="H207" s="345"/>
      <c r="I207" s="345"/>
    </row>
    <row r="208" spans="1:9" ht="12.95" customHeight="1">
      <c r="A208" s="202">
        <v>200</v>
      </c>
      <c r="B208" s="344" t="s">
        <v>3906</v>
      </c>
      <c r="C208" s="345">
        <v>7389.3</v>
      </c>
      <c r="D208" s="345">
        <v>7389.3</v>
      </c>
      <c r="E208" s="345"/>
      <c r="F208" s="345"/>
      <c r="G208" s="345"/>
      <c r="H208" s="345"/>
      <c r="I208" s="345"/>
    </row>
    <row r="209" spans="1:9" ht="12.95" customHeight="1">
      <c r="A209" s="202">
        <v>201</v>
      </c>
      <c r="B209" s="344" t="s">
        <v>3907</v>
      </c>
      <c r="C209" s="345">
        <v>3617</v>
      </c>
      <c r="D209" s="345">
        <v>1539.8</v>
      </c>
      <c r="E209" s="345"/>
      <c r="F209" s="345">
        <v>2077.1</v>
      </c>
      <c r="G209" s="345"/>
      <c r="H209" s="345"/>
      <c r="I209" s="345"/>
    </row>
    <row r="210" spans="1:9" ht="12.95" customHeight="1">
      <c r="A210" s="202">
        <v>202</v>
      </c>
      <c r="B210" s="344" t="s">
        <v>3908</v>
      </c>
      <c r="C210" s="345">
        <v>5394</v>
      </c>
      <c r="D210" s="345">
        <v>5023.7</v>
      </c>
      <c r="E210" s="345"/>
      <c r="F210" s="345"/>
      <c r="G210" s="345">
        <v>70.3</v>
      </c>
      <c r="H210" s="345"/>
      <c r="I210" s="345">
        <v>300</v>
      </c>
    </row>
    <row r="211" spans="1:9" ht="12.95" customHeight="1">
      <c r="A211" s="202">
        <v>203</v>
      </c>
      <c r="B211" s="344" t="s">
        <v>3909</v>
      </c>
      <c r="C211" s="345">
        <v>434.2</v>
      </c>
      <c r="D211" s="345">
        <v>434.2</v>
      </c>
      <c r="E211" s="345"/>
      <c r="F211" s="345"/>
      <c r="G211" s="345"/>
      <c r="H211" s="345"/>
      <c r="I211" s="345"/>
    </row>
    <row r="212" spans="1:9" ht="12.95" customHeight="1">
      <c r="A212" s="202">
        <v>204</v>
      </c>
      <c r="B212" s="344" t="s">
        <v>1220</v>
      </c>
      <c r="C212" s="345">
        <v>1107.4000000000001</v>
      </c>
      <c r="D212" s="345">
        <v>1107.4000000000001</v>
      </c>
      <c r="E212" s="345"/>
      <c r="F212" s="345"/>
      <c r="G212" s="345"/>
      <c r="H212" s="345"/>
      <c r="I212" s="345"/>
    </row>
    <row r="213" spans="1:9" ht="12.95" customHeight="1">
      <c r="A213" s="202">
        <v>205</v>
      </c>
      <c r="B213" s="344" t="s">
        <v>3910</v>
      </c>
      <c r="C213" s="345">
        <v>70</v>
      </c>
      <c r="D213" s="345"/>
      <c r="E213" s="345">
        <v>70</v>
      </c>
      <c r="F213" s="345"/>
      <c r="G213" s="345"/>
      <c r="H213" s="345"/>
      <c r="I213" s="345"/>
    </row>
    <row r="214" spans="1:9" ht="12.95" customHeight="1">
      <c r="A214" s="202">
        <v>206</v>
      </c>
      <c r="B214" s="344" t="s">
        <v>3911</v>
      </c>
      <c r="C214" s="345">
        <v>1734.8</v>
      </c>
      <c r="D214" s="345">
        <v>1705.9</v>
      </c>
      <c r="E214" s="345">
        <v>28.8</v>
      </c>
      <c r="F214" s="345"/>
      <c r="G214" s="345"/>
      <c r="H214" s="345"/>
      <c r="I214" s="345"/>
    </row>
    <row r="215" spans="1:9" ht="12.95" customHeight="1">
      <c r="A215" s="202">
        <v>207</v>
      </c>
      <c r="B215" s="344" t="s">
        <v>3912</v>
      </c>
      <c r="C215" s="345">
        <v>1708</v>
      </c>
      <c r="D215" s="345">
        <v>1626</v>
      </c>
      <c r="E215" s="345">
        <v>82</v>
      </c>
      <c r="F215" s="345"/>
      <c r="G215" s="345"/>
      <c r="H215" s="345"/>
      <c r="I215" s="345"/>
    </row>
    <row r="216" spans="1:9" ht="12.95" customHeight="1">
      <c r="A216" s="202">
        <v>208</v>
      </c>
      <c r="B216" s="344" t="s">
        <v>3913</v>
      </c>
      <c r="C216" s="345">
        <v>1321.4</v>
      </c>
      <c r="D216" s="345">
        <v>1321.4</v>
      </c>
      <c r="E216" s="345"/>
      <c r="F216" s="345"/>
      <c r="G216" s="345"/>
      <c r="H216" s="345"/>
      <c r="I216" s="345"/>
    </row>
    <row r="217" spans="1:9" ht="12.95" customHeight="1">
      <c r="A217" s="202">
        <v>209</v>
      </c>
      <c r="B217" s="344" t="s">
        <v>1225</v>
      </c>
      <c r="C217" s="345">
        <v>56.1</v>
      </c>
      <c r="D217" s="345"/>
      <c r="E217" s="345">
        <v>56.1</v>
      </c>
      <c r="F217" s="345"/>
      <c r="G217" s="345"/>
      <c r="H217" s="345"/>
      <c r="I217" s="345"/>
    </row>
    <row r="218" spans="1:9" ht="12.95" customHeight="1">
      <c r="A218" s="202">
        <v>210</v>
      </c>
      <c r="B218" s="344" t="s">
        <v>3914</v>
      </c>
      <c r="C218" s="345">
        <v>1552.1</v>
      </c>
      <c r="D218" s="345">
        <v>1552.1</v>
      </c>
      <c r="E218" s="345"/>
      <c r="F218" s="345"/>
      <c r="G218" s="345"/>
      <c r="H218" s="345"/>
      <c r="I218" s="345"/>
    </row>
    <row r="219" spans="1:9" ht="12.95" customHeight="1">
      <c r="A219" s="202">
        <v>211</v>
      </c>
      <c r="B219" s="344" t="s">
        <v>1227</v>
      </c>
      <c r="C219" s="345">
        <v>11730.3</v>
      </c>
      <c r="D219" s="345">
        <v>9570.2999999999993</v>
      </c>
      <c r="E219" s="345">
        <v>160</v>
      </c>
      <c r="F219" s="345">
        <v>2000</v>
      </c>
      <c r="G219" s="345"/>
      <c r="H219" s="345"/>
      <c r="I219" s="345"/>
    </row>
    <row r="220" spans="1:9" ht="12.95" customHeight="1">
      <c r="A220" s="202">
        <v>212</v>
      </c>
      <c r="B220" s="344" t="s">
        <v>3915</v>
      </c>
      <c r="C220" s="345">
        <v>43.2</v>
      </c>
      <c r="D220" s="345"/>
      <c r="E220" s="345">
        <v>43.2</v>
      </c>
      <c r="F220" s="345"/>
      <c r="G220" s="345"/>
      <c r="H220" s="345"/>
      <c r="I220" s="345"/>
    </row>
    <row r="221" spans="1:9" ht="12.95" customHeight="1">
      <c r="A221" s="202">
        <v>213</v>
      </c>
      <c r="B221" s="344" t="s">
        <v>3916</v>
      </c>
      <c r="C221" s="345">
        <v>1815.6</v>
      </c>
      <c r="D221" s="345">
        <v>1815.6</v>
      </c>
      <c r="E221" s="345"/>
      <c r="F221" s="345"/>
      <c r="G221" s="345"/>
      <c r="H221" s="345"/>
      <c r="I221" s="345"/>
    </row>
    <row r="222" spans="1:9" ht="12.95" customHeight="1">
      <c r="A222" s="202">
        <v>214</v>
      </c>
      <c r="B222" s="344" t="s">
        <v>1230</v>
      </c>
      <c r="C222" s="345">
        <v>64</v>
      </c>
      <c r="D222" s="345"/>
      <c r="E222" s="345">
        <v>64</v>
      </c>
      <c r="F222" s="345"/>
      <c r="G222" s="345"/>
      <c r="H222" s="345"/>
      <c r="I222" s="345"/>
    </row>
    <row r="223" spans="1:9" ht="12.95" customHeight="1">
      <c r="A223" s="202">
        <v>215</v>
      </c>
      <c r="B223" s="344" t="s">
        <v>3917</v>
      </c>
      <c r="C223" s="345">
        <v>4819.7</v>
      </c>
      <c r="D223" s="345">
        <v>4339.7</v>
      </c>
      <c r="E223" s="345">
        <v>130</v>
      </c>
      <c r="F223" s="345"/>
      <c r="G223" s="345"/>
      <c r="H223" s="345"/>
      <c r="I223" s="345">
        <v>350</v>
      </c>
    </row>
    <row r="224" spans="1:9" ht="12.95" customHeight="1">
      <c r="A224" s="202">
        <v>216</v>
      </c>
      <c r="B224" s="344" t="s">
        <v>3918</v>
      </c>
      <c r="C224" s="345">
        <v>568.5</v>
      </c>
      <c r="D224" s="345">
        <v>568.5</v>
      </c>
      <c r="E224" s="345"/>
      <c r="F224" s="345"/>
      <c r="G224" s="345"/>
      <c r="H224" s="345"/>
      <c r="I224" s="345"/>
    </row>
    <row r="225" spans="1:9" ht="12.95" customHeight="1">
      <c r="A225" s="202">
        <v>217</v>
      </c>
      <c r="B225" s="340"/>
      <c r="C225" s="341"/>
      <c r="D225" s="341"/>
      <c r="E225" s="341"/>
      <c r="F225" s="341"/>
      <c r="G225" s="341"/>
      <c r="H225" s="341"/>
      <c r="I225" s="341"/>
    </row>
    <row r="226" spans="1:9" ht="12.95" customHeight="1">
      <c r="A226" s="202">
        <v>218</v>
      </c>
      <c r="B226" s="340" t="s">
        <v>3919</v>
      </c>
      <c r="C226" s="341">
        <v>58376.9</v>
      </c>
      <c r="D226" s="341">
        <v>43887.8</v>
      </c>
      <c r="E226" s="341">
        <v>1112.8</v>
      </c>
      <c r="F226" s="341">
        <v>11376.4</v>
      </c>
      <c r="G226" s="341"/>
      <c r="H226" s="341">
        <v>1999.9</v>
      </c>
      <c r="I226" s="341"/>
    </row>
    <row r="227" spans="1:9" ht="12.95" customHeight="1">
      <c r="A227" s="202">
        <v>219</v>
      </c>
      <c r="B227" s="340" t="s">
        <v>1055</v>
      </c>
      <c r="C227" s="341">
        <v>3200</v>
      </c>
      <c r="D227" s="341">
        <v>2500</v>
      </c>
      <c r="E227" s="341"/>
      <c r="F227" s="341"/>
      <c r="G227" s="341"/>
      <c r="H227" s="341">
        <v>700</v>
      </c>
      <c r="I227" s="341"/>
    </row>
    <row r="228" spans="1:9" ht="12.95" customHeight="1">
      <c r="A228" s="202">
        <v>220</v>
      </c>
      <c r="B228" s="340" t="s">
        <v>1056</v>
      </c>
      <c r="C228" s="341">
        <v>55176.9</v>
      </c>
      <c r="D228" s="341">
        <v>41387.800000000003</v>
      </c>
      <c r="E228" s="341">
        <v>1112.8</v>
      </c>
      <c r="F228" s="341">
        <v>11376.4</v>
      </c>
      <c r="G228" s="341"/>
      <c r="H228" s="341">
        <v>1299.9000000000001</v>
      </c>
      <c r="I228" s="341"/>
    </row>
    <row r="229" spans="1:9" ht="12.95" customHeight="1">
      <c r="A229" s="202">
        <v>221</v>
      </c>
      <c r="B229" s="344" t="s">
        <v>1081</v>
      </c>
      <c r="C229" s="345">
        <v>3200</v>
      </c>
      <c r="D229" s="345">
        <v>2500</v>
      </c>
      <c r="E229" s="345"/>
      <c r="F229" s="345"/>
      <c r="G229" s="345"/>
      <c r="H229" s="345">
        <v>700</v>
      </c>
      <c r="I229" s="345"/>
    </row>
    <row r="230" spans="1:9" ht="12.95" customHeight="1">
      <c r="A230" s="202">
        <v>222</v>
      </c>
      <c r="B230" s="344" t="s">
        <v>1234</v>
      </c>
      <c r="C230" s="345">
        <v>4479.8</v>
      </c>
      <c r="D230" s="345">
        <v>4433.1000000000004</v>
      </c>
      <c r="E230" s="345">
        <v>46.6</v>
      </c>
      <c r="F230" s="345"/>
      <c r="G230" s="345"/>
      <c r="H230" s="345"/>
      <c r="I230" s="345"/>
    </row>
    <row r="231" spans="1:9" ht="12.95" customHeight="1">
      <c r="A231" s="202">
        <v>223</v>
      </c>
      <c r="B231" s="344" t="s">
        <v>1180</v>
      </c>
      <c r="C231" s="345">
        <v>823.3</v>
      </c>
      <c r="D231" s="345"/>
      <c r="E231" s="345">
        <v>57.1</v>
      </c>
      <c r="F231" s="345">
        <v>766.3</v>
      </c>
      <c r="G231" s="345"/>
      <c r="H231" s="345"/>
      <c r="I231" s="345"/>
    </row>
    <row r="232" spans="1:9" ht="12.95" customHeight="1">
      <c r="A232" s="202">
        <v>224</v>
      </c>
      <c r="B232" s="344" t="s">
        <v>3920</v>
      </c>
      <c r="C232" s="345">
        <v>8223.2000000000007</v>
      </c>
      <c r="D232" s="345">
        <v>7307.5</v>
      </c>
      <c r="E232" s="345"/>
      <c r="F232" s="345">
        <v>915.7</v>
      </c>
      <c r="G232" s="345"/>
      <c r="H232" s="345"/>
      <c r="I232" s="345"/>
    </row>
    <row r="233" spans="1:9" ht="12.95" customHeight="1">
      <c r="A233" s="202">
        <v>225</v>
      </c>
      <c r="B233" s="344" t="s">
        <v>3921</v>
      </c>
      <c r="C233" s="345">
        <v>117.9</v>
      </c>
      <c r="D233" s="345"/>
      <c r="E233" s="345">
        <v>117.9</v>
      </c>
      <c r="F233" s="345"/>
      <c r="G233" s="345"/>
      <c r="H233" s="345"/>
      <c r="I233" s="345"/>
    </row>
    <row r="234" spans="1:9" ht="12.95" customHeight="1">
      <c r="A234" s="202">
        <v>226</v>
      </c>
      <c r="B234" s="344" t="s">
        <v>3922</v>
      </c>
      <c r="C234" s="345">
        <v>1729.6</v>
      </c>
      <c r="D234" s="345">
        <v>1555.3</v>
      </c>
      <c r="E234" s="345"/>
      <c r="F234" s="345">
        <v>174.2</v>
      </c>
      <c r="G234" s="345"/>
      <c r="H234" s="345"/>
      <c r="I234" s="345"/>
    </row>
    <row r="235" spans="1:9" ht="12.95" customHeight="1">
      <c r="A235" s="202">
        <v>227</v>
      </c>
      <c r="B235" s="344" t="s">
        <v>3923</v>
      </c>
      <c r="C235" s="345">
        <v>3108.3</v>
      </c>
      <c r="D235" s="345">
        <v>3108.3</v>
      </c>
      <c r="E235" s="345"/>
      <c r="F235" s="345"/>
      <c r="G235" s="345"/>
      <c r="H235" s="345"/>
      <c r="I235" s="345"/>
    </row>
    <row r="236" spans="1:9" ht="12.95" customHeight="1">
      <c r="A236" s="202">
        <v>228</v>
      </c>
      <c r="B236" s="344" t="s">
        <v>3924</v>
      </c>
      <c r="C236" s="345">
        <v>1710.8</v>
      </c>
      <c r="D236" s="345">
        <v>1629.2</v>
      </c>
      <c r="E236" s="345">
        <v>81.599999999999994</v>
      </c>
      <c r="F236" s="345"/>
      <c r="G236" s="345"/>
      <c r="H236" s="345"/>
      <c r="I236" s="345"/>
    </row>
    <row r="237" spans="1:9" ht="12.95" customHeight="1">
      <c r="A237" s="202">
        <v>229</v>
      </c>
      <c r="B237" s="344" t="s">
        <v>1242</v>
      </c>
      <c r="C237" s="345"/>
      <c r="D237" s="345"/>
      <c r="E237" s="345"/>
      <c r="F237" s="345"/>
      <c r="G237" s="345"/>
      <c r="H237" s="345"/>
      <c r="I237" s="345"/>
    </row>
    <row r="238" spans="1:9" ht="12.95" customHeight="1">
      <c r="A238" s="202">
        <v>230</v>
      </c>
      <c r="B238" s="344" t="s">
        <v>3925</v>
      </c>
      <c r="C238" s="345">
        <v>173.6</v>
      </c>
      <c r="D238" s="345"/>
      <c r="E238" s="345">
        <v>173.6</v>
      </c>
      <c r="F238" s="345"/>
      <c r="G238" s="345"/>
      <c r="H238" s="345"/>
      <c r="I238" s="345"/>
    </row>
    <row r="239" spans="1:9" ht="12.95" customHeight="1">
      <c r="A239" s="202">
        <v>231</v>
      </c>
      <c r="B239" s="344" t="s">
        <v>3926</v>
      </c>
      <c r="C239" s="345">
        <v>1036.3</v>
      </c>
      <c r="D239" s="345">
        <v>336.3</v>
      </c>
      <c r="E239" s="345"/>
      <c r="F239" s="345"/>
      <c r="G239" s="345"/>
      <c r="H239" s="345">
        <v>700</v>
      </c>
      <c r="I239" s="345"/>
    </row>
    <row r="240" spans="1:9" ht="12.95" customHeight="1">
      <c r="A240" s="202">
        <v>232</v>
      </c>
      <c r="B240" s="344" t="s">
        <v>3927</v>
      </c>
      <c r="C240" s="345"/>
      <c r="D240" s="345"/>
      <c r="E240" s="345"/>
      <c r="F240" s="345"/>
      <c r="G240" s="345"/>
      <c r="H240" s="345"/>
      <c r="I240" s="345"/>
    </row>
    <row r="241" spans="1:9" ht="12.95" customHeight="1">
      <c r="A241" s="202">
        <v>233</v>
      </c>
      <c r="B241" s="344" t="s">
        <v>1245</v>
      </c>
      <c r="C241" s="345"/>
      <c r="D241" s="345"/>
      <c r="E241" s="345"/>
      <c r="F241" s="345"/>
      <c r="G241" s="345"/>
      <c r="H241" s="345"/>
      <c r="I241" s="345"/>
    </row>
    <row r="242" spans="1:9" ht="12.95" customHeight="1">
      <c r="A242" s="202">
        <v>234</v>
      </c>
      <c r="B242" s="344" t="s">
        <v>1246</v>
      </c>
      <c r="C242" s="345">
        <v>1889.1</v>
      </c>
      <c r="D242" s="345">
        <v>967.6</v>
      </c>
      <c r="E242" s="345"/>
      <c r="F242" s="345">
        <v>721.6</v>
      </c>
      <c r="G242" s="345"/>
      <c r="H242" s="345">
        <v>199.9</v>
      </c>
      <c r="I242" s="345"/>
    </row>
    <row r="243" spans="1:9" ht="12.95" customHeight="1">
      <c r="A243" s="202">
        <v>235</v>
      </c>
      <c r="B243" s="344" t="s">
        <v>1247</v>
      </c>
      <c r="C243" s="345">
        <v>7428.4</v>
      </c>
      <c r="D243" s="345">
        <v>7352</v>
      </c>
      <c r="E243" s="345">
        <v>76.400000000000006</v>
      </c>
      <c r="F243" s="345"/>
      <c r="G243" s="345"/>
      <c r="H243" s="345"/>
      <c r="I243" s="345"/>
    </row>
    <row r="244" spans="1:9" ht="12.95" customHeight="1">
      <c r="A244" s="202">
        <v>236</v>
      </c>
      <c r="B244" s="344" t="s">
        <v>3928</v>
      </c>
      <c r="C244" s="345">
        <v>3640.8</v>
      </c>
      <c r="D244" s="345"/>
      <c r="E244" s="345"/>
      <c r="F244" s="345">
        <v>3640.8</v>
      </c>
      <c r="G244" s="345"/>
      <c r="H244" s="345"/>
      <c r="I244" s="345"/>
    </row>
    <row r="245" spans="1:9" ht="12.95" customHeight="1">
      <c r="A245" s="202">
        <v>237</v>
      </c>
      <c r="B245" s="344" t="s">
        <v>3929</v>
      </c>
      <c r="C245" s="345">
        <v>5503.4</v>
      </c>
      <c r="D245" s="345">
        <v>3846.4</v>
      </c>
      <c r="E245" s="345"/>
      <c r="F245" s="345">
        <v>1657</v>
      </c>
      <c r="G245" s="345"/>
      <c r="H245" s="345"/>
      <c r="I245" s="345"/>
    </row>
    <row r="246" spans="1:9" ht="12.95" customHeight="1">
      <c r="A246" s="202">
        <v>238</v>
      </c>
      <c r="B246" s="344" t="s">
        <v>1248</v>
      </c>
      <c r="C246" s="345">
        <v>729</v>
      </c>
      <c r="D246" s="345">
        <v>663.4</v>
      </c>
      <c r="E246" s="345">
        <v>65.599999999999994</v>
      </c>
      <c r="F246" s="345"/>
      <c r="G246" s="345"/>
      <c r="H246" s="345"/>
      <c r="I246" s="345"/>
    </row>
    <row r="247" spans="1:9" ht="12.95" customHeight="1">
      <c r="A247" s="202">
        <v>239</v>
      </c>
      <c r="B247" s="344" t="s">
        <v>3930</v>
      </c>
      <c r="C247" s="345">
        <v>400</v>
      </c>
      <c r="D247" s="345"/>
      <c r="E247" s="345"/>
      <c r="F247" s="345"/>
      <c r="G247" s="345"/>
      <c r="H247" s="345">
        <v>400</v>
      </c>
      <c r="I247" s="345"/>
    </row>
    <row r="248" spans="1:9" ht="12.95" customHeight="1">
      <c r="A248" s="202">
        <v>240</v>
      </c>
      <c r="B248" s="344" t="s">
        <v>3931</v>
      </c>
      <c r="C248" s="345"/>
      <c r="D248" s="345"/>
      <c r="E248" s="345"/>
      <c r="F248" s="345"/>
      <c r="G248" s="345"/>
      <c r="H248" s="345"/>
      <c r="I248" s="345"/>
    </row>
    <row r="249" spans="1:9" ht="12.95" customHeight="1">
      <c r="A249" s="202">
        <v>241</v>
      </c>
      <c r="B249" s="344" t="s">
        <v>3932</v>
      </c>
      <c r="C249" s="345">
        <v>1969.7</v>
      </c>
      <c r="D249" s="345"/>
      <c r="E249" s="345">
        <v>100</v>
      </c>
      <c r="F249" s="345">
        <v>1869.7</v>
      </c>
      <c r="G249" s="345"/>
      <c r="H249" s="345"/>
      <c r="I249" s="345"/>
    </row>
    <row r="250" spans="1:9" ht="12.95" customHeight="1">
      <c r="A250" s="202">
        <v>242</v>
      </c>
      <c r="B250" s="344" t="s">
        <v>3933</v>
      </c>
      <c r="C250" s="345"/>
      <c r="D250" s="345"/>
      <c r="E250" s="345"/>
      <c r="F250" s="345"/>
      <c r="G250" s="345"/>
      <c r="H250" s="345"/>
      <c r="I250" s="345"/>
    </row>
    <row r="251" spans="1:9" ht="12.95" customHeight="1">
      <c r="A251" s="202">
        <v>243</v>
      </c>
      <c r="B251" s="344" t="s">
        <v>3934</v>
      </c>
      <c r="C251" s="345">
        <v>891.2</v>
      </c>
      <c r="D251" s="345">
        <v>831.2</v>
      </c>
      <c r="E251" s="345">
        <v>60</v>
      </c>
      <c r="F251" s="345"/>
      <c r="G251" s="345"/>
      <c r="H251" s="345"/>
      <c r="I251" s="345"/>
    </row>
    <row r="252" spans="1:9" ht="12.95" customHeight="1">
      <c r="A252" s="202">
        <v>244</v>
      </c>
      <c r="B252" s="344" t="s">
        <v>1254</v>
      </c>
      <c r="C252" s="345">
        <v>465</v>
      </c>
      <c r="D252" s="345"/>
      <c r="E252" s="345">
        <v>136</v>
      </c>
      <c r="F252" s="345">
        <v>329</v>
      </c>
      <c r="G252" s="345"/>
      <c r="H252" s="345"/>
      <c r="I252" s="345"/>
    </row>
    <row r="253" spans="1:9" ht="12.95" customHeight="1">
      <c r="A253" s="202">
        <v>245</v>
      </c>
      <c r="B253" s="344" t="s">
        <v>1255</v>
      </c>
      <c r="C253" s="345">
        <v>1209.5999999999999</v>
      </c>
      <c r="D253" s="345">
        <v>1209.5999999999999</v>
      </c>
      <c r="E253" s="345"/>
      <c r="F253" s="345"/>
      <c r="G253" s="345"/>
      <c r="H253" s="345"/>
      <c r="I253" s="345"/>
    </row>
    <row r="254" spans="1:9" ht="12.95" customHeight="1">
      <c r="A254" s="202">
        <v>246</v>
      </c>
      <c r="B254" s="344" t="s">
        <v>1256</v>
      </c>
      <c r="C254" s="345"/>
      <c r="D254" s="345"/>
      <c r="E254" s="345"/>
      <c r="F254" s="345"/>
      <c r="G254" s="345"/>
      <c r="H254" s="345"/>
      <c r="I254" s="345"/>
    </row>
    <row r="255" spans="1:9" ht="12.95" customHeight="1">
      <c r="A255" s="202">
        <v>247</v>
      </c>
      <c r="B255" s="344" t="s">
        <v>1257</v>
      </c>
      <c r="C255" s="345"/>
      <c r="D255" s="345"/>
      <c r="E255" s="345"/>
      <c r="F255" s="345"/>
      <c r="G255" s="345"/>
      <c r="H255" s="345"/>
      <c r="I255" s="345"/>
    </row>
    <row r="256" spans="1:9" ht="12.95" customHeight="1">
      <c r="A256" s="202">
        <v>248</v>
      </c>
      <c r="B256" s="344" t="s">
        <v>1258</v>
      </c>
      <c r="C256" s="345">
        <v>9648.1</v>
      </c>
      <c r="D256" s="345">
        <v>8147.8</v>
      </c>
      <c r="E256" s="345">
        <v>198</v>
      </c>
      <c r="F256" s="345">
        <v>1302.3</v>
      </c>
      <c r="G256" s="345"/>
      <c r="H256" s="345"/>
      <c r="I256" s="345"/>
    </row>
    <row r="257" spans="1:9" ht="12.95" customHeight="1">
      <c r="A257" s="202">
        <v>249</v>
      </c>
      <c r="B257" s="340"/>
      <c r="C257" s="341"/>
      <c r="D257" s="341"/>
      <c r="E257" s="341"/>
      <c r="F257" s="341"/>
      <c r="G257" s="341"/>
      <c r="H257" s="341"/>
      <c r="I257" s="341"/>
    </row>
    <row r="258" spans="1:9" ht="12.95" customHeight="1">
      <c r="A258" s="202">
        <v>250</v>
      </c>
      <c r="B258" s="340" t="s">
        <v>3935</v>
      </c>
      <c r="C258" s="341">
        <v>47366.9</v>
      </c>
      <c r="D258" s="341">
        <v>41730.199999999997</v>
      </c>
      <c r="E258" s="341">
        <v>1327.3</v>
      </c>
      <c r="F258" s="341">
        <v>3759.4</v>
      </c>
      <c r="G258" s="341"/>
      <c r="H258" s="341"/>
      <c r="I258" s="341">
        <v>550</v>
      </c>
    </row>
    <row r="259" spans="1:9" ht="12.95" customHeight="1">
      <c r="A259" s="202">
        <v>251</v>
      </c>
      <c r="B259" s="340" t="s">
        <v>1055</v>
      </c>
      <c r="C259" s="341"/>
      <c r="D259" s="341"/>
      <c r="E259" s="341"/>
      <c r="F259" s="341"/>
      <c r="G259" s="341"/>
      <c r="H259" s="341"/>
      <c r="I259" s="341"/>
    </row>
    <row r="260" spans="1:9" ht="12.95" customHeight="1">
      <c r="A260" s="202">
        <v>252</v>
      </c>
      <c r="B260" s="340" t="s">
        <v>1056</v>
      </c>
      <c r="C260" s="341">
        <v>47366.9</v>
      </c>
      <c r="D260" s="341">
        <v>41730.199999999997</v>
      </c>
      <c r="E260" s="341">
        <v>1327.3</v>
      </c>
      <c r="F260" s="341">
        <v>3759.4</v>
      </c>
      <c r="G260" s="341"/>
      <c r="H260" s="341"/>
      <c r="I260" s="341">
        <v>550</v>
      </c>
    </row>
    <row r="261" spans="1:9" ht="12.95" customHeight="1">
      <c r="A261" s="202">
        <v>253</v>
      </c>
      <c r="B261" s="344" t="s">
        <v>1081</v>
      </c>
      <c r="C261" s="345"/>
      <c r="D261" s="345"/>
      <c r="E261" s="345"/>
      <c r="F261" s="345"/>
      <c r="G261" s="345"/>
      <c r="H261" s="345"/>
      <c r="I261" s="345"/>
    </row>
    <row r="262" spans="1:9" ht="12.95" customHeight="1">
      <c r="A262" s="202">
        <v>254</v>
      </c>
      <c r="B262" s="344" t="s">
        <v>1260</v>
      </c>
      <c r="C262" s="345">
        <v>84</v>
      </c>
      <c r="D262" s="345"/>
      <c r="E262" s="345">
        <v>84</v>
      </c>
      <c r="F262" s="345"/>
      <c r="G262" s="345"/>
      <c r="H262" s="345"/>
      <c r="I262" s="345"/>
    </row>
    <row r="263" spans="1:9" ht="12.95" customHeight="1">
      <c r="A263" s="202">
        <v>255</v>
      </c>
      <c r="B263" s="344" t="s">
        <v>3936</v>
      </c>
      <c r="C263" s="345">
        <v>816.2</v>
      </c>
      <c r="D263" s="345">
        <v>658</v>
      </c>
      <c r="E263" s="345">
        <v>158.19999999999999</v>
      </c>
      <c r="F263" s="345"/>
      <c r="G263" s="345"/>
      <c r="H263" s="345"/>
      <c r="I263" s="345"/>
    </row>
    <row r="264" spans="1:9" ht="12.95" customHeight="1">
      <c r="A264" s="202">
        <v>256</v>
      </c>
      <c r="B264" s="344" t="s">
        <v>1262</v>
      </c>
      <c r="C264" s="345"/>
      <c r="D264" s="345"/>
      <c r="E264" s="345"/>
      <c r="F264" s="345"/>
      <c r="G264" s="345"/>
      <c r="H264" s="345"/>
      <c r="I264" s="345"/>
    </row>
    <row r="265" spans="1:9" ht="12.95" customHeight="1">
      <c r="A265" s="202">
        <v>257</v>
      </c>
      <c r="B265" s="344" t="s">
        <v>1263</v>
      </c>
      <c r="C265" s="345">
        <v>2060.4</v>
      </c>
      <c r="D265" s="345">
        <v>2060.4</v>
      </c>
      <c r="E265" s="345"/>
      <c r="F265" s="345"/>
      <c r="G265" s="345"/>
      <c r="H265" s="345"/>
      <c r="I265" s="345"/>
    </row>
    <row r="266" spans="1:9" ht="12.95" customHeight="1">
      <c r="A266" s="202">
        <v>258</v>
      </c>
      <c r="B266" s="344" t="s">
        <v>1264</v>
      </c>
      <c r="C266" s="345">
        <v>159.1</v>
      </c>
      <c r="D266" s="345"/>
      <c r="E266" s="345">
        <v>159.1</v>
      </c>
      <c r="F266" s="345"/>
      <c r="G266" s="345"/>
      <c r="H266" s="345"/>
      <c r="I266" s="345"/>
    </row>
    <row r="267" spans="1:9" ht="12.95" customHeight="1">
      <c r="A267" s="202">
        <v>259</v>
      </c>
      <c r="B267" s="344" t="s">
        <v>1265</v>
      </c>
      <c r="C267" s="345">
        <v>1547</v>
      </c>
      <c r="D267" s="345">
        <v>485.9</v>
      </c>
      <c r="E267" s="345">
        <v>79.900000000000006</v>
      </c>
      <c r="F267" s="345">
        <v>981.2</v>
      </c>
      <c r="G267" s="345"/>
      <c r="H267" s="345"/>
      <c r="I267" s="345"/>
    </row>
    <row r="268" spans="1:9" ht="12.95" customHeight="1">
      <c r="A268" s="202">
        <v>260</v>
      </c>
      <c r="B268" s="344" t="s">
        <v>3937</v>
      </c>
      <c r="C268" s="345">
        <v>999.8</v>
      </c>
      <c r="D268" s="345">
        <v>999.8</v>
      </c>
      <c r="E268" s="345"/>
      <c r="F268" s="345"/>
      <c r="G268" s="345"/>
      <c r="H268" s="345"/>
      <c r="I268" s="345"/>
    </row>
    <row r="269" spans="1:9" ht="12.95" customHeight="1">
      <c r="A269" s="202">
        <v>261</v>
      </c>
      <c r="B269" s="344" t="s">
        <v>1267</v>
      </c>
      <c r="C269" s="345">
        <v>6917.4</v>
      </c>
      <c r="D269" s="345">
        <v>6817.4</v>
      </c>
      <c r="E269" s="345">
        <v>100</v>
      </c>
      <c r="F269" s="345"/>
      <c r="G269" s="345"/>
      <c r="H269" s="345"/>
      <c r="I269" s="345"/>
    </row>
    <row r="270" spans="1:9" ht="12.95" customHeight="1">
      <c r="A270" s="202">
        <v>262</v>
      </c>
      <c r="B270" s="344" t="s">
        <v>3938</v>
      </c>
      <c r="C270" s="345">
        <v>6897.3</v>
      </c>
      <c r="D270" s="345">
        <v>6796.7</v>
      </c>
      <c r="E270" s="345">
        <v>100.6</v>
      </c>
      <c r="F270" s="345"/>
      <c r="G270" s="345"/>
      <c r="H270" s="345"/>
      <c r="I270" s="345"/>
    </row>
    <row r="271" spans="1:9" ht="12.95" customHeight="1">
      <c r="A271" s="202">
        <v>263</v>
      </c>
      <c r="B271" s="344" t="s">
        <v>1269</v>
      </c>
      <c r="C271" s="345">
        <v>1462.9</v>
      </c>
      <c r="D271" s="345">
        <v>1462.9</v>
      </c>
      <c r="E271" s="345"/>
      <c r="F271" s="345"/>
      <c r="G271" s="345"/>
      <c r="H271" s="345"/>
      <c r="I271" s="345"/>
    </row>
    <row r="272" spans="1:9" ht="12.95" customHeight="1">
      <c r="A272" s="202">
        <v>264</v>
      </c>
      <c r="B272" s="344" t="s">
        <v>3939</v>
      </c>
      <c r="C272" s="345">
        <v>451.6</v>
      </c>
      <c r="D272" s="345">
        <v>371.2</v>
      </c>
      <c r="E272" s="345">
        <v>80.400000000000006</v>
      </c>
      <c r="F272" s="345"/>
      <c r="G272" s="345"/>
      <c r="H272" s="345"/>
      <c r="I272" s="345"/>
    </row>
    <row r="273" spans="1:9" ht="12.95" customHeight="1">
      <c r="A273" s="202">
        <v>265</v>
      </c>
      <c r="B273" s="344" t="s">
        <v>1271</v>
      </c>
      <c r="C273" s="345"/>
      <c r="D273" s="345"/>
      <c r="E273" s="345"/>
      <c r="F273" s="345"/>
      <c r="G273" s="345"/>
      <c r="H273" s="345"/>
      <c r="I273" s="345"/>
    </row>
    <row r="274" spans="1:9" ht="12.95" customHeight="1">
      <c r="A274" s="202">
        <v>266</v>
      </c>
      <c r="B274" s="344" t="s">
        <v>1272</v>
      </c>
      <c r="C274" s="345">
        <v>4658</v>
      </c>
      <c r="D274" s="345">
        <v>3362.7</v>
      </c>
      <c r="E274" s="345">
        <v>80</v>
      </c>
      <c r="F274" s="345">
        <v>1215.4000000000001</v>
      </c>
      <c r="G274" s="345"/>
      <c r="H274" s="345"/>
      <c r="I274" s="345"/>
    </row>
    <row r="275" spans="1:9" ht="12.95" customHeight="1">
      <c r="A275" s="202">
        <v>267</v>
      </c>
      <c r="B275" s="344" t="s">
        <v>1273</v>
      </c>
      <c r="C275" s="345">
        <v>95.3</v>
      </c>
      <c r="D275" s="345"/>
      <c r="E275" s="345">
        <v>95.3</v>
      </c>
      <c r="F275" s="345"/>
      <c r="G275" s="345"/>
      <c r="H275" s="345"/>
      <c r="I275" s="345"/>
    </row>
    <row r="276" spans="1:9" ht="12.95" customHeight="1">
      <c r="A276" s="202">
        <v>268</v>
      </c>
      <c r="B276" s="344" t="s">
        <v>3940</v>
      </c>
      <c r="C276" s="345">
        <v>5309.6</v>
      </c>
      <c r="D276" s="345">
        <v>4959.6000000000004</v>
      </c>
      <c r="E276" s="345"/>
      <c r="F276" s="345"/>
      <c r="G276" s="345"/>
      <c r="H276" s="345"/>
      <c r="I276" s="345">
        <v>350</v>
      </c>
    </row>
    <row r="277" spans="1:9" ht="12.95" customHeight="1">
      <c r="A277" s="202">
        <v>269</v>
      </c>
      <c r="B277" s="344" t="s">
        <v>1274</v>
      </c>
      <c r="C277" s="345">
        <v>80</v>
      </c>
      <c r="D277" s="345"/>
      <c r="E277" s="345">
        <v>80</v>
      </c>
      <c r="F277" s="345"/>
      <c r="G277" s="345"/>
      <c r="H277" s="345"/>
      <c r="I277" s="345"/>
    </row>
    <row r="278" spans="1:9" ht="12.95" customHeight="1">
      <c r="A278" s="202">
        <v>270</v>
      </c>
      <c r="B278" s="344" t="s">
        <v>1275</v>
      </c>
      <c r="C278" s="345">
        <v>3495.1</v>
      </c>
      <c r="D278" s="345">
        <v>2147.3000000000002</v>
      </c>
      <c r="E278" s="345"/>
      <c r="F278" s="345">
        <v>1347.8</v>
      </c>
      <c r="G278" s="345"/>
      <c r="H278" s="345"/>
      <c r="I278" s="345"/>
    </row>
    <row r="279" spans="1:9" ht="12.95" customHeight="1">
      <c r="A279" s="202">
        <v>271</v>
      </c>
      <c r="B279" s="344" t="s">
        <v>1276</v>
      </c>
      <c r="C279" s="345">
        <v>3479.9</v>
      </c>
      <c r="D279" s="345">
        <v>3329.9</v>
      </c>
      <c r="E279" s="345">
        <v>150</v>
      </c>
      <c r="F279" s="345"/>
      <c r="G279" s="345"/>
      <c r="H279" s="345"/>
      <c r="I279" s="345"/>
    </row>
    <row r="280" spans="1:9" ht="12.95" customHeight="1">
      <c r="A280" s="202">
        <v>272</v>
      </c>
      <c r="B280" s="344" t="s">
        <v>1277</v>
      </c>
      <c r="C280" s="345">
        <v>8188</v>
      </c>
      <c r="D280" s="345">
        <v>7988</v>
      </c>
      <c r="E280" s="345"/>
      <c r="F280" s="345"/>
      <c r="G280" s="345"/>
      <c r="H280" s="345"/>
      <c r="I280" s="345">
        <v>200</v>
      </c>
    </row>
    <row r="281" spans="1:9" ht="12.95" customHeight="1">
      <c r="A281" s="202">
        <v>273</v>
      </c>
      <c r="B281" s="344" t="s">
        <v>1278</v>
      </c>
      <c r="C281" s="345">
        <v>159.9</v>
      </c>
      <c r="D281" s="345"/>
      <c r="E281" s="345">
        <v>159.9</v>
      </c>
      <c r="F281" s="345"/>
      <c r="G281" s="345"/>
      <c r="H281" s="345"/>
      <c r="I281" s="345"/>
    </row>
    <row r="282" spans="1:9" ht="12.95" customHeight="1">
      <c r="A282" s="202">
        <v>274</v>
      </c>
      <c r="B282" s="344" t="s">
        <v>1279</v>
      </c>
      <c r="C282" s="345">
        <v>290.39999999999998</v>
      </c>
      <c r="D282" s="345">
        <v>290.39999999999998</v>
      </c>
      <c r="E282" s="345"/>
      <c r="F282" s="345"/>
      <c r="G282" s="345"/>
      <c r="H282" s="345"/>
      <c r="I282" s="345"/>
    </row>
    <row r="283" spans="1:9" ht="12.95" customHeight="1">
      <c r="A283" s="202">
        <v>275</v>
      </c>
      <c r="B283" s="344" t="s">
        <v>3941</v>
      </c>
      <c r="C283" s="345"/>
      <c r="D283" s="345"/>
      <c r="E283" s="345"/>
      <c r="F283" s="345"/>
      <c r="G283" s="345"/>
      <c r="H283" s="345"/>
      <c r="I283" s="345"/>
    </row>
    <row r="284" spans="1:9" ht="12.95" customHeight="1">
      <c r="A284" s="202">
        <v>276</v>
      </c>
      <c r="B284" s="344" t="s">
        <v>1281</v>
      </c>
      <c r="C284" s="345">
        <v>214.9</v>
      </c>
      <c r="D284" s="345"/>
      <c r="E284" s="345"/>
      <c r="F284" s="345">
        <v>214.9</v>
      </c>
      <c r="G284" s="345"/>
      <c r="H284" s="345"/>
      <c r="I284" s="345"/>
    </row>
    <row r="285" spans="1:9" ht="12.95" customHeight="1">
      <c r="A285" s="202">
        <v>277</v>
      </c>
      <c r="B285" s="340"/>
      <c r="C285" s="341"/>
      <c r="D285" s="341"/>
      <c r="E285" s="341"/>
      <c r="F285" s="341"/>
      <c r="G285" s="341"/>
      <c r="H285" s="341"/>
      <c r="I285" s="341"/>
    </row>
    <row r="286" spans="1:9" ht="12.95" customHeight="1">
      <c r="A286" s="202">
        <v>278</v>
      </c>
      <c r="B286" s="340" t="s">
        <v>1282</v>
      </c>
      <c r="C286" s="341">
        <v>70212.5</v>
      </c>
      <c r="D286" s="341">
        <v>66169</v>
      </c>
      <c r="E286" s="341">
        <v>2493.5</v>
      </c>
      <c r="F286" s="341"/>
      <c r="G286" s="341"/>
      <c r="H286" s="341">
        <v>1550</v>
      </c>
      <c r="I286" s="341"/>
    </row>
    <row r="287" spans="1:9" ht="12.95" customHeight="1">
      <c r="A287" s="202">
        <v>279</v>
      </c>
      <c r="B287" s="340" t="s">
        <v>1055</v>
      </c>
      <c r="C287" s="341"/>
      <c r="D287" s="341"/>
      <c r="E287" s="341"/>
      <c r="F287" s="341"/>
      <c r="G287" s="341"/>
      <c r="H287" s="341"/>
      <c r="I287" s="341"/>
    </row>
    <row r="288" spans="1:9" ht="12.95" customHeight="1">
      <c r="A288" s="202">
        <v>280</v>
      </c>
      <c r="B288" s="340" t="s">
        <v>1056</v>
      </c>
      <c r="C288" s="341">
        <v>70212.5</v>
      </c>
      <c r="D288" s="341">
        <v>66169</v>
      </c>
      <c r="E288" s="341">
        <v>2493.5</v>
      </c>
      <c r="F288" s="341"/>
      <c r="G288" s="341"/>
      <c r="H288" s="341">
        <v>1550</v>
      </c>
      <c r="I288" s="341"/>
    </row>
    <row r="289" spans="1:9" ht="12.95" customHeight="1">
      <c r="A289" s="202">
        <v>281</v>
      </c>
      <c r="B289" s="344" t="s">
        <v>1081</v>
      </c>
      <c r="C289" s="345"/>
      <c r="D289" s="345"/>
      <c r="E289" s="345"/>
      <c r="F289" s="345"/>
      <c r="G289" s="345"/>
      <c r="H289" s="345"/>
      <c r="I289" s="345"/>
    </row>
    <row r="290" spans="1:9" ht="12.95" customHeight="1">
      <c r="A290" s="202">
        <v>282</v>
      </c>
      <c r="B290" s="344" t="s">
        <v>3942</v>
      </c>
      <c r="C290" s="345">
        <v>4758.1000000000004</v>
      </c>
      <c r="D290" s="345">
        <v>4758.1000000000004</v>
      </c>
      <c r="E290" s="345"/>
      <c r="F290" s="345"/>
      <c r="G290" s="345"/>
      <c r="H290" s="345"/>
      <c r="I290" s="345"/>
    </row>
    <row r="291" spans="1:9" ht="12.95" customHeight="1">
      <c r="A291" s="202">
        <v>283</v>
      </c>
      <c r="B291" s="344" t="s">
        <v>3943</v>
      </c>
      <c r="C291" s="345">
        <v>469.8</v>
      </c>
      <c r="D291" s="345">
        <v>469.8</v>
      </c>
      <c r="E291" s="345"/>
      <c r="F291" s="345"/>
      <c r="G291" s="345"/>
      <c r="H291" s="345"/>
      <c r="I291" s="345"/>
    </row>
    <row r="292" spans="1:9" ht="12.95" customHeight="1">
      <c r="A292" s="202">
        <v>284</v>
      </c>
      <c r="B292" s="344" t="s">
        <v>3944</v>
      </c>
      <c r="C292" s="345">
        <v>586.6</v>
      </c>
      <c r="D292" s="345"/>
      <c r="E292" s="345">
        <v>186.6</v>
      </c>
      <c r="F292" s="345"/>
      <c r="G292" s="345"/>
      <c r="H292" s="345">
        <v>400</v>
      </c>
      <c r="I292" s="345"/>
    </row>
    <row r="293" spans="1:9" ht="12.95" customHeight="1">
      <c r="A293" s="202">
        <v>285</v>
      </c>
      <c r="B293" s="344" t="s">
        <v>3945</v>
      </c>
      <c r="C293" s="345"/>
      <c r="D293" s="345"/>
      <c r="E293" s="345"/>
      <c r="F293" s="345"/>
      <c r="G293" s="345"/>
      <c r="H293" s="345"/>
      <c r="I293" s="345"/>
    </row>
    <row r="294" spans="1:9" ht="12.95" customHeight="1">
      <c r="A294" s="202">
        <v>286</v>
      </c>
      <c r="B294" s="344" t="s">
        <v>3946</v>
      </c>
      <c r="C294" s="345">
        <v>2808.8</v>
      </c>
      <c r="D294" s="345">
        <v>2808.8</v>
      </c>
      <c r="E294" s="345"/>
      <c r="F294" s="345"/>
      <c r="G294" s="345"/>
      <c r="H294" s="345"/>
      <c r="I294" s="345"/>
    </row>
    <row r="295" spans="1:9" ht="12.95" customHeight="1">
      <c r="A295" s="202">
        <v>287</v>
      </c>
      <c r="B295" s="344" t="s">
        <v>3947</v>
      </c>
      <c r="C295" s="345"/>
      <c r="D295" s="345"/>
      <c r="E295" s="345"/>
      <c r="F295" s="345"/>
      <c r="G295" s="345"/>
      <c r="H295" s="345"/>
      <c r="I295" s="345"/>
    </row>
    <row r="296" spans="1:9" ht="12.95" customHeight="1">
      <c r="A296" s="202">
        <v>288</v>
      </c>
      <c r="B296" s="344" t="s">
        <v>1289</v>
      </c>
      <c r="C296" s="345">
        <v>4370.5</v>
      </c>
      <c r="D296" s="345">
        <v>4370.5</v>
      </c>
      <c r="E296" s="345"/>
      <c r="F296" s="345"/>
      <c r="G296" s="345"/>
      <c r="H296" s="345"/>
      <c r="I296" s="345"/>
    </row>
    <row r="297" spans="1:9" ht="12.95" customHeight="1">
      <c r="A297" s="202">
        <v>289</v>
      </c>
      <c r="B297" s="344" t="s">
        <v>1290</v>
      </c>
      <c r="C297" s="345">
        <v>607.79999999999995</v>
      </c>
      <c r="D297" s="345">
        <v>607.79999999999995</v>
      </c>
      <c r="E297" s="345"/>
      <c r="F297" s="345"/>
      <c r="G297" s="345"/>
      <c r="H297" s="345"/>
      <c r="I297" s="345"/>
    </row>
    <row r="298" spans="1:9" ht="12.95" customHeight="1">
      <c r="A298" s="202">
        <v>290</v>
      </c>
      <c r="B298" s="344" t="s">
        <v>3948</v>
      </c>
      <c r="C298" s="345">
        <v>1250</v>
      </c>
      <c r="D298" s="345">
        <v>817.4</v>
      </c>
      <c r="E298" s="345">
        <v>432.6</v>
      </c>
      <c r="F298" s="345"/>
      <c r="G298" s="345"/>
      <c r="H298" s="345"/>
      <c r="I298" s="345"/>
    </row>
    <row r="299" spans="1:9" ht="12.95" customHeight="1">
      <c r="A299" s="202">
        <v>291</v>
      </c>
      <c r="B299" s="344" t="s">
        <v>3949</v>
      </c>
      <c r="C299" s="345">
        <v>1357.4</v>
      </c>
      <c r="D299" s="345">
        <v>1319</v>
      </c>
      <c r="E299" s="345">
        <v>38.4</v>
      </c>
      <c r="F299" s="345"/>
      <c r="G299" s="345"/>
      <c r="H299" s="345"/>
      <c r="I299" s="345"/>
    </row>
    <row r="300" spans="1:9" ht="12.95" customHeight="1">
      <c r="A300" s="202">
        <v>292</v>
      </c>
      <c r="B300" s="344" t="s">
        <v>3950</v>
      </c>
      <c r="C300" s="345">
        <v>7056.8</v>
      </c>
      <c r="D300" s="345">
        <v>6872.8</v>
      </c>
      <c r="E300" s="345">
        <v>184</v>
      </c>
      <c r="F300" s="345"/>
      <c r="G300" s="345"/>
      <c r="H300" s="345"/>
      <c r="I300" s="345"/>
    </row>
    <row r="301" spans="1:9" ht="12.95" customHeight="1">
      <c r="A301" s="202">
        <v>293</v>
      </c>
      <c r="B301" s="344" t="s">
        <v>3951</v>
      </c>
      <c r="C301" s="345">
        <v>6654.1</v>
      </c>
      <c r="D301" s="345">
        <v>6654.1</v>
      </c>
      <c r="E301" s="345"/>
      <c r="F301" s="345"/>
      <c r="G301" s="345"/>
      <c r="H301" s="345"/>
      <c r="I301" s="345"/>
    </row>
    <row r="302" spans="1:9" ht="12.95" customHeight="1">
      <c r="A302" s="202">
        <v>294</v>
      </c>
      <c r="B302" s="344" t="s">
        <v>3952</v>
      </c>
      <c r="C302" s="345">
        <v>703.7</v>
      </c>
      <c r="D302" s="345">
        <v>355.7</v>
      </c>
      <c r="E302" s="345">
        <v>348</v>
      </c>
      <c r="F302" s="345"/>
      <c r="G302" s="345"/>
      <c r="H302" s="345"/>
      <c r="I302" s="345"/>
    </row>
    <row r="303" spans="1:9" ht="12.95" customHeight="1">
      <c r="A303" s="202">
        <v>295</v>
      </c>
      <c r="B303" s="344" t="s">
        <v>3953</v>
      </c>
      <c r="C303" s="345">
        <v>3708.9</v>
      </c>
      <c r="D303" s="345">
        <v>3512.8</v>
      </c>
      <c r="E303" s="345">
        <v>196.2</v>
      </c>
      <c r="F303" s="345"/>
      <c r="G303" s="345"/>
      <c r="H303" s="345"/>
      <c r="I303" s="345"/>
    </row>
    <row r="304" spans="1:9" ht="12.95" customHeight="1">
      <c r="A304" s="202">
        <v>296</v>
      </c>
      <c r="B304" s="344" t="s">
        <v>1297</v>
      </c>
      <c r="C304" s="345"/>
      <c r="D304" s="345"/>
      <c r="E304" s="345"/>
      <c r="F304" s="345"/>
      <c r="G304" s="345"/>
      <c r="H304" s="345"/>
      <c r="I304" s="345"/>
    </row>
    <row r="305" spans="1:9" ht="12.95" customHeight="1">
      <c r="A305" s="202">
        <v>297</v>
      </c>
      <c r="B305" s="344" t="s">
        <v>3954</v>
      </c>
      <c r="C305" s="345">
        <v>15455.9</v>
      </c>
      <c r="D305" s="345">
        <v>15455.9</v>
      </c>
      <c r="E305" s="345"/>
      <c r="F305" s="345"/>
      <c r="G305" s="345"/>
      <c r="H305" s="345"/>
      <c r="I305" s="345"/>
    </row>
    <row r="306" spans="1:9" ht="12.95" customHeight="1">
      <c r="A306" s="202">
        <v>298</v>
      </c>
      <c r="B306" s="344" t="s">
        <v>3955</v>
      </c>
      <c r="C306" s="345">
        <v>4444.7</v>
      </c>
      <c r="D306" s="345">
        <v>4444.7</v>
      </c>
      <c r="E306" s="345"/>
      <c r="F306" s="345"/>
      <c r="G306" s="345"/>
      <c r="H306" s="345"/>
      <c r="I306" s="345"/>
    </row>
    <row r="307" spans="1:9" ht="12.95" customHeight="1">
      <c r="A307" s="202">
        <v>299</v>
      </c>
      <c r="B307" s="344" t="s">
        <v>3956</v>
      </c>
      <c r="C307" s="345">
        <v>5143.8999999999996</v>
      </c>
      <c r="D307" s="345">
        <v>4208.7</v>
      </c>
      <c r="E307" s="345">
        <v>935.1</v>
      </c>
      <c r="F307" s="345"/>
      <c r="G307" s="345"/>
      <c r="H307" s="345"/>
      <c r="I307" s="345"/>
    </row>
    <row r="308" spans="1:9" ht="12.95" customHeight="1">
      <c r="A308" s="202">
        <v>300</v>
      </c>
      <c r="B308" s="344" t="s">
        <v>3957</v>
      </c>
      <c r="C308" s="345">
        <v>1411.5</v>
      </c>
      <c r="D308" s="345">
        <v>711.5</v>
      </c>
      <c r="E308" s="345"/>
      <c r="F308" s="345"/>
      <c r="G308" s="345"/>
      <c r="H308" s="345">
        <v>700</v>
      </c>
      <c r="I308" s="345"/>
    </row>
    <row r="309" spans="1:9" ht="12.95" customHeight="1">
      <c r="A309" s="202">
        <v>301</v>
      </c>
      <c r="B309" s="344" t="s">
        <v>3958</v>
      </c>
      <c r="C309" s="345">
        <v>1840.3</v>
      </c>
      <c r="D309" s="345">
        <v>1761.6</v>
      </c>
      <c r="E309" s="345">
        <v>78.7</v>
      </c>
      <c r="F309" s="345"/>
      <c r="G309" s="345"/>
      <c r="H309" s="345"/>
      <c r="I309" s="345"/>
    </row>
    <row r="310" spans="1:9" ht="12.95" customHeight="1">
      <c r="A310" s="202">
        <v>302</v>
      </c>
      <c r="B310" s="344" t="s">
        <v>3959</v>
      </c>
      <c r="C310" s="345"/>
      <c r="D310" s="345"/>
      <c r="E310" s="345"/>
      <c r="F310" s="345"/>
      <c r="G310" s="345"/>
      <c r="H310" s="345"/>
      <c r="I310" s="345"/>
    </row>
    <row r="311" spans="1:9" ht="12.95" customHeight="1">
      <c r="A311" s="202">
        <v>303</v>
      </c>
      <c r="B311" s="344" t="s">
        <v>3960</v>
      </c>
      <c r="C311" s="345">
        <v>1208.8</v>
      </c>
      <c r="D311" s="345">
        <v>758.8</v>
      </c>
      <c r="E311" s="345"/>
      <c r="F311" s="345"/>
      <c r="G311" s="345"/>
      <c r="H311" s="345">
        <v>450</v>
      </c>
      <c r="I311" s="345"/>
    </row>
    <row r="312" spans="1:9" ht="12.95" customHeight="1">
      <c r="A312" s="202">
        <v>304</v>
      </c>
      <c r="B312" s="344" t="s">
        <v>3961</v>
      </c>
      <c r="C312" s="345">
        <v>2019.9</v>
      </c>
      <c r="D312" s="345">
        <v>2019.9</v>
      </c>
      <c r="E312" s="345"/>
      <c r="F312" s="345"/>
      <c r="G312" s="345"/>
      <c r="H312" s="345"/>
      <c r="I312" s="345"/>
    </row>
    <row r="313" spans="1:9" ht="12.95" customHeight="1">
      <c r="A313" s="202">
        <v>305</v>
      </c>
      <c r="B313" s="344" t="s">
        <v>3962</v>
      </c>
      <c r="C313" s="345">
        <v>1634.8</v>
      </c>
      <c r="D313" s="345">
        <v>1540.8</v>
      </c>
      <c r="E313" s="345">
        <v>94</v>
      </c>
      <c r="F313" s="345"/>
      <c r="G313" s="345"/>
      <c r="H313" s="345"/>
      <c r="I313" s="345"/>
    </row>
    <row r="314" spans="1:9" ht="12.95" customHeight="1">
      <c r="A314" s="202">
        <v>306</v>
      </c>
      <c r="B314" s="344" t="s">
        <v>3963</v>
      </c>
      <c r="C314" s="345">
        <v>2720.2</v>
      </c>
      <c r="D314" s="345">
        <v>2720.2</v>
      </c>
      <c r="E314" s="345"/>
      <c r="F314" s="345"/>
      <c r="G314" s="345"/>
      <c r="H314" s="345"/>
      <c r="I314" s="345"/>
    </row>
    <row r="315" spans="1:9" ht="12.95" customHeight="1">
      <c r="A315" s="202">
        <v>307</v>
      </c>
      <c r="B315" s="340"/>
      <c r="C315" s="341"/>
      <c r="D315" s="341"/>
      <c r="E315" s="341"/>
      <c r="F315" s="341"/>
      <c r="G315" s="341"/>
      <c r="H315" s="341"/>
      <c r="I315" s="341"/>
    </row>
    <row r="316" spans="1:9" ht="12.95" customHeight="1">
      <c r="A316" s="202">
        <v>308</v>
      </c>
      <c r="B316" s="340" t="s">
        <v>3964</v>
      </c>
      <c r="C316" s="341">
        <v>31763.8</v>
      </c>
      <c r="D316" s="341">
        <v>22379.5</v>
      </c>
      <c r="E316" s="341">
        <v>1058.7</v>
      </c>
      <c r="F316" s="341">
        <v>8325.6</v>
      </c>
      <c r="G316" s="341"/>
      <c r="H316" s="341"/>
      <c r="I316" s="341"/>
    </row>
    <row r="317" spans="1:9" ht="12.95" customHeight="1">
      <c r="A317" s="202">
        <v>309</v>
      </c>
      <c r="B317" s="340" t="s">
        <v>1055</v>
      </c>
      <c r="C317" s="341"/>
      <c r="D317" s="341"/>
      <c r="E317" s="341"/>
      <c r="F317" s="341"/>
      <c r="G317" s="341"/>
      <c r="H317" s="341"/>
      <c r="I317" s="341"/>
    </row>
    <row r="318" spans="1:9" ht="12.95" customHeight="1">
      <c r="A318" s="202">
        <v>310</v>
      </c>
      <c r="B318" s="340" t="s">
        <v>1056</v>
      </c>
      <c r="C318" s="341">
        <v>31763.8</v>
      </c>
      <c r="D318" s="341">
        <v>22379.5</v>
      </c>
      <c r="E318" s="341">
        <v>1058.7</v>
      </c>
      <c r="F318" s="341">
        <v>8325.6</v>
      </c>
      <c r="G318" s="341"/>
      <c r="H318" s="341"/>
      <c r="I318" s="341"/>
    </row>
    <row r="319" spans="1:9" ht="12.95" customHeight="1">
      <c r="A319" s="202">
        <v>311</v>
      </c>
      <c r="B319" s="344" t="s">
        <v>1081</v>
      </c>
      <c r="C319" s="345"/>
      <c r="D319" s="345"/>
      <c r="E319" s="345"/>
      <c r="F319" s="345"/>
      <c r="G319" s="345"/>
      <c r="H319" s="345"/>
      <c r="I319" s="345"/>
    </row>
    <row r="320" spans="1:9" ht="12.95" customHeight="1">
      <c r="A320" s="202">
        <v>312</v>
      </c>
      <c r="B320" s="344" t="s">
        <v>3965</v>
      </c>
      <c r="C320" s="345">
        <v>585.4</v>
      </c>
      <c r="D320" s="345">
        <v>585.4</v>
      </c>
      <c r="E320" s="345"/>
      <c r="F320" s="345"/>
      <c r="G320" s="345"/>
      <c r="H320" s="345"/>
      <c r="I320" s="345"/>
    </row>
    <row r="321" spans="1:9" ht="12.95" customHeight="1">
      <c r="A321" s="202">
        <v>313</v>
      </c>
      <c r="B321" s="344" t="s">
        <v>1309</v>
      </c>
      <c r="C321" s="345">
        <v>1378.6</v>
      </c>
      <c r="D321" s="345">
        <v>1323.7</v>
      </c>
      <c r="E321" s="345">
        <v>54.9</v>
      </c>
      <c r="F321" s="345"/>
      <c r="G321" s="345"/>
      <c r="H321" s="345"/>
      <c r="I321" s="345"/>
    </row>
    <row r="322" spans="1:9" ht="12.95" customHeight="1">
      <c r="A322" s="202">
        <v>314</v>
      </c>
      <c r="B322" s="344" t="s">
        <v>1114</v>
      </c>
      <c r="C322" s="345">
        <v>72</v>
      </c>
      <c r="D322" s="345">
        <v>72</v>
      </c>
      <c r="E322" s="345"/>
      <c r="F322" s="345"/>
      <c r="G322" s="345"/>
      <c r="H322" s="345"/>
      <c r="I322" s="345"/>
    </row>
    <row r="323" spans="1:9" ht="12.95" customHeight="1">
      <c r="A323" s="202">
        <v>315</v>
      </c>
      <c r="B323" s="344" t="s">
        <v>1310</v>
      </c>
      <c r="C323" s="345">
        <v>810.9</v>
      </c>
      <c r="D323" s="345">
        <v>810.9</v>
      </c>
      <c r="E323" s="345"/>
      <c r="F323" s="345"/>
      <c r="G323" s="345"/>
      <c r="H323" s="345"/>
      <c r="I323" s="345"/>
    </row>
    <row r="324" spans="1:9" ht="12.95" customHeight="1">
      <c r="A324" s="202">
        <v>316</v>
      </c>
      <c r="B324" s="344" t="s">
        <v>3966</v>
      </c>
      <c r="C324" s="345">
        <v>595.5</v>
      </c>
      <c r="D324" s="345">
        <v>595.5</v>
      </c>
      <c r="E324" s="345"/>
      <c r="F324" s="345"/>
      <c r="G324" s="345"/>
      <c r="H324" s="345"/>
      <c r="I324" s="345"/>
    </row>
    <row r="325" spans="1:9" ht="12.95" customHeight="1">
      <c r="A325" s="202">
        <v>317</v>
      </c>
      <c r="B325" s="344" t="s">
        <v>1312</v>
      </c>
      <c r="C325" s="345"/>
      <c r="D325" s="345"/>
      <c r="E325" s="345"/>
      <c r="F325" s="345"/>
      <c r="G325" s="345"/>
      <c r="H325" s="345"/>
      <c r="I325" s="345"/>
    </row>
    <row r="326" spans="1:9" ht="12.95" customHeight="1">
      <c r="A326" s="202">
        <v>318</v>
      </c>
      <c r="B326" s="344" t="s">
        <v>3967</v>
      </c>
      <c r="C326" s="345">
        <v>5842.6</v>
      </c>
      <c r="D326" s="345">
        <v>5698.6</v>
      </c>
      <c r="E326" s="345">
        <v>144</v>
      </c>
      <c r="F326" s="345"/>
      <c r="G326" s="345"/>
      <c r="H326" s="345"/>
      <c r="I326" s="345"/>
    </row>
    <row r="327" spans="1:9" ht="12.95" customHeight="1">
      <c r="A327" s="202">
        <v>319</v>
      </c>
      <c r="B327" s="344" t="s">
        <v>3964</v>
      </c>
      <c r="C327" s="345"/>
      <c r="D327" s="345"/>
      <c r="E327" s="345"/>
      <c r="F327" s="345"/>
      <c r="G327" s="345"/>
      <c r="H327" s="345"/>
      <c r="I327" s="345"/>
    </row>
    <row r="328" spans="1:9" ht="12.95" customHeight="1">
      <c r="A328" s="202">
        <v>320</v>
      </c>
      <c r="B328" s="344" t="s">
        <v>1314</v>
      </c>
      <c r="C328" s="345"/>
      <c r="D328" s="345"/>
      <c r="E328" s="345"/>
      <c r="F328" s="345"/>
      <c r="G328" s="345"/>
      <c r="H328" s="345"/>
      <c r="I328" s="345"/>
    </row>
    <row r="329" spans="1:9" ht="12.95" customHeight="1">
      <c r="A329" s="202">
        <v>321</v>
      </c>
      <c r="B329" s="344" t="s">
        <v>1315</v>
      </c>
      <c r="C329" s="345">
        <v>100</v>
      </c>
      <c r="D329" s="345"/>
      <c r="E329" s="345">
        <v>100</v>
      </c>
      <c r="F329" s="345"/>
      <c r="G329" s="345"/>
      <c r="H329" s="345"/>
      <c r="I329" s="345"/>
    </row>
    <row r="330" spans="1:9" ht="12.95" customHeight="1">
      <c r="A330" s="202">
        <v>322</v>
      </c>
      <c r="B330" s="344" t="s">
        <v>3904</v>
      </c>
      <c r="C330" s="345">
        <v>865.2</v>
      </c>
      <c r="D330" s="345">
        <v>726</v>
      </c>
      <c r="E330" s="345">
        <v>139.19999999999999</v>
      </c>
      <c r="F330" s="345"/>
      <c r="G330" s="345"/>
      <c r="H330" s="345"/>
      <c r="I330" s="345"/>
    </row>
    <row r="331" spans="1:9" ht="12.95" customHeight="1">
      <c r="A331" s="202">
        <v>323</v>
      </c>
      <c r="B331" s="344" t="s">
        <v>3968</v>
      </c>
      <c r="C331" s="345">
        <v>405.5</v>
      </c>
      <c r="D331" s="345">
        <v>405.5</v>
      </c>
      <c r="E331" s="345"/>
      <c r="F331" s="345"/>
      <c r="G331" s="345"/>
      <c r="H331" s="345"/>
      <c r="I331" s="345"/>
    </row>
    <row r="332" spans="1:9" ht="12.95" customHeight="1">
      <c r="A332" s="202">
        <v>324</v>
      </c>
      <c r="B332" s="344" t="s">
        <v>3969</v>
      </c>
      <c r="C332" s="345">
        <v>3725.2</v>
      </c>
      <c r="D332" s="345">
        <v>3581.6</v>
      </c>
      <c r="E332" s="345">
        <v>143.6</v>
      </c>
      <c r="F332" s="345"/>
      <c r="G332" s="345"/>
      <c r="H332" s="345"/>
      <c r="I332" s="345"/>
    </row>
    <row r="333" spans="1:9" ht="12.95" customHeight="1">
      <c r="A333" s="202">
        <v>325</v>
      </c>
      <c r="B333" s="344" t="s">
        <v>1318</v>
      </c>
      <c r="C333" s="345">
        <v>1366.9</v>
      </c>
      <c r="D333" s="345">
        <v>1306.9000000000001</v>
      </c>
      <c r="E333" s="345">
        <v>60</v>
      </c>
      <c r="F333" s="345"/>
      <c r="G333" s="345"/>
      <c r="H333" s="345"/>
      <c r="I333" s="345"/>
    </row>
    <row r="334" spans="1:9" ht="12.95" customHeight="1">
      <c r="A334" s="202">
        <v>326</v>
      </c>
      <c r="B334" s="344" t="s">
        <v>1319</v>
      </c>
      <c r="C334" s="345">
        <v>8915.6</v>
      </c>
      <c r="D334" s="345">
        <v>589.9</v>
      </c>
      <c r="E334" s="345"/>
      <c r="F334" s="345">
        <v>8325.6</v>
      </c>
      <c r="G334" s="345"/>
      <c r="H334" s="345"/>
      <c r="I334" s="345"/>
    </row>
    <row r="335" spans="1:9" ht="12.95" customHeight="1">
      <c r="A335" s="202">
        <v>327</v>
      </c>
      <c r="B335" s="344" t="s">
        <v>1320</v>
      </c>
      <c r="C335" s="345">
        <v>425.1</v>
      </c>
      <c r="D335" s="345">
        <v>343.1</v>
      </c>
      <c r="E335" s="345">
        <v>82</v>
      </c>
      <c r="F335" s="345"/>
      <c r="G335" s="345"/>
      <c r="H335" s="345"/>
      <c r="I335" s="345"/>
    </row>
    <row r="336" spans="1:9" ht="12.95" customHeight="1">
      <c r="A336" s="202">
        <v>328</v>
      </c>
      <c r="B336" s="344" t="s">
        <v>1321</v>
      </c>
      <c r="C336" s="345">
        <v>935.3</v>
      </c>
      <c r="D336" s="345">
        <v>791.3</v>
      </c>
      <c r="E336" s="345">
        <v>144</v>
      </c>
      <c r="F336" s="345"/>
      <c r="G336" s="345"/>
      <c r="H336" s="345"/>
      <c r="I336" s="345"/>
    </row>
    <row r="337" spans="1:9" ht="12.95" customHeight="1">
      <c r="A337" s="202">
        <v>329</v>
      </c>
      <c r="B337" s="344" t="s">
        <v>3970</v>
      </c>
      <c r="C337" s="345">
        <v>2568.3000000000002</v>
      </c>
      <c r="D337" s="345">
        <v>2568.3000000000002</v>
      </c>
      <c r="E337" s="345"/>
      <c r="F337" s="345"/>
      <c r="G337" s="345"/>
      <c r="H337" s="345"/>
      <c r="I337" s="345"/>
    </row>
    <row r="338" spans="1:9" ht="12.95" customHeight="1">
      <c r="A338" s="202">
        <v>330</v>
      </c>
      <c r="B338" s="344" t="s">
        <v>1323</v>
      </c>
      <c r="C338" s="345"/>
      <c r="D338" s="345"/>
      <c r="E338" s="345"/>
      <c r="F338" s="345"/>
      <c r="G338" s="345"/>
      <c r="H338" s="345"/>
      <c r="I338" s="345"/>
    </row>
    <row r="339" spans="1:9" ht="12.95" customHeight="1">
      <c r="A339" s="202">
        <v>331</v>
      </c>
      <c r="B339" s="344" t="s">
        <v>3971</v>
      </c>
      <c r="C339" s="345">
        <v>3075.7</v>
      </c>
      <c r="D339" s="345">
        <v>2980.7</v>
      </c>
      <c r="E339" s="345">
        <v>95</v>
      </c>
      <c r="F339" s="345"/>
      <c r="G339" s="345"/>
      <c r="H339" s="345"/>
      <c r="I339" s="345"/>
    </row>
    <row r="340" spans="1:9" ht="12.95" customHeight="1">
      <c r="A340" s="202">
        <v>332</v>
      </c>
      <c r="B340" s="344" t="s">
        <v>3972</v>
      </c>
      <c r="C340" s="345">
        <v>96</v>
      </c>
      <c r="D340" s="345"/>
      <c r="E340" s="345">
        <v>96</v>
      </c>
      <c r="F340" s="345"/>
      <c r="G340" s="345"/>
      <c r="H340" s="345"/>
      <c r="I340" s="345"/>
    </row>
    <row r="341" spans="1:9" ht="12.95" customHeight="1">
      <c r="A341" s="202">
        <v>333</v>
      </c>
      <c r="B341" s="344" t="s">
        <v>3973</v>
      </c>
      <c r="C341" s="345"/>
      <c r="D341" s="345"/>
      <c r="E341" s="345"/>
      <c r="F341" s="345"/>
      <c r="G341" s="345"/>
      <c r="H341" s="345"/>
      <c r="I341" s="345"/>
    </row>
    <row r="342" spans="1:9" ht="12.95" customHeight="1">
      <c r="A342" s="202">
        <v>334</v>
      </c>
      <c r="B342" s="340"/>
      <c r="C342" s="341"/>
      <c r="D342" s="341"/>
      <c r="E342" s="341"/>
      <c r="F342" s="341"/>
      <c r="G342" s="341"/>
      <c r="H342" s="341"/>
      <c r="I342" s="341"/>
    </row>
    <row r="343" spans="1:9" ht="12.95" customHeight="1">
      <c r="A343" s="202">
        <v>335</v>
      </c>
      <c r="B343" s="340" t="s">
        <v>1327</v>
      </c>
      <c r="C343" s="341">
        <v>50272.1</v>
      </c>
      <c r="D343" s="341">
        <v>48327.6</v>
      </c>
      <c r="E343" s="341">
        <v>1944.6</v>
      </c>
      <c r="F343" s="341"/>
      <c r="G343" s="341"/>
      <c r="H343" s="341"/>
      <c r="I343" s="341"/>
    </row>
    <row r="344" spans="1:9" ht="12.95" customHeight="1">
      <c r="A344" s="202">
        <v>336</v>
      </c>
      <c r="B344" s="340" t="s">
        <v>1055</v>
      </c>
      <c r="C344" s="341"/>
      <c r="D344" s="341"/>
      <c r="E344" s="341"/>
      <c r="F344" s="341"/>
      <c r="G344" s="341"/>
      <c r="H344" s="341"/>
      <c r="I344" s="341"/>
    </row>
    <row r="345" spans="1:9" ht="12.95" customHeight="1">
      <c r="A345" s="202">
        <v>337</v>
      </c>
      <c r="B345" s="340" t="s">
        <v>1056</v>
      </c>
      <c r="C345" s="341">
        <v>50272.1</v>
      </c>
      <c r="D345" s="341">
        <v>48327.6</v>
      </c>
      <c r="E345" s="341">
        <v>1944.6</v>
      </c>
      <c r="F345" s="341"/>
      <c r="G345" s="341"/>
      <c r="H345" s="341"/>
      <c r="I345" s="341"/>
    </row>
    <row r="346" spans="1:9" ht="12.95" customHeight="1">
      <c r="A346" s="202">
        <v>338</v>
      </c>
      <c r="B346" s="344" t="s">
        <v>1081</v>
      </c>
      <c r="C346" s="345"/>
      <c r="D346" s="345"/>
      <c r="E346" s="345"/>
      <c r="F346" s="345"/>
      <c r="G346" s="345"/>
      <c r="H346" s="345"/>
      <c r="I346" s="345"/>
    </row>
    <row r="347" spans="1:9" ht="12.95" customHeight="1">
      <c r="A347" s="202">
        <v>339</v>
      </c>
      <c r="B347" s="344" t="s">
        <v>1328</v>
      </c>
      <c r="C347" s="345">
        <v>1692</v>
      </c>
      <c r="D347" s="345">
        <v>1692</v>
      </c>
      <c r="E347" s="345"/>
      <c r="F347" s="345"/>
      <c r="G347" s="345"/>
      <c r="H347" s="345"/>
      <c r="I347" s="345"/>
    </row>
    <row r="348" spans="1:9" ht="12.95" customHeight="1">
      <c r="A348" s="202">
        <v>340</v>
      </c>
      <c r="B348" s="344" t="s">
        <v>1329</v>
      </c>
      <c r="C348" s="345">
        <v>1502.8</v>
      </c>
      <c r="D348" s="345">
        <v>1403.4</v>
      </c>
      <c r="E348" s="345">
        <v>99.4</v>
      </c>
      <c r="F348" s="345"/>
      <c r="G348" s="345"/>
      <c r="H348" s="345"/>
      <c r="I348" s="345"/>
    </row>
    <row r="349" spans="1:9" ht="12.95" customHeight="1">
      <c r="A349" s="202">
        <v>341</v>
      </c>
      <c r="B349" s="344" t="s">
        <v>1085</v>
      </c>
      <c r="C349" s="345">
        <v>4865.5</v>
      </c>
      <c r="D349" s="345">
        <v>4697.8</v>
      </c>
      <c r="E349" s="345">
        <v>167.7</v>
      </c>
      <c r="F349" s="345"/>
      <c r="G349" s="345"/>
      <c r="H349" s="345"/>
      <c r="I349" s="345"/>
    </row>
    <row r="350" spans="1:9" ht="12.95" customHeight="1">
      <c r="A350" s="202">
        <v>342</v>
      </c>
      <c r="B350" s="344" t="s">
        <v>1330</v>
      </c>
      <c r="C350" s="345">
        <v>44.2</v>
      </c>
      <c r="D350" s="345"/>
      <c r="E350" s="345">
        <v>44.2</v>
      </c>
      <c r="F350" s="345"/>
      <c r="G350" s="345"/>
      <c r="H350" s="345"/>
      <c r="I350" s="345"/>
    </row>
    <row r="351" spans="1:9" ht="12.95" customHeight="1">
      <c r="A351" s="202">
        <v>343</v>
      </c>
      <c r="B351" s="344" t="s">
        <v>1331</v>
      </c>
      <c r="C351" s="345">
        <v>371.6</v>
      </c>
      <c r="D351" s="345">
        <v>159.6</v>
      </c>
      <c r="E351" s="345">
        <v>212</v>
      </c>
      <c r="F351" s="345"/>
      <c r="G351" s="345"/>
      <c r="H351" s="345"/>
      <c r="I351" s="345"/>
    </row>
    <row r="352" spans="1:9" ht="12.95" customHeight="1">
      <c r="A352" s="202">
        <v>344</v>
      </c>
      <c r="B352" s="344" t="s">
        <v>1327</v>
      </c>
      <c r="C352" s="345">
        <v>388</v>
      </c>
      <c r="D352" s="345">
        <v>388</v>
      </c>
      <c r="E352" s="345"/>
      <c r="F352" s="345"/>
      <c r="G352" s="345"/>
      <c r="H352" s="345"/>
      <c r="I352" s="345"/>
    </row>
    <row r="353" spans="1:9" ht="12.95" customHeight="1">
      <c r="A353" s="202">
        <v>345</v>
      </c>
      <c r="B353" s="344" t="s">
        <v>3974</v>
      </c>
      <c r="C353" s="345"/>
      <c r="D353" s="345"/>
      <c r="E353" s="345"/>
      <c r="F353" s="345"/>
      <c r="G353" s="345"/>
      <c r="H353" s="345"/>
      <c r="I353" s="345"/>
    </row>
    <row r="354" spans="1:9" ht="12.95" customHeight="1">
      <c r="A354" s="202">
        <v>346</v>
      </c>
      <c r="B354" s="344" t="s">
        <v>1333</v>
      </c>
      <c r="C354" s="345">
        <v>2968.7</v>
      </c>
      <c r="D354" s="345">
        <v>2968.7</v>
      </c>
      <c r="E354" s="345"/>
      <c r="F354" s="345"/>
      <c r="G354" s="345"/>
      <c r="H354" s="345"/>
      <c r="I354" s="345"/>
    </row>
    <row r="355" spans="1:9" ht="12.95" customHeight="1">
      <c r="A355" s="202">
        <v>347</v>
      </c>
      <c r="B355" s="344" t="s">
        <v>3975</v>
      </c>
      <c r="C355" s="345"/>
      <c r="D355" s="345"/>
      <c r="E355" s="345"/>
      <c r="F355" s="345"/>
      <c r="G355" s="345"/>
      <c r="H355" s="345"/>
      <c r="I355" s="345"/>
    </row>
    <row r="356" spans="1:9" ht="12.95" customHeight="1">
      <c r="A356" s="202">
        <v>348</v>
      </c>
      <c r="B356" s="344" t="s">
        <v>3976</v>
      </c>
      <c r="C356" s="345">
        <v>5553.4</v>
      </c>
      <c r="D356" s="345">
        <v>5369.4</v>
      </c>
      <c r="E356" s="345">
        <v>184</v>
      </c>
      <c r="F356" s="345"/>
      <c r="G356" s="345"/>
      <c r="H356" s="345"/>
      <c r="I356" s="345"/>
    </row>
    <row r="357" spans="1:9" ht="12.95" customHeight="1">
      <c r="A357" s="202">
        <v>349</v>
      </c>
      <c r="B357" s="344" t="s">
        <v>1336</v>
      </c>
      <c r="C357" s="345">
        <v>100</v>
      </c>
      <c r="D357" s="345"/>
      <c r="E357" s="345">
        <v>100</v>
      </c>
      <c r="F357" s="345"/>
      <c r="G357" s="345"/>
      <c r="H357" s="345"/>
      <c r="I357" s="345"/>
    </row>
    <row r="358" spans="1:9" ht="12.95" customHeight="1">
      <c r="A358" s="202">
        <v>350</v>
      </c>
      <c r="B358" s="344" t="s">
        <v>1337</v>
      </c>
      <c r="C358" s="345">
        <v>609.6</v>
      </c>
      <c r="D358" s="345">
        <v>488.6</v>
      </c>
      <c r="E358" s="345">
        <v>121</v>
      </c>
      <c r="F358" s="345"/>
      <c r="G358" s="345"/>
      <c r="H358" s="345"/>
      <c r="I358" s="345"/>
    </row>
    <row r="359" spans="1:9" ht="12.95" customHeight="1">
      <c r="A359" s="202">
        <v>351</v>
      </c>
      <c r="B359" s="344" t="s">
        <v>3977</v>
      </c>
      <c r="C359" s="345">
        <v>2273</v>
      </c>
      <c r="D359" s="345">
        <v>2176.9</v>
      </c>
      <c r="E359" s="345">
        <v>96.1</v>
      </c>
      <c r="F359" s="345"/>
      <c r="G359" s="345"/>
      <c r="H359" s="345"/>
      <c r="I359" s="345"/>
    </row>
    <row r="360" spans="1:9" ht="12.95" customHeight="1">
      <c r="A360" s="202">
        <v>352</v>
      </c>
      <c r="B360" s="344" t="s">
        <v>3978</v>
      </c>
      <c r="C360" s="345">
        <v>5866.8</v>
      </c>
      <c r="D360" s="345">
        <v>5653.7</v>
      </c>
      <c r="E360" s="345">
        <v>213.1</v>
      </c>
      <c r="F360" s="345"/>
      <c r="G360" s="345"/>
      <c r="H360" s="345"/>
      <c r="I360" s="345"/>
    </row>
    <row r="361" spans="1:9" ht="12.95" customHeight="1">
      <c r="A361" s="202">
        <v>353</v>
      </c>
      <c r="B361" s="344" t="s">
        <v>1340</v>
      </c>
      <c r="C361" s="345">
        <v>72</v>
      </c>
      <c r="D361" s="345"/>
      <c r="E361" s="345">
        <v>72</v>
      </c>
      <c r="F361" s="345"/>
      <c r="G361" s="345"/>
      <c r="H361" s="345"/>
      <c r="I361" s="345"/>
    </row>
    <row r="362" spans="1:9" ht="12.95" customHeight="1">
      <c r="A362" s="202">
        <v>354</v>
      </c>
      <c r="B362" s="344" t="s">
        <v>1341</v>
      </c>
      <c r="C362" s="345"/>
      <c r="D362" s="345"/>
      <c r="E362" s="345"/>
      <c r="F362" s="345"/>
      <c r="G362" s="345"/>
      <c r="H362" s="345"/>
      <c r="I362" s="345"/>
    </row>
    <row r="363" spans="1:9" ht="12.95" customHeight="1">
      <c r="A363" s="202">
        <v>355</v>
      </c>
      <c r="B363" s="344" t="s">
        <v>3979</v>
      </c>
      <c r="C363" s="345">
        <v>9132.7000000000007</v>
      </c>
      <c r="D363" s="345">
        <v>9132.7000000000007</v>
      </c>
      <c r="E363" s="345"/>
      <c r="F363" s="345"/>
      <c r="G363" s="345"/>
      <c r="H363" s="345"/>
      <c r="I363" s="345"/>
    </row>
    <row r="364" spans="1:9" ht="12.95" customHeight="1">
      <c r="A364" s="202">
        <v>356</v>
      </c>
      <c r="B364" s="344" t="s">
        <v>1343</v>
      </c>
      <c r="C364" s="345"/>
      <c r="D364" s="345"/>
      <c r="E364" s="345"/>
      <c r="F364" s="345"/>
      <c r="G364" s="345"/>
      <c r="H364" s="345"/>
      <c r="I364" s="345"/>
    </row>
    <row r="365" spans="1:9" ht="12.95" customHeight="1">
      <c r="A365" s="202">
        <v>357</v>
      </c>
      <c r="B365" s="344" t="s">
        <v>1344</v>
      </c>
      <c r="C365" s="345"/>
      <c r="D365" s="345"/>
      <c r="E365" s="345"/>
      <c r="F365" s="345"/>
      <c r="G365" s="345"/>
      <c r="H365" s="345"/>
      <c r="I365" s="345"/>
    </row>
    <row r="366" spans="1:9" ht="12.95" customHeight="1">
      <c r="A366" s="202">
        <v>358</v>
      </c>
      <c r="B366" s="344" t="s">
        <v>1345</v>
      </c>
      <c r="C366" s="345"/>
      <c r="D366" s="345"/>
      <c r="E366" s="345"/>
      <c r="F366" s="345"/>
      <c r="G366" s="345"/>
      <c r="H366" s="345"/>
      <c r="I366" s="345"/>
    </row>
    <row r="367" spans="1:9" ht="12.95" customHeight="1">
      <c r="A367" s="202">
        <v>359</v>
      </c>
      <c r="B367" s="344" t="s">
        <v>1346</v>
      </c>
      <c r="C367" s="345">
        <v>1023</v>
      </c>
      <c r="D367" s="345">
        <v>830.1</v>
      </c>
      <c r="E367" s="345">
        <v>192.9</v>
      </c>
      <c r="F367" s="345"/>
      <c r="G367" s="345"/>
      <c r="H367" s="345"/>
      <c r="I367" s="345"/>
    </row>
    <row r="368" spans="1:9" ht="12.95" customHeight="1">
      <c r="A368" s="202">
        <v>360</v>
      </c>
      <c r="B368" s="344" t="s">
        <v>3980</v>
      </c>
      <c r="C368" s="345">
        <v>309.89999999999998</v>
      </c>
      <c r="D368" s="345">
        <v>309.89999999999998</v>
      </c>
      <c r="E368" s="345"/>
      <c r="F368" s="345"/>
      <c r="G368" s="345"/>
      <c r="H368" s="345"/>
      <c r="I368" s="345"/>
    </row>
    <row r="369" spans="1:9" ht="12.95" customHeight="1">
      <c r="A369" s="202">
        <v>361</v>
      </c>
      <c r="B369" s="344" t="s">
        <v>3981</v>
      </c>
      <c r="C369" s="345">
        <v>2401.4</v>
      </c>
      <c r="D369" s="345">
        <v>2401.4</v>
      </c>
      <c r="E369" s="345"/>
      <c r="F369" s="345"/>
      <c r="G369" s="345"/>
      <c r="H369" s="345"/>
      <c r="I369" s="345"/>
    </row>
    <row r="370" spans="1:9" ht="12.95" customHeight="1">
      <c r="A370" s="202">
        <v>362</v>
      </c>
      <c r="B370" s="344" t="s">
        <v>3982</v>
      </c>
      <c r="C370" s="345"/>
      <c r="D370" s="345"/>
      <c r="E370" s="345"/>
      <c r="F370" s="345"/>
      <c r="G370" s="345"/>
      <c r="H370" s="345"/>
      <c r="I370" s="345"/>
    </row>
    <row r="371" spans="1:9" ht="12.95" customHeight="1">
      <c r="A371" s="202">
        <v>363</v>
      </c>
      <c r="B371" s="344" t="s">
        <v>1350</v>
      </c>
      <c r="C371" s="345">
        <v>10804.4</v>
      </c>
      <c r="D371" s="345">
        <v>10550.5</v>
      </c>
      <c r="E371" s="345">
        <v>253.9</v>
      </c>
      <c r="F371" s="345"/>
      <c r="G371" s="345"/>
      <c r="H371" s="345"/>
      <c r="I371" s="345"/>
    </row>
    <row r="372" spans="1:9" ht="12.95" customHeight="1">
      <c r="A372" s="202">
        <v>364</v>
      </c>
      <c r="B372" s="344" t="s">
        <v>3983</v>
      </c>
      <c r="C372" s="345">
        <v>100</v>
      </c>
      <c r="D372" s="345"/>
      <c r="E372" s="345">
        <v>100</v>
      </c>
      <c r="F372" s="345"/>
      <c r="G372" s="345"/>
      <c r="H372" s="345"/>
      <c r="I372" s="345"/>
    </row>
    <row r="373" spans="1:9" ht="12.95" customHeight="1">
      <c r="A373" s="202">
        <v>365</v>
      </c>
      <c r="B373" s="344" t="s">
        <v>3984</v>
      </c>
      <c r="C373" s="345">
        <v>105</v>
      </c>
      <c r="D373" s="345">
        <v>105</v>
      </c>
      <c r="E373" s="345"/>
      <c r="F373" s="345"/>
      <c r="G373" s="345"/>
      <c r="H373" s="345"/>
      <c r="I373" s="345"/>
    </row>
    <row r="374" spans="1:9" ht="12.95" customHeight="1">
      <c r="A374" s="202">
        <v>366</v>
      </c>
      <c r="B374" s="344" t="s">
        <v>3985</v>
      </c>
      <c r="C374" s="345">
        <v>88.1</v>
      </c>
      <c r="D374" s="345"/>
      <c r="E374" s="345">
        <v>88.1</v>
      </c>
      <c r="F374" s="345"/>
      <c r="G374" s="345"/>
      <c r="H374" s="345"/>
      <c r="I374" s="345"/>
    </row>
    <row r="375" spans="1:9" ht="12.95" customHeight="1">
      <c r="A375" s="202">
        <v>367</v>
      </c>
      <c r="B375" s="340"/>
      <c r="C375" s="341"/>
      <c r="D375" s="341"/>
      <c r="E375" s="341"/>
      <c r="F375" s="341"/>
      <c r="G375" s="341"/>
      <c r="H375" s="341"/>
      <c r="I375" s="341"/>
    </row>
    <row r="376" spans="1:9" ht="12.95" customHeight="1">
      <c r="A376" s="202">
        <v>368</v>
      </c>
      <c r="B376" s="340" t="s">
        <v>3986</v>
      </c>
      <c r="C376" s="341">
        <v>20376</v>
      </c>
      <c r="D376" s="341">
        <v>10770.8</v>
      </c>
      <c r="E376" s="341">
        <v>747.2</v>
      </c>
      <c r="F376" s="341"/>
      <c r="G376" s="341"/>
      <c r="H376" s="341">
        <v>8858</v>
      </c>
      <c r="I376" s="341"/>
    </row>
    <row r="377" spans="1:9" ht="12.95" customHeight="1">
      <c r="A377" s="202">
        <v>369</v>
      </c>
      <c r="B377" s="340" t="s">
        <v>1055</v>
      </c>
      <c r="C377" s="341">
        <v>6700.1</v>
      </c>
      <c r="D377" s="341"/>
      <c r="E377" s="341">
        <v>-37.9</v>
      </c>
      <c r="F377" s="341"/>
      <c r="G377" s="341"/>
      <c r="H377" s="341">
        <v>6738</v>
      </c>
      <c r="I377" s="341"/>
    </row>
    <row r="378" spans="1:9" ht="12.95" customHeight="1">
      <c r="A378" s="202">
        <v>370</v>
      </c>
      <c r="B378" s="340" t="s">
        <v>1056</v>
      </c>
      <c r="C378" s="341">
        <v>13675.9</v>
      </c>
      <c r="D378" s="341">
        <v>10770.8</v>
      </c>
      <c r="E378" s="341">
        <v>785.1</v>
      </c>
      <c r="F378" s="341"/>
      <c r="G378" s="341"/>
      <c r="H378" s="341">
        <v>2120</v>
      </c>
      <c r="I378" s="341"/>
    </row>
    <row r="379" spans="1:9" ht="12.95" customHeight="1">
      <c r="A379" s="202">
        <v>371</v>
      </c>
      <c r="B379" s="344" t="s">
        <v>1081</v>
      </c>
      <c r="C379" s="345">
        <v>6700.1</v>
      </c>
      <c r="D379" s="345"/>
      <c r="E379" s="345">
        <v>-37.9</v>
      </c>
      <c r="F379" s="345"/>
      <c r="G379" s="345"/>
      <c r="H379" s="345">
        <v>6738</v>
      </c>
      <c r="I379" s="345"/>
    </row>
    <row r="380" spans="1:9" ht="12.95" customHeight="1">
      <c r="A380" s="202">
        <v>372</v>
      </c>
      <c r="B380" s="344" t="s">
        <v>1355</v>
      </c>
      <c r="C380" s="345">
        <v>2536</v>
      </c>
      <c r="D380" s="345">
        <v>1936</v>
      </c>
      <c r="E380" s="345"/>
      <c r="F380" s="345"/>
      <c r="G380" s="345"/>
      <c r="H380" s="345">
        <v>600</v>
      </c>
      <c r="I380" s="345"/>
    </row>
    <row r="381" spans="1:9" ht="12.95" customHeight="1">
      <c r="A381" s="202">
        <v>373</v>
      </c>
      <c r="B381" s="344" t="s">
        <v>1287</v>
      </c>
      <c r="C381" s="345"/>
      <c r="D381" s="345"/>
      <c r="E381" s="345"/>
      <c r="F381" s="345"/>
      <c r="G381" s="345"/>
      <c r="H381" s="345"/>
      <c r="I381" s="345"/>
    </row>
    <row r="382" spans="1:9" ht="12.95" customHeight="1">
      <c r="A382" s="202">
        <v>374</v>
      </c>
      <c r="B382" s="344" t="s">
        <v>3987</v>
      </c>
      <c r="C382" s="345">
        <v>1121.0999999999999</v>
      </c>
      <c r="D382" s="345"/>
      <c r="E382" s="345">
        <v>151.1</v>
      </c>
      <c r="F382" s="345"/>
      <c r="G382" s="345"/>
      <c r="H382" s="345">
        <v>970</v>
      </c>
      <c r="I382" s="345"/>
    </row>
    <row r="383" spans="1:9" ht="12.95" customHeight="1">
      <c r="A383" s="202">
        <v>375</v>
      </c>
      <c r="B383" s="344" t="s">
        <v>3988</v>
      </c>
      <c r="C383" s="345">
        <v>382.4</v>
      </c>
      <c r="D383" s="345">
        <v>307.60000000000002</v>
      </c>
      <c r="E383" s="345">
        <v>74.8</v>
      </c>
      <c r="F383" s="345"/>
      <c r="G383" s="345"/>
      <c r="H383" s="345"/>
      <c r="I383" s="345"/>
    </row>
    <row r="384" spans="1:9" ht="12.95" customHeight="1">
      <c r="A384" s="202">
        <v>376</v>
      </c>
      <c r="B384" s="344" t="s">
        <v>1358</v>
      </c>
      <c r="C384" s="345">
        <v>709.6</v>
      </c>
      <c r="D384" s="345">
        <v>709.6</v>
      </c>
      <c r="E384" s="345"/>
      <c r="F384" s="345"/>
      <c r="G384" s="345"/>
      <c r="H384" s="345"/>
      <c r="I384" s="345"/>
    </row>
    <row r="385" spans="1:9" ht="12.95" customHeight="1">
      <c r="A385" s="202">
        <v>377</v>
      </c>
      <c r="B385" s="344" t="s">
        <v>3860</v>
      </c>
      <c r="C385" s="345">
        <v>794.2</v>
      </c>
      <c r="D385" s="345">
        <v>708.1</v>
      </c>
      <c r="E385" s="345">
        <v>86</v>
      </c>
      <c r="F385" s="345"/>
      <c r="G385" s="345"/>
      <c r="H385" s="345"/>
      <c r="I385" s="345"/>
    </row>
    <row r="386" spans="1:9" ht="12.95" customHeight="1">
      <c r="A386" s="202">
        <v>378</v>
      </c>
      <c r="B386" s="344" t="s">
        <v>1360</v>
      </c>
      <c r="C386" s="345">
        <v>2049.6</v>
      </c>
      <c r="D386" s="345">
        <v>2049.6</v>
      </c>
      <c r="E386" s="345"/>
      <c r="F386" s="345"/>
      <c r="G386" s="345"/>
      <c r="H386" s="345"/>
      <c r="I386" s="345"/>
    </row>
    <row r="387" spans="1:9" ht="12.95" customHeight="1">
      <c r="A387" s="202">
        <v>379</v>
      </c>
      <c r="B387" s="344" t="s">
        <v>3989</v>
      </c>
      <c r="C387" s="345">
        <v>120.5</v>
      </c>
      <c r="D387" s="345"/>
      <c r="E387" s="345">
        <v>120.5</v>
      </c>
      <c r="F387" s="345"/>
      <c r="G387" s="345"/>
      <c r="H387" s="345"/>
      <c r="I387" s="345"/>
    </row>
    <row r="388" spans="1:9" ht="12.95" customHeight="1">
      <c r="A388" s="202">
        <v>380</v>
      </c>
      <c r="B388" s="344" t="s">
        <v>1362</v>
      </c>
      <c r="C388" s="345">
        <v>2584.4</v>
      </c>
      <c r="D388" s="345">
        <v>1891.5</v>
      </c>
      <c r="E388" s="345">
        <v>142.9</v>
      </c>
      <c r="F388" s="345"/>
      <c r="G388" s="345"/>
      <c r="H388" s="345">
        <v>550</v>
      </c>
      <c r="I388" s="345"/>
    </row>
    <row r="389" spans="1:9" ht="12.95" customHeight="1">
      <c r="A389" s="202">
        <v>381</v>
      </c>
      <c r="B389" s="344" t="s">
        <v>3990</v>
      </c>
      <c r="C389" s="345">
        <v>1566.4</v>
      </c>
      <c r="D389" s="345">
        <v>1476.5</v>
      </c>
      <c r="E389" s="345">
        <v>89.8</v>
      </c>
      <c r="F389" s="345"/>
      <c r="G389" s="345"/>
      <c r="H389" s="345"/>
      <c r="I389" s="345"/>
    </row>
    <row r="390" spans="1:9" ht="12.95" customHeight="1">
      <c r="A390" s="202">
        <v>382</v>
      </c>
      <c r="B390" s="344" t="s">
        <v>1364</v>
      </c>
      <c r="C390" s="345">
        <v>1811.9</v>
      </c>
      <c r="D390" s="345">
        <v>1691.9</v>
      </c>
      <c r="E390" s="345">
        <v>120</v>
      </c>
      <c r="F390" s="345"/>
      <c r="G390" s="345"/>
      <c r="H390" s="345"/>
      <c r="I390" s="345"/>
    </row>
    <row r="391" spans="1:9" ht="12.95" customHeight="1">
      <c r="A391" s="202">
        <v>383</v>
      </c>
      <c r="B391" s="340"/>
      <c r="C391" s="341"/>
      <c r="D391" s="341"/>
      <c r="E391" s="341"/>
      <c r="F391" s="341"/>
      <c r="G391" s="341"/>
      <c r="H391" s="341"/>
      <c r="I391" s="341"/>
    </row>
    <row r="392" spans="1:9" ht="12.95" customHeight="1">
      <c r="A392" s="202">
        <v>384</v>
      </c>
      <c r="B392" s="340" t="s">
        <v>3991</v>
      </c>
      <c r="C392" s="341">
        <v>40061.800000000003</v>
      </c>
      <c r="D392" s="341">
        <v>35281.199999999997</v>
      </c>
      <c r="E392" s="341">
        <v>1827.1</v>
      </c>
      <c r="F392" s="341">
        <v>2953.6</v>
      </c>
      <c r="G392" s="341"/>
      <c r="H392" s="341"/>
      <c r="I392" s="341"/>
    </row>
    <row r="393" spans="1:9" ht="12.95" customHeight="1">
      <c r="A393" s="202">
        <v>385</v>
      </c>
      <c r="B393" s="340" t="s">
        <v>1055</v>
      </c>
      <c r="C393" s="341"/>
      <c r="D393" s="341"/>
      <c r="E393" s="341"/>
      <c r="F393" s="341"/>
      <c r="G393" s="341"/>
      <c r="H393" s="341"/>
      <c r="I393" s="341"/>
    </row>
    <row r="394" spans="1:9" ht="12.95" customHeight="1">
      <c r="A394" s="202">
        <v>386</v>
      </c>
      <c r="B394" s="340" t="s">
        <v>1056</v>
      </c>
      <c r="C394" s="341">
        <v>40061.800000000003</v>
      </c>
      <c r="D394" s="341">
        <v>35281.199999999997</v>
      </c>
      <c r="E394" s="341">
        <v>1827.1</v>
      </c>
      <c r="F394" s="341">
        <v>2953.6</v>
      </c>
      <c r="G394" s="341"/>
      <c r="H394" s="341"/>
      <c r="I394" s="341"/>
    </row>
    <row r="395" spans="1:9" ht="12.95" customHeight="1">
      <c r="A395" s="202">
        <v>387</v>
      </c>
      <c r="B395" s="344" t="s">
        <v>1081</v>
      </c>
      <c r="C395" s="345"/>
      <c r="D395" s="345"/>
      <c r="E395" s="345"/>
      <c r="F395" s="345"/>
      <c r="G395" s="345"/>
      <c r="H395" s="345"/>
      <c r="I395" s="345"/>
    </row>
    <row r="396" spans="1:9" ht="12.95" customHeight="1">
      <c r="A396" s="202">
        <v>388</v>
      </c>
      <c r="B396" s="344" t="s">
        <v>1366</v>
      </c>
      <c r="C396" s="345"/>
      <c r="D396" s="345"/>
      <c r="E396" s="345"/>
      <c r="F396" s="345"/>
      <c r="G396" s="345"/>
      <c r="H396" s="345"/>
      <c r="I396" s="345"/>
    </row>
    <row r="397" spans="1:9" ht="12.95" customHeight="1">
      <c r="A397" s="202">
        <v>389</v>
      </c>
      <c r="B397" s="344" t="s">
        <v>3992</v>
      </c>
      <c r="C397" s="345">
        <v>532.79999999999995</v>
      </c>
      <c r="D397" s="345">
        <v>512.79999999999995</v>
      </c>
      <c r="E397" s="345">
        <v>20</v>
      </c>
      <c r="F397" s="345"/>
      <c r="G397" s="345"/>
      <c r="H397" s="345"/>
      <c r="I397" s="345"/>
    </row>
    <row r="398" spans="1:9" ht="12.95" customHeight="1">
      <c r="A398" s="202">
        <v>390</v>
      </c>
      <c r="B398" s="344" t="s">
        <v>3993</v>
      </c>
      <c r="C398" s="345">
        <v>14.6</v>
      </c>
      <c r="D398" s="345"/>
      <c r="E398" s="345">
        <v>14.6</v>
      </c>
      <c r="F398" s="345"/>
      <c r="G398" s="345"/>
      <c r="H398" s="345"/>
      <c r="I398" s="345"/>
    </row>
    <row r="399" spans="1:9" ht="12.95" customHeight="1">
      <c r="A399" s="202">
        <v>391</v>
      </c>
      <c r="B399" s="344" t="s">
        <v>3994</v>
      </c>
      <c r="C399" s="345">
        <v>856.8</v>
      </c>
      <c r="D399" s="345">
        <v>756.8</v>
      </c>
      <c r="E399" s="345">
        <v>100</v>
      </c>
      <c r="F399" s="345"/>
      <c r="G399" s="345"/>
      <c r="H399" s="345"/>
      <c r="I399" s="345"/>
    </row>
    <row r="400" spans="1:9" ht="12.95" customHeight="1">
      <c r="A400" s="202">
        <v>392</v>
      </c>
      <c r="B400" s="344" t="s">
        <v>3995</v>
      </c>
      <c r="C400" s="345">
        <v>116.7</v>
      </c>
      <c r="D400" s="345"/>
      <c r="E400" s="345">
        <v>116.7</v>
      </c>
      <c r="F400" s="345"/>
      <c r="G400" s="345"/>
      <c r="H400" s="345"/>
      <c r="I400" s="345"/>
    </row>
    <row r="401" spans="1:9" ht="12.95" customHeight="1">
      <c r="A401" s="202">
        <v>393</v>
      </c>
      <c r="B401" s="344" t="s">
        <v>3996</v>
      </c>
      <c r="C401" s="345">
        <v>100</v>
      </c>
      <c r="D401" s="345"/>
      <c r="E401" s="345">
        <v>100</v>
      </c>
      <c r="F401" s="345"/>
      <c r="G401" s="345"/>
      <c r="H401" s="345"/>
      <c r="I401" s="345"/>
    </row>
    <row r="402" spans="1:9" ht="12.95" customHeight="1">
      <c r="A402" s="202">
        <v>394</v>
      </c>
      <c r="B402" s="344" t="s">
        <v>3997</v>
      </c>
      <c r="C402" s="345">
        <v>116</v>
      </c>
      <c r="D402" s="345"/>
      <c r="E402" s="345">
        <v>116</v>
      </c>
      <c r="F402" s="345"/>
      <c r="G402" s="345"/>
      <c r="H402" s="345"/>
      <c r="I402" s="345"/>
    </row>
    <row r="403" spans="1:9" ht="12.95" customHeight="1">
      <c r="A403" s="202">
        <v>395</v>
      </c>
      <c r="B403" s="344" t="s">
        <v>3998</v>
      </c>
      <c r="C403" s="345">
        <v>7063.6</v>
      </c>
      <c r="D403" s="345">
        <v>4381.7</v>
      </c>
      <c r="E403" s="345">
        <v>150</v>
      </c>
      <c r="F403" s="345">
        <v>2531.8000000000002</v>
      </c>
      <c r="G403" s="345"/>
      <c r="H403" s="345"/>
      <c r="I403" s="345"/>
    </row>
    <row r="404" spans="1:9" ht="12.95" customHeight="1">
      <c r="A404" s="202">
        <v>396</v>
      </c>
      <c r="B404" s="344" t="s">
        <v>3999</v>
      </c>
      <c r="C404" s="345"/>
      <c r="D404" s="345"/>
      <c r="E404" s="345"/>
      <c r="F404" s="345"/>
      <c r="G404" s="345"/>
      <c r="H404" s="345"/>
      <c r="I404" s="345"/>
    </row>
    <row r="405" spans="1:9" ht="12.95" customHeight="1">
      <c r="A405" s="202">
        <v>397</v>
      </c>
      <c r="B405" s="344" t="s">
        <v>1375</v>
      </c>
      <c r="C405" s="345"/>
      <c r="D405" s="345"/>
      <c r="E405" s="345"/>
      <c r="F405" s="345"/>
      <c r="G405" s="345"/>
      <c r="H405" s="345"/>
      <c r="I405" s="345"/>
    </row>
    <row r="406" spans="1:9" ht="12.95" customHeight="1">
      <c r="A406" s="202">
        <v>398</v>
      </c>
      <c r="B406" s="344" t="s">
        <v>1376</v>
      </c>
      <c r="C406" s="345">
        <v>2364.3000000000002</v>
      </c>
      <c r="D406" s="345">
        <v>1792.5</v>
      </c>
      <c r="E406" s="345">
        <v>150</v>
      </c>
      <c r="F406" s="345">
        <v>421.7</v>
      </c>
      <c r="G406" s="345"/>
      <c r="H406" s="345"/>
      <c r="I406" s="345"/>
    </row>
    <row r="407" spans="1:9" ht="12.95" customHeight="1">
      <c r="A407" s="202">
        <v>399</v>
      </c>
      <c r="B407" s="344" t="s">
        <v>4000</v>
      </c>
      <c r="C407" s="345">
        <v>50</v>
      </c>
      <c r="D407" s="345"/>
      <c r="E407" s="345">
        <v>50</v>
      </c>
      <c r="F407" s="345"/>
      <c r="G407" s="345"/>
      <c r="H407" s="345"/>
      <c r="I407" s="345"/>
    </row>
    <row r="408" spans="1:9" ht="12.95" customHeight="1">
      <c r="A408" s="202">
        <v>400</v>
      </c>
      <c r="B408" s="344" t="s">
        <v>4001</v>
      </c>
      <c r="C408" s="345">
        <v>120</v>
      </c>
      <c r="D408" s="345"/>
      <c r="E408" s="345">
        <v>120</v>
      </c>
      <c r="F408" s="345"/>
      <c r="G408" s="345"/>
      <c r="H408" s="345"/>
      <c r="I408" s="345"/>
    </row>
    <row r="409" spans="1:9" ht="12.95" customHeight="1">
      <c r="A409" s="202">
        <v>401</v>
      </c>
      <c r="B409" s="344" t="s">
        <v>4002</v>
      </c>
      <c r="C409" s="345">
        <v>53.7</v>
      </c>
      <c r="D409" s="345"/>
      <c r="E409" s="345">
        <v>53.7</v>
      </c>
      <c r="F409" s="345"/>
      <c r="G409" s="345"/>
      <c r="H409" s="345"/>
      <c r="I409" s="345"/>
    </row>
    <row r="410" spans="1:9" ht="12.95" customHeight="1">
      <c r="A410" s="202">
        <v>402</v>
      </c>
      <c r="B410" s="344" t="s">
        <v>1381</v>
      </c>
      <c r="C410" s="345"/>
      <c r="D410" s="345"/>
      <c r="E410" s="345"/>
      <c r="F410" s="345"/>
      <c r="G410" s="345"/>
      <c r="H410" s="345"/>
      <c r="I410" s="345"/>
    </row>
    <row r="411" spans="1:9" ht="12.95" customHeight="1">
      <c r="A411" s="202">
        <v>403</v>
      </c>
      <c r="B411" s="344" t="s">
        <v>4003</v>
      </c>
      <c r="C411" s="345">
        <v>5167.8</v>
      </c>
      <c r="D411" s="345">
        <v>5117.8</v>
      </c>
      <c r="E411" s="345">
        <v>50</v>
      </c>
      <c r="F411" s="345"/>
      <c r="G411" s="345"/>
      <c r="H411" s="345"/>
      <c r="I411" s="345"/>
    </row>
    <row r="412" spans="1:9" ht="12.95" customHeight="1">
      <c r="A412" s="202">
        <v>404</v>
      </c>
      <c r="B412" s="344" t="s">
        <v>4004</v>
      </c>
      <c r="C412" s="345">
        <v>849.3</v>
      </c>
      <c r="D412" s="345">
        <v>769.3</v>
      </c>
      <c r="E412" s="345">
        <v>80</v>
      </c>
      <c r="F412" s="345"/>
      <c r="G412" s="345"/>
      <c r="H412" s="345"/>
      <c r="I412" s="345"/>
    </row>
    <row r="413" spans="1:9" ht="12.95" customHeight="1">
      <c r="A413" s="202">
        <v>405</v>
      </c>
      <c r="B413" s="344" t="s">
        <v>4005</v>
      </c>
      <c r="C413" s="345">
        <v>5445.9</v>
      </c>
      <c r="D413" s="345">
        <v>5445.9</v>
      </c>
      <c r="E413" s="345"/>
      <c r="F413" s="345"/>
      <c r="G413" s="345"/>
      <c r="H413" s="345"/>
      <c r="I413" s="345"/>
    </row>
    <row r="414" spans="1:9" ht="12.95" customHeight="1">
      <c r="A414" s="202">
        <v>406</v>
      </c>
      <c r="B414" s="344" t="s">
        <v>1385</v>
      </c>
      <c r="C414" s="345">
        <v>808</v>
      </c>
      <c r="D414" s="345">
        <v>808</v>
      </c>
      <c r="E414" s="345"/>
      <c r="F414" s="345"/>
      <c r="G414" s="345"/>
      <c r="H414" s="345"/>
      <c r="I414" s="345"/>
    </row>
    <row r="415" spans="1:9" ht="12.95" customHeight="1">
      <c r="A415" s="202">
        <v>407</v>
      </c>
      <c r="B415" s="344" t="s">
        <v>1386</v>
      </c>
      <c r="C415" s="345">
        <v>10</v>
      </c>
      <c r="D415" s="345"/>
      <c r="E415" s="345">
        <v>10</v>
      </c>
      <c r="F415" s="345"/>
      <c r="G415" s="345"/>
      <c r="H415" s="345"/>
      <c r="I415" s="345"/>
    </row>
    <row r="416" spans="1:9" ht="12.95" customHeight="1">
      <c r="A416" s="202">
        <v>408</v>
      </c>
      <c r="B416" s="344" t="s">
        <v>4006</v>
      </c>
      <c r="C416" s="345">
        <v>3675.5</v>
      </c>
      <c r="D416" s="345">
        <v>3675.5</v>
      </c>
      <c r="E416" s="345"/>
      <c r="F416" s="345"/>
      <c r="G416" s="345"/>
      <c r="H416" s="345"/>
      <c r="I416" s="345"/>
    </row>
    <row r="417" spans="1:9" ht="12.95" customHeight="1">
      <c r="A417" s="202">
        <v>409</v>
      </c>
      <c r="B417" s="344" t="s">
        <v>1387</v>
      </c>
      <c r="C417" s="345">
        <v>3020.8</v>
      </c>
      <c r="D417" s="345">
        <v>2873.2</v>
      </c>
      <c r="E417" s="345">
        <v>147.6</v>
      </c>
      <c r="F417" s="345"/>
      <c r="G417" s="345"/>
      <c r="H417" s="345"/>
      <c r="I417" s="345"/>
    </row>
    <row r="418" spans="1:9" ht="12.95" customHeight="1">
      <c r="A418" s="202">
        <v>410</v>
      </c>
      <c r="B418" s="344" t="s">
        <v>1388</v>
      </c>
      <c r="C418" s="345">
        <v>787.3</v>
      </c>
      <c r="D418" s="345">
        <v>691.3</v>
      </c>
      <c r="E418" s="345">
        <v>96</v>
      </c>
      <c r="F418" s="345"/>
      <c r="G418" s="345"/>
      <c r="H418" s="345"/>
      <c r="I418" s="345"/>
    </row>
    <row r="419" spans="1:9" ht="12.95" customHeight="1">
      <c r="A419" s="202">
        <v>411</v>
      </c>
      <c r="B419" s="344" t="s">
        <v>1389</v>
      </c>
      <c r="C419" s="345">
        <v>118.6</v>
      </c>
      <c r="D419" s="345"/>
      <c r="E419" s="345">
        <v>118.6</v>
      </c>
      <c r="F419" s="345"/>
      <c r="G419" s="345"/>
      <c r="H419" s="345"/>
      <c r="I419" s="345"/>
    </row>
    <row r="420" spans="1:9" ht="12.95" customHeight="1">
      <c r="A420" s="202">
        <v>412</v>
      </c>
      <c r="B420" s="344" t="s">
        <v>4007</v>
      </c>
      <c r="C420" s="345">
        <v>678.6</v>
      </c>
      <c r="D420" s="345">
        <v>574.70000000000005</v>
      </c>
      <c r="E420" s="345">
        <v>103.9</v>
      </c>
      <c r="F420" s="345"/>
      <c r="G420" s="345"/>
      <c r="H420" s="345"/>
      <c r="I420" s="345"/>
    </row>
    <row r="421" spans="1:9" ht="12.95" customHeight="1">
      <c r="A421" s="202">
        <v>413</v>
      </c>
      <c r="B421" s="344" t="s">
        <v>1390</v>
      </c>
      <c r="C421" s="345">
        <v>335.6</v>
      </c>
      <c r="D421" s="345">
        <v>335.6</v>
      </c>
      <c r="E421" s="345"/>
      <c r="F421" s="345"/>
      <c r="G421" s="345"/>
      <c r="H421" s="345"/>
      <c r="I421" s="345"/>
    </row>
    <row r="422" spans="1:9" ht="12.95" customHeight="1">
      <c r="A422" s="202">
        <v>414</v>
      </c>
      <c r="B422" s="344" t="s">
        <v>1392</v>
      </c>
      <c r="C422" s="345"/>
      <c r="D422" s="345"/>
      <c r="E422" s="345"/>
      <c r="F422" s="345"/>
      <c r="G422" s="345"/>
      <c r="H422" s="345"/>
      <c r="I422" s="345"/>
    </row>
    <row r="423" spans="1:9" ht="12.95" customHeight="1">
      <c r="A423" s="202">
        <v>415</v>
      </c>
      <c r="B423" s="344" t="s">
        <v>3973</v>
      </c>
      <c r="C423" s="345">
        <v>1080</v>
      </c>
      <c r="D423" s="345">
        <v>1000</v>
      </c>
      <c r="E423" s="345">
        <v>80</v>
      </c>
      <c r="F423" s="345"/>
      <c r="G423" s="345"/>
      <c r="H423" s="345"/>
      <c r="I423" s="345"/>
    </row>
    <row r="424" spans="1:9" ht="12.95" customHeight="1">
      <c r="A424" s="202">
        <v>416</v>
      </c>
      <c r="B424" s="344" t="s">
        <v>1393</v>
      </c>
      <c r="C424" s="345">
        <v>1465.6</v>
      </c>
      <c r="D424" s="345">
        <v>1415.6</v>
      </c>
      <c r="E424" s="345">
        <v>50</v>
      </c>
      <c r="F424" s="345"/>
      <c r="G424" s="345"/>
      <c r="H424" s="345"/>
      <c r="I424" s="345"/>
    </row>
    <row r="425" spans="1:9" ht="12.95" customHeight="1">
      <c r="A425" s="202">
        <v>417</v>
      </c>
      <c r="B425" s="344" t="s">
        <v>4008</v>
      </c>
      <c r="C425" s="345">
        <v>2916.3</v>
      </c>
      <c r="D425" s="345">
        <v>2816.3</v>
      </c>
      <c r="E425" s="345">
        <v>100</v>
      </c>
      <c r="F425" s="345"/>
      <c r="G425" s="345"/>
      <c r="H425" s="345"/>
      <c r="I425" s="345"/>
    </row>
    <row r="426" spans="1:9" ht="12.95" customHeight="1">
      <c r="A426" s="202">
        <v>418</v>
      </c>
      <c r="B426" s="344" t="s">
        <v>4009</v>
      </c>
      <c r="C426" s="345">
        <v>1052.5</v>
      </c>
      <c r="D426" s="345">
        <v>1052.5</v>
      </c>
      <c r="E426" s="345"/>
      <c r="F426" s="345"/>
      <c r="G426" s="345"/>
      <c r="H426" s="345"/>
      <c r="I426" s="345"/>
    </row>
    <row r="427" spans="1:9" ht="12.95" customHeight="1">
      <c r="A427" s="202">
        <v>419</v>
      </c>
      <c r="B427" s="344" t="s">
        <v>4010</v>
      </c>
      <c r="C427" s="345">
        <v>1261.5999999999999</v>
      </c>
      <c r="D427" s="345">
        <v>1261.5999999999999</v>
      </c>
      <c r="E427" s="345"/>
      <c r="F427" s="345"/>
      <c r="G427" s="345"/>
      <c r="H427" s="345"/>
      <c r="I427" s="345"/>
    </row>
    <row r="428" spans="1:9" ht="12.95" customHeight="1">
      <c r="A428" s="202">
        <v>420</v>
      </c>
      <c r="B428" s="340"/>
      <c r="C428" s="341"/>
      <c r="D428" s="341"/>
      <c r="E428" s="341"/>
      <c r="F428" s="341"/>
      <c r="G428" s="341"/>
      <c r="H428" s="341"/>
      <c r="I428" s="341"/>
    </row>
    <row r="429" spans="1:9" ht="12.95" customHeight="1">
      <c r="A429" s="202">
        <v>421</v>
      </c>
      <c r="B429" s="340" t="s">
        <v>4011</v>
      </c>
      <c r="C429" s="341">
        <v>21194.1</v>
      </c>
      <c r="D429" s="341">
        <v>19757</v>
      </c>
      <c r="E429" s="341">
        <v>1437.1</v>
      </c>
      <c r="F429" s="341"/>
      <c r="G429" s="341"/>
      <c r="H429" s="341"/>
      <c r="I429" s="341"/>
    </row>
    <row r="430" spans="1:9" ht="12.95" customHeight="1">
      <c r="A430" s="202">
        <v>422</v>
      </c>
      <c r="B430" s="340" t="s">
        <v>1055</v>
      </c>
      <c r="C430" s="341"/>
      <c r="D430" s="341"/>
      <c r="E430" s="341"/>
      <c r="F430" s="341"/>
      <c r="G430" s="341"/>
      <c r="H430" s="341"/>
      <c r="I430" s="341"/>
    </row>
    <row r="431" spans="1:9" ht="12.95" customHeight="1">
      <c r="A431" s="202">
        <v>423</v>
      </c>
      <c r="B431" s="340" t="s">
        <v>1056</v>
      </c>
      <c r="C431" s="341">
        <v>21194.1</v>
      </c>
      <c r="D431" s="341">
        <v>19757</v>
      </c>
      <c r="E431" s="341">
        <v>1437.1</v>
      </c>
      <c r="F431" s="341"/>
      <c r="G431" s="341"/>
      <c r="H431" s="341"/>
      <c r="I431" s="341"/>
    </row>
    <row r="432" spans="1:9" ht="12.95" customHeight="1">
      <c r="A432" s="202">
        <v>424</v>
      </c>
      <c r="B432" s="344" t="s">
        <v>1081</v>
      </c>
      <c r="C432" s="345"/>
      <c r="D432" s="345"/>
      <c r="E432" s="345"/>
      <c r="F432" s="345"/>
      <c r="G432" s="345"/>
      <c r="H432" s="345"/>
      <c r="I432" s="345"/>
    </row>
    <row r="433" spans="1:9" ht="12.95" customHeight="1">
      <c r="A433" s="202">
        <v>425</v>
      </c>
      <c r="B433" s="344" t="s">
        <v>4012</v>
      </c>
      <c r="C433" s="345"/>
      <c r="D433" s="345"/>
      <c r="E433" s="345"/>
      <c r="F433" s="345"/>
      <c r="G433" s="345"/>
      <c r="H433" s="345"/>
      <c r="I433" s="345"/>
    </row>
    <row r="434" spans="1:9" ht="12.95" customHeight="1">
      <c r="A434" s="202">
        <v>426</v>
      </c>
      <c r="B434" s="344" t="s">
        <v>1398</v>
      </c>
      <c r="C434" s="345">
        <v>8</v>
      </c>
      <c r="D434" s="345"/>
      <c r="E434" s="345">
        <v>8</v>
      </c>
      <c r="F434" s="345"/>
      <c r="G434" s="345"/>
      <c r="H434" s="345"/>
      <c r="I434" s="345"/>
    </row>
    <row r="435" spans="1:9" ht="12.95" customHeight="1">
      <c r="A435" s="202">
        <v>427</v>
      </c>
      <c r="B435" s="344" t="s">
        <v>4013</v>
      </c>
      <c r="C435" s="345">
        <v>2090</v>
      </c>
      <c r="D435" s="345">
        <v>2090</v>
      </c>
      <c r="E435" s="345"/>
      <c r="F435" s="345"/>
      <c r="G435" s="345"/>
      <c r="H435" s="345"/>
      <c r="I435" s="345"/>
    </row>
    <row r="436" spans="1:9" ht="12.95" customHeight="1">
      <c r="A436" s="202">
        <v>428</v>
      </c>
      <c r="B436" s="344" t="s">
        <v>4014</v>
      </c>
      <c r="C436" s="345"/>
      <c r="D436" s="345"/>
      <c r="E436" s="345"/>
      <c r="F436" s="345"/>
      <c r="G436" s="345"/>
      <c r="H436" s="345"/>
      <c r="I436" s="345"/>
    </row>
    <row r="437" spans="1:9" ht="12.95" customHeight="1">
      <c r="A437" s="202">
        <v>429</v>
      </c>
      <c r="B437" s="344" t="s">
        <v>4015</v>
      </c>
      <c r="C437" s="345">
        <v>247.5</v>
      </c>
      <c r="D437" s="345"/>
      <c r="E437" s="345">
        <v>247.5</v>
      </c>
      <c r="F437" s="345"/>
      <c r="G437" s="345"/>
      <c r="H437" s="345"/>
      <c r="I437" s="345"/>
    </row>
    <row r="438" spans="1:9" ht="12.95" customHeight="1">
      <c r="A438" s="202">
        <v>430</v>
      </c>
      <c r="B438" s="344" t="s">
        <v>4016</v>
      </c>
      <c r="C438" s="345"/>
      <c r="D438" s="345"/>
      <c r="E438" s="345"/>
      <c r="F438" s="345"/>
      <c r="G438" s="345"/>
      <c r="H438" s="345"/>
      <c r="I438" s="345"/>
    </row>
    <row r="439" spans="1:9" ht="12.95" customHeight="1">
      <c r="A439" s="202">
        <v>431</v>
      </c>
      <c r="B439" s="344" t="s">
        <v>1403</v>
      </c>
      <c r="C439" s="345"/>
      <c r="D439" s="345"/>
      <c r="E439" s="345"/>
      <c r="F439" s="345"/>
      <c r="G439" s="345"/>
      <c r="H439" s="345"/>
      <c r="I439" s="345"/>
    </row>
    <row r="440" spans="1:9" ht="12.95" customHeight="1">
      <c r="A440" s="202">
        <v>432</v>
      </c>
      <c r="B440" s="344" t="s">
        <v>1404</v>
      </c>
      <c r="C440" s="345"/>
      <c r="D440" s="345"/>
      <c r="E440" s="345"/>
      <c r="F440" s="345"/>
      <c r="G440" s="345"/>
      <c r="H440" s="345"/>
      <c r="I440" s="345"/>
    </row>
    <row r="441" spans="1:9" ht="12.95" customHeight="1">
      <c r="A441" s="202">
        <v>433</v>
      </c>
      <c r="B441" s="344" t="s">
        <v>4017</v>
      </c>
      <c r="C441" s="345">
        <v>80</v>
      </c>
      <c r="D441" s="345"/>
      <c r="E441" s="345">
        <v>80</v>
      </c>
      <c r="F441" s="345"/>
      <c r="G441" s="345"/>
      <c r="H441" s="345"/>
      <c r="I441" s="345"/>
    </row>
    <row r="442" spans="1:9" ht="12.95" customHeight="1">
      <c r="A442" s="202">
        <v>434</v>
      </c>
      <c r="B442" s="344" t="s">
        <v>1406</v>
      </c>
      <c r="C442" s="345">
        <v>1656.2</v>
      </c>
      <c r="D442" s="345">
        <v>1656.2</v>
      </c>
      <c r="E442" s="345"/>
      <c r="F442" s="345"/>
      <c r="G442" s="345"/>
      <c r="H442" s="345"/>
      <c r="I442" s="345"/>
    </row>
    <row r="443" spans="1:9" ht="12.95" customHeight="1">
      <c r="A443" s="202">
        <v>435</v>
      </c>
      <c r="B443" s="344" t="s">
        <v>4018</v>
      </c>
      <c r="C443" s="345"/>
      <c r="D443" s="345"/>
      <c r="E443" s="345"/>
      <c r="F443" s="345"/>
      <c r="G443" s="345"/>
      <c r="H443" s="345"/>
      <c r="I443" s="345"/>
    </row>
    <row r="444" spans="1:9" ht="12.95" customHeight="1">
      <c r="A444" s="202">
        <v>436</v>
      </c>
      <c r="B444" s="344" t="s">
        <v>4019</v>
      </c>
      <c r="C444" s="345">
        <v>216.3</v>
      </c>
      <c r="D444" s="345">
        <v>216.3</v>
      </c>
      <c r="E444" s="345"/>
      <c r="F444" s="345"/>
      <c r="G444" s="345"/>
      <c r="H444" s="345"/>
      <c r="I444" s="345"/>
    </row>
    <row r="445" spans="1:9" ht="12.95" customHeight="1">
      <c r="A445" s="202">
        <v>437</v>
      </c>
      <c r="B445" s="344" t="s">
        <v>4020</v>
      </c>
      <c r="C445" s="345">
        <v>1139</v>
      </c>
      <c r="D445" s="345">
        <v>981</v>
      </c>
      <c r="E445" s="345">
        <v>158</v>
      </c>
      <c r="F445" s="345"/>
      <c r="G445" s="345"/>
      <c r="H445" s="345"/>
      <c r="I445" s="345"/>
    </row>
    <row r="446" spans="1:9" ht="12.95" customHeight="1">
      <c r="A446" s="202">
        <v>438</v>
      </c>
      <c r="B446" s="344" t="s">
        <v>4021</v>
      </c>
      <c r="C446" s="345">
        <v>922.7</v>
      </c>
      <c r="D446" s="345">
        <v>922.7</v>
      </c>
      <c r="E446" s="345"/>
      <c r="F446" s="345"/>
      <c r="G446" s="345"/>
      <c r="H446" s="345"/>
      <c r="I446" s="345"/>
    </row>
    <row r="447" spans="1:9" ht="12.95" customHeight="1">
      <c r="A447" s="202">
        <v>439</v>
      </c>
      <c r="B447" s="344" t="s">
        <v>4022</v>
      </c>
      <c r="C447" s="345">
        <v>1447.1</v>
      </c>
      <c r="D447" s="345">
        <v>1311.1</v>
      </c>
      <c r="E447" s="345">
        <v>136</v>
      </c>
      <c r="F447" s="345"/>
      <c r="G447" s="345"/>
      <c r="H447" s="345"/>
      <c r="I447" s="345"/>
    </row>
    <row r="448" spans="1:9" ht="12.95" customHeight="1">
      <c r="A448" s="202">
        <v>440</v>
      </c>
      <c r="B448" s="344" t="s">
        <v>1412</v>
      </c>
      <c r="C448" s="345">
        <v>251</v>
      </c>
      <c r="D448" s="345"/>
      <c r="E448" s="345">
        <v>251</v>
      </c>
      <c r="F448" s="345"/>
      <c r="G448" s="345"/>
      <c r="H448" s="345"/>
      <c r="I448" s="345"/>
    </row>
    <row r="449" spans="1:9" ht="12.95" customHeight="1">
      <c r="A449" s="202">
        <v>441</v>
      </c>
      <c r="B449" s="344" t="s">
        <v>1413</v>
      </c>
      <c r="C449" s="345"/>
      <c r="D449" s="345"/>
      <c r="E449" s="345"/>
      <c r="F449" s="345"/>
      <c r="G449" s="345"/>
      <c r="H449" s="345"/>
      <c r="I449" s="345"/>
    </row>
    <row r="450" spans="1:9" ht="12.95" customHeight="1">
      <c r="A450" s="202">
        <v>442</v>
      </c>
      <c r="B450" s="344" t="s">
        <v>4023</v>
      </c>
      <c r="C450" s="345">
        <v>2396.6999999999998</v>
      </c>
      <c r="D450" s="345">
        <v>2396.6999999999998</v>
      </c>
      <c r="E450" s="345"/>
      <c r="F450" s="345"/>
      <c r="G450" s="345"/>
      <c r="H450" s="345"/>
      <c r="I450" s="345"/>
    </row>
    <row r="451" spans="1:9" ht="12.95" customHeight="1">
      <c r="A451" s="202">
        <v>443</v>
      </c>
      <c r="B451" s="344" t="s">
        <v>4024</v>
      </c>
      <c r="C451" s="345"/>
      <c r="D451" s="345"/>
      <c r="E451" s="345"/>
      <c r="F451" s="345"/>
      <c r="G451" s="345"/>
      <c r="H451" s="345"/>
      <c r="I451" s="345"/>
    </row>
    <row r="452" spans="1:9" ht="12.95" customHeight="1">
      <c r="A452" s="202">
        <v>444</v>
      </c>
      <c r="B452" s="344" t="s">
        <v>1416</v>
      </c>
      <c r="C452" s="345">
        <v>1619.7</v>
      </c>
      <c r="D452" s="345">
        <v>1619.7</v>
      </c>
      <c r="E452" s="345"/>
      <c r="F452" s="345"/>
      <c r="G452" s="345"/>
      <c r="H452" s="345"/>
      <c r="I452" s="345"/>
    </row>
    <row r="453" spans="1:9" ht="12.95" customHeight="1">
      <c r="A453" s="202">
        <v>445</v>
      </c>
      <c r="B453" s="344" t="s">
        <v>4025</v>
      </c>
      <c r="C453" s="345"/>
      <c r="D453" s="345"/>
      <c r="E453" s="345"/>
      <c r="F453" s="345"/>
      <c r="G453" s="345"/>
      <c r="H453" s="345"/>
      <c r="I453" s="345"/>
    </row>
    <row r="454" spans="1:9" ht="12.95" customHeight="1">
      <c r="A454" s="202">
        <v>446</v>
      </c>
      <c r="B454" s="344" t="s">
        <v>1418</v>
      </c>
      <c r="C454" s="345">
        <v>190</v>
      </c>
      <c r="D454" s="345">
        <v>90</v>
      </c>
      <c r="E454" s="345">
        <v>100</v>
      </c>
      <c r="F454" s="345"/>
      <c r="G454" s="345"/>
      <c r="H454" s="345"/>
      <c r="I454" s="345"/>
    </row>
    <row r="455" spans="1:9" ht="12.95" customHeight="1">
      <c r="A455" s="202">
        <v>447</v>
      </c>
      <c r="B455" s="344" t="s">
        <v>4026</v>
      </c>
      <c r="C455" s="345"/>
      <c r="D455" s="345"/>
      <c r="E455" s="345"/>
      <c r="F455" s="345"/>
      <c r="G455" s="345"/>
      <c r="H455" s="345"/>
      <c r="I455" s="345"/>
    </row>
    <row r="456" spans="1:9" ht="12.95" customHeight="1">
      <c r="A456" s="202">
        <v>448</v>
      </c>
      <c r="B456" s="344" t="s">
        <v>1419</v>
      </c>
      <c r="C456" s="345"/>
      <c r="D456" s="345"/>
      <c r="E456" s="345"/>
      <c r="F456" s="345"/>
      <c r="G456" s="345"/>
      <c r="H456" s="345"/>
      <c r="I456" s="345"/>
    </row>
    <row r="457" spans="1:9" ht="12.95" customHeight="1">
      <c r="A457" s="202">
        <v>449</v>
      </c>
      <c r="B457" s="344" t="s">
        <v>4027</v>
      </c>
      <c r="C457" s="345">
        <v>333.3</v>
      </c>
      <c r="D457" s="345">
        <v>333.3</v>
      </c>
      <c r="E457" s="345"/>
      <c r="F457" s="345"/>
      <c r="G457" s="345"/>
      <c r="H457" s="345"/>
      <c r="I457" s="345"/>
    </row>
    <row r="458" spans="1:9" ht="12.95" customHeight="1">
      <c r="A458" s="202">
        <v>450</v>
      </c>
      <c r="B458" s="344" t="s">
        <v>4028</v>
      </c>
      <c r="C458" s="345"/>
      <c r="D458" s="345"/>
      <c r="E458" s="345"/>
      <c r="F458" s="345"/>
      <c r="G458" s="345"/>
      <c r="H458" s="345"/>
      <c r="I458" s="345"/>
    </row>
    <row r="459" spans="1:9" ht="12.95" customHeight="1">
      <c r="A459" s="202">
        <v>451</v>
      </c>
      <c r="B459" s="344" t="s">
        <v>1422</v>
      </c>
      <c r="C459" s="345"/>
      <c r="D459" s="345"/>
      <c r="E459" s="345"/>
      <c r="F459" s="345"/>
      <c r="G459" s="345"/>
      <c r="H459" s="345"/>
      <c r="I459" s="345"/>
    </row>
    <row r="460" spans="1:9" ht="12.95" customHeight="1">
      <c r="A460" s="202">
        <v>452</v>
      </c>
      <c r="B460" s="344" t="s">
        <v>1423</v>
      </c>
      <c r="C460" s="345"/>
      <c r="D460" s="345"/>
      <c r="E460" s="345"/>
      <c r="F460" s="345"/>
      <c r="G460" s="345"/>
      <c r="H460" s="345"/>
      <c r="I460" s="345"/>
    </row>
    <row r="461" spans="1:9" ht="12.95" customHeight="1">
      <c r="A461" s="202">
        <v>453</v>
      </c>
      <c r="B461" s="344" t="s">
        <v>4029</v>
      </c>
      <c r="C461" s="345"/>
      <c r="D461" s="345"/>
      <c r="E461" s="345"/>
      <c r="F461" s="345"/>
      <c r="G461" s="345"/>
      <c r="H461" s="345"/>
      <c r="I461" s="345"/>
    </row>
    <row r="462" spans="1:9" ht="12.95" customHeight="1">
      <c r="A462" s="202">
        <v>454</v>
      </c>
      <c r="B462" s="344" t="s">
        <v>1425</v>
      </c>
      <c r="C462" s="345">
        <v>1104.5</v>
      </c>
      <c r="D462" s="345">
        <v>1104.5</v>
      </c>
      <c r="E462" s="345"/>
      <c r="F462" s="345"/>
      <c r="G462" s="345"/>
      <c r="H462" s="345"/>
      <c r="I462" s="345"/>
    </row>
    <row r="463" spans="1:9" ht="12.95" customHeight="1">
      <c r="A463" s="202">
        <v>455</v>
      </c>
      <c r="B463" s="344" t="s">
        <v>4030</v>
      </c>
      <c r="C463" s="345">
        <v>260</v>
      </c>
      <c r="D463" s="345"/>
      <c r="E463" s="345">
        <v>260</v>
      </c>
      <c r="F463" s="345"/>
      <c r="G463" s="345"/>
      <c r="H463" s="345"/>
      <c r="I463" s="345"/>
    </row>
    <row r="464" spans="1:9" ht="12.95" customHeight="1">
      <c r="A464" s="202">
        <v>456</v>
      </c>
      <c r="B464" s="344" t="s">
        <v>1427</v>
      </c>
      <c r="C464" s="345">
        <v>6441.4</v>
      </c>
      <c r="D464" s="345">
        <v>6291.4</v>
      </c>
      <c r="E464" s="345">
        <v>150</v>
      </c>
      <c r="F464" s="345"/>
      <c r="G464" s="345"/>
      <c r="H464" s="345"/>
      <c r="I464" s="345"/>
    </row>
    <row r="465" spans="1:9" ht="12.95" customHeight="1">
      <c r="A465" s="202">
        <v>457</v>
      </c>
      <c r="B465" s="344" t="s">
        <v>1428</v>
      </c>
      <c r="C465" s="345">
        <v>790.5</v>
      </c>
      <c r="D465" s="345">
        <v>744</v>
      </c>
      <c r="E465" s="345">
        <v>46.6</v>
      </c>
      <c r="F465" s="345"/>
      <c r="G465" s="345"/>
      <c r="H465" s="345"/>
      <c r="I465" s="345"/>
    </row>
    <row r="466" spans="1:9" ht="12.95" customHeight="1">
      <c r="A466" s="202">
        <v>458</v>
      </c>
      <c r="B466" s="340"/>
      <c r="C466" s="341"/>
      <c r="D466" s="341"/>
      <c r="E466" s="341"/>
      <c r="F466" s="341"/>
      <c r="G466" s="341"/>
      <c r="H466" s="341"/>
      <c r="I466" s="341"/>
    </row>
    <row r="467" spans="1:9" ht="12.95" customHeight="1">
      <c r="A467" s="202">
        <v>459</v>
      </c>
      <c r="B467" s="340" t="s">
        <v>4031</v>
      </c>
      <c r="C467" s="341">
        <v>32042.2</v>
      </c>
      <c r="D467" s="341">
        <v>27740.6</v>
      </c>
      <c r="E467" s="341">
        <v>1236.8</v>
      </c>
      <c r="F467" s="341">
        <v>2424.8000000000002</v>
      </c>
      <c r="G467" s="341"/>
      <c r="H467" s="341">
        <v>240</v>
      </c>
      <c r="I467" s="341">
        <v>400</v>
      </c>
    </row>
    <row r="468" spans="1:9" ht="12.95" customHeight="1">
      <c r="A468" s="202">
        <v>460</v>
      </c>
      <c r="B468" s="340" t="s">
        <v>1055</v>
      </c>
      <c r="C468" s="341"/>
      <c r="D468" s="341"/>
      <c r="E468" s="341"/>
      <c r="F468" s="341"/>
      <c r="G468" s="341"/>
      <c r="H468" s="341"/>
      <c r="I468" s="341"/>
    </row>
    <row r="469" spans="1:9" ht="12.95" customHeight="1">
      <c r="A469" s="202">
        <v>461</v>
      </c>
      <c r="B469" s="340" t="s">
        <v>1056</v>
      </c>
      <c r="C469" s="341">
        <v>32042.2</v>
      </c>
      <c r="D469" s="341">
        <v>27740.6</v>
      </c>
      <c r="E469" s="341">
        <v>1236.8</v>
      </c>
      <c r="F469" s="341">
        <v>2424.8000000000002</v>
      </c>
      <c r="G469" s="341"/>
      <c r="H469" s="341">
        <v>240</v>
      </c>
      <c r="I469" s="341">
        <v>400</v>
      </c>
    </row>
    <row r="470" spans="1:9" ht="12.95" customHeight="1">
      <c r="A470" s="202">
        <v>462</v>
      </c>
      <c r="B470" s="344" t="s">
        <v>1081</v>
      </c>
      <c r="C470" s="345"/>
      <c r="D470" s="345"/>
      <c r="E470" s="345"/>
      <c r="F470" s="345"/>
      <c r="G470" s="345"/>
      <c r="H470" s="345"/>
      <c r="I470" s="345"/>
    </row>
    <row r="471" spans="1:9" ht="12.95" customHeight="1">
      <c r="A471" s="202">
        <v>463</v>
      </c>
      <c r="B471" s="344" t="s">
        <v>1366</v>
      </c>
      <c r="C471" s="345">
        <v>93.5</v>
      </c>
      <c r="D471" s="345"/>
      <c r="E471" s="345">
        <v>93.5</v>
      </c>
      <c r="F471" s="345"/>
      <c r="G471" s="345"/>
      <c r="H471" s="345"/>
      <c r="I471" s="345"/>
    </row>
    <row r="472" spans="1:9" ht="12.95" customHeight="1">
      <c r="A472" s="202">
        <v>464</v>
      </c>
      <c r="B472" s="344" t="s">
        <v>4032</v>
      </c>
      <c r="C472" s="345"/>
      <c r="D472" s="345"/>
      <c r="E472" s="345"/>
      <c r="F472" s="345"/>
      <c r="G472" s="345"/>
      <c r="H472" s="345"/>
      <c r="I472" s="345"/>
    </row>
    <row r="473" spans="1:9" ht="12.95" customHeight="1">
      <c r="A473" s="202">
        <v>465</v>
      </c>
      <c r="B473" s="344" t="s">
        <v>4033</v>
      </c>
      <c r="C473" s="345">
        <v>652.5</v>
      </c>
      <c r="D473" s="345">
        <v>652.5</v>
      </c>
      <c r="E473" s="345"/>
      <c r="F473" s="345"/>
      <c r="G473" s="345"/>
      <c r="H473" s="345"/>
      <c r="I473" s="345"/>
    </row>
    <row r="474" spans="1:9" ht="12.95" customHeight="1">
      <c r="A474" s="202">
        <v>466</v>
      </c>
      <c r="B474" s="344" t="s">
        <v>4034</v>
      </c>
      <c r="C474" s="345">
        <v>1341.3</v>
      </c>
      <c r="D474" s="345">
        <v>1341.3</v>
      </c>
      <c r="E474" s="345"/>
      <c r="F474" s="345"/>
      <c r="G474" s="345"/>
      <c r="H474" s="345"/>
      <c r="I474" s="345"/>
    </row>
    <row r="475" spans="1:9" ht="12.95" customHeight="1">
      <c r="A475" s="202">
        <v>467</v>
      </c>
      <c r="B475" s="344" t="s">
        <v>4035</v>
      </c>
      <c r="C475" s="345"/>
      <c r="D475" s="345"/>
      <c r="E475" s="345"/>
      <c r="F475" s="345"/>
      <c r="G475" s="345"/>
      <c r="H475" s="345"/>
      <c r="I475" s="345"/>
    </row>
    <row r="476" spans="1:9" ht="12.95" customHeight="1">
      <c r="A476" s="202">
        <v>468</v>
      </c>
      <c r="B476" s="344" t="s">
        <v>4036</v>
      </c>
      <c r="C476" s="345">
        <v>779.1</v>
      </c>
      <c r="D476" s="345">
        <v>779.1</v>
      </c>
      <c r="E476" s="345"/>
      <c r="F476" s="345"/>
      <c r="G476" s="345"/>
      <c r="H476" s="345"/>
      <c r="I476" s="345"/>
    </row>
    <row r="477" spans="1:9" ht="12.95" customHeight="1">
      <c r="A477" s="202">
        <v>469</v>
      </c>
      <c r="B477" s="344" t="s">
        <v>3947</v>
      </c>
      <c r="C477" s="345">
        <v>551.70000000000005</v>
      </c>
      <c r="D477" s="345">
        <v>551.70000000000005</v>
      </c>
      <c r="E477" s="345"/>
      <c r="F477" s="345"/>
      <c r="G477" s="345"/>
      <c r="H477" s="345"/>
      <c r="I477" s="345"/>
    </row>
    <row r="478" spans="1:9" ht="12.95" customHeight="1">
      <c r="A478" s="202">
        <v>470</v>
      </c>
      <c r="B478" s="344" t="s">
        <v>4037</v>
      </c>
      <c r="C478" s="345">
        <v>1891.8</v>
      </c>
      <c r="D478" s="345">
        <v>1891.8</v>
      </c>
      <c r="E478" s="345"/>
      <c r="F478" s="345"/>
      <c r="G478" s="345"/>
      <c r="H478" s="345"/>
      <c r="I478" s="345"/>
    </row>
    <row r="479" spans="1:9" ht="12.95" customHeight="1">
      <c r="A479" s="202">
        <v>471</v>
      </c>
      <c r="B479" s="344" t="s">
        <v>4038</v>
      </c>
      <c r="C479" s="345">
        <v>2014.9</v>
      </c>
      <c r="D479" s="345">
        <v>1814.9</v>
      </c>
      <c r="E479" s="345"/>
      <c r="F479" s="345"/>
      <c r="G479" s="345"/>
      <c r="H479" s="345"/>
      <c r="I479" s="345">
        <v>200</v>
      </c>
    </row>
    <row r="480" spans="1:9" ht="12.95" customHeight="1">
      <c r="A480" s="202">
        <v>472</v>
      </c>
      <c r="B480" s="344" t="s">
        <v>1437</v>
      </c>
      <c r="C480" s="345"/>
      <c r="D480" s="345"/>
      <c r="E480" s="345"/>
      <c r="F480" s="345"/>
      <c r="G480" s="345"/>
      <c r="H480" s="345"/>
      <c r="I480" s="345"/>
    </row>
    <row r="481" spans="1:9" ht="12.95" customHeight="1">
      <c r="A481" s="202">
        <v>473</v>
      </c>
      <c r="B481" s="344" t="s">
        <v>1438</v>
      </c>
      <c r="C481" s="345"/>
      <c r="D481" s="345"/>
      <c r="E481" s="345"/>
      <c r="F481" s="345"/>
      <c r="G481" s="345"/>
      <c r="H481" s="345"/>
      <c r="I481" s="345"/>
    </row>
    <row r="482" spans="1:9" ht="12.95" customHeight="1">
      <c r="A482" s="202">
        <v>474</v>
      </c>
      <c r="B482" s="344" t="s">
        <v>4039</v>
      </c>
      <c r="C482" s="345"/>
      <c r="D482" s="345"/>
      <c r="E482" s="345"/>
      <c r="F482" s="345"/>
      <c r="G482" s="345"/>
      <c r="H482" s="345"/>
      <c r="I482" s="345"/>
    </row>
    <row r="483" spans="1:9" ht="12.95" customHeight="1">
      <c r="A483" s="202">
        <v>475</v>
      </c>
      <c r="B483" s="344" t="s">
        <v>4040</v>
      </c>
      <c r="C483" s="345">
        <v>874.2</v>
      </c>
      <c r="D483" s="345">
        <v>874.2</v>
      </c>
      <c r="E483" s="345"/>
      <c r="F483" s="345"/>
      <c r="G483" s="345"/>
      <c r="H483" s="345"/>
      <c r="I483" s="345"/>
    </row>
    <row r="484" spans="1:9" ht="12.95" customHeight="1">
      <c r="A484" s="202">
        <v>476</v>
      </c>
      <c r="B484" s="344" t="s">
        <v>4041</v>
      </c>
      <c r="C484" s="345">
        <v>78.5</v>
      </c>
      <c r="D484" s="345"/>
      <c r="E484" s="345">
        <v>78.5</v>
      </c>
      <c r="F484" s="345"/>
      <c r="G484" s="345"/>
      <c r="H484" s="345"/>
      <c r="I484" s="345"/>
    </row>
    <row r="485" spans="1:9" ht="12.95" customHeight="1">
      <c r="A485" s="202">
        <v>477</v>
      </c>
      <c r="B485" s="344" t="s">
        <v>1441</v>
      </c>
      <c r="C485" s="345">
        <v>7466.6</v>
      </c>
      <c r="D485" s="345">
        <v>5577.7</v>
      </c>
      <c r="E485" s="345"/>
      <c r="F485" s="345">
        <v>1888.9</v>
      </c>
      <c r="G485" s="345"/>
      <c r="H485" s="345"/>
      <c r="I485" s="345"/>
    </row>
    <row r="486" spans="1:9" ht="12.95" customHeight="1">
      <c r="A486" s="202">
        <v>478</v>
      </c>
      <c r="B486" s="344" t="s">
        <v>1443</v>
      </c>
      <c r="C486" s="345">
        <v>640.70000000000005</v>
      </c>
      <c r="D486" s="345">
        <v>640.70000000000005</v>
      </c>
      <c r="E486" s="345"/>
      <c r="F486" s="345"/>
      <c r="G486" s="345"/>
      <c r="H486" s="345"/>
      <c r="I486" s="345"/>
    </row>
    <row r="487" spans="1:9" ht="12.95" customHeight="1">
      <c r="A487" s="202">
        <v>479</v>
      </c>
      <c r="B487" s="344" t="s">
        <v>1412</v>
      </c>
      <c r="C487" s="345">
        <v>842.7</v>
      </c>
      <c r="D487" s="345">
        <v>766.7</v>
      </c>
      <c r="E487" s="345">
        <v>76</v>
      </c>
      <c r="F487" s="345"/>
      <c r="G487" s="345"/>
      <c r="H487" s="345"/>
      <c r="I487" s="345"/>
    </row>
    <row r="488" spans="1:9" ht="12.95" customHeight="1">
      <c r="A488" s="202">
        <v>480</v>
      </c>
      <c r="B488" s="344" t="s">
        <v>1444</v>
      </c>
      <c r="C488" s="345">
        <v>572.4</v>
      </c>
      <c r="D488" s="345">
        <v>572.4</v>
      </c>
      <c r="E488" s="345"/>
      <c r="F488" s="345"/>
      <c r="G488" s="345"/>
      <c r="H488" s="345"/>
      <c r="I488" s="345"/>
    </row>
    <row r="489" spans="1:9" ht="12.95" customHeight="1">
      <c r="A489" s="202">
        <v>481</v>
      </c>
      <c r="B489" s="344" t="s">
        <v>1445</v>
      </c>
      <c r="C489" s="345">
        <v>611</v>
      </c>
      <c r="D489" s="345">
        <v>512.4</v>
      </c>
      <c r="E489" s="345">
        <v>98.6</v>
      </c>
      <c r="F489" s="345"/>
      <c r="G489" s="345"/>
      <c r="H489" s="345"/>
      <c r="I489" s="345"/>
    </row>
    <row r="490" spans="1:9" ht="12.95" customHeight="1">
      <c r="A490" s="202">
        <v>482</v>
      </c>
      <c r="B490" s="344" t="s">
        <v>4042</v>
      </c>
      <c r="C490" s="345">
        <v>341.7</v>
      </c>
      <c r="D490" s="345">
        <v>65.400000000000006</v>
      </c>
      <c r="E490" s="345">
        <v>76.3</v>
      </c>
      <c r="F490" s="345"/>
      <c r="G490" s="345"/>
      <c r="H490" s="345"/>
      <c r="I490" s="345">
        <v>200</v>
      </c>
    </row>
    <row r="491" spans="1:9" ht="12.95" customHeight="1">
      <c r="A491" s="202">
        <v>483</v>
      </c>
      <c r="B491" s="344" t="s">
        <v>1449</v>
      </c>
      <c r="C491" s="345">
        <v>127.6</v>
      </c>
      <c r="D491" s="345"/>
      <c r="E491" s="345">
        <v>127.6</v>
      </c>
      <c r="F491" s="345"/>
      <c r="G491" s="345"/>
      <c r="H491" s="345"/>
      <c r="I491" s="345"/>
    </row>
    <row r="492" spans="1:9" ht="12.95" customHeight="1">
      <c r="A492" s="202">
        <v>484</v>
      </c>
      <c r="B492" s="344" t="s">
        <v>1450</v>
      </c>
      <c r="C492" s="345">
        <v>58.3</v>
      </c>
      <c r="D492" s="345"/>
      <c r="E492" s="345">
        <v>58.3</v>
      </c>
      <c r="F492" s="345"/>
      <c r="G492" s="345"/>
      <c r="H492" s="345"/>
      <c r="I492" s="345"/>
    </row>
    <row r="493" spans="1:9" ht="12.95" customHeight="1">
      <c r="A493" s="202">
        <v>485</v>
      </c>
      <c r="B493" s="344" t="s">
        <v>4043</v>
      </c>
      <c r="C493" s="345">
        <v>3029.1</v>
      </c>
      <c r="D493" s="345">
        <v>3029.1</v>
      </c>
      <c r="E493" s="345"/>
      <c r="F493" s="345"/>
      <c r="G493" s="345"/>
      <c r="H493" s="345"/>
      <c r="I493" s="345"/>
    </row>
    <row r="494" spans="1:9" ht="12.95" customHeight="1">
      <c r="A494" s="202">
        <v>486</v>
      </c>
      <c r="B494" s="344" t="s">
        <v>4044</v>
      </c>
      <c r="C494" s="345">
        <v>833.8</v>
      </c>
      <c r="D494" s="345">
        <v>833.8</v>
      </c>
      <c r="E494" s="345"/>
      <c r="F494" s="345"/>
      <c r="G494" s="345"/>
      <c r="H494" s="345"/>
      <c r="I494" s="345"/>
    </row>
    <row r="495" spans="1:9" ht="12.95" customHeight="1">
      <c r="A495" s="202">
        <v>487</v>
      </c>
      <c r="B495" s="344" t="s">
        <v>4045</v>
      </c>
      <c r="C495" s="345">
        <v>70</v>
      </c>
      <c r="D495" s="345"/>
      <c r="E495" s="345">
        <v>70</v>
      </c>
      <c r="F495" s="345"/>
      <c r="G495" s="345"/>
      <c r="H495" s="345"/>
      <c r="I495" s="345"/>
    </row>
    <row r="496" spans="1:9" ht="12.95" customHeight="1">
      <c r="A496" s="202">
        <v>488</v>
      </c>
      <c r="B496" s="344" t="s">
        <v>1451</v>
      </c>
      <c r="C496" s="345">
        <v>83</v>
      </c>
      <c r="D496" s="345"/>
      <c r="E496" s="345">
        <v>83</v>
      </c>
      <c r="F496" s="345"/>
      <c r="G496" s="345"/>
      <c r="H496" s="345"/>
      <c r="I496" s="345"/>
    </row>
    <row r="497" spans="1:9" ht="12.95" customHeight="1">
      <c r="A497" s="202">
        <v>489</v>
      </c>
      <c r="B497" s="344" t="s">
        <v>4046</v>
      </c>
      <c r="C497" s="345"/>
      <c r="D497" s="345"/>
      <c r="E497" s="345"/>
      <c r="F497" s="345"/>
      <c r="G497" s="345"/>
      <c r="H497" s="345"/>
      <c r="I497" s="345"/>
    </row>
    <row r="498" spans="1:9" ht="12.95" customHeight="1">
      <c r="A498" s="202">
        <v>490</v>
      </c>
      <c r="B498" s="344" t="s">
        <v>4047</v>
      </c>
      <c r="C498" s="345">
        <v>80</v>
      </c>
      <c r="D498" s="345"/>
      <c r="E498" s="345">
        <v>80</v>
      </c>
      <c r="F498" s="345"/>
      <c r="G498" s="345"/>
      <c r="H498" s="345"/>
      <c r="I498" s="345"/>
    </row>
    <row r="499" spans="1:9" ht="12.95" customHeight="1">
      <c r="A499" s="202">
        <v>491</v>
      </c>
      <c r="B499" s="344" t="s">
        <v>4048</v>
      </c>
      <c r="C499" s="345">
        <v>853.8</v>
      </c>
      <c r="D499" s="345">
        <v>723.5</v>
      </c>
      <c r="E499" s="345">
        <v>130.19999999999999</v>
      </c>
      <c r="F499" s="345"/>
      <c r="G499" s="345"/>
      <c r="H499" s="345"/>
      <c r="I499" s="345"/>
    </row>
    <row r="500" spans="1:9" ht="12.95" customHeight="1">
      <c r="A500" s="202">
        <v>492</v>
      </c>
      <c r="B500" s="344" t="s">
        <v>4049</v>
      </c>
      <c r="C500" s="345"/>
      <c r="D500" s="345"/>
      <c r="E500" s="345"/>
      <c r="F500" s="345"/>
      <c r="G500" s="345"/>
      <c r="H500" s="345"/>
      <c r="I500" s="345"/>
    </row>
    <row r="501" spans="1:9" ht="12.95" customHeight="1">
      <c r="A501" s="202">
        <v>493</v>
      </c>
      <c r="B501" s="344" t="s">
        <v>4050</v>
      </c>
      <c r="C501" s="345">
        <v>1733.8</v>
      </c>
      <c r="D501" s="345">
        <v>1403.2</v>
      </c>
      <c r="E501" s="345">
        <v>90.6</v>
      </c>
      <c r="F501" s="345"/>
      <c r="G501" s="345"/>
      <c r="H501" s="345">
        <v>240</v>
      </c>
      <c r="I501" s="345"/>
    </row>
    <row r="502" spans="1:9" ht="12.95" customHeight="1">
      <c r="A502" s="202">
        <v>494</v>
      </c>
      <c r="B502" s="344" t="s">
        <v>1457</v>
      </c>
      <c r="C502" s="345">
        <v>689.1</v>
      </c>
      <c r="D502" s="345">
        <v>595</v>
      </c>
      <c r="E502" s="345">
        <v>94.1</v>
      </c>
      <c r="F502" s="345"/>
      <c r="G502" s="345"/>
      <c r="H502" s="345"/>
      <c r="I502" s="345"/>
    </row>
    <row r="503" spans="1:9" ht="12.95" customHeight="1">
      <c r="A503" s="202">
        <v>495</v>
      </c>
      <c r="B503" s="344" t="s">
        <v>4051</v>
      </c>
      <c r="C503" s="345"/>
      <c r="D503" s="345"/>
      <c r="E503" s="345"/>
      <c r="F503" s="345"/>
      <c r="G503" s="345"/>
      <c r="H503" s="345"/>
      <c r="I503" s="345"/>
    </row>
    <row r="504" spans="1:9" ht="12.95" customHeight="1">
      <c r="A504" s="202">
        <v>496</v>
      </c>
      <c r="B504" s="344" t="s">
        <v>3915</v>
      </c>
      <c r="C504" s="345">
        <v>1278.5999999999999</v>
      </c>
      <c r="D504" s="345">
        <v>1278.5999999999999</v>
      </c>
      <c r="E504" s="345"/>
      <c r="F504" s="345"/>
      <c r="G504" s="345"/>
      <c r="H504" s="345"/>
      <c r="I504" s="345"/>
    </row>
    <row r="505" spans="1:9" ht="12.95" customHeight="1">
      <c r="A505" s="202">
        <v>497</v>
      </c>
      <c r="B505" s="344" t="s">
        <v>4052</v>
      </c>
      <c r="C505" s="345"/>
      <c r="D505" s="345"/>
      <c r="E505" s="345"/>
      <c r="F505" s="345"/>
      <c r="G505" s="345"/>
      <c r="H505" s="345"/>
      <c r="I505" s="345"/>
    </row>
    <row r="506" spans="1:9" ht="12.95" customHeight="1">
      <c r="A506" s="202">
        <v>498</v>
      </c>
      <c r="B506" s="344" t="s">
        <v>4053</v>
      </c>
      <c r="C506" s="345">
        <v>755.1</v>
      </c>
      <c r="D506" s="345">
        <v>755.1</v>
      </c>
      <c r="E506" s="345"/>
      <c r="F506" s="345"/>
      <c r="G506" s="345"/>
      <c r="H506" s="345"/>
      <c r="I506" s="345"/>
    </row>
    <row r="507" spans="1:9" ht="12.95" customHeight="1">
      <c r="A507" s="202">
        <v>499</v>
      </c>
      <c r="B507" s="344" t="s">
        <v>4054</v>
      </c>
      <c r="C507" s="345">
        <v>3022.3</v>
      </c>
      <c r="D507" s="345">
        <v>2406.4</v>
      </c>
      <c r="E507" s="345">
        <v>80</v>
      </c>
      <c r="F507" s="345">
        <v>535.9</v>
      </c>
      <c r="G507" s="345"/>
      <c r="H507" s="345"/>
      <c r="I507" s="345"/>
    </row>
    <row r="508" spans="1:9" ht="12.95" customHeight="1">
      <c r="A508" s="202">
        <v>500</v>
      </c>
      <c r="B508" s="344" t="s">
        <v>4055</v>
      </c>
      <c r="C508" s="345"/>
      <c r="D508" s="345"/>
      <c r="E508" s="345"/>
      <c r="F508" s="345"/>
      <c r="G508" s="345"/>
      <c r="H508" s="345"/>
      <c r="I508" s="345"/>
    </row>
    <row r="509" spans="1:9" ht="12.95" customHeight="1">
      <c r="A509" s="202">
        <v>501</v>
      </c>
      <c r="B509" s="344" t="s">
        <v>1463</v>
      </c>
      <c r="C509" s="345">
        <v>675.2</v>
      </c>
      <c r="D509" s="345">
        <v>675.2</v>
      </c>
      <c r="E509" s="345"/>
      <c r="F509" s="345"/>
      <c r="G509" s="345"/>
      <c r="H509" s="345"/>
      <c r="I509" s="345"/>
    </row>
    <row r="510" spans="1:9" ht="12.95" customHeight="1">
      <c r="A510" s="202">
        <v>502</v>
      </c>
      <c r="B510" s="344" t="s">
        <v>4056</v>
      </c>
      <c r="C510" s="345"/>
      <c r="D510" s="345"/>
      <c r="E510" s="345"/>
      <c r="F510" s="345"/>
      <c r="G510" s="345"/>
      <c r="H510" s="345"/>
      <c r="I510" s="345"/>
    </row>
    <row r="511" spans="1:9" ht="12.95" customHeight="1">
      <c r="A511" s="202">
        <v>503</v>
      </c>
      <c r="B511" s="340"/>
      <c r="C511" s="341"/>
      <c r="D511" s="341"/>
      <c r="E511" s="341"/>
      <c r="F511" s="341"/>
      <c r="G511" s="341"/>
      <c r="H511" s="341"/>
      <c r="I511" s="341"/>
    </row>
    <row r="512" spans="1:9" ht="12.95" customHeight="1">
      <c r="A512" s="202">
        <v>504</v>
      </c>
      <c r="B512" s="340" t="s">
        <v>1465</v>
      </c>
      <c r="C512" s="341">
        <v>32919.5</v>
      </c>
      <c r="D512" s="341">
        <v>29225.7</v>
      </c>
      <c r="E512" s="341">
        <v>2634.9</v>
      </c>
      <c r="F512" s="341">
        <v>858.9</v>
      </c>
      <c r="G512" s="341"/>
      <c r="H512" s="341"/>
      <c r="I512" s="341">
        <v>200</v>
      </c>
    </row>
    <row r="513" spans="1:9" ht="12.95" customHeight="1">
      <c r="A513" s="202">
        <v>505</v>
      </c>
      <c r="B513" s="340" t="s">
        <v>1055</v>
      </c>
      <c r="C513" s="341">
        <v>-75.400000000000006</v>
      </c>
      <c r="D513" s="341"/>
      <c r="E513" s="341">
        <v>-75.400000000000006</v>
      </c>
      <c r="F513" s="341"/>
      <c r="G513" s="341"/>
      <c r="H513" s="341"/>
      <c r="I513" s="341"/>
    </row>
    <row r="514" spans="1:9" ht="12.95" customHeight="1">
      <c r="A514" s="202">
        <v>506</v>
      </c>
      <c r="B514" s="340" t="s">
        <v>1056</v>
      </c>
      <c r="C514" s="341">
        <v>32994.9</v>
      </c>
      <c r="D514" s="341">
        <v>29225.7</v>
      </c>
      <c r="E514" s="341">
        <v>2710.3</v>
      </c>
      <c r="F514" s="341">
        <v>858.9</v>
      </c>
      <c r="G514" s="341"/>
      <c r="H514" s="341"/>
      <c r="I514" s="341">
        <v>200</v>
      </c>
    </row>
    <row r="515" spans="1:9" ht="12.95" customHeight="1">
      <c r="A515" s="202">
        <v>507</v>
      </c>
      <c r="B515" s="344" t="s">
        <v>1081</v>
      </c>
      <c r="C515" s="345">
        <v>-75.400000000000006</v>
      </c>
      <c r="D515" s="345"/>
      <c r="E515" s="345">
        <v>-75.400000000000006</v>
      </c>
      <c r="F515" s="345"/>
      <c r="G515" s="345"/>
      <c r="H515" s="345"/>
      <c r="I515" s="345"/>
    </row>
    <row r="516" spans="1:9" ht="12.95" customHeight="1">
      <c r="A516" s="202">
        <v>508</v>
      </c>
      <c r="B516" s="344" t="s">
        <v>1466</v>
      </c>
      <c r="C516" s="345">
        <v>115</v>
      </c>
      <c r="D516" s="345"/>
      <c r="E516" s="345">
        <v>115</v>
      </c>
      <c r="F516" s="345"/>
      <c r="G516" s="345"/>
      <c r="H516" s="345"/>
      <c r="I516" s="345"/>
    </row>
    <row r="517" spans="1:9" ht="12.95" customHeight="1">
      <c r="A517" s="202">
        <v>509</v>
      </c>
      <c r="B517" s="344" t="s">
        <v>1467</v>
      </c>
      <c r="C517" s="345">
        <v>883</v>
      </c>
      <c r="D517" s="345">
        <v>803</v>
      </c>
      <c r="E517" s="345">
        <v>80</v>
      </c>
      <c r="F517" s="345"/>
      <c r="G517" s="345"/>
      <c r="H517" s="345"/>
      <c r="I517" s="345"/>
    </row>
    <row r="518" spans="1:9" ht="12.95" customHeight="1">
      <c r="A518" s="202">
        <v>510</v>
      </c>
      <c r="B518" s="344" t="s">
        <v>1468</v>
      </c>
      <c r="C518" s="345">
        <v>1924.7</v>
      </c>
      <c r="D518" s="345">
        <v>1804.7</v>
      </c>
      <c r="E518" s="345">
        <v>120</v>
      </c>
      <c r="F518" s="345"/>
      <c r="G518" s="345"/>
      <c r="H518" s="345"/>
      <c r="I518" s="345"/>
    </row>
    <row r="519" spans="1:9" ht="12.95" customHeight="1">
      <c r="A519" s="202">
        <v>511</v>
      </c>
      <c r="B519" s="344" t="s">
        <v>1469</v>
      </c>
      <c r="C519" s="345">
        <v>2703.2</v>
      </c>
      <c r="D519" s="345">
        <v>2113.4</v>
      </c>
      <c r="E519" s="345">
        <v>589.79999999999995</v>
      </c>
      <c r="F519" s="345"/>
      <c r="G519" s="345"/>
      <c r="H519" s="345"/>
      <c r="I519" s="345"/>
    </row>
    <row r="520" spans="1:9" ht="12.95" customHeight="1">
      <c r="A520" s="202">
        <v>512</v>
      </c>
      <c r="B520" s="344" t="s">
        <v>1470</v>
      </c>
      <c r="C520" s="345">
        <v>2478.9</v>
      </c>
      <c r="D520" s="345">
        <v>2389.1999999999998</v>
      </c>
      <c r="E520" s="345">
        <v>89.7</v>
      </c>
      <c r="F520" s="345"/>
      <c r="G520" s="345"/>
      <c r="H520" s="345"/>
      <c r="I520" s="345"/>
    </row>
    <row r="521" spans="1:9" ht="12.95" customHeight="1">
      <c r="A521" s="202">
        <v>513</v>
      </c>
      <c r="B521" s="344" t="s">
        <v>4057</v>
      </c>
      <c r="C521" s="345">
        <v>2664</v>
      </c>
      <c r="D521" s="345">
        <v>2425.1999999999998</v>
      </c>
      <c r="E521" s="345">
        <v>238.8</v>
      </c>
      <c r="F521" s="345"/>
      <c r="G521" s="345"/>
      <c r="H521" s="345"/>
      <c r="I521" s="345"/>
    </row>
    <row r="522" spans="1:9" ht="12.95" customHeight="1">
      <c r="A522" s="202">
        <v>514</v>
      </c>
      <c r="B522" s="344" t="s">
        <v>1472</v>
      </c>
      <c r="C522" s="345">
        <v>150</v>
      </c>
      <c r="D522" s="345"/>
      <c r="E522" s="345">
        <v>150</v>
      </c>
      <c r="F522" s="345"/>
      <c r="G522" s="345"/>
      <c r="H522" s="345"/>
      <c r="I522" s="345"/>
    </row>
    <row r="523" spans="1:9" ht="12.95" customHeight="1">
      <c r="A523" s="202">
        <v>515</v>
      </c>
      <c r="B523" s="344" t="s">
        <v>4058</v>
      </c>
      <c r="C523" s="345">
        <v>383.9</v>
      </c>
      <c r="D523" s="345">
        <v>295.89999999999998</v>
      </c>
      <c r="E523" s="345">
        <v>88</v>
      </c>
      <c r="F523" s="345"/>
      <c r="G523" s="345"/>
      <c r="H523" s="345"/>
      <c r="I523" s="345"/>
    </row>
    <row r="524" spans="1:9" ht="12.95" customHeight="1">
      <c r="A524" s="202">
        <v>516</v>
      </c>
      <c r="B524" s="344" t="s">
        <v>1474</v>
      </c>
      <c r="C524" s="345">
        <v>100</v>
      </c>
      <c r="D524" s="345"/>
      <c r="E524" s="345">
        <v>100</v>
      </c>
      <c r="F524" s="345"/>
      <c r="G524" s="345"/>
      <c r="H524" s="345"/>
      <c r="I524" s="345"/>
    </row>
    <row r="525" spans="1:9" ht="12.95" customHeight="1">
      <c r="A525" s="202">
        <v>517</v>
      </c>
      <c r="B525" s="344" t="s">
        <v>1475</v>
      </c>
      <c r="C525" s="345">
        <v>3780.8</v>
      </c>
      <c r="D525" s="345">
        <v>3610.8</v>
      </c>
      <c r="E525" s="345">
        <v>170</v>
      </c>
      <c r="F525" s="345"/>
      <c r="G525" s="345"/>
      <c r="H525" s="345"/>
      <c r="I525" s="345"/>
    </row>
    <row r="526" spans="1:9" ht="12.95" customHeight="1">
      <c r="A526" s="202">
        <v>518</v>
      </c>
      <c r="B526" s="344" t="s">
        <v>4059</v>
      </c>
      <c r="C526" s="345">
        <v>5543.7</v>
      </c>
      <c r="D526" s="345">
        <v>5258.7</v>
      </c>
      <c r="E526" s="345">
        <v>85</v>
      </c>
      <c r="F526" s="345"/>
      <c r="G526" s="345"/>
      <c r="H526" s="345"/>
      <c r="I526" s="345">
        <v>200</v>
      </c>
    </row>
    <row r="527" spans="1:9" ht="12.95" customHeight="1">
      <c r="A527" s="202">
        <v>519</v>
      </c>
      <c r="B527" s="344" t="s">
        <v>1477</v>
      </c>
      <c r="C527" s="345">
        <v>5934.1</v>
      </c>
      <c r="D527" s="345">
        <v>5744.1</v>
      </c>
      <c r="E527" s="345">
        <v>190</v>
      </c>
      <c r="F527" s="345"/>
      <c r="G527" s="345"/>
      <c r="H527" s="345"/>
      <c r="I527" s="345"/>
    </row>
    <row r="528" spans="1:9" ht="12.95" customHeight="1">
      <c r="A528" s="202">
        <v>520</v>
      </c>
      <c r="B528" s="344" t="s">
        <v>1478</v>
      </c>
      <c r="C528" s="345">
        <v>1775.5</v>
      </c>
      <c r="D528" s="345">
        <v>802.6</v>
      </c>
      <c r="E528" s="345">
        <v>114</v>
      </c>
      <c r="F528" s="345">
        <v>858.9</v>
      </c>
      <c r="G528" s="345"/>
      <c r="H528" s="345"/>
      <c r="I528" s="345"/>
    </row>
    <row r="529" spans="1:9" ht="12.95" customHeight="1">
      <c r="A529" s="202">
        <v>521</v>
      </c>
      <c r="B529" s="344" t="s">
        <v>1479</v>
      </c>
      <c r="C529" s="345">
        <v>120</v>
      </c>
      <c r="D529" s="345"/>
      <c r="E529" s="345">
        <v>120</v>
      </c>
      <c r="F529" s="345"/>
      <c r="G529" s="345"/>
      <c r="H529" s="345"/>
      <c r="I529" s="345"/>
    </row>
    <row r="530" spans="1:9" ht="12.95" customHeight="1">
      <c r="A530" s="202">
        <v>522</v>
      </c>
      <c r="B530" s="344" t="s">
        <v>4060</v>
      </c>
      <c r="C530" s="345">
        <v>2047.3</v>
      </c>
      <c r="D530" s="345">
        <v>1947.3</v>
      </c>
      <c r="E530" s="345">
        <v>100</v>
      </c>
      <c r="F530" s="345"/>
      <c r="G530" s="345"/>
      <c r="H530" s="345"/>
      <c r="I530" s="345"/>
    </row>
    <row r="531" spans="1:9" ht="12.95" customHeight="1">
      <c r="A531" s="202">
        <v>523</v>
      </c>
      <c r="B531" s="344" t="s">
        <v>1480</v>
      </c>
      <c r="C531" s="345">
        <v>2180.8000000000002</v>
      </c>
      <c r="D531" s="345">
        <v>2030.8</v>
      </c>
      <c r="E531" s="345">
        <v>150</v>
      </c>
      <c r="F531" s="345"/>
      <c r="G531" s="345"/>
      <c r="H531" s="345"/>
      <c r="I531" s="345"/>
    </row>
    <row r="532" spans="1:9" ht="12.95" customHeight="1">
      <c r="A532" s="202">
        <v>524</v>
      </c>
      <c r="B532" s="344" t="s">
        <v>1481</v>
      </c>
      <c r="C532" s="345">
        <v>100</v>
      </c>
      <c r="D532" s="345"/>
      <c r="E532" s="345">
        <v>100</v>
      </c>
      <c r="F532" s="345"/>
      <c r="G532" s="345"/>
      <c r="H532" s="345"/>
      <c r="I532" s="345"/>
    </row>
    <row r="533" spans="1:9" ht="12.95" customHeight="1">
      <c r="A533" s="202">
        <v>525</v>
      </c>
      <c r="B533" s="344" t="s">
        <v>1364</v>
      </c>
      <c r="C533" s="345"/>
      <c r="D533" s="345"/>
      <c r="E533" s="345"/>
      <c r="F533" s="345"/>
      <c r="G533" s="345"/>
      <c r="H533" s="345"/>
      <c r="I533" s="345"/>
    </row>
    <row r="534" spans="1:9" ht="12.95" customHeight="1">
      <c r="A534" s="202">
        <v>526</v>
      </c>
      <c r="B534" s="344" t="s">
        <v>4008</v>
      </c>
      <c r="C534" s="345">
        <v>110</v>
      </c>
      <c r="D534" s="345"/>
      <c r="E534" s="345">
        <v>110</v>
      </c>
      <c r="F534" s="345"/>
      <c r="G534" s="345"/>
      <c r="H534" s="345"/>
      <c r="I534" s="345"/>
    </row>
    <row r="535" spans="1:9" ht="12.95" customHeight="1">
      <c r="A535" s="202">
        <v>527</v>
      </c>
      <c r="B535" s="340"/>
      <c r="C535" s="341"/>
      <c r="D535" s="341"/>
      <c r="E535" s="341"/>
      <c r="F535" s="341"/>
      <c r="G535" s="341"/>
      <c r="H535" s="341"/>
      <c r="I535" s="341"/>
    </row>
    <row r="536" spans="1:9" ht="12.95" customHeight="1">
      <c r="A536" s="202">
        <v>528</v>
      </c>
      <c r="B536" s="340" t="s">
        <v>4019</v>
      </c>
      <c r="C536" s="341">
        <v>65038</v>
      </c>
      <c r="D536" s="341">
        <v>56717.5</v>
      </c>
      <c r="E536" s="341">
        <v>961.7</v>
      </c>
      <c r="F536" s="341">
        <v>6778.7</v>
      </c>
      <c r="G536" s="341"/>
      <c r="H536" s="341"/>
      <c r="I536" s="341">
        <v>580</v>
      </c>
    </row>
    <row r="537" spans="1:9" ht="12.95" customHeight="1">
      <c r="A537" s="202">
        <v>529</v>
      </c>
      <c r="B537" s="340" t="s">
        <v>1055</v>
      </c>
      <c r="C537" s="341"/>
      <c r="D537" s="341"/>
      <c r="E537" s="341"/>
      <c r="F537" s="341"/>
      <c r="G537" s="341"/>
      <c r="H537" s="341"/>
      <c r="I537" s="341"/>
    </row>
    <row r="538" spans="1:9" ht="12.95" customHeight="1">
      <c r="A538" s="202">
        <v>530</v>
      </c>
      <c r="B538" s="340" t="s">
        <v>1056</v>
      </c>
      <c r="C538" s="341">
        <v>65038</v>
      </c>
      <c r="D538" s="341">
        <v>56717.5</v>
      </c>
      <c r="E538" s="341">
        <v>961.7</v>
      </c>
      <c r="F538" s="341">
        <v>6778.7</v>
      </c>
      <c r="G538" s="341"/>
      <c r="H538" s="341"/>
      <c r="I538" s="341">
        <v>580</v>
      </c>
    </row>
    <row r="539" spans="1:9" ht="12.95" customHeight="1">
      <c r="A539" s="202">
        <v>531</v>
      </c>
      <c r="B539" s="344" t="s">
        <v>1081</v>
      </c>
      <c r="C539" s="345"/>
      <c r="D539" s="345"/>
      <c r="E539" s="345"/>
      <c r="F539" s="345"/>
      <c r="G539" s="345"/>
      <c r="H539" s="345"/>
      <c r="I539" s="345"/>
    </row>
    <row r="540" spans="1:9" ht="12.95" customHeight="1">
      <c r="A540" s="202">
        <v>532</v>
      </c>
      <c r="B540" s="344" t="s">
        <v>4061</v>
      </c>
      <c r="C540" s="345">
        <v>116</v>
      </c>
      <c r="D540" s="345"/>
      <c r="E540" s="345">
        <v>116</v>
      </c>
      <c r="F540" s="345"/>
      <c r="G540" s="345"/>
      <c r="H540" s="345"/>
      <c r="I540" s="345"/>
    </row>
    <row r="541" spans="1:9" ht="12.95" customHeight="1">
      <c r="A541" s="202">
        <v>533</v>
      </c>
      <c r="B541" s="344" t="s">
        <v>1483</v>
      </c>
      <c r="C541" s="345">
        <v>2115.1999999999998</v>
      </c>
      <c r="D541" s="345">
        <v>2115.1999999999998</v>
      </c>
      <c r="E541" s="345"/>
      <c r="F541" s="345"/>
      <c r="G541" s="345"/>
      <c r="H541" s="345"/>
      <c r="I541" s="345"/>
    </row>
    <row r="542" spans="1:9" ht="12.95" customHeight="1">
      <c r="A542" s="202">
        <v>534</v>
      </c>
      <c r="B542" s="344" t="s">
        <v>1484</v>
      </c>
      <c r="C542" s="345">
        <v>3058.8</v>
      </c>
      <c r="D542" s="345">
        <v>3058.8</v>
      </c>
      <c r="E542" s="345"/>
      <c r="F542" s="345"/>
      <c r="G542" s="345"/>
      <c r="H542" s="345"/>
      <c r="I542" s="345"/>
    </row>
    <row r="543" spans="1:9" ht="12.95" customHeight="1">
      <c r="A543" s="202">
        <v>535</v>
      </c>
      <c r="B543" s="344" t="s">
        <v>1485</v>
      </c>
      <c r="C543" s="345">
        <v>783.1</v>
      </c>
      <c r="D543" s="345">
        <v>682.1</v>
      </c>
      <c r="E543" s="345">
        <v>101</v>
      </c>
      <c r="F543" s="345"/>
      <c r="G543" s="345"/>
      <c r="H543" s="345"/>
      <c r="I543" s="345"/>
    </row>
    <row r="544" spans="1:9" ht="12.95" customHeight="1">
      <c r="A544" s="202">
        <v>536</v>
      </c>
      <c r="B544" s="344" t="s">
        <v>1486</v>
      </c>
      <c r="C544" s="345"/>
      <c r="D544" s="345"/>
      <c r="E544" s="345"/>
      <c r="F544" s="345"/>
      <c r="G544" s="345"/>
      <c r="H544" s="345"/>
      <c r="I544" s="345"/>
    </row>
    <row r="545" spans="1:9" ht="12.95" customHeight="1">
      <c r="A545" s="202">
        <v>537</v>
      </c>
      <c r="B545" s="344" t="s">
        <v>4062</v>
      </c>
      <c r="C545" s="345">
        <v>1101.9000000000001</v>
      </c>
      <c r="D545" s="345">
        <v>710.9</v>
      </c>
      <c r="E545" s="345"/>
      <c r="F545" s="345">
        <v>391</v>
      </c>
      <c r="G545" s="345"/>
      <c r="H545" s="345"/>
      <c r="I545" s="345"/>
    </row>
    <row r="546" spans="1:9" ht="12.95" customHeight="1">
      <c r="A546" s="202">
        <v>538</v>
      </c>
      <c r="B546" s="344" t="s">
        <v>4063</v>
      </c>
      <c r="C546" s="345">
        <v>2467.6</v>
      </c>
      <c r="D546" s="345">
        <v>2467.6</v>
      </c>
      <c r="E546" s="345"/>
      <c r="F546" s="345"/>
      <c r="G546" s="345"/>
      <c r="H546" s="345"/>
      <c r="I546" s="345"/>
    </row>
    <row r="547" spans="1:9" ht="12.95" customHeight="1">
      <c r="A547" s="202">
        <v>539</v>
      </c>
      <c r="B547" s="344" t="s">
        <v>1488</v>
      </c>
      <c r="C547" s="345">
        <v>5805.6</v>
      </c>
      <c r="D547" s="345">
        <v>4558.2</v>
      </c>
      <c r="E547" s="345"/>
      <c r="F547" s="345">
        <v>1247.4000000000001</v>
      </c>
      <c r="G547" s="345"/>
      <c r="H547" s="345"/>
      <c r="I547" s="345"/>
    </row>
    <row r="548" spans="1:9" ht="12.95" customHeight="1">
      <c r="A548" s="202">
        <v>540</v>
      </c>
      <c r="B548" s="344" t="s">
        <v>4064</v>
      </c>
      <c r="C548" s="345">
        <v>200</v>
      </c>
      <c r="D548" s="345"/>
      <c r="E548" s="345">
        <v>200</v>
      </c>
      <c r="F548" s="345"/>
      <c r="G548" s="345"/>
      <c r="H548" s="345"/>
      <c r="I548" s="345"/>
    </row>
    <row r="549" spans="1:9" ht="12.95" customHeight="1">
      <c r="A549" s="202">
        <v>541</v>
      </c>
      <c r="B549" s="344" t="s">
        <v>4065</v>
      </c>
      <c r="C549" s="345">
        <v>420.6</v>
      </c>
      <c r="D549" s="345">
        <v>420.6</v>
      </c>
      <c r="E549" s="345"/>
      <c r="F549" s="345"/>
      <c r="G549" s="345"/>
      <c r="H549" s="345"/>
      <c r="I549" s="345"/>
    </row>
    <row r="550" spans="1:9" ht="12.95" customHeight="1">
      <c r="A550" s="202">
        <v>542</v>
      </c>
      <c r="B550" s="344" t="s">
        <v>1492</v>
      </c>
      <c r="C550" s="345"/>
      <c r="D550" s="345"/>
      <c r="E550" s="345"/>
      <c r="F550" s="345"/>
      <c r="G550" s="345"/>
      <c r="H550" s="345"/>
      <c r="I550" s="345"/>
    </row>
    <row r="551" spans="1:9" ht="12.95" customHeight="1">
      <c r="A551" s="202">
        <v>543</v>
      </c>
      <c r="B551" s="344" t="s">
        <v>1493</v>
      </c>
      <c r="C551" s="345">
        <v>2448.3000000000002</v>
      </c>
      <c r="D551" s="345">
        <v>405.1</v>
      </c>
      <c r="E551" s="345"/>
      <c r="F551" s="345">
        <v>1743.2</v>
      </c>
      <c r="G551" s="345"/>
      <c r="H551" s="345"/>
      <c r="I551" s="345">
        <v>300</v>
      </c>
    </row>
    <row r="552" spans="1:9" ht="12.95" customHeight="1">
      <c r="A552" s="202">
        <v>544</v>
      </c>
      <c r="B552" s="344" t="s">
        <v>1494</v>
      </c>
      <c r="C552" s="345"/>
      <c r="D552" s="345"/>
      <c r="E552" s="345"/>
      <c r="F552" s="345"/>
      <c r="G552" s="345"/>
      <c r="H552" s="345"/>
      <c r="I552" s="345"/>
    </row>
    <row r="553" spans="1:9" ht="12.95" customHeight="1">
      <c r="A553" s="202">
        <v>545</v>
      </c>
      <c r="B553" s="344" t="s">
        <v>1495</v>
      </c>
      <c r="C553" s="345"/>
      <c r="D553" s="345"/>
      <c r="E553" s="345"/>
      <c r="F553" s="345"/>
      <c r="G553" s="345"/>
      <c r="H553" s="345"/>
      <c r="I553" s="345"/>
    </row>
    <row r="554" spans="1:9" ht="12.95" customHeight="1">
      <c r="A554" s="202">
        <v>546</v>
      </c>
      <c r="B554" s="344" t="s">
        <v>1496</v>
      </c>
      <c r="C554" s="345">
        <v>2366</v>
      </c>
      <c r="D554" s="345">
        <v>2366</v>
      </c>
      <c r="E554" s="345"/>
      <c r="F554" s="345"/>
      <c r="G554" s="345"/>
      <c r="H554" s="345"/>
      <c r="I554" s="345"/>
    </row>
    <row r="555" spans="1:9" ht="12.95" customHeight="1">
      <c r="A555" s="202">
        <v>547</v>
      </c>
      <c r="B555" s="344" t="s">
        <v>4066</v>
      </c>
      <c r="C555" s="345">
        <v>6496.4</v>
      </c>
      <c r="D555" s="345">
        <v>6496.4</v>
      </c>
      <c r="E555" s="345"/>
      <c r="F555" s="345"/>
      <c r="G555" s="345"/>
      <c r="H555" s="345"/>
      <c r="I555" s="345"/>
    </row>
    <row r="556" spans="1:9" ht="12.95" customHeight="1">
      <c r="A556" s="202">
        <v>548</v>
      </c>
      <c r="B556" s="344" t="s">
        <v>3926</v>
      </c>
      <c r="C556" s="345"/>
      <c r="D556" s="345"/>
      <c r="E556" s="345"/>
      <c r="F556" s="345"/>
      <c r="G556" s="345"/>
      <c r="H556" s="345"/>
      <c r="I556" s="345"/>
    </row>
    <row r="557" spans="1:9" ht="12.95" customHeight="1">
      <c r="A557" s="202">
        <v>549</v>
      </c>
      <c r="B557" s="344" t="s">
        <v>1498</v>
      </c>
      <c r="C557" s="345">
        <v>1429.2</v>
      </c>
      <c r="D557" s="345">
        <v>1429.2</v>
      </c>
      <c r="E557" s="345"/>
      <c r="F557" s="345"/>
      <c r="G557" s="345"/>
      <c r="H557" s="345"/>
      <c r="I557" s="345"/>
    </row>
    <row r="558" spans="1:9" ht="12.95" customHeight="1">
      <c r="A558" s="202">
        <v>550</v>
      </c>
      <c r="B558" s="344" t="s">
        <v>1499</v>
      </c>
      <c r="C558" s="345"/>
      <c r="D558" s="345"/>
      <c r="E558" s="345"/>
      <c r="F558" s="345"/>
      <c r="G558" s="345"/>
      <c r="H558" s="345"/>
      <c r="I558" s="345"/>
    </row>
    <row r="559" spans="1:9" ht="12.95" customHeight="1">
      <c r="A559" s="202">
        <v>551</v>
      </c>
      <c r="B559" s="344" t="s">
        <v>4067</v>
      </c>
      <c r="C559" s="345">
        <v>2727.8</v>
      </c>
      <c r="D559" s="345">
        <v>1537.1</v>
      </c>
      <c r="E559" s="345"/>
      <c r="F559" s="345">
        <v>1190.7</v>
      </c>
      <c r="G559" s="345"/>
      <c r="H559" s="345"/>
      <c r="I559" s="345"/>
    </row>
    <row r="560" spans="1:9" ht="12.95" customHeight="1">
      <c r="A560" s="202">
        <v>552</v>
      </c>
      <c r="B560" s="344" t="s">
        <v>4068</v>
      </c>
      <c r="C560" s="345">
        <v>898.7</v>
      </c>
      <c r="D560" s="345">
        <v>898.7</v>
      </c>
      <c r="E560" s="345"/>
      <c r="F560" s="345"/>
      <c r="G560" s="345"/>
      <c r="H560" s="345"/>
      <c r="I560" s="345"/>
    </row>
    <row r="561" spans="1:9" ht="12.95" customHeight="1">
      <c r="A561" s="202">
        <v>553</v>
      </c>
      <c r="B561" s="344" t="s">
        <v>4069</v>
      </c>
      <c r="C561" s="345">
        <v>3143.7</v>
      </c>
      <c r="D561" s="345">
        <v>2783</v>
      </c>
      <c r="E561" s="345">
        <v>80.599999999999994</v>
      </c>
      <c r="F561" s="345"/>
      <c r="G561" s="345"/>
      <c r="H561" s="345"/>
      <c r="I561" s="345">
        <v>280</v>
      </c>
    </row>
    <row r="562" spans="1:9" ht="12.95" customHeight="1">
      <c r="A562" s="202">
        <v>554</v>
      </c>
      <c r="B562" s="344" t="s">
        <v>4070</v>
      </c>
      <c r="C562" s="345">
        <v>1324.8</v>
      </c>
      <c r="D562" s="345">
        <v>1324.8</v>
      </c>
      <c r="E562" s="345"/>
      <c r="F562" s="345"/>
      <c r="G562" s="345"/>
      <c r="H562" s="345"/>
      <c r="I562" s="345"/>
    </row>
    <row r="563" spans="1:9" ht="12.95" customHeight="1">
      <c r="A563" s="202">
        <v>555</v>
      </c>
      <c r="B563" s="344" t="s">
        <v>1504</v>
      </c>
      <c r="C563" s="345">
        <v>6538.6</v>
      </c>
      <c r="D563" s="345">
        <v>6403.4</v>
      </c>
      <c r="E563" s="345">
        <v>135.19999999999999</v>
      </c>
      <c r="F563" s="345"/>
      <c r="G563" s="345"/>
      <c r="H563" s="345"/>
      <c r="I563" s="345"/>
    </row>
    <row r="564" spans="1:9" ht="12.95" customHeight="1">
      <c r="A564" s="202">
        <v>556</v>
      </c>
      <c r="B564" s="344" t="s">
        <v>4071</v>
      </c>
      <c r="C564" s="345"/>
      <c r="D564" s="345"/>
      <c r="E564" s="345"/>
      <c r="F564" s="345"/>
      <c r="G564" s="345"/>
      <c r="H564" s="345"/>
      <c r="I564" s="345"/>
    </row>
    <row r="565" spans="1:9" ht="12.95" customHeight="1">
      <c r="A565" s="202">
        <v>557</v>
      </c>
      <c r="B565" s="344" t="s">
        <v>1506</v>
      </c>
      <c r="C565" s="345">
        <v>2121.4</v>
      </c>
      <c r="D565" s="345">
        <v>1988.5</v>
      </c>
      <c r="E565" s="345">
        <v>132.9</v>
      </c>
      <c r="F565" s="345"/>
      <c r="G565" s="345"/>
      <c r="H565" s="345"/>
      <c r="I565" s="345"/>
    </row>
    <row r="566" spans="1:9" ht="12.95" customHeight="1">
      <c r="A566" s="202">
        <v>558</v>
      </c>
      <c r="B566" s="344" t="s">
        <v>4072</v>
      </c>
      <c r="C566" s="345">
        <v>2224.9</v>
      </c>
      <c r="D566" s="345">
        <v>2224.9</v>
      </c>
      <c r="E566" s="345"/>
      <c r="F566" s="345"/>
      <c r="G566" s="345"/>
      <c r="H566" s="345"/>
      <c r="I566" s="345"/>
    </row>
    <row r="567" spans="1:9" ht="12.95" customHeight="1">
      <c r="A567" s="202">
        <v>559</v>
      </c>
      <c r="B567" s="344" t="s">
        <v>1508</v>
      </c>
      <c r="C567" s="345">
        <v>57.6</v>
      </c>
      <c r="D567" s="345"/>
      <c r="E567" s="345">
        <v>57.6</v>
      </c>
      <c r="F567" s="345"/>
      <c r="G567" s="345"/>
      <c r="H567" s="345"/>
      <c r="I567" s="345"/>
    </row>
    <row r="568" spans="1:9" ht="12.95" customHeight="1">
      <c r="A568" s="202">
        <v>560</v>
      </c>
      <c r="B568" s="344" t="s">
        <v>4073</v>
      </c>
      <c r="C568" s="345">
        <v>924.4</v>
      </c>
      <c r="D568" s="345">
        <v>924.4</v>
      </c>
      <c r="E568" s="345"/>
      <c r="F568" s="345"/>
      <c r="G568" s="345"/>
      <c r="H568" s="345"/>
      <c r="I568" s="345"/>
    </row>
    <row r="569" spans="1:9" ht="12.95" customHeight="1">
      <c r="A569" s="202">
        <v>561</v>
      </c>
      <c r="B569" s="344" t="s">
        <v>3959</v>
      </c>
      <c r="C569" s="345">
        <v>728.9</v>
      </c>
      <c r="D569" s="345">
        <v>728.9</v>
      </c>
      <c r="E569" s="345"/>
      <c r="F569" s="345"/>
      <c r="G569" s="345"/>
      <c r="H569" s="345"/>
      <c r="I569" s="345"/>
    </row>
    <row r="570" spans="1:9" ht="12.95" customHeight="1">
      <c r="A570" s="202">
        <v>562</v>
      </c>
      <c r="B570" s="344" t="s">
        <v>1345</v>
      </c>
      <c r="C570" s="345"/>
      <c r="D570" s="345"/>
      <c r="E570" s="345"/>
      <c r="F570" s="345"/>
      <c r="G570" s="345"/>
      <c r="H570" s="345"/>
      <c r="I570" s="345"/>
    </row>
    <row r="571" spans="1:9" ht="12.95" customHeight="1">
      <c r="A571" s="202">
        <v>563</v>
      </c>
      <c r="B571" s="344" t="s">
        <v>4074</v>
      </c>
      <c r="C571" s="345"/>
      <c r="D571" s="345"/>
      <c r="E571" s="345"/>
      <c r="F571" s="345"/>
      <c r="G571" s="345"/>
      <c r="H571" s="345"/>
      <c r="I571" s="345"/>
    </row>
    <row r="572" spans="1:9" ht="12.95" customHeight="1">
      <c r="A572" s="202">
        <v>564</v>
      </c>
      <c r="B572" s="344" t="s">
        <v>4075</v>
      </c>
      <c r="C572" s="345">
        <v>9723.1</v>
      </c>
      <c r="D572" s="345">
        <v>7516.6</v>
      </c>
      <c r="E572" s="345"/>
      <c r="F572" s="345">
        <v>2206.5</v>
      </c>
      <c r="G572" s="345"/>
      <c r="H572" s="345"/>
      <c r="I572" s="345"/>
    </row>
    <row r="573" spans="1:9" ht="12.95" customHeight="1">
      <c r="A573" s="202">
        <v>565</v>
      </c>
      <c r="B573" s="344" t="s">
        <v>4076</v>
      </c>
      <c r="C573" s="345">
        <v>888.6</v>
      </c>
      <c r="D573" s="345">
        <v>888.6</v>
      </c>
      <c r="E573" s="345"/>
      <c r="F573" s="345"/>
      <c r="G573" s="345"/>
      <c r="H573" s="345"/>
      <c r="I573" s="345"/>
    </row>
    <row r="574" spans="1:9" ht="12.95" customHeight="1">
      <c r="A574" s="202">
        <v>566</v>
      </c>
      <c r="B574" s="344" t="s">
        <v>1227</v>
      </c>
      <c r="C574" s="345">
        <v>137.30000000000001</v>
      </c>
      <c r="D574" s="345">
        <v>137.30000000000001</v>
      </c>
      <c r="E574" s="345"/>
      <c r="F574" s="345"/>
      <c r="G574" s="345"/>
      <c r="H574" s="345"/>
      <c r="I574" s="345"/>
    </row>
    <row r="575" spans="1:9" ht="12.95" customHeight="1">
      <c r="A575" s="202">
        <v>567</v>
      </c>
      <c r="B575" s="344" t="s">
        <v>1350</v>
      </c>
      <c r="C575" s="345"/>
      <c r="D575" s="345"/>
      <c r="E575" s="345"/>
      <c r="F575" s="345"/>
      <c r="G575" s="345"/>
      <c r="H575" s="345"/>
      <c r="I575" s="345"/>
    </row>
    <row r="576" spans="1:9" ht="12.95" customHeight="1">
      <c r="A576" s="202">
        <v>568</v>
      </c>
      <c r="B576" s="344" t="s">
        <v>1390</v>
      </c>
      <c r="C576" s="345"/>
      <c r="D576" s="345"/>
      <c r="E576" s="345"/>
      <c r="F576" s="345"/>
      <c r="G576" s="345"/>
      <c r="H576" s="345"/>
      <c r="I576" s="345"/>
    </row>
    <row r="577" spans="1:9" ht="12.95" customHeight="1">
      <c r="A577" s="202">
        <v>569</v>
      </c>
      <c r="B577" s="344" t="s">
        <v>1514</v>
      </c>
      <c r="C577" s="345">
        <v>4110</v>
      </c>
      <c r="D577" s="345">
        <v>3971.6</v>
      </c>
      <c r="E577" s="345">
        <v>138.4</v>
      </c>
      <c r="F577" s="345"/>
      <c r="G577" s="345"/>
      <c r="H577" s="345"/>
      <c r="I577" s="345"/>
    </row>
    <row r="578" spans="1:9" ht="12.95" customHeight="1">
      <c r="A578" s="202">
        <v>570</v>
      </c>
      <c r="B578" s="344" t="s">
        <v>4077</v>
      </c>
      <c r="C578" s="345">
        <v>679.4</v>
      </c>
      <c r="D578" s="345">
        <v>679.4</v>
      </c>
      <c r="E578" s="345"/>
      <c r="F578" s="345"/>
      <c r="G578" s="345"/>
      <c r="H578" s="345"/>
      <c r="I578" s="345"/>
    </row>
    <row r="579" spans="1:9" ht="12.95" customHeight="1">
      <c r="A579" s="202">
        <v>571</v>
      </c>
      <c r="B579" s="340"/>
      <c r="C579" s="341"/>
      <c r="D579" s="341"/>
      <c r="E579" s="341"/>
      <c r="F579" s="341"/>
      <c r="G579" s="341"/>
      <c r="H579" s="341"/>
      <c r="I579" s="341"/>
    </row>
    <row r="580" spans="1:9" ht="12.95" customHeight="1">
      <c r="A580" s="202">
        <v>572</v>
      </c>
      <c r="B580" s="340" t="s">
        <v>1515</v>
      </c>
      <c r="C580" s="341">
        <v>95890.1</v>
      </c>
      <c r="D580" s="341">
        <v>81344</v>
      </c>
      <c r="E580" s="341">
        <v>3421.8</v>
      </c>
      <c r="F580" s="341">
        <v>9794.4</v>
      </c>
      <c r="G580" s="341"/>
      <c r="H580" s="341"/>
      <c r="I580" s="341">
        <v>1330</v>
      </c>
    </row>
    <row r="581" spans="1:9" ht="12.95" customHeight="1">
      <c r="A581" s="202">
        <v>573</v>
      </c>
      <c r="B581" s="340" t="s">
        <v>1055</v>
      </c>
      <c r="C581" s="341">
        <v>1200</v>
      </c>
      <c r="D581" s="341">
        <v>1200</v>
      </c>
      <c r="E581" s="341"/>
      <c r="F581" s="341"/>
      <c r="G581" s="341"/>
      <c r="H581" s="341"/>
      <c r="I581" s="341"/>
    </row>
    <row r="582" spans="1:9" ht="12.95" customHeight="1">
      <c r="A582" s="202">
        <v>574</v>
      </c>
      <c r="B582" s="340" t="s">
        <v>1056</v>
      </c>
      <c r="C582" s="341">
        <v>94690.2</v>
      </c>
      <c r="D582" s="341">
        <v>80144</v>
      </c>
      <c r="E582" s="341">
        <v>3421.8</v>
      </c>
      <c r="F582" s="341">
        <v>9794.4</v>
      </c>
      <c r="G582" s="341"/>
      <c r="H582" s="341"/>
      <c r="I582" s="341">
        <v>1330</v>
      </c>
    </row>
    <row r="583" spans="1:9" ht="12.95" customHeight="1">
      <c r="A583" s="202">
        <v>575</v>
      </c>
      <c r="B583" s="344" t="s">
        <v>1081</v>
      </c>
      <c r="C583" s="345">
        <v>1200</v>
      </c>
      <c r="D583" s="345">
        <v>1200</v>
      </c>
      <c r="E583" s="345"/>
      <c r="F583" s="345"/>
      <c r="G583" s="345"/>
      <c r="H583" s="345"/>
      <c r="I583" s="345"/>
    </row>
    <row r="584" spans="1:9" ht="12.95" customHeight="1">
      <c r="A584" s="202">
        <v>576</v>
      </c>
      <c r="B584" s="344" t="s">
        <v>1516</v>
      </c>
      <c r="C584" s="345">
        <v>3914.2</v>
      </c>
      <c r="D584" s="345">
        <v>1939.4</v>
      </c>
      <c r="E584" s="345">
        <v>1974.8</v>
      </c>
      <c r="F584" s="345"/>
      <c r="G584" s="345"/>
      <c r="H584" s="345"/>
      <c r="I584" s="345"/>
    </row>
    <row r="585" spans="1:9" ht="12.95" customHeight="1">
      <c r="A585" s="202">
        <v>577</v>
      </c>
      <c r="B585" s="344" t="s">
        <v>4078</v>
      </c>
      <c r="C585" s="345">
        <v>2709.4</v>
      </c>
      <c r="D585" s="345">
        <v>2409.5</v>
      </c>
      <c r="E585" s="345"/>
      <c r="F585" s="345"/>
      <c r="G585" s="345"/>
      <c r="H585" s="345"/>
      <c r="I585" s="345">
        <v>300</v>
      </c>
    </row>
    <row r="586" spans="1:9" ht="12.95" customHeight="1">
      <c r="A586" s="202">
        <v>578</v>
      </c>
      <c r="B586" s="344" t="s">
        <v>4079</v>
      </c>
      <c r="C586" s="345"/>
      <c r="D586" s="345"/>
      <c r="E586" s="345"/>
      <c r="F586" s="345"/>
      <c r="G586" s="345"/>
      <c r="H586" s="345"/>
      <c r="I586" s="345"/>
    </row>
    <row r="587" spans="1:9" ht="12.95" customHeight="1">
      <c r="A587" s="202">
        <v>579</v>
      </c>
      <c r="B587" s="344" t="s">
        <v>4080</v>
      </c>
      <c r="C587" s="345">
        <v>10515.2</v>
      </c>
      <c r="D587" s="345">
        <v>8989.7999999999993</v>
      </c>
      <c r="E587" s="345"/>
      <c r="F587" s="345">
        <v>1225.4000000000001</v>
      </c>
      <c r="G587" s="345"/>
      <c r="H587" s="345"/>
      <c r="I587" s="345">
        <v>300</v>
      </c>
    </row>
    <row r="588" spans="1:9" ht="12.95" customHeight="1">
      <c r="A588" s="202">
        <v>580</v>
      </c>
      <c r="B588" s="344" t="s">
        <v>4081</v>
      </c>
      <c r="C588" s="345">
        <v>3184.7</v>
      </c>
      <c r="D588" s="345">
        <v>2954.7</v>
      </c>
      <c r="E588" s="345"/>
      <c r="F588" s="345"/>
      <c r="G588" s="345"/>
      <c r="H588" s="345"/>
      <c r="I588" s="345">
        <v>230</v>
      </c>
    </row>
    <row r="589" spans="1:9" ht="12.95" customHeight="1">
      <c r="A589" s="202">
        <v>581</v>
      </c>
      <c r="B589" s="344" t="s">
        <v>1521</v>
      </c>
      <c r="C589" s="345">
        <v>10639.4</v>
      </c>
      <c r="D589" s="345">
        <v>10524.4</v>
      </c>
      <c r="E589" s="345">
        <v>115</v>
      </c>
      <c r="F589" s="345"/>
      <c r="G589" s="345"/>
      <c r="H589" s="345"/>
      <c r="I589" s="345"/>
    </row>
    <row r="590" spans="1:9" ht="12.95" customHeight="1">
      <c r="A590" s="202">
        <v>582</v>
      </c>
      <c r="B590" s="344" t="s">
        <v>1522</v>
      </c>
      <c r="C590" s="345">
        <v>977.9</v>
      </c>
      <c r="D590" s="345">
        <v>977.9</v>
      </c>
      <c r="E590" s="345"/>
      <c r="F590" s="345"/>
      <c r="G590" s="345"/>
      <c r="H590" s="345"/>
      <c r="I590" s="345"/>
    </row>
    <row r="591" spans="1:9" ht="12.95" customHeight="1">
      <c r="A591" s="202">
        <v>583</v>
      </c>
      <c r="B591" s="344" t="s">
        <v>4020</v>
      </c>
      <c r="C591" s="345">
        <v>3006.4</v>
      </c>
      <c r="D591" s="345">
        <v>3006.4</v>
      </c>
      <c r="E591" s="345"/>
      <c r="F591" s="345"/>
      <c r="G591" s="345"/>
      <c r="H591" s="345"/>
      <c r="I591" s="345"/>
    </row>
    <row r="592" spans="1:9" ht="12.95" customHeight="1">
      <c r="A592" s="202">
        <v>584</v>
      </c>
      <c r="B592" s="344" t="s">
        <v>1523</v>
      </c>
      <c r="C592" s="345"/>
      <c r="D592" s="345"/>
      <c r="E592" s="345"/>
      <c r="F592" s="345"/>
      <c r="G592" s="345"/>
      <c r="H592" s="345"/>
      <c r="I592" s="345"/>
    </row>
    <row r="593" spans="1:9" ht="12.95" customHeight="1">
      <c r="A593" s="202">
        <v>585</v>
      </c>
      <c r="B593" s="344" t="s">
        <v>1524</v>
      </c>
      <c r="C593" s="345">
        <v>3027.3</v>
      </c>
      <c r="D593" s="345">
        <v>3027.3</v>
      </c>
      <c r="E593" s="345"/>
      <c r="F593" s="345"/>
      <c r="G593" s="345"/>
      <c r="H593" s="345"/>
      <c r="I593" s="345"/>
    </row>
    <row r="594" spans="1:9" ht="12.95" customHeight="1">
      <c r="A594" s="202">
        <v>586</v>
      </c>
      <c r="B594" s="344" t="s">
        <v>4082</v>
      </c>
      <c r="C594" s="345">
        <v>3559.4</v>
      </c>
      <c r="D594" s="345">
        <v>3559.4</v>
      </c>
      <c r="E594" s="345"/>
      <c r="F594" s="345"/>
      <c r="G594" s="345"/>
      <c r="H594" s="345"/>
      <c r="I594" s="345"/>
    </row>
    <row r="595" spans="1:9" ht="12.95" customHeight="1">
      <c r="A595" s="202">
        <v>587</v>
      </c>
      <c r="B595" s="344" t="s">
        <v>4083</v>
      </c>
      <c r="C595" s="345">
        <v>4661.6000000000004</v>
      </c>
      <c r="D595" s="345">
        <v>4661.6000000000004</v>
      </c>
      <c r="E595" s="345"/>
      <c r="F595" s="345"/>
      <c r="G595" s="345"/>
      <c r="H595" s="345"/>
      <c r="I595" s="345"/>
    </row>
    <row r="596" spans="1:9" ht="12.95" customHeight="1">
      <c r="A596" s="202">
        <v>588</v>
      </c>
      <c r="B596" s="344" t="s">
        <v>1527</v>
      </c>
      <c r="C596" s="345">
        <v>732.9</v>
      </c>
      <c r="D596" s="345">
        <v>732.9</v>
      </c>
      <c r="E596" s="345"/>
      <c r="F596" s="345"/>
      <c r="G596" s="345"/>
      <c r="H596" s="345"/>
      <c r="I596" s="345"/>
    </row>
    <row r="597" spans="1:9" ht="12.95" customHeight="1">
      <c r="A597" s="202">
        <v>589</v>
      </c>
      <c r="B597" s="344" t="s">
        <v>4084</v>
      </c>
      <c r="C597" s="345">
        <v>7632.1</v>
      </c>
      <c r="D597" s="345">
        <v>7432.1</v>
      </c>
      <c r="E597" s="345"/>
      <c r="F597" s="345"/>
      <c r="G597" s="345"/>
      <c r="H597" s="345"/>
      <c r="I597" s="345">
        <v>200</v>
      </c>
    </row>
    <row r="598" spans="1:9" ht="12.95" customHeight="1">
      <c r="A598" s="202">
        <v>590</v>
      </c>
      <c r="B598" s="344" t="s">
        <v>4085</v>
      </c>
      <c r="C598" s="345"/>
      <c r="D598" s="345"/>
      <c r="E598" s="345"/>
      <c r="F598" s="345"/>
      <c r="G598" s="345"/>
      <c r="H598" s="345"/>
      <c r="I598" s="345"/>
    </row>
    <row r="599" spans="1:9" ht="12.95" customHeight="1">
      <c r="A599" s="202">
        <v>591</v>
      </c>
      <c r="B599" s="344" t="s">
        <v>1529</v>
      </c>
      <c r="C599" s="345">
        <v>4998.8</v>
      </c>
      <c r="D599" s="345">
        <v>4870.1000000000004</v>
      </c>
      <c r="E599" s="345">
        <v>128.69999999999999</v>
      </c>
      <c r="F599" s="345"/>
      <c r="G599" s="345"/>
      <c r="H599" s="345"/>
      <c r="I599" s="345"/>
    </row>
    <row r="600" spans="1:9" ht="12.95" customHeight="1">
      <c r="A600" s="202">
        <v>592</v>
      </c>
      <c r="B600" s="344" t="s">
        <v>4086</v>
      </c>
      <c r="C600" s="345">
        <v>1750.2</v>
      </c>
      <c r="D600" s="345">
        <v>1750.2</v>
      </c>
      <c r="E600" s="345"/>
      <c r="F600" s="345"/>
      <c r="G600" s="345"/>
      <c r="H600" s="345"/>
      <c r="I600" s="345"/>
    </row>
    <row r="601" spans="1:9" ht="12.95" customHeight="1">
      <c r="A601" s="202">
        <v>593</v>
      </c>
      <c r="B601" s="344" t="s">
        <v>4087</v>
      </c>
      <c r="C601" s="345"/>
      <c r="D601" s="345"/>
      <c r="E601" s="345"/>
      <c r="F601" s="345"/>
      <c r="G601" s="345"/>
      <c r="H601" s="345"/>
      <c r="I601" s="345"/>
    </row>
    <row r="602" spans="1:9" ht="12.95" customHeight="1">
      <c r="A602" s="202">
        <v>594</v>
      </c>
      <c r="B602" s="344" t="s">
        <v>1532</v>
      </c>
      <c r="C602" s="345">
        <v>1918.2</v>
      </c>
      <c r="D602" s="345">
        <v>1918.2</v>
      </c>
      <c r="E602" s="345"/>
      <c r="F602" s="345"/>
      <c r="G602" s="345"/>
      <c r="H602" s="345"/>
      <c r="I602" s="345"/>
    </row>
    <row r="603" spans="1:9" ht="12.95" customHeight="1">
      <c r="A603" s="202">
        <v>595</v>
      </c>
      <c r="B603" s="344" t="s">
        <v>1533</v>
      </c>
      <c r="C603" s="345">
        <v>7313.4</v>
      </c>
      <c r="D603" s="345">
        <v>7313.4</v>
      </c>
      <c r="E603" s="345"/>
      <c r="F603" s="345"/>
      <c r="G603" s="345"/>
      <c r="H603" s="345"/>
      <c r="I603" s="345"/>
    </row>
    <row r="604" spans="1:9" ht="12.95" customHeight="1">
      <c r="A604" s="202">
        <v>596</v>
      </c>
      <c r="B604" s="344" t="s">
        <v>4088</v>
      </c>
      <c r="C604" s="345">
        <v>6115.7</v>
      </c>
      <c r="D604" s="345">
        <v>5815.7</v>
      </c>
      <c r="E604" s="345"/>
      <c r="F604" s="345"/>
      <c r="G604" s="345"/>
      <c r="H604" s="345"/>
      <c r="I604" s="345">
        <v>300</v>
      </c>
    </row>
    <row r="605" spans="1:9" ht="12.95" customHeight="1">
      <c r="A605" s="202">
        <v>597</v>
      </c>
      <c r="B605" s="344" t="s">
        <v>1535</v>
      </c>
      <c r="C605" s="345">
        <v>10050.700000000001</v>
      </c>
      <c r="D605" s="345">
        <v>1481.7</v>
      </c>
      <c r="E605" s="345"/>
      <c r="F605" s="345">
        <v>8569.1</v>
      </c>
      <c r="G605" s="345"/>
      <c r="H605" s="345"/>
      <c r="I605" s="345"/>
    </row>
    <row r="606" spans="1:9" ht="12.95" customHeight="1">
      <c r="A606" s="202">
        <v>598</v>
      </c>
      <c r="B606" s="344" t="s">
        <v>4089</v>
      </c>
      <c r="C606" s="345">
        <v>504</v>
      </c>
      <c r="D606" s="345">
        <v>504</v>
      </c>
      <c r="E606" s="345"/>
      <c r="F606" s="345"/>
      <c r="G606" s="345"/>
      <c r="H606" s="345"/>
      <c r="I606" s="345"/>
    </row>
    <row r="607" spans="1:9" ht="12.95" customHeight="1">
      <c r="A607" s="202">
        <v>599</v>
      </c>
      <c r="B607" s="344" t="s">
        <v>4090</v>
      </c>
      <c r="C607" s="345">
        <v>3296.9</v>
      </c>
      <c r="D607" s="345">
        <v>3296.9</v>
      </c>
      <c r="E607" s="345"/>
      <c r="F607" s="345"/>
      <c r="G607" s="345"/>
      <c r="H607" s="345"/>
      <c r="I607" s="345"/>
    </row>
    <row r="608" spans="1:9" ht="12.95" customHeight="1">
      <c r="A608" s="202">
        <v>600</v>
      </c>
      <c r="B608" s="344" t="s">
        <v>4091</v>
      </c>
      <c r="C608" s="345">
        <v>4181.7</v>
      </c>
      <c r="D608" s="345">
        <v>2978.5</v>
      </c>
      <c r="E608" s="345">
        <v>1203.3</v>
      </c>
      <c r="F608" s="345"/>
      <c r="G608" s="345"/>
      <c r="H608" s="345"/>
      <c r="I608" s="345"/>
    </row>
    <row r="609" spans="1:9" ht="12.95" customHeight="1">
      <c r="A609" s="202">
        <v>601</v>
      </c>
      <c r="B609" s="340"/>
      <c r="C609" s="341"/>
      <c r="D609" s="341"/>
      <c r="E609" s="341"/>
      <c r="F609" s="341"/>
      <c r="G609" s="341"/>
      <c r="H609" s="341"/>
      <c r="I609" s="341"/>
    </row>
    <row r="610" spans="1:9" ht="12.95" customHeight="1">
      <c r="A610" s="202">
        <v>602</v>
      </c>
      <c r="B610" s="340" t="s">
        <v>1539</v>
      </c>
      <c r="C610" s="341">
        <v>20870.8</v>
      </c>
      <c r="D610" s="341">
        <v>16816.400000000001</v>
      </c>
      <c r="E610" s="341">
        <v>2147.4</v>
      </c>
      <c r="F610" s="341">
        <v>1577</v>
      </c>
      <c r="G610" s="341"/>
      <c r="H610" s="341"/>
      <c r="I610" s="341">
        <v>330</v>
      </c>
    </row>
    <row r="611" spans="1:9" ht="12.95" customHeight="1">
      <c r="A611" s="202">
        <v>603</v>
      </c>
      <c r="B611" s="340" t="s">
        <v>1055</v>
      </c>
      <c r="C611" s="341"/>
      <c r="D611" s="341"/>
      <c r="E611" s="341"/>
      <c r="F611" s="341"/>
      <c r="G611" s="341"/>
      <c r="H611" s="341"/>
      <c r="I611" s="341"/>
    </row>
    <row r="612" spans="1:9" ht="12.95" customHeight="1">
      <c r="A612" s="202">
        <v>604</v>
      </c>
      <c r="B612" s="340" t="s">
        <v>1056</v>
      </c>
      <c r="C612" s="341">
        <v>20870.8</v>
      </c>
      <c r="D612" s="341">
        <v>16816.400000000001</v>
      </c>
      <c r="E612" s="341">
        <v>2147.4</v>
      </c>
      <c r="F612" s="341">
        <v>1577</v>
      </c>
      <c r="G612" s="341"/>
      <c r="H612" s="341"/>
      <c r="I612" s="341">
        <v>330</v>
      </c>
    </row>
    <row r="613" spans="1:9" ht="12.95" customHeight="1">
      <c r="A613" s="202">
        <v>605</v>
      </c>
      <c r="B613" s="344" t="s">
        <v>1081</v>
      </c>
      <c r="C613" s="345"/>
      <c r="D613" s="345"/>
      <c r="E613" s="345"/>
      <c r="F613" s="345"/>
      <c r="G613" s="345"/>
      <c r="H613" s="345"/>
      <c r="I613" s="345"/>
    </row>
    <row r="614" spans="1:9" ht="12.95" customHeight="1">
      <c r="A614" s="202">
        <v>606</v>
      </c>
      <c r="B614" s="344" t="s">
        <v>4092</v>
      </c>
      <c r="C614" s="345">
        <v>1494.4</v>
      </c>
      <c r="D614" s="345">
        <v>1402.7</v>
      </c>
      <c r="E614" s="345">
        <v>91.7</v>
      </c>
      <c r="F614" s="345"/>
      <c r="G614" s="345"/>
      <c r="H614" s="345"/>
      <c r="I614" s="345"/>
    </row>
    <row r="615" spans="1:9" ht="12.95" customHeight="1">
      <c r="A615" s="202">
        <v>607</v>
      </c>
      <c r="B615" s="344" t="s">
        <v>4093</v>
      </c>
      <c r="C615" s="345">
        <v>587.1</v>
      </c>
      <c r="D615" s="345">
        <v>587.1</v>
      </c>
      <c r="E615" s="345"/>
      <c r="F615" s="345"/>
      <c r="G615" s="345"/>
      <c r="H615" s="345"/>
      <c r="I615" s="345"/>
    </row>
    <row r="616" spans="1:9" ht="12.95" customHeight="1">
      <c r="A616" s="202">
        <v>608</v>
      </c>
      <c r="B616" s="344" t="s">
        <v>1542</v>
      </c>
      <c r="C616" s="345">
        <v>1677.2</v>
      </c>
      <c r="D616" s="345">
        <v>1543.6</v>
      </c>
      <c r="E616" s="345">
        <v>133.6</v>
      </c>
      <c r="F616" s="345"/>
      <c r="G616" s="345"/>
      <c r="H616" s="345"/>
      <c r="I616" s="345"/>
    </row>
    <row r="617" spans="1:9" ht="12.95" customHeight="1">
      <c r="A617" s="202">
        <v>609</v>
      </c>
      <c r="B617" s="344" t="s">
        <v>1543</v>
      </c>
      <c r="C617" s="345">
        <v>1150.2</v>
      </c>
      <c r="D617" s="345"/>
      <c r="E617" s="345"/>
      <c r="F617" s="345">
        <v>1150.2</v>
      </c>
      <c r="G617" s="345"/>
      <c r="H617" s="345"/>
      <c r="I617" s="345"/>
    </row>
    <row r="618" spans="1:9" ht="12.95" customHeight="1">
      <c r="A618" s="202">
        <v>610</v>
      </c>
      <c r="B618" s="344" t="s">
        <v>4094</v>
      </c>
      <c r="C618" s="345">
        <v>469.3</v>
      </c>
      <c r="D618" s="345">
        <v>469.3</v>
      </c>
      <c r="E618" s="345"/>
      <c r="F618" s="345"/>
      <c r="G618" s="345"/>
      <c r="H618" s="345"/>
      <c r="I618" s="345"/>
    </row>
    <row r="619" spans="1:9" ht="12.95" customHeight="1">
      <c r="A619" s="202">
        <v>611</v>
      </c>
      <c r="B619" s="344" t="s">
        <v>1545</v>
      </c>
      <c r="C619" s="345"/>
      <c r="D619" s="345"/>
      <c r="E619" s="345"/>
      <c r="F619" s="345"/>
      <c r="G619" s="345"/>
      <c r="H619" s="345"/>
      <c r="I619" s="345"/>
    </row>
    <row r="620" spans="1:9" ht="12.95" customHeight="1">
      <c r="A620" s="202">
        <v>612</v>
      </c>
      <c r="B620" s="344" t="s">
        <v>1546</v>
      </c>
      <c r="C620" s="345">
        <v>154.30000000000001</v>
      </c>
      <c r="D620" s="345"/>
      <c r="E620" s="345">
        <v>154.30000000000001</v>
      </c>
      <c r="F620" s="345"/>
      <c r="G620" s="345"/>
      <c r="H620" s="345"/>
      <c r="I620" s="345"/>
    </row>
    <row r="621" spans="1:9" ht="12.95" customHeight="1">
      <c r="A621" s="202">
        <v>613</v>
      </c>
      <c r="B621" s="344" t="s">
        <v>1547</v>
      </c>
      <c r="C621" s="345">
        <v>5312.9</v>
      </c>
      <c r="D621" s="345">
        <v>5312.9</v>
      </c>
      <c r="E621" s="345"/>
      <c r="F621" s="345"/>
      <c r="G621" s="345"/>
      <c r="H621" s="345"/>
      <c r="I621" s="345"/>
    </row>
    <row r="622" spans="1:9" ht="12.95" customHeight="1">
      <c r="A622" s="202">
        <v>614</v>
      </c>
      <c r="B622" s="344" t="s">
        <v>1548</v>
      </c>
      <c r="C622" s="345">
        <v>191.2</v>
      </c>
      <c r="D622" s="345"/>
      <c r="E622" s="345">
        <v>191.2</v>
      </c>
      <c r="F622" s="345"/>
      <c r="G622" s="345"/>
      <c r="H622" s="345"/>
      <c r="I622" s="345"/>
    </row>
    <row r="623" spans="1:9" ht="12.95" customHeight="1">
      <c r="A623" s="202">
        <v>615</v>
      </c>
      <c r="B623" s="344" t="s">
        <v>1549</v>
      </c>
      <c r="C623" s="345">
        <v>1596.9</v>
      </c>
      <c r="D623" s="345">
        <v>757</v>
      </c>
      <c r="E623" s="345">
        <v>509.9</v>
      </c>
      <c r="F623" s="345"/>
      <c r="G623" s="345"/>
      <c r="H623" s="345"/>
      <c r="I623" s="345">
        <v>330</v>
      </c>
    </row>
    <row r="624" spans="1:9" ht="12.95" customHeight="1">
      <c r="A624" s="202">
        <v>616</v>
      </c>
      <c r="B624" s="344" t="s">
        <v>4095</v>
      </c>
      <c r="C624" s="345">
        <v>531.9</v>
      </c>
      <c r="D624" s="345">
        <v>531.9</v>
      </c>
      <c r="E624" s="345"/>
      <c r="F624" s="345"/>
      <c r="G624" s="345"/>
      <c r="H624" s="345"/>
      <c r="I624" s="345"/>
    </row>
    <row r="625" spans="1:9" ht="12.95" customHeight="1">
      <c r="A625" s="202">
        <v>617</v>
      </c>
      <c r="B625" s="344" t="s">
        <v>1552</v>
      </c>
      <c r="C625" s="345"/>
      <c r="D625" s="345"/>
      <c r="E625" s="345"/>
      <c r="F625" s="345"/>
      <c r="G625" s="345"/>
      <c r="H625" s="345"/>
      <c r="I625" s="345"/>
    </row>
    <row r="626" spans="1:9" ht="12.95" customHeight="1">
      <c r="A626" s="202">
        <v>618</v>
      </c>
      <c r="B626" s="344" t="s">
        <v>4096</v>
      </c>
      <c r="C626" s="345">
        <v>629.29999999999995</v>
      </c>
      <c r="D626" s="345">
        <v>629.29999999999995</v>
      </c>
      <c r="E626" s="345"/>
      <c r="F626" s="345"/>
      <c r="G626" s="345"/>
      <c r="H626" s="345"/>
      <c r="I626" s="345"/>
    </row>
    <row r="627" spans="1:9" ht="12.95" customHeight="1">
      <c r="A627" s="202">
        <v>619</v>
      </c>
      <c r="B627" s="344" t="s">
        <v>4097</v>
      </c>
      <c r="C627" s="345">
        <v>2720.7</v>
      </c>
      <c r="D627" s="345">
        <v>2037.5</v>
      </c>
      <c r="E627" s="345">
        <v>683.2</v>
      </c>
      <c r="F627" s="345"/>
      <c r="G627" s="345"/>
      <c r="H627" s="345"/>
      <c r="I627" s="345"/>
    </row>
    <row r="628" spans="1:9" ht="12.95" customHeight="1">
      <c r="A628" s="202">
        <v>620</v>
      </c>
      <c r="B628" s="344" t="s">
        <v>1553</v>
      </c>
      <c r="C628" s="345"/>
      <c r="D628" s="345"/>
      <c r="E628" s="345"/>
      <c r="F628" s="345"/>
      <c r="G628" s="345"/>
      <c r="H628" s="345"/>
      <c r="I628" s="345"/>
    </row>
    <row r="629" spans="1:9" ht="12.95" customHeight="1">
      <c r="A629" s="202">
        <v>621</v>
      </c>
      <c r="B629" s="344" t="s">
        <v>4098</v>
      </c>
      <c r="C629" s="345">
        <v>383.5</v>
      </c>
      <c r="D629" s="345"/>
      <c r="E629" s="345">
        <v>383.5</v>
      </c>
      <c r="F629" s="345"/>
      <c r="G629" s="345"/>
      <c r="H629" s="345"/>
      <c r="I629" s="345"/>
    </row>
    <row r="630" spans="1:9" ht="12.95" customHeight="1">
      <c r="A630" s="202">
        <v>622</v>
      </c>
      <c r="B630" s="344" t="s">
        <v>4099</v>
      </c>
      <c r="C630" s="345">
        <v>281.2</v>
      </c>
      <c r="D630" s="345">
        <v>281.2</v>
      </c>
      <c r="E630" s="345"/>
      <c r="F630" s="345"/>
      <c r="G630" s="345"/>
      <c r="H630" s="345"/>
      <c r="I630" s="345"/>
    </row>
    <row r="631" spans="1:9" ht="12.95" customHeight="1">
      <c r="A631" s="202">
        <v>623</v>
      </c>
      <c r="B631" s="344" t="s">
        <v>4100</v>
      </c>
      <c r="C631" s="345"/>
      <c r="D631" s="345"/>
      <c r="E631" s="345"/>
      <c r="F631" s="345"/>
      <c r="G631" s="345"/>
      <c r="H631" s="345"/>
      <c r="I631" s="345"/>
    </row>
    <row r="632" spans="1:9" ht="12.95" customHeight="1">
      <c r="A632" s="202">
        <v>624</v>
      </c>
      <c r="B632" s="344" t="s">
        <v>4101</v>
      </c>
      <c r="C632" s="345">
        <v>218.9</v>
      </c>
      <c r="D632" s="345">
        <v>218.9</v>
      </c>
      <c r="E632" s="345"/>
      <c r="F632" s="345"/>
      <c r="G632" s="345"/>
      <c r="H632" s="345"/>
      <c r="I632" s="345"/>
    </row>
    <row r="633" spans="1:9" ht="12.95" customHeight="1">
      <c r="A633" s="202">
        <v>625</v>
      </c>
      <c r="B633" s="344" t="s">
        <v>4102</v>
      </c>
      <c r="C633" s="345"/>
      <c r="D633" s="345"/>
      <c r="E633" s="345"/>
      <c r="F633" s="345"/>
      <c r="G633" s="345"/>
      <c r="H633" s="345"/>
      <c r="I633" s="345"/>
    </row>
    <row r="634" spans="1:9" ht="12.95" customHeight="1">
      <c r="A634" s="202">
        <v>626</v>
      </c>
      <c r="B634" s="344" t="s">
        <v>1559</v>
      </c>
      <c r="C634" s="345">
        <v>845.8</v>
      </c>
      <c r="D634" s="345">
        <v>419</v>
      </c>
      <c r="E634" s="345"/>
      <c r="F634" s="345">
        <v>426.8</v>
      </c>
      <c r="G634" s="345"/>
      <c r="H634" s="345"/>
      <c r="I634" s="345"/>
    </row>
    <row r="635" spans="1:9" ht="12.95" customHeight="1">
      <c r="A635" s="202">
        <v>627</v>
      </c>
      <c r="B635" s="344" t="s">
        <v>4103</v>
      </c>
      <c r="C635" s="345"/>
      <c r="D635" s="345"/>
      <c r="E635" s="345"/>
      <c r="F635" s="345"/>
      <c r="G635" s="345"/>
      <c r="H635" s="345"/>
      <c r="I635" s="345"/>
    </row>
    <row r="636" spans="1:9" ht="12.95" customHeight="1">
      <c r="A636" s="202">
        <v>628</v>
      </c>
      <c r="B636" s="344" t="s">
        <v>1561</v>
      </c>
      <c r="C636" s="345">
        <v>1722.4</v>
      </c>
      <c r="D636" s="345">
        <v>1722.4</v>
      </c>
      <c r="E636" s="345"/>
      <c r="F636" s="345"/>
      <c r="G636" s="345"/>
      <c r="H636" s="345"/>
      <c r="I636" s="345"/>
    </row>
    <row r="637" spans="1:9" ht="12.95" customHeight="1">
      <c r="A637" s="202">
        <v>629</v>
      </c>
      <c r="B637" s="344" t="s">
        <v>1562</v>
      </c>
      <c r="C637" s="345">
        <v>903.6</v>
      </c>
      <c r="D637" s="345">
        <v>903.6</v>
      </c>
      <c r="E637" s="345"/>
      <c r="F637" s="345"/>
      <c r="G637" s="345"/>
      <c r="H637" s="345"/>
      <c r="I637" s="345"/>
    </row>
    <row r="638" spans="1:9" ht="12.95" customHeight="1">
      <c r="A638" s="202">
        <v>630</v>
      </c>
      <c r="B638" s="344" t="s">
        <v>1563</v>
      </c>
      <c r="C638" s="345"/>
      <c r="D638" s="345"/>
      <c r="E638" s="345"/>
      <c r="F638" s="345"/>
      <c r="G638" s="345"/>
      <c r="H638" s="345"/>
      <c r="I638" s="345"/>
    </row>
    <row r="639" spans="1:9" ht="12.95" customHeight="1">
      <c r="A639" s="202">
        <v>631</v>
      </c>
      <c r="B639" s="340"/>
      <c r="C639" s="341"/>
      <c r="D639" s="341"/>
      <c r="E639" s="341"/>
      <c r="F639" s="341"/>
      <c r="G639" s="341"/>
      <c r="H639" s="341"/>
      <c r="I639" s="341"/>
    </row>
    <row r="640" spans="1:9" ht="12.95" customHeight="1">
      <c r="A640" s="202">
        <v>632</v>
      </c>
      <c r="B640" s="340" t="s">
        <v>1564</v>
      </c>
      <c r="C640" s="341">
        <v>30999.8</v>
      </c>
      <c r="D640" s="341">
        <v>27843.7</v>
      </c>
      <c r="E640" s="341">
        <v>1032.9000000000001</v>
      </c>
      <c r="F640" s="341">
        <v>1559.7</v>
      </c>
      <c r="G640" s="341">
        <v>263.5</v>
      </c>
      <c r="H640" s="341"/>
      <c r="I640" s="341">
        <v>300</v>
      </c>
    </row>
    <row r="641" spans="1:9" ht="12.95" customHeight="1">
      <c r="A641" s="202">
        <v>633</v>
      </c>
      <c r="B641" s="340" t="s">
        <v>1055</v>
      </c>
      <c r="C641" s="341">
        <v>4408.3999999999996</v>
      </c>
      <c r="D641" s="341">
        <v>4310.6000000000004</v>
      </c>
      <c r="E641" s="341">
        <v>-165.7</v>
      </c>
      <c r="F641" s="341"/>
      <c r="G641" s="341">
        <v>263.5</v>
      </c>
      <c r="H641" s="341"/>
      <c r="I641" s="341"/>
    </row>
    <row r="642" spans="1:9" ht="12.95" customHeight="1">
      <c r="A642" s="202">
        <v>634</v>
      </c>
      <c r="B642" s="340" t="s">
        <v>1056</v>
      </c>
      <c r="C642" s="341">
        <v>26591.4</v>
      </c>
      <c r="D642" s="341">
        <v>23533</v>
      </c>
      <c r="E642" s="341">
        <v>1198.5999999999999</v>
      </c>
      <c r="F642" s="341">
        <v>1559.7</v>
      </c>
      <c r="G642" s="341"/>
      <c r="H642" s="341"/>
      <c r="I642" s="341">
        <v>300</v>
      </c>
    </row>
    <row r="643" spans="1:9" ht="12.95" customHeight="1">
      <c r="A643" s="202">
        <v>635</v>
      </c>
      <c r="B643" s="344" t="s">
        <v>1081</v>
      </c>
      <c r="C643" s="345">
        <v>4408.3999999999996</v>
      </c>
      <c r="D643" s="345">
        <v>4310.6000000000004</v>
      </c>
      <c r="E643" s="345">
        <v>-165.7</v>
      </c>
      <c r="F643" s="345"/>
      <c r="G643" s="345">
        <v>263.5</v>
      </c>
      <c r="H643" s="345"/>
      <c r="I643" s="345"/>
    </row>
    <row r="644" spans="1:9" ht="12.95" customHeight="1">
      <c r="A644" s="202">
        <v>636</v>
      </c>
      <c r="B644" s="344" t="s">
        <v>4104</v>
      </c>
      <c r="C644" s="345">
        <v>2020.8</v>
      </c>
      <c r="D644" s="345">
        <v>1837.7</v>
      </c>
      <c r="E644" s="345">
        <v>183.2</v>
      </c>
      <c r="F644" s="345"/>
      <c r="G644" s="345"/>
      <c r="H644" s="345"/>
      <c r="I644" s="345"/>
    </row>
    <row r="645" spans="1:9" ht="12.95" customHeight="1">
      <c r="A645" s="202">
        <v>637</v>
      </c>
      <c r="B645" s="344" t="s">
        <v>4105</v>
      </c>
      <c r="C645" s="345">
        <v>1474.3</v>
      </c>
      <c r="D645" s="345">
        <v>1377.7</v>
      </c>
      <c r="E645" s="345">
        <v>96.6</v>
      </c>
      <c r="F645" s="345"/>
      <c r="G645" s="345"/>
      <c r="H645" s="345"/>
      <c r="I645" s="345"/>
    </row>
    <row r="646" spans="1:9" ht="12.95" customHeight="1">
      <c r="A646" s="202">
        <v>638</v>
      </c>
      <c r="B646" s="344" t="s">
        <v>4106</v>
      </c>
      <c r="C646" s="345">
        <v>2555</v>
      </c>
      <c r="D646" s="345">
        <v>2441</v>
      </c>
      <c r="E646" s="345">
        <v>114</v>
      </c>
      <c r="F646" s="345"/>
      <c r="G646" s="345"/>
      <c r="H646" s="345"/>
      <c r="I646" s="345"/>
    </row>
    <row r="647" spans="1:9" ht="12.95" customHeight="1">
      <c r="A647" s="202">
        <v>639</v>
      </c>
      <c r="B647" s="344" t="s">
        <v>4107</v>
      </c>
      <c r="C647" s="345"/>
      <c r="D647" s="345"/>
      <c r="E647" s="345"/>
      <c r="F647" s="345"/>
      <c r="G647" s="345"/>
      <c r="H647" s="345"/>
      <c r="I647" s="345"/>
    </row>
    <row r="648" spans="1:9" ht="12.95" customHeight="1">
      <c r="A648" s="202">
        <v>640</v>
      </c>
      <c r="B648" s="344" t="s">
        <v>4108</v>
      </c>
      <c r="C648" s="345">
        <v>953.9</v>
      </c>
      <c r="D648" s="345">
        <v>953.9</v>
      </c>
      <c r="E648" s="345"/>
      <c r="F648" s="345"/>
      <c r="G648" s="345"/>
      <c r="H648" s="345"/>
      <c r="I648" s="345"/>
    </row>
    <row r="649" spans="1:9" ht="12.95" customHeight="1">
      <c r="A649" s="202">
        <v>641</v>
      </c>
      <c r="B649" s="344" t="s">
        <v>4109</v>
      </c>
      <c r="C649" s="345">
        <v>2050.5</v>
      </c>
      <c r="D649" s="345">
        <v>1991.1</v>
      </c>
      <c r="E649" s="345">
        <v>59.4</v>
      </c>
      <c r="F649" s="345"/>
      <c r="G649" s="345"/>
      <c r="H649" s="345"/>
      <c r="I649" s="345"/>
    </row>
    <row r="650" spans="1:9" ht="12.95" customHeight="1">
      <c r="A650" s="202">
        <v>642</v>
      </c>
      <c r="B650" s="344" t="s">
        <v>1571</v>
      </c>
      <c r="C650" s="345">
        <v>472.2</v>
      </c>
      <c r="D650" s="345">
        <v>472.2</v>
      </c>
      <c r="E650" s="345"/>
      <c r="F650" s="345"/>
      <c r="G650" s="345"/>
      <c r="H650" s="345"/>
      <c r="I650" s="345"/>
    </row>
    <row r="651" spans="1:9" ht="12.95" customHeight="1">
      <c r="A651" s="202">
        <v>643</v>
      </c>
      <c r="B651" s="344" t="s">
        <v>4110</v>
      </c>
      <c r="C651" s="345">
        <v>918.8</v>
      </c>
      <c r="D651" s="345">
        <v>918.8</v>
      </c>
      <c r="E651" s="345"/>
      <c r="F651" s="345"/>
      <c r="G651" s="345"/>
      <c r="H651" s="345"/>
      <c r="I651" s="345"/>
    </row>
    <row r="652" spans="1:9" ht="12.95" customHeight="1">
      <c r="A652" s="202">
        <v>644</v>
      </c>
      <c r="B652" s="344" t="s">
        <v>4111</v>
      </c>
      <c r="C652" s="345">
        <v>2519.1999999999998</v>
      </c>
      <c r="D652" s="345">
        <v>2213.1999999999998</v>
      </c>
      <c r="E652" s="345">
        <v>306</v>
      </c>
      <c r="F652" s="345"/>
      <c r="G652" s="345"/>
      <c r="H652" s="345"/>
      <c r="I652" s="345"/>
    </row>
    <row r="653" spans="1:9" ht="12.95" customHeight="1">
      <c r="A653" s="202">
        <v>645</v>
      </c>
      <c r="B653" s="344" t="s">
        <v>4112</v>
      </c>
      <c r="C653" s="345">
        <v>390.3</v>
      </c>
      <c r="D653" s="345">
        <v>364.3</v>
      </c>
      <c r="E653" s="345">
        <v>26</v>
      </c>
      <c r="F653" s="345"/>
      <c r="G653" s="345"/>
      <c r="H653" s="345"/>
      <c r="I653" s="345"/>
    </row>
    <row r="654" spans="1:9" ht="12.95" customHeight="1">
      <c r="A654" s="202">
        <v>646</v>
      </c>
      <c r="B654" s="344" t="s">
        <v>4113</v>
      </c>
      <c r="C654" s="345"/>
      <c r="D654" s="345"/>
      <c r="E654" s="345"/>
      <c r="F654" s="345"/>
      <c r="G654" s="345"/>
      <c r="H654" s="345"/>
      <c r="I654" s="345"/>
    </row>
    <row r="655" spans="1:9" ht="12.95" customHeight="1">
      <c r="A655" s="202">
        <v>647</v>
      </c>
      <c r="B655" s="344" t="s">
        <v>4114</v>
      </c>
      <c r="C655" s="345">
        <v>121.8</v>
      </c>
      <c r="D655" s="345"/>
      <c r="E655" s="345">
        <v>121.8</v>
      </c>
      <c r="F655" s="345"/>
      <c r="G655" s="345"/>
      <c r="H655" s="345"/>
      <c r="I655" s="345"/>
    </row>
    <row r="656" spans="1:9" ht="12.95" customHeight="1">
      <c r="A656" s="202">
        <v>648</v>
      </c>
      <c r="B656" s="344" t="s">
        <v>1577</v>
      </c>
      <c r="C656" s="345">
        <v>401</v>
      </c>
      <c r="D656" s="345">
        <v>401</v>
      </c>
      <c r="E656" s="345"/>
      <c r="F656" s="345"/>
      <c r="G656" s="345"/>
      <c r="H656" s="345"/>
      <c r="I656" s="345"/>
    </row>
    <row r="657" spans="1:9" ht="12.95" customHeight="1">
      <c r="A657" s="202">
        <v>649</v>
      </c>
      <c r="B657" s="344" t="s">
        <v>1578</v>
      </c>
      <c r="C657" s="345">
        <v>3268.8</v>
      </c>
      <c r="D657" s="345">
        <v>3268.8</v>
      </c>
      <c r="E657" s="345"/>
      <c r="F657" s="345"/>
      <c r="G657" s="345"/>
      <c r="H657" s="345"/>
      <c r="I657" s="345"/>
    </row>
    <row r="658" spans="1:9" ht="12.95" customHeight="1">
      <c r="A658" s="202">
        <v>650</v>
      </c>
      <c r="B658" s="344" t="s">
        <v>4115</v>
      </c>
      <c r="C658" s="345">
        <v>194</v>
      </c>
      <c r="D658" s="345"/>
      <c r="E658" s="345">
        <v>194</v>
      </c>
      <c r="F658" s="345"/>
      <c r="G658" s="345"/>
      <c r="H658" s="345"/>
      <c r="I658" s="345"/>
    </row>
    <row r="659" spans="1:9" ht="12.95" customHeight="1">
      <c r="A659" s="202">
        <v>651</v>
      </c>
      <c r="B659" s="344" t="s">
        <v>4116</v>
      </c>
      <c r="C659" s="345">
        <v>4353.7</v>
      </c>
      <c r="D659" s="345">
        <v>4053.7</v>
      </c>
      <c r="E659" s="345"/>
      <c r="F659" s="345"/>
      <c r="G659" s="345"/>
      <c r="H659" s="345"/>
      <c r="I659" s="345">
        <v>300</v>
      </c>
    </row>
    <row r="660" spans="1:9" ht="12.95" customHeight="1">
      <c r="A660" s="202">
        <v>652</v>
      </c>
      <c r="B660" s="344" t="s">
        <v>4117</v>
      </c>
      <c r="C660" s="345">
        <v>1607.4</v>
      </c>
      <c r="D660" s="345">
        <v>1607.4</v>
      </c>
      <c r="E660" s="345"/>
      <c r="F660" s="345"/>
      <c r="G660" s="345"/>
      <c r="H660" s="345"/>
      <c r="I660" s="345"/>
    </row>
    <row r="661" spans="1:9" ht="12.95" customHeight="1">
      <c r="A661" s="202">
        <v>653</v>
      </c>
      <c r="B661" s="344" t="s">
        <v>4118</v>
      </c>
      <c r="C661" s="345"/>
      <c r="D661" s="345"/>
      <c r="E661" s="345"/>
      <c r="F661" s="345"/>
      <c r="G661" s="345"/>
      <c r="H661" s="345"/>
      <c r="I661" s="345"/>
    </row>
    <row r="662" spans="1:9" ht="12.95" customHeight="1">
      <c r="A662" s="202">
        <v>654</v>
      </c>
      <c r="B662" s="344" t="s">
        <v>4119</v>
      </c>
      <c r="C662" s="345"/>
      <c r="D662" s="345"/>
      <c r="E662" s="345"/>
      <c r="F662" s="345"/>
      <c r="G662" s="345"/>
      <c r="H662" s="345"/>
      <c r="I662" s="345"/>
    </row>
    <row r="663" spans="1:9" ht="12.95" customHeight="1">
      <c r="A663" s="202">
        <v>655</v>
      </c>
      <c r="B663" s="344" t="s">
        <v>1583</v>
      </c>
      <c r="C663" s="345"/>
      <c r="D663" s="345"/>
      <c r="E663" s="345"/>
      <c r="F663" s="345"/>
      <c r="G663" s="345"/>
      <c r="H663" s="345"/>
      <c r="I663" s="345"/>
    </row>
    <row r="664" spans="1:9" ht="12.95" customHeight="1">
      <c r="A664" s="202">
        <v>656</v>
      </c>
      <c r="B664" s="344" t="s">
        <v>4120</v>
      </c>
      <c r="C664" s="345">
        <v>1559.7</v>
      </c>
      <c r="D664" s="345"/>
      <c r="E664" s="345"/>
      <c r="F664" s="345">
        <v>1559.7</v>
      </c>
      <c r="G664" s="345"/>
      <c r="H664" s="345"/>
      <c r="I664" s="345"/>
    </row>
    <row r="665" spans="1:9" ht="12.95" customHeight="1">
      <c r="A665" s="202">
        <v>657</v>
      </c>
      <c r="B665" s="344" t="s">
        <v>4121</v>
      </c>
      <c r="C665" s="345">
        <v>673.2</v>
      </c>
      <c r="D665" s="345">
        <v>673.2</v>
      </c>
      <c r="E665" s="345"/>
      <c r="F665" s="345"/>
      <c r="G665" s="345"/>
      <c r="H665" s="345"/>
      <c r="I665" s="345"/>
    </row>
    <row r="666" spans="1:9" ht="12.95" customHeight="1">
      <c r="A666" s="202">
        <v>658</v>
      </c>
      <c r="B666" s="344" t="s">
        <v>1586</v>
      </c>
      <c r="C666" s="345">
        <v>1056.7</v>
      </c>
      <c r="D666" s="345">
        <v>958.9</v>
      </c>
      <c r="E666" s="345">
        <v>97.7</v>
      </c>
      <c r="F666" s="345"/>
      <c r="G666" s="345"/>
      <c r="H666" s="345"/>
      <c r="I666" s="345"/>
    </row>
    <row r="667" spans="1:9" ht="12.95" customHeight="1">
      <c r="A667" s="202">
        <v>659</v>
      </c>
      <c r="B667" s="340"/>
      <c r="C667" s="341"/>
      <c r="D667" s="341"/>
      <c r="E667" s="341"/>
      <c r="F667" s="341"/>
      <c r="G667" s="341"/>
      <c r="H667" s="341"/>
      <c r="I667" s="341"/>
    </row>
    <row r="668" spans="1:9" ht="12.95" customHeight="1">
      <c r="A668" s="202">
        <v>660</v>
      </c>
      <c r="B668" s="340" t="s">
        <v>4122</v>
      </c>
      <c r="C668" s="341">
        <v>34115.5</v>
      </c>
      <c r="D668" s="341">
        <v>30901.9</v>
      </c>
      <c r="E668" s="341">
        <v>944.6</v>
      </c>
      <c r="F668" s="341">
        <v>2269</v>
      </c>
      <c r="G668" s="341"/>
      <c r="H668" s="341"/>
      <c r="I668" s="341"/>
    </row>
    <row r="669" spans="1:9" ht="12.95" customHeight="1">
      <c r="A669" s="202">
        <v>661</v>
      </c>
      <c r="B669" s="340" t="s">
        <v>1055</v>
      </c>
      <c r="C669" s="341"/>
      <c r="D669" s="341"/>
      <c r="E669" s="341"/>
      <c r="F669" s="341"/>
      <c r="G669" s="341"/>
      <c r="H669" s="341"/>
      <c r="I669" s="341"/>
    </row>
    <row r="670" spans="1:9" ht="12.95" customHeight="1">
      <c r="A670" s="202">
        <v>662</v>
      </c>
      <c r="B670" s="340" t="s">
        <v>1056</v>
      </c>
      <c r="C670" s="341">
        <v>34115.5</v>
      </c>
      <c r="D670" s="341">
        <v>30901.9</v>
      </c>
      <c r="E670" s="341">
        <v>944.6</v>
      </c>
      <c r="F670" s="341">
        <v>2269</v>
      </c>
      <c r="G670" s="341"/>
      <c r="H670" s="341"/>
      <c r="I670" s="341"/>
    </row>
    <row r="671" spans="1:9" ht="12.95" customHeight="1">
      <c r="A671" s="202">
        <v>663</v>
      </c>
      <c r="B671" s="344" t="s">
        <v>1081</v>
      </c>
      <c r="C671" s="345"/>
      <c r="D671" s="345"/>
      <c r="E671" s="345"/>
      <c r="F671" s="345"/>
      <c r="G671" s="345"/>
      <c r="H671" s="345"/>
      <c r="I671" s="345"/>
    </row>
    <row r="672" spans="1:9" ht="12.95" customHeight="1">
      <c r="A672" s="202">
        <v>664</v>
      </c>
      <c r="B672" s="344" t="s">
        <v>4123</v>
      </c>
      <c r="C672" s="345"/>
      <c r="D672" s="345"/>
      <c r="E672" s="345"/>
      <c r="F672" s="345"/>
      <c r="G672" s="345"/>
      <c r="H672" s="345"/>
      <c r="I672" s="345"/>
    </row>
    <row r="673" spans="1:9" ht="12.95" customHeight="1">
      <c r="A673" s="202">
        <v>665</v>
      </c>
      <c r="B673" s="344" t="s">
        <v>4124</v>
      </c>
      <c r="C673" s="345">
        <v>200</v>
      </c>
      <c r="D673" s="345"/>
      <c r="E673" s="345">
        <v>200</v>
      </c>
      <c r="F673" s="345"/>
      <c r="G673" s="345"/>
      <c r="H673" s="345"/>
      <c r="I673" s="345"/>
    </row>
    <row r="674" spans="1:9" ht="12.95" customHeight="1">
      <c r="A674" s="202">
        <v>666</v>
      </c>
      <c r="B674" s="344" t="s">
        <v>4125</v>
      </c>
      <c r="C674" s="345"/>
      <c r="D674" s="345"/>
      <c r="E674" s="345"/>
      <c r="F674" s="345"/>
      <c r="G674" s="345"/>
      <c r="H674" s="345"/>
      <c r="I674" s="345"/>
    </row>
    <row r="675" spans="1:9" ht="12.95" customHeight="1">
      <c r="A675" s="202">
        <v>667</v>
      </c>
      <c r="B675" s="344" t="s">
        <v>4126</v>
      </c>
      <c r="C675" s="345">
        <v>8631</v>
      </c>
      <c r="D675" s="345">
        <v>7624.8</v>
      </c>
      <c r="E675" s="345"/>
      <c r="F675" s="345">
        <v>1006.2</v>
      </c>
      <c r="G675" s="345"/>
      <c r="H675" s="345"/>
      <c r="I675" s="345"/>
    </row>
    <row r="676" spans="1:9" ht="12.95" customHeight="1">
      <c r="A676" s="202">
        <v>668</v>
      </c>
      <c r="B676" s="344" t="s">
        <v>4127</v>
      </c>
      <c r="C676" s="345"/>
      <c r="D676" s="345"/>
      <c r="E676" s="345"/>
      <c r="F676" s="345"/>
      <c r="G676" s="345"/>
      <c r="H676" s="345"/>
      <c r="I676" s="345"/>
    </row>
    <row r="677" spans="1:9" ht="12.95" customHeight="1">
      <c r="A677" s="202">
        <v>669</v>
      </c>
      <c r="B677" s="344" t="s">
        <v>4128</v>
      </c>
      <c r="C677" s="345">
        <v>6815.9</v>
      </c>
      <c r="D677" s="345">
        <v>5361.3</v>
      </c>
      <c r="E677" s="345">
        <v>191.8</v>
      </c>
      <c r="F677" s="345">
        <v>1262.8</v>
      </c>
      <c r="G677" s="345"/>
      <c r="H677" s="345"/>
      <c r="I677" s="345"/>
    </row>
    <row r="678" spans="1:9" ht="12.95" customHeight="1">
      <c r="A678" s="202">
        <v>670</v>
      </c>
      <c r="B678" s="344" t="s">
        <v>4129</v>
      </c>
      <c r="C678" s="345"/>
      <c r="D678" s="345"/>
      <c r="E678" s="345"/>
      <c r="F678" s="345"/>
      <c r="G678" s="345"/>
      <c r="H678" s="345"/>
      <c r="I678" s="345"/>
    </row>
    <row r="679" spans="1:9" ht="12.95" customHeight="1">
      <c r="A679" s="202">
        <v>671</v>
      </c>
      <c r="B679" s="344" t="s">
        <v>4130</v>
      </c>
      <c r="C679" s="345"/>
      <c r="D679" s="345"/>
      <c r="E679" s="345"/>
      <c r="F679" s="345"/>
      <c r="G679" s="345"/>
      <c r="H679" s="345"/>
      <c r="I679" s="345"/>
    </row>
    <row r="680" spans="1:9" ht="12.95" customHeight="1">
      <c r="A680" s="202">
        <v>672</v>
      </c>
      <c r="B680" s="344" t="s">
        <v>4131</v>
      </c>
      <c r="C680" s="345">
        <v>200</v>
      </c>
      <c r="D680" s="345"/>
      <c r="E680" s="345">
        <v>200</v>
      </c>
      <c r="F680" s="345"/>
      <c r="G680" s="345"/>
      <c r="H680" s="345"/>
      <c r="I680" s="345"/>
    </row>
    <row r="681" spans="1:9" ht="12.95" customHeight="1">
      <c r="A681" s="202">
        <v>673</v>
      </c>
      <c r="B681" s="344" t="s">
        <v>4132</v>
      </c>
      <c r="C681" s="345">
        <v>466.7</v>
      </c>
      <c r="D681" s="345">
        <v>466.7</v>
      </c>
      <c r="E681" s="345"/>
      <c r="F681" s="345"/>
      <c r="G681" s="345"/>
      <c r="H681" s="345"/>
      <c r="I681" s="345"/>
    </row>
    <row r="682" spans="1:9" ht="12.95" customHeight="1">
      <c r="A682" s="202">
        <v>674</v>
      </c>
      <c r="B682" s="344" t="s">
        <v>1599</v>
      </c>
      <c r="C682" s="345"/>
      <c r="D682" s="345"/>
      <c r="E682" s="345"/>
      <c r="F682" s="345"/>
      <c r="G682" s="345"/>
      <c r="H682" s="345"/>
      <c r="I682" s="345"/>
    </row>
    <row r="683" spans="1:9" ht="12.95" customHeight="1">
      <c r="A683" s="202">
        <v>675</v>
      </c>
      <c r="B683" s="344" t="s">
        <v>4133</v>
      </c>
      <c r="C683" s="345"/>
      <c r="D683" s="345"/>
      <c r="E683" s="345"/>
      <c r="F683" s="345"/>
      <c r="G683" s="345"/>
      <c r="H683" s="345"/>
      <c r="I683" s="345"/>
    </row>
    <row r="684" spans="1:9" ht="12.95" customHeight="1">
      <c r="A684" s="202">
        <v>676</v>
      </c>
      <c r="B684" s="344" t="s">
        <v>4134</v>
      </c>
      <c r="C684" s="345">
        <v>5671.5</v>
      </c>
      <c r="D684" s="345">
        <v>5671.5</v>
      </c>
      <c r="E684" s="345"/>
      <c r="F684" s="345"/>
      <c r="G684" s="345"/>
      <c r="H684" s="345"/>
      <c r="I684" s="345"/>
    </row>
    <row r="685" spans="1:9" ht="12.95" customHeight="1">
      <c r="A685" s="202">
        <v>677</v>
      </c>
      <c r="B685" s="344" t="s">
        <v>1602</v>
      </c>
      <c r="C685" s="345"/>
      <c r="D685" s="345"/>
      <c r="E685" s="345"/>
      <c r="F685" s="345"/>
      <c r="G685" s="345"/>
      <c r="H685" s="345"/>
      <c r="I685" s="345"/>
    </row>
    <row r="686" spans="1:9" ht="12.95" customHeight="1">
      <c r="A686" s="202">
        <v>678</v>
      </c>
      <c r="B686" s="344" t="s">
        <v>4135</v>
      </c>
      <c r="C686" s="345"/>
      <c r="D686" s="345"/>
      <c r="E686" s="345"/>
      <c r="F686" s="345"/>
      <c r="G686" s="345"/>
      <c r="H686" s="345"/>
      <c r="I686" s="345"/>
    </row>
    <row r="687" spans="1:9" ht="12.95" customHeight="1">
      <c r="A687" s="202">
        <v>679</v>
      </c>
      <c r="B687" s="344" t="s">
        <v>4136</v>
      </c>
      <c r="C687" s="345">
        <v>1715.6</v>
      </c>
      <c r="D687" s="345">
        <v>1715.6</v>
      </c>
      <c r="E687" s="345"/>
      <c r="F687" s="345"/>
      <c r="G687" s="345"/>
      <c r="H687" s="345"/>
      <c r="I687" s="345"/>
    </row>
    <row r="688" spans="1:9" ht="12.95" customHeight="1">
      <c r="A688" s="202">
        <v>680</v>
      </c>
      <c r="B688" s="344" t="s">
        <v>4137</v>
      </c>
      <c r="C688" s="345"/>
      <c r="D688" s="345"/>
      <c r="E688" s="345"/>
      <c r="F688" s="345"/>
      <c r="G688" s="345"/>
      <c r="H688" s="345"/>
      <c r="I688" s="345"/>
    </row>
    <row r="689" spans="1:9" ht="12.95" customHeight="1">
      <c r="A689" s="202">
        <v>681</v>
      </c>
      <c r="B689" s="344" t="s">
        <v>1605</v>
      </c>
      <c r="C689" s="345">
        <v>73.2</v>
      </c>
      <c r="D689" s="345"/>
      <c r="E689" s="345">
        <v>73.2</v>
      </c>
      <c r="F689" s="345"/>
      <c r="G689" s="345"/>
      <c r="H689" s="345"/>
      <c r="I689" s="345"/>
    </row>
    <row r="690" spans="1:9" ht="12.95" customHeight="1">
      <c r="A690" s="202">
        <v>682</v>
      </c>
      <c r="B690" s="344" t="s">
        <v>1606</v>
      </c>
      <c r="C690" s="345">
        <v>200</v>
      </c>
      <c r="D690" s="345"/>
      <c r="E690" s="345">
        <v>200</v>
      </c>
      <c r="F690" s="345"/>
      <c r="G690" s="345"/>
      <c r="H690" s="345"/>
      <c r="I690" s="345"/>
    </row>
    <row r="691" spans="1:9" ht="12.95" customHeight="1">
      <c r="A691" s="202">
        <v>683</v>
      </c>
      <c r="B691" s="344" t="s">
        <v>3917</v>
      </c>
      <c r="C691" s="345">
        <v>2941.3</v>
      </c>
      <c r="D691" s="345">
        <v>2861.7</v>
      </c>
      <c r="E691" s="345">
        <v>79.599999999999994</v>
      </c>
      <c r="F691" s="345"/>
      <c r="G691" s="345"/>
      <c r="H691" s="345"/>
      <c r="I691" s="345"/>
    </row>
    <row r="692" spans="1:9" ht="12.95" customHeight="1">
      <c r="A692" s="202">
        <v>684</v>
      </c>
      <c r="B692" s="344" t="s">
        <v>4138</v>
      </c>
      <c r="C692" s="345">
        <v>7200.4</v>
      </c>
      <c r="D692" s="345">
        <v>7200.4</v>
      </c>
      <c r="E692" s="345"/>
      <c r="F692" s="345"/>
      <c r="G692" s="345"/>
      <c r="H692" s="345"/>
      <c r="I692" s="345"/>
    </row>
    <row r="693" spans="1:9" ht="12.95" customHeight="1">
      <c r="A693" s="202">
        <v>685</v>
      </c>
      <c r="B693" s="340"/>
      <c r="C693" s="341"/>
      <c r="D693" s="341"/>
      <c r="E693" s="341"/>
      <c r="F693" s="341"/>
      <c r="G693" s="341"/>
      <c r="H693" s="341"/>
      <c r="I693" s="341"/>
    </row>
    <row r="694" spans="1:9" ht="12.95" customHeight="1">
      <c r="A694" s="202">
        <v>686</v>
      </c>
      <c r="B694" s="340" t="s">
        <v>1607</v>
      </c>
      <c r="C694" s="341">
        <v>76146.7</v>
      </c>
      <c r="D694" s="341">
        <v>52463.9</v>
      </c>
      <c r="E694" s="341">
        <v>888.8</v>
      </c>
      <c r="F694" s="341">
        <v>22444.1</v>
      </c>
      <c r="G694" s="341"/>
      <c r="H694" s="341"/>
      <c r="I694" s="341">
        <v>350</v>
      </c>
    </row>
    <row r="695" spans="1:9" ht="12.95" customHeight="1">
      <c r="A695" s="202">
        <v>687</v>
      </c>
      <c r="B695" s="340" t="s">
        <v>1055</v>
      </c>
      <c r="C695" s="341"/>
      <c r="D695" s="341"/>
      <c r="E695" s="341"/>
      <c r="F695" s="341"/>
      <c r="G695" s="341"/>
      <c r="H695" s="341"/>
      <c r="I695" s="341"/>
    </row>
    <row r="696" spans="1:9" ht="12.95" customHeight="1">
      <c r="A696" s="202">
        <v>688</v>
      </c>
      <c r="B696" s="340" t="s">
        <v>1056</v>
      </c>
      <c r="C696" s="341">
        <v>76146.7</v>
      </c>
      <c r="D696" s="341">
        <v>52463.9</v>
      </c>
      <c r="E696" s="341">
        <v>888.8</v>
      </c>
      <c r="F696" s="341">
        <v>22444.1</v>
      </c>
      <c r="G696" s="341"/>
      <c r="H696" s="341"/>
      <c r="I696" s="341">
        <v>350</v>
      </c>
    </row>
    <row r="697" spans="1:9" ht="12.95" customHeight="1">
      <c r="A697" s="202">
        <v>689</v>
      </c>
      <c r="B697" s="344" t="s">
        <v>1081</v>
      </c>
      <c r="C697" s="345"/>
      <c r="D697" s="345"/>
      <c r="E697" s="345"/>
      <c r="F697" s="345"/>
      <c r="G697" s="345"/>
      <c r="H697" s="345"/>
      <c r="I697" s="345"/>
    </row>
    <row r="698" spans="1:9" ht="12.95" customHeight="1">
      <c r="A698" s="202">
        <v>690</v>
      </c>
      <c r="B698" s="344" t="s">
        <v>1608</v>
      </c>
      <c r="C698" s="345"/>
      <c r="D698" s="345"/>
      <c r="E698" s="345"/>
      <c r="F698" s="345"/>
      <c r="G698" s="345"/>
      <c r="H698" s="345"/>
      <c r="I698" s="345"/>
    </row>
    <row r="699" spans="1:9" ht="12.95" customHeight="1">
      <c r="A699" s="202">
        <v>691</v>
      </c>
      <c r="B699" s="344" t="s">
        <v>4139</v>
      </c>
      <c r="C699" s="345"/>
      <c r="D699" s="345"/>
      <c r="E699" s="345"/>
      <c r="F699" s="345"/>
      <c r="G699" s="345"/>
      <c r="H699" s="345"/>
      <c r="I699" s="345"/>
    </row>
    <row r="700" spans="1:9" ht="12.95" customHeight="1">
      <c r="A700" s="202">
        <v>692</v>
      </c>
      <c r="B700" s="344" t="s">
        <v>1610</v>
      </c>
      <c r="C700" s="345"/>
      <c r="D700" s="345"/>
      <c r="E700" s="345"/>
      <c r="F700" s="345"/>
      <c r="G700" s="345"/>
      <c r="H700" s="345"/>
      <c r="I700" s="345"/>
    </row>
    <row r="701" spans="1:9" ht="12.95" customHeight="1">
      <c r="A701" s="202">
        <v>693</v>
      </c>
      <c r="B701" s="344" t="s">
        <v>4140</v>
      </c>
      <c r="C701" s="345"/>
      <c r="D701" s="345"/>
      <c r="E701" s="345"/>
      <c r="F701" s="345"/>
      <c r="G701" s="345"/>
      <c r="H701" s="345"/>
      <c r="I701" s="345"/>
    </row>
    <row r="702" spans="1:9" ht="12.95" customHeight="1">
      <c r="A702" s="202">
        <v>694</v>
      </c>
      <c r="B702" s="344" t="s">
        <v>4141</v>
      </c>
      <c r="C702" s="345"/>
      <c r="D702" s="345"/>
      <c r="E702" s="345"/>
      <c r="F702" s="345"/>
      <c r="G702" s="345"/>
      <c r="H702" s="345"/>
      <c r="I702" s="345"/>
    </row>
    <row r="703" spans="1:9" ht="12.95" customHeight="1">
      <c r="A703" s="202">
        <v>695</v>
      </c>
      <c r="B703" s="344" t="s">
        <v>1613</v>
      </c>
      <c r="C703" s="345">
        <v>1156.4000000000001</v>
      </c>
      <c r="D703" s="345">
        <v>1156.4000000000001</v>
      </c>
      <c r="E703" s="345"/>
      <c r="F703" s="345"/>
      <c r="G703" s="345"/>
      <c r="H703" s="345"/>
      <c r="I703" s="345"/>
    </row>
    <row r="704" spans="1:9" ht="12.95" customHeight="1">
      <c r="A704" s="202">
        <v>696</v>
      </c>
      <c r="B704" s="344" t="s">
        <v>4142</v>
      </c>
      <c r="C704" s="345">
        <v>5204.2</v>
      </c>
      <c r="D704" s="345">
        <v>3404.4</v>
      </c>
      <c r="E704" s="345"/>
      <c r="F704" s="345">
        <v>1799.8</v>
      </c>
      <c r="G704" s="345"/>
      <c r="H704" s="345"/>
      <c r="I704" s="345"/>
    </row>
    <row r="705" spans="1:9" ht="12.95" customHeight="1">
      <c r="A705" s="202">
        <v>697</v>
      </c>
      <c r="B705" s="344" t="s">
        <v>4143</v>
      </c>
      <c r="C705" s="345">
        <v>1591.1</v>
      </c>
      <c r="D705" s="345"/>
      <c r="E705" s="345">
        <v>197</v>
      </c>
      <c r="F705" s="345">
        <v>1394.1</v>
      </c>
      <c r="G705" s="345"/>
      <c r="H705" s="345"/>
      <c r="I705" s="345"/>
    </row>
    <row r="706" spans="1:9" ht="12.95" customHeight="1">
      <c r="A706" s="202">
        <v>698</v>
      </c>
      <c r="B706" s="344" t="s">
        <v>1616</v>
      </c>
      <c r="C706" s="345"/>
      <c r="D706" s="345"/>
      <c r="E706" s="345"/>
      <c r="F706" s="345"/>
      <c r="G706" s="345"/>
      <c r="H706" s="345"/>
      <c r="I706" s="345"/>
    </row>
    <row r="707" spans="1:9" ht="12.95" customHeight="1">
      <c r="A707" s="202">
        <v>699</v>
      </c>
      <c r="B707" s="344" t="s">
        <v>1617</v>
      </c>
      <c r="C707" s="345">
        <v>553.5</v>
      </c>
      <c r="D707" s="345">
        <v>542.20000000000005</v>
      </c>
      <c r="E707" s="345">
        <v>11.3</v>
      </c>
      <c r="F707" s="345"/>
      <c r="G707" s="345"/>
      <c r="H707" s="345"/>
      <c r="I707" s="345"/>
    </row>
    <row r="708" spans="1:9" ht="12.95" customHeight="1">
      <c r="A708" s="202">
        <v>700</v>
      </c>
      <c r="B708" s="344" t="s">
        <v>1618</v>
      </c>
      <c r="C708" s="345">
        <v>4289.3</v>
      </c>
      <c r="D708" s="345">
        <v>4289.3</v>
      </c>
      <c r="E708" s="345"/>
      <c r="F708" s="345"/>
      <c r="G708" s="345"/>
      <c r="H708" s="345"/>
      <c r="I708" s="345"/>
    </row>
    <row r="709" spans="1:9" ht="12.95" customHeight="1">
      <c r="A709" s="202">
        <v>701</v>
      </c>
      <c r="B709" s="344" t="s">
        <v>1619</v>
      </c>
      <c r="C709" s="345">
        <v>6050</v>
      </c>
      <c r="D709" s="345">
        <v>4297.2</v>
      </c>
      <c r="E709" s="345"/>
      <c r="F709" s="345">
        <v>1752.8</v>
      </c>
      <c r="G709" s="345"/>
      <c r="H709" s="345"/>
      <c r="I709" s="345"/>
    </row>
    <row r="710" spans="1:9" ht="12.95" customHeight="1">
      <c r="A710" s="202">
        <v>702</v>
      </c>
      <c r="B710" s="344" t="s">
        <v>1620</v>
      </c>
      <c r="C710" s="345">
        <v>915.8</v>
      </c>
      <c r="D710" s="345">
        <v>915.8</v>
      </c>
      <c r="E710" s="345"/>
      <c r="F710" s="345"/>
      <c r="G710" s="345"/>
      <c r="H710" s="345"/>
      <c r="I710" s="345"/>
    </row>
    <row r="711" spans="1:9" ht="12.95" customHeight="1">
      <c r="A711" s="202">
        <v>703</v>
      </c>
      <c r="B711" s="344" t="s">
        <v>1621</v>
      </c>
      <c r="C711" s="345"/>
      <c r="D711" s="345"/>
      <c r="E711" s="345"/>
      <c r="F711" s="345"/>
      <c r="G711" s="345"/>
      <c r="H711" s="345"/>
      <c r="I711" s="345"/>
    </row>
    <row r="712" spans="1:9" ht="12.95" customHeight="1">
      <c r="A712" s="202">
        <v>704</v>
      </c>
      <c r="B712" s="344" t="s">
        <v>1622</v>
      </c>
      <c r="C712" s="345"/>
      <c r="D712" s="345"/>
      <c r="E712" s="345"/>
      <c r="F712" s="345"/>
      <c r="G712" s="345"/>
      <c r="H712" s="345"/>
      <c r="I712" s="345"/>
    </row>
    <row r="713" spans="1:9" ht="12.95" customHeight="1">
      <c r="A713" s="202">
        <v>705</v>
      </c>
      <c r="B713" s="344" t="s">
        <v>4144</v>
      </c>
      <c r="C713" s="345">
        <v>160</v>
      </c>
      <c r="D713" s="345"/>
      <c r="E713" s="345">
        <v>160</v>
      </c>
      <c r="F713" s="345"/>
      <c r="G713" s="345"/>
      <c r="H713" s="345"/>
      <c r="I713" s="345"/>
    </row>
    <row r="714" spans="1:9" ht="12.95" customHeight="1">
      <c r="A714" s="202">
        <v>706</v>
      </c>
      <c r="B714" s="344" t="s">
        <v>4145</v>
      </c>
      <c r="C714" s="345">
        <v>577.20000000000005</v>
      </c>
      <c r="D714" s="345">
        <v>577.20000000000005</v>
      </c>
      <c r="E714" s="345"/>
      <c r="F714" s="345"/>
      <c r="G714" s="345"/>
      <c r="H714" s="345"/>
      <c r="I714" s="345"/>
    </row>
    <row r="715" spans="1:9" ht="12.95" customHeight="1">
      <c r="A715" s="202">
        <v>707</v>
      </c>
      <c r="B715" s="344" t="s">
        <v>1624</v>
      </c>
      <c r="C715" s="345">
        <v>672.8</v>
      </c>
      <c r="D715" s="345">
        <v>552.29999999999995</v>
      </c>
      <c r="E715" s="345">
        <v>120.5</v>
      </c>
      <c r="F715" s="345"/>
      <c r="G715" s="345"/>
      <c r="H715" s="345"/>
      <c r="I715" s="345"/>
    </row>
    <row r="716" spans="1:9" ht="12.95" customHeight="1">
      <c r="A716" s="202">
        <v>708</v>
      </c>
      <c r="B716" s="344" t="s">
        <v>1626</v>
      </c>
      <c r="C716" s="345">
        <v>953.1</v>
      </c>
      <c r="D716" s="345">
        <v>953.1</v>
      </c>
      <c r="E716" s="345"/>
      <c r="F716" s="345"/>
      <c r="G716" s="345"/>
      <c r="H716" s="345"/>
      <c r="I716" s="345"/>
    </row>
    <row r="717" spans="1:9" ht="12.95" customHeight="1">
      <c r="A717" s="202">
        <v>709</v>
      </c>
      <c r="B717" s="344" t="s">
        <v>4146</v>
      </c>
      <c r="C717" s="345">
        <v>5505.1</v>
      </c>
      <c r="D717" s="345">
        <v>5505.1</v>
      </c>
      <c r="E717" s="345"/>
      <c r="F717" s="345"/>
      <c r="G717" s="345"/>
      <c r="H717" s="345"/>
      <c r="I717" s="345"/>
    </row>
    <row r="718" spans="1:9" ht="12.95" customHeight="1">
      <c r="A718" s="202">
        <v>710</v>
      </c>
      <c r="B718" s="344" t="s">
        <v>1628</v>
      </c>
      <c r="C718" s="345">
        <v>8140</v>
      </c>
      <c r="D718" s="345">
        <v>7780</v>
      </c>
      <c r="E718" s="345">
        <v>360</v>
      </c>
      <c r="F718" s="345"/>
      <c r="G718" s="345"/>
      <c r="H718" s="345"/>
      <c r="I718" s="345"/>
    </row>
    <row r="719" spans="1:9" ht="12.95" customHeight="1">
      <c r="A719" s="202">
        <v>711</v>
      </c>
      <c r="B719" s="344" t="s">
        <v>1629</v>
      </c>
      <c r="C719" s="345">
        <v>23770.5</v>
      </c>
      <c r="D719" s="345">
        <v>7648.9</v>
      </c>
      <c r="E719" s="345"/>
      <c r="F719" s="345">
        <v>15771.6</v>
      </c>
      <c r="G719" s="345"/>
      <c r="H719" s="345"/>
      <c r="I719" s="345">
        <v>350</v>
      </c>
    </row>
    <row r="720" spans="1:9" ht="12.95" customHeight="1">
      <c r="A720" s="202">
        <v>712</v>
      </c>
      <c r="B720" s="344" t="s">
        <v>1630</v>
      </c>
      <c r="C720" s="345"/>
      <c r="D720" s="345"/>
      <c r="E720" s="345"/>
      <c r="F720" s="345"/>
      <c r="G720" s="345"/>
      <c r="H720" s="345"/>
      <c r="I720" s="345"/>
    </row>
    <row r="721" spans="1:9" ht="12.95" customHeight="1">
      <c r="A721" s="202">
        <v>713</v>
      </c>
      <c r="B721" s="344" t="s">
        <v>1631</v>
      </c>
      <c r="C721" s="345">
        <v>4709.3999999999996</v>
      </c>
      <c r="D721" s="345">
        <v>4709.3999999999996</v>
      </c>
      <c r="E721" s="345"/>
      <c r="F721" s="345"/>
      <c r="G721" s="345"/>
      <c r="H721" s="345"/>
      <c r="I721" s="345"/>
    </row>
    <row r="722" spans="1:9" ht="12.95" customHeight="1">
      <c r="A722" s="202">
        <v>714</v>
      </c>
      <c r="B722" s="344" t="s">
        <v>1632</v>
      </c>
      <c r="C722" s="345"/>
      <c r="D722" s="345"/>
      <c r="E722" s="345"/>
      <c r="F722" s="345"/>
      <c r="G722" s="345"/>
      <c r="H722" s="345"/>
      <c r="I722" s="345"/>
    </row>
    <row r="723" spans="1:9" ht="12.95" customHeight="1">
      <c r="A723" s="202">
        <v>715</v>
      </c>
      <c r="B723" s="344" t="s">
        <v>1633</v>
      </c>
      <c r="C723" s="345"/>
      <c r="D723" s="345"/>
      <c r="E723" s="345"/>
      <c r="F723" s="345"/>
      <c r="G723" s="345"/>
      <c r="H723" s="345"/>
      <c r="I723" s="345"/>
    </row>
    <row r="724" spans="1:9" ht="12.95" customHeight="1">
      <c r="A724" s="202">
        <v>716</v>
      </c>
      <c r="B724" s="344" t="s">
        <v>4147</v>
      </c>
      <c r="C724" s="345">
        <v>1650</v>
      </c>
      <c r="D724" s="345">
        <v>1650</v>
      </c>
      <c r="E724" s="345"/>
      <c r="F724" s="345"/>
      <c r="G724" s="345"/>
      <c r="H724" s="345"/>
      <c r="I724" s="345"/>
    </row>
    <row r="725" spans="1:9" ht="12.95" customHeight="1">
      <c r="A725" s="202">
        <v>717</v>
      </c>
      <c r="B725" s="344" t="s">
        <v>4148</v>
      </c>
      <c r="C725" s="345"/>
      <c r="D725" s="345"/>
      <c r="E725" s="345"/>
      <c r="F725" s="345"/>
      <c r="G725" s="345"/>
      <c r="H725" s="345"/>
      <c r="I725" s="345"/>
    </row>
    <row r="726" spans="1:9" ht="12.95" customHeight="1">
      <c r="A726" s="202">
        <v>718</v>
      </c>
      <c r="B726" s="344" t="s">
        <v>4117</v>
      </c>
      <c r="C726" s="345"/>
      <c r="D726" s="345"/>
      <c r="E726" s="345"/>
      <c r="F726" s="345"/>
      <c r="G726" s="345"/>
      <c r="H726" s="345"/>
      <c r="I726" s="345"/>
    </row>
    <row r="727" spans="1:9" ht="12.95" customHeight="1">
      <c r="A727" s="202">
        <v>719</v>
      </c>
      <c r="B727" s="344" t="s">
        <v>1637</v>
      </c>
      <c r="C727" s="345"/>
      <c r="D727" s="345"/>
      <c r="E727" s="345"/>
      <c r="F727" s="345"/>
      <c r="G727" s="345"/>
      <c r="H727" s="345"/>
      <c r="I727" s="345"/>
    </row>
    <row r="728" spans="1:9" ht="12.95" customHeight="1">
      <c r="A728" s="202">
        <v>720</v>
      </c>
      <c r="B728" s="344" t="s">
        <v>1636</v>
      </c>
      <c r="C728" s="345">
        <v>2462.4</v>
      </c>
      <c r="D728" s="345">
        <v>2462.4</v>
      </c>
      <c r="E728" s="345"/>
      <c r="F728" s="345"/>
      <c r="G728" s="345"/>
      <c r="H728" s="345"/>
      <c r="I728" s="345"/>
    </row>
    <row r="729" spans="1:9" ht="12.95" customHeight="1">
      <c r="A729" s="202">
        <v>721</v>
      </c>
      <c r="B729" s="344" t="s">
        <v>4149</v>
      </c>
      <c r="C729" s="345">
        <v>2571.1</v>
      </c>
      <c r="D729" s="345">
        <v>2571.1</v>
      </c>
      <c r="E729" s="345"/>
      <c r="F729" s="345"/>
      <c r="G729" s="345"/>
      <c r="H729" s="345"/>
      <c r="I729" s="345"/>
    </row>
    <row r="730" spans="1:9" ht="12.95" customHeight="1">
      <c r="A730" s="202">
        <v>722</v>
      </c>
      <c r="B730" s="344" t="s">
        <v>1639</v>
      </c>
      <c r="C730" s="345">
        <v>691</v>
      </c>
      <c r="D730" s="345">
        <v>691</v>
      </c>
      <c r="E730" s="345"/>
      <c r="F730" s="345"/>
      <c r="G730" s="345"/>
      <c r="H730" s="345"/>
      <c r="I730" s="345"/>
    </row>
    <row r="731" spans="1:9" ht="12.95" customHeight="1">
      <c r="A731" s="202">
        <v>723</v>
      </c>
      <c r="B731" s="344" t="s">
        <v>1640</v>
      </c>
      <c r="C731" s="345">
        <v>4154.7</v>
      </c>
      <c r="D731" s="345">
        <v>2428.9</v>
      </c>
      <c r="E731" s="345"/>
      <c r="F731" s="345">
        <v>1725.7</v>
      </c>
      <c r="G731" s="345"/>
      <c r="H731" s="345"/>
      <c r="I731" s="345"/>
    </row>
    <row r="732" spans="1:9" ht="12.95" customHeight="1">
      <c r="A732" s="202">
        <v>724</v>
      </c>
      <c r="B732" s="344" t="s">
        <v>4150</v>
      </c>
      <c r="C732" s="345"/>
      <c r="D732" s="345"/>
      <c r="E732" s="345"/>
      <c r="F732" s="345"/>
      <c r="G732" s="345"/>
      <c r="H732" s="345"/>
      <c r="I732" s="345"/>
    </row>
    <row r="733" spans="1:9" ht="12.95" customHeight="1">
      <c r="A733" s="202">
        <v>725</v>
      </c>
      <c r="B733" s="344" t="s">
        <v>1642</v>
      </c>
      <c r="C733" s="345"/>
      <c r="D733" s="345"/>
      <c r="E733" s="345"/>
      <c r="F733" s="345"/>
      <c r="G733" s="345"/>
      <c r="H733" s="345"/>
      <c r="I733" s="345"/>
    </row>
    <row r="734" spans="1:9" ht="12.95" customHeight="1">
      <c r="A734" s="202">
        <v>726</v>
      </c>
      <c r="B734" s="344" t="s">
        <v>1643</v>
      </c>
      <c r="C734" s="345">
        <v>369.2</v>
      </c>
      <c r="D734" s="345">
        <v>329.3</v>
      </c>
      <c r="E734" s="345">
        <v>39.9</v>
      </c>
      <c r="F734" s="345"/>
      <c r="G734" s="345"/>
      <c r="H734" s="345"/>
      <c r="I734" s="345"/>
    </row>
    <row r="735" spans="1:9" ht="12.95" customHeight="1">
      <c r="A735" s="202">
        <v>727</v>
      </c>
      <c r="B735" s="344" t="s">
        <v>4151</v>
      </c>
      <c r="C735" s="345"/>
      <c r="D735" s="345"/>
      <c r="E735" s="345"/>
      <c r="F735" s="345"/>
      <c r="G735" s="345"/>
      <c r="H735" s="345"/>
      <c r="I735" s="345"/>
    </row>
    <row r="736" spans="1:9" ht="12.95" customHeight="1">
      <c r="A736" s="202">
        <v>728</v>
      </c>
      <c r="B736" s="340"/>
      <c r="C736" s="341"/>
      <c r="D736" s="341"/>
      <c r="E736" s="341"/>
      <c r="F736" s="341"/>
      <c r="G736" s="341"/>
      <c r="H736" s="341"/>
      <c r="I736" s="341"/>
    </row>
    <row r="737" spans="1:9" ht="12.95" customHeight="1">
      <c r="A737" s="202">
        <v>729</v>
      </c>
      <c r="B737" s="340" t="s">
        <v>1644</v>
      </c>
      <c r="C737" s="341">
        <v>37241.9</v>
      </c>
      <c r="D737" s="341">
        <v>24967.4</v>
      </c>
      <c r="E737" s="341">
        <v>2297</v>
      </c>
      <c r="F737" s="341">
        <v>9017.5</v>
      </c>
      <c r="G737" s="341"/>
      <c r="H737" s="341">
        <v>960</v>
      </c>
      <c r="I737" s="341"/>
    </row>
    <row r="738" spans="1:9" ht="12.95" customHeight="1">
      <c r="A738" s="202">
        <v>730</v>
      </c>
      <c r="B738" s="340" t="s">
        <v>1055</v>
      </c>
      <c r="C738" s="341">
        <v>-10</v>
      </c>
      <c r="D738" s="341"/>
      <c r="E738" s="341">
        <v>-10</v>
      </c>
      <c r="F738" s="341"/>
      <c r="G738" s="341"/>
      <c r="H738" s="341"/>
      <c r="I738" s="341"/>
    </row>
    <row r="739" spans="1:9" ht="12.95" customHeight="1">
      <c r="A739" s="202">
        <v>731</v>
      </c>
      <c r="B739" s="340" t="s">
        <v>1056</v>
      </c>
      <c r="C739" s="341">
        <v>37251.9</v>
      </c>
      <c r="D739" s="341">
        <v>24967.4</v>
      </c>
      <c r="E739" s="341">
        <v>2307</v>
      </c>
      <c r="F739" s="341">
        <v>9017.5</v>
      </c>
      <c r="G739" s="341"/>
      <c r="H739" s="341">
        <v>960</v>
      </c>
      <c r="I739" s="341"/>
    </row>
    <row r="740" spans="1:9" ht="12.95" customHeight="1">
      <c r="A740" s="202">
        <v>732</v>
      </c>
      <c r="B740" s="344" t="s">
        <v>1081</v>
      </c>
      <c r="C740" s="345">
        <v>-10</v>
      </c>
      <c r="D740" s="345"/>
      <c r="E740" s="345">
        <v>-10</v>
      </c>
      <c r="F740" s="345"/>
      <c r="G740" s="345"/>
      <c r="H740" s="345"/>
      <c r="I740" s="345"/>
    </row>
    <row r="741" spans="1:9" ht="12.95" customHeight="1">
      <c r="A741" s="202">
        <v>733</v>
      </c>
      <c r="B741" s="344" t="s">
        <v>4152</v>
      </c>
      <c r="C741" s="345">
        <v>170</v>
      </c>
      <c r="D741" s="345"/>
      <c r="E741" s="345">
        <v>170</v>
      </c>
      <c r="F741" s="345"/>
      <c r="G741" s="345"/>
      <c r="H741" s="345"/>
      <c r="I741" s="345"/>
    </row>
    <row r="742" spans="1:9" ht="12.95" customHeight="1">
      <c r="A742" s="202">
        <v>734</v>
      </c>
      <c r="B742" s="344" t="s">
        <v>4153</v>
      </c>
      <c r="C742" s="345">
        <v>2305.1</v>
      </c>
      <c r="D742" s="345">
        <v>1784.6</v>
      </c>
      <c r="E742" s="345">
        <v>8.5</v>
      </c>
      <c r="F742" s="345">
        <v>512</v>
      </c>
      <c r="G742" s="345"/>
      <c r="H742" s="345"/>
      <c r="I742" s="345"/>
    </row>
    <row r="743" spans="1:9" ht="12.95" customHeight="1">
      <c r="A743" s="202">
        <v>735</v>
      </c>
      <c r="B743" s="344" t="s">
        <v>4154</v>
      </c>
      <c r="C743" s="345">
        <v>5633</v>
      </c>
      <c r="D743" s="345">
        <v>705.2</v>
      </c>
      <c r="E743" s="345">
        <v>45.6</v>
      </c>
      <c r="F743" s="345">
        <v>4882.2</v>
      </c>
      <c r="G743" s="345"/>
      <c r="H743" s="345"/>
      <c r="I743" s="345"/>
    </row>
    <row r="744" spans="1:9" ht="12.95" customHeight="1">
      <c r="A744" s="202">
        <v>736</v>
      </c>
      <c r="B744" s="344" t="s">
        <v>4155</v>
      </c>
      <c r="C744" s="345">
        <v>770.6</v>
      </c>
      <c r="D744" s="345">
        <v>688.4</v>
      </c>
      <c r="E744" s="345">
        <v>82.2</v>
      </c>
      <c r="F744" s="345"/>
      <c r="G744" s="345"/>
      <c r="H744" s="345"/>
      <c r="I744" s="345"/>
    </row>
    <row r="745" spans="1:9" ht="12.95" customHeight="1">
      <c r="A745" s="202">
        <v>737</v>
      </c>
      <c r="B745" s="344" t="s">
        <v>4156</v>
      </c>
      <c r="C745" s="345">
        <v>50</v>
      </c>
      <c r="D745" s="345"/>
      <c r="E745" s="345">
        <v>50</v>
      </c>
      <c r="F745" s="345"/>
      <c r="G745" s="345"/>
      <c r="H745" s="345"/>
      <c r="I745" s="345"/>
    </row>
    <row r="746" spans="1:9" ht="12.95" customHeight="1">
      <c r="A746" s="202">
        <v>738</v>
      </c>
      <c r="B746" s="344" t="s">
        <v>1650</v>
      </c>
      <c r="C746" s="345">
        <v>44.6</v>
      </c>
      <c r="D746" s="345"/>
      <c r="E746" s="345">
        <v>44.6</v>
      </c>
      <c r="F746" s="345"/>
      <c r="G746" s="345"/>
      <c r="H746" s="345"/>
      <c r="I746" s="345"/>
    </row>
    <row r="747" spans="1:9" ht="12.95" customHeight="1">
      <c r="A747" s="202">
        <v>739</v>
      </c>
      <c r="B747" s="344" t="s">
        <v>4003</v>
      </c>
      <c r="C747" s="345">
        <v>3464.2</v>
      </c>
      <c r="D747" s="345">
        <v>3464.2</v>
      </c>
      <c r="E747" s="345"/>
      <c r="F747" s="345"/>
      <c r="G747" s="345"/>
      <c r="H747" s="345"/>
      <c r="I747" s="345"/>
    </row>
    <row r="748" spans="1:9" ht="12.95" customHeight="1">
      <c r="A748" s="202">
        <v>740</v>
      </c>
      <c r="B748" s="344" t="s">
        <v>3904</v>
      </c>
      <c r="C748" s="345">
        <v>1199.9000000000001</v>
      </c>
      <c r="D748" s="345">
        <v>1099.9000000000001</v>
      </c>
      <c r="E748" s="345">
        <v>100</v>
      </c>
      <c r="F748" s="345"/>
      <c r="G748" s="345"/>
      <c r="H748" s="345"/>
      <c r="I748" s="345"/>
    </row>
    <row r="749" spans="1:9" ht="12.95" customHeight="1">
      <c r="A749" s="202">
        <v>741</v>
      </c>
      <c r="B749" s="344" t="s">
        <v>4157</v>
      </c>
      <c r="C749" s="345">
        <v>1269.5</v>
      </c>
      <c r="D749" s="345"/>
      <c r="E749" s="345">
        <v>93.2</v>
      </c>
      <c r="F749" s="345">
        <v>1176.3</v>
      </c>
      <c r="G749" s="345"/>
      <c r="H749" s="345"/>
      <c r="I749" s="345"/>
    </row>
    <row r="750" spans="1:9" ht="12.95" customHeight="1">
      <c r="A750" s="202">
        <v>742</v>
      </c>
      <c r="B750" s="344" t="s">
        <v>1652</v>
      </c>
      <c r="C750" s="345">
        <v>2923.5</v>
      </c>
      <c r="D750" s="345">
        <v>2229.9</v>
      </c>
      <c r="E750" s="345">
        <v>193.6</v>
      </c>
      <c r="F750" s="345"/>
      <c r="G750" s="345"/>
      <c r="H750" s="345">
        <v>500</v>
      </c>
      <c r="I750" s="345"/>
    </row>
    <row r="751" spans="1:9" ht="12.95" customHeight="1">
      <c r="A751" s="202">
        <v>743</v>
      </c>
      <c r="B751" s="344" t="s">
        <v>1653</v>
      </c>
      <c r="C751" s="345">
        <v>495.4</v>
      </c>
      <c r="D751" s="345">
        <v>495.4</v>
      </c>
      <c r="E751" s="345"/>
      <c r="F751" s="345"/>
      <c r="G751" s="345"/>
      <c r="H751" s="345"/>
      <c r="I751" s="345"/>
    </row>
    <row r="752" spans="1:9" ht="12.95" customHeight="1">
      <c r="A752" s="202">
        <v>744</v>
      </c>
      <c r="B752" s="344" t="s">
        <v>4158</v>
      </c>
      <c r="C752" s="345">
        <v>4653.8999999999996</v>
      </c>
      <c r="D752" s="345">
        <v>4216.6000000000004</v>
      </c>
      <c r="E752" s="345">
        <v>167.3</v>
      </c>
      <c r="F752" s="345"/>
      <c r="G752" s="345"/>
      <c r="H752" s="345">
        <v>270</v>
      </c>
      <c r="I752" s="345"/>
    </row>
    <row r="753" spans="1:9" ht="12.95" customHeight="1">
      <c r="A753" s="202">
        <v>745</v>
      </c>
      <c r="B753" s="344" t="s">
        <v>4159</v>
      </c>
      <c r="C753" s="345">
        <v>197.8</v>
      </c>
      <c r="D753" s="345"/>
      <c r="E753" s="345">
        <v>197.8</v>
      </c>
      <c r="F753" s="345"/>
      <c r="G753" s="345"/>
      <c r="H753" s="345"/>
      <c r="I753" s="345"/>
    </row>
    <row r="754" spans="1:9" ht="12.95" customHeight="1">
      <c r="A754" s="202">
        <v>746</v>
      </c>
      <c r="B754" s="344" t="s">
        <v>1656</v>
      </c>
      <c r="C754" s="345">
        <v>50</v>
      </c>
      <c r="D754" s="345"/>
      <c r="E754" s="345">
        <v>50</v>
      </c>
      <c r="F754" s="345"/>
      <c r="G754" s="345"/>
      <c r="H754" s="345"/>
      <c r="I754" s="345"/>
    </row>
    <row r="755" spans="1:9" ht="12.95" customHeight="1">
      <c r="A755" s="202">
        <v>747</v>
      </c>
      <c r="B755" s="344" t="s">
        <v>4160</v>
      </c>
      <c r="C755" s="345">
        <v>4395.6000000000004</v>
      </c>
      <c r="D755" s="345">
        <v>4395.6000000000004</v>
      </c>
      <c r="E755" s="345"/>
      <c r="F755" s="345"/>
      <c r="G755" s="345"/>
      <c r="H755" s="345"/>
      <c r="I755" s="345"/>
    </row>
    <row r="756" spans="1:9" ht="12.95" customHeight="1">
      <c r="A756" s="202">
        <v>748</v>
      </c>
      <c r="B756" s="344" t="s">
        <v>1657</v>
      </c>
      <c r="C756" s="345">
        <v>50</v>
      </c>
      <c r="D756" s="345"/>
      <c r="E756" s="345">
        <v>50</v>
      </c>
      <c r="F756" s="345"/>
      <c r="G756" s="345"/>
      <c r="H756" s="345"/>
      <c r="I756" s="345"/>
    </row>
    <row r="757" spans="1:9" ht="12.95" customHeight="1">
      <c r="A757" s="202">
        <v>749</v>
      </c>
      <c r="B757" s="344" t="s">
        <v>4161</v>
      </c>
      <c r="C757" s="345">
        <v>559.79999999999995</v>
      </c>
      <c r="D757" s="345">
        <v>409.8</v>
      </c>
      <c r="E757" s="345">
        <v>150</v>
      </c>
      <c r="F757" s="345"/>
      <c r="G757" s="345"/>
      <c r="H757" s="345"/>
      <c r="I757" s="345"/>
    </row>
    <row r="758" spans="1:9" ht="12.95" customHeight="1">
      <c r="A758" s="202">
        <v>750</v>
      </c>
      <c r="B758" s="344" t="s">
        <v>4162</v>
      </c>
      <c r="C758" s="345">
        <v>110.4</v>
      </c>
      <c r="D758" s="345"/>
      <c r="E758" s="345">
        <v>110.4</v>
      </c>
      <c r="F758" s="345"/>
      <c r="G758" s="345"/>
      <c r="H758" s="345"/>
      <c r="I758" s="345"/>
    </row>
    <row r="759" spans="1:9" ht="12.95" customHeight="1">
      <c r="A759" s="202">
        <v>751</v>
      </c>
      <c r="B759" s="344" t="s">
        <v>1660</v>
      </c>
      <c r="C759" s="345"/>
      <c r="D759" s="345"/>
      <c r="E759" s="345"/>
      <c r="F759" s="345"/>
      <c r="G759" s="345"/>
      <c r="H759" s="345"/>
      <c r="I759" s="345"/>
    </row>
    <row r="760" spans="1:9" ht="12.95" customHeight="1">
      <c r="A760" s="202">
        <v>752</v>
      </c>
      <c r="B760" s="344" t="s">
        <v>4163</v>
      </c>
      <c r="C760" s="345">
        <v>334.3</v>
      </c>
      <c r="D760" s="345"/>
      <c r="E760" s="345">
        <v>334.3</v>
      </c>
      <c r="F760" s="345"/>
      <c r="G760" s="345"/>
      <c r="H760" s="345"/>
      <c r="I760" s="345"/>
    </row>
    <row r="761" spans="1:9" ht="12.95" customHeight="1">
      <c r="A761" s="202">
        <v>753</v>
      </c>
      <c r="B761" s="344" t="s">
        <v>4164</v>
      </c>
      <c r="C761" s="345">
        <v>210</v>
      </c>
      <c r="D761" s="345"/>
      <c r="E761" s="345">
        <v>20</v>
      </c>
      <c r="F761" s="345"/>
      <c r="G761" s="345"/>
      <c r="H761" s="345">
        <v>190</v>
      </c>
      <c r="I761" s="345"/>
    </row>
    <row r="762" spans="1:9" ht="12.95" customHeight="1">
      <c r="A762" s="202">
        <v>754</v>
      </c>
      <c r="B762" s="344" t="s">
        <v>4165</v>
      </c>
      <c r="C762" s="345">
        <v>413.1</v>
      </c>
      <c r="D762" s="345">
        <v>311.89999999999998</v>
      </c>
      <c r="E762" s="345">
        <v>101.3</v>
      </c>
      <c r="F762" s="345"/>
      <c r="G762" s="345"/>
      <c r="H762" s="345"/>
      <c r="I762" s="345"/>
    </row>
    <row r="763" spans="1:9" ht="12.95" customHeight="1">
      <c r="A763" s="202">
        <v>755</v>
      </c>
      <c r="B763" s="344" t="s">
        <v>1664</v>
      </c>
      <c r="C763" s="345">
        <v>4615.1000000000004</v>
      </c>
      <c r="D763" s="345">
        <v>3074.8</v>
      </c>
      <c r="E763" s="345"/>
      <c r="F763" s="345">
        <v>1540.4</v>
      </c>
      <c r="G763" s="345"/>
      <c r="H763" s="345"/>
      <c r="I763" s="345"/>
    </row>
    <row r="764" spans="1:9" ht="12.95" customHeight="1">
      <c r="A764" s="202">
        <v>756</v>
      </c>
      <c r="B764" s="344" t="s">
        <v>4166</v>
      </c>
      <c r="C764" s="345">
        <v>3076.2</v>
      </c>
      <c r="D764" s="345">
        <v>2091.3000000000002</v>
      </c>
      <c r="E764" s="345">
        <v>78.2</v>
      </c>
      <c r="F764" s="345">
        <v>906.7</v>
      </c>
      <c r="G764" s="345"/>
      <c r="H764" s="345"/>
      <c r="I764" s="345"/>
    </row>
    <row r="765" spans="1:9" ht="12.95" customHeight="1">
      <c r="A765" s="202">
        <v>757</v>
      </c>
      <c r="B765" s="344" t="s">
        <v>4167</v>
      </c>
      <c r="C765" s="345">
        <v>260</v>
      </c>
      <c r="D765" s="345"/>
      <c r="E765" s="345">
        <v>260</v>
      </c>
      <c r="F765" s="345"/>
      <c r="G765" s="345"/>
      <c r="H765" s="345"/>
      <c r="I765" s="345"/>
    </row>
    <row r="766" spans="1:9" ht="12.95" customHeight="1">
      <c r="A766" s="202">
        <v>758</v>
      </c>
      <c r="B766" s="340"/>
      <c r="C766" s="341"/>
      <c r="D766" s="341"/>
      <c r="E766" s="341"/>
      <c r="F766" s="341"/>
      <c r="G766" s="341"/>
      <c r="H766" s="341"/>
      <c r="I766" s="341"/>
    </row>
    <row r="767" spans="1:9" ht="12.95" customHeight="1">
      <c r="A767" s="202">
        <v>759</v>
      </c>
      <c r="B767" s="340" t="s">
        <v>4168</v>
      </c>
      <c r="C767" s="341">
        <v>34648</v>
      </c>
      <c r="D767" s="341">
        <v>31453.5</v>
      </c>
      <c r="E767" s="341">
        <v>1357.8</v>
      </c>
      <c r="F767" s="341">
        <v>1536.8</v>
      </c>
      <c r="G767" s="341"/>
      <c r="H767" s="341"/>
      <c r="I767" s="341">
        <v>300</v>
      </c>
    </row>
    <row r="768" spans="1:9" ht="12.95" customHeight="1">
      <c r="A768" s="202">
        <v>760</v>
      </c>
      <c r="B768" s="340" t="s">
        <v>1055</v>
      </c>
      <c r="C768" s="341"/>
      <c r="D768" s="341"/>
      <c r="E768" s="341"/>
      <c r="F768" s="341"/>
      <c r="G768" s="341"/>
      <c r="H768" s="341"/>
      <c r="I768" s="341"/>
    </row>
    <row r="769" spans="1:9" ht="12.95" customHeight="1">
      <c r="A769" s="202">
        <v>761</v>
      </c>
      <c r="B769" s="340" t="s">
        <v>1056</v>
      </c>
      <c r="C769" s="341">
        <v>34648</v>
      </c>
      <c r="D769" s="341">
        <v>31453.5</v>
      </c>
      <c r="E769" s="341">
        <v>1357.8</v>
      </c>
      <c r="F769" s="341">
        <v>1536.8</v>
      </c>
      <c r="G769" s="341"/>
      <c r="H769" s="341"/>
      <c r="I769" s="341">
        <v>300</v>
      </c>
    </row>
    <row r="770" spans="1:9" ht="12.95" customHeight="1">
      <c r="A770" s="202">
        <v>762</v>
      </c>
      <c r="B770" s="344" t="s">
        <v>1081</v>
      </c>
      <c r="C770" s="345"/>
      <c r="D770" s="345"/>
      <c r="E770" s="345"/>
      <c r="F770" s="345"/>
      <c r="G770" s="345"/>
      <c r="H770" s="345"/>
      <c r="I770" s="345"/>
    </row>
    <row r="771" spans="1:9" ht="12.95" customHeight="1">
      <c r="A771" s="202">
        <v>763</v>
      </c>
      <c r="B771" s="344" t="s">
        <v>4169</v>
      </c>
      <c r="C771" s="345">
        <v>896.7</v>
      </c>
      <c r="D771" s="345">
        <v>896.7</v>
      </c>
      <c r="E771" s="345"/>
      <c r="F771" s="345"/>
      <c r="G771" s="345"/>
      <c r="H771" s="345"/>
      <c r="I771" s="345"/>
    </row>
    <row r="772" spans="1:9" ht="12.95" customHeight="1">
      <c r="A772" s="202">
        <v>764</v>
      </c>
      <c r="B772" s="344" t="s">
        <v>4170</v>
      </c>
      <c r="C772" s="345">
        <v>1668.7</v>
      </c>
      <c r="D772" s="345">
        <v>1668.7</v>
      </c>
      <c r="E772" s="345"/>
      <c r="F772" s="345"/>
      <c r="G772" s="345"/>
      <c r="H772" s="345"/>
      <c r="I772" s="345"/>
    </row>
    <row r="773" spans="1:9" ht="12.95" customHeight="1">
      <c r="A773" s="202">
        <v>765</v>
      </c>
      <c r="B773" s="344" t="s">
        <v>1670</v>
      </c>
      <c r="C773" s="345"/>
      <c r="D773" s="345"/>
      <c r="E773" s="345"/>
      <c r="F773" s="345"/>
      <c r="G773" s="345"/>
      <c r="H773" s="345"/>
      <c r="I773" s="345"/>
    </row>
    <row r="774" spans="1:9" ht="12.95" customHeight="1">
      <c r="A774" s="202">
        <v>766</v>
      </c>
      <c r="B774" s="344" t="s">
        <v>4171</v>
      </c>
      <c r="C774" s="345"/>
      <c r="D774" s="345"/>
      <c r="E774" s="345"/>
      <c r="F774" s="345"/>
      <c r="G774" s="345"/>
      <c r="H774" s="345"/>
      <c r="I774" s="345"/>
    </row>
    <row r="775" spans="1:9" ht="12.95" customHeight="1">
      <c r="A775" s="202">
        <v>767</v>
      </c>
      <c r="B775" s="344" t="s">
        <v>4172</v>
      </c>
      <c r="C775" s="345">
        <v>6657.9</v>
      </c>
      <c r="D775" s="345">
        <v>5361.9</v>
      </c>
      <c r="E775" s="345"/>
      <c r="F775" s="345">
        <v>1296</v>
      </c>
      <c r="G775" s="345"/>
      <c r="H775" s="345"/>
      <c r="I775" s="345"/>
    </row>
    <row r="776" spans="1:9" ht="12.95" customHeight="1">
      <c r="A776" s="202">
        <v>768</v>
      </c>
      <c r="B776" s="344" t="s">
        <v>4173</v>
      </c>
      <c r="C776" s="345">
        <v>2550.5</v>
      </c>
      <c r="D776" s="345">
        <v>2477.6999999999998</v>
      </c>
      <c r="E776" s="345">
        <v>72.8</v>
      </c>
      <c r="F776" s="345"/>
      <c r="G776" s="345"/>
      <c r="H776" s="345"/>
      <c r="I776" s="345"/>
    </row>
    <row r="777" spans="1:9" ht="12.95" customHeight="1">
      <c r="A777" s="202">
        <v>769</v>
      </c>
      <c r="B777" s="344" t="s">
        <v>4174</v>
      </c>
      <c r="C777" s="345"/>
      <c r="D777" s="345"/>
      <c r="E777" s="345"/>
      <c r="F777" s="345"/>
      <c r="G777" s="345"/>
      <c r="H777" s="345"/>
      <c r="I777" s="345"/>
    </row>
    <row r="778" spans="1:9" ht="12.95" customHeight="1">
      <c r="A778" s="202">
        <v>770</v>
      </c>
      <c r="B778" s="344" t="s">
        <v>4175</v>
      </c>
      <c r="C778" s="345">
        <v>3820.5</v>
      </c>
      <c r="D778" s="345">
        <v>3820.5</v>
      </c>
      <c r="E778" s="345"/>
      <c r="F778" s="345"/>
      <c r="G778" s="345"/>
      <c r="H778" s="345"/>
      <c r="I778" s="345"/>
    </row>
    <row r="779" spans="1:9" ht="12.95" customHeight="1">
      <c r="A779" s="202">
        <v>771</v>
      </c>
      <c r="B779" s="344" t="s">
        <v>4018</v>
      </c>
      <c r="C779" s="345">
        <v>1524.5</v>
      </c>
      <c r="D779" s="345">
        <v>1524.5</v>
      </c>
      <c r="E779" s="345"/>
      <c r="F779" s="345"/>
      <c r="G779" s="345"/>
      <c r="H779" s="345"/>
      <c r="I779" s="345"/>
    </row>
    <row r="780" spans="1:9" ht="12.95" customHeight="1">
      <c r="A780" s="202">
        <v>772</v>
      </c>
      <c r="B780" s="344" t="s">
        <v>3904</v>
      </c>
      <c r="C780" s="345">
        <v>350.1</v>
      </c>
      <c r="D780" s="345">
        <v>190.1</v>
      </c>
      <c r="E780" s="345">
        <v>160</v>
      </c>
      <c r="F780" s="345"/>
      <c r="G780" s="345"/>
      <c r="H780" s="345"/>
      <c r="I780" s="345"/>
    </row>
    <row r="781" spans="1:9" ht="12.95" customHeight="1">
      <c r="A781" s="202">
        <v>773</v>
      </c>
      <c r="B781" s="344" t="s">
        <v>1676</v>
      </c>
      <c r="C781" s="345"/>
      <c r="D781" s="345"/>
      <c r="E781" s="345"/>
      <c r="F781" s="345"/>
      <c r="G781" s="345"/>
      <c r="H781" s="345"/>
      <c r="I781" s="345"/>
    </row>
    <row r="782" spans="1:9" ht="12.95" customHeight="1">
      <c r="A782" s="202">
        <v>774</v>
      </c>
      <c r="B782" s="344" t="s">
        <v>3861</v>
      </c>
      <c r="C782" s="345">
        <v>2263.1</v>
      </c>
      <c r="D782" s="345">
        <v>1522.3</v>
      </c>
      <c r="E782" s="345">
        <v>200</v>
      </c>
      <c r="F782" s="345">
        <v>240.8</v>
      </c>
      <c r="G782" s="345"/>
      <c r="H782" s="345"/>
      <c r="I782" s="345">
        <v>300</v>
      </c>
    </row>
    <row r="783" spans="1:9" ht="12.95" customHeight="1">
      <c r="A783" s="202">
        <v>775</v>
      </c>
      <c r="B783" s="344" t="s">
        <v>1677</v>
      </c>
      <c r="C783" s="345"/>
      <c r="D783" s="345"/>
      <c r="E783" s="345"/>
      <c r="F783" s="345"/>
      <c r="G783" s="345"/>
      <c r="H783" s="345"/>
      <c r="I783" s="345"/>
    </row>
    <row r="784" spans="1:9" ht="12.95" customHeight="1">
      <c r="A784" s="202">
        <v>776</v>
      </c>
      <c r="B784" s="344" t="s">
        <v>4176</v>
      </c>
      <c r="C784" s="345">
        <v>1511.6</v>
      </c>
      <c r="D784" s="345">
        <v>1511.6</v>
      </c>
      <c r="E784" s="345"/>
      <c r="F784" s="345"/>
      <c r="G784" s="345"/>
      <c r="H784" s="345"/>
      <c r="I784" s="345"/>
    </row>
    <row r="785" spans="1:9" ht="12.95" customHeight="1">
      <c r="A785" s="202">
        <v>777</v>
      </c>
      <c r="B785" s="344" t="s">
        <v>4177</v>
      </c>
      <c r="C785" s="345">
        <v>1645.3</v>
      </c>
      <c r="D785" s="345">
        <v>1455.3</v>
      </c>
      <c r="E785" s="345">
        <v>190</v>
      </c>
      <c r="F785" s="345"/>
      <c r="G785" s="345"/>
      <c r="H785" s="345"/>
      <c r="I785" s="345"/>
    </row>
    <row r="786" spans="1:9" ht="12.95" customHeight="1">
      <c r="A786" s="202">
        <v>778</v>
      </c>
      <c r="B786" s="344" t="s">
        <v>4178</v>
      </c>
      <c r="C786" s="345">
        <v>956.1</v>
      </c>
      <c r="D786" s="345">
        <v>956.1</v>
      </c>
      <c r="E786" s="345"/>
      <c r="F786" s="345"/>
      <c r="G786" s="345"/>
      <c r="H786" s="345"/>
      <c r="I786" s="345"/>
    </row>
    <row r="787" spans="1:9" ht="12.95" customHeight="1">
      <c r="A787" s="202">
        <v>779</v>
      </c>
      <c r="B787" s="344" t="s">
        <v>4179</v>
      </c>
      <c r="C787" s="345"/>
      <c r="D787" s="345"/>
      <c r="E787" s="345"/>
      <c r="F787" s="345"/>
      <c r="G787" s="345"/>
      <c r="H787" s="345"/>
      <c r="I787" s="345"/>
    </row>
    <row r="788" spans="1:9" ht="12.95" customHeight="1">
      <c r="A788" s="202">
        <v>780</v>
      </c>
      <c r="B788" s="344" t="s">
        <v>4180</v>
      </c>
      <c r="C788" s="345">
        <v>880.7</v>
      </c>
      <c r="D788" s="345">
        <v>880.7</v>
      </c>
      <c r="E788" s="345"/>
      <c r="F788" s="345"/>
      <c r="G788" s="345"/>
      <c r="H788" s="345"/>
      <c r="I788" s="345"/>
    </row>
    <row r="789" spans="1:9" ht="12.95" customHeight="1">
      <c r="A789" s="202">
        <v>781</v>
      </c>
      <c r="B789" s="344" t="s">
        <v>1680</v>
      </c>
      <c r="C789" s="345">
        <v>848</v>
      </c>
      <c r="D789" s="345">
        <v>848</v>
      </c>
      <c r="E789" s="345"/>
      <c r="F789" s="345"/>
      <c r="G789" s="345"/>
      <c r="H789" s="345"/>
      <c r="I789" s="345"/>
    </row>
    <row r="790" spans="1:9" ht="12.95" customHeight="1">
      <c r="A790" s="202">
        <v>782</v>
      </c>
      <c r="B790" s="344" t="s">
        <v>4181</v>
      </c>
      <c r="C790" s="345">
        <v>738.4</v>
      </c>
      <c r="D790" s="345">
        <v>738.4</v>
      </c>
      <c r="E790" s="345"/>
      <c r="F790" s="345"/>
      <c r="G790" s="345"/>
      <c r="H790" s="345"/>
      <c r="I790" s="345"/>
    </row>
    <row r="791" spans="1:9" ht="12.95" customHeight="1">
      <c r="A791" s="202">
        <v>783</v>
      </c>
      <c r="B791" s="344" t="s">
        <v>1683</v>
      </c>
      <c r="C791" s="345">
        <v>1206.8</v>
      </c>
      <c r="D791" s="345">
        <v>1206.8</v>
      </c>
      <c r="E791" s="345"/>
      <c r="F791" s="345"/>
      <c r="G791" s="345"/>
      <c r="H791" s="345"/>
      <c r="I791" s="345"/>
    </row>
    <row r="792" spans="1:9" ht="12.95" customHeight="1">
      <c r="A792" s="202">
        <v>784</v>
      </c>
      <c r="B792" s="344" t="s">
        <v>4182</v>
      </c>
      <c r="C792" s="345">
        <v>2892.5</v>
      </c>
      <c r="D792" s="345">
        <v>2742.5</v>
      </c>
      <c r="E792" s="345">
        <v>150</v>
      </c>
      <c r="F792" s="345"/>
      <c r="G792" s="345"/>
      <c r="H792" s="345"/>
      <c r="I792" s="345"/>
    </row>
    <row r="793" spans="1:9" ht="12.95" customHeight="1">
      <c r="A793" s="202">
        <v>785</v>
      </c>
      <c r="B793" s="344" t="s">
        <v>1685</v>
      </c>
      <c r="C793" s="345">
        <v>1763.6</v>
      </c>
      <c r="D793" s="345">
        <v>1613.6</v>
      </c>
      <c r="E793" s="345">
        <v>150</v>
      </c>
      <c r="F793" s="345"/>
      <c r="G793" s="345"/>
      <c r="H793" s="345"/>
      <c r="I793" s="345"/>
    </row>
    <row r="794" spans="1:9" ht="12.95" customHeight="1">
      <c r="A794" s="202">
        <v>786</v>
      </c>
      <c r="B794" s="344" t="s">
        <v>1686</v>
      </c>
      <c r="C794" s="345"/>
      <c r="D794" s="345"/>
      <c r="E794" s="345"/>
      <c r="F794" s="345"/>
      <c r="G794" s="345"/>
      <c r="H794" s="345"/>
      <c r="I794" s="345"/>
    </row>
    <row r="795" spans="1:9" ht="12.95" customHeight="1">
      <c r="A795" s="202">
        <v>787</v>
      </c>
      <c r="B795" s="344" t="s">
        <v>4183</v>
      </c>
      <c r="C795" s="345">
        <v>200</v>
      </c>
      <c r="D795" s="345"/>
      <c r="E795" s="345">
        <v>200</v>
      </c>
      <c r="F795" s="345"/>
      <c r="G795" s="345"/>
      <c r="H795" s="345"/>
      <c r="I795" s="345"/>
    </row>
    <row r="796" spans="1:9" ht="12.95" customHeight="1">
      <c r="A796" s="202">
        <v>788</v>
      </c>
      <c r="B796" s="344" t="s">
        <v>4089</v>
      </c>
      <c r="C796" s="345">
        <v>2024.2</v>
      </c>
      <c r="D796" s="345">
        <v>1939.2</v>
      </c>
      <c r="E796" s="345">
        <v>85</v>
      </c>
      <c r="F796" s="345"/>
      <c r="G796" s="345"/>
      <c r="H796" s="345"/>
      <c r="I796" s="345"/>
    </row>
    <row r="797" spans="1:9" ht="12.95" customHeight="1">
      <c r="A797" s="202">
        <v>789</v>
      </c>
      <c r="B797" s="344" t="s">
        <v>4184</v>
      </c>
      <c r="C797" s="345">
        <v>249</v>
      </c>
      <c r="D797" s="345">
        <v>99</v>
      </c>
      <c r="E797" s="345">
        <v>150</v>
      </c>
      <c r="F797" s="345"/>
      <c r="G797" s="345"/>
      <c r="H797" s="345"/>
      <c r="I797" s="345"/>
    </row>
    <row r="798" spans="1:9" ht="12.95" customHeight="1">
      <c r="A798" s="202">
        <v>790</v>
      </c>
      <c r="B798" s="344" t="s">
        <v>4185</v>
      </c>
      <c r="C798" s="345"/>
      <c r="D798" s="345"/>
      <c r="E798" s="345"/>
      <c r="F798" s="345"/>
      <c r="G798" s="345"/>
      <c r="H798" s="345"/>
      <c r="I798" s="345"/>
    </row>
    <row r="799" spans="1:9" ht="12.95" customHeight="1">
      <c r="A799" s="202">
        <v>791</v>
      </c>
      <c r="B799" s="340"/>
      <c r="C799" s="341"/>
      <c r="D799" s="341"/>
      <c r="E799" s="341"/>
      <c r="F799" s="341"/>
      <c r="G799" s="341"/>
      <c r="H799" s="341"/>
      <c r="I799" s="341"/>
    </row>
    <row r="800" spans="1:9" ht="12.95" customHeight="1">
      <c r="A800" s="202">
        <v>792</v>
      </c>
      <c r="B800" s="340" t="s">
        <v>4186</v>
      </c>
      <c r="C800" s="341">
        <v>45331.199999999997</v>
      </c>
      <c r="D800" s="341">
        <v>40955.1</v>
      </c>
      <c r="E800" s="341">
        <v>1083.8</v>
      </c>
      <c r="F800" s="341">
        <v>3292.3</v>
      </c>
      <c r="G800" s="341"/>
      <c r="H800" s="341"/>
      <c r="I800" s="341"/>
    </row>
    <row r="801" spans="1:9" ht="12.95" customHeight="1">
      <c r="A801" s="202">
        <v>793</v>
      </c>
      <c r="B801" s="340" t="s">
        <v>1055</v>
      </c>
      <c r="C801" s="341"/>
      <c r="D801" s="341"/>
      <c r="E801" s="341"/>
      <c r="F801" s="341"/>
      <c r="G801" s="341"/>
      <c r="H801" s="341"/>
      <c r="I801" s="341"/>
    </row>
    <row r="802" spans="1:9" ht="12.95" customHeight="1">
      <c r="A802" s="202">
        <v>794</v>
      </c>
      <c r="B802" s="340" t="s">
        <v>1056</v>
      </c>
      <c r="C802" s="341">
        <v>45331.199999999997</v>
      </c>
      <c r="D802" s="341">
        <v>40955.1</v>
      </c>
      <c r="E802" s="341">
        <v>1083.8</v>
      </c>
      <c r="F802" s="341">
        <v>3292.3</v>
      </c>
      <c r="G802" s="341"/>
      <c r="H802" s="341"/>
      <c r="I802" s="341"/>
    </row>
    <row r="803" spans="1:9" ht="12.95" customHeight="1">
      <c r="A803" s="202">
        <v>795</v>
      </c>
      <c r="B803" s="344" t="s">
        <v>1081</v>
      </c>
      <c r="C803" s="345"/>
      <c r="D803" s="345"/>
      <c r="E803" s="345"/>
      <c r="F803" s="345"/>
      <c r="G803" s="345"/>
      <c r="H803" s="345"/>
      <c r="I803" s="345"/>
    </row>
    <row r="804" spans="1:9" ht="12.95" customHeight="1">
      <c r="A804" s="202">
        <v>796</v>
      </c>
      <c r="B804" s="344" t="s">
        <v>4187</v>
      </c>
      <c r="C804" s="345"/>
      <c r="D804" s="345"/>
      <c r="E804" s="345"/>
      <c r="F804" s="345"/>
      <c r="G804" s="345"/>
      <c r="H804" s="345"/>
      <c r="I804" s="345"/>
    </row>
    <row r="805" spans="1:9" ht="12.95" customHeight="1">
      <c r="A805" s="202">
        <v>797</v>
      </c>
      <c r="B805" s="344" t="s">
        <v>4188</v>
      </c>
      <c r="C805" s="345">
        <v>1117.7</v>
      </c>
      <c r="D805" s="345">
        <v>1117.7</v>
      </c>
      <c r="E805" s="345"/>
      <c r="F805" s="345"/>
      <c r="G805" s="345"/>
      <c r="H805" s="345"/>
      <c r="I805" s="345"/>
    </row>
    <row r="806" spans="1:9" ht="12.95" customHeight="1">
      <c r="A806" s="202">
        <v>798</v>
      </c>
      <c r="B806" s="344" t="s">
        <v>1694</v>
      </c>
      <c r="C806" s="345">
        <v>5800</v>
      </c>
      <c r="D806" s="345">
        <v>5800</v>
      </c>
      <c r="E806" s="345"/>
      <c r="F806" s="345"/>
      <c r="G806" s="345"/>
      <c r="H806" s="345"/>
      <c r="I806" s="345"/>
    </row>
    <row r="807" spans="1:9" ht="12.95" customHeight="1">
      <c r="A807" s="202">
        <v>799</v>
      </c>
      <c r="B807" s="344" t="s">
        <v>1695</v>
      </c>
      <c r="C807" s="345"/>
      <c r="D807" s="345"/>
      <c r="E807" s="345"/>
      <c r="F807" s="345"/>
      <c r="G807" s="345"/>
      <c r="H807" s="345"/>
      <c r="I807" s="345"/>
    </row>
    <row r="808" spans="1:9" ht="12.95" customHeight="1">
      <c r="A808" s="202">
        <v>800</v>
      </c>
      <c r="B808" s="344" t="s">
        <v>1697</v>
      </c>
      <c r="C808" s="345">
        <v>228.8</v>
      </c>
      <c r="D808" s="345">
        <v>228.8</v>
      </c>
      <c r="E808" s="345"/>
      <c r="F808" s="345"/>
      <c r="G808" s="345"/>
      <c r="H808" s="345"/>
      <c r="I808" s="345"/>
    </row>
    <row r="809" spans="1:9" ht="12.95" customHeight="1">
      <c r="A809" s="202">
        <v>801</v>
      </c>
      <c r="B809" s="344" t="s">
        <v>4189</v>
      </c>
      <c r="C809" s="345">
        <v>2125.8000000000002</v>
      </c>
      <c r="D809" s="345">
        <v>1913.8</v>
      </c>
      <c r="E809" s="345">
        <v>212</v>
      </c>
      <c r="F809" s="345"/>
      <c r="G809" s="345"/>
      <c r="H809" s="345"/>
      <c r="I809" s="345"/>
    </row>
    <row r="810" spans="1:9" ht="12.95" customHeight="1">
      <c r="A810" s="202">
        <v>802</v>
      </c>
      <c r="B810" s="344" t="s">
        <v>1699</v>
      </c>
      <c r="C810" s="345">
        <v>576</v>
      </c>
      <c r="D810" s="345">
        <v>476</v>
      </c>
      <c r="E810" s="345">
        <v>100</v>
      </c>
      <c r="F810" s="345"/>
      <c r="G810" s="345"/>
      <c r="H810" s="345"/>
      <c r="I810" s="345"/>
    </row>
    <row r="811" spans="1:9" ht="12.95" customHeight="1">
      <c r="A811" s="202">
        <v>803</v>
      </c>
      <c r="B811" s="344" t="s">
        <v>4190</v>
      </c>
      <c r="C811" s="345">
        <v>2083.8000000000002</v>
      </c>
      <c r="D811" s="345">
        <v>2083.8000000000002</v>
      </c>
      <c r="E811" s="345"/>
      <c r="F811" s="345"/>
      <c r="G811" s="345"/>
      <c r="H811" s="345"/>
      <c r="I811" s="345"/>
    </row>
    <row r="812" spans="1:9" ht="12.95" customHeight="1">
      <c r="A812" s="202">
        <v>804</v>
      </c>
      <c r="B812" s="344" t="s">
        <v>4191</v>
      </c>
      <c r="C812" s="345">
        <v>2239.9</v>
      </c>
      <c r="D812" s="345">
        <v>2139.9</v>
      </c>
      <c r="E812" s="345">
        <v>100</v>
      </c>
      <c r="F812" s="345"/>
      <c r="G812" s="345"/>
      <c r="H812" s="345"/>
      <c r="I812" s="345"/>
    </row>
    <row r="813" spans="1:9" ht="12.95" customHeight="1">
      <c r="A813" s="202">
        <v>805</v>
      </c>
      <c r="B813" s="344" t="s">
        <v>1702</v>
      </c>
      <c r="C813" s="345">
        <v>1000</v>
      </c>
      <c r="D813" s="345">
        <v>1000</v>
      </c>
      <c r="E813" s="345"/>
      <c r="F813" s="345"/>
      <c r="G813" s="345"/>
      <c r="H813" s="345"/>
      <c r="I813" s="345"/>
    </row>
    <row r="814" spans="1:9" ht="12.95" customHeight="1">
      <c r="A814" s="202">
        <v>806</v>
      </c>
      <c r="B814" s="344" t="s">
        <v>1703</v>
      </c>
      <c r="C814" s="345">
        <v>2223.6999999999998</v>
      </c>
      <c r="D814" s="345">
        <v>2065.1999999999998</v>
      </c>
      <c r="E814" s="345">
        <v>158.5</v>
      </c>
      <c r="F814" s="345"/>
      <c r="G814" s="345"/>
      <c r="H814" s="345"/>
      <c r="I814" s="345"/>
    </row>
    <row r="815" spans="1:9" ht="12.95" customHeight="1">
      <c r="A815" s="202">
        <v>807</v>
      </c>
      <c r="B815" s="344" t="s">
        <v>1704</v>
      </c>
      <c r="C815" s="345"/>
      <c r="D815" s="345"/>
      <c r="E815" s="345"/>
      <c r="F815" s="345"/>
      <c r="G815" s="345"/>
      <c r="H815" s="345"/>
      <c r="I815" s="345"/>
    </row>
    <row r="816" spans="1:9" ht="12.95" customHeight="1">
      <c r="A816" s="202">
        <v>808</v>
      </c>
      <c r="B816" s="344" t="s">
        <v>4192</v>
      </c>
      <c r="C816" s="345">
        <v>2366.1999999999998</v>
      </c>
      <c r="D816" s="345">
        <v>2366.1999999999998</v>
      </c>
      <c r="E816" s="345"/>
      <c r="F816" s="345"/>
      <c r="G816" s="345"/>
      <c r="H816" s="345"/>
      <c r="I816" s="345"/>
    </row>
    <row r="817" spans="1:9" ht="12.95" customHeight="1">
      <c r="A817" s="202">
        <v>809</v>
      </c>
      <c r="B817" s="344" t="s">
        <v>4193</v>
      </c>
      <c r="C817" s="345">
        <v>1356</v>
      </c>
      <c r="D817" s="345"/>
      <c r="E817" s="345">
        <v>413.3</v>
      </c>
      <c r="F817" s="345">
        <v>942.7</v>
      </c>
      <c r="G817" s="345"/>
      <c r="H817" s="345"/>
      <c r="I817" s="345"/>
    </row>
    <row r="818" spans="1:9" ht="12.95" customHeight="1">
      <c r="A818" s="202">
        <v>810</v>
      </c>
      <c r="B818" s="344" t="s">
        <v>4194</v>
      </c>
      <c r="C818" s="345"/>
      <c r="D818" s="345"/>
      <c r="E818" s="345"/>
      <c r="F818" s="345"/>
      <c r="G818" s="345"/>
      <c r="H818" s="345"/>
      <c r="I818" s="345"/>
    </row>
    <row r="819" spans="1:9" ht="12.95" customHeight="1">
      <c r="A819" s="202">
        <v>811</v>
      </c>
      <c r="B819" s="344" t="s">
        <v>1708</v>
      </c>
      <c r="C819" s="345"/>
      <c r="D819" s="345"/>
      <c r="E819" s="345"/>
      <c r="F819" s="345"/>
      <c r="G819" s="345"/>
      <c r="H819" s="345"/>
      <c r="I819" s="345"/>
    </row>
    <row r="820" spans="1:9" ht="12.95" customHeight="1">
      <c r="A820" s="202">
        <v>812</v>
      </c>
      <c r="B820" s="344" t="s">
        <v>4195</v>
      </c>
      <c r="C820" s="345">
        <v>3503.8</v>
      </c>
      <c r="D820" s="345">
        <v>3403.8</v>
      </c>
      <c r="E820" s="345">
        <v>100</v>
      </c>
      <c r="F820" s="345"/>
      <c r="G820" s="345"/>
      <c r="H820" s="345"/>
      <c r="I820" s="345"/>
    </row>
    <row r="821" spans="1:9" ht="12.95" customHeight="1">
      <c r="A821" s="202">
        <v>813</v>
      </c>
      <c r="B821" s="344" t="s">
        <v>1412</v>
      </c>
      <c r="C821" s="345">
        <v>1324.1</v>
      </c>
      <c r="D821" s="345">
        <v>1324.1</v>
      </c>
      <c r="E821" s="345"/>
      <c r="F821" s="345"/>
      <c r="G821" s="345"/>
      <c r="H821" s="345"/>
      <c r="I821" s="345"/>
    </row>
    <row r="822" spans="1:9" ht="12.95" customHeight="1">
      <c r="A822" s="202">
        <v>814</v>
      </c>
      <c r="B822" s="344" t="s">
        <v>4196</v>
      </c>
      <c r="C822" s="345"/>
      <c r="D822" s="345"/>
      <c r="E822" s="345"/>
      <c r="F822" s="345"/>
      <c r="G822" s="345"/>
      <c r="H822" s="345"/>
      <c r="I822" s="345"/>
    </row>
    <row r="823" spans="1:9" ht="12.95" customHeight="1">
      <c r="A823" s="202">
        <v>815</v>
      </c>
      <c r="B823" s="344" t="s">
        <v>4197</v>
      </c>
      <c r="C823" s="345">
        <v>13135.7</v>
      </c>
      <c r="D823" s="345">
        <v>10786.2</v>
      </c>
      <c r="E823" s="345"/>
      <c r="F823" s="345">
        <v>2349.6</v>
      </c>
      <c r="G823" s="345"/>
      <c r="H823" s="345"/>
      <c r="I823" s="345"/>
    </row>
    <row r="824" spans="1:9" ht="12.95" customHeight="1">
      <c r="A824" s="202">
        <v>816</v>
      </c>
      <c r="B824" s="344" t="s">
        <v>1710</v>
      </c>
      <c r="C824" s="345">
        <v>1719.4</v>
      </c>
      <c r="D824" s="345">
        <v>1719.4</v>
      </c>
      <c r="E824" s="345"/>
      <c r="F824" s="345"/>
      <c r="G824" s="345"/>
      <c r="H824" s="345"/>
      <c r="I824" s="345"/>
    </row>
    <row r="825" spans="1:9" ht="12.95" customHeight="1">
      <c r="A825" s="202">
        <v>817</v>
      </c>
      <c r="B825" s="344" t="s">
        <v>4198</v>
      </c>
      <c r="C825" s="345">
        <v>1072.0999999999999</v>
      </c>
      <c r="D825" s="345">
        <v>1072.0999999999999</v>
      </c>
      <c r="E825" s="345"/>
      <c r="F825" s="345"/>
      <c r="G825" s="345"/>
      <c r="H825" s="345"/>
      <c r="I825" s="345"/>
    </row>
    <row r="826" spans="1:9" ht="12.95" customHeight="1">
      <c r="A826" s="202">
        <v>818</v>
      </c>
      <c r="B826" s="344" t="s">
        <v>4199</v>
      </c>
      <c r="C826" s="345">
        <v>1244.9000000000001</v>
      </c>
      <c r="D826" s="345">
        <v>1244.9000000000001</v>
      </c>
      <c r="E826" s="345"/>
      <c r="F826" s="345"/>
      <c r="G826" s="345"/>
      <c r="H826" s="345"/>
      <c r="I826" s="345"/>
    </row>
    <row r="827" spans="1:9" ht="12.95" customHeight="1">
      <c r="A827" s="202">
        <v>819</v>
      </c>
      <c r="B827" s="344" t="s">
        <v>4200</v>
      </c>
      <c r="C827" s="345">
        <v>2213.1999999999998</v>
      </c>
      <c r="D827" s="345">
        <v>2213.1999999999998</v>
      </c>
      <c r="E827" s="345"/>
      <c r="F827" s="345"/>
      <c r="G827" s="345"/>
      <c r="H827" s="345"/>
      <c r="I827" s="345"/>
    </row>
    <row r="828" spans="1:9" ht="12.95" customHeight="1">
      <c r="A828" s="202">
        <v>820</v>
      </c>
      <c r="B828" s="344" t="s">
        <v>4201</v>
      </c>
      <c r="C828" s="345"/>
      <c r="D828" s="345"/>
      <c r="E828" s="345"/>
      <c r="F828" s="345"/>
      <c r="G828" s="345"/>
      <c r="H828" s="345"/>
      <c r="I828" s="345"/>
    </row>
    <row r="829" spans="1:9" ht="12.95" customHeight="1">
      <c r="A829" s="202">
        <v>821</v>
      </c>
      <c r="B829" s="344" t="s">
        <v>4202</v>
      </c>
      <c r="C829" s="345"/>
      <c r="D829" s="345"/>
      <c r="E829" s="345"/>
      <c r="F829" s="345"/>
      <c r="G829" s="345"/>
      <c r="H829" s="345"/>
      <c r="I829" s="345"/>
    </row>
    <row r="830" spans="1:9" ht="12.95" customHeight="1">
      <c r="A830" s="202">
        <v>822</v>
      </c>
      <c r="B830" s="340"/>
      <c r="C830" s="341"/>
      <c r="D830" s="341"/>
      <c r="E830" s="341"/>
      <c r="F830" s="341"/>
      <c r="G830" s="341"/>
      <c r="H830" s="341"/>
      <c r="I830" s="341"/>
    </row>
    <row r="831" spans="1:9" ht="12.95" customHeight="1">
      <c r="A831" s="202">
        <v>823</v>
      </c>
      <c r="B831" s="340" t="s">
        <v>1716</v>
      </c>
      <c r="C831" s="341">
        <v>65269.3</v>
      </c>
      <c r="D831" s="341">
        <v>58703.6</v>
      </c>
      <c r="E831" s="341">
        <v>1172.9000000000001</v>
      </c>
      <c r="F831" s="341">
        <v>4592.8</v>
      </c>
      <c r="G831" s="341"/>
      <c r="H831" s="341"/>
      <c r="I831" s="341">
        <v>800</v>
      </c>
    </row>
    <row r="832" spans="1:9" ht="12.95" customHeight="1">
      <c r="A832" s="202">
        <v>824</v>
      </c>
      <c r="B832" s="340" t="s">
        <v>1055</v>
      </c>
      <c r="C832" s="341">
        <v>-15</v>
      </c>
      <c r="D832" s="341"/>
      <c r="E832" s="341">
        <v>-15</v>
      </c>
      <c r="F832" s="341"/>
      <c r="G832" s="341"/>
      <c r="H832" s="341"/>
      <c r="I832" s="341"/>
    </row>
    <row r="833" spans="1:9" ht="12.95" customHeight="1">
      <c r="A833" s="202">
        <v>825</v>
      </c>
      <c r="B833" s="340" t="s">
        <v>1056</v>
      </c>
      <c r="C833" s="341">
        <v>65284.3</v>
      </c>
      <c r="D833" s="341">
        <v>58703.6</v>
      </c>
      <c r="E833" s="341">
        <v>1187.9000000000001</v>
      </c>
      <c r="F833" s="341">
        <v>4592.8</v>
      </c>
      <c r="G833" s="341"/>
      <c r="H833" s="341"/>
      <c r="I833" s="341">
        <v>800</v>
      </c>
    </row>
    <row r="834" spans="1:9" ht="12.95" customHeight="1">
      <c r="A834" s="202">
        <v>826</v>
      </c>
      <c r="B834" s="344" t="s">
        <v>1081</v>
      </c>
      <c r="C834" s="345">
        <v>-15</v>
      </c>
      <c r="D834" s="345"/>
      <c r="E834" s="345">
        <v>-15</v>
      </c>
      <c r="F834" s="345"/>
      <c r="G834" s="345"/>
      <c r="H834" s="345"/>
      <c r="I834" s="345"/>
    </row>
    <row r="835" spans="1:9" ht="12.95" customHeight="1">
      <c r="A835" s="202">
        <v>827</v>
      </c>
      <c r="B835" s="344" t="s">
        <v>4203</v>
      </c>
      <c r="C835" s="345"/>
      <c r="D835" s="345"/>
      <c r="E835" s="345"/>
      <c r="F835" s="345"/>
      <c r="G835" s="345"/>
      <c r="H835" s="345"/>
      <c r="I835" s="345"/>
    </row>
    <row r="836" spans="1:9" ht="12.95" customHeight="1">
      <c r="A836" s="202">
        <v>828</v>
      </c>
      <c r="B836" s="344" t="s">
        <v>4204</v>
      </c>
      <c r="C836" s="345">
        <v>1210.5</v>
      </c>
      <c r="D836" s="345">
        <v>816.3</v>
      </c>
      <c r="E836" s="345">
        <v>94.2</v>
      </c>
      <c r="F836" s="345"/>
      <c r="G836" s="345"/>
      <c r="H836" s="345"/>
      <c r="I836" s="345">
        <v>300</v>
      </c>
    </row>
    <row r="837" spans="1:9" ht="12.95" customHeight="1">
      <c r="A837" s="202">
        <v>829</v>
      </c>
      <c r="B837" s="344" t="s">
        <v>1719</v>
      </c>
      <c r="C837" s="345">
        <v>4482.8</v>
      </c>
      <c r="D837" s="345">
        <v>4482.8</v>
      </c>
      <c r="E837" s="345"/>
      <c r="F837" s="345"/>
      <c r="G837" s="345"/>
      <c r="H837" s="345"/>
      <c r="I837" s="345"/>
    </row>
    <row r="838" spans="1:9" ht="12.95" customHeight="1">
      <c r="A838" s="202">
        <v>830</v>
      </c>
      <c r="B838" s="344" t="s">
        <v>4205</v>
      </c>
      <c r="C838" s="345"/>
      <c r="D838" s="345"/>
      <c r="E838" s="345"/>
      <c r="F838" s="345"/>
      <c r="G838" s="345"/>
      <c r="H838" s="345"/>
      <c r="I838" s="345"/>
    </row>
    <row r="839" spans="1:9" ht="12.95" customHeight="1">
      <c r="A839" s="202">
        <v>831</v>
      </c>
      <c r="B839" s="344" t="s">
        <v>4206</v>
      </c>
      <c r="C839" s="345">
        <v>28.4</v>
      </c>
      <c r="D839" s="345"/>
      <c r="E839" s="345">
        <v>28.4</v>
      </c>
      <c r="F839" s="345"/>
      <c r="G839" s="345"/>
      <c r="H839" s="345"/>
      <c r="I839" s="345"/>
    </row>
    <row r="840" spans="1:9" ht="12.95" customHeight="1">
      <c r="A840" s="202">
        <v>832</v>
      </c>
      <c r="B840" s="344" t="s">
        <v>1722</v>
      </c>
      <c r="C840" s="345"/>
      <c r="D840" s="345"/>
      <c r="E840" s="345"/>
      <c r="F840" s="345"/>
      <c r="G840" s="345"/>
      <c r="H840" s="345"/>
      <c r="I840" s="345"/>
    </row>
    <row r="841" spans="1:9" ht="12.95" customHeight="1">
      <c r="A841" s="202">
        <v>833</v>
      </c>
      <c r="B841" s="344" t="s">
        <v>4207</v>
      </c>
      <c r="C841" s="345">
        <v>1210.4000000000001</v>
      </c>
      <c r="D841" s="345">
        <v>782.1</v>
      </c>
      <c r="E841" s="345">
        <v>130</v>
      </c>
      <c r="F841" s="345">
        <v>298.39999999999998</v>
      </c>
      <c r="G841" s="345"/>
      <c r="H841" s="345"/>
      <c r="I841" s="345"/>
    </row>
    <row r="842" spans="1:9" ht="12.95" customHeight="1">
      <c r="A842" s="202">
        <v>834</v>
      </c>
      <c r="B842" s="344" t="s">
        <v>1724</v>
      </c>
      <c r="C842" s="345">
        <v>7792</v>
      </c>
      <c r="D842" s="345">
        <v>7792</v>
      </c>
      <c r="E842" s="345"/>
      <c r="F842" s="345"/>
      <c r="G842" s="345"/>
      <c r="H842" s="345"/>
      <c r="I842" s="345"/>
    </row>
    <row r="843" spans="1:9" ht="12.95" customHeight="1">
      <c r="A843" s="202">
        <v>835</v>
      </c>
      <c r="B843" s="344" t="s">
        <v>1725</v>
      </c>
      <c r="C843" s="345">
        <v>926.7</v>
      </c>
      <c r="D843" s="345">
        <v>861.7</v>
      </c>
      <c r="E843" s="345">
        <v>65</v>
      </c>
      <c r="F843" s="345"/>
      <c r="G843" s="345"/>
      <c r="H843" s="345"/>
      <c r="I843" s="345"/>
    </row>
    <row r="844" spans="1:9" ht="12.95" customHeight="1">
      <c r="A844" s="202">
        <v>836</v>
      </c>
      <c r="B844" s="344" t="s">
        <v>4208</v>
      </c>
      <c r="C844" s="345">
        <v>1349.6</v>
      </c>
      <c r="D844" s="345"/>
      <c r="E844" s="345"/>
      <c r="F844" s="345">
        <v>1349.6</v>
      </c>
      <c r="G844" s="345"/>
      <c r="H844" s="345"/>
      <c r="I844" s="345"/>
    </row>
    <row r="845" spans="1:9" ht="12.95" customHeight="1">
      <c r="A845" s="202">
        <v>837</v>
      </c>
      <c r="B845" s="344" t="s">
        <v>1727</v>
      </c>
      <c r="C845" s="345">
        <v>236.5</v>
      </c>
      <c r="D845" s="345">
        <v>236.5</v>
      </c>
      <c r="E845" s="345"/>
      <c r="F845" s="345"/>
      <c r="G845" s="345"/>
      <c r="H845" s="345"/>
      <c r="I845" s="345"/>
    </row>
    <row r="846" spans="1:9" ht="12.95" customHeight="1">
      <c r="A846" s="202">
        <v>838</v>
      </c>
      <c r="B846" s="344" t="s">
        <v>1728</v>
      </c>
      <c r="C846" s="345">
        <v>982.8</v>
      </c>
      <c r="D846" s="345">
        <v>809</v>
      </c>
      <c r="E846" s="345">
        <v>133.30000000000001</v>
      </c>
      <c r="F846" s="345">
        <v>40.5</v>
      </c>
      <c r="G846" s="345"/>
      <c r="H846" s="345"/>
      <c r="I846" s="345"/>
    </row>
    <row r="847" spans="1:9" ht="12.95" customHeight="1">
      <c r="A847" s="202">
        <v>839</v>
      </c>
      <c r="B847" s="344" t="s">
        <v>1729</v>
      </c>
      <c r="C847" s="345"/>
      <c r="D847" s="345"/>
      <c r="E847" s="345"/>
      <c r="F847" s="345"/>
      <c r="G847" s="345"/>
      <c r="H847" s="345"/>
      <c r="I847" s="345"/>
    </row>
    <row r="848" spans="1:9" ht="12.95" customHeight="1">
      <c r="A848" s="202">
        <v>840</v>
      </c>
      <c r="B848" s="344" t="s">
        <v>1730</v>
      </c>
      <c r="C848" s="345"/>
      <c r="D848" s="345"/>
      <c r="E848" s="345"/>
      <c r="F848" s="345"/>
      <c r="G848" s="345"/>
      <c r="H848" s="345"/>
      <c r="I848" s="345"/>
    </row>
    <row r="849" spans="1:9" ht="12.95" customHeight="1">
      <c r="A849" s="202">
        <v>841</v>
      </c>
      <c r="B849" s="344" t="s">
        <v>1731</v>
      </c>
      <c r="C849" s="345">
        <v>346.6</v>
      </c>
      <c r="D849" s="345">
        <v>346.6</v>
      </c>
      <c r="E849" s="345"/>
      <c r="F849" s="345"/>
      <c r="G849" s="345"/>
      <c r="H849" s="345"/>
      <c r="I849" s="345"/>
    </row>
    <row r="850" spans="1:9" ht="12.95" customHeight="1">
      <c r="A850" s="202">
        <v>842</v>
      </c>
      <c r="B850" s="344" t="s">
        <v>1732</v>
      </c>
      <c r="C850" s="345">
        <v>815.7</v>
      </c>
      <c r="D850" s="345">
        <v>615.70000000000005</v>
      </c>
      <c r="E850" s="345"/>
      <c r="F850" s="345"/>
      <c r="G850" s="345"/>
      <c r="H850" s="345"/>
      <c r="I850" s="345">
        <v>200</v>
      </c>
    </row>
    <row r="851" spans="1:9" ht="12.95" customHeight="1">
      <c r="A851" s="202">
        <v>843</v>
      </c>
      <c r="B851" s="344" t="s">
        <v>4028</v>
      </c>
      <c r="C851" s="345"/>
      <c r="D851" s="345"/>
      <c r="E851" s="345"/>
      <c r="F851" s="345"/>
      <c r="G851" s="345"/>
      <c r="H851" s="345"/>
      <c r="I851" s="345"/>
    </row>
    <row r="852" spans="1:9" ht="12.95" customHeight="1">
      <c r="A852" s="202">
        <v>844</v>
      </c>
      <c r="B852" s="344" t="s">
        <v>4209</v>
      </c>
      <c r="C852" s="345">
        <v>382.1</v>
      </c>
      <c r="D852" s="345">
        <v>382.1</v>
      </c>
      <c r="E852" s="345"/>
      <c r="F852" s="345"/>
      <c r="G852" s="345"/>
      <c r="H852" s="345"/>
      <c r="I852" s="345"/>
    </row>
    <row r="853" spans="1:9" ht="12.95" customHeight="1">
      <c r="A853" s="202">
        <v>845</v>
      </c>
      <c r="B853" s="344" t="s">
        <v>4210</v>
      </c>
      <c r="C853" s="345">
        <v>5595.7</v>
      </c>
      <c r="D853" s="345">
        <v>5595.7</v>
      </c>
      <c r="E853" s="345"/>
      <c r="F853" s="345"/>
      <c r="G853" s="345"/>
      <c r="H853" s="345"/>
      <c r="I853" s="345"/>
    </row>
    <row r="854" spans="1:9" ht="12.95" customHeight="1">
      <c r="A854" s="202">
        <v>846</v>
      </c>
      <c r="B854" s="344" t="s">
        <v>1735</v>
      </c>
      <c r="C854" s="345">
        <v>697.5</v>
      </c>
      <c r="D854" s="345">
        <v>697.5</v>
      </c>
      <c r="E854" s="345"/>
      <c r="F854" s="345"/>
      <c r="G854" s="345"/>
      <c r="H854" s="345"/>
      <c r="I854" s="345"/>
    </row>
    <row r="855" spans="1:9" ht="12.95" customHeight="1">
      <c r="A855" s="202">
        <v>847</v>
      </c>
      <c r="B855" s="344" t="s">
        <v>4211</v>
      </c>
      <c r="C855" s="345">
        <v>3630.2</v>
      </c>
      <c r="D855" s="345">
        <v>3516.4</v>
      </c>
      <c r="E855" s="345">
        <v>113.8</v>
      </c>
      <c r="F855" s="345"/>
      <c r="G855" s="345"/>
      <c r="H855" s="345"/>
      <c r="I855" s="345"/>
    </row>
    <row r="856" spans="1:9" ht="12.95" customHeight="1">
      <c r="A856" s="202">
        <v>848</v>
      </c>
      <c r="B856" s="344" t="s">
        <v>1738</v>
      </c>
      <c r="C856" s="345">
        <v>997.6</v>
      </c>
      <c r="D856" s="345">
        <v>936.2</v>
      </c>
      <c r="E856" s="345">
        <v>61.4</v>
      </c>
      <c r="F856" s="345"/>
      <c r="G856" s="345"/>
      <c r="H856" s="345"/>
      <c r="I856" s="345"/>
    </row>
    <row r="857" spans="1:9" ht="12.95" customHeight="1">
      <c r="A857" s="202">
        <v>849</v>
      </c>
      <c r="B857" s="344" t="s">
        <v>1739</v>
      </c>
      <c r="C857" s="345">
        <v>4200.5</v>
      </c>
      <c r="D857" s="345">
        <v>3784.5</v>
      </c>
      <c r="E857" s="345">
        <v>116</v>
      </c>
      <c r="F857" s="345"/>
      <c r="G857" s="345"/>
      <c r="H857" s="345"/>
      <c r="I857" s="345">
        <v>300</v>
      </c>
    </row>
    <row r="858" spans="1:9" ht="12.95" customHeight="1">
      <c r="A858" s="202">
        <v>850</v>
      </c>
      <c r="B858" s="344" t="s">
        <v>4212</v>
      </c>
      <c r="C858" s="345">
        <v>110</v>
      </c>
      <c r="D858" s="345"/>
      <c r="E858" s="345">
        <v>110</v>
      </c>
      <c r="F858" s="345"/>
      <c r="G858" s="345"/>
      <c r="H858" s="345"/>
      <c r="I858" s="345"/>
    </row>
    <row r="859" spans="1:9" ht="12.95" customHeight="1">
      <c r="A859" s="202">
        <v>851</v>
      </c>
      <c r="B859" s="344" t="s">
        <v>4213</v>
      </c>
      <c r="C859" s="345">
        <v>6021.5</v>
      </c>
      <c r="D859" s="345">
        <v>4547.8</v>
      </c>
      <c r="E859" s="345">
        <v>100.3</v>
      </c>
      <c r="F859" s="345">
        <v>1373.4</v>
      </c>
      <c r="G859" s="345"/>
      <c r="H859" s="345"/>
      <c r="I859" s="345"/>
    </row>
    <row r="860" spans="1:9" ht="12.95" customHeight="1">
      <c r="A860" s="202">
        <v>852</v>
      </c>
      <c r="B860" s="344" t="s">
        <v>1740</v>
      </c>
      <c r="C860" s="345">
        <v>10718.1</v>
      </c>
      <c r="D860" s="345">
        <v>9187.2000000000007</v>
      </c>
      <c r="E860" s="345"/>
      <c r="F860" s="345">
        <v>1530.9</v>
      </c>
      <c r="G860" s="345"/>
      <c r="H860" s="345"/>
      <c r="I860" s="345"/>
    </row>
    <row r="861" spans="1:9" ht="12.95" customHeight="1">
      <c r="A861" s="202">
        <v>853</v>
      </c>
      <c r="B861" s="344" t="s">
        <v>4214</v>
      </c>
      <c r="C861" s="345">
        <v>169.5</v>
      </c>
      <c r="D861" s="345"/>
      <c r="E861" s="345">
        <v>169.5</v>
      </c>
      <c r="F861" s="345"/>
      <c r="G861" s="345"/>
      <c r="H861" s="345"/>
      <c r="I861" s="345"/>
    </row>
    <row r="862" spans="1:9" ht="12.95" customHeight="1">
      <c r="A862" s="202">
        <v>854</v>
      </c>
      <c r="B862" s="344" t="s">
        <v>4215</v>
      </c>
      <c r="C862" s="345"/>
      <c r="D862" s="345"/>
      <c r="E862" s="345"/>
      <c r="F862" s="345"/>
      <c r="G862" s="345"/>
      <c r="H862" s="345"/>
      <c r="I862" s="345"/>
    </row>
    <row r="863" spans="1:9" ht="12.95" customHeight="1">
      <c r="A863" s="202">
        <v>855</v>
      </c>
      <c r="B863" s="344" t="s">
        <v>4216</v>
      </c>
      <c r="C863" s="345">
        <v>4755.1000000000004</v>
      </c>
      <c r="D863" s="345">
        <v>4755.1000000000004</v>
      </c>
      <c r="E863" s="345"/>
      <c r="F863" s="345"/>
      <c r="G863" s="345"/>
      <c r="H863" s="345"/>
      <c r="I863" s="345"/>
    </row>
    <row r="864" spans="1:9" ht="12.95" customHeight="1">
      <c r="A864" s="202">
        <v>856</v>
      </c>
      <c r="B864" s="344" t="s">
        <v>4217</v>
      </c>
      <c r="C864" s="345">
        <v>4389.8999999999996</v>
      </c>
      <c r="D864" s="345">
        <v>4389.8999999999996</v>
      </c>
      <c r="E864" s="345"/>
      <c r="F864" s="345"/>
      <c r="G864" s="345"/>
      <c r="H864" s="345"/>
      <c r="I864" s="345"/>
    </row>
    <row r="865" spans="1:9" ht="12.95" customHeight="1">
      <c r="A865" s="202">
        <v>857</v>
      </c>
      <c r="B865" s="344" t="s">
        <v>4218</v>
      </c>
      <c r="C865" s="345">
        <v>2716.7</v>
      </c>
      <c r="D865" s="345">
        <v>2716.7</v>
      </c>
      <c r="E865" s="345"/>
      <c r="F865" s="345"/>
      <c r="G865" s="345"/>
      <c r="H865" s="345"/>
      <c r="I865" s="345"/>
    </row>
    <row r="866" spans="1:9" ht="12.95" customHeight="1">
      <c r="A866" s="202">
        <v>858</v>
      </c>
      <c r="B866" s="344" t="s">
        <v>1748</v>
      </c>
      <c r="C866" s="345">
        <v>66</v>
      </c>
      <c r="D866" s="345"/>
      <c r="E866" s="345">
        <v>66</v>
      </c>
      <c r="F866" s="345"/>
      <c r="G866" s="345"/>
      <c r="H866" s="345"/>
      <c r="I866" s="345"/>
    </row>
    <row r="867" spans="1:9" ht="12.95" customHeight="1">
      <c r="A867" s="202">
        <v>859</v>
      </c>
      <c r="B867" s="344" t="s">
        <v>4219</v>
      </c>
      <c r="C867" s="345"/>
      <c r="D867" s="345"/>
      <c r="E867" s="345"/>
      <c r="F867" s="345"/>
      <c r="G867" s="345"/>
      <c r="H867" s="345"/>
      <c r="I867" s="345"/>
    </row>
    <row r="868" spans="1:9" ht="12.95" customHeight="1">
      <c r="A868" s="202">
        <v>860</v>
      </c>
      <c r="B868" s="344" t="s">
        <v>4220</v>
      </c>
      <c r="C868" s="345">
        <v>988.7</v>
      </c>
      <c r="D868" s="345">
        <v>988.7</v>
      </c>
      <c r="E868" s="345"/>
      <c r="F868" s="345"/>
      <c r="G868" s="345"/>
      <c r="H868" s="345"/>
      <c r="I868" s="345"/>
    </row>
    <row r="869" spans="1:9" ht="12.95" customHeight="1">
      <c r="A869" s="202">
        <v>861</v>
      </c>
      <c r="B869" s="344" t="s">
        <v>4221</v>
      </c>
      <c r="C869" s="345">
        <v>463.3</v>
      </c>
      <c r="D869" s="345">
        <v>463.3</v>
      </c>
      <c r="E869" s="345"/>
      <c r="F869" s="345"/>
      <c r="G869" s="345"/>
      <c r="H869" s="345"/>
      <c r="I869" s="345"/>
    </row>
    <row r="870" spans="1:9" ht="12.95" customHeight="1">
      <c r="A870" s="202">
        <v>862</v>
      </c>
      <c r="B870" s="340"/>
      <c r="C870" s="341"/>
      <c r="D870" s="341"/>
      <c r="E870" s="341"/>
      <c r="F870" s="341"/>
      <c r="G870" s="341"/>
      <c r="H870" s="341"/>
      <c r="I870" s="341"/>
    </row>
    <row r="871" spans="1:9" ht="12.95" customHeight="1">
      <c r="A871" s="202">
        <v>863</v>
      </c>
      <c r="B871" s="340" t="s">
        <v>4222</v>
      </c>
      <c r="C871" s="341">
        <v>92790.6</v>
      </c>
      <c r="D871" s="341">
        <v>78577.7</v>
      </c>
      <c r="E871" s="341">
        <v>4070.4</v>
      </c>
      <c r="F871" s="341">
        <v>9390.6</v>
      </c>
      <c r="G871" s="341"/>
      <c r="H871" s="341"/>
      <c r="I871" s="341">
        <v>751.9</v>
      </c>
    </row>
    <row r="872" spans="1:9" ht="12.95" customHeight="1">
      <c r="A872" s="202">
        <v>864</v>
      </c>
      <c r="B872" s="340" t="s">
        <v>1055</v>
      </c>
      <c r="C872" s="341">
        <v>-260.8</v>
      </c>
      <c r="D872" s="341"/>
      <c r="E872" s="341">
        <v>-260.8</v>
      </c>
      <c r="F872" s="341"/>
      <c r="G872" s="341"/>
      <c r="H872" s="341"/>
      <c r="I872" s="341"/>
    </row>
    <row r="873" spans="1:9" ht="12.95" customHeight="1">
      <c r="A873" s="202">
        <v>865</v>
      </c>
      <c r="B873" s="340" t="s">
        <v>1056</v>
      </c>
      <c r="C873" s="341">
        <v>93051.4</v>
      </c>
      <c r="D873" s="341">
        <v>78577.7</v>
      </c>
      <c r="E873" s="341">
        <v>4331.2</v>
      </c>
      <c r="F873" s="341">
        <v>9390.6</v>
      </c>
      <c r="G873" s="341"/>
      <c r="H873" s="341"/>
      <c r="I873" s="341">
        <v>751.9</v>
      </c>
    </row>
    <row r="874" spans="1:9" ht="12.95" customHeight="1">
      <c r="A874" s="202">
        <v>866</v>
      </c>
      <c r="B874" s="344" t="s">
        <v>1081</v>
      </c>
      <c r="C874" s="345">
        <v>-260.8</v>
      </c>
      <c r="D874" s="345"/>
      <c r="E874" s="345">
        <v>-260.8</v>
      </c>
      <c r="F874" s="345"/>
      <c r="G874" s="345"/>
      <c r="H874" s="345"/>
      <c r="I874" s="345"/>
    </row>
    <row r="875" spans="1:9" ht="12.95" customHeight="1">
      <c r="A875" s="202">
        <v>867</v>
      </c>
      <c r="B875" s="344" t="s">
        <v>4223</v>
      </c>
      <c r="C875" s="345">
        <v>725</v>
      </c>
      <c r="D875" s="345">
        <v>650</v>
      </c>
      <c r="E875" s="345">
        <v>75</v>
      </c>
      <c r="F875" s="345"/>
      <c r="G875" s="345"/>
      <c r="H875" s="345"/>
      <c r="I875" s="345"/>
    </row>
    <row r="876" spans="1:9" ht="12.95" customHeight="1">
      <c r="A876" s="202">
        <v>868</v>
      </c>
      <c r="B876" s="344" t="s">
        <v>1754</v>
      </c>
      <c r="C876" s="345">
        <v>848.5</v>
      </c>
      <c r="D876" s="345">
        <v>764.7</v>
      </c>
      <c r="E876" s="345">
        <v>83.8</v>
      </c>
      <c r="F876" s="345"/>
      <c r="G876" s="345"/>
      <c r="H876" s="345"/>
      <c r="I876" s="345"/>
    </row>
    <row r="877" spans="1:9" ht="12.95" customHeight="1">
      <c r="A877" s="202">
        <v>869</v>
      </c>
      <c r="B877" s="344" t="s">
        <v>1755</v>
      </c>
      <c r="C877" s="345">
        <v>8996.6</v>
      </c>
      <c r="D877" s="345">
        <v>8996.6</v>
      </c>
      <c r="E877" s="345"/>
      <c r="F877" s="345"/>
      <c r="G877" s="345"/>
      <c r="H877" s="345"/>
      <c r="I877" s="345"/>
    </row>
    <row r="878" spans="1:9" ht="12.95" customHeight="1">
      <c r="A878" s="202">
        <v>870</v>
      </c>
      <c r="B878" s="344" t="s">
        <v>4224</v>
      </c>
      <c r="C878" s="345">
        <v>13740.3</v>
      </c>
      <c r="D878" s="345">
        <v>12669.3</v>
      </c>
      <c r="E878" s="345">
        <v>100</v>
      </c>
      <c r="F878" s="345">
        <v>970.9</v>
      </c>
      <c r="G878" s="345"/>
      <c r="H878" s="345"/>
      <c r="I878" s="345"/>
    </row>
    <row r="879" spans="1:9" ht="12.95" customHeight="1">
      <c r="A879" s="202">
        <v>871</v>
      </c>
      <c r="B879" s="344" t="s">
        <v>1757</v>
      </c>
      <c r="C879" s="345">
        <v>420</v>
      </c>
      <c r="D879" s="345">
        <v>420</v>
      </c>
      <c r="E879" s="345"/>
      <c r="F879" s="345"/>
      <c r="G879" s="345"/>
      <c r="H879" s="345"/>
      <c r="I879" s="345"/>
    </row>
    <row r="880" spans="1:9" ht="12.95" customHeight="1">
      <c r="A880" s="202">
        <v>872</v>
      </c>
      <c r="B880" s="344" t="s">
        <v>4225</v>
      </c>
      <c r="C880" s="345">
        <v>3036.4</v>
      </c>
      <c r="D880" s="345">
        <v>2961.4</v>
      </c>
      <c r="E880" s="345">
        <v>75</v>
      </c>
      <c r="F880" s="345"/>
      <c r="G880" s="345"/>
      <c r="H880" s="345"/>
      <c r="I880" s="345"/>
    </row>
    <row r="881" spans="1:9" ht="12.95" customHeight="1">
      <c r="A881" s="202">
        <v>873</v>
      </c>
      <c r="B881" s="344" t="s">
        <v>4226</v>
      </c>
      <c r="C881" s="345">
        <v>3887.5</v>
      </c>
      <c r="D881" s="345">
        <v>3771.1</v>
      </c>
      <c r="E881" s="345">
        <v>116.4</v>
      </c>
      <c r="F881" s="345"/>
      <c r="G881" s="345"/>
      <c r="H881" s="345"/>
      <c r="I881" s="345"/>
    </row>
    <row r="882" spans="1:9" ht="12.95" customHeight="1">
      <c r="A882" s="202">
        <v>874</v>
      </c>
      <c r="B882" s="344" t="s">
        <v>4227</v>
      </c>
      <c r="C882" s="345"/>
      <c r="D882" s="345"/>
      <c r="E882" s="345"/>
      <c r="F882" s="345"/>
      <c r="G882" s="345"/>
      <c r="H882" s="345"/>
      <c r="I882" s="345"/>
    </row>
    <row r="883" spans="1:9" ht="12.95" customHeight="1">
      <c r="A883" s="202">
        <v>875</v>
      </c>
      <c r="B883" s="344" t="s">
        <v>1761</v>
      </c>
      <c r="C883" s="345">
        <v>6161.8</v>
      </c>
      <c r="D883" s="345">
        <v>3169.7</v>
      </c>
      <c r="E883" s="345">
        <v>161</v>
      </c>
      <c r="F883" s="345">
        <v>2831.1</v>
      </c>
      <c r="G883" s="345"/>
      <c r="H883" s="345"/>
      <c r="I883" s="345"/>
    </row>
    <row r="884" spans="1:9" ht="12.95" customHeight="1">
      <c r="A884" s="202">
        <v>876</v>
      </c>
      <c r="B884" s="344" t="s">
        <v>4228</v>
      </c>
      <c r="C884" s="345">
        <v>3879.7</v>
      </c>
      <c r="D884" s="345">
        <v>3879.7</v>
      </c>
      <c r="E884" s="345"/>
      <c r="F884" s="345"/>
      <c r="G884" s="345"/>
      <c r="H884" s="345"/>
      <c r="I884" s="345"/>
    </row>
    <row r="885" spans="1:9" ht="12.95" customHeight="1">
      <c r="A885" s="202">
        <v>877</v>
      </c>
      <c r="B885" s="344" t="s">
        <v>4229</v>
      </c>
      <c r="C885" s="345">
        <v>8391.5</v>
      </c>
      <c r="D885" s="345">
        <v>8279.1</v>
      </c>
      <c r="E885" s="345">
        <v>112.4</v>
      </c>
      <c r="F885" s="345"/>
      <c r="G885" s="345"/>
      <c r="H885" s="345"/>
      <c r="I885" s="345"/>
    </row>
    <row r="886" spans="1:9" ht="12.95" customHeight="1">
      <c r="A886" s="202">
        <v>878</v>
      </c>
      <c r="B886" s="344" t="s">
        <v>4230</v>
      </c>
      <c r="C886" s="345">
        <v>4533.8</v>
      </c>
      <c r="D886" s="345">
        <v>4433.8</v>
      </c>
      <c r="E886" s="345">
        <v>100</v>
      </c>
      <c r="F886" s="345"/>
      <c r="G886" s="345"/>
      <c r="H886" s="345"/>
      <c r="I886" s="345"/>
    </row>
    <row r="887" spans="1:9" ht="12.95" customHeight="1">
      <c r="A887" s="202">
        <v>879</v>
      </c>
      <c r="B887" s="344" t="s">
        <v>4073</v>
      </c>
      <c r="C887" s="345">
        <v>850</v>
      </c>
      <c r="D887" s="345">
        <v>850</v>
      </c>
      <c r="E887" s="345"/>
      <c r="F887" s="345"/>
      <c r="G887" s="345"/>
      <c r="H887" s="345"/>
      <c r="I887" s="345"/>
    </row>
    <row r="888" spans="1:9" ht="12.95" customHeight="1">
      <c r="A888" s="202">
        <v>880</v>
      </c>
      <c r="B888" s="344" t="s">
        <v>4231</v>
      </c>
      <c r="C888" s="345">
        <v>788.5</v>
      </c>
      <c r="D888" s="345">
        <v>688.5</v>
      </c>
      <c r="E888" s="345">
        <v>100</v>
      </c>
      <c r="F888" s="345"/>
      <c r="G888" s="345"/>
      <c r="H888" s="345"/>
      <c r="I888" s="345"/>
    </row>
    <row r="889" spans="1:9" ht="12.95" customHeight="1">
      <c r="A889" s="202">
        <v>881</v>
      </c>
      <c r="B889" s="344" t="s">
        <v>4232</v>
      </c>
      <c r="C889" s="345">
        <v>3700.7</v>
      </c>
      <c r="D889" s="345">
        <v>632.70000000000005</v>
      </c>
      <c r="E889" s="345">
        <v>80</v>
      </c>
      <c r="F889" s="345">
        <v>2988</v>
      </c>
      <c r="G889" s="345"/>
      <c r="H889" s="345"/>
      <c r="I889" s="345"/>
    </row>
    <row r="890" spans="1:9" ht="12.95" customHeight="1">
      <c r="A890" s="202">
        <v>882</v>
      </c>
      <c r="B890" s="344" t="s">
        <v>3913</v>
      </c>
      <c r="C890" s="345">
        <v>7889.8</v>
      </c>
      <c r="D890" s="345">
        <v>5549.8</v>
      </c>
      <c r="E890" s="345"/>
      <c r="F890" s="345">
        <v>2340</v>
      </c>
      <c r="G890" s="345"/>
      <c r="H890" s="345"/>
      <c r="I890" s="345"/>
    </row>
    <row r="891" spans="1:9" ht="12.95" customHeight="1">
      <c r="A891" s="202">
        <v>883</v>
      </c>
      <c r="B891" s="344" t="s">
        <v>1683</v>
      </c>
      <c r="C891" s="345">
        <v>2045</v>
      </c>
      <c r="D891" s="345">
        <v>2045</v>
      </c>
      <c r="E891" s="345"/>
      <c r="F891" s="345"/>
      <c r="G891" s="345"/>
      <c r="H891" s="345"/>
      <c r="I891" s="345"/>
    </row>
    <row r="892" spans="1:9" ht="12.95" customHeight="1">
      <c r="A892" s="202">
        <v>884</v>
      </c>
      <c r="B892" s="344" t="s">
        <v>4233</v>
      </c>
      <c r="C892" s="345">
        <v>816.6</v>
      </c>
      <c r="D892" s="345">
        <v>816.6</v>
      </c>
      <c r="E892" s="345"/>
      <c r="F892" s="345"/>
      <c r="G892" s="345"/>
      <c r="H892" s="345"/>
      <c r="I892" s="345"/>
    </row>
    <row r="893" spans="1:9" ht="12.95" customHeight="1">
      <c r="A893" s="202">
        <v>885</v>
      </c>
      <c r="B893" s="344" t="s">
        <v>3843</v>
      </c>
      <c r="C893" s="345">
        <v>2169.1</v>
      </c>
      <c r="D893" s="345">
        <v>2049.1</v>
      </c>
      <c r="E893" s="345">
        <v>120</v>
      </c>
      <c r="F893" s="345"/>
      <c r="G893" s="345"/>
      <c r="H893" s="345"/>
      <c r="I893" s="345"/>
    </row>
    <row r="894" spans="1:9" ht="12.95" customHeight="1">
      <c r="A894" s="202">
        <v>886</v>
      </c>
      <c r="B894" s="344" t="s">
        <v>1767</v>
      </c>
      <c r="C894" s="345">
        <v>792.7</v>
      </c>
      <c r="D894" s="345">
        <v>612.70000000000005</v>
      </c>
      <c r="E894" s="345">
        <v>180</v>
      </c>
      <c r="F894" s="345"/>
      <c r="G894" s="345"/>
      <c r="H894" s="345"/>
      <c r="I894" s="345"/>
    </row>
    <row r="895" spans="1:9" ht="12.95" customHeight="1">
      <c r="A895" s="202">
        <v>887</v>
      </c>
      <c r="B895" s="344" t="s">
        <v>4234</v>
      </c>
      <c r="C895" s="345">
        <v>1154.0999999999999</v>
      </c>
      <c r="D895" s="345"/>
      <c r="E895" s="345">
        <v>721.6</v>
      </c>
      <c r="F895" s="345">
        <v>260.60000000000002</v>
      </c>
      <c r="G895" s="345"/>
      <c r="H895" s="345"/>
      <c r="I895" s="345">
        <v>171.9</v>
      </c>
    </row>
    <row r="896" spans="1:9" ht="12.95" customHeight="1">
      <c r="A896" s="202">
        <v>888</v>
      </c>
      <c r="B896" s="344" t="s">
        <v>3882</v>
      </c>
      <c r="C896" s="345">
        <v>540.5</v>
      </c>
      <c r="D896" s="345">
        <v>478.1</v>
      </c>
      <c r="E896" s="345">
        <v>62.5</v>
      </c>
      <c r="F896" s="345"/>
      <c r="G896" s="345"/>
      <c r="H896" s="345"/>
      <c r="I896" s="345"/>
    </row>
    <row r="897" spans="1:9" ht="12.95" customHeight="1">
      <c r="A897" s="202">
        <v>889</v>
      </c>
      <c r="B897" s="344" t="s">
        <v>4235</v>
      </c>
      <c r="C897" s="345">
        <v>1359.5</v>
      </c>
      <c r="D897" s="345">
        <v>1359.5</v>
      </c>
      <c r="E897" s="345"/>
      <c r="F897" s="345"/>
      <c r="G897" s="345"/>
      <c r="H897" s="345"/>
      <c r="I897" s="345"/>
    </row>
    <row r="898" spans="1:9" ht="12.95" customHeight="1">
      <c r="A898" s="202">
        <v>890</v>
      </c>
      <c r="B898" s="344" t="s">
        <v>1770</v>
      </c>
      <c r="C898" s="345">
        <v>87.3</v>
      </c>
      <c r="D898" s="345"/>
      <c r="E898" s="345">
        <v>87.3</v>
      </c>
      <c r="F898" s="345"/>
      <c r="G898" s="345"/>
      <c r="H898" s="345"/>
      <c r="I898" s="345"/>
    </row>
    <row r="899" spans="1:9" ht="12.95" customHeight="1">
      <c r="A899" s="202">
        <v>891</v>
      </c>
      <c r="B899" s="344" t="s">
        <v>1771</v>
      </c>
      <c r="C899" s="345">
        <v>4363.6000000000004</v>
      </c>
      <c r="D899" s="345">
        <v>2037.4</v>
      </c>
      <c r="E899" s="345">
        <v>2076.1999999999998</v>
      </c>
      <c r="F899" s="345"/>
      <c r="G899" s="345"/>
      <c r="H899" s="345"/>
      <c r="I899" s="345">
        <v>250</v>
      </c>
    </row>
    <row r="900" spans="1:9" ht="12.95" customHeight="1">
      <c r="A900" s="202">
        <v>892</v>
      </c>
      <c r="B900" s="344" t="s">
        <v>4236</v>
      </c>
      <c r="C900" s="345">
        <v>3414.2</v>
      </c>
      <c r="D900" s="345">
        <v>3334.2</v>
      </c>
      <c r="E900" s="345">
        <v>80</v>
      </c>
      <c r="F900" s="345"/>
      <c r="G900" s="345"/>
      <c r="H900" s="345"/>
      <c r="I900" s="345"/>
    </row>
    <row r="901" spans="1:9" ht="12.95" customHeight="1">
      <c r="A901" s="202">
        <v>893</v>
      </c>
      <c r="B901" s="344" t="s">
        <v>4237</v>
      </c>
      <c r="C901" s="345">
        <v>8458.6</v>
      </c>
      <c r="D901" s="345">
        <v>8128.6</v>
      </c>
      <c r="E901" s="345"/>
      <c r="F901" s="345"/>
      <c r="G901" s="345"/>
      <c r="H901" s="345"/>
      <c r="I901" s="345">
        <v>330</v>
      </c>
    </row>
    <row r="902" spans="1:9" ht="12.95" customHeight="1">
      <c r="A902" s="202">
        <v>894</v>
      </c>
      <c r="B902" s="340"/>
      <c r="C902" s="341"/>
      <c r="D902" s="341"/>
      <c r="E902" s="341"/>
      <c r="F902" s="341"/>
      <c r="G902" s="341"/>
      <c r="H902" s="341"/>
      <c r="I902" s="341"/>
    </row>
    <row r="903" spans="1:9" ht="12.95" customHeight="1">
      <c r="A903" s="202">
        <v>895</v>
      </c>
      <c r="B903" s="340" t="s">
        <v>4238</v>
      </c>
      <c r="C903" s="341">
        <v>34333.800000000003</v>
      </c>
      <c r="D903" s="341">
        <v>31963.200000000001</v>
      </c>
      <c r="E903" s="341">
        <v>802.8</v>
      </c>
      <c r="F903" s="341"/>
      <c r="G903" s="341"/>
      <c r="H903" s="341">
        <v>1567.8</v>
      </c>
      <c r="I903" s="341"/>
    </row>
    <row r="904" spans="1:9" ht="12.95" customHeight="1">
      <c r="A904" s="202">
        <v>896</v>
      </c>
      <c r="B904" s="340" t="s">
        <v>1055</v>
      </c>
      <c r="C904" s="341">
        <v>979.3</v>
      </c>
      <c r="D904" s="341">
        <v>279.3</v>
      </c>
      <c r="E904" s="341"/>
      <c r="F904" s="341"/>
      <c r="G904" s="341"/>
      <c r="H904" s="341">
        <v>700</v>
      </c>
      <c r="I904" s="341"/>
    </row>
    <row r="905" spans="1:9" ht="12.95" customHeight="1">
      <c r="A905" s="202">
        <v>897</v>
      </c>
      <c r="B905" s="340" t="s">
        <v>1056</v>
      </c>
      <c r="C905" s="341">
        <v>33354.400000000001</v>
      </c>
      <c r="D905" s="341">
        <v>31683.9</v>
      </c>
      <c r="E905" s="341">
        <v>802.8</v>
      </c>
      <c r="F905" s="341"/>
      <c r="G905" s="341"/>
      <c r="H905" s="341">
        <v>867.8</v>
      </c>
      <c r="I905" s="341"/>
    </row>
    <row r="906" spans="1:9" ht="12.95" customHeight="1">
      <c r="A906" s="202">
        <v>898</v>
      </c>
      <c r="B906" s="344" t="s">
        <v>1081</v>
      </c>
      <c r="C906" s="345">
        <v>979.3</v>
      </c>
      <c r="D906" s="345">
        <v>279.3</v>
      </c>
      <c r="E906" s="345"/>
      <c r="F906" s="345"/>
      <c r="G906" s="345"/>
      <c r="H906" s="345">
        <v>700</v>
      </c>
      <c r="I906" s="345"/>
    </row>
    <row r="907" spans="1:9" ht="12.95" customHeight="1">
      <c r="A907" s="202">
        <v>899</v>
      </c>
      <c r="B907" s="344" t="s">
        <v>1774</v>
      </c>
      <c r="C907" s="345">
        <v>467.8</v>
      </c>
      <c r="D907" s="345"/>
      <c r="E907" s="345"/>
      <c r="F907" s="345"/>
      <c r="G907" s="345"/>
      <c r="H907" s="345">
        <v>467.8</v>
      </c>
      <c r="I907" s="345"/>
    </row>
    <row r="908" spans="1:9" ht="12.95" customHeight="1">
      <c r="A908" s="202">
        <v>900</v>
      </c>
      <c r="B908" s="344" t="s">
        <v>4239</v>
      </c>
      <c r="C908" s="345">
        <v>2392.6999999999998</v>
      </c>
      <c r="D908" s="345">
        <v>2392.6999999999998</v>
      </c>
      <c r="E908" s="345"/>
      <c r="F908" s="345"/>
      <c r="G908" s="345"/>
      <c r="H908" s="345"/>
      <c r="I908" s="345"/>
    </row>
    <row r="909" spans="1:9" ht="12.95" customHeight="1">
      <c r="A909" s="202">
        <v>901</v>
      </c>
      <c r="B909" s="344" t="s">
        <v>4240</v>
      </c>
      <c r="C909" s="345">
        <v>445</v>
      </c>
      <c r="D909" s="345">
        <v>445</v>
      </c>
      <c r="E909" s="345"/>
      <c r="F909" s="345"/>
      <c r="G909" s="345"/>
      <c r="H909" s="345"/>
      <c r="I909" s="345"/>
    </row>
    <row r="910" spans="1:9" ht="12.95" customHeight="1">
      <c r="A910" s="202">
        <v>902</v>
      </c>
      <c r="B910" s="344" t="s">
        <v>4241</v>
      </c>
      <c r="C910" s="345">
        <v>5866.5</v>
      </c>
      <c r="D910" s="345">
        <v>5714.4</v>
      </c>
      <c r="E910" s="345">
        <v>152.1</v>
      </c>
      <c r="F910" s="345"/>
      <c r="G910" s="345"/>
      <c r="H910" s="345"/>
      <c r="I910" s="345"/>
    </row>
    <row r="911" spans="1:9" ht="12.95" customHeight="1">
      <c r="A911" s="202">
        <v>903</v>
      </c>
      <c r="B911" s="344" t="s">
        <v>1778</v>
      </c>
      <c r="C911" s="345">
        <v>5447</v>
      </c>
      <c r="D911" s="345">
        <v>5447</v>
      </c>
      <c r="E911" s="345"/>
      <c r="F911" s="345"/>
      <c r="G911" s="345"/>
      <c r="H911" s="345"/>
      <c r="I911" s="345"/>
    </row>
    <row r="912" spans="1:9" ht="12.95" customHeight="1">
      <c r="A912" s="202">
        <v>904</v>
      </c>
      <c r="B912" s="344" t="s">
        <v>4242</v>
      </c>
      <c r="C912" s="345">
        <v>2072.1</v>
      </c>
      <c r="D912" s="345">
        <v>1832.3</v>
      </c>
      <c r="E912" s="345">
        <v>239.8</v>
      </c>
      <c r="F912" s="345"/>
      <c r="G912" s="345"/>
      <c r="H912" s="345"/>
      <c r="I912" s="345"/>
    </row>
    <row r="913" spans="1:9" ht="12.95" customHeight="1">
      <c r="A913" s="202">
        <v>905</v>
      </c>
      <c r="B913" s="344" t="s">
        <v>4243</v>
      </c>
      <c r="C913" s="345"/>
      <c r="D913" s="345"/>
      <c r="E913" s="345"/>
      <c r="F913" s="345"/>
      <c r="G913" s="345"/>
      <c r="H913" s="345"/>
      <c r="I913" s="345"/>
    </row>
    <row r="914" spans="1:9" ht="12.95" customHeight="1">
      <c r="A914" s="202">
        <v>906</v>
      </c>
      <c r="B914" s="344" t="s">
        <v>4244</v>
      </c>
      <c r="C914" s="345">
        <v>4896.1000000000004</v>
      </c>
      <c r="D914" s="345">
        <v>4896.1000000000004</v>
      </c>
      <c r="E914" s="345"/>
      <c r="F914" s="345"/>
      <c r="G914" s="345"/>
      <c r="H914" s="345"/>
      <c r="I914" s="345"/>
    </row>
    <row r="915" spans="1:9" ht="12.95" customHeight="1">
      <c r="A915" s="202">
        <v>907</v>
      </c>
      <c r="B915" s="344" t="s">
        <v>4245</v>
      </c>
      <c r="C915" s="345"/>
      <c r="D915" s="345"/>
      <c r="E915" s="345"/>
      <c r="F915" s="345"/>
      <c r="G915" s="345"/>
      <c r="H915" s="345"/>
      <c r="I915" s="345"/>
    </row>
    <row r="916" spans="1:9" ht="12.95" customHeight="1">
      <c r="A916" s="202">
        <v>908</v>
      </c>
      <c r="B916" s="344" t="s">
        <v>1406</v>
      </c>
      <c r="C916" s="345"/>
      <c r="D916" s="345"/>
      <c r="E916" s="345"/>
      <c r="F916" s="345"/>
      <c r="G916" s="345"/>
      <c r="H916" s="345"/>
      <c r="I916" s="345"/>
    </row>
    <row r="917" spans="1:9" ht="12.95" customHeight="1">
      <c r="A917" s="202">
        <v>909</v>
      </c>
      <c r="B917" s="344" t="s">
        <v>1783</v>
      </c>
      <c r="C917" s="345"/>
      <c r="D917" s="345"/>
      <c r="E917" s="345"/>
      <c r="F917" s="345"/>
      <c r="G917" s="345"/>
      <c r="H917" s="345"/>
      <c r="I917" s="345"/>
    </row>
    <row r="918" spans="1:9" ht="12.95" customHeight="1">
      <c r="A918" s="202">
        <v>910</v>
      </c>
      <c r="B918" s="344" t="s">
        <v>4246</v>
      </c>
      <c r="C918" s="345">
        <v>2030.2</v>
      </c>
      <c r="D918" s="345">
        <v>2030.2</v>
      </c>
      <c r="E918" s="345"/>
      <c r="F918" s="345"/>
      <c r="G918" s="345"/>
      <c r="H918" s="345"/>
      <c r="I918" s="345"/>
    </row>
    <row r="919" spans="1:9" ht="12.95" customHeight="1">
      <c r="A919" s="202">
        <v>911</v>
      </c>
      <c r="B919" s="344" t="s">
        <v>4247</v>
      </c>
      <c r="C919" s="345"/>
      <c r="D919" s="345"/>
      <c r="E919" s="345"/>
      <c r="F919" s="345"/>
      <c r="G919" s="345"/>
      <c r="H919" s="345"/>
      <c r="I919" s="345"/>
    </row>
    <row r="920" spans="1:9" ht="12.95" customHeight="1">
      <c r="A920" s="202">
        <v>912</v>
      </c>
      <c r="B920" s="344" t="s">
        <v>1732</v>
      </c>
      <c r="C920" s="345">
        <v>50</v>
      </c>
      <c r="D920" s="345"/>
      <c r="E920" s="345">
        <v>50</v>
      </c>
      <c r="F920" s="345"/>
      <c r="G920" s="345"/>
      <c r="H920" s="345"/>
      <c r="I920" s="345"/>
    </row>
    <row r="921" spans="1:9" ht="12.95" customHeight="1">
      <c r="A921" s="202">
        <v>913</v>
      </c>
      <c r="B921" s="344" t="s">
        <v>1785</v>
      </c>
      <c r="C921" s="345"/>
      <c r="D921" s="345"/>
      <c r="E921" s="345"/>
      <c r="F921" s="345"/>
      <c r="G921" s="345"/>
      <c r="H921" s="345"/>
      <c r="I921" s="345"/>
    </row>
    <row r="922" spans="1:9" ht="12.95" customHeight="1">
      <c r="A922" s="202">
        <v>914</v>
      </c>
      <c r="B922" s="344" t="s">
        <v>1786</v>
      </c>
      <c r="C922" s="345">
        <v>400</v>
      </c>
      <c r="D922" s="345"/>
      <c r="E922" s="345"/>
      <c r="F922" s="345"/>
      <c r="G922" s="345"/>
      <c r="H922" s="345">
        <v>400</v>
      </c>
      <c r="I922" s="345"/>
    </row>
    <row r="923" spans="1:9" ht="12.95" customHeight="1">
      <c r="A923" s="202">
        <v>915</v>
      </c>
      <c r="B923" s="344" t="s">
        <v>4248</v>
      </c>
      <c r="C923" s="345">
        <v>200.9</v>
      </c>
      <c r="D923" s="345"/>
      <c r="E923" s="345">
        <v>200.9</v>
      </c>
      <c r="F923" s="345"/>
      <c r="G923" s="345"/>
      <c r="H923" s="345"/>
      <c r="I923" s="345"/>
    </row>
    <row r="924" spans="1:9" ht="12.95" customHeight="1">
      <c r="A924" s="202">
        <v>916</v>
      </c>
      <c r="B924" s="344" t="s">
        <v>1788</v>
      </c>
      <c r="C924" s="345">
        <v>585.4</v>
      </c>
      <c r="D924" s="345">
        <v>585.4</v>
      </c>
      <c r="E924" s="345"/>
      <c r="F924" s="345"/>
      <c r="G924" s="345"/>
      <c r="H924" s="345"/>
      <c r="I924" s="345"/>
    </row>
    <row r="925" spans="1:9" ht="12.95" customHeight="1">
      <c r="A925" s="202">
        <v>917</v>
      </c>
      <c r="B925" s="344" t="s">
        <v>1789</v>
      </c>
      <c r="C925" s="345">
        <v>3862.2</v>
      </c>
      <c r="D925" s="345">
        <v>3862.2</v>
      </c>
      <c r="E925" s="345"/>
      <c r="F925" s="345"/>
      <c r="G925" s="345"/>
      <c r="H925" s="345"/>
      <c r="I925" s="345"/>
    </row>
    <row r="926" spans="1:9" ht="12.95" customHeight="1">
      <c r="A926" s="202">
        <v>918</v>
      </c>
      <c r="B926" s="344" t="s">
        <v>4249</v>
      </c>
      <c r="C926" s="345">
        <v>871.2</v>
      </c>
      <c r="D926" s="345">
        <v>871.2</v>
      </c>
      <c r="E926" s="345"/>
      <c r="F926" s="345"/>
      <c r="G926" s="345"/>
      <c r="H926" s="345"/>
      <c r="I926" s="345"/>
    </row>
    <row r="927" spans="1:9" ht="12.95" customHeight="1">
      <c r="A927" s="202">
        <v>919</v>
      </c>
      <c r="B927" s="344" t="s">
        <v>4250</v>
      </c>
      <c r="C927" s="345"/>
      <c r="D927" s="345"/>
      <c r="E927" s="345"/>
      <c r="F927" s="345"/>
      <c r="G927" s="345"/>
      <c r="H927" s="345"/>
      <c r="I927" s="345"/>
    </row>
    <row r="928" spans="1:9" ht="12.95" customHeight="1">
      <c r="A928" s="202">
        <v>920</v>
      </c>
      <c r="B928" s="344" t="s">
        <v>4251</v>
      </c>
      <c r="C928" s="345"/>
      <c r="D928" s="345"/>
      <c r="E928" s="345"/>
      <c r="F928" s="345"/>
      <c r="G928" s="345"/>
      <c r="H928" s="345"/>
      <c r="I928" s="345"/>
    </row>
    <row r="929" spans="1:9" ht="12.95" customHeight="1">
      <c r="A929" s="202">
        <v>921</v>
      </c>
      <c r="B929" s="344" t="s">
        <v>4252</v>
      </c>
      <c r="C929" s="345">
        <v>3767.4</v>
      </c>
      <c r="D929" s="345">
        <v>3607.4</v>
      </c>
      <c r="E929" s="345">
        <v>160</v>
      </c>
      <c r="F929" s="345"/>
      <c r="G929" s="345"/>
      <c r="H929" s="345"/>
      <c r="I929" s="345"/>
    </row>
    <row r="930" spans="1:9" ht="12.95" customHeight="1">
      <c r="A930" s="202">
        <v>922</v>
      </c>
      <c r="B930" s="340"/>
      <c r="C930" s="341"/>
      <c r="D930" s="341"/>
      <c r="E930" s="341"/>
      <c r="F930" s="341"/>
      <c r="G930" s="341"/>
      <c r="H930" s="341"/>
      <c r="I930" s="341"/>
    </row>
    <row r="931" spans="1:9" ht="12.95" customHeight="1">
      <c r="A931" s="202">
        <v>923</v>
      </c>
      <c r="B931" s="340" t="s">
        <v>4253</v>
      </c>
      <c r="C931" s="341">
        <v>58439.6</v>
      </c>
      <c r="D931" s="341">
        <v>51347.3</v>
      </c>
      <c r="E931" s="341">
        <v>804.9</v>
      </c>
      <c r="F931" s="341">
        <v>4842.3</v>
      </c>
      <c r="G931" s="341"/>
      <c r="H931" s="341">
        <v>1445</v>
      </c>
      <c r="I931" s="341"/>
    </row>
    <row r="932" spans="1:9" ht="12.95" customHeight="1">
      <c r="A932" s="202">
        <v>924</v>
      </c>
      <c r="B932" s="340" t="s">
        <v>1055</v>
      </c>
      <c r="C932" s="341">
        <v>700</v>
      </c>
      <c r="D932" s="341">
        <v>700</v>
      </c>
      <c r="E932" s="341"/>
      <c r="F932" s="341"/>
      <c r="G932" s="341"/>
      <c r="H932" s="341"/>
      <c r="I932" s="341"/>
    </row>
    <row r="933" spans="1:9" ht="12.95" customHeight="1">
      <c r="A933" s="202">
        <v>925</v>
      </c>
      <c r="B933" s="340" t="s">
        <v>1056</v>
      </c>
      <c r="C933" s="341">
        <v>57739.6</v>
      </c>
      <c r="D933" s="341">
        <v>50647.3</v>
      </c>
      <c r="E933" s="341">
        <v>804.9</v>
      </c>
      <c r="F933" s="341">
        <v>4842.3</v>
      </c>
      <c r="G933" s="341"/>
      <c r="H933" s="341">
        <v>1445</v>
      </c>
      <c r="I933" s="341"/>
    </row>
    <row r="934" spans="1:9" ht="12.95" customHeight="1">
      <c r="A934" s="202">
        <v>926</v>
      </c>
      <c r="B934" s="344" t="s">
        <v>1081</v>
      </c>
      <c r="C934" s="345">
        <v>700</v>
      </c>
      <c r="D934" s="345">
        <v>700</v>
      </c>
      <c r="E934" s="345"/>
      <c r="F934" s="345"/>
      <c r="G934" s="345"/>
      <c r="H934" s="345"/>
      <c r="I934" s="345"/>
    </row>
    <row r="935" spans="1:9" ht="12.95" customHeight="1">
      <c r="A935" s="202">
        <v>927</v>
      </c>
      <c r="B935" s="344" t="s">
        <v>1795</v>
      </c>
      <c r="C935" s="345">
        <v>64</v>
      </c>
      <c r="D935" s="345"/>
      <c r="E935" s="345">
        <v>64</v>
      </c>
      <c r="F935" s="345"/>
      <c r="G935" s="345"/>
      <c r="H935" s="345"/>
      <c r="I935" s="345"/>
    </row>
    <row r="936" spans="1:9" ht="12.95" customHeight="1">
      <c r="A936" s="202">
        <v>928</v>
      </c>
      <c r="B936" s="344" t="s">
        <v>3886</v>
      </c>
      <c r="C936" s="345">
        <v>2225.1999999999998</v>
      </c>
      <c r="D936" s="345">
        <v>2225.1999999999998</v>
      </c>
      <c r="E936" s="345"/>
      <c r="F936" s="345"/>
      <c r="G936" s="345"/>
      <c r="H936" s="345"/>
      <c r="I936" s="345"/>
    </row>
    <row r="937" spans="1:9" ht="12.95" customHeight="1">
      <c r="A937" s="202">
        <v>929</v>
      </c>
      <c r="B937" s="344" t="s">
        <v>1796</v>
      </c>
      <c r="C937" s="345">
        <v>659.9</v>
      </c>
      <c r="D937" s="345">
        <v>659.9</v>
      </c>
      <c r="E937" s="345"/>
      <c r="F937" s="345"/>
      <c r="G937" s="345"/>
      <c r="H937" s="345"/>
      <c r="I937" s="345"/>
    </row>
    <row r="938" spans="1:9" ht="12.95" customHeight="1">
      <c r="A938" s="202">
        <v>930</v>
      </c>
      <c r="B938" s="344" t="s">
        <v>4254</v>
      </c>
      <c r="C938" s="345">
        <v>3352.3</v>
      </c>
      <c r="D938" s="345">
        <v>1666.4</v>
      </c>
      <c r="E938" s="345"/>
      <c r="F938" s="345">
        <v>1685.9</v>
      </c>
      <c r="G938" s="345"/>
      <c r="H938" s="345"/>
      <c r="I938" s="345"/>
    </row>
    <row r="939" spans="1:9" ht="12.95" customHeight="1">
      <c r="A939" s="202">
        <v>931</v>
      </c>
      <c r="B939" s="344" t="s">
        <v>1797</v>
      </c>
      <c r="C939" s="345"/>
      <c r="D939" s="345"/>
      <c r="E939" s="345"/>
      <c r="F939" s="345"/>
      <c r="G939" s="345"/>
      <c r="H939" s="345"/>
      <c r="I939" s="345"/>
    </row>
    <row r="940" spans="1:9" ht="12.95" customHeight="1">
      <c r="A940" s="202">
        <v>932</v>
      </c>
      <c r="B940" s="344" t="s">
        <v>1799</v>
      </c>
      <c r="C940" s="345">
        <v>6257.5</v>
      </c>
      <c r="D940" s="345">
        <v>6257.5</v>
      </c>
      <c r="E940" s="345"/>
      <c r="F940" s="345"/>
      <c r="G940" s="345"/>
      <c r="H940" s="345"/>
      <c r="I940" s="345"/>
    </row>
    <row r="941" spans="1:9" ht="12.95" customHeight="1">
      <c r="A941" s="202">
        <v>933</v>
      </c>
      <c r="B941" s="344" t="s">
        <v>1800</v>
      </c>
      <c r="C941" s="345">
        <v>3023.3</v>
      </c>
      <c r="D941" s="345">
        <v>3023.3</v>
      </c>
      <c r="E941" s="345"/>
      <c r="F941" s="345"/>
      <c r="G941" s="345"/>
      <c r="H941" s="345"/>
      <c r="I941" s="345"/>
    </row>
    <row r="942" spans="1:9" ht="12.95" customHeight="1">
      <c r="A942" s="202">
        <v>934</v>
      </c>
      <c r="B942" s="344" t="s">
        <v>1801</v>
      </c>
      <c r="C942" s="345">
        <v>3136.7</v>
      </c>
      <c r="D942" s="345">
        <v>3136.7</v>
      </c>
      <c r="E942" s="345"/>
      <c r="F942" s="345"/>
      <c r="G942" s="345"/>
      <c r="H942" s="345"/>
      <c r="I942" s="345"/>
    </row>
    <row r="943" spans="1:9" ht="12.95" customHeight="1">
      <c r="A943" s="202">
        <v>935</v>
      </c>
      <c r="B943" s="344" t="s">
        <v>1802</v>
      </c>
      <c r="C943" s="345">
        <v>2522.6999999999998</v>
      </c>
      <c r="D943" s="345">
        <v>2522.6999999999998</v>
      </c>
      <c r="E943" s="345"/>
      <c r="F943" s="345"/>
      <c r="G943" s="345"/>
      <c r="H943" s="345"/>
      <c r="I943" s="345"/>
    </row>
    <row r="944" spans="1:9" ht="12.95" customHeight="1">
      <c r="A944" s="202">
        <v>936</v>
      </c>
      <c r="B944" s="344" t="s">
        <v>4255</v>
      </c>
      <c r="C944" s="345">
        <v>2913.6</v>
      </c>
      <c r="D944" s="345">
        <v>686.8</v>
      </c>
      <c r="E944" s="345"/>
      <c r="F944" s="345">
        <v>2226.8000000000002</v>
      </c>
      <c r="G944" s="345"/>
      <c r="H944" s="345"/>
      <c r="I944" s="345"/>
    </row>
    <row r="945" spans="1:9" ht="12.95" customHeight="1">
      <c r="A945" s="202">
        <v>937</v>
      </c>
      <c r="B945" s="344" t="s">
        <v>1804</v>
      </c>
      <c r="C945" s="345">
        <v>46.6</v>
      </c>
      <c r="D945" s="345"/>
      <c r="E945" s="345">
        <v>46.6</v>
      </c>
      <c r="F945" s="345"/>
      <c r="G945" s="345"/>
      <c r="H945" s="345"/>
      <c r="I945" s="345"/>
    </row>
    <row r="946" spans="1:9" ht="12.95" customHeight="1">
      <c r="A946" s="202">
        <v>938</v>
      </c>
      <c r="B946" s="344" t="s">
        <v>4256</v>
      </c>
      <c r="C946" s="345">
        <v>3043.2</v>
      </c>
      <c r="D946" s="345">
        <v>3043.2</v>
      </c>
      <c r="E946" s="345"/>
      <c r="F946" s="345"/>
      <c r="G946" s="345"/>
      <c r="H946" s="345"/>
      <c r="I946" s="345"/>
    </row>
    <row r="947" spans="1:9" ht="12.95" customHeight="1">
      <c r="A947" s="202">
        <v>939</v>
      </c>
      <c r="B947" s="344" t="s">
        <v>4257</v>
      </c>
      <c r="C947" s="345">
        <v>3605.8</v>
      </c>
      <c r="D947" s="345">
        <v>3605.8</v>
      </c>
      <c r="E947" s="345"/>
      <c r="F947" s="345"/>
      <c r="G947" s="345"/>
      <c r="H947" s="345"/>
      <c r="I947" s="345"/>
    </row>
    <row r="948" spans="1:9" ht="12.95" customHeight="1">
      <c r="A948" s="202">
        <v>940</v>
      </c>
      <c r="B948" s="344" t="s">
        <v>1343</v>
      </c>
      <c r="C948" s="345"/>
      <c r="D948" s="345"/>
      <c r="E948" s="345"/>
      <c r="F948" s="345"/>
      <c r="G948" s="345"/>
      <c r="H948" s="345"/>
      <c r="I948" s="345"/>
    </row>
    <row r="949" spans="1:9" ht="12.95" customHeight="1">
      <c r="A949" s="202">
        <v>941</v>
      </c>
      <c r="B949" s="344" t="s">
        <v>1806</v>
      </c>
      <c r="C949" s="345">
        <v>12204.1</v>
      </c>
      <c r="D949" s="345">
        <v>10860.6</v>
      </c>
      <c r="E949" s="345">
        <v>413.7</v>
      </c>
      <c r="F949" s="345">
        <v>929.7</v>
      </c>
      <c r="G949" s="345"/>
      <c r="H949" s="345"/>
      <c r="I949" s="345"/>
    </row>
    <row r="950" spans="1:9" ht="12.95" customHeight="1">
      <c r="A950" s="202">
        <v>942</v>
      </c>
      <c r="B950" s="344" t="s">
        <v>1807</v>
      </c>
      <c r="C950" s="345">
        <v>3612</v>
      </c>
      <c r="D950" s="345">
        <v>2612</v>
      </c>
      <c r="E950" s="345"/>
      <c r="F950" s="345"/>
      <c r="G950" s="345"/>
      <c r="H950" s="345">
        <v>1000</v>
      </c>
      <c r="I950" s="345"/>
    </row>
    <row r="951" spans="1:9" ht="12.95" customHeight="1">
      <c r="A951" s="202">
        <v>943</v>
      </c>
      <c r="B951" s="344" t="s">
        <v>4258</v>
      </c>
      <c r="C951" s="345">
        <v>6351.9</v>
      </c>
      <c r="D951" s="345">
        <v>5804.7</v>
      </c>
      <c r="E951" s="345">
        <v>102.2</v>
      </c>
      <c r="F951" s="345"/>
      <c r="G951" s="345"/>
      <c r="H951" s="345">
        <v>445</v>
      </c>
      <c r="I951" s="345"/>
    </row>
    <row r="952" spans="1:9" ht="12.95" customHeight="1">
      <c r="A952" s="202">
        <v>944</v>
      </c>
      <c r="B952" s="344" t="s">
        <v>1809</v>
      </c>
      <c r="C952" s="345"/>
      <c r="D952" s="345"/>
      <c r="E952" s="345"/>
      <c r="F952" s="345"/>
      <c r="G952" s="345"/>
      <c r="H952" s="345"/>
      <c r="I952" s="345"/>
    </row>
    <row r="953" spans="1:9" ht="12.95" customHeight="1">
      <c r="A953" s="202">
        <v>945</v>
      </c>
      <c r="B953" s="344" t="s">
        <v>1810</v>
      </c>
      <c r="C953" s="345">
        <v>1717.7</v>
      </c>
      <c r="D953" s="345">
        <v>1717.7</v>
      </c>
      <c r="E953" s="345"/>
      <c r="F953" s="345"/>
      <c r="G953" s="345"/>
      <c r="H953" s="345"/>
      <c r="I953" s="345"/>
    </row>
    <row r="954" spans="1:9" ht="12.95" customHeight="1">
      <c r="A954" s="202">
        <v>946</v>
      </c>
      <c r="B954" s="344" t="s">
        <v>4051</v>
      </c>
      <c r="C954" s="345">
        <v>37.200000000000003</v>
      </c>
      <c r="D954" s="345"/>
      <c r="E954" s="345">
        <v>37.200000000000003</v>
      </c>
      <c r="F954" s="345"/>
      <c r="G954" s="345"/>
      <c r="H954" s="345"/>
      <c r="I954" s="345"/>
    </row>
    <row r="955" spans="1:9" ht="12.95" customHeight="1">
      <c r="A955" s="202">
        <v>947</v>
      </c>
      <c r="B955" s="344" t="s">
        <v>1811</v>
      </c>
      <c r="C955" s="345">
        <v>1256.9000000000001</v>
      </c>
      <c r="D955" s="345">
        <v>1256.9000000000001</v>
      </c>
      <c r="E955" s="345"/>
      <c r="F955" s="345"/>
      <c r="G955" s="345"/>
      <c r="H955" s="345"/>
      <c r="I955" s="345"/>
    </row>
    <row r="956" spans="1:9" ht="12.95" customHeight="1">
      <c r="A956" s="202">
        <v>948</v>
      </c>
      <c r="B956" s="344" t="s">
        <v>1812</v>
      </c>
      <c r="C956" s="345">
        <v>967.1</v>
      </c>
      <c r="D956" s="345">
        <v>825.9</v>
      </c>
      <c r="E956" s="345">
        <v>141.19999999999999</v>
      </c>
      <c r="F956" s="345"/>
      <c r="G956" s="345"/>
      <c r="H956" s="345"/>
      <c r="I956" s="345"/>
    </row>
    <row r="957" spans="1:9" ht="12.95" customHeight="1">
      <c r="A957" s="202">
        <v>949</v>
      </c>
      <c r="B957" s="344" t="s">
        <v>1813</v>
      </c>
      <c r="C957" s="345">
        <v>741.9</v>
      </c>
      <c r="D957" s="345">
        <v>741.9</v>
      </c>
      <c r="E957" s="345"/>
      <c r="F957" s="345"/>
      <c r="G957" s="345"/>
      <c r="H957" s="345"/>
      <c r="I957" s="345"/>
    </row>
    <row r="958" spans="1:9" ht="12.95" customHeight="1">
      <c r="A958" s="202">
        <v>950</v>
      </c>
      <c r="B958" s="340"/>
      <c r="C958" s="341"/>
      <c r="D958" s="341"/>
      <c r="E958" s="341"/>
      <c r="F958" s="341"/>
      <c r="G958" s="341"/>
      <c r="H958" s="341"/>
      <c r="I958" s="341"/>
    </row>
    <row r="959" spans="1:9" ht="12.95" customHeight="1">
      <c r="A959" s="202">
        <v>951</v>
      </c>
      <c r="B959" s="340" t="s">
        <v>1254</v>
      </c>
      <c r="C959" s="341">
        <v>18173.8</v>
      </c>
      <c r="D959" s="341">
        <v>15745.7</v>
      </c>
      <c r="E959" s="341">
        <v>2428.1</v>
      </c>
      <c r="F959" s="341"/>
      <c r="G959" s="341"/>
      <c r="H959" s="341"/>
      <c r="I959" s="341"/>
    </row>
    <row r="960" spans="1:9" ht="12.95" customHeight="1">
      <c r="A960" s="202">
        <v>952</v>
      </c>
      <c r="B960" s="340" t="s">
        <v>1055</v>
      </c>
      <c r="C960" s="341"/>
      <c r="D960" s="341"/>
      <c r="E960" s="341"/>
      <c r="F960" s="341"/>
      <c r="G960" s="341"/>
      <c r="H960" s="341"/>
      <c r="I960" s="341"/>
    </row>
    <row r="961" spans="1:9" ht="12.95" customHeight="1">
      <c r="A961" s="202">
        <v>953</v>
      </c>
      <c r="B961" s="340" t="s">
        <v>1056</v>
      </c>
      <c r="C961" s="341">
        <v>18173.8</v>
      </c>
      <c r="D961" s="341">
        <v>15745.7</v>
      </c>
      <c r="E961" s="341">
        <v>2428.1</v>
      </c>
      <c r="F961" s="341"/>
      <c r="G961" s="341"/>
      <c r="H961" s="341"/>
      <c r="I961" s="341"/>
    </row>
    <row r="962" spans="1:9" ht="12.95" customHeight="1">
      <c r="A962" s="202">
        <v>954</v>
      </c>
      <c r="B962" s="344" t="s">
        <v>1081</v>
      </c>
      <c r="C962" s="345"/>
      <c r="D962" s="345"/>
      <c r="E962" s="345"/>
      <c r="F962" s="345"/>
      <c r="G962" s="345"/>
      <c r="H962" s="345"/>
      <c r="I962" s="345"/>
    </row>
    <row r="963" spans="1:9" ht="12.95" customHeight="1">
      <c r="A963" s="202">
        <v>955</v>
      </c>
      <c r="B963" s="344" t="s">
        <v>1814</v>
      </c>
      <c r="C963" s="345">
        <v>2763</v>
      </c>
      <c r="D963" s="345">
        <v>2595</v>
      </c>
      <c r="E963" s="345">
        <v>168</v>
      </c>
      <c r="F963" s="345"/>
      <c r="G963" s="345"/>
      <c r="H963" s="345"/>
      <c r="I963" s="345"/>
    </row>
    <row r="964" spans="1:9" ht="12.95" customHeight="1">
      <c r="A964" s="202">
        <v>956</v>
      </c>
      <c r="B964" s="344" t="s">
        <v>1815</v>
      </c>
      <c r="C964" s="345">
        <v>1991.9</v>
      </c>
      <c r="D964" s="345">
        <v>1800</v>
      </c>
      <c r="E964" s="345">
        <v>191.9</v>
      </c>
      <c r="F964" s="345"/>
      <c r="G964" s="345"/>
      <c r="H964" s="345"/>
      <c r="I964" s="345"/>
    </row>
    <row r="965" spans="1:9" ht="12.95" customHeight="1">
      <c r="A965" s="202">
        <v>957</v>
      </c>
      <c r="B965" s="344" t="s">
        <v>1816</v>
      </c>
      <c r="C965" s="345">
        <v>126.1</v>
      </c>
      <c r="D965" s="345"/>
      <c r="E965" s="345">
        <v>126.1</v>
      </c>
      <c r="F965" s="345"/>
      <c r="G965" s="345"/>
      <c r="H965" s="345"/>
      <c r="I965" s="345"/>
    </row>
    <row r="966" spans="1:9" ht="12.95" customHeight="1">
      <c r="A966" s="202">
        <v>958</v>
      </c>
      <c r="B966" s="344" t="s">
        <v>1817</v>
      </c>
      <c r="C966" s="345">
        <v>970.8</v>
      </c>
      <c r="D966" s="345">
        <v>661.1</v>
      </c>
      <c r="E966" s="345">
        <v>309.7</v>
      </c>
      <c r="F966" s="345"/>
      <c r="G966" s="345"/>
      <c r="H966" s="345"/>
      <c r="I966" s="345"/>
    </row>
    <row r="967" spans="1:9" ht="12.95" customHeight="1">
      <c r="A967" s="202">
        <v>959</v>
      </c>
      <c r="B967" s="344" t="s">
        <v>4259</v>
      </c>
      <c r="C967" s="345">
        <v>226.5</v>
      </c>
      <c r="D967" s="345"/>
      <c r="E967" s="345">
        <v>226.5</v>
      </c>
      <c r="F967" s="345"/>
      <c r="G967" s="345"/>
      <c r="H967" s="345"/>
      <c r="I967" s="345"/>
    </row>
    <row r="968" spans="1:9" ht="12.95" customHeight="1">
      <c r="A968" s="202">
        <v>960</v>
      </c>
      <c r="B968" s="344" t="s">
        <v>1819</v>
      </c>
      <c r="C968" s="345">
        <v>211.8</v>
      </c>
      <c r="D968" s="345"/>
      <c r="E968" s="345">
        <v>211.8</v>
      </c>
      <c r="F968" s="345"/>
      <c r="G968" s="345"/>
      <c r="H968" s="345"/>
      <c r="I968" s="345"/>
    </row>
    <row r="969" spans="1:9" ht="12.95" customHeight="1">
      <c r="A969" s="202">
        <v>961</v>
      </c>
      <c r="B969" s="344" t="s">
        <v>4260</v>
      </c>
      <c r="C969" s="345">
        <v>191.7</v>
      </c>
      <c r="D969" s="345"/>
      <c r="E969" s="345">
        <v>191.7</v>
      </c>
      <c r="F969" s="345"/>
      <c r="G969" s="345"/>
      <c r="H969" s="345"/>
      <c r="I969" s="345"/>
    </row>
    <row r="970" spans="1:9" ht="12.95" customHeight="1">
      <c r="A970" s="202">
        <v>962</v>
      </c>
      <c r="B970" s="344" t="s">
        <v>1821</v>
      </c>
      <c r="C970" s="345">
        <v>5218.7</v>
      </c>
      <c r="D970" s="345">
        <v>5137.8</v>
      </c>
      <c r="E970" s="345">
        <v>80.900000000000006</v>
      </c>
      <c r="F970" s="345"/>
      <c r="G970" s="345"/>
      <c r="H970" s="345"/>
      <c r="I970" s="345"/>
    </row>
    <row r="971" spans="1:9" ht="12.95" customHeight="1">
      <c r="A971" s="202">
        <v>963</v>
      </c>
      <c r="B971" s="344" t="s">
        <v>1822</v>
      </c>
      <c r="C971" s="345">
        <v>138.1</v>
      </c>
      <c r="D971" s="345"/>
      <c r="E971" s="345">
        <v>138.1</v>
      </c>
      <c r="F971" s="345"/>
      <c r="G971" s="345"/>
      <c r="H971" s="345"/>
      <c r="I971" s="345"/>
    </row>
    <row r="972" spans="1:9" ht="12.95" customHeight="1">
      <c r="A972" s="202">
        <v>964</v>
      </c>
      <c r="B972" s="344" t="s">
        <v>1823</v>
      </c>
      <c r="C972" s="345">
        <v>230.9</v>
      </c>
      <c r="D972" s="345">
        <v>50.9</v>
      </c>
      <c r="E972" s="345">
        <v>180</v>
      </c>
      <c r="F972" s="345"/>
      <c r="G972" s="345"/>
      <c r="H972" s="345"/>
      <c r="I972" s="345"/>
    </row>
    <row r="973" spans="1:9" ht="12.95" customHeight="1">
      <c r="A973" s="202">
        <v>965</v>
      </c>
      <c r="B973" s="344" t="s">
        <v>4261</v>
      </c>
      <c r="C973" s="345">
        <v>1757.5</v>
      </c>
      <c r="D973" s="345">
        <v>1757.5</v>
      </c>
      <c r="E973" s="345"/>
      <c r="F973" s="345"/>
      <c r="G973" s="345"/>
      <c r="H973" s="345"/>
      <c r="I973" s="345"/>
    </row>
    <row r="974" spans="1:9" ht="12.95" customHeight="1">
      <c r="A974" s="202">
        <v>966</v>
      </c>
      <c r="B974" s="344" t="s">
        <v>4262</v>
      </c>
      <c r="C974" s="345">
        <v>1561.3</v>
      </c>
      <c r="D974" s="345">
        <v>1446.1</v>
      </c>
      <c r="E974" s="345">
        <v>115.2</v>
      </c>
      <c r="F974" s="345"/>
      <c r="G974" s="345"/>
      <c r="H974" s="345"/>
      <c r="I974" s="345"/>
    </row>
    <row r="975" spans="1:9" ht="12.95" customHeight="1">
      <c r="A975" s="202">
        <v>967</v>
      </c>
      <c r="B975" s="344" t="s">
        <v>1789</v>
      </c>
      <c r="C975" s="345">
        <v>32</v>
      </c>
      <c r="D975" s="345"/>
      <c r="E975" s="345">
        <v>32</v>
      </c>
      <c r="F975" s="345"/>
      <c r="G975" s="345"/>
      <c r="H975" s="345"/>
      <c r="I975" s="345"/>
    </row>
    <row r="976" spans="1:9" ht="12.95" customHeight="1">
      <c r="A976" s="202">
        <v>968</v>
      </c>
      <c r="B976" s="344" t="s">
        <v>1281</v>
      </c>
      <c r="C976" s="345">
        <v>64</v>
      </c>
      <c r="D976" s="345"/>
      <c r="E976" s="345">
        <v>64</v>
      </c>
      <c r="F976" s="345"/>
      <c r="G976" s="345"/>
      <c r="H976" s="345"/>
      <c r="I976" s="345"/>
    </row>
    <row r="977" spans="1:9" ht="12.95" customHeight="1">
      <c r="A977" s="202">
        <v>969</v>
      </c>
      <c r="B977" s="344" t="s">
        <v>1825</v>
      </c>
      <c r="C977" s="345">
        <v>2689.4</v>
      </c>
      <c r="D977" s="345">
        <v>2297.4</v>
      </c>
      <c r="E977" s="345">
        <v>392</v>
      </c>
      <c r="F977" s="345"/>
      <c r="G977" s="345"/>
      <c r="H977" s="345"/>
      <c r="I977" s="345"/>
    </row>
    <row r="978" spans="1:9" ht="12.95" customHeight="1">
      <c r="A978" s="202">
        <v>970</v>
      </c>
      <c r="B978" s="340"/>
      <c r="C978" s="341"/>
      <c r="D978" s="341"/>
      <c r="E978" s="341"/>
      <c r="F978" s="341"/>
      <c r="G978" s="341"/>
      <c r="H978" s="341"/>
      <c r="I978" s="341"/>
    </row>
    <row r="979" spans="1:9" ht="12.95" customHeight="1">
      <c r="A979" s="202">
        <v>971</v>
      </c>
      <c r="B979" s="340" t="s">
        <v>4263</v>
      </c>
      <c r="C979" s="341">
        <v>80204.5</v>
      </c>
      <c r="D979" s="341">
        <v>74873.8</v>
      </c>
      <c r="E979" s="341">
        <v>1118.7</v>
      </c>
      <c r="F979" s="341">
        <v>3364.9</v>
      </c>
      <c r="G979" s="341">
        <v>77.8</v>
      </c>
      <c r="H979" s="341"/>
      <c r="I979" s="341">
        <v>769.4</v>
      </c>
    </row>
    <row r="980" spans="1:9" ht="12.95" customHeight="1">
      <c r="A980" s="202">
        <v>972</v>
      </c>
      <c r="B980" s="340" t="s">
        <v>1055</v>
      </c>
      <c r="C980" s="341">
        <v>77.8</v>
      </c>
      <c r="D980" s="341"/>
      <c r="E980" s="341"/>
      <c r="F980" s="341"/>
      <c r="G980" s="341">
        <v>77.8</v>
      </c>
      <c r="H980" s="341"/>
      <c r="I980" s="341"/>
    </row>
    <row r="981" spans="1:9" ht="12.95" customHeight="1">
      <c r="A981" s="202">
        <v>973</v>
      </c>
      <c r="B981" s="340" t="s">
        <v>1056</v>
      </c>
      <c r="C981" s="341">
        <v>80126.7</v>
      </c>
      <c r="D981" s="341">
        <v>74873.8</v>
      </c>
      <c r="E981" s="341">
        <v>1118.7</v>
      </c>
      <c r="F981" s="341">
        <v>3364.9</v>
      </c>
      <c r="G981" s="341"/>
      <c r="H981" s="341"/>
      <c r="I981" s="341">
        <v>769.4</v>
      </c>
    </row>
    <row r="982" spans="1:9" ht="12.95" customHeight="1">
      <c r="A982" s="202">
        <v>974</v>
      </c>
      <c r="B982" s="344" t="s">
        <v>1081</v>
      </c>
      <c r="C982" s="345">
        <v>77.8</v>
      </c>
      <c r="D982" s="345"/>
      <c r="E982" s="345"/>
      <c r="F982" s="345"/>
      <c r="G982" s="345">
        <v>77.8</v>
      </c>
      <c r="H982" s="345"/>
      <c r="I982" s="345"/>
    </row>
    <row r="983" spans="1:9" ht="12.95" customHeight="1">
      <c r="A983" s="202">
        <v>975</v>
      </c>
      <c r="B983" s="344" t="s">
        <v>4264</v>
      </c>
      <c r="C983" s="345">
        <v>919.4</v>
      </c>
      <c r="D983" s="345">
        <v>919.4</v>
      </c>
      <c r="E983" s="345"/>
      <c r="F983" s="345"/>
      <c r="G983" s="345"/>
      <c r="H983" s="345"/>
      <c r="I983" s="345"/>
    </row>
    <row r="984" spans="1:9" ht="12.95" customHeight="1">
      <c r="A984" s="202">
        <v>976</v>
      </c>
      <c r="B984" s="344" t="s">
        <v>4265</v>
      </c>
      <c r="C984" s="345"/>
      <c r="D984" s="345"/>
      <c r="E984" s="345"/>
      <c r="F984" s="345"/>
      <c r="G984" s="345"/>
      <c r="H984" s="345"/>
      <c r="I984" s="345"/>
    </row>
    <row r="985" spans="1:9" ht="12.95" customHeight="1">
      <c r="A985" s="202">
        <v>977</v>
      </c>
      <c r="B985" s="344" t="s">
        <v>4266</v>
      </c>
      <c r="C985" s="345"/>
      <c r="D985" s="345"/>
      <c r="E985" s="345"/>
      <c r="F985" s="345"/>
      <c r="G985" s="345"/>
      <c r="H985" s="345"/>
      <c r="I985" s="345"/>
    </row>
    <row r="986" spans="1:9" ht="12.95" customHeight="1">
      <c r="A986" s="202">
        <v>978</v>
      </c>
      <c r="B986" s="344" t="s">
        <v>4259</v>
      </c>
      <c r="C986" s="345">
        <v>259.2</v>
      </c>
      <c r="D986" s="345">
        <v>259.2</v>
      </c>
      <c r="E986" s="345"/>
      <c r="F986" s="345"/>
      <c r="G986" s="345"/>
      <c r="H986" s="345"/>
      <c r="I986" s="345"/>
    </row>
    <row r="987" spans="1:9" ht="12.95" customHeight="1">
      <c r="A987" s="202">
        <v>979</v>
      </c>
      <c r="B987" s="344" t="s">
        <v>4267</v>
      </c>
      <c r="C987" s="345">
        <v>7640.7</v>
      </c>
      <c r="D987" s="345">
        <v>7640.7</v>
      </c>
      <c r="E987" s="345"/>
      <c r="F987" s="345"/>
      <c r="G987" s="345"/>
      <c r="H987" s="345"/>
      <c r="I987" s="345"/>
    </row>
    <row r="988" spans="1:9" ht="12.95" customHeight="1">
      <c r="A988" s="202">
        <v>980</v>
      </c>
      <c r="B988" s="344" t="s">
        <v>4268</v>
      </c>
      <c r="C988" s="345">
        <v>325.39999999999998</v>
      </c>
      <c r="D988" s="345"/>
      <c r="E988" s="345">
        <v>206.1</v>
      </c>
      <c r="F988" s="345"/>
      <c r="G988" s="345"/>
      <c r="H988" s="345"/>
      <c r="I988" s="345">
        <v>119.4</v>
      </c>
    </row>
    <row r="989" spans="1:9" ht="12.95" customHeight="1">
      <c r="A989" s="202">
        <v>981</v>
      </c>
      <c r="B989" s="344" t="s">
        <v>4269</v>
      </c>
      <c r="C989" s="345">
        <v>3299.8</v>
      </c>
      <c r="D989" s="345">
        <v>3299.8</v>
      </c>
      <c r="E989" s="345"/>
      <c r="F989" s="345"/>
      <c r="G989" s="345"/>
      <c r="H989" s="345"/>
      <c r="I989" s="345"/>
    </row>
    <row r="990" spans="1:9" ht="12.95" customHeight="1">
      <c r="A990" s="202">
        <v>982</v>
      </c>
      <c r="B990" s="344" t="s">
        <v>4270</v>
      </c>
      <c r="C990" s="345">
        <v>4249.6000000000004</v>
      </c>
      <c r="D990" s="345">
        <v>2948.5</v>
      </c>
      <c r="E990" s="345">
        <v>100</v>
      </c>
      <c r="F990" s="345">
        <v>1201.0999999999999</v>
      </c>
      <c r="G990" s="345"/>
      <c r="H990" s="345"/>
      <c r="I990" s="345"/>
    </row>
    <row r="991" spans="1:9" ht="12.95" customHeight="1">
      <c r="A991" s="202">
        <v>983</v>
      </c>
      <c r="B991" s="344" t="s">
        <v>1833</v>
      </c>
      <c r="C991" s="345">
        <v>1037.8</v>
      </c>
      <c r="D991" s="345">
        <v>1037.8</v>
      </c>
      <c r="E991" s="345"/>
      <c r="F991" s="345"/>
      <c r="G991" s="345"/>
      <c r="H991" s="345"/>
      <c r="I991" s="345"/>
    </row>
    <row r="992" spans="1:9" ht="12.95" customHeight="1">
      <c r="A992" s="202">
        <v>984</v>
      </c>
      <c r="B992" s="344" t="s">
        <v>1834</v>
      </c>
      <c r="C992" s="345">
        <v>676.7</v>
      </c>
      <c r="D992" s="345">
        <v>676.7</v>
      </c>
      <c r="E992" s="345"/>
      <c r="F992" s="345"/>
      <c r="G992" s="345"/>
      <c r="H992" s="345"/>
      <c r="I992" s="345"/>
    </row>
    <row r="993" spans="1:9" ht="12.95" customHeight="1">
      <c r="A993" s="202">
        <v>985</v>
      </c>
      <c r="B993" s="344" t="s">
        <v>1835</v>
      </c>
      <c r="C993" s="345">
        <v>1220.4000000000001</v>
      </c>
      <c r="D993" s="345">
        <v>1220.4000000000001</v>
      </c>
      <c r="E993" s="345"/>
      <c r="F993" s="345"/>
      <c r="G993" s="345"/>
      <c r="H993" s="345"/>
      <c r="I993" s="345"/>
    </row>
    <row r="994" spans="1:9" ht="12.95" customHeight="1">
      <c r="A994" s="202">
        <v>986</v>
      </c>
      <c r="B994" s="344" t="s">
        <v>4271</v>
      </c>
      <c r="C994" s="345"/>
      <c r="D994" s="345"/>
      <c r="E994" s="345"/>
      <c r="F994" s="345"/>
      <c r="G994" s="345"/>
      <c r="H994" s="345"/>
      <c r="I994" s="345"/>
    </row>
    <row r="995" spans="1:9" ht="12.95" customHeight="1">
      <c r="A995" s="202">
        <v>987</v>
      </c>
      <c r="B995" s="344" t="s">
        <v>1837</v>
      </c>
      <c r="C995" s="345">
        <v>2456.9</v>
      </c>
      <c r="D995" s="345">
        <v>2356.9</v>
      </c>
      <c r="E995" s="345">
        <v>100</v>
      </c>
      <c r="F995" s="345"/>
      <c r="G995" s="345"/>
      <c r="H995" s="345"/>
      <c r="I995" s="345"/>
    </row>
    <row r="996" spans="1:9" ht="12.95" customHeight="1">
      <c r="A996" s="202">
        <v>988</v>
      </c>
      <c r="B996" s="344" t="s">
        <v>4272</v>
      </c>
      <c r="C996" s="345">
        <v>429.1</v>
      </c>
      <c r="D996" s="345">
        <v>429.1</v>
      </c>
      <c r="E996" s="345"/>
      <c r="F996" s="345"/>
      <c r="G996" s="345"/>
      <c r="H996" s="345"/>
      <c r="I996" s="345"/>
    </row>
    <row r="997" spans="1:9" ht="12.95" customHeight="1">
      <c r="A997" s="202">
        <v>989</v>
      </c>
      <c r="B997" s="344" t="s">
        <v>4273</v>
      </c>
      <c r="C997" s="345">
        <v>9743.6</v>
      </c>
      <c r="D997" s="345">
        <v>9743.6</v>
      </c>
      <c r="E997" s="345"/>
      <c r="F997" s="345"/>
      <c r="G997" s="345"/>
      <c r="H997" s="345"/>
      <c r="I997" s="345"/>
    </row>
    <row r="998" spans="1:9" ht="12.95" customHeight="1">
      <c r="A998" s="202">
        <v>990</v>
      </c>
      <c r="B998" s="344" t="s">
        <v>4068</v>
      </c>
      <c r="C998" s="345">
        <v>1217.5999999999999</v>
      </c>
      <c r="D998" s="345">
        <v>1217.5999999999999</v>
      </c>
      <c r="E998" s="345"/>
      <c r="F998" s="345"/>
      <c r="G998" s="345"/>
      <c r="H998" s="345"/>
      <c r="I998" s="345"/>
    </row>
    <row r="999" spans="1:9" ht="12.95" customHeight="1">
      <c r="A999" s="202">
        <v>991</v>
      </c>
      <c r="B999" s="344" t="s">
        <v>4274</v>
      </c>
      <c r="C999" s="345">
        <v>16019.6</v>
      </c>
      <c r="D999" s="345">
        <v>14626.5</v>
      </c>
      <c r="E999" s="345">
        <v>82.8</v>
      </c>
      <c r="F999" s="345">
        <v>1310.3</v>
      </c>
      <c r="G999" s="345"/>
      <c r="H999" s="345"/>
      <c r="I999" s="345"/>
    </row>
    <row r="1000" spans="1:9" ht="12.95" customHeight="1">
      <c r="A1000" s="202">
        <v>992</v>
      </c>
      <c r="B1000" s="344" t="s">
        <v>1841</v>
      </c>
      <c r="C1000" s="345">
        <v>8159</v>
      </c>
      <c r="D1000" s="345">
        <v>8159</v>
      </c>
      <c r="E1000" s="345"/>
      <c r="F1000" s="345"/>
      <c r="G1000" s="345"/>
      <c r="H1000" s="345"/>
      <c r="I1000" s="345"/>
    </row>
    <row r="1001" spans="1:9" ht="12.95" customHeight="1">
      <c r="A1001" s="202">
        <v>993</v>
      </c>
      <c r="B1001" s="344" t="s">
        <v>4275</v>
      </c>
      <c r="C1001" s="345">
        <v>864.5</v>
      </c>
      <c r="D1001" s="345">
        <v>864.5</v>
      </c>
      <c r="E1001" s="345"/>
      <c r="F1001" s="345"/>
      <c r="G1001" s="345"/>
      <c r="H1001" s="345"/>
      <c r="I1001" s="345"/>
    </row>
    <row r="1002" spans="1:9" ht="12.95" customHeight="1">
      <c r="A1002" s="202">
        <v>994</v>
      </c>
      <c r="B1002" s="344" t="s">
        <v>4276</v>
      </c>
      <c r="C1002" s="345">
        <v>6191.8</v>
      </c>
      <c r="D1002" s="345">
        <v>5891.8</v>
      </c>
      <c r="E1002" s="345"/>
      <c r="F1002" s="345"/>
      <c r="G1002" s="345"/>
      <c r="H1002" s="345"/>
      <c r="I1002" s="345">
        <v>300</v>
      </c>
    </row>
    <row r="1003" spans="1:9" ht="12.95" customHeight="1">
      <c r="A1003" s="202">
        <v>995</v>
      </c>
      <c r="B1003" s="344" t="s">
        <v>4277</v>
      </c>
      <c r="C1003" s="345">
        <v>1642.8</v>
      </c>
      <c r="D1003" s="345">
        <v>1642.8</v>
      </c>
      <c r="E1003" s="345"/>
      <c r="F1003" s="345"/>
      <c r="G1003" s="345"/>
      <c r="H1003" s="345"/>
      <c r="I1003" s="345"/>
    </row>
    <row r="1004" spans="1:9" ht="12.95" customHeight="1">
      <c r="A1004" s="202">
        <v>996</v>
      </c>
      <c r="B1004" s="344" t="s">
        <v>1844</v>
      </c>
      <c r="C1004" s="345">
        <v>373.9</v>
      </c>
      <c r="D1004" s="345">
        <v>373.9</v>
      </c>
      <c r="E1004" s="345"/>
      <c r="F1004" s="345"/>
      <c r="G1004" s="345"/>
      <c r="H1004" s="345"/>
      <c r="I1004" s="345"/>
    </row>
    <row r="1005" spans="1:9" ht="12.95" customHeight="1">
      <c r="A1005" s="202">
        <v>997</v>
      </c>
      <c r="B1005" s="344" t="s">
        <v>4278</v>
      </c>
      <c r="C1005" s="345">
        <v>2284.4</v>
      </c>
      <c r="D1005" s="345">
        <v>1431</v>
      </c>
      <c r="E1005" s="345"/>
      <c r="F1005" s="345">
        <v>853.4</v>
      </c>
      <c r="G1005" s="345"/>
      <c r="H1005" s="345"/>
      <c r="I1005" s="345"/>
    </row>
    <row r="1006" spans="1:9" ht="12.95" customHeight="1">
      <c r="A1006" s="202">
        <v>998</v>
      </c>
      <c r="B1006" s="344" t="s">
        <v>4279</v>
      </c>
      <c r="C1006" s="345">
        <v>3000.5</v>
      </c>
      <c r="D1006" s="345">
        <v>2340.5</v>
      </c>
      <c r="E1006" s="345">
        <v>310</v>
      </c>
      <c r="F1006" s="345"/>
      <c r="G1006" s="345"/>
      <c r="H1006" s="345"/>
      <c r="I1006" s="345">
        <v>350</v>
      </c>
    </row>
    <row r="1007" spans="1:9" ht="12.95" customHeight="1">
      <c r="A1007" s="202">
        <v>999</v>
      </c>
      <c r="B1007" s="344" t="s">
        <v>4280</v>
      </c>
      <c r="C1007" s="345">
        <v>1636.2</v>
      </c>
      <c r="D1007" s="345">
        <v>1554.6</v>
      </c>
      <c r="E1007" s="345">
        <v>81.599999999999994</v>
      </c>
      <c r="F1007" s="345"/>
      <c r="G1007" s="345"/>
      <c r="H1007" s="345"/>
      <c r="I1007" s="345"/>
    </row>
    <row r="1008" spans="1:9" ht="12.95" customHeight="1">
      <c r="A1008" s="202">
        <v>1000</v>
      </c>
      <c r="B1008" s="344" t="s">
        <v>1848</v>
      </c>
      <c r="C1008" s="345">
        <v>1702</v>
      </c>
      <c r="D1008" s="345">
        <v>1702</v>
      </c>
      <c r="E1008" s="345"/>
      <c r="F1008" s="345"/>
      <c r="G1008" s="345"/>
      <c r="H1008" s="345"/>
      <c r="I1008" s="345"/>
    </row>
    <row r="1009" spans="1:9" ht="12.95" customHeight="1">
      <c r="A1009" s="202">
        <v>1001</v>
      </c>
      <c r="B1009" s="344" t="s">
        <v>3846</v>
      </c>
      <c r="C1009" s="345">
        <v>1463.8</v>
      </c>
      <c r="D1009" s="345">
        <v>1425.5</v>
      </c>
      <c r="E1009" s="345">
        <v>38.299999999999997</v>
      </c>
      <c r="F1009" s="345"/>
      <c r="G1009" s="345"/>
      <c r="H1009" s="345"/>
      <c r="I1009" s="345"/>
    </row>
    <row r="1010" spans="1:9" ht="12.95" customHeight="1">
      <c r="A1010" s="202">
        <v>1002</v>
      </c>
      <c r="B1010" s="344" t="s">
        <v>4281</v>
      </c>
      <c r="C1010" s="345">
        <v>820.5</v>
      </c>
      <c r="D1010" s="345">
        <v>620.5</v>
      </c>
      <c r="E1010" s="345">
        <v>200</v>
      </c>
      <c r="F1010" s="345"/>
      <c r="G1010" s="345"/>
      <c r="H1010" s="345"/>
      <c r="I1010" s="345"/>
    </row>
    <row r="1011" spans="1:9" ht="12.95" customHeight="1">
      <c r="A1011" s="202">
        <v>1003</v>
      </c>
      <c r="B1011" s="344" t="s">
        <v>4090</v>
      </c>
      <c r="C1011" s="345"/>
      <c r="D1011" s="345"/>
      <c r="E1011" s="345"/>
      <c r="F1011" s="345"/>
      <c r="G1011" s="345"/>
      <c r="H1011" s="345"/>
      <c r="I1011" s="345"/>
    </row>
    <row r="1012" spans="1:9" ht="12.95" customHeight="1">
      <c r="A1012" s="202">
        <v>1004</v>
      </c>
      <c r="B1012" s="344" t="s">
        <v>1851</v>
      </c>
      <c r="C1012" s="345">
        <v>1853.3</v>
      </c>
      <c r="D1012" s="345">
        <v>1853.3</v>
      </c>
      <c r="E1012" s="345"/>
      <c r="F1012" s="345"/>
      <c r="G1012" s="345"/>
      <c r="H1012" s="345"/>
      <c r="I1012" s="345"/>
    </row>
    <row r="1013" spans="1:9" ht="12.95" customHeight="1">
      <c r="A1013" s="202">
        <v>1005</v>
      </c>
      <c r="B1013" s="344" t="s">
        <v>4282</v>
      </c>
      <c r="C1013" s="345">
        <v>638.4</v>
      </c>
      <c r="D1013" s="345">
        <v>638.4</v>
      </c>
      <c r="E1013" s="345"/>
      <c r="F1013" s="345"/>
      <c r="G1013" s="345"/>
      <c r="H1013" s="345"/>
      <c r="I1013" s="345"/>
    </row>
    <row r="1014" spans="1:9" ht="12.95" customHeight="1">
      <c r="A1014" s="202">
        <v>1006</v>
      </c>
      <c r="B1014" s="340"/>
      <c r="C1014" s="341"/>
      <c r="D1014" s="341"/>
      <c r="E1014" s="341"/>
      <c r="F1014" s="341"/>
      <c r="G1014" s="341"/>
      <c r="H1014" s="341"/>
      <c r="I1014" s="341"/>
    </row>
    <row r="1015" spans="1:9" ht="12.95" customHeight="1">
      <c r="A1015" s="202">
        <v>1007</v>
      </c>
      <c r="B1015" s="340" t="s">
        <v>1853</v>
      </c>
      <c r="C1015" s="341">
        <v>70016.399999999994</v>
      </c>
      <c r="D1015" s="341">
        <v>63469.9</v>
      </c>
      <c r="E1015" s="341">
        <v>568.4</v>
      </c>
      <c r="F1015" s="341">
        <v>5978.1</v>
      </c>
      <c r="G1015" s="341"/>
      <c r="H1015" s="341"/>
      <c r="I1015" s="341"/>
    </row>
    <row r="1016" spans="1:9" ht="12.95" customHeight="1">
      <c r="A1016" s="202">
        <v>1008</v>
      </c>
      <c r="B1016" s="340" t="s">
        <v>1055</v>
      </c>
      <c r="C1016" s="341"/>
      <c r="D1016" s="341"/>
      <c r="E1016" s="341"/>
      <c r="F1016" s="341"/>
      <c r="G1016" s="341"/>
      <c r="H1016" s="341"/>
      <c r="I1016" s="341"/>
    </row>
    <row r="1017" spans="1:9" ht="12.95" customHeight="1">
      <c r="A1017" s="202">
        <v>1009</v>
      </c>
      <c r="B1017" s="340" t="s">
        <v>1056</v>
      </c>
      <c r="C1017" s="341">
        <v>70016.399999999994</v>
      </c>
      <c r="D1017" s="341">
        <v>63469.9</v>
      </c>
      <c r="E1017" s="341">
        <v>568.4</v>
      </c>
      <c r="F1017" s="341">
        <v>5978.1</v>
      </c>
      <c r="G1017" s="341"/>
      <c r="H1017" s="341"/>
      <c r="I1017" s="341"/>
    </row>
    <row r="1018" spans="1:9" ht="12.95" customHeight="1">
      <c r="A1018" s="202">
        <v>1010</v>
      </c>
      <c r="B1018" s="344" t="s">
        <v>1081</v>
      </c>
      <c r="C1018" s="345"/>
      <c r="D1018" s="345"/>
      <c r="E1018" s="345"/>
      <c r="F1018" s="345"/>
      <c r="G1018" s="345"/>
      <c r="H1018" s="345"/>
      <c r="I1018" s="345"/>
    </row>
    <row r="1019" spans="1:9" ht="12.95" customHeight="1">
      <c r="A1019" s="202">
        <v>1011</v>
      </c>
      <c r="B1019" s="344" t="s">
        <v>1854</v>
      </c>
      <c r="C1019" s="345">
        <v>1675.2</v>
      </c>
      <c r="D1019" s="345">
        <v>1675.2</v>
      </c>
      <c r="E1019" s="345"/>
      <c r="F1019" s="345"/>
      <c r="G1019" s="345"/>
      <c r="H1019" s="345"/>
      <c r="I1019" s="345"/>
    </row>
    <row r="1020" spans="1:9" ht="12.95" customHeight="1">
      <c r="A1020" s="202">
        <v>1012</v>
      </c>
      <c r="B1020" s="344" t="s">
        <v>1366</v>
      </c>
      <c r="C1020" s="345"/>
      <c r="D1020" s="345"/>
      <c r="E1020" s="345"/>
      <c r="F1020" s="345"/>
      <c r="G1020" s="345"/>
      <c r="H1020" s="345"/>
      <c r="I1020" s="345"/>
    </row>
    <row r="1021" spans="1:9" ht="12.95" customHeight="1">
      <c r="A1021" s="202">
        <v>1013</v>
      </c>
      <c r="B1021" s="344" t="s">
        <v>1855</v>
      </c>
      <c r="C1021" s="345">
        <v>2547.6</v>
      </c>
      <c r="D1021" s="345">
        <v>933.8</v>
      </c>
      <c r="E1021" s="345"/>
      <c r="F1021" s="345">
        <v>1613.9</v>
      </c>
      <c r="G1021" s="345"/>
      <c r="H1021" s="345"/>
      <c r="I1021" s="345"/>
    </row>
    <row r="1022" spans="1:9" ht="12.95" customHeight="1">
      <c r="A1022" s="202">
        <v>1014</v>
      </c>
      <c r="B1022" s="344" t="s">
        <v>1856</v>
      </c>
      <c r="C1022" s="345">
        <v>79.900000000000006</v>
      </c>
      <c r="D1022" s="345"/>
      <c r="E1022" s="345">
        <v>79.900000000000006</v>
      </c>
      <c r="F1022" s="345"/>
      <c r="G1022" s="345"/>
      <c r="H1022" s="345"/>
      <c r="I1022" s="345"/>
    </row>
    <row r="1023" spans="1:9" ht="12.95" customHeight="1">
      <c r="A1023" s="202">
        <v>1015</v>
      </c>
      <c r="B1023" s="344" t="s">
        <v>4283</v>
      </c>
      <c r="C1023" s="345"/>
      <c r="D1023" s="345"/>
      <c r="E1023" s="345"/>
      <c r="F1023" s="345"/>
      <c r="G1023" s="345"/>
      <c r="H1023" s="345"/>
      <c r="I1023" s="345"/>
    </row>
    <row r="1024" spans="1:9" ht="12.95" customHeight="1">
      <c r="A1024" s="202">
        <v>1016</v>
      </c>
      <c r="B1024" s="344" t="s">
        <v>4284</v>
      </c>
      <c r="C1024" s="345">
        <v>6870.8</v>
      </c>
      <c r="D1024" s="345">
        <v>6870.8</v>
      </c>
      <c r="E1024" s="345"/>
      <c r="F1024" s="345"/>
      <c r="G1024" s="345"/>
      <c r="H1024" s="345"/>
      <c r="I1024" s="345"/>
    </row>
    <row r="1025" spans="1:9" ht="12.95" customHeight="1">
      <c r="A1025" s="202">
        <v>1017</v>
      </c>
      <c r="B1025" s="344" t="s">
        <v>1859</v>
      </c>
      <c r="C1025" s="345"/>
      <c r="D1025" s="345"/>
      <c r="E1025" s="345"/>
      <c r="F1025" s="345"/>
      <c r="G1025" s="345"/>
      <c r="H1025" s="345"/>
      <c r="I1025" s="345"/>
    </row>
    <row r="1026" spans="1:9" ht="12.95" customHeight="1">
      <c r="A1026" s="202">
        <v>1018</v>
      </c>
      <c r="B1026" s="344" t="s">
        <v>1860</v>
      </c>
      <c r="C1026" s="345">
        <v>471.7</v>
      </c>
      <c r="D1026" s="345">
        <v>471.7</v>
      </c>
      <c r="E1026" s="345"/>
      <c r="F1026" s="345"/>
      <c r="G1026" s="345"/>
      <c r="H1026" s="345"/>
      <c r="I1026" s="345"/>
    </row>
    <row r="1027" spans="1:9" ht="12.95" customHeight="1">
      <c r="A1027" s="202">
        <v>1019</v>
      </c>
      <c r="B1027" s="344" t="s">
        <v>1861</v>
      </c>
      <c r="C1027" s="345">
        <v>1313.4</v>
      </c>
      <c r="D1027" s="345">
        <v>1213.4000000000001</v>
      </c>
      <c r="E1027" s="345">
        <v>100</v>
      </c>
      <c r="F1027" s="345"/>
      <c r="G1027" s="345"/>
      <c r="H1027" s="345"/>
      <c r="I1027" s="345"/>
    </row>
    <row r="1028" spans="1:9" ht="12.95" customHeight="1">
      <c r="A1028" s="202">
        <v>1020</v>
      </c>
      <c r="B1028" s="344" t="s">
        <v>4285</v>
      </c>
      <c r="C1028" s="345"/>
      <c r="D1028" s="345"/>
      <c r="E1028" s="345"/>
      <c r="F1028" s="345"/>
      <c r="G1028" s="345"/>
      <c r="H1028" s="345"/>
      <c r="I1028" s="345"/>
    </row>
    <row r="1029" spans="1:9" ht="12.95" customHeight="1">
      <c r="A1029" s="202">
        <v>1021</v>
      </c>
      <c r="B1029" s="344" t="s">
        <v>4286</v>
      </c>
      <c r="C1029" s="345"/>
      <c r="D1029" s="345"/>
      <c r="E1029" s="345"/>
      <c r="F1029" s="345"/>
      <c r="G1029" s="345"/>
      <c r="H1029" s="345"/>
      <c r="I1029" s="345"/>
    </row>
    <row r="1030" spans="1:9" ht="12.95" customHeight="1">
      <c r="A1030" s="202">
        <v>1022</v>
      </c>
      <c r="B1030" s="344" t="s">
        <v>1864</v>
      </c>
      <c r="C1030" s="345">
        <v>2401.9</v>
      </c>
      <c r="D1030" s="345">
        <v>986.3</v>
      </c>
      <c r="E1030" s="345"/>
      <c r="F1030" s="345">
        <v>1415.6</v>
      </c>
      <c r="G1030" s="345"/>
      <c r="H1030" s="345"/>
      <c r="I1030" s="345"/>
    </row>
    <row r="1031" spans="1:9" ht="12.95" customHeight="1">
      <c r="A1031" s="202">
        <v>1023</v>
      </c>
      <c r="B1031" s="344" t="s">
        <v>1865</v>
      </c>
      <c r="C1031" s="345">
        <v>2346.3000000000002</v>
      </c>
      <c r="D1031" s="345">
        <v>2166.8000000000002</v>
      </c>
      <c r="E1031" s="345"/>
      <c r="F1031" s="345">
        <v>179.6</v>
      </c>
      <c r="G1031" s="345"/>
      <c r="H1031" s="345"/>
      <c r="I1031" s="345"/>
    </row>
    <row r="1032" spans="1:9" ht="12.95" customHeight="1">
      <c r="A1032" s="202">
        <v>1024</v>
      </c>
      <c r="B1032" s="344" t="s">
        <v>4287</v>
      </c>
      <c r="C1032" s="345">
        <v>4329.5</v>
      </c>
      <c r="D1032" s="345">
        <v>2703.2</v>
      </c>
      <c r="E1032" s="345"/>
      <c r="F1032" s="345">
        <v>1626.3</v>
      </c>
      <c r="G1032" s="345"/>
      <c r="H1032" s="345"/>
      <c r="I1032" s="345"/>
    </row>
    <row r="1033" spans="1:9" ht="12.95" customHeight="1">
      <c r="A1033" s="202">
        <v>1025</v>
      </c>
      <c r="B1033" s="344" t="s">
        <v>4288</v>
      </c>
      <c r="C1033" s="345">
        <v>8788.4</v>
      </c>
      <c r="D1033" s="345">
        <v>7645.6</v>
      </c>
      <c r="E1033" s="345"/>
      <c r="F1033" s="345">
        <v>1142.8</v>
      </c>
      <c r="G1033" s="345"/>
      <c r="H1033" s="345"/>
      <c r="I1033" s="345"/>
    </row>
    <row r="1034" spans="1:9" ht="12.95" customHeight="1">
      <c r="A1034" s="202">
        <v>1026</v>
      </c>
      <c r="B1034" s="344" t="s">
        <v>4289</v>
      </c>
      <c r="C1034" s="345">
        <v>1396</v>
      </c>
      <c r="D1034" s="345">
        <v>1396</v>
      </c>
      <c r="E1034" s="345"/>
      <c r="F1034" s="345"/>
      <c r="G1034" s="345"/>
      <c r="H1034" s="345"/>
      <c r="I1034" s="345"/>
    </row>
    <row r="1035" spans="1:9" ht="12.95" customHeight="1">
      <c r="A1035" s="202">
        <v>1027</v>
      </c>
      <c r="B1035" s="344" t="s">
        <v>4290</v>
      </c>
      <c r="C1035" s="345"/>
      <c r="D1035" s="345"/>
      <c r="E1035" s="345"/>
      <c r="F1035" s="345"/>
      <c r="G1035" s="345"/>
      <c r="H1035" s="345"/>
      <c r="I1035" s="345"/>
    </row>
    <row r="1036" spans="1:9" ht="12.95" customHeight="1">
      <c r="A1036" s="202">
        <v>1028</v>
      </c>
      <c r="B1036" s="344" t="s">
        <v>4291</v>
      </c>
      <c r="C1036" s="345">
        <v>2619.1</v>
      </c>
      <c r="D1036" s="345">
        <v>2619.1</v>
      </c>
      <c r="E1036" s="345"/>
      <c r="F1036" s="345"/>
      <c r="G1036" s="345"/>
      <c r="H1036" s="345"/>
      <c r="I1036" s="345"/>
    </row>
    <row r="1037" spans="1:9" ht="12.95" customHeight="1">
      <c r="A1037" s="202">
        <v>1029</v>
      </c>
      <c r="B1037" s="344" t="s">
        <v>1871</v>
      </c>
      <c r="C1037" s="345">
        <v>3684</v>
      </c>
      <c r="D1037" s="345">
        <v>3684</v>
      </c>
      <c r="E1037" s="345"/>
      <c r="F1037" s="345"/>
      <c r="G1037" s="345"/>
      <c r="H1037" s="345"/>
      <c r="I1037" s="345"/>
    </row>
    <row r="1038" spans="1:9" ht="12.95" customHeight="1">
      <c r="A1038" s="202">
        <v>1030</v>
      </c>
      <c r="B1038" s="344" t="s">
        <v>4292</v>
      </c>
      <c r="C1038" s="345">
        <v>5243.8</v>
      </c>
      <c r="D1038" s="345">
        <v>5243.8</v>
      </c>
      <c r="E1038" s="345"/>
      <c r="F1038" s="345"/>
      <c r="G1038" s="345"/>
      <c r="H1038" s="345"/>
      <c r="I1038" s="345"/>
    </row>
    <row r="1039" spans="1:9" ht="12.95" customHeight="1">
      <c r="A1039" s="202">
        <v>1031</v>
      </c>
      <c r="B1039" s="344" t="s">
        <v>1873</v>
      </c>
      <c r="C1039" s="345">
        <v>1461.8</v>
      </c>
      <c r="D1039" s="345">
        <v>1313.3</v>
      </c>
      <c r="E1039" s="345">
        <v>148.5</v>
      </c>
      <c r="F1039" s="345"/>
      <c r="G1039" s="345"/>
      <c r="H1039" s="345"/>
      <c r="I1039" s="345"/>
    </row>
    <row r="1040" spans="1:9" ht="12.95" customHeight="1">
      <c r="A1040" s="202">
        <v>1032</v>
      </c>
      <c r="B1040" s="344" t="s">
        <v>4293</v>
      </c>
      <c r="C1040" s="345">
        <v>90.5</v>
      </c>
      <c r="D1040" s="345">
        <v>90.5</v>
      </c>
      <c r="E1040" s="345"/>
      <c r="F1040" s="345"/>
      <c r="G1040" s="345"/>
      <c r="H1040" s="345"/>
      <c r="I1040" s="345"/>
    </row>
    <row r="1041" spans="1:9" ht="12.95" customHeight="1">
      <c r="A1041" s="202">
        <v>1033</v>
      </c>
      <c r="B1041" s="344" t="s">
        <v>4294</v>
      </c>
      <c r="C1041" s="345"/>
      <c r="D1041" s="345"/>
      <c r="E1041" s="345"/>
      <c r="F1041" s="345"/>
      <c r="G1041" s="345"/>
      <c r="H1041" s="345"/>
      <c r="I1041" s="345"/>
    </row>
    <row r="1042" spans="1:9" ht="12.95" customHeight="1">
      <c r="A1042" s="202">
        <v>1034</v>
      </c>
      <c r="B1042" s="344" t="s">
        <v>4028</v>
      </c>
      <c r="C1042" s="345">
        <v>4062.5</v>
      </c>
      <c r="D1042" s="345">
        <v>4062.5</v>
      </c>
      <c r="E1042" s="345"/>
      <c r="F1042" s="345"/>
      <c r="G1042" s="345"/>
      <c r="H1042" s="345"/>
      <c r="I1042" s="345"/>
    </row>
    <row r="1043" spans="1:9" ht="12.95" customHeight="1">
      <c r="A1043" s="202">
        <v>1035</v>
      </c>
      <c r="B1043" s="344" t="s">
        <v>4295</v>
      </c>
      <c r="C1043" s="345">
        <v>341.6</v>
      </c>
      <c r="D1043" s="345">
        <v>341.6</v>
      </c>
      <c r="E1043" s="345"/>
      <c r="F1043" s="345"/>
      <c r="G1043" s="345"/>
      <c r="H1043" s="345"/>
      <c r="I1043" s="345"/>
    </row>
    <row r="1044" spans="1:9" ht="12.95" customHeight="1">
      <c r="A1044" s="202">
        <v>1036</v>
      </c>
      <c r="B1044" s="344" t="s">
        <v>1877</v>
      </c>
      <c r="C1044" s="345">
        <v>365.5</v>
      </c>
      <c r="D1044" s="345">
        <v>125.5</v>
      </c>
      <c r="E1044" s="345">
        <v>240</v>
      </c>
      <c r="F1044" s="345"/>
      <c r="G1044" s="345"/>
      <c r="H1044" s="345"/>
      <c r="I1044" s="345"/>
    </row>
    <row r="1045" spans="1:9" ht="12.95" customHeight="1">
      <c r="A1045" s="202">
        <v>1037</v>
      </c>
      <c r="B1045" s="344" t="s">
        <v>4296</v>
      </c>
      <c r="C1045" s="345">
        <v>887.8</v>
      </c>
      <c r="D1045" s="345">
        <v>887.8</v>
      </c>
      <c r="E1045" s="345"/>
      <c r="F1045" s="345"/>
      <c r="G1045" s="345"/>
      <c r="H1045" s="345"/>
      <c r="I1045" s="345"/>
    </row>
    <row r="1046" spans="1:9" ht="12.95" customHeight="1">
      <c r="A1046" s="202">
        <v>1038</v>
      </c>
      <c r="B1046" s="344" t="s">
        <v>4297</v>
      </c>
      <c r="C1046" s="345">
        <v>1450.3</v>
      </c>
      <c r="D1046" s="345">
        <v>1450.3</v>
      </c>
      <c r="E1046" s="345"/>
      <c r="F1046" s="345"/>
      <c r="G1046" s="345"/>
      <c r="H1046" s="345"/>
      <c r="I1046" s="345"/>
    </row>
    <row r="1047" spans="1:9" ht="12.95" customHeight="1">
      <c r="A1047" s="202">
        <v>1039</v>
      </c>
      <c r="B1047" s="344" t="s">
        <v>4298</v>
      </c>
      <c r="C1047" s="345">
        <v>998</v>
      </c>
      <c r="D1047" s="345">
        <v>998</v>
      </c>
      <c r="E1047" s="345"/>
      <c r="F1047" s="345"/>
      <c r="G1047" s="345"/>
      <c r="H1047" s="345"/>
      <c r="I1047" s="345"/>
    </row>
    <row r="1048" spans="1:9" ht="12.95" customHeight="1">
      <c r="A1048" s="202">
        <v>1040</v>
      </c>
      <c r="B1048" s="344" t="s">
        <v>4299</v>
      </c>
      <c r="C1048" s="345">
        <v>691.4</v>
      </c>
      <c r="D1048" s="345">
        <v>691.4</v>
      </c>
      <c r="E1048" s="345"/>
      <c r="F1048" s="345"/>
      <c r="G1048" s="345"/>
      <c r="H1048" s="345"/>
      <c r="I1048" s="345"/>
    </row>
    <row r="1049" spans="1:9" ht="12.95" customHeight="1">
      <c r="A1049" s="202">
        <v>1041</v>
      </c>
      <c r="B1049" s="344" t="s">
        <v>1882</v>
      </c>
      <c r="C1049" s="345">
        <v>5088.3</v>
      </c>
      <c r="D1049" s="345">
        <v>5088.3</v>
      </c>
      <c r="E1049" s="345"/>
      <c r="F1049" s="345"/>
      <c r="G1049" s="345"/>
      <c r="H1049" s="345"/>
      <c r="I1049" s="345"/>
    </row>
    <row r="1050" spans="1:9" ht="12.95" customHeight="1">
      <c r="A1050" s="202">
        <v>1042</v>
      </c>
      <c r="B1050" s="344" t="s">
        <v>1883</v>
      </c>
      <c r="C1050" s="345">
        <v>4416.7</v>
      </c>
      <c r="D1050" s="345">
        <v>4416.7</v>
      </c>
      <c r="E1050" s="345"/>
      <c r="F1050" s="345"/>
      <c r="G1050" s="345"/>
      <c r="H1050" s="345"/>
      <c r="I1050" s="345"/>
    </row>
    <row r="1051" spans="1:9" ht="12.95" customHeight="1">
      <c r="A1051" s="202">
        <v>1043</v>
      </c>
      <c r="B1051" s="344" t="s">
        <v>4300</v>
      </c>
      <c r="C1051" s="345">
        <v>6394.6</v>
      </c>
      <c r="D1051" s="345">
        <v>6394.6</v>
      </c>
      <c r="E1051" s="345"/>
      <c r="F1051" s="345"/>
      <c r="G1051" s="345"/>
      <c r="H1051" s="345"/>
      <c r="I1051" s="345"/>
    </row>
    <row r="1052" spans="1:9" ht="12.95" customHeight="1">
      <c r="A1052" s="202">
        <v>1044</v>
      </c>
      <c r="B1052" s="340"/>
      <c r="C1052" s="341"/>
      <c r="D1052" s="341"/>
      <c r="E1052" s="341"/>
      <c r="F1052" s="341"/>
      <c r="G1052" s="341"/>
      <c r="H1052" s="341"/>
      <c r="I1052" s="341"/>
    </row>
    <row r="1053" spans="1:9" ht="12.95" customHeight="1">
      <c r="A1053" s="202">
        <v>1045</v>
      </c>
      <c r="B1053" s="340" t="s">
        <v>4301</v>
      </c>
      <c r="C1053" s="341">
        <v>41118.9</v>
      </c>
      <c r="D1053" s="341">
        <v>25370.3</v>
      </c>
      <c r="E1053" s="341">
        <v>3858.4</v>
      </c>
      <c r="F1053" s="341">
        <v>11890.2</v>
      </c>
      <c r="G1053" s="341"/>
      <c r="H1053" s="341"/>
      <c r="I1053" s="341"/>
    </row>
    <row r="1054" spans="1:9" ht="12.95" customHeight="1">
      <c r="A1054" s="202">
        <v>1046</v>
      </c>
      <c r="B1054" s="340" t="s">
        <v>1055</v>
      </c>
      <c r="C1054" s="341">
        <v>41118.9</v>
      </c>
      <c r="D1054" s="341">
        <v>25370.3</v>
      </c>
      <c r="E1054" s="341">
        <v>3858.4</v>
      </c>
      <c r="F1054" s="341">
        <v>11890.2</v>
      </c>
      <c r="G1054" s="341"/>
      <c r="H1054" s="341"/>
      <c r="I1054" s="341"/>
    </row>
    <row r="1055" spans="1:9" ht="12.95" customHeight="1">
      <c r="A1055" s="202">
        <v>1047</v>
      </c>
      <c r="B1055" s="344" t="s">
        <v>1081</v>
      </c>
      <c r="C1055" s="345">
        <v>41118.9</v>
      </c>
      <c r="D1055" s="345">
        <v>25370.3</v>
      </c>
      <c r="E1055" s="345">
        <v>3858.4</v>
      </c>
      <c r="F1055" s="345">
        <v>11890.2</v>
      </c>
      <c r="G1055" s="345"/>
      <c r="H1055" s="345"/>
      <c r="I1055" s="345"/>
    </row>
    <row r="1057" spans="1:8">
      <c r="A1057" s="351"/>
      <c r="B1057" s="351"/>
      <c r="C1057" s="351"/>
      <c r="D1057" s="351"/>
      <c r="E1057" s="351"/>
      <c r="F1057" s="351"/>
      <c r="G1057" s="351"/>
      <c r="H1057" s="351"/>
    </row>
  </sheetData>
  <mergeCells count="5">
    <mergeCell ref="H1:I1"/>
    <mergeCell ref="G2:I2"/>
    <mergeCell ref="H3:I3"/>
    <mergeCell ref="C4:H4"/>
    <mergeCell ref="B5:I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17"/>
  <sheetViews>
    <sheetView workbookViewId="0">
      <selection activeCell="G14" sqref="G14"/>
    </sheetView>
  </sheetViews>
  <sheetFormatPr defaultRowHeight="15.75"/>
  <cols>
    <col min="1" max="1" width="13.7109375" style="735" customWidth="1"/>
    <col min="2" max="2" width="54.5703125" style="744" customWidth="1"/>
    <col min="3" max="3" width="16.28515625" style="744" customWidth="1"/>
    <col min="4" max="4" width="34.42578125" style="770" customWidth="1"/>
    <col min="5" max="243" width="9.140625" style="738"/>
    <col min="244" max="244" width="5.140625" style="738" customWidth="1"/>
    <col min="245" max="245" width="54.5703125" style="738" customWidth="1"/>
    <col min="246" max="246" width="27.28515625" style="738" customWidth="1"/>
    <col min="247" max="247" width="14.42578125" style="738" customWidth="1"/>
    <col min="248" max="248" width="20.42578125" style="738" customWidth="1"/>
    <col min="249" max="499" width="9.140625" style="738"/>
    <col min="500" max="500" width="5.140625" style="738" customWidth="1"/>
    <col min="501" max="501" width="54.5703125" style="738" customWidth="1"/>
    <col min="502" max="502" width="27.28515625" style="738" customWidth="1"/>
    <col min="503" max="503" width="14.42578125" style="738" customWidth="1"/>
    <col min="504" max="504" width="20.42578125" style="738" customWidth="1"/>
    <col min="505" max="755" width="9.140625" style="738"/>
    <col min="756" max="756" width="5.140625" style="738" customWidth="1"/>
    <col min="757" max="757" width="54.5703125" style="738" customWidth="1"/>
    <col min="758" max="758" width="27.28515625" style="738" customWidth="1"/>
    <col min="759" max="759" width="14.42578125" style="738" customWidth="1"/>
    <col min="760" max="760" width="20.42578125" style="738" customWidth="1"/>
    <col min="761" max="1011" width="9.140625" style="738"/>
    <col min="1012" max="1012" width="5.140625" style="738" customWidth="1"/>
    <col min="1013" max="1013" width="54.5703125" style="738" customWidth="1"/>
    <col min="1014" max="1014" width="27.28515625" style="738" customWidth="1"/>
    <col min="1015" max="1015" width="14.42578125" style="738" customWidth="1"/>
    <col min="1016" max="1016" width="20.42578125" style="738" customWidth="1"/>
    <col min="1017" max="1267" width="9.140625" style="738"/>
    <col min="1268" max="1268" width="5.140625" style="738" customWidth="1"/>
    <col min="1269" max="1269" width="54.5703125" style="738" customWidth="1"/>
    <col min="1270" max="1270" width="27.28515625" style="738" customWidth="1"/>
    <col min="1271" max="1271" width="14.42578125" style="738" customWidth="1"/>
    <col min="1272" max="1272" width="20.42578125" style="738" customWidth="1"/>
    <col min="1273" max="1523" width="9.140625" style="738"/>
    <col min="1524" max="1524" width="5.140625" style="738" customWidth="1"/>
    <col min="1525" max="1525" width="54.5703125" style="738" customWidth="1"/>
    <col min="1526" max="1526" width="27.28515625" style="738" customWidth="1"/>
    <col min="1527" max="1527" width="14.42578125" style="738" customWidth="1"/>
    <col min="1528" max="1528" width="20.42578125" style="738" customWidth="1"/>
    <col min="1529" max="1779" width="9.140625" style="738"/>
    <col min="1780" max="1780" width="5.140625" style="738" customWidth="1"/>
    <col min="1781" max="1781" width="54.5703125" style="738" customWidth="1"/>
    <col min="1782" max="1782" width="27.28515625" style="738" customWidth="1"/>
    <col min="1783" max="1783" width="14.42578125" style="738" customWidth="1"/>
    <col min="1784" max="1784" width="20.42578125" style="738" customWidth="1"/>
    <col min="1785" max="2035" width="9.140625" style="738"/>
    <col min="2036" max="2036" width="5.140625" style="738" customWidth="1"/>
    <col min="2037" max="2037" width="54.5703125" style="738" customWidth="1"/>
    <col min="2038" max="2038" width="27.28515625" style="738" customWidth="1"/>
    <col min="2039" max="2039" width="14.42578125" style="738" customWidth="1"/>
    <col min="2040" max="2040" width="20.42578125" style="738" customWidth="1"/>
    <col min="2041" max="2291" width="9.140625" style="738"/>
    <col min="2292" max="2292" width="5.140625" style="738" customWidth="1"/>
    <col min="2293" max="2293" width="54.5703125" style="738" customWidth="1"/>
    <col min="2294" max="2294" width="27.28515625" style="738" customWidth="1"/>
    <col min="2295" max="2295" width="14.42578125" style="738" customWidth="1"/>
    <col min="2296" max="2296" width="20.42578125" style="738" customWidth="1"/>
    <col min="2297" max="2547" width="9.140625" style="738"/>
    <col min="2548" max="2548" width="5.140625" style="738" customWidth="1"/>
    <col min="2549" max="2549" width="54.5703125" style="738" customWidth="1"/>
    <col min="2550" max="2550" width="27.28515625" style="738" customWidth="1"/>
    <col min="2551" max="2551" width="14.42578125" style="738" customWidth="1"/>
    <col min="2552" max="2552" width="20.42578125" style="738" customWidth="1"/>
    <col min="2553" max="2803" width="9.140625" style="738"/>
    <col min="2804" max="2804" width="5.140625" style="738" customWidth="1"/>
    <col min="2805" max="2805" width="54.5703125" style="738" customWidth="1"/>
    <col min="2806" max="2806" width="27.28515625" style="738" customWidth="1"/>
    <col min="2807" max="2807" width="14.42578125" style="738" customWidth="1"/>
    <col min="2808" max="2808" width="20.42578125" style="738" customWidth="1"/>
    <col min="2809" max="3059" width="9.140625" style="738"/>
    <col min="3060" max="3060" width="5.140625" style="738" customWidth="1"/>
    <col min="3061" max="3061" width="54.5703125" style="738" customWidth="1"/>
    <col min="3062" max="3062" width="27.28515625" style="738" customWidth="1"/>
    <col min="3063" max="3063" width="14.42578125" style="738" customWidth="1"/>
    <col min="3064" max="3064" width="20.42578125" style="738" customWidth="1"/>
    <col min="3065" max="3315" width="9.140625" style="738"/>
    <col min="3316" max="3316" width="5.140625" style="738" customWidth="1"/>
    <col min="3317" max="3317" width="54.5703125" style="738" customWidth="1"/>
    <col min="3318" max="3318" width="27.28515625" style="738" customWidth="1"/>
    <col min="3319" max="3319" width="14.42578125" style="738" customWidth="1"/>
    <col min="3320" max="3320" width="20.42578125" style="738" customWidth="1"/>
    <col min="3321" max="3571" width="9.140625" style="738"/>
    <col min="3572" max="3572" width="5.140625" style="738" customWidth="1"/>
    <col min="3573" max="3573" width="54.5703125" style="738" customWidth="1"/>
    <col min="3574" max="3574" width="27.28515625" style="738" customWidth="1"/>
    <col min="3575" max="3575" width="14.42578125" style="738" customWidth="1"/>
    <col min="3576" max="3576" width="20.42578125" style="738" customWidth="1"/>
    <col min="3577" max="3827" width="9.140625" style="738"/>
    <col min="3828" max="3828" width="5.140625" style="738" customWidth="1"/>
    <col min="3829" max="3829" width="54.5703125" style="738" customWidth="1"/>
    <col min="3830" max="3830" width="27.28515625" style="738" customWidth="1"/>
    <col min="3831" max="3831" width="14.42578125" style="738" customWidth="1"/>
    <col min="3832" max="3832" width="20.42578125" style="738" customWidth="1"/>
    <col min="3833" max="4083" width="9.140625" style="738"/>
    <col min="4084" max="4084" width="5.140625" style="738" customWidth="1"/>
    <col min="4085" max="4085" width="54.5703125" style="738" customWidth="1"/>
    <col min="4086" max="4086" width="27.28515625" style="738" customWidth="1"/>
    <col min="4087" max="4087" width="14.42578125" style="738" customWidth="1"/>
    <col min="4088" max="4088" width="20.42578125" style="738" customWidth="1"/>
    <col min="4089" max="4339" width="9.140625" style="738"/>
    <col min="4340" max="4340" width="5.140625" style="738" customWidth="1"/>
    <col min="4341" max="4341" width="54.5703125" style="738" customWidth="1"/>
    <col min="4342" max="4342" width="27.28515625" style="738" customWidth="1"/>
    <col min="4343" max="4343" width="14.42578125" style="738" customWidth="1"/>
    <col min="4344" max="4344" width="20.42578125" style="738" customWidth="1"/>
    <col min="4345" max="4595" width="9.140625" style="738"/>
    <col min="4596" max="4596" width="5.140625" style="738" customWidth="1"/>
    <col min="4597" max="4597" width="54.5703125" style="738" customWidth="1"/>
    <col min="4598" max="4598" width="27.28515625" style="738" customWidth="1"/>
    <col min="4599" max="4599" width="14.42578125" style="738" customWidth="1"/>
    <col min="4600" max="4600" width="20.42578125" style="738" customWidth="1"/>
    <col min="4601" max="4851" width="9.140625" style="738"/>
    <col min="4852" max="4852" width="5.140625" style="738" customWidth="1"/>
    <col min="4853" max="4853" width="54.5703125" style="738" customWidth="1"/>
    <col min="4854" max="4854" width="27.28515625" style="738" customWidth="1"/>
    <col min="4855" max="4855" width="14.42578125" style="738" customWidth="1"/>
    <col min="4856" max="4856" width="20.42578125" style="738" customWidth="1"/>
    <col min="4857" max="5107" width="9.140625" style="738"/>
    <col min="5108" max="5108" width="5.140625" style="738" customWidth="1"/>
    <col min="5109" max="5109" width="54.5703125" style="738" customWidth="1"/>
    <col min="5110" max="5110" width="27.28515625" style="738" customWidth="1"/>
    <col min="5111" max="5111" width="14.42578125" style="738" customWidth="1"/>
    <col min="5112" max="5112" width="20.42578125" style="738" customWidth="1"/>
    <col min="5113" max="5363" width="9.140625" style="738"/>
    <col min="5364" max="5364" width="5.140625" style="738" customWidth="1"/>
    <col min="5365" max="5365" width="54.5703125" style="738" customWidth="1"/>
    <col min="5366" max="5366" width="27.28515625" style="738" customWidth="1"/>
    <col min="5367" max="5367" width="14.42578125" style="738" customWidth="1"/>
    <col min="5368" max="5368" width="20.42578125" style="738" customWidth="1"/>
    <col min="5369" max="5619" width="9.140625" style="738"/>
    <col min="5620" max="5620" width="5.140625" style="738" customWidth="1"/>
    <col min="5621" max="5621" width="54.5703125" style="738" customWidth="1"/>
    <col min="5622" max="5622" width="27.28515625" style="738" customWidth="1"/>
    <col min="5623" max="5623" width="14.42578125" style="738" customWidth="1"/>
    <col min="5624" max="5624" width="20.42578125" style="738" customWidth="1"/>
    <col min="5625" max="5875" width="9.140625" style="738"/>
    <col min="5876" max="5876" width="5.140625" style="738" customWidth="1"/>
    <col min="5877" max="5877" width="54.5703125" style="738" customWidth="1"/>
    <col min="5878" max="5878" width="27.28515625" style="738" customWidth="1"/>
    <col min="5879" max="5879" width="14.42578125" style="738" customWidth="1"/>
    <col min="5880" max="5880" width="20.42578125" style="738" customWidth="1"/>
    <col min="5881" max="6131" width="9.140625" style="738"/>
    <col min="6132" max="6132" width="5.140625" style="738" customWidth="1"/>
    <col min="6133" max="6133" width="54.5703125" style="738" customWidth="1"/>
    <col min="6134" max="6134" width="27.28515625" style="738" customWidth="1"/>
    <col min="6135" max="6135" width="14.42578125" style="738" customWidth="1"/>
    <col min="6136" max="6136" width="20.42578125" style="738" customWidth="1"/>
    <col min="6137" max="6387" width="9.140625" style="738"/>
    <col min="6388" max="6388" width="5.140625" style="738" customWidth="1"/>
    <col min="6389" max="6389" width="54.5703125" style="738" customWidth="1"/>
    <col min="6390" max="6390" width="27.28515625" style="738" customWidth="1"/>
    <col min="6391" max="6391" width="14.42578125" style="738" customWidth="1"/>
    <col min="6392" max="6392" width="20.42578125" style="738" customWidth="1"/>
    <col min="6393" max="6643" width="9.140625" style="738"/>
    <col min="6644" max="6644" width="5.140625" style="738" customWidth="1"/>
    <col min="6645" max="6645" width="54.5703125" style="738" customWidth="1"/>
    <col min="6646" max="6646" width="27.28515625" style="738" customWidth="1"/>
    <col min="6647" max="6647" width="14.42578125" style="738" customWidth="1"/>
    <col min="6648" max="6648" width="20.42578125" style="738" customWidth="1"/>
    <col min="6649" max="6899" width="9.140625" style="738"/>
    <col min="6900" max="6900" width="5.140625" style="738" customWidth="1"/>
    <col min="6901" max="6901" width="54.5703125" style="738" customWidth="1"/>
    <col min="6902" max="6902" width="27.28515625" style="738" customWidth="1"/>
    <col min="6903" max="6903" width="14.42578125" style="738" customWidth="1"/>
    <col min="6904" max="6904" width="20.42578125" style="738" customWidth="1"/>
    <col min="6905" max="7155" width="9.140625" style="738"/>
    <col min="7156" max="7156" width="5.140625" style="738" customWidth="1"/>
    <col min="7157" max="7157" width="54.5703125" style="738" customWidth="1"/>
    <col min="7158" max="7158" width="27.28515625" style="738" customWidth="1"/>
    <col min="7159" max="7159" width="14.42578125" style="738" customWidth="1"/>
    <col min="7160" max="7160" width="20.42578125" style="738" customWidth="1"/>
    <col min="7161" max="7411" width="9.140625" style="738"/>
    <col min="7412" max="7412" width="5.140625" style="738" customWidth="1"/>
    <col min="7413" max="7413" width="54.5703125" style="738" customWidth="1"/>
    <col min="7414" max="7414" width="27.28515625" style="738" customWidth="1"/>
    <col min="7415" max="7415" width="14.42578125" style="738" customWidth="1"/>
    <col min="7416" max="7416" width="20.42578125" style="738" customWidth="1"/>
    <col min="7417" max="7667" width="9.140625" style="738"/>
    <col min="7668" max="7668" width="5.140625" style="738" customWidth="1"/>
    <col min="7669" max="7669" width="54.5703125" style="738" customWidth="1"/>
    <col min="7670" max="7670" width="27.28515625" style="738" customWidth="1"/>
    <col min="7671" max="7671" width="14.42578125" style="738" customWidth="1"/>
    <col min="7672" max="7672" width="20.42578125" style="738" customWidth="1"/>
    <col min="7673" max="7923" width="9.140625" style="738"/>
    <col min="7924" max="7924" width="5.140625" style="738" customWidth="1"/>
    <col min="7925" max="7925" width="54.5703125" style="738" customWidth="1"/>
    <col min="7926" max="7926" width="27.28515625" style="738" customWidth="1"/>
    <col min="7927" max="7927" width="14.42578125" style="738" customWidth="1"/>
    <col min="7928" max="7928" width="20.42578125" style="738" customWidth="1"/>
    <col min="7929" max="8179" width="9.140625" style="738"/>
    <col min="8180" max="8180" width="5.140625" style="738" customWidth="1"/>
    <col min="8181" max="8181" width="54.5703125" style="738" customWidth="1"/>
    <col min="8182" max="8182" width="27.28515625" style="738" customWidth="1"/>
    <col min="8183" max="8183" width="14.42578125" style="738" customWidth="1"/>
    <col min="8184" max="8184" width="20.42578125" style="738" customWidth="1"/>
    <col min="8185" max="8435" width="9.140625" style="738"/>
    <col min="8436" max="8436" width="5.140625" style="738" customWidth="1"/>
    <col min="8437" max="8437" width="54.5703125" style="738" customWidth="1"/>
    <col min="8438" max="8438" width="27.28515625" style="738" customWidth="1"/>
    <col min="8439" max="8439" width="14.42578125" style="738" customWidth="1"/>
    <col min="8440" max="8440" width="20.42578125" style="738" customWidth="1"/>
    <col min="8441" max="8691" width="9.140625" style="738"/>
    <col min="8692" max="8692" width="5.140625" style="738" customWidth="1"/>
    <col min="8693" max="8693" width="54.5703125" style="738" customWidth="1"/>
    <col min="8694" max="8694" width="27.28515625" style="738" customWidth="1"/>
    <col min="8695" max="8695" width="14.42578125" style="738" customWidth="1"/>
    <col min="8696" max="8696" width="20.42578125" style="738" customWidth="1"/>
    <col min="8697" max="8947" width="9.140625" style="738"/>
    <col min="8948" max="8948" width="5.140625" style="738" customWidth="1"/>
    <col min="8949" max="8949" width="54.5703125" style="738" customWidth="1"/>
    <col min="8950" max="8950" width="27.28515625" style="738" customWidth="1"/>
    <col min="8951" max="8951" width="14.42578125" style="738" customWidth="1"/>
    <col min="8952" max="8952" width="20.42578125" style="738" customWidth="1"/>
    <col min="8953" max="9203" width="9.140625" style="738"/>
    <col min="9204" max="9204" width="5.140625" style="738" customWidth="1"/>
    <col min="9205" max="9205" width="54.5703125" style="738" customWidth="1"/>
    <col min="9206" max="9206" width="27.28515625" style="738" customWidth="1"/>
    <col min="9207" max="9207" width="14.42578125" style="738" customWidth="1"/>
    <col min="9208" max="9208" width="20.42578125" style="738" customWidth="1"/>
    <col min="9209" max="9459" width="9.140625" style="738"/>
    <col min="9460" max="9460" width="5.140625" style="738" customWidth="1"/>
    <col min="9461" max="9461" width="54.5703125" style="738" customWidth="1"/>
    <col min="9462" max="9462" width="27.28515625" style="738" customWidth="1"/>
    <col min="9463" max="9463" width="14.42578125" style="738" customWidth="1"/>
    <col min="9464" max="9464" width="20.42578125" style="738" customWidth="1"/>
    <col min="9465" max="9715" width="9.140625" style="738"/>
    <col min="9716" max="9716" width="5.140625" style="738" customWidth="1"/>
    <col min="9717" max="9717" width="54.5703125" style="738" customWidth="1"/>
    <col min="9718" max="9718" width="27.28515625" style="738" customWidth="1"/>
    <col min="9719" max="9719" width="14.42578125" style="738" customWidth="1"/>
    <col min="9720" max="9720" width="20.42578125" style="738" customWidth="1"/>
    <col min="9721" max="9971" width="9.140625" style="738"/>
    <col min="9972" max="9972" width="5.140625" style="738" customWidth="1"/>
    <col min="9973" max="9973" width="54.5703125" style="738" customWidth="1"/>
    <col min="9974" max="9974" width="27.28515625" style="738" customWidth="1"/>
    <col min="9975" max="9975" width="14.42578125" style="738" customWidth="1"/>
    <col min="9976" max="9976" width="20.42578125" style="738" customWidth="1"/>
    <col min="9977" max="10227" width="9.140625" style="738"/>
    <col min="10228" max="10228" width="5.140625" style="738" customWidth="1"/>
    <col min="10229" max="10229" width="54.5703125" style="738" customWidth="1"/>
    <col min="10230" max="10230" width="27.28515625" style="738" customWidth="1"/>
    <col min="10231" max="10231" width="14.42578125" style="738" customWidth="1"/>
    <col min="10232" max="10232" width="20.42578125" style="738" customWidth="1"/>
    <col min="10233" max="10483" width="9.140625" style="738"/>
    <col min="10484" max="10484" width="5.140625" style="738" customWidth="1"/>
    <col min="10485" max="10485" width="54.5703125" style="738" customWidth="1"/>
    <col min="10486" max="10486" width="27.28515625" style="738" customWidth="1"/>
    <col min="10487" max="10487" width="14.42578125" style="738" customWidth="1"/>
    <col min="10488" max="10488" width="20.42578125" style="738" customWidth="1"/>
    <col min="10489" max="10739" width="9.140625" style="738"/>
    <col min="10740" max="10740" width="5.140625" style="738" customWidth="1"/>
    <col min="10741" max="10741" width="54.5703125" style="738" customWidth="1"/>
    <col min="10742" max="10742" width="27.28515625" style="738" customWidth="1"/>
    <col min="10743" max="10743" width="14.42578125" style="738" customWidth="1"/>
    <col min="10744" max="10744" width="20.42578125" style="738" customWidth="1"/>
    <col min="10745" max="10995" width="9.140625" style="738"/>
    <col min="10996" max="10996" width="5.140625" style="738" customWidth="1"/>
    <col min="10997" max="10997" width="54.5703125" style="738" customWidth="1"/>
    <col min="10998" max="10998" width="27.28515625" style="738" customWidth="1"/>
    <col min="10999" max="10999" width="14.42578125" style="738" customWidth="1"/>
    <col min="11000" max="11000" width="20.42578125" style="738" customWidth="1"/>
    <col min="11001" max="11251" width="9.140625" style="738"/>
    <col min="11252" max="11252" width="5.140625" style="738" customWidth="1"/>
    <col min="11253" max="11253" width="54.5703125" style="738" customWidth="1"/>
    <col min="11254" max="11254" width="27.28515625" style="738" customWidth="1"/>
    <col min="11255" max="11255" width="14.42578125" style="738" customWidth="1"/>
    <col min="11256" max="11256" width="20.42578125" style="738" customWidth="1"/>
    <col min="11257" max="11507" width="9.140625" style="738"/>
    <col min="11508" max="11508" width="5.140625" style="738" customWidth="1"/>
    <col min="11509" max="11509" width="54.5703125" style="738" customWidth="1"/>
    <col min="11510" max="11510" width="27.28515625" style="738" customWidth="1"/>
    <col min="11511" max="11511" width="14.42578125" style="738" customWidth="1"/>
    <col min="11512" max="11512" width="20.42578125" style="738" customWidth="1"/>
    <col min="11513" max="11763" width="9.140625" style="738"/>
    <col min="11764" max="11764" width="5.140625" style="738" customWidth="1"/>
    <col min="11765" max="11765" width="54.5703125" style="738" customWidth="1"/>
    <col min="11766" max="11766" width="27.28515625" style="738" customWidth="1"/>
    <col min="11767" max="11767" width="14.42578125" style="738" customWidth="1"/>
    <col min="11768" max="11768" width="20.42578125" style="738" customWidth="1"/>
    <col min="11769" max="12019" width="9.140625" style="738"/>
    <col min="12020" max="12020" width="5.140625" style="738" customWidth="1"/>
    <col min="12021" max="12021" width="54.5703125" style="738" customWidth="1"/>
    <col min="12022" max="12022" width="27.28515625" style="738" customWidth="1"/>
    <col min="12023" max="12023" width="14.42578125" style="738" customWidth="1"/>
    <col min="12024" max="12024" width="20.42578125" style="738" customWidth="1"/>
    <col min="12025" max="12275" width="9.140625" style="738"/>
    <col min="12276" max="12276" width="5.140625" style="738" customWidth="1"/>
    <col min="12277" max="12277" width="54.5703125" style="738" customWidth="1"/>
    <col min="12278" max="12278" width="27.28515625" style="738" customWidth="1"/>
    <col min="12279" max="12279" width="14.42578125" style="738" customWidth="1"/>
    <col min="12280" max="12280" width="20.42578125" style="738" customWidth="1"/>
    <col min="12281" max="12531" width="9.140625" style="738"/>
    <col min="12532" max="12532" width="5.140625" style="738" customWidth="1"/>
    <col min="12533" max="12533" width="54.5703125" style="738" customWidth="1"/>
    <col min="12534" max="12534" width="27.28515625" style="738" customWidth="1"/>
    <col min="12535" max="12535" width="14.42578125" style="738" customWidth="1"/>
    <col min="12536" max="12536" width="20.42578125" style="738" customWidth="1"/>
    <col min="12537" max="12787" width="9.140625" style="738"/>
    <col min="12788" max="12788" width="5.140625" style="738" customWidth="1"/>
    <col min="12789" max="12789" width="54.5703125" style="738" customWidth="1"/>
    <col min="12790" max="12790" width="27.28515625" style="738" customWidth="1"/>
    <col min="12791" max="12791" width="14.42578125" style="738" customWidth="1"/>
    <col min="12792" max="12792" width="20.42578125" style="738" customWidth="1"/>
    <col min="12793" max="13043" width="9.140625" style="738"/>
    <col min="13044" max="13044" width="5.140625" style="738" customWidth="1"/>
    <col min="13045" max="13045" width="54.5703125" style="738" customWidth="1"/>
    <col min="13046" max="13046" width="27.28515625" style="738" customWidth="1"/>
    <col min="13047" max="13047" width="14.42578125" style="738" customWidth="1"/>
    <col min="13048" max="13048" width="20.42578125" style="738" customWidth="1"/>
    <col min="13049" max="13299" width="9.140625" style="738"/>
    <col min="13300" max="13300" width="5.140625" style="738" customWidth="1"/>
    <col min="13301" max="13301" width="54.5703125" style="738" customWidth="1"/>
    <col min="13302" max="13302" width="27.28515625" style="738" customWidth="1"/>
    <col min="13303" max="13303" width="14.42578125" style="738" customWidth="1"/>
    <col min="13304" max="13304" width="20.42578125" style="738" customWidth="1"/>
    <col min="13305" max="13555" width="9.140625" style="738"/>
    <col min="13556" max="13556" width="5.140625" style="738" customWidth="1"/>
    <col min="13557" max="13557" width="54.5703125" style="738" customWidth="1"/>
    <col min="13558" max="13558" width="27.28515625" style="738" customWidth="1"/>
    <col min="13559" max="13559" width="14.42578125" style="738" customWidth="1"/>
    <col min="13560" max="13560" width="20.42578125" style="738" customWidth="1"/>
    <col min="13561" max="13811" width="9.140625" style="738"/>
    <col min="13812" max="13812" width="5.140625" style="738" customWidth="1"/>
    <col min="13813" max="13813" width="54.5703125" style="738" customWidth="1"/>
    <col min="13814" max="13814" width="27.28515625" style="738" customWidth="1"/>
    <col min="13815" max="13815" width="14.42578125" style="738" customWidth="1"/>
    <col min="13816" max="13816" width="20.42578125" style="738" customWidth="1"/>
    <col min="13817" max="14067" width="9.140625" style="738"/>
    <col min="14068" max="14068" width="5.140625" style="738" customWidth="1"/>
    <col min="14069" max="14069" width="54.5703125" style="738" customWidth="1"/>
    <col min="14070" max="14070" width="27.28515625" style="738" customWidth="1"/>
    <col min="14071" max="14071" width="14.42578125" style="738" customWidth="1"/>
    <col min="14072" max="14072" width="20.42578125" style="738" customWidth="1"/>
    <col min="14073" max="14323" width="9.140625" style="738"/>
    <col min="14324" max="14324" width="5.140625" style="738" customWidth="1"/>
    <col min="14325" max="14325" width="54.5703125" style="738" customWidth="1"/>
    <col min="14326" max="14326" width="27.28515625" style="738" customWidth="1"/>
    <col min="14327" max="14327" width="14.42578125" style="738" customWidth="1"/>
    <col min="14328" max="14328" width="20.42578125" style="738" customWidth="1"/>
    <col min="14329" max="14579" width="9.140625" style="738"/>
    <col min="14580" max="14580" width="5.140625" style="738" customWidth="1"/>
    <col min="14581" max="14581" width="54.5703125" style="738" customWidth="1"/>
    <col min="14582" max="14582" width="27.28515625" style="738" customWidth="1"/>
    <col min="14583" max="14583" width="14.42578125" style="738" customWidth="1"/>
    <col min="14584" max="14584" width="20.42578125" style="738" customWidth="1"/>
    <col min="14585" max="14835" width="9.140625" style="738"/>
    <col min="14836" max="14836" width="5.140625" style="738" customWidth="1"/>
    <col min="14837" max="14837" width="54.5703125" style="738" customWidth="1"/>
    <col min="14838" max="14838" width="27.28515625" style="738" customWidth="1"/>
    <col min="14839" max="14839" width="14.42578125" style="738" customWidth="1"/>
    <col min="14840" max="14840" width="20.42578125" style="738" customWidth="1"/>
    <col min="14841" max="15091" width="9.140625" style="738"/>
    <col min="15092" max="15092" width="5.140625" style="738" customWidth="1"/>
    <col min="15093" max="15093" width="54.5703125" style="738" customWidth="1"/>
    <col min="15094" max="15094" width="27.28515625" style="738" customWidth="1"/>
    <col min="15095" max="15095" width="14.42578125" style="738" customWidth="1"/>
    <col min="15096" max="15096" width="20.42578125" style="738" customWidth="1"/>
    <col min="15097" max="15347" width="9.140625" style="738"/>
    <col min="15348" max="15348" width="5.140625" style="738" customWidth="1"/>
    <col min="15349" max="15349" width="54.5703125" style="738" customWidth="1"/>
    <col min="15350" max="15350" width="27.28515625" style="738" customWidth="1"/>
    <col min="15351" max="15351" width="14.42578125" style="738" customWidth="1"/>
    <col min="15352" max="15352" width="20.42578125" style="738" customWidth="1"/>
    <col min="15353" max="15603" width="9.140625" style="738"/>
    <col min="15604" max="15604" width="5.140625" style="738" customWidth="1"/>
    <col min="15605" max="15605" width="54.5703125" style="738" customWidth="1"/>
    <col min="15606" max="15606" width="27.28515625" style="738" customWidth="1"/>
    <col min="15607" max="15607" width="14.42578125" style="738" customWidth="1"/>
    <col min="15608" max="15608" width="20.42578125" style="738" customWidth="1"/>
    <col min="15609" max="15859" width="9.140625" style="738"/>
    <col min="15860" max="15860" width="5.140625" style="738" customWidth="1"/>
    <col min="15861" max="15861" width="54.5703125" style="738" customWidth="1"/>
    <col min="15862" max="15862" width="27.28515625" style="738" customWidth="1"/>
    <col min="15863" max="15863" width="14.42578125" style="738" customWidth="1"/>
    <col min="15864" max="15864" width="20.42578125" style="738" customWidth="1"/>
    <col min="15865" max="16115" width="9.140625" style="738"/>
    <col min="16116" max="16116" width="5.140625" style="738" customWidth="1"/>
    <col min="16117" max="16117" width="54.5703125" style="738" customWidth="1"/>
    <col min="16118" max="16118" width="27.28515625" style="738" customWidth="1"/>
    <col min="16119" max="16119" width="14.42578125" style="738" customWidth="1"/>
    <col min="16120" max="16120" width="20.42578125" style="738" customWidth="1"/>
    <col min="16121" max="16384" width="9.140625" style="738"/>
  </cols>
  <sheetData>
    <row r="1" spans="1:4" ht="18.75" customHeight="1">
      <c r="B1" s="736"/>
      <c r="C1" s="736"/>
      <c r="D1" s="737" t="s">
        <v>4302</v>
      </c>
    </row>
    <row r="2" spans="1:4" ht="31.5" customHeight="1">
      <c r="B2" s="736"/>
      <c r="C2" s="739"/>
      <c r="D2" s="740" t="s">
        <v>4303</v>
      </c>
    </row>
    <row r="3" spans="1:4" ht="15.75" customHeight="1">
      <c r="B3" s="736"/>
      <c r="C3" s="736"/>
      <c r="D3" s="741"/>
    </row>
    <row r="4" spans="1:4" ht="20.25" customHeight="1">
      <c r="A4" s="742" t="s">
        <v>4304</v>
      </c>
      <c r="B4" s="742"/>
      <c r="C4" s="742"/>
      <c r="D4" s="742"/>
    </row>
    <row r="5" spans="1:4" ht="15" customHeight="1">
      <c r="A5" s="743" t="s">
        <v>4305</v>
      </c>
      <c r="B5" s="743"/>
      <c r="C5" s="743"/>
      <c r="D5" s="743"/>
    </row>
    <row r="6" spans="1:4" ht="14.25" customHeight="1">
      <c r="A6" s="742" t="s">
        <v>4306</v>
      </c>
      <c r="B6" s="742"/>
      <c r="C6" s="742"/>
      <c r="D6" s="742"/>
    </row>
    <row r="7" spans="1:4" ht="14.25" customHeight="1">
      <c r="D7" s="745" t="s">
        <v>5</v>
      </c>
    </row>
    <row r="8" spans="1:4" ht="30" customHeight="1">
      <c r="A8" s="746" t="s">
        <v>2560</v>
      </c>
      <c r="B8" s="747" t="s">
        <v>2689</v>
      </c>
      <c r="C8" s="747"/>
      <c r="D8" s="748" t="s">
        <v>4307</v>
      </c>
    </row>
    <row r="9" spans="1:4" s="752" customFormat="1" ht="18" customHeight="1">
      <c r="A9" s="749">
        <v>1</v>
      </c>
      <c r="B9" s="750">
        <v>2</v>
      </c>
      <c r="C9" s="750"/>
      <c r="D9" s="751">
        <v>3</v>
      </c>
    </row>
    <row r="10" spans="1:4" s="752" customFormat="1" ht="23.25" customHeight="1">
      <c r="A10" s="753"/>
      <c r="B10" s="754" t="str">
        <f>UPPER("Activitatea operaţională")</f>
        <v>ACTIVITATEA OPERAŢIONALĂ</v>
      </c>
      <c r="C10" s="754"/>
      <c r="D10" s="755" t="s">
        <v>2361</v>
      </c>
    </row>
    <row r="11" spans="1:4" s="759" customFormat="1" ht="23.1" customHeight="1">
      <c r="A11" s="756">
        <v>100</v>
      </c>
      <c r="B11" s="757" t="s">
        <v>4308</v>
      </c>
      <c r="C11" s="757"/>
      <c r="D11" s="758">
        <v>76380665.409999996</v>
      </c>
    </row>
    <row r="12" spans="1:4" s="759" customFormat="1" ht="23.1" customHeight="1">
      <c r="A12" s="753">
        <v>110</v>
      </c>
      <c r="B12" s="760" t="s">
        <v>4309</v>
      </c>
      <c r="C12" s="760"/>
      <c r="D12" s="761">
        <v>67315433.50999999</v>
      </c>
    </row>
    <row r="13" spans="1:4" ht="23.1" customHeight="1">
      <c r="A13" s="755">
        <v>111</v>
      </c>
      <c r="B13" s="762" t="s">
        <v>50</v>
      </c>
      <c r="C13" s="762"/>
      <c r="D13" s="763">
        <v>12894955.109999999</v>
      </c>
    </row>
    <row r="14" spans="1:4" ht="23.1" customHeight="1">
      <c r="A14" s="755">
        <v>113</v>
      </c>
      <c r="B14" s="762" t="s">
        <v>53</v>
      </c>
      <c r="C14" s="762"/>
      <c r="D14" s="763">
        <v>19878</v>
      </c>
    </row>
    <row r="15" spans="1:4" s="764" customFormat="1" ht="23.1" customHeight="1">
      <c r="A15" s="755">
        <v>114</v>
      </c>
      <c r="B15" s="762" t="s">
        <v>4310</v>
      </c>
      <c r="C15" s="762"/>
      <c r="D15" s="763">
        <v>51663429.299999997</v>
      </c>
    </row>
    <row r="16" spans="1:4" ht="23.1" customHeight="1">
      <c r="A16" s="755">
        <v>115</v>
      </c>
      <c r="B16" s="762" t="s">
        <v>4311</v>
      </c>
      <c r="C16" s="762"/>
      <c r="D16" s="763">
        <v>2737171.1</v>
      </c>
    </row>
    <row r="17" spans="1:4" ht="23.1" customHeight="1">
      <c r="A17" s="753">
        <v>120</v>
      </c>
      <c r="B17" s="760" t="s">
        <v>4312</v>
      </c>
      <c r="C17" s="760"/>
      <c r="D17" s="765">
        <v>0</v>
      </c>
    </row>
    <row r="18" spans="1:4" ht="23.1" customHeight="1">
      <c r="A18" s="755">
        <v>121</v>
      </c>
      <c r="B18" s="762" t="s">
        <v>4313</v>
      </c>
      <c r="C18" s="762"/>
      <c r="D18" s="763"/>
    </row>
    <row r="19" spans="1:4" ht="23.1" customHeight="1">
      <c r="A19" s="755">
        <v>122</v>
      </c>
      <c r="B19" s="762" t="s">
        <v>4314</v>
      </c>
      <c r="C19" s="762"/>
      <c r="D19" s="763"/>
    </row>
    <row r="20" spans="1:4" ht="23.1" customHeight="1">
      <c r="A20" s="753">
        <v>130</v>
      </c>
      <c r="B20" s="760" t="s">
        <v>4315</v>
      </c>
      <c r="C20" s="760"/>
      <c r="D20" s="761">
        <v>4503780.7</v>
      </c>
    </row>
    <row r="21" spans="1:4" ht="23.1" customHeight="1">
      <c r="A21" s="755">
        <v>131</v>
      </c>
      <c r="B21" s="762" t="s">
        <v>4316</v>
      </c>
      <c r="C21" s="762"/>
      <c r="D21" s="763">
        <v>876829.4</v>
      </c>
    </row>
    <row r="22" spans="1:4" ht="23.1" customHeight="1">
      <c r="A22" s="755">
        <v>132</v>
      </c>
      <c r="B22" s="762" t="s">
        <v>4317</v>
      </c>
      <c r="C22" s="762"/>
      <c r="D22" s="763">
        <v>3626951.3</v>
      </c>
    </row>
    <row r="23" spans="1:4" ht="23.1" customHeight="1">
      <c r="A23" s="753">
        <v>140</v>
      </c>
      <c r="B23" s="760" t="s">
        <v>4318</v>
      </c>
      <c r="C23" s="760"/>
      <c r="D23" s="758">
        <v>4551545.4000000004</v>
      </c>
    </row>
    <row r="24" spans="1:4" ht="23.1" customHeight="1">
      <c r="A24" s="755">
        <v>141</v>
      </c>
      <c r="B24" s="762" t="s">
        <v>71</v>
      </c>
      <c r="C24" s="762"/>
      <c r="D24" s="763">
        <v>1202197.6000000001</v>
      </c>
    </row>
    <row r="25" spans="1:4" ht="23.1" customHeight="1">
      <c r="A25" s="755">
        <v>142</v>
      </c>
      <c r="B25" s="762" t="s">
        <v>4319</v>
      </c>
      <c r="C25" s="762"/>
      <c r="D25" s="763">
        <v>1877758.8</v>
      </c>
    </row>
    <row r="26" spans="1:4" ht="23.1" customHeight="1">
      <c r="A26" s="755">
        <v>143</v>
      </c>
      <c r="B26" s="762" t="s">
        <v>4320</v>
      </c>
      <c r="C26" s="762"/>
      <c r="D26" s="763">
        <v>637916.5</v>
      </c>
    </row>
    <row r="27" spans="1:4" ht="23.1" customHeight="1">
      <c r="A27" s="755">
        <v>144</v>
      </c>
      <c r="B27" s="762" t="s">
        <v>4321</v>
      </c>
      <c r="C27" s="762"/>
      <c r="D27" s="763">
        <v>25429.4</v>
      </c>
    </row>
    <row r="28" spans="1:4" ht="23.1" customHeight="1">
      <c r="A28" s="755">
        <v>145</v>
      </c>
      <c r="B28" s="762" t="s">
        <v>4322</v>
      </c>
      <c r="C28" s="762"/>
      <c r="D28" s="763">
        <v>808243.1</v>
      </c>
    </row>
    <row r="29" spans="1:4" ht="23.1" customHeight="1">
      <c r="A29" s="755">
        <v>149</v>
      </c>
      <c r="B29" s="762" t="s">
        <v>4323</v>
      </c>
      <c r="C29" s="762"/>
      <c r="D29" s="763"/>
    </row>
    <row r="30" spans="1:4" ht="35.25" customHeight="1">
      <c r="A30" s="753">
        <v>190</v>
      </c>
      <c r="B30" s="760" t="s">
        <v>4324</v>
      </c>
      <c r="C30" s="760"/>
      <c r="D30" s="761">
        <v>9905.7999999999993</v>
      </c>
    </row>
    <row r="31" spans="1:4" ht="23.1" customHeight="1">
      <c r="A31" s="766">
        <v>191</v>
      </c>
      <c r="B31" s="762" t="s">
        <v>4325</v>
      </c>
      <c r="C31" s="762"/>
      <c r="D31" s="763">
        <v>9905.7999999999993</v>
      </c>
    </row>
    <row r="32" spans="1:4" ht="23.1" customHeight="1">
      <c r="A32" s="766">
        <v>192</v>
      </c>
      <c r="B32" s="762" t="s">
        <v>2273</v>
      </c>
      <c r="C32" s="762"/>
      <c r="D32" s="763"/>
    </row>
    <row r="33" spans="1:49" ht="29.25" customHeight="1">
      <c r="A33" s="766">
        <v>193</v>
      </c>
      <c r="B33" s="762" t="s">
        <v>4326</v>
      </c>
      <c r="C33" s="762"/>
      <c r="D33" s="763"/>
    </row>
    <row r="34" spans="1:49" ht="23.1" customHeight="1">
      <c r="A34" s="766">
        <v>194</v>
      </c>
      <c r="B34" s="762" t="s">
        <v>4327</v>
      </c>
      <c r="C34" s="762"/>
      <c r="D34" s="763"/>
    </row>
    <row r="35" spans="1:49" ht="23.1" customHeight="1">
      <c r="A35" s="767">
        <v>200</v>
      </c>
      <c r="B35" s="757" t="s">
        <v>4328</v>
      </c>
      <c r="C35" s="757"/>
      <c r="D35" s="765">
        <v>87344776.599999994</v>
      </c>
    </row>
    <row r="36" spans="1:49" ht="23.1" customHeight="1">
      <c r="A36" s="753">
        <v>210</v>
      </c>
      <c r="B36" s="760" t="s">
        <v>4329</v>
      </c>
      <c r="C36" s="760"/>
      <c r="D36" s="761">
        <v>13661351.399999999</v>
      </c>
    </row>
    <row r="37" spans="1:49" ht="23.1" customHeight="1">
      <c r="A37" s="768">
        <v>211</v>
      </c>
      <c r="B37" s="762" t="s">
        <v>1962</v>
      </c>
      <c r="C37" s="762"/>
      <c r="D37" s="763">
        <v>10624944.6</v>
      </c>
    </row>
    <row r="38" spans="1:49" ht="23.1" customHeight="1">
      <c r="A38" s="768">
        <v>212</v>
      </c>
      <c r="B38" s="762" t="s">
        <v>4330</v>
      </c>
      <c r="C38" s="762"/>
      <c r="D38" s="763">
        <v>3036406.8</v>
      </c>
    </row>
    <row r="39" spans="1:49" ht="23.1" customHeight="1">
      <c r="A39" s="753">
        <v>220</v>
      </c>
      <c r="B39" s="760" t="s">
        <v>4331</v>
      </c>
      <c r="C39" s="760"/>
      <c r="D39" s="761">
        <v>3422779.3</v>
      </c>
    </row>
    <row r="40" spans="1:49" ht="23.1" customHeight="1">
      <c r="A40" s="768">
        <v>222</v>
      </c>
      <c r="B40" s="762" t="s">
        <v>1977</v>
      </c>
      <c r="C40" s="762"/>
      <c r="D40" s="769">
        <v>3422779.3</v>
      </c>
      <c r="E40" s="770"/>
      <c r="F40" s="770"/>
      <c r="G40" s="770"/>
      <c r="H40" s="770"/>
      <c r="I40" s="770"/>
      <c r="J40" s="770"/>
      <c r="K40" s="770"/>
      <c r="L40" s="770"/>
      <c r="M40" s="770"/>
      <c r="N40" s="770"/>
      <c r="O40" s="770"/>
      <c r="P40" s="770"/>
      <c r="Q40" s="770"/>
      <c r="R40" s="770"/>
      <c r="S40" s="770"/>
      <c r="T40" s="770"/>
      <c r="U40" s="770"/>
      <c r="V40" s="770"/>
      <c r="W40" s="770"/>
      <c r="X40" s="770"/>
      <c r="Y40" s="770"/>
      <c r="Z40" s="770"/>
      <c r="AA40" s="770"/>
      <c r="AB40" s="770"/>
      <c r="AC40" s="770"/>
      <c r="AD40" s="770"/>
      <c r="AE40" s="770"/>
      <c r="AF40" s="770"/>
      <c r="AG40" s="770"/>
      <c r="AH40" s="770"/>
      <c r="AI40" s="770"/>
      <c r="AJ40" s="770"/>
      <c r="AK40" s="770"/>
      <c r="AL40" s="770"/>
      <c r="AM40" s="770"/>
      <c r="AN40" s="770"/>
      <c r="AO40" s="770"/>
      <c r="AP40" s="770"/>
      <c r="AQ40" s="770"/>
      <c r="AR40" s="770"/>
      <c r="AS40" s="770"/>
      <c r="AT40" s="770"/>
      <c r="AU40" s="770"/>
      <c r="AV40" s="770"/>
      <c r="AW40" s="770"/>
    </row>
    <row r="41" spans="1:49" ht="23.1" customHeight="1">
      <c r="A41" s="753">
        <v>240</v>
      </c>
      <c r="B41" s="760" t="s">
        <v>4332</v>
      </c>
      <c r="C41" s="760"/>
      <c r="D41" s="761">
        <v>4268827.4000000004</v>
      </c>
      <c r="E41" s="770"/>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D41" s="770"/>
      <c r="AE41" s="770"/>
      <c r="AF41" s="770"/>
      <c r="AG41" s="770"/>
      <c r="AH41" s="770"/>
      <c r="AI41" s="770"/>
      <c r="AJ41" s="770"/>
      <c r="AK41" s="770"/>
      <c r="AL41" s="770"/>
      <c r="AM41" s="770"/>
      <c r="AN41" s="770"/>
      <c r="AO41" s="770"/>
      <c r="AP41" s="770"/>
      <c r="AQ41" s="770"/>
      <c r="AR41" s="770"/>
      <c r="AS41" s="770"/>
      <c r="AT41" s="770"/>
      <c r="AU41" s="770"/>
      <c r="AV41" s="770"/>
      <c r="AW41" s="770"/>
    </row>
    <row r="42" spans="1:49" ht="23.1" customHeight="1">
      <c r="A42" s="768">
        <v>241</v>
      </c>
      <c r="B42" s="762" t="s">
        <v>4333</v>
      </c>
      <c r="C42" s="762"/>
      <c r="D42" s="763">
        <v>1782589.3</v>
      </c>
    </row>
    <row r="43" spans="1:49" ht="23.1" customHeight="1">
      <c r="A43" s="768">
        <v>242</v>
      </c>
      <c r="B43" s="762" t="s">
        <v>4334</v>
      </c>
      <c r="C43" s="762"/>
      <c r="D43" s="763">
        <v>2486238.1</v>
      </c>
    </row>
    <row r="44" spans="1:49" ht="23.1" customHeight="1">
      <c r="A44" s="768">
        <v>243</v>
      </c>
      <c r="B44" s="762" t="s">
        <v>4335</v>
      </c>
      <c r="C44" s="762"/>
      <c r="D44" s="763"/>
    </row>
    <row r="45" spans="1:49" ht="23.1" customHeight="1">
      <c r="A45" s="753">
        <v>250</v>
      </c>
      <c r="B45" s="760" t="s">
        <v>4336</v>
      </c>
      <c r="C45" s="760"/>
      <c r="D45" s="761">
        <v>3696402.1999999997</v>
      </c>
    </row>
    <row r="46" spans="1:49" ht="23.1" customHeight="1">
      <c r="A46" s="768">
        <v>251</v>
      </c>
      <c r="B46" s="762" t="s">
        <v>4337</v>
      </c>
      <c r="C46" s="762"/>
      <c r="D46" s="763">
        <v>105347.8</v>
      </c>
    </row>
    <row r="47" spans="1:49" ht="23.1" customHeight="1">
      <c r="A47" s="768">
        <v>252</v>
      </c>
      <c r="B47" s="762" t="s">
        <v>4338</v>
      </c>
      <c r="C47" s="762"/>
      <c r="D47" s="763">
        <v>2840303.6</v>
      </c>
    </row>
    <row r="48" spans="1:49" ht="23.1" customHeight="1">
      <c r="A48" s="768">
        <v>253</v>
      </c>
      <c r="B48" s="762" t="s">
        <v>4339</v>
      </c>
      <c r="C48" s="762"/>
      <c r="D48" s="769">
        <v>143792.4</v>
      </c>
    </row>
    <row r="49" spans="1:31" s="771" customFormat="1" ht="23.1" customHeight="1">
      <c r="A49" s="768">
        <v>254</v>
      </c>
      <c r="B49" s="762" t="s">
        <v>4340</v>
      </c>
      <c r="C49" s="762"/>
      <c r="D49" s="769">
        <v>606958.4</v>
      </c>
      <c r="E49" s="770"/>
      <c r="F49" s="770"/>
      <c r="G49" s="770"/>
      <c r="H49" s="770"/>
      <c r="I49" s="770"/>
      <c r="J49" s="770"/>
      <c r="K49" s="770"/>
      <c r="L49" s="770"/>
      <c r="M49" s="770"/>
      <c r="N49" s="770"/>
      <c r="O49" s="770"/>
      <c r="P49" s="770"/>
      <c r="Q49" s="770"/>
      <c r="R49" s="770"/>
      <c r="S49" s="770"/>
      <c r="T49" s="770"/>
      <c r="U49" s="770"/>
      <c r="V49" s="770"/>
      <c r="W49" s="770"/>
      <c r="X49" s="770"/>
      <c r="Y49" s="770"/>
      <c r="Z49" s="770"/>
      <c r="AA49" s="770"/>
      <c r="AB49" s="770"/>
      <c r="AC49" s="770"/>
      <c r="AD49" s="770"/>
      <c r="AE49" s="770"/>
    </row>
    <row r="50" spans="1:31" ht="23.1" customHeight="1">
      <c r="A50" s="753">
        <v>260</v>
      </c>
      <c r="B50" s="760" t="s">
        <v>4341</v>
      </c>
      <c r="C50" s="760"/>
      <c r="D50" s="761">
        <v>5073645.5999999996</v>
      </c>
      <c r="E50" s="770"/>
      <c r="F50" s="770"/>
      <c r="G50" s="770"/>
      <c r="H50" s="770"/>
      <c r="I50" s="770"/>
      <c r="J50" s="770"/>
      <c r="K50" s="770"/>
      <c r="L50" s="770"/>
      <c r="M50" s="770"/>
      <c r="N50" s="770"/>
      <c r="O50" s="770"/>
      <c r="P50" s="770"/>
      <c r="Q50" s="770"/>
      <c r="R50" s="770"/>
      <c r="S50" s="770"/>
      <c r="T50" s="770"/>
      <c r="U50" s="770"/>
      <c r="V50" s="770"/>
      <c r="W50" s="770"/>
      <c r="X50" s="770"/>
      <c r="Y50" s="770"/>
      <c r="Z50" s="770"/>
      <c r="AA50" s="770"/>
      <c r="AB50" s="770"/>
      <c r="AC50" s="770"/>
      <c r="AD50" s="770"/>
      <c r="AE50" s="770"/>
    </row>
    <row r="51" spans="1:31" ht="23.1" customHeight="1">
      <c r="A51" s="768">
        <v>261</v>
      </c>
      <c r="B51" s="762" t="s">
        <v>4342</v>
      </c>
      <c r="C51" s="762"/>
      <c r="D51" s="763"/>
      <c r="E51" s="770"/>
      <c r="F51" s="770"/>
      <c r="G51" s="770"/>
      <c r="H51" s="770"/>
      <c r="I51" s="770"/>
      <c r="J51" s="770"/>
      <c r="K51" s="770"/>
      <c r="L51" s="770"/>
      <c r="M51" s="770"/>
      <c r="N51" s="770"/>
      <c r="O51" s="770"/>
      <c r="P51" s="770"/>
      <c r="Q51" s="770"/>
      <c r="R51" s="770"/>
      <c r="S51" s="770"/>
      <c r="T51" s="770"/>
      <c r="U51" s="770"/>
      <c r="V51" s="770"/>
      <c r="W51" s="770"/>
      <c r="X51" s="770"/>
      <c r="Y51" s="770"/>
      <c r="Z51" s="770"/>
      <c r="AA51" s="770"/>
      <c r="AB51" s="770"/>
      <c r="AC51" s="770"/>
      <c r="AD51" s="770"/>
      <c r="AE51" s="770"/>
    </row>
    <row r="52" spans="1:31" ht="23.1" customHeight="1">
      <c r="A52" s="768">
        <v>262</v>
      </c>
      <c r="B52" s="762" t="s">
        <v>4343</v>
      </c>
      <c r="C52" s="762"/>
      <c r="D52" s="763"/>
      <c r="E52" s="770"/>
      <c r="F52" s="770"/>
      <c r="G52" s="770"/>
      <c r="H52" s="770"/>
      <c r="I52" s="770"/>
      <c r="J52" s="770"/>
      <c r="K52" s="770"/>
      <c r="L52" s="770"/>
      <c r="M52" s="770"/>
      <c r="N52" s="770"/>
      <c r="O52" s="770"/>
      <c r="P52" s="770"/>
      <c r="Q52" s="770"/>
      <c r="R52" s="770"/>
      <c r="S52" s="770"/>
      <c r="T52" s="770"/>
      <c r="U52" s="770"/>
      <c r="V52" s="770"/>
      <c r="W52" s="770"/>
      <c r="X52" s="770"/>
      <c r="Y52" s="770"/>
      <c r="Z52" s="770"/>
      <c r="AA52" s="770"/>
      <c r="AB52" s="770"/>
      <c r="AC52" s="770"/>
      <c r="AD52" s="770"/>
      <c r="AE52" s="770"/>
    </row>
    <row r="53" spans="1:31" s="771" customFormat="1" ht="23.1" customHeight="1">
      <c r="A53" s="768">
        <v>263</v>
      </c>
      <c r="B53" s="772" t="s">
        <v>4344</v>
      </c>
      <c r="C53" s="772"/>
      <c r="D53" s="763">
        <v>5073645.5999999996</v>
      </c>
      <c r="E53" s="770"/>
      <c r="F53" s="770"/>
      <c r="G53" s="770"/>
      <c r="H53" s="770"/>
      <c r="I53" s="770"/>
      <c r="J53" s="770"/>
      <c r="K53" s="770"/>
      <c r="L53" s="770"/>
      <c r="M53" s="770"/>
      <c r="N53" s="770"/>
      <c r="O53" s="770"/>
      <c r="P53" s="770"/>
      <c r="Q53" s="770"/>
      <c r="R53" s="770"/>
      <c r="S53" s="770"/>
      <c r="T53" s="770"/>
      <c r="U53" s="770"/>
      <c r="V53" s="770"/>
      <c r="W53" s="770"/>
      <c r="X53" s="770"/>
      <c r="Y53" s="770"/>
      <c r="Z53" s="770"/>
      <c r="AA53" s="770"/>
      <c r="AB53" s="770"/>
      <c r="AC53" s="770"/>
      <c r="AD53" s="770"/>
      <c r="AE53" s="770"/>
    </row>
    <row r="54" spans="1:31" ht="23.1" customHeight="1">
      <c r="A54" s="753">
        <v>270</v>
      </c>
      <c r="B54" s="760" t="s">
        <v>4345</v>
      </c>
      <c r="C54" s="760"/>
      <c r="D54" s="773">
        <v>2375455.8000000003</v>
      </c>
      <c r="E54" s="770"/>
      <c r="F54" s="770"/>
      <c r="G54" s="770"/>
      <c r="H54" s="770"/>
      <c r="I54" s="770"/>
      <c r="J54" s="770"/>
      <c r="K54" s="770"/>
      <c r="L54" s="770"/>
      <c r="M54" s="770"/>
      <c r="N54" s="770"/>
      <c r="O54" s="770"/>
      <c r="P54" s="770"/>
      <c r="Q54" s="770"/>
      <c r="R54" s="770"/>
      <c r="S54" s="770"/>
      <c r="T54" s="770"/>
      <c r="U54" s="770"/>
      <c r="V54" s="770"/>
      <c r="W54" s="770"/>
      <c r="X54" s="770"/>
      <c r="Y54" s="770"/>
      <c r="Z54" s="770"/>
      <c r="AA54" s="770"/>
      <c r="AB54" s="770"/>
      <c r="AC54" s="770"/>
      <c r="AD54" s="770"/>
      <c r="AE54" s="770"/>
    </row>
    <row r="55" spans="1:31" ht="23.1" customHeight="1">
      <c r="A55" s="768">
        <v>271</v>
      </c>
      <c r="B55" s="762" t="s">
        <v>4346</v>
      </c>
      <c r="C55" s="762"/>
      <c r="D55" s="763"/>
      <c r="E55" s="770"/>
      <c r="F55" s="770"/>
      <c r="G55" s="770"/>
      <c r="H55" s="770"/>
      <c r="I55" s="770"/>
      <c r="J55" s="770"/>
      <c r="K55" s="770"/>
      <c r="L55" s="770"/>
      <c r="M55" s="770"/>
      <c r="N55" s="770"/>
      <c r="O55" s="770"/>
      <c r="P55" s="770"/>
      <c r="Q55" s="770"/>
      <c r="R55" s="770"/>
      <c r="S55" s="770"/>
      <c r="T55" s="770"/>
      <c r="U55" s="770"/>
      <c r="V55" s="770"/>
      <c r="W55" s="770"/>
      <c r="X55" s="770"/>
      <c r="Y55" s="770"/>
      <c r="Z55" s="770"/>
      <c r="AA55" s="770"/>
      <c r="AB55" s="770"/>
      <c r="AC55" s="770"/>
      <c r="AD55" s="770"/>
      <c r="AE55" s="770"/>
    </row>
    <row r="56" spans="1:31" ht="23.1" customHeight="1">
      <c r="A56" s="768">
        <v>272</v>
      </c>
      <c r="B56" s="762" t="s">
        <v>4347</v>
      </c>
      <c r="C56" s="762"/>
      <c r="D56" s="763">
        <v>1909097.6</v>
      </c>
      <c r="E56" s="770"/>
      <c r="F56" s="770"/>
      <c r="G56" s="770"/>
      <c r="H56" s="770"/>
      <c r="I56" s="770"/>
      <c r="J56" s="770"/>
      <c r="K56" s="770"/>
      <c r="L56" s="770"/>
      <c r="M56" s="770"/>
      <c r="N56" s="770"/>
      <c r="O56" s="770"/>
      <c r="P56" s="770"/>
      <c r="Q56" s="770"/>
      <c r="R56" s="770"/>
      <c r="S56" s="770"/>
      <c r="T56" s="770"/>
      <c r="U56" s="770"/>
      <c r="V56" s="770"/>
      <c r="W56" s="770"/>
      <c r="X56" s="770"/>
      <c r="Y56" s="770"/>
      <c r="Z56" s="770"/>
      <c r="AA56" s="770"/>
      <c r="AB56" s="770"/>
      <c r="AC56" s="770"/>
      <c r="AD56" s="770"/>
      <c r="AE56" s="770"/>
    </row>
    <row r="57" spans="1:31" ht="23.1" customHeight="1">
      <c r="A57" s="768">
        <v>273</v>
      </c>
      <c r="B57" s="762" t="s">
        <v>4348</v>
      </c>
      <c r="C57" s="762"/>
      <c r="D57" s="763">
        <v>466358.2</v>
      </c>
      <c r="E57" s="770"/>
      <c r="F57" s="770"/>
      <c r="G57" s="770"/>
      <c r="H57" s="770"/>
      <c r="I57" s="770"/>
      <c r="J57" s="770"/>
      <c r="K57" s="770"/>
      <c r="L57" s="770"/>
      <c r="M57" s="770"/>
      <c r="N57" s="770"/>
      <c r="O57" s="770"/>
      <c r="P57" s="770"/>
      <c r="Q57" s="770"/>
      <c r="R57" s="770"/>
      <c r="S57" s="770"/>
      <c r="T57" s="770"/>
      <c r="U57" s="770"/>
      <c r="V57" s="770"/>
      <c r="W57" s="770"/>
      <c r="X57" s="770"/>
      <c r="Y57" s="770"/>
      <c r="Z57" s="770"/>
      <c r="AA57" s="770"/>
      <c r="AB57" s="770"/>
      <c r="AC57" s="770"/>
      <c r="AD57" s="770"/>
      <c r="AE57" s="770"/>
    </row>
    <row r="58" spans="1:31" ht="23.1" customHeight="1">
      <c r="A58" s="753">
        <v>280</v>
      </c>
      <c r="B58" s="760" t="s">
        <v>4349</v>
      </c>
      <c r="C58" s="760"/>
      <c r="D58" s="773">
        <v>4083126.5999999996</v>
      </c>
      <c r="E58" s="770"/>
      <c r="F58" s="770"/>
      <c r="G58" s="770"/>
      <c r="H58" s="770"/>
      <c r="I58" s="770"/>
      <c r="J58" s="770"/>
      <c r="K58" s="770"/>
      <c r="L58" s="770"/>
      <c r="M58" s="770"/>
      <c r="N58" s="770"/>
      <c r="O58" s="770"/>
      <c r="P58" s="770"/>
      <c r="Q58" s="770"/>
      <c r="R58" s="770"/>
      <c r="S58" s="770"/>
      <c r="T58" s="770"/>
      <c r="U58" s="770"/>
      <c r="V58" s="770"/>
      <c r="W58" s="770"/>
      <c r="X58" s="770"/>
      <c r="Y58" s="770"/>
      <c r="Z58" s="770"/>
      <c r="AA58" s="770"/>
      <c r="AB58" s="770"/>
      <c r="AC58" s="770"/>
      <c r="AD58" s="770"/>
      <c r="AE58" s="770"/>
    </row>
    <row r="59" spans="1:31" ht="23.1" customHeight="1">
      <c r="A59" s="768">
        <v>281</v>
      </c>
      <c r="B59" s="762" t="s">
        <v>2049</v>
      </c>
      <c r="C59" s="762"/>
      <c r="D59" s="763">
        <v>3748180.3</v>
      </c>
      <c r="E59" s="770"/>
      <c r="F59" s="770"/>
      <c r="G59" s="770"/>
      <c r="H59" s="770"/>
      <c r="I59" s="770"/>
      <c r="J59" s="770"/>
      <c r="K59" s="770"/>
      <c r="L59" s="770"/>
      <c r="M59" s="770"/>
      <c r="N59" s="770"/>
      <c r="O59" s="770"/>
      <c r="P59" s="770"/>
      <c r="Q59" s="770"/>
      <c r="R59" s="770"/>
      <c r="S59" s="770"/>
      <c r="T59" s="770"/>
      <c r="U59" s="770"/>
      <c r="V59" s="770"/>
      <c r="W59" s="770"/>
      <c r="X59" s="770"/>
      <c r="Y59" s="770"/>
      <c r="Z59" s="770"/>
      <c r="AA59" s="770"/>
      <c r="AB59" s="770"/>
      <c r="AC59" s="770"/>
      <c r="AD59" s="770"/>
      <c r="AE59" s="770"/>
    </row>
    <row r="60" spans="1:31" ht="23.1" customHeight="1">
      <c r="A60" s="768">
        <v>282</v>
      </c>
      <c r="B60" s="762" t="s">
        <v>2079</v>
      </c>
      <c r="C60" s="762"/>
      <c r="D60" s="774">
        <v>334946.3</v>
      </c>
      <c r="E60" s="770"/>
      <c r="F60" s="770"/>
      <c r="G60" s="770"/>
      <c r="H60" s="770"/>
      <c r="I60" s="770"/>
      <c r="J60" s="770"/>
      <c r="K60" s="770"/>
      <c r="L60" s="770"/>
      <c r="M60" s="770"/>
      <c r="N60" s="770"/>
      <c r="O60" s="770"/>
      <c r="P60" s="770"/>
      <c r="Q60" s="770"/>
      <c r="R60" s="770"/>
      <c r="S60" s="770"/>
      <c r="T60" s="770"/>
      <c r="U60" s="770"/>
      <c r="V60" s="770"/>
      <c r="W60" s="770"/>
      <c r="X60" s="770"/>
      <c r="Y60" s="770"/>
      <c r="Z60" s="770"/>
      <c r="AA60" s="770"/>
      <c r="AB60" s="770"/>
      <c r="AC60" s="770"/>
      <c r="AD60" s="770"/>
      <c r="AE60" s="770"/>
    </row>
    <row r="61" spans="1:31" ht="36.75" customHeight="1">
      <c r="A61" s="753">
        <v>290</v>
      </c>
      <c r="B61" s="760" t="s">
        <v>4350</v>
      </c>
      <c r="C61" s="760"/>
      <c r="D61" s="773">
        <v>50763188.299999997</v>
      </c>
      <c r="E61" s="770"/>
      <c r="F61" s="770"/>
      <c r="G61" s="770"/>
      <c r="H61" s="770"/>
      <c r="I61" s="770"/>
      <c r="J61" s="770"/>
      <c r="K61" s="770"/>
      <c r="L61" s="770"/>
      <c r="M61" s="770"/>
      <c r="N61" s="770"/>
      <c r="O61" s="770"/>
      <c r="P61" s="770"/>
      <c r="Q61" s="770"/>
      <c r="R61" s="770"/>
      <c r="S61" s="770"/>
      <c r="T61" s="770"/>
      <c r="U61" s="770"/>
      <c r="V61" s="770"/>
      <c r="W61" s="770"/>
      <c r="X61" s="770"/>
      <c r="Y61" s="770"/>
      <c r="Z61" s="770"/>
      <c r="AA61" s="770"/>
      <c r="AB61" s="770"/>
      <c r="AC61" s="770"/>
      <c r="AD61" s="770"/>
      <c r="AE61" s="770"/>
    </row>
    <row r="62" spans="1:31" ht="23.1" customHeight="1">
      <c r="A62" s="766">
        <v>291</v>
      </c>
      <c r="B62" s="762" t="s">
        <v>4351</v>
      </c>
      <c r="C62" s="762"/>
      <c r="D62" s="763">
        <v>23191174.5</v>
      </c>
    </row>
    <row r="63" spans="1:31" ht="23.1" customHeight="1">
      <c r="A63" s="766">
        <v>292</v>
      </c>
      <c r="B63" s="762" t="s">
        <v>4352</v>
      </c>
      <c r="C63" s="762"/>
      <c r="D63" s="763">
        <v>27572013.800000001</v>
      </c>
    </row>
    <row r="64" spans="1:31" ht="33" customHeight="1">
      <c r="A64" s="766">
        <v>293</v>
      </c>
      <c r="B64" s="762" t="s">
        <v>4353</v>
      </c>
      <c r="C64" s="762"/>
      <c r="D64" s="763"/>
    </row>
    <row r="65" spans="1:4" ht="29.25" customHeight="1">
      <c r="A65" s="766">
        <v>294</v>
      </c>
      <c r="B65" s="762" t="s">
        <v>4354</v>
      </c>
      <c r="C65" s="762"/>
      <c r="D65" s="763"/>
    </row>
    <row r="66" spans="1:4" ht="23.1" customHeight="1">
      <c r="A66" s="775"/>
      <c r="B66" s="776" t="s">
        <v>4355</v>
      </c>
      <c r="C66" s="776"/>
      <c r="D66" s="777">
        <v>-10964111.189999998</v>
      </c>
    </row>
    <row r="67" spans="1:4" ht="23.1" customHeight="1">
      <c r="A67" s="753"/>
      <c r="B67" s="754" t="str">
        <f>UPPER("Activitatea investiţională")</f>
        <v>ACTIVITATEA INVESTIŢIONALĂ</v>
      </c>
      <c r="C67" s="754"/>
      <c r="D67" s="763" t="s">
        <v>2361</v>
      </c>
    </row>
    <row r="68" spans="1:4" ht="23.1" customHeight="1">
      <c r="A68" s="778">
        <v>300</v>
      </c>
      <c r="B68" s="779" t="s">
        <v>2093</v>
      </c>
      <c r="C68" s="779"/>
      <c r="D68" s="763" t="s">
        <v>2361</v>
      </c>
    </row>
    <row r="69" spans="1:4" ht="23.1" customHeight="1">
      <c r="A69" s="778"/>
      <c r="B69" s="780" t="s">
        <v>4356</v>
      </c>
      <c r="C69" s="780"/>
      <c r="D69" s="781">
        <v>4760772</v>
      </c>
    </row>
    <row r="70" spans="1:4" ht="23.1" customHeight="1">
      <c r="A70" s="753">
        <v>310</v>
      </c>
      <c r="B70" s="760" t="s">
        <v>4357</v>
      </c>
      <c r="C70" s="760"/>
      <c r="D70" s="761">
        <v>3566410.8000000003</v>
      </c>
    </row>
    <row r="71" spans="1:4" ht="23.1" customHeight="1">
      <c r="A71" s="782" t="s">
        <v>2473</v>
      </c>
      <c r="B71" s="762" t="s">
        <v>2699</v>
      </c>
      <c r="C71" s="762"/>
      <c r="D71" s="763">
        <v>294875.8</v>
      </c>
    </row>
    <row r="72" spans="1:4" ht="23.1" customHeight="1">
      <c r="A72" s="782" t="s">
        <v>2476</v>
      </c>
      <c r="B72" s="762" t="s">
        <v>2701</v>
      </c>
      <c r="C72" s="762"/>
      <c r="D72" s="763">
        <v>39649.9</v>
      </c>
    </row>
    <row r="73" spans="1:4" ht="23.1" customHeight="1">
      <c r="A73" s="782" t="s">
        <v>2479</v>
      </c>
      <c r="B73" s="762" t="s">
        <v>2703</v>
      </c>
      <c r="C73" s="762"/>
      <c r="D73" s="763">
        <v>17634.3</v>
      </c>
    </row>
    <row r="74" spans="1:4" ht="23.1" customHeight="1">
      <c r="A74" s="782" t="s">
        <v>2482</v>
      </c>
      <c r="B74" s="762" t="s">
        <v>2705</v>
      </c>
      <c r="C74" s="762"/>
      <c r="D74" s="763">
        <v>885582.1</v>
      </c>
    </row>
    <row r="75" spans="1:4" ht="23.1" customHeight="1">
      <c r="A75" s="782" t="s">
        <v>2485</v>
      </c>
      <c r="B75" s="762" t="s">
        <v>2111</v>
      </c>
      <c r="C75" s="762"/>
      <c r="D75" s="763">
        <v>267316</v>
      </c>
    </row>
    <row r="76" spans="1:4" ht="23.1" customHeight="1">
      <c r="A76" s="782" t="s">
        <v>2490</v>
      </c>
      <c r="B76" s="762" t="s">
        <v>2708</v>
      </c>
      <c r="C76" s="762"/>
      <c r="D76" s="763">
        <v>102548.5</v>
      </c>
    </row>
    <row r="77" spans="1:4" ht="23.1" customHeight="1">
      <c r="A77" s="782" t="s">
        <v>2495</v>
      </c>
      <c r="B77" s="762" t="s">
        <v>2123</v>
      </c>
      <c r="C77" s="762"/>
      <c r="D77" s="763">
        <v>126424.1</v>
      </c>
    </row>
    <row r="78" spans="1:4" ht="23.1" customHeight="1">
      <c r="A78" s="782" t="s">
        <v>2498</v>
      </c>
      <c r="B78" s="762" t="s">
        <v>2127</v>
      </c>
      <c r="C78" s="762"/>
      <c r="D78" s="763">
        <v>30116.5</v>
      </c>
    </row>
    <row r="79" spans="1:4" ht="23.1" customHeight="1">
      <c r="A79" s="782" t="s">
        <v>2502</v>
      </c>
      <c r="B79" s="762" t="s">
        <v>4358</v>
      </c>
      <c r="C79" s="762"/>
      <c r="D79" s="763">
        <v>1802263.6</v>
      </c>
    </row>
    <row r="80" spans="1:4" ht="23.1" customHeight="1">
      <c r="A80" s="753">
        <v>320</v>
      </c>
      <c r="B80" s="760" t="s">
        <v>4359</v>
      </c>
      <c r="C80" s="760"/>
      <c r="D80" s="761">
        <v>0</v>
      </c>
    </row>
    <row r="81" spans="1:4" ht="23.1" customHeight="1">
      <c r="A81" s="782" t="s">
        <v>2731</v>
      </c>
      <c r="B81" s="762" t="s">
        <v>4360</v>
      </c>
      <c r="C81" s="762"/>
      <c r="D81" s="763"/>
    </row>
    <row r="82" spans="1:4" ht="23.1" customHeight="1">
      <c r="A82" s="782" t="s">
        <v>2734</v>
      </c>
      <c r="B82" s="762" t="s">
        <v>2513</v>
      </c>
      <c r="C82" s="762"/>
      <c r="D82" s="763"/>
    </row>
    <row r="83" spans="1:4" ht="23.1" customHeight="1">
      <c r="A83" s="782" t="s">
        <v>2736</v>
      </c>
      <c r="B83" s="762" t="s">
        <v>2737</v>
      </c>
      <c r="C83" s="762"/>
      <c r="D83" s="763"/>
    </row>
    <row r="84" spans="1:4" ht="23.1" customHeight="1">
      <c r="A84" s="753">
        <v>330</v>
      </c>
      <c r="B84" s="760" t="s">
        <v>4361</v>
      </c>
      <c r="C84" s="760"/>
      <c r="D84" s="761">
        <v>1188469.1000000001</v>
      </c>
    </row>
    <row r="85" spans="1:4" ht="23.1" customHeight="1">
      <c r="A85" s="782">
        <v>331</v>
      </c>
      <c r="B85" s="762" t="s">
        <v>2743</v>
      </c>
      <c r="C85" s="762"/>
      <c r="D85" s="763">
        <v>195642.1</v>
      </c>
    </row>
    <row r="86" spans="1:4" ht="23.1" customHeight="1">
      <c r="A86" s="782">
        <v>332</v>
      </c>
      <c r="B86" s="762" t="s">
        <v>2141</v>
      </c>
      <c r="C86" s="762"/>
      <c r="D86" s="763">
        <v>47288</v>
      </c>
    </row>
    <row r="87" spans="1:4" ht="23.1" customHeight="1">
      <c r="A87" s="782">
        <v>333</v>
      </c>
      <c r="B87" s="762" t="s">
        <v>2146</v>
      </c>
      <c r="C87" s="762"/>
      <c r="D87" s="763">
        <v>251496.3</v>
      </c>
    </row>
    <row r="88" spans="1:4" ht="23.1" customHeight="1">
      <c r="A88" s="782">
        <v>334</v>
      </c>
      <c r="B88" s="762" t="s">
        <v>2747</v>
      </c>
      <c r="C88" s="762"/>
      <c r="D88" s="763">
        <v>85234.1</v>
      </c>
    </row>
    <row r="89" spans="1:4" ht="23.1" customHeight="1">
      <c r="A89" s="782">
        <v>335</v>
      </c>
      <c r="B89" s="762" t="s">
        <v>2749</v>
      </c>
      <c r="C89" s="762"/>
      <c r="D89" s="763">
        <v>29132</v>
      </c>
    </row>
    <row r="90" spans="1:4" ht="23.1" customHeight="1">
      <c r="A90" s="782">
        <v>336</v>
      </c>
      <c r="B90" s="762" t="s">
        <v>2751</v>
      </c>
      <c r="C90" s="762"/>
      <c r="D90" s="763">
        <v>92397.3</v>
      </c>
    </row>
    <row r="91" spans="1:4" ht="23.1" customHeight="1">
      <c r="A91" s="782">
        <v>337</v>
      </c>
      <c r="B91" s="762" t="s">
        <v>2753</v>
      </c>
      <c r="C91" s="762"/>
      <c r="D91" s="763">
        <v>39824.9</v>
      </c>
    </row>
    <row r="92" spans="1:4" ht="23.1" customHeight="1">
      <c r="A92" s="782">
        <v>338</v>
      </c>
      <c r="B92" s="762" t="s">
        <v>2755</v>
      </c>
      <c r="C92" s="762"/>
      <c r="D92" s="763">
        <v>177342.4</v>
      </c>
    </row>
    <row r="93" spans="1:4" ht="23.1" customHeight="1">
      <c r="A93" s="782">
        <v>339</v>
      </c>
      <c r="B93" s="762" t="s">
        <v>2173</v>
      </c>
      <c r="C93" s="762"/>
      <c r="D93" s="763">
        <v>270112</v>
      </c>
    </row>
    <row r="94" spans="1:4" ht="37.5" customHeight="1">
      <c r="A94" s="753">
        <v>340</v>
      </c>
      <c r="B94" s="760" t="s">
        <v>4362</v>
      </c>
      <c r="C94" s="760"/>
      <c r="D94" s="761">
        <v>96.3</v>
      </c>
    </row>
    <row r="95" spans="1:4" ht="23.1" customHeight="1">
      <c r="A95" s="782">
        <v>341</v>
      </c>
      <c r="B95" s="762" t="s">
        <v>2762</v>
      </c>
      <c r="C95" s="762"/>
      <c r="D95" s="763">
        <v>96.3</v>
      </c>
    </row>
    <row r="96" spans="1:4" ht="23.1" customHeight="1">
      <c r="A96" s="782">
        <v>342</v>
      </c>
      <c r="B96" s="762" t="s">
        <v>2764</v>
      </c>
      <c r="C96" s="762"/>
      <c r="D96" s="763"/>
    </row>
    <row r="97" spans="1:4" ht="23.1" customHeight="1">
      <c r="A97" s="782">
        <v>343</v>
      </c>
      <c r="B97" s="762" t="s">
        <v>2766</v>
      </c>
      <c r="C97" s="762"/>
      <c r="D97" s="763"/>
    </row>
    <row r="98" spans="1:4" ht="23.1" customHeight="1">
      <c r="A98" s="782">
        <v>344</v>
      </c>
      <c r="B98" s="762" t="s">
        <v>2768</v>
      </c>
      <c r="C98" s="762"/>
      <c r="D98" s="763"/>
    </row>
    <row r="99" spans="1:4" ht="23.1" customHeight="1">
      <c r="A99" s="782">
        <v>345</v>
      </c>
      <c r="B99" s="762" t="s">
        <v>4363</v>
      </c>
      <c r="C99" s="762"/>
      <c r="D99" s="769"/>
    </row>
    <row r="100" spans="1:4" ht="23.1" customHeight="1">
      <c r="A100" s="753">
        <v>350</v>
      </c>
      <c r="B100" s="760" t="s">
        <v>4364</v>
      </c>
      <c r="C100" s="760"/>
      <c r="D100" s="765">
        <v>5626.5</v>
      </c>
    </row>
    <row r="101" spans="1:4" ht="23.1" customHeight="1">
      <c r="A101" s="782">
        <v>351</v>
      </c>
      <c r="B101" s="762" t="s">
        <v>2776</v>
      </c>
      <c r="C101" s="762"/>
      <c r="D101" s="769">
        <v>5626.5</v>
      </c>
    </row>
    <row r="102" spans="1:4" ht="23.1" customHeight="1">
      <c r="A102" s="753">
        <v>360</v>
      </c>
      <c r="B102" s="760" t="s">
        <v>2780</v>
      </c>
      <c r="C102" s="760"/>
      <c r="D102" s="765">
        <v>169.3</v>
      </c>
    </row>
    <row r="103" spans="1:4" ht="23.1" customHeight="1">
      <c r="A103" s="782">
        <v>361</v>
      </c>
      <c r="B103" s="762" t="s">
        <v>2782</v>
      </c>
      <c r="C103" s="762"/>
      <c r="D103" s="763"/>
    </row>
    <row r="104" spans="1:4" ht="23.1" customHeight="1">
      <c r="A104" s="782">
        <v>362</v>
      </c>
      <c r="B104" s="762" t="s">
        <v>2784</v>
      </c>
      <c r="C104" s="762"/>
      <c r="D104" s="763"/>
    </row>
    <row r="105" spans="1:4" ht="23.1" customHeight="1">
      <c r="A105" s="782">
        <v>363</v>
      </c>
      <c r="B105" s="762" t="s">
        <v>2786</v>
      </c>
      <c r="C105" s="762"/>
      <c r="D105" s="763">
        <v>169.3</v>
      </c>
    </row>
    <row r="106" spans="1:4" ht="23.1" customHeight="1">
      <c r="A106" s="782">
        <v>364</v>
      </c>
      <c r="B106" s="762" t="s">
        <v>2788</v>
      </c>
      <c r="C106" s="762"/>
      <c r="D106" s="769"/>
    </row>
    <row r="107" spans="1:4" ht="23.1" customHeight="1">
      <c r="A107" s="753">
        <v>370</v>
      </c>
      <c r="B107" s="760" t="s">
        <v>4365</v>
      </c>
      <c r="C107" s="760"/>
      <c r="D107" s="765">
        <v>0</v>
      </c>
    </row>
    <row r="108" spans="1:4" ht="23.1" customHeight="1">
      <c r="A108" s="782">
        <v>371</v>
      </c>
      <c r="B108" s="762" t="s">
        <v>2555</v>
      </c>
      <c r="C108" s="762"/>
      <c r="D108" s="763"/>
    </row>
    <row r="109" spans="1:4" ht="23.1" customHeight="1">
      <c r="A109" s="782">
        <v>372</v>
      </c>
      <c r="B109" s="762" t="s">
        <v>2795</v>
      </c>
      <c r="C109" s="762"/>
      <c r="D109" s="763"/>
    </row>
    <row r="110" spans="1:4" ht="23.1" customHeight="1">
      <c r="A110" s="778"/>
      <c r="B110" s="783" t="s">
        <v>4366</v>
      </c>
      <c r="C110" s="783"/>
      <c r="D110" s="781">
        <v>11605.4</v>
      </c>
    </row>
    <row r="111" spans="1:4" ht="23.1" customHeight="1">
      <c r="A111" s="753">
        <v>310</v>
      </c>
      <c r="B111" s="760" t="s">
        <v>4357</v>
      </c>
      <c r="C111" s="760"/>
      <c r="D111" s="761">
        <v>2544.4</v>
      </c>
    </row>
    <row r="112" spans="1:4" ht="23.1" customHeight="1">
      <c r="A112" s="782" t="s">
        <v>2473</v>
      </c>
      <c r="B112" s="762" t="s">
        <v>2699</v>
      </c>
      <c r="C112" s="762"/>
      <c r="D112" s="763"/>
    </row>
    <row r="113" spans="1:4" ht="23.1" customHeight="1">
      <c r="A113" s="782" t="s">
        <v>2476</v>
      </c>
      <c r="B113" s="762" t="s">
        <v>2701</v>
      </c>
      <c r="C113" s="762"/>
      <c r="D113" s="763"/>
    </row>
    <row r="114" spans="1:4" ht="23.1" customHeight="1">
      <c r="A114" s="782" t="s">
        <v>2479</v>
      </c>
      <c r="B114" s="762" t="s">
        <v>2703</v>
      </c>
      <c r="C114" s="762"/>
      <c r="D114" s="763"/>
    </row>
    <row r="115" spans="1:4" ht="23.1" customHeight="1">
      <c r="A115" s="782" t="s">
        <v>2482</v>
      </c>
      <c r="B115" s="762" t="s">
        <v>2705</v>
      </c>
      <c r="C115" s="762"/>
      <c r="D115" s="763"/>
    </row>
    <row r="116" spans="1:4" ht="23.1" customHeight="1">
      <c r="A116" s="782" t="s">
        <v>2485</v>
      </c>
      <c r="B116" s="762" t="s">
        <v>2111</v>
      </c>
      <c r="C116" s="762"/>
      <c r="D116" s="763">
        <v>2544.4</v>
      </c>
    </row>
    <row r="117" spans="1:4" ht="23.1" customHeight="1">
      <c r="A117" s="782" t="s">
        <v>2490</v>
      </c>
      <c r="B117" s="762" t="s">
        <v>4367</v>
      </c>
      <c r="C117" s="762"/>
      <c r="D117" s="763"/>
    </row>
    <row r="118" spans="1:4" ht="23.1" customHeight="1">
      <c r="A118" s="782" t="s">
        <v>2495</v>
      </c>
      <c r="B118" s="762" t="s">
        <v>2123</v>
      </c>
      <c r="C118" s="762"/>
      <c r="D118" s="763"/>
    </row>
    <row r="119" spans="1:4" ht="23.1" customHeight="1">
      <c r="A119" s="782" t="s">
        <v>2498</v>
      </c>
      <c r="B119" s="762" t="s">
        <v>2127</v>
      </c>
      <c r="C119" s="762"/>
      <c r="D119" s="763"/>
    </row>
    <row r="120" spans="1:4" ht="23.1" customHeight="1">
      <c r="A120" s="782" t="s">
        <v>2502</v>
      </c>
      <c r="B120" s="762" t="s">
        <v>4358</v>
      </c>
      <c r="C120" s="762"/>
      <c r="D120" s="763"/>
    </row>
    <row r="121" spans="1:4" ht="23.1" customHeight="1">
      <c r="A121" s="753">
        <v>320</v>
      </c>
      <c r="B121" s="760" t="s">
        <v>4368</v>
      </c>
      <c r="C121" s="760"/>
      <c r="D121" s="761">
        <v>0</v>
      </c>
    </row>
    <row r="122" spans="1:4" ht="23.1" customHeight="1">
      <c r="A122" s="782" t="s">
        <v>2731</v>
      </c>
      <c r="B122" s="762" t="s">
        <v>4369</v>
      </c>
      <c r="C122" s="762"/>
      <c r="D122" s="763"/>
    </row>
    <row r="123" spans="1:4" ht="23.1" customHeight="1">
      <c r="A123" s="782" t="s">
        <v>2734</v>
      </c>
      <c r="B123" s="762" t="s">
        <v>2513</v>
      </c>
      <c r="C123" s="762"/>
      <c r="D123" s="763"/>
    </row>
    <row r="124" spans="1:4" ht="23.1" customHeight="1">
      <c r="A124" s="782" t="s">
        <v>2736</v>
      </c>
      <c r="B124" s="762" t="s">
        <v>2737</v>
      </c>
      <c r="C124" s="762"/>
      <c r="D124" s="763"/>
    </row>
    <row r="125" spans="1:4" ht="23.1" customHeight="1">
      <c r="A125" s="753">
        <v>330</v>
      </c>
      <c r="B125" s="760" t="s">
        <v>4361</v>
      </c>
      <c r="C125" s="760"/>
      <c r="D125" s="761">
        <v>3216.6000000000004</v>
      </c>
    </row>
    <row r="126" spans="1:4" ht="23.1" customHeight="1">
      <c r="A126" s="782">
        <v>331</v>
      </c>
      <c r="B126" s="762" t="s">
        <v>2743</v>
      </c>
      <c r="C126" s="762"/>
      <c r="D126" s="763"/>
    </row>
    <row r="127" spans="1:4" ht="23.1" customHeight="1">
      <c r="A127" s="782">
        <v>332</v>
      </c>
      <c r="B127" s="762" t="s">
        <v>2141</v>
      </c>
      <c r="C127" s="762"/>
      <c r="D127" s="763">
        <v>8.6</v>
      </c>
    </row>
    <row r="128" spans="1:4" ht="23.1" customHeight="1">
      <c r="A128" s="782">
        <v>333</v>
      </c>
      <c r="B128" s="762" t="s">
        <v>2146</v>
      </c>
      <c r="C128" s="762"/>
      <c r="D128" s="763"/>
    </row>
    <row r="129" spans="1:4" ht="23.1" customHeight="1">
      <c r="A129" s="782">
        <v>334</v>
      </c>
      <c r="B129" s="762" t="s">
        <v>2747</v>
      </c>
      <c r="C129" s="762"/>
      <c r="D129" s="763"/>
    </row>
    <row r="130" spans="1:4" ht="23.1" customHeight="1">
      <c r="A130" s="782">
        <v>335</v>
      </c>
      <c r="B130" s="762" t="s">
        <v>2749</v>
      </c>
      <c r="C130" s="762"/>
      <c r="D130" s="763">
        <v>5.9</v>
      </c>
    </row>
    <row r="131" spans="1:4" ht="23.1" customHeight="1">
      <c r="A131" s="782">
        <v>336</v>
      </c>
      <c r="B131" s="762" t="s">
        <v>2751</v>
      </c>
      <c r="C131" s="762"/>
      <c r="D131" s="763">
        <v>36.1</v>
      </c>
    </row>
    <row r="132" spans="1:4" ht="23.1" customHeight="1">
      <c r="A132" s="782">
        <v>337</v>
      </c>
      <c r="B132" s="762" t="s">
        <v>2753</v>
      </c>
      <c r="C132" s="762"/>
      <c r="D132" s="763"/>
    </row>
    <row r="133" spans="1:4" ht="23.1" customHeight="1">
      <c r="A133" s="782">
        <v>338</v>
      </c>
      <c r="B133" s="762" t="s">
        <v>2755</v>
      </c>
      <c r="C133" s="762"/>
      <c r="D133" s="763">
        <v>415.6</v>
      </c>
    </row>
    <row r="134" spans="1:4" ht="23.1" customHeight="1">
      <c r="A134" s="782">
        <v>339</v>
      </c>
      <c r="B134" s="762" t="s">
        <v>2173</v>
      </c>
      <c r="C134" s="762"/>
      <c r="D134" s="763">
        <v>2750.4</v>
      </c>
    </row>
    <row r="135" spans="1:4" ht="33" customHeight="1">
      <c r="A135" s="753">
        <v>340</v>
      </c>
      <c r="B135" s="760" t="s">
        <v>4362</v>
      </c>
      <c r="C135" s="760"/>
      <c r="D135" s="761">
        <v>5844.4</v>
      </c>
    </row>
    <row r="136" spans="1:4" ht="23.1" customHeight="1">
      <c r="A136" s="782">
        <v>341</v>
      </c>
      <c r="B136" s="762" t="s">
        <v>2762</v>
      </c>
      <c r="C136" s="762"/>
      <c r="D136" s="763"/>
    </row>
    <row r="137" spans="1:4" ht="23.1" customHeight="1">
      <c r="A137" s="782">
        <v>342</v>
      </c>
      <c r="B137" s="762" t="s">
        <v>2764</v>
      </c>
      <c r="C137" s="762"/>
      <c r="D137" s="763"/>
    </row>
    <row r="138" spans="1:4" ht="23.1" customHeight="1">
      <c r="A138" s="782">
        <v>343</v>
      </c>
      <c r="B138" s="762" t="s">
        <v>4370</v>
      </c>
      <c r="C138" s="762"/>
      <c r="D138" s="763"/>
    </row>
    <row r="139" spans="1:4" ht="23.1" customHeight="1">
      <c r="A139" s="782">
        <v>344</v>
      </c>
      <c r="B139" s="762" t="s">
        <v>2766</v>
      </c>
      <c r="C139" s="762"/>
      <c r="D139" s="763">
        <v>5844.4</v>
      </c>
    </row>
    <row r="140" spans="1:4" ht="23.1" customHeight="1">
      <c r="A140" s="782">
        <v>345</v>
      </c>
      <c r="B140" s="762" t="s">
        <v>2770</v>
      </c>
      <c r="C140" s="762"/>
      <c r="D140" s="769"/>
    </row>
    <row r="141" spans="1:4" ht="23.1" customHeight="1">
      <c r="A141" s="753">
        <v>350</v>
      </c>
      <c r="B141" s="760" t="s">
        <v>4364</v>
      </c>
      <c r="C141" s="760"/>
      <c r="D141" s="765">
        <v>0</v>
      </c>
    </row>
    <row r="142" spans="1:4" ht="23.1" customHeight="1">
      <c r="A142" s="782">
        <v>351</v>
      </c>
      <c r="B142" s="762" t="s">
        <v>2776</v>
      </c>
      <c r="C142" s="762"/>
      <c r="D142" s="769"/>
    </row>
    <row r="143" spans="1:4" ht="23.1" customHeight="1">
      <c r="A143" s="753">
        <v>360</v>
      </c>
      <c r="B143" s="760" t="s">
        <v>4371</v>
      </c>
      <c r="C143" s="760"/>
      <c r="D143" s="765">
        <v>0</v>
      </c>
    </row>
    <row r="144" spans="1:4" ht="23.1" customHeight="1">
      <c r="A144" s="782">
        <v>361</v>
      </c>
      <c r="B144" s="762" t="s">
        <v>2782</v>
      </c>
      <c r="C144" s="762"/>
      <c r="D144" s="763"/>
    </row>
    <row r="145" spans="1:41" ht="23.1" customHeight="1">
      <c r="A145" s="782">
        <v>362</v>
      </c>
      <c r="B145" s="762" t="s">
        <v>2784</v>
      </c>
      <c r="C145" s="762"/>
      <c r="D145" s="763"/>
    </row>
    <row r="146" spans="1:41" ht="23.1" customHeight="1">
      <c r="A146" s="782">
        <v>363</v>
      </c>
      <c r="B146" s="762" t="s">
        <v>2786</v>
      </c>
      <c r="C146" s="762"/>
      <c r="D146" s="763"/>
    </row>
    <row r="147" spans="1:41" ht="23.1" customHeight="1">
      <c r="A147" s="782">
        <v>364</v>
      </c>
      <c r="B147" s="762" t="s">
        <v>2788</v>
      </c>
      <c r="C147" s="762"/>
      <c r="D147" s="769"/>
    </row>
    <row r="148" spans="1:41" ht="23.1" customHeight="1">
      <c r="A148" s="753">
        <v>370</v>
      </c>
      <c r="B148" s="760" t="s">
        <v>4365</v>
      </c>
      <c r="C148" s="760"/>
      <c r="D148" s="765">
        <v>0</v>
      </c>
    </row>
    <row r="149" spans="1:41" ht="23.1" customHeight="1">
      <c r="A149" s="782">
        <v>371</v>
      </c>
      <c r="B149" s="762" t="s">
        <v>2555</v>
      </c>
      <c r="C149" s="762"/>
      <c r="D149" s="763"/>
    </row>
    <row r="150" spans="1:41" ht="23.1" customHeight="1">
      <c r="A150" s="782">
        <v>372</v>
      </c>
      <c r="B150" s="762" t="s">
        <v>2795</v>
      </c>
      <c r="C150" s="762"/>
      <c r="D150" s="763"/>
    </row>
    <row r="151" spans="1:41" ht="23.1" customHeight="1">
      <c r="A151" s="775"/>
      <c r="B151" s="776" t="s">
        <v>4372</v>
      </c>
      <c r="C151" s="776"/>
      <c r="D151" s="784">
        <v>-4749166.5999999996</v>
      </c>
    </row>
    <row r="152" spans="1:41" ht="36.75" customHeight="1">
      <c r="A152" s="753"/>
      <c r="B152" s="757" t="str">
        <f>UPPER("Activitatea financiară (altele decît mijloacele bănești)")</f>
        <v>ACTIVITATEA FINANCIARĂ (ALTELE DECÎT MIJLOACELE BĂNEȘTI)</v>
      </c>
      <c r="C152" s="757"/>
      <c r="D152" s="763" t="s">
        <v>2361</v>
      </c>
    </row>
    <row r="153" spans="1:41" ht="23.1" customHeight="1">
      <c r="A153" s="778">
        <v>400</v>
      </c>
      <c r="B153" s="779" t="s">
        <v>4373</v>
      </c>
      <c r="C153" s="779"/>
      <c r="D153" s="765">
        <v>4062054.3</v>
      </c>
    </row>
    <row r="154" spans="1:41" ht="23.1" customHeight="1">
      <c r="A154" s="753">
        <v>410</v>
      </c>
      <c r="B154" s="760" t="s">
        <v>4374</v>
      </c>
      <c r="C154" s="760"/>
      <c r="D154" s="761">
        <v>36142.899999999994</v>
      </c>
    </row>
    <row r="155" spans="1:41" ht="23.1" customHeight="1">
      <c r="A155" s="785" t="s">
        <v>4375</v>
      </c>
      <c r="B155" s="762" t="s">
        <v>4376</v>
      </c>
      <c r="C155" s="762"/>
      <c r="D155" s="763"/>
    </row>
    <row r="156" spans="1:41" ht="23.1" customHeight="1">
      <c r="A156" s="785" t="s">
        <v>4377</v>
      </c>
      <c r="B156" s="762" t="s">
        <v>2809</v>
      </c>
      <c r="C156" s="762"/>
      <c r="D156" s="786">
        <v>372.9</v>
      </c>
    </row>
    <row r="157" spans="1:41" ht="23.1" customHeight="1">
      <c r="A157" s="785" t="s">
        <v>4378</v>
      </c>
      <c r="B157" s="762" t="s">
        <v>2811</v>
      </c>
      <c r="C157" s="762"/>
      <c r="D157" s="763">
        <v>-249665.8</v>
      </c>
    </row>
    <row r="158" spans="1:41" ht="23.1" customHeight="1">
      <c r="A158" s="785" t="s">
        <v>4379</v>
      </c>
      <c r="B158" s="762" t="s">
        <v>4380</v>
      </c>
      <c r="C158" s="762"/>
      <c r="D158" s="786">
        <v>285435.8</v>
      </c>
    </row>
    <row r="159" spans="1:41" s="771" customFormat="1" ht="23.1" customHeight="1">
      <c r="A159" s="778">
        <v>440</v>
      </c>
      <c r="B159" s="757" t="s">
        <v>4381</v>
      </c>
      <c r="C159" s="757"/>
      <c r="D159" s="758">
        <v>0</v>
      </c>
      <c r="E159" s="770"/>
      <c r="F159" s="770"/>
      <c r="G159" s="770"/>
      <c r="H159" s="770"/>
      <c r="I159" s="770"/>
      <c r="J159" s="770"/>
      <c r="K159" s="770"/>
      <c r="L159" s="770"/>
      <c r="M159" s="770"/>
      <c r="N159" s="770"/>
      <c r="O159" s="770"/>
      <c r="P159" s="770"/>
      <c r="Q159" s="770"/>
      <c r="R159" s="770"/>
      <c r="S159" s="770"/>
      <c r="T159" s="770"/>
      <c r="U159" s="770"/>
      <c r="V159" s="770"/>
      <c r="W159" s="770"/>
      <c r="X159" s="770"/>
      <c r="Y159" s="770"/>
      <c r="Z159" s="770"/>
      <c r="AA159" s="770"/>
      <c r="AB159" s="770"/>
      <c r="AC159" s="770"/>
      <c r="AD159" s="770"/>
      <c r="AE159" s="770"/>
      <c r="AF159" s="770"/>
      <c r="AG159" s="770"/>
      <c r="AH159" s="770"/>
      <c r="AI159" s="770"/>
      <c r="AJ159" s="770"/>
      <c r="AK159" s="770"/>
      <c r="AL159" s="770"/>
      <c r="AM159" s="770"/>
      <c r="AN159" s="770"/>
      <c r="AO159" s="770"/>
    </row>
    <row r="160" spans="1:41" s="771" customFormat="1" ht="23.1" customHeight="1">
      <c r="A160" s="785">
        <v>441</v>
      </c>
      <c r="B160" s="762" t="s">
        <v>3262</v>
      </c>
      <c r="C160" s="762"/>
      <c r="D160" s="786"/>
      <c r="E160" s="770"/>
      <c r="F160" s="770"/>
      <c r="G160" s="770"/>
      <c r="H160" s="770"/>
      <c r="I160" s="770"/>
      <c r="J160" s="770"/>
      <c r="K160" s="770"/>
      <c r="L160" s="770"/>
      <c r="M160" s="770"/>
      <c r="N160" s="770"/>
      <c r="O160" s="770"/>
      <c r="P160" s="770"/>
      <c r="Q160" s="770"/>
      <c r="R160" s="770"/>
      <c r="S160" s="770"/>
      <c r="T160" s="770"/>
      <c r="U160" s="770"/>
      <c r="V160" s="770"/>
      <c r="W160" s="770"/>
      <c r="X160" s="770"/>
      <c r="Y160" s="770"/>
      <c r="Z160" s="770"/>
      <c r="AA160" s="770"/>
      <c r="AB160" s="770"/>
      <c r="AC160" s="770"/>
      <c r="AD160" s="770"/>
      <c r="AE160" s="770"/>
      <c r="AF160" s="770"/>
      <c r="AG160" s="770"/>
      <c r="AH160" s="770"/>
      <c r="AI160" s="770"/>
      <c r="AJ160" s="770"/>
      <c r="AK160" s="770"/>
      <c r="AL160" s="770"/>
      <c r="AM160" s="770"/>
      <c r="AN160" s="770"/>
      <c r="AO160" s="770"/>
    </row>
    <row r="161" spans="1:41" s="771" customFormat="1" ht="23.1" customHeight="1">
      <c r="A161" s="785">
        <v>442</v>
      </c>
      <c r="B161" s="787" t="s">
        <v>4382</v>
      </c>
      <c r="C161" s="788"/>
      <c r="D161" s="786"/>
      <c r="E161" s="770"/>
      <c r="F161" s="770"/>
      <c r="G161" s="770"/>
      <c r="H161" s="770"/>
      <c r="I161" s="770"/>
      <c r="J161" s="770"/>
      <c r="K161" s="770"/>
      <c r="L161" s="770"/>
      <c r="M161" s="770"/>
      <c r="N161" s="770"/>
      <c r="O161" s="770"/>
      <c r="P161" s="770"/>
      <c r="Q161" s="770"/>
      <c r="R161" s="770"/>
      <c r="S161" s="770"/>
      <c r="T161" s="770"/>
      <c r="U161" s="770"/>
      <c r="V161" s="770"/>
      <c r="W161" s="770"/>
      <c r="X161" s="770"/>
      <c r="Y161" s="770"/>
      <c r="Z161" s="770"/>
      <c r="AA161" s="770"/>
      <c r="AB161" s="770"/>
      <c r="AC161" s="770"/>
      <c r="AD161" s="770"/>
      <c r="AE161" s="770"/>
      <c r="AF161" s="770"/>
      <c r="AG161" s="770"/>
      <c r="AH161" s="770"/>
      <c r="AI161" s="770"/>
      <c r="AJ161" s="770"/>
      <c r="AK161" s="770"/>
      <c r="AL161" s="770"/>
      <c r="AM161" s="770"/>
      <c r="AN161" s="770"/>
      <c r="AO161" s="770"/>
    </row>
    <row r="162" spans="1:41" s="771" customFormat="1" ht="23.1" customHeight="1">
      <c r="A162" s="785">
        <v>443</v>
      </c>
      <c r="B162" s="762" t="s">
        <v>2856</v>
      </c>
      <c r="C162" s="762"/>
      <c r="D162" s="786"/>
      <c r="E162" s="770"/>
      <c r="F162" s="770"/>
      <c r="G162" s="770"/>
      <c r="H162" s="770"/>
      <c r="I162" s="770"/>
      <c r="J162" s="770"/>
      <c r="K162" s="770"/>
      <c r="L162" s="770"/>
      <c r="M162" s="770"/>
      <c r="N162" s="770"/>
      <c r="O162" s="770"/>
      <c r="P162" s="770"/>
      <c r="Q162" s="770"/>
      <c r="R162" s="770"/>
      <c r="S162" s="770"/>
      <c r="T162" s="770"/>
      <c r="U162" s="770"/>
      <c r="V162" s="770"/>
      <c r="W162" s="770"/>
      <c r="X162" s="770"/>
      <c r="Y162" s="770"/>
      <c r="Z162" s="770"/>
      <c r="AA162" s="770"/>
      <c r="AB162" s="770"/>
      <c r="AC162" s="770"/>
      <c r="AD162" s="770"/>
      <c r="AE162" s="770"/>
      <c r="AF162" s="770"/>
      <c r="AG162" s="770"/>
      <c r="AH162" s="770"/>
      <c r="AI162" s="770"/>
      <c r="AJ162" s="770"/>
      <c r="AK162" s="770"/>
      <c r="AL162" s="770"/>
      <c r="AM162" s="770"/>
      <c r="AN162" s="770"/>
      <c r="AO162" s="770"/>
    </row>
    <row r="163" spans="1:41" s="771" customFormat="1" ht="23.1" customHeight="1">
      <c r="A163" s="785">
        <v>444</v>
      </c>
      <c r="B163" s="762" t="s">
        <v>2858</v>
      </c>
      <c r="C163" s="762"/>
      <c r="D163" s="786"/>
      <c r="E163" s="770"/>
      <c r="F163" s="770"/>
      <c r="G163" s="770"/>
      <c r="H163" s="770"/>
      <c r="I163" s="770"/>
      <c r="J163" s="770"/>
      <c r="K163" s="770"/>
      <c r="L163" s="770"/>
      <c r="M163" s="770"/>
      <c r="N163" s="770"/>
      <c r="O163" s="770"/>
      <c r="P163" s="770"/>
      <c r="Q163" s="770"/>
      <c r="R163" s="770"/>
      <c r="S163" s="770"/>
      <c r="T163" s="770"/>
      <c r="U163" s="770"/>
      <c r="V163" s="770"/>
      <c r="W163" s="770"/>
      <c r="X163" s="770"/>
      <c r="Y163" s="770"/>
      <c r="Z163" s="770"/>
      <c r="AA163" s="770"/>
      <c r="AB163" s="770"/>
      <c r="AC163" s="770"/>
      <c r="AD163" s="770"/>
      <c r="AE163" s="770"/>
      <c r="AF163" s="770"/>
      <c r="AG163" s="770"/>
      <c r="AH163" s="770"/>
      <c r="AI163" s="770"/>
      <c r="AJ163" s="770"/>
      <c r="AK163" s="770"/>
      <c r="AL163" s="770"/>
      <c r="AM163" s="770"/>
      <c r="AN163" s="770"/>
      <c r="AO163" s="770"/>
    </row>
    <row r="164" spans="1:41" s="771" customFormat="1" ht="33.75" customHeight="1">
      <c r="A164" s="778">
        <v>450</v>
      </c>
      <c r="B164" s="757" t="s">
        <v>4383</v>
      </c>
      <c r="C164" s="757"/>
      <c r="D164" s="758">
        <v>-0.1</v>
      </c>
      <c r="E164" s="770"/>
      <c r="F164" s="770"/>
      <c r="G164" s="770"/>
      <c r="H164" s="770"/>
      <c r="I164" s="770"/>
      <c r="J164" s="770"/>
      <c r="K164" s="770"/>
      <c r="L164" s="770"/>
      <c r="M164" s="770"/>
      <c r="N164" s="770"/>
      <c r="O164" s="770"/>
      <c r="P164" s="770"/>
      <c r="Q164" s="770"/>
      <c r="R164" s="770"/>
      <c r="S164" s="770"/>
      <c r="T164" s="770"/>
      <c r="U164" s="770"/>
      <c r="V164" s="770"/>
      <c r="W164" s="770"/>
      <c r="X164" s="770"/>
      <c r="Y164" s="770"/>
      <c r="Z164" s="770"/>
      <c r="AA164" s="770"/>
      <c r="AB164" s="770"/>
      <c r="AC164" s="770"/>
      <c r="AD164" s="770"/>
      <c r="AE164" s="770"/>
      <c r="AF164" s="770"/>
      <c r="AG164" s="770"/>
      <c r="AH164" s="770"/>
      <c r="AI164" s="770"/>
      <c r="AJ164" s="770"/>
      <c r="AK164" s="770"/>
      <c r="AL164" s="770"/>
      <c r="AM164" s="770"/>
      <c r="AN164" s="770"/>
      <c r="AO164" s="770"/>
    </row>
    <row r="165" spans="1:41" s="771" customFormat="1" ht="23.1" customHeight="1">
      <c r="A165" s="785">
        <v>451</v>
      </c>
      <c r="B165" s="762" t="s">
        <v>2864</v>
      </c>
      <c r="C165" s="762"/>
      <c r="D165" s="786">
        <v>-0.1</v>
      </c>
      <c r="E165" s="770"/>
      <c r="F165" s="770"/>
      <c r="G165" s="770"/>
      <c r="H165" s="770"/>
      <c r="I165" s="770"/>
      <c r="J165" s="770"/>
      <c r="K165" s="770"/>
      <c r="L165" s="770"/>
      <c r="M165" s="770"/>
      <c r="N165" s="770"/>
      <c r="O165" s="770"/>
      <c r="P165" s="770"/>
      <c r="Q165" s="770"/>
      <c r="R165" s="770"/>
      <c r="S165" s="770"/>
      <c r="T165" s="770"/>
      <c r="U165" s="770"/>
      <c r="V165" s="770"/>
      <c r="W165" s="770"/>
      <c r="X165" s="770"/>
      <c r="Y165" s="770"/>
      <c r="Z165" s="770"/>
      <c r="AA165" s="770"/>
      <c r="AB165" s="770"/>
      <c r="AC165" s="770"/>
      <c r="AD165" s="770"/>
      <c r="AE165" s="770"/>
      <c r="AF165" s="770"/>
      <c r="AG165" s="770"/>
      <c r="AH165" s="770"/>
      <c r="AI165" s="770"/>
      <c r="AJ165" s="770"/>
      <c r="AK165" s="770"/>
      <c r="AL165" s="770"/>
      <c r="AM165" s="770"/>
      <c r="AN165" s="770"/>
      <c r="AO165" s="770"/>
    </row>
    <row r="166" spans="1:41" s="771" customFormat="1" ht="23.1" customHeight="1">
      <c r="A166" s="785">
        <v>452</v>
      </c>
      <c r="B166" s="762" t="s">
        <v>3271</v>
      </c>
      <c r="C166" s="762"/>
      <c r="D166" s="786"/>
      <c r="E166" s="770"/>
      <c r="F166" s="770"/>
      <c r="G166" s="770"/>
      <c r="H166" s="770"/>
      <c r="I166" s="770"/>
      <c r="J166" s="770"/>
      <c r="K166" s="770"/>
      <c r="L166" s="770"/>
      <c r="M166" s="770"/>
      <c r="N166" s="770"/>
      <c r="O166" s="770"/>
      <c r="P166" s="770"/>
      <c r="Q166" s="770"/>
      <c r="R166" s="770"/>
      <c r="S166" s="770"/>
      <c r="T166" s="770"/>
      <c r="U166" s="770"/>
      <c r="V166" s="770"/>
      <c r="W166" s="770"/>
      <c r="X166" s="770"/>
      <c r="Y166" s="770"/>
      <c r="Z166" s="770"/>
      <c r="AA166" s="770"/>
      <c r="AB166" s="770"/>
      <c r="AC166" s="770"/>
      <c r="AD166" s="770"/>
      <c r="AE166" s="770"/>
      <c r="AF166" s="770"/>
      <c r="AG166" s="770"/>
      <c r="AH166" s="770"/>
      <c r="AI166" s="770"/>
      <c r="AJ166" s="770"/>
      <c r="AK166" s="770"/>
      <c r="AL166" s="770"/>
      <c r="AM166" s="770"/>
      <c r="AN166" s="770"/>
      <c r="AO166" s="770"/>
    </row>
    <row r="167" spans="1:41" s="771" customFormat="1" ht="23.1" customHeight="1">
      <c r="A167" s="778">
        <v>460</v>
      </c>
      <c r="B167" s="757" t="s">
        <v>4384</v>
      </c>
      <c r="C167" s="757"/>
      <c r="D167" s="758">
        <v>50132.6</v>
      </c>
      <c r="E167" s="770"/>
      <c r="F167" s="770"/>
      <c r="G167" s="770"/>
      <c r="H167" s="770"/>
      <c r="I167" s="770"/>
      <c r="J167" s="770"/>
      <c r="K167" s="770"/>
      <c r="L167" s="770"/>
      <c r="M167" s="770"/>
      <c r="N167" s="770"/>
      <c r="O167" s="770"/>
      <c r="P167" s="770"/>
      <c r="Q167" s="770"/>
      <c r="R167" s="770"/>
      <c r="S167" s="770"/>
      <c r="T167" s="770"/>
      <c r="U167" s="770"/>
      <c r="V167" s="770"/>
      <c r="W167" s="770"/>
      <c r="X167" s="770"/>
      <c r="Y167" s="770"/>
      <c r="Z167" s="770"/>
      <c r="AA167" s="770"/>
      <c r="AB167" s="770"/>
      <c r="AC167" s="770"/>
      <c r="AD167" s="770"/>
      <c r="AE167" s="770"/>
      <c r="AF167" s="770"/>
      <c r="AG167" s="770"/>
      <c r="AH167" s="770"/>
      <c r="AI167" s="770"/>
      <c r="AJ167" s="770"/>
      <c r="AK167" s="770"/>
      <c r="AL167" s="770"/>
      <c r="AM167" s="770"/>
      <c r="AN167" s="770"/>
      <c r="AO167" s="770"/>
    </row>
    <row r="168" spans="1:41" s="771" customFormat="1" ht="23.1" customHeight="1">
      <c r="A168" s="785">
        <v>461</v>
      </c>
      <c r="B168" s="762" t="s">
        <v>2872</v>
      </c>
      <c r="C168" s="762"/>
      <c r="D168" s="786">
        <v>50132.6</v>
      </c>
      <c r="E168" s="770"/>
      <c r="F168" s="770"/>
      <c r="G168" s="770"/>
      <c r="H168" s="770"/>
      <c r="I168" s="770"/>
      <c r="J168" s="770"/>
      <c r="K168" s="770"/>
      <c r="L168" s="770"/>
      <c r="M168" s="770"/>
      <c r="N168" s="770"/>
      <c r="O168" s="770"/>
      <c r="P168" s="770"/>
      <c r="Q168" s="770"/>
      <c r="R168" s="770"/>
      <c r="S168" s="770"/>
      <c r="T168" s="770"/>
      <c r="U168" s="770"/>
      <c r="V168" s="770"/>
      <c r="W168" s="770"/>
      <c r="X168" s="770"/>
      <c r="Y168" s="770"/>
      <c r="Z168" s="770"/>
      <c r="AA168" s="770"/>
      <c r="AB168" s="770"/>
      <c r="AC168" s="770"/>
      <c r="AD168" s="770"/>
      <c r="AE168" s="770"/>
      <c r="AF168" s="770"/>
      <c r="AG168" s="770"/>
      <c r="AH168" s="770"/>
      <c r="AI168" s="770"/>
      <c r="AJ168" s="770"/>
      <c r="AK168" s="770"/>
      <c r="AL168" s="770"/>
      <c r="AM168" s="770"/>
      <c r="AN168" s="770"/>
      <c r="AO168" s="770"/>
    </row>
    <row r="169" spans="1:41" s="771" customFormat="1" ht="32.25" customHeight="1">
      <c r="A169" s="785">
        <v>463</v>
      </c>
      <c r="B169" s="762" t="s">
        <v>2874</v>
      </c>
      <c r="C169" s="762"/>
      <c r="D169" s="786"/>
      <c r="E169" s="770"/>
      <c r="F169" s="770"/>
      <c r="G169" s="770"/>
      <c r="H169" s="770"/>
      <c r="I169" s="770"/>
      <c r="J169" s="770"/>
      <c r="K169" s="770"/>
      <c r="L169" s="770"/>
      <c r="M169" s="770"/>
      <c r="N169" s="770"/>
      <c r="O169" s="770"/>
      <c r="P169" s="770"/>
      <c r="Q169" s="770"/>
      <c r="R169" s="770"/>
      <c r="S169" s="770"/>
      <c r="T169" s="770"/>
      <c r="U169" s="770"/>
      <c r="V169" s="770"/>
      <c r="W169" s="770"/>
      <c r="X169" s="770"/>
      <c r="Y169" s="770"/>
      <c r="Z169" s="770"/>
      <c r="AA169" s="770"/>
      <c r="AB169" s="770"/>
      <c r="AC169" s="770"/>
      <c r="AD169" s="770"/>
      <c r="AE169" s="770"/>
      <c r="AF169" s="770"/>
      <c r="AG169" s="770"/>
      <c r="AH169" s="770"/>
      <c r="AI169" s="770"/>
      <c r="AJ169" s="770"/>
      <c r="AK169" s="770"/>
      <c r="AL169" s="770"/>
      <c r="AM169" s="770"/>
      <c r="AN169" s="770"/>
      <c r="AO169" s="770"/>
    </row>
    <row r="170" spans="1:41" s="771" customFormat="1" ht="36.75" customHeight="1">
      <c r="A170" s="785">
        <v>464</v>
      </c>
      <c r="B170" s="762" t="s">
        <v>2876</v>
      </c>
      <c r="C170" s="762"/>
      <c r="D170" s="786"/>
      <c r="E170" s="770"/>
      <c r="F170" s="770"/>
      <c r="G170" s="770"/>
      <c r="H170" s="770"/>
      <c r="I170" s="770"/>
      <c r="J170" s="770"/>
      <c r="K170" s="770"/>
      <c r="L170" s="770"/>
      <c r="M170" s="770"/>
      <c r="N170" s="770"/>
      <c r="O170" s="770"/>
      <c r="P170" s="770"/>
      <c r="Q170" s="770"/>
      <c r="R170" s="770"/>
      <c r="S170" s="770"/>
      <c r="T170" s="770"/>
      <c r="U170" s="770"/>
      <c r="V170" s="770"/>
      <c r="W170" s="770"/>
      <c r="X170" s="770"/>
      <c r="Y170" s="770"/>
      <c r="Z170" s="770"/>
      <c r="AA170" s="770"/>
      <c r="AB170" s="770"/>
      <c r="AC170" s="770"/>
      <c r="AD170" s="770"/>
      <c r="AE170" s="770"/>
      <c r="AF170" s="770"/>
      <c r="AG170" s="770"/>
      <c r="AH170" s="770"/>
      <c r="AI170" s="770"/>
      <c r="AJ170" s="770"/>
      <c r="AK170" s="770"/>
      <c r="AL170" s="770"/>
      <c r="AM170" s="770"/>
      <c r="AN170" s="770"/>
      <c r="AO170" s="770"/>
    </row>
    <row r="171" spans="1:41" s="771" customFormat="1" ht="33.75" customHeight="1">
      <c r="A171" s="778">
        <v>470</v>
      </c>
      <c r="B171" s="757" t="s">
        <v>4385</v>
      </c>
      <c r="C171" s="757"/>
      <c r="D171" s="758">
        <v>4062928</v>
      </c>
      <c r="E171" s="770"/>
      <c r="F171" s="770"/>
      <c r="G171" s="770"/>
      <c r="H171" s="770"/>
      <c r="I171" s="770"/>
      <c r="J171" s="770"/>
      <c r="K171" s="770"/>
      <c r="L171" s="770"/>
      <c r="M171" s="770"/>
      <c r="N171" s="770"/>
      <c r="O171" s="770"/>
      <c r="P171" s="770"/>
      <c r="Q171" s="770"/>
      <c r="R171" s="770"/>
      <c r="S171" s="770"/>
      <c r="T171" s="770"/>
      <c r="U171" s="770"/>
      <c r="V171" s="770"/>
      <c r="W171" s="770"/>
      <c r="X171" s="770"/>
      <c r="Y171" s="770"/>
      <c r="Z171" s="770"/>
      <c r="AA171" s="770"/>
      <c r="AB171" s="770"/>
      <c r="AC171" s="770"/>
      <c r="AD171" s="770"/>
      <c r="AE171" s="770"/>
      <c r="AF171" s="770"/>
      <c r="AG171" s="770"/>
      <c r="AH171" s="770"/>
      <c r="AI171" s="770"/>
      <c r="AJ171" s="770"/>
      <c r="AK171" s="770"/>
      <c r="AL171" s="770"/>
      <c r="AM171" s="770"/>
      <c r="AN171" s="770"/>
      <c r="AO171" s="770"/>
    </row>
    <row r="172" spans="1:41" s="771" customFormat="1" ht="23.1" customHeight="1">
      <c r="A172" s="785">
        <v>471</v>
      </c>
      <c r="B172" s="789" t="s">
        <v>2882</v>
      </c>
      <c r="C172" s="789"/>
      <c r="D172" s="786">
        <v>3823152.9</v>
      </c>
      <c r="E172" s="770"/>
      <c r="F172" s="770"/>
      <c r="G172" s="770"/>
      <c r="H172" s="770"/>
      <c r="I172" s="770"/>
      <c r="J172" s="770"/>
      <c r="K172" s="770"/>
      <c r="L172" s="770"/>
      <c r="M172" s="770"/>
      <c r="N172" s="770"/>
      <c r="O172" s="770"/>
      <c r="P172" s="770"/>
      <c r="Q172" s="770"/>
      <c r="R172" s="770"/>
      <c r="S172" s="770"/>
      <c r="T172" s="770"/>
      <c r="U172" s="770"/>
      <c r="V172" s="770"/>
      <c r="W172" s="770"/>
      <c r="X172" s="770"/>
      <c r="Y172" s="770"/>
      <c r="Z172" s="770"/>
      <c r="AA172" s="770"/>
      <c r="AB172" s="770"/>
      <c r="AC172" s="770"/>
      <c r="AD172" s="770"/>
      <c r="AE172" s="770"/>
      <c r="AF172" s="770"/>
      <c r="AG172" s="770"/>
      <c r="AH172" s="770"/>
      <c r="AI172" s="770"/>
      <c r="AJ172" s="770"/>
      <c r="AK172" s="770"/>
      <c r="AL172" s="770"/>
      <c r="AM172" s="770"/>
      <c r="AN172" s="770"/>
      <c r="AO172" s="770"/>
    </row>
    <row r="173" spans="1:41" s="771" customFormat="1" ht="23.1" customHeight="1">
      <c r="A173" s="785">
        <v>472</v>
      </c>
      <c r="B173" s="789" t="s">
        <v>3274</v>
      </c>
      <c r="C173" s="789"/>
      <c r="D173" s="786">
        <v>239775.1</v>
      </c>
      <c r="E173" s="770"/>
      <c r="F173" s="770"/>
      <c r="G173" s="770"/>
      <c r="H173" s="770"/>
      <c r="I173" s="770"/>
      <c r="J173" s="770"/>
      <c r="K173" s="770"/>
      <c r="L173" s="770"/>
      <c r="M173" s="770"/>
      <c r="N173" s="770"/>
      <c r="O173" s="770"/>
      <c r="P173" s="770"/>
      <c r="Q173" s="770"/>
      <c r="R173" s="770"/>
      <c r="S173" s="770"/>
      <c r="T173" s="770"/>
      <c r="U173" s="770"/>
      <c r="V173" s="770"/>
      <c r="W173" s="770"/>
      <c r="X173" s="770"/>
      <c r="Y173" s="770"/>
      <c r="Z173" s="770"/>
      <c r="AA173" s="770"/>
      <c r="AB173" s="770"/>
      <c r="AC173" s="770"/>
      <c r="AD173" s="770"/>
      <c r="AE173" s="770"/>
      <c r="AF173" s="770"/>
      <c r="AG173" s="770"/>
      <c r="AH173" s="770"/>
      <c r="AI173" s="770"/>
      <c r="AJ173" s="770"/>
      <c r="AK173" s="770"/>
      <c r="AL173" s="770"/>
      <c r="AM173" s="770"/>
      <c r="AN173" s="770"/>
      <c r="AO173" s="770"/>
    </row>
    <row r="174" spans="1:41" ht="23.1" customHeight="1">
      <c r="A174" s="753">
        <v>480</v>
      </c>
      <c r="B174" s="760" t="s">
        <v>4386</v>
      </c>
      <c r="C174" s="760"/>
      <c r="D174" s="765">
        <v>-87149.1</v>
      </c>
      <c r="E174" s="770"/>
      <c r="F174" s="770"/>
      <c r="G174" s="770"/>
      <c r="H174" s="770"/>
      <c r="I174" s="770"/>
      <c r="J174" s="770"/>
      <c r="K174" s="770"/>
      <c r="L174" s="770"/>
      <c r="M174" s="770"/>
      <c r="N174" s="770"/>
      <c r="O174" s="770"/>
      <c r="P174" s="770"/>
      <c r="Q174" s="770"/>
      <c r="R174" s="770"/>
      <c r="S174" s="770"/>
      <c r="T174" s="770"/>
      <c r="U174" s="770"/>
      <c r="V174" s="770"/>
      <c r="W174" s="770"/>
      <c r="X174" s="770"/>
      <c r="Y174" s="770"/>
      <c r="Z174" s="770"/>
      <c r="AA174" s="770"/>
      <c r="AB174" s="770"/>
      <c r="AC174" s="770"/>
      <c r="AD174" s="770"/>
      <c r="AE174" s="770"/>
      <c r="AF174" s="770"/>
      <c r="AG174" s="770"/>
      <c r="AH174" s="770"/>
      <c r="AI174" s="770"/>
      <c r="AJ174" s="770"/>
      <c r="AK174" s="770"/>
      <c r="AL174" s="770"/>
      <c r="AM174" s="770"/>
      <c r="AN174" s="770"/>
      <c r="AO174" s="770"/>
    </row>
    <row r="175" spans="1:41" ht="23.1" customHeight="1">
      <c r="A175" s="785">
        <v>483</v>
      </c>
      <c r="B175" s="762" t="s">
        <v>2890</v>
      </c>
      <c r="C175" s="762"/>
      <c r="D175" s="763"/>
      <c r="E175" s="770"/>
      <c r="F175" s="770"/>
      <c r="G175" s="770"/>
      <c r="H175" s="770"/>
      <c r="I175" s="770"/>
      <c r="J175" s="770"/>
      <c r="K175" s="770"/>
      <c r="L175" s="770"/>
      <c r="M175" s="770"/>
      <c r="N175" s="770"/>
      <c r="O175" s="770"/>
      <c r="P175" s="770"/>
      <c r="Q175" s="770"/>
      <c r="R175" s="770"/>
      <c r="S175" s="770"/>
      <c r="T175" s="770"/>
      <c r="U175" s="770"/>
      <c r="V175" s="770"/>
      <c r="W175" s="770"/>
      <c r="X175" s="770"/>
      <c r="Y175" s="770"/>
      <c r="Z175" s="770"/>
      <c r="AA175" s="770"/>
      <c r="AB175" s="770"/>
      <c r="AC175" s="770"/>
      <c r="AD175" s="770"/>
      <c r="AE175" s="770"/>
      <c r="AF175" s="770"/>
      <c r="AG175" s="770"/>
      <c r="AH175" s="770"/>
      <c r="AI175" s="770"/>
      <c r="AJ175" s="770"/>
      <c r="AK175" s="770"/>
      <c r="AL175" s="770"/>
      <c r="AM175" s="770"/>
      <c r="AN175" s="770"/>
      <c r="AO175" s="770"/>
    </row>
    <row r="176" spans="1:41" ht="23.1" customHeight="1">
      <c r="A176" s="785">
        <v>484</v>
      </c>
      <c r="B176" s="762" t="s">
        <v>2892</v>
      </c>
      <c r="C176" s="762"/>
      <c r="D176" s="763"/>
      <c r="E176" s="770"/>
      <c r="F176" s="770"/>
      <c r="G176" s="770"/>
      <c r="H176" s="770"/>
      <c r="I176" s="770"/>
      <c r="J176" s="770"/>
      <c r="K176" s="770"/>
      <c r="L176" s="770"/>
      <c r="M176" s="770"/>
      <c r="N176" s="770"/>
      <c r="O176" s="770"/>
      <c r="P176" s="770"/>
      <c r="Q176" s="770"/>
      <c r="R176" s="770"/>
      <c r="S176" s="770"/>
      <c r="T176" s="770"/>
      <c r="U176" s="770"/>
      <c r="V176" s="770"/>
      <c r="W176" s="770"/>
      <c r="X176" s="770"/>
      <c r="Y176" s="770"/>
      <c r="Z176" s="770"/>
      <c r="AA176" s="770"/>
      <c r="AB176" s="770"/>
      <c r="AC176" s="770"/>
      <c r="AD176" s="770"/>
      <c r="AE176" s="770"/>
      <c r="AF176" s="770"/>
      <c r="AG176" s="770"/>
      <c r="AH176" s="770"/>
      <c r="AI176" s="770"/>
      <c r="AJ176" s="770"/>
      <c r="AK176" s="770"/>
      <c r="AL176" s="770"/>
      <c r="AM176" s="770"/>
      <c r="AN176" s="770"/>
      <c r="AO176" s="770"/>
    </row>
    <row r="177" spans="1:41" ht="23.1" customHeight="1">
      <c r="A177" s="785">
        <v>485</v>
      </c>
      <c r="B177" s="762" t="s">
        <v>2894</v>
      </c>
      <c r="C177" s="762"/>
      <c r="D177" s="763">
        <v>-87149.1</v>
      </c>
      <c r="E177" s="770"/>
      <c r="F177" s="770"/>
      <c r="G177" s="770"/>
      <c r="H177" s="770"/>
      <c r="I177" s="770"/>
      <c r="J177" s="770"/>
      <c r="K177" s="770"/>
      <c r="L177" s="770"/>
      <c r="M177" s="770"/>
      <c r="N177" s="770"/>
      <c r="O177" s="770"/>
      <c r="P177" s="770"/>
      <c r="Q177" s="770"/>
      <c r="R177" s="770"/>
      <c r="S177" s="770"/>
      <c r="T177" s="770"/>
      <c r="U177" s="770"/>
      <c r="V177" s="770"/>
      <c r="W177" s="770"/>
      <c r="X177" s="770"/>
      <c r="Y177" s="770"/>
      <c r="Z177" s="770"/>
      <c r="AA177" s="770"/>
      <c r="AB177" s="770"/>
      <c r="AC177" s="770"/>
      <c r="AD177" s="770"/>
      <c r="AE177" s="770"/>
      <c r="AF177" s="770"/>
      <c r="AG177" s="770"/>
      <c r="AH177" s="770"/>
      <c r="AI177" s="770"/>
      <c r="AJ177" s="770"/>
      <c r="AK177" s="770"/>
      <c r="AL177" s="770"/>
      <c r="AM177" s="770"/>
      <c r="AN177" s="770"/>
      <c r="AO177" s="770"/>
    </row>
    <row r="178" spans="1:41" s="791" customFormat="1" ht="23.1" customHeight="1">
      <c r="A178" s="785">
        <v>488</v>
      </c>
      <c r="B178" s="762" t="s">
        <v>2896</v>
      </c>
      <c r="C178" s="762"/>
      <c r="D178" s="763"/>
      <c r="E178" s="790"/>
      <c r="F178" s="790"/>
      <c r="G178" s="790"/>
      <c r="H178" s="790"/>
      <c r="I178" s="790"/>
      <c r="J178" s="790"/>
      <c r="K178" s="790"/>
      <c r="L178" s="790"/>
      <c r="M178" s="790"/>
      <c r="N178" s="790"/>
      <c r="O178" s="790"/>
      <c r="P178" s="790"/>
      <c r="Q178" s="790"/>
      <c r="R178" s="790"/>
      <c r="S178" s="790"/>
      <c r="T178" s="790"/>
      <c r="U178" s="790"/>
      <c r="V178" s="790"/>
      <c r="W178" s="790"/>
      <c r="X178" s="790"/>
      <c r="Y178" s="790"/>
      <c r="Z178" s="790"/>
      <c r="AA178" s="790"/>
      <c r="AB178" s="790"/>
      <c r="AC178" s="790"/>
      <c r="AD178" s="790"/>
      <c r="AE178" s="790"/>
      <c r="AF178" s="790"/>
      <c r="AG178" s="790"/>
      <c r="AH178" s="790"/>
      <c r="AI178" s="790"/>
      <c r="AJ178" s="790"/>
      <c r="AK178" s="790"/>
      <c r="AL178" s="790"/>
      <c r="AM178" s="790"/>
      <c r="AN178" s="790"/>
      <c r="AO178" s="790"/>
    </row>
    <row r="179" spans="1:41" s="791" customFormat="1" ht="23.1" customHeight="1">
      <c r="A179" s="778">
        <v>490</v>
      </c>
      <c r="B179" s="757" t="s">
        <v>4387</v>
      </c>
      <c r="C179" s="757"/>
      <c r="D179" s="765">
        <v>0</v>
      </c>
      <c r="E179" s="790"/>
      <c r="F179" s="790"/>
      <c r="G179" s="790"/>
      <c r="H179" s="790"/>
      <c r="I179" s="790"/>
      <c r="J179" s="790"/>
      <c r="K179" s="790"/>
      <c r="L179" s="790"/>
      <c r="M179" s="790"/>
      <c r="N179" s="790"/>
      <c r="O179" s="790"/>
      <c r="P179" s="790"/>
      <c r="Q179" s="790"/>
      <c r="R179" s="790"/>
      <c r="S179" s="790"/>
      <c r="T179" s="790"/>
      <c r="U179" s="790"/>
      <c r="V179" s="790"/>
      <c r="W179" s="790"/>
      <c r="X179" s="790"/>
      <c r="Y179" s="790"/>
      <c r="Z179" s="790"/>
      <c r="AA179" s="790"/>
      <c r="AB179" s="790"/>
      <c r="AC179" s="790"/>
      <c r="AD179" s="790"/>
      <c r="AE179" s="790"/>
      <c r="AF179" s="790"/>
      <c r="AG179" s="790"/>
      <c r="AH179" s="790"/>
      <c r="AI179" s="790"/>
      <c r="AJ179" s="790"/>
      <c r="AK179" s="790"/>
      <c r="AL179" s="790"/>
      <c r="AM179" s="790"/>
      <c r="AN179" s="790"/>
      <c r="AO179" s="790"/>
    </row>
    <row r="180" spans="1:41" s="792" customFormat="1" ht="23.1" customHeight="1">
      <c r="A180" s="785">
        <v>495</v>
      </c>
      <c r="B180" s="762" t="s">
        <v>2902</v>
      </c>
      <c r="C180" s="762"/>
      <c r="D180" s="763"/>
      <c r="E180" s="790"/>
      <c r="F180" s="790"/>
      <c r="G180" s="790"/>
      <c r="H180" s="790"/>
      <c r="I180" s="790"/>
      <c r="J180" s="790"/>
      <c r="K180" s="790"/>
      <c r="L180" s="790"/>
      <c r="M180" s="790"/>
      <c r="N180" s="790"/>
      <c r="O180" s="790"/>
      <c r="P180" s="790"/>
      <c r="Q180" s="790"/>
      <c r="R180" s="790"/>
      <c r="S180" s="790"/>
      <c r="T180" s="790"/>
      <c r="U180" s="790"/>
      <c r="V180" s="790"/>
      <c r="W180" s="790"/>
      <c r="X180" s="790"/>
      <c r="Y180" s="790"/>
      <c r="Z180" s="790"/>
      <c r="AA180" s="790"/>
      <c r="AB180" s="790"/>
      <c r="AC180" s="790"/>
      <c r="AD180" s="790"/>
      <c r="AE180" s="790"/>
      <c r="AF180" s="790"/>
      <c r="AG180" s="790"/>
      <c r="AH180" s="790"/>
      <c r="AI180" s="790"/>
      <c r="AJ180" s="790"/>
      <c r="AK180" s="790"/>
      <c r="AL180" s="790"/>
      <c r="AM180" s="790"/>
      <c r="AN180" s="790"/>
      <c r="AO180" s="790"/>
    </row>
    <row r="181" spans="1:41" ht="23.1" customHeight="1">
      <c r="A181" s="778">
        <v>500</v>
      </c>
      <c r="B181" s="779" t="s">
        <v>4388</v>
      </c>
      <c r="C181" s="779"/>
      <c r="D181" s="761">
        <v>10967639.5</v>
      </c>
      <c r="E181" s="770"/>
      <c r="F181" s="770"/>
      <c r="G181" s="770"/>
      <c r="H181" s="770"/>
      <c r="I181" s="770"/>
      <c r="J181" s="770"/>
      <c r="K181" s="770"/>
      <c r="L181" s="770"/>
      <c r="M181" s="770"/>
      <c r="N181" s="770"/>
      <c r="O181" s="770"/>
      <c r="P181" s="770"/>
      <c r="Q181" s="770"/>
      <c r="R181" s="770"/>
      <c r="S181" s="770"/>
      <c r="T181" s="770"/>
      <c r="U181" s="770"/>
      <c r="V181" s="770"/>
      <c r="W181" s="770"/>
      <c r="X181" s="770"/>
      <c r="Y181" s="770"/>
      <c r="Z181" s="770"/>
      <c r="AA181" s="770"/>
      <c r="AB181" s="770"/>
      <c r="AC181" s="770"/>
      <c r="AD181" s="770"/>
      <c r="AE181" s="770"/>
      <c r="AF181" s="770"/>
      <c r="AG181" s="770"/>
      <c r="AH181" s="770"/>
      <c r="AI181" s="770"/>
      <c r="AJ181" s="770"/>
      <c r="AK181" s="770"/>
      <c r="AL181" s="770"/>
      <c r="AM181" s="770"/>
      <c r="AN181" s="770"/>
      <c r="AO181" s="770"/>
    </row>
    <row r="182" spans="1:41" ht="23.1" customHeight="1">
      <c r="A182" s="753">
        <v>510</v>
      </c>
      <c r="B182" s="760" t="s">
        <v>4389</v>
      </c>
      <c r="C182" s="760"/>
      <c r="D182" s="765">
        <v>6669105.7999999998</v>
      </c>
      <c r="E182" s="770"/>
      <c r="F182" s="770"/>
      <c r="G182" s="770"/>
      <c r="H182" s="770"/>
      <c r="I182" s="770"/>
      <c r="J182" s="770"/>
      <c r="K182" s="770"/>
      <c r="L182" s="770"/>
      <c r="M182" s="770"/>
      <c r="N182" s="770"/>
      <c r="O182" s="770"/>
      <c r="P182" s="770"/>
      <c r="Q182" s="770"/>
      <c r="R182" s="770"/>
      <c r="S182" s="770"/>
      <c r="T182" s="770"/>
      <c r="U182" s="770"/>
      <c r="V182" s="770"/>
      <c r="W182" s="770"/>
      <c r="X182" s="770"/>
      <c r="Y182" s="770"/>
      <c r="Z182" s="770"/>
      <c r="AA182" s="770"/>
      <c r="AB182" s="770"/>
      <c r="AC182" s="770"/>
      <c r="AD182" s="770"/>
      <c r="AE182" s="770"/>
      <c r="AF182" s="770"/>
      <c r="AG182" s="770"/>
      <c r="AH182" s="770"/>
      <c r="AI182" s="770"/>
      <c r="AJ182" s="770"/>
      <c r="AK182" s="770"/>
      <c r="AL182" s="770"/>
      <c r="AM182" s="770"/>
      <c r="AN182" s="770"/>
      <c r="AO182" s="770"/>
    </row>
    <row r="183" spans="1:41" ht="23.1" customHeight="1">
      <c r="A183" s="785" t="s">
        <v>2913</v>
      </c>
      <c r="B183" s="762" t="s">
        <v>2914</v>
      </c>
      <c r="C183" s="762"/>
      <c r="D183" s="763">
        <v>6575367.5</v>
      </c>
      <c r="E183" s="770"/>
      <c r="F183" s="770"/>
      <c r="G183" s="770"/>
      <c r="H183" s="770"/>
      <c r="I183" s="770"/>
      <c r="J183" s="770"/>
      <c r="K183" s="770"/>
      <c r="L183" s="770"/>
      <c r="M183" s="770"/>
      <c r="N183" s="770"/>
      <c r="O183" s="770"/>
      <c r="P183" s="770"/>
      <c r="Q183" s="770"/>
      <c r="R183" s="770"/>
      <c r="S183" s="770"/>
      <c r="T183" s="770"/>
      <c r="U183" s="770"/>
      <c r="V183" s="770"/>
      <c r="W183" s="770"/>
      <c r="X183" s="770"/>
      <c r="Y183" s="770"/>
      <c r="Z183" s="770"/>
      <c r="AA183" s="770"/>
      <c r="AB183" s="770"/>
      <c r="AC183" s="770"/>
      <c r="AD183" s="770"/>
      <c r="AE183" s="770"/>
      <c r="AF183" s="770"/>
      <c r="AG183" s="770"/>
      <c r="AH183" s="770"/>
      <c r="AI183" s="770"/>
      <c r="AJ183" s="770"/>
      <c r="AK183" s="770"/>
      <c r="AL183" s="770"/>
      <c r="AM183" s="770"/>
      <c r="AN183" s="770"/>
      <c r="AO183" s="770"/>
    </row>
    <row r="184" spans="1:41" ht="23.1" customHeight="1">
      <c r="A184" s="785" t="s">
        <v>2916</v>
      </c>
      <c r="B184" s="762" t="s">
        <v>2809</v>
      </c>
      <c r="C184" s="762"/>
      <c r="D184" s="763"/>
      <c r="E184" s="770"/>
      <c r="F184" s="770"/>
      <c r="G184" s="770"/>
      <c r="H184" s="770"/>
      <c r="I184" s="770"/>
      <c r="J184" s="770"/>
      <c r="K184" s="770"/>
      <c r="L184" s="770"/>
      <c r="M184" s="770"/>
      <c r="N184" s="770"/>
      <c r="O184" s="770"/>
      <c r="P184" s="770"/>
      <c r="Q184" s="770"/>
      <c r="R184" s="770"/>
      <c r="S184" s="770"/>
      <c r="T184" s="770"/>
      <c r="U184" s="770"/>
      <c r="V184" s="770"/>
      <c r="W184" s="770"/>
      <c r="X184" s="770"/>
      <c r="Y184" s="770"/>
      <c r="Z184" s="770"/>
      <c r="AA184" s="770"/>
      <c r="AB184" s="770"/>
      <c r="AC184" s="770"/>
      <c r="AD184" s="770"/>
      <c r="AE184" s="770"/>
      <c r="AF184" s="770"/>
      <c r="AG184" s="770"/>
      <c r="AH184" s="770"/>
      <c r="AI184" s="770"/>
      <c r="AJ184" s="770"/>
      <c r="AK184" s="770"/>
      <c r="AL184" s="770"/>
      <c r="AM184" s="770"/>
      <c r="AN184" s="770"/>
      <c r="AO184" s="770"/>
    </row>
    <row r="185" spans="1:41" ht="23.1" customHeight="1">
      <c r="A185" s="793">
        <v>515</v>
      </c>
      <c r="B185" s="794" t="s">
        <v>4390</v>
      </c>
      <c r="C185" s="794"/>
      <c r="D185" s="795"/>
    </row>
    <row r="186" spans="1:41" ht="23.1" customHeight="1">
      <c r="A186" s="785" t="s">
        <v>2920</v>
      </c>
      <c r="B186" s="762" t="s">
        <v>96</v>
      </c>
      <c r="C186" s="762"/>
      <c r="D186" s="769">
        <v>93738.3</v>
      </c>
      <c r="E186" s="770"/>
      <c r="F186" s="770"/>
      <c r="G186" s="770"/>
      <c r="H186" s="770"/>
      <c r="I186" s="770"/>
      <c r="J186" s="770"/>
      <c r="K186" s="770"/>
      <c r="L186" s="770"/>
      <c r="M186" s="770"/>
      <c r="N186" s="770"/>
      <c r="O186" s="770"/>
      <c r="P186" s="770"/>
      <c r="Q186" s="770"/>
      <c r="R186" s="770"/>
      <c r="S186" s="770"/>
      <c r="T186" s="770"/>
      <c r="U186" s="770"/>
      <c r="V186" s="770"/>
      <c r="W186" s="770"/>
      <c r="X186" s="770"/>
      <c r="Y186" s="770"/>
      <c r="Z186" s="770"/>
      <c r="AA186" s="770"/>
      <c r="AB186" s="770"/>
      <c r="AC186" s="770"/>
      <c r="AD186" s="770"/>
      <c r="AE186" s="770"/>
      <c r="AF186" s="770"/>
      <c r="AG186" s="770"/>
      <c r="AH186" s="770"/>
      <c r="AI186" s="770"/>
      <c r="AJ186" s="770"/>
      <c r="AK186" s="770"/>
      <c r="AL186" s="770"/>
      <c r="AM186" s="770"/>
      <c r="AN186" s="770"/>
      <c r="AO186" s="770"/>
    </row>
    <row r="187" spans="1:41" s="771" customFormat="1" ht="23.1" customHeight="1">
      <c r="A187" s="778">
        <v>540</v>
      </c>
      <c r="B187" s="757" t="s">
        <v>4391</v>
      </c>
      <c r="C187" s="757"/>
      <c r="D187" s="765">
        <v>0</v>
      </c>
      <c r="E187" s="770"/>
      <c r="F187" s="770"/>
      <c r="G187" s="770"/>
      <c r="H187" s="770"/>
      <c r="I187" s="770"/>
      <c r="J187" s="770"/>
      <c r="K187" s="770"/>
      <c r="L187" s="770"/>
      <c r="M187" s="770"/>
      <c r="N187" s="770"/>
      <c r="O187" s="770"/>
      <c r="P187" s="770"/>
      <c r="Q187" s="770"/>
      <c r="R187" s="770"/>
      <c r="S187" s="770"/>
      <c r="T187" s="770"/>
      <c r="U187" s="770"/>
      <c r="V187" s="770"/>
      <c r="W187" s="770"/>
      <c r="X187" s="770"/>
      <c r="Y187" s="770"/>
      <c r="Z187" s="770"/>
      <c r="AA187" s="770"/>
      <c r="AB187" s="770"/>
      <c r="AC187" s="770"/>
      <c r="AD187" s="770"/>
      <c r="AE187" s="770"/>
      <c r="AF187" s="770"/>
      <c r="AG187" s="770"/>
      <c r="AH187" s="770"/>
      <c r="AI187" s="770"/>
      <c r="AJ187" s="770"/>
      <c r="AK187" s="770"/>
      <c r="AL187" s="770"/>
      <c r="AM187" s="770"/>
      <c r="AN187" s="770"/>
      <c r="AO187" s="770"/>
    </row>
    <row r="188" spans="1:41" s="771" customFormat="1" ht="23.1" customHeight="1">
      <c r="A188" s="785">
        <v>541</v>
      </c>
      <c r="B188" s="762" t="s">
        <v>4392</v>
      </c>
      <c r="C188" s="762"/>
      <c r="D188" s="796"/>
      <c r="E188" s="770"/>
      <c r="F188" s="770"/>
      <c r="G188" s="770"/>
      <c r="H188" s="770"/>
      <c r="I188" s="770"/>
      <c r="J188" s="770"/>
      <c r="K188" s="770"/>
      <c r="L188" s="770"/>
      <c r="M188" s="770"/>
      <c r="N188" s="770"/>
      <c r="O188" s="770"/>
      <c r="P188" s="770"/>
      <c r="Q188" s="770"/>
      <c r="R188" s="770"/>
      <c r="S188" s="770"/>
      <c r="T188" s="770"/>
      <c r="U188" s="770"/>
      <c r="V188" s="770"/>
      <c r="W188" s="770"/>
      <c r="X188" s="770"/>
      <c r="Y188" s="770"/>
      <c r="Z188" s="770"/>
      <c r="AA188" s="770"/>
      <c r="AB188" s="770"/>
      <c r="AC188" s="770"/>
      <c r="AD188" s="770"/>
      <c r="AE188" s="770"/>
      <c r="AF188" s="770"/>
      <c r="AG188" s="770"/>
      <c r="AH188" s="770"/>
      <c r="AI188" s="770"/>
      <c r="AJ188" s="770"/>
      <c r="AK188" s="770"/>
      <c r="AL188" s="770"/>
      <c r="AM188" s="770"/>
      <c r="AN188" s="770"/>
      <c r="AO188" s="770"/>
    </row>
    <row r="189" spans="1:41" s="771" customFormat="1" ht="23.1" customHeight="1">
      <c r="A189" s="785">
        <v>542</v>
      </c>
      <c r="B189" s="762" t="s">
        <v>4393</v>
      </c>
      <c r="C189" s="762"/>
      <c r="D189" s="763"/>
      <c r="E189" s="770"/>
      <c r="F189" s="770"/>
      <c r="G189" s="770"/>
      <c r="H189" s="770"/>
      <c r="I189" s="770"/>
      <c r="J189" s="770"/>
      <c r="K189" s="770"/>
      <c r="L189" s="770"/>
      <c r="M189" s="770"/>
      <c r="N189" s="770"/>
      <c r="O189" s="770"/>
      <c r="P189" s="770"/>
      <c r="Q189" s="770"/>
      <c r="R189" s="770"/>
      <c r="S189" s="770"/>
      <c r="T189" s="770"/>
      <c r="U189" s="770"/>
      <c r="V189" s="770"/>
      <c r="W189" s="770"/>
      <c r="X189" s="770"/>
      <c r="Y189" s="770"/>
      <c r="Z189" s="770"/>
      <c r="AA189" s="770"/>
      <c r="AB189" s="770"/>
      <c r="AC189" s="770"/>
      <c r="AD189" s="770"/>
      <c r="AE189" s="770"/>
      <c r="AF189" s="770"/>
      <c r="AG189" s="770"/>
      <c r="AH189" s="770"/>
      <c r="AI189" s="770"/>
      <c r="AJ189" s="770"/>
      <c r="AK189" s="770"/>
      <c r="AL189" s="770"/>
      <c r="AM189" s="770"/>
      <c r="AN189" s="770"/>
      <c r="AO189" s="770"/>
    </row>
    <row r="190" spans="1:41" s="771" customFormat="1" ht="23.1" customHeight="1">
      <c r="A190" s="785">
        <v>543</v>
      </c>
      <c r="B190" s="762" t="s">
        <v>2933</v>
      </c>
      <c r="C190" s="762"/>
      <c r="D190" s="763"/>
      <c r="E190" s="770"/>
      <c r="F190" s="770"/>
      <c r="G190" s="770"/>
      <c r="H190" s="770"/>
      <c r="I190" s="770"/>
      <c r="J190" s="770"/>
      <c r="K190" s="770"/>
      <c r="L190" s="770"/>
      <c r="M190" s="770"/>
      <c r="N190" s="770"/>
      <c r="O190" s="770"/>
      <c r="P190" s="770"/>
      <c r="Q190" s="770"/>
      <c r="R190" s="770"/>
      <c r="S190" s="770"/>
      <c r="T190" s="770"/>
      <c r="U190" s="770"/>
      <c r="V190" s="770"/>
      <c r="W190" s="770"/>
      <c r="X190" s="770"/>
      <c r="Y190" s="770"/>
      <c r="Z190" s="770"/>
      <c r="AA190" s="770"/>
      <c r="AB190" s="770"/>
      <c r="AC190" s="770"/>
      <c r="AD190" s="770"/>
      <c r="AE190" s="770"/>
      <c r="AF190" s="770"/>
      <c r="AG190" s="770"/>
      <c r="AH190" s="770"/>
      <c r="AI190" s="770"/>
      <c r="AJ190" s="770"/>
      <c r="AK190" s="770"/>
      <c r="AL190" s="770"/>
      <c r="AM190" s="770"/>
      <c r="AN190" s="770"/>
      <c r="AO190" s="770"/>
    </row>
    <row r="191" spans="1:41" s="771" customFormat="1" ht="23.1" customHeight="1">
      <c r="A191" s="785">
        <v>544</v>
      </c>
      <c r="B191" s="762" t="s">
        <v>2935</v>
      </c>
      <c r="C191" s="762"/>
      <c r="D191" s="763"/>
      <c r="E191" s="770"/>
      <c r="F191" s="770"/>
      <c r="G191" s="770"/>
      <c r="H191" s="770"/>
      <c r="I191" s="770"/>
      <c r="J191" s="770"/>
      <c r="K191" s="770"/>
      <c r="L191" s="770"/>
      <c r="M191" s="770"/>
      <c r="N191" s="770"/>
      <c r="O191" s="770"/>
      <c r="P191" s="770"/>
      <c r="Q191" s="770"/>
      <c r="R191" s="770"/>
      <c r="S191" s="770"/>
      <c r="T191" s="770"/>
      <c r="U191" s="770"/>
      <c r="V191" s="770"/>
      <c r="W191" s="770"/>
      <c r="X191" s="770"/>
      <c r="Y191" s="770"/>
      <c r="Z191" s="770"/>
      <c r="AA191" s="770"/>
      <c r="AB191" s="770"/>
      <c r="AC191" s="770"/>
      <c r="AD191" s="770"/>
      <c r="AE191" s="770"/>
      <c r="AF191" s="770"/>
      <c r="AG191" s="770"/>
      <c r="AH191" s="770"/>
      <c r="AI191" s="770"/>
      <c r="AJ191" s="770"/>
      <c r="AK191" s="770"/>
      <c r="AL191" s="770"/>
      <c r="AM191" s="770"/>
      <c r="AN191" s="770"/>
      <c r="AO191" s="770"/>
    </row>
    <row r="192" spans="1:41" s="771" customFormat="1" ht="32.25" customHeight="1">
      <c r="A192" s="778">
        <v>550</v>
      </c>
      <c r="B192" s="757" t="s">
        <v>4394</v>
      </c>
      <c r="C192" s="757"/>
      <c r="D192" s="765">
        <v>0</v>
      </c>
      <c r="E192" s="770"/>
      <c r="F192" s="770"/>
      <c r="G192" s="770"/>
      <c r="H192" s="770"/>
      <c r="I192" s="770"/>
      <c r="J192" s="770"/>
      <c r="K192" s="770"/>
      <c r="L192" s="770"/>
      <c r="M192" s="770"/>
      <c r="N192" s="770"/>
      <c r="O192" s="770"/>
      <c r="P192" s="770"/>
      <c r="Q192" s="770"/>
      <c r="R192" s="770"/>
      <c r="S192" s="770"/>
      <c r="T192" s="770"/>
      <c r="U192" s="770"/>
      <c r="V192" s="770"/>
      <c r="W192" s="770"/>
      <c r="X192" s="770"/>
      <c r="Y192" s="770"/>
      <c r="Z192" s="770"/>
      <c r="AA192" s="770"/>
      <c r="AB192" s="770"/>
      <c r="AC192" s="770"/>
      <c r="AD192" s="770"/>
      <c r="AE192" s="770"/>
      <c r="AF192" s="770"/>
      <c r="AG192" s="770"/>
      <c r="AH192" s="770"/>
      <c r="AI192" s="770"/>
      <c r="AJ192" s="770"/>
      <c r="AK192" s="770"/>
      <c r="AL192" s="770"/>
      <c r="AM192" s="770"/>
      <c r="AN192" s="770"/>
      <c r="AO192" s="770"/>
    </row>
    <row r="193" spans="1:41" s="771" customFormat="1" ht="23.1" customHeight="1">
      <c r="A193" s="785">
        <v>551</v>
      </c>
      <c r="B193" s="762" t="s">
        <v>4395</v>
      </c>
      <c r="C193" s="762"/>
      <c r="D193" s="763"/>
      <c r="E193" s="770"/>
      <c r="F193" s="770"/>
      <c r="G193" s="770"/>
      <c r="H193" s="770"/>
      <c r="I193" s="770"/>
      <c r="J193" s="770"/>
      <c r="K193" s="770"/>
      <c r="L193" s="770"/>
      <c r="M193" s="770"/>
      <c r="N193" s="770"/>
      <c r="O193" s="770"/>
      <c r="P193" s="770"/>
      <c r="Q193" s="770"/>
      <c r="R193" s="770"/>
      <c r="S193" s="770"/>
      <c r="T193" s="770"/>
      <c r="U193" s="770"/>
      <c r="V193" s="770"/>
      <c r="W193" s="770"/>
      <c r="X193" s="770"/>
      <c r="Y193" s="770"/>
      <c r="Z193" s="770"/>
      <c r="AA193" s="770"/>
      <c r="AB193" s="770"/>
      <c r="AC193" s="770"/>
      <c r="AD193" s="770"/>
      <c r="AE193" s="770"/>
      <c r="AF193" s="770"/>
      <c r="AG193" s="770"/>
      <c r="AH193" s="770"/>
      <c r="AI193" s="770"/>
      <c r="AJ193" s="770"/>
      <c r="AK193" s="770"/>
      <c r="AL193" s="770"/>
      <c r="AM193" s="770"/>
      <c r="AN193" s="770"/>
      <c r="AO193" s="770"/>
    </row>
    <row r="194" spans="1:41" s="771" customFormat="1" ht="23.1" customHeight="1">
      <c r="A194" s="785">
        <v>552</v>
      </c>
      <c r="B194" s="762" t="s">
        <v>4396</v>
      </c>
      <c r="C194" s="762"/>
      <c r="D194" s="763"/>
      <c r="E194" s="770"/>
      <c r="F194" s="770"/>
      <c r="G194" s="770"/>
      <c r="H194" s="770"/>
      <c r="I194" s="770"/>
      <c r="J194" s="770"/>
      <c r="K194" s="770"/>
      <c r="L194" s="770"/>
      <c r="M194" s="770"/>
      <c r="N194" s="770"/>
      <c r="O194" s="770"/>
      <c r="P194" s="770"/>
      <c r="Q194" s="770"/>
      <c r="R194" s="770"/>
      <c r="S194" s="770"/>
      <c r="T194" s="770"/>
      <c r="U194" s="770"/>
      <c r="V194" s="770"/>
      <c r="W194" s="770"/>
      <c r="X194" s="770"/>
      <c r="Y194" s="770"/>
      <c r="Z194" s="770"/>
      <c r="AA194" s="770"/>
      <c r="AB194" s="770"/>
      <c r="AC194" s="770"/>
      <c r="AD194" s="770"/>
      <c r="AE194" s="770"/>
      <c r="AF194" s="770"/>
      <c r="AG194" s="770"/>
      <c r="AH194" s="770"/>
      <c r="AI194" s="770"/>
      <c r="AJ194" s="770"/>
      <c r="AK194" s="770"/>
      <c r="AL194" s="770"/>
      <c r="AM194" s="770"/>
      <c r="AN194" s="770"/>
      <c r="AO194" s="770"/>
    </row>
    <row r="195" spans="1:41" s="771" customFormat="1" ht="28.5" customHeight="1">
      <c r="A195" s="785">
        <v>553</v>
      </c>
      <c r="B195" s="762" t="s">
        <v>2945</v>
      </c>
      <c r="C195" s="762"/>
      <c r="D195" s="763"/>
      <c r="E195" s="770"/>
      <c r="F195" s="770"/>
      <c r="G195" s="770"/>
      <c r="H195" s="770"/>
      <c r="I195" s="770"/>
      <c r="J195" s="770"/>
      <c r="K195" s="770"/>
      <c r="L195" s="770"/>
      <c r="M195" s="770"/>
      <c r="N195" s="770"/>
      <c r="O195" s="770"/>
      <c r="P195" s="770"/>
      <c r="Q195" s="770"/>
      <c r="R195" s="770"/>
      <c r="S195" s="770"/>
      <c r="T195" s="770"/>
      <c r="U195" s="770"/>
      <c r="V195" s="770"/>
      <c r="W195" s="770"/>
      <c r="X195" s="770"/>
      <c r="Y195" s="770"/>
      <c r="Z195" s="770"/>
      <c r="AA195" s="770"/>
      <c r="AB195" s="770"/>
      <c r="AC195" s="770"/>
      <c r="AD195" s="770"/>
      <c r="AE195" s="770"/>
      <c r="AF195" s="770"/>
      <c r="AG195" s="770"/>
      <c r="AH195" s="770"/>
      <c r="AI195" s="770"/>
      <c r="AJ195" s="770"/>
      <c r="AK195" s="770"/>
      <c r="AL195" s="770"/>
      <c r="AM195" s="770"/>
      <c r="AN195" s="770"/>
      <c r="AO195" s="770"/>
    </row>
    <row r="196" spans="1:41" s="771" customFormat="1" ht="23.1" customHeight="1">
      <c r="A196" s="785">
        <v>554</v>
      </c>
      <c r="B196" s="762" t="s">
        <v>2947</v>
      </c>
      <c r="C196" s="762"/>
      <c r="D196" s="763"/>
      <c r="E196" s="770"/>
      <c r="F196" s="770"/>
      <c r="G196" s="770"/>
      <c r="H196" s="770"/>
      <c r="I196" s="770"/>
      <c r="J196" s="770"/>
      <c r="K196" s="770"/>
      <c r="L196" s="770"/>
      <c r="M196" s="770"/>
      <c r="N196" s="770"/>
      <c r="O196" s="770"/>
      <c r="P196" s="770"/>
      <c r="Q196" s="770"/>
      <c r="R196" s="770"/>
      <c r="S196" s="770"/>
      <c r="T196" s="770"/>
      <c r="U196" s="770"/>
      <c r="V196" s="770"/>
      <c r="W196" s="770"/>
      <c r="X196" s="770"/>
      <c r="Y196" s="770"/>
      <c r="Z196" s="770"/>
      <c r="AA196" s="770"/>
      <c r="AB196" s="770"/>
      <c r="AC196" s="770"/>
      <c r="AD196" s="770"/>
      <c r="AE196" s="770"/>
      <c r="AF196" s="770"/>
      <c r="AG196" s="770"/>
      <c r="AH196" s="770"/>
      <c r="AI196" s="770"/>
      <c r="AJ196" s="770"/>
      <c r="AK196" s="770"/>
      <c r="AL196" s="770"/>
      <c r="AM196" s="770"/>
      <c r="AN196" s="770"/>
      <c r="AO196" s="770"/>
    </row>
    <row r="197" spans="1:41" s="771" customFormat="1" ht="23.1" customHeight="1">
      <c r="A197" s="785">
        <v>555</v>
      </c>
      <c r="B197" s="762" t="s">
        <v>2949</v>
      </c>
      <c r="C197" s="762"/>
      <c r="D197" s="763"/>
      <c r="E197" s="770"/>
      <c r="F197" s="770"/>
      <c r="G197" s="770"/>
      <c r="H197" s="770"/>
      <c r="I197" s="770"/>
      <c r="J197" s="770"/>
      <c r="K197" s="770"/>
      <c r="L197" s="770"/>
      <c r="M197" s="770"/>
      <c r="N197" s="770"/>
      <c r="O197" s="770"/>
      <c r="P197" s="770"/>
      <c r="Q197" s="770"/>
      <c r="R197" s="770"/>
      <c r="S197" s="770"/>
      <c r="T197" s="770"/>
      <c r="U197" s="770"/>
      <c r="V197" s="770"/>
      <c r="W197" s="770"/>
      <c r="X197" s="770"/>
      <c r="Y197" s="770"/>
      <c r="Z197" s="770"/>
      <c r="AA197" s="770"/>
      <c r="AB197" s="770"/>
      <c r="AC197" s="770"/>
      <c r="AD197" s="770"/>
      <c r="AE197" s="770"/>
      <c r="AF197" s="770"/>
      <c r="AG197" s="770"/>
      <c r="AH197" s="770"/>
      <c r="AI197" s="770"/>
      <c r="AJ197" s="770"/>
      <c r="AK197" s="770"/>
      <c r="AL197" s="770"/>
      <c r="AM197" s="770"/>
      <c r="AN197" s="770"/>
      <c r="AO197" s="770"/>
    </row>
    <row r="198" spans="1:41" s="771" customFormat="1" ht="23.1" customHeight="1">
      <c r="A198" s="778">
        <v>560</v>
      </c>
      <c r="B198" s="757" t="s">
        <v>4384</v>
      </c>
      <c r="C198" s="757"/>
      <c r="D198" s="765">
        <v>0</v>
      </c>
      <c r="E198" s="770"/>
      <c r="F198" s="770"/>
      <c r="G198" s="770"/>
      <c r="H198" s="770"/>
      <c r="I198" s="770"/>
      <c r="J198" s="770"/>
      <c r="K198" s="770"/>
      <c r="L198" s="770"/>
      <c r="M198" s="770"/>
      <c r="N198" s="770"/>
      <c r="O198" s="770"/>
      <c r="P198" s="770"/>
      <c r="Q198" s="770"/>
      <c r="R198" s="770"/>
      <c r="S198" s="770"/>
      <c r="T198" s="770"/>
      <c r="U198" s="770"/>
      <c r="V198" s="770"/>
      <c r="W198" s="770"/>
      <c r="X198" s="770"/>
      <c r="Y198" s="770"/>
      <c r="Z198" s="770"/>
      <c r="AA198" s="770"/>
      <c r="AB198" s="770"/>
      <c r="AC198" s="770"/>
      <c r="AD198" s="770"/>
      <c r="AE198" s="770"/>
      <c r="AF198" s="770"/>
      <c r="AG198" s="770"/>
      <c r="AH198" s="770"/>
      <c r="AI198" s="770"/>
      <c r="AJ198" s="770"/>
      <c r="AK198" s="770"/>
      <c r="AL198" s="770"/>
      <c r="AM198" s="770"/>
      <c r="AN198" s="770"/>
      <c r="AO198" s="770"/>
    </row>
    <row r="199" spans="1:41" s="771" customFormat="1" ht="23.1" customHeight="1">
      <c r="A199" s="785">
        <v>561</v>
      </c>
      <c r="B199" s="762" t="s">
        <v>2872</v>
      </c>
      <c r="C199" s="762"/>
      <c r="D199" s="763"/>
      <c r="E199" s="770"/>
      <c r="F199" s="770"/>
      <c r="G199" s="770"/>
      <c r="H199" s="770"/>
      <c r="I199" s="770"/>
      <c r="J199" s="770"/>
      <c r="K199" s="770"/>
      <c r="L199" s="770"/>
      <c r="M199" s="770"/>
      <c r="N199" s="770"/>
      <c r="O199" s="770"/>
      <c r="P199" s="770"/>
      <c r="Q199" s="770"/>
      <c r="R199" s="770"/>
      <c r="S199" s="770"/>
      <c r="T199" s="770"/>
      <c r="U199" s="770"/>
      <c r="V199" s="770"/>
      <c r="W199" s="770"/>
      <c r="X199" s="770"/>
      <c r="Y199" s="770"/>
      <c r="Z199" s="770"/>
      <c r="AA199" s="770"/>
      <c r="AB199" s="770"/>
      <c r="AC199" s="770"/>
      <c r="AD199" s="770"/>
      <c r="AE199" s="770"/>
      <c r="AF199" s="770"/>
      <c r="AG199" s="770"/>
      <c r="AH199" s="770"/>
      <c r="AI199" s="770"/>
      <c r="AJ199" s="770"/>
      <c r="AK199" s="770"/>
      <c r="AL199" s="770"/>
      <c r="AM199" s="770"/>
      <c r="AN199" s="770"/>
      <c r="AO199" s="770"/>
    </row>
    <row r="200" spans="1:41" s="771" customFormat="1" ht="30" customHeight="1">
      <c r="A200" s="785">
        <v>563</v>
      </c>
      <c r="B200" s="762" t="s">
        <v>2874</v>
      </c>
      <c r="C200" s="762"/>
      <c r="D200" s="763"/>
      <c r="E200" s="770"/>
      <c r="F200" s="770"/>
      <c r="G200" s="770"/>
      <c r="H200" s="770"/>
      <c r="I200" s="770"/>
      <c r="J200" s="770"/>
      <c r="K200" s="770"/>
      <c r="L200" s="770"/>
      <c r="M200" s="770"/>
      <c r="N200" s="770"/>
      <c r="O200" s="770"/>
      <c r="P200" s="770"/>
      <c r="Q200" s="770"/>
      <c r="R200" s="770"/>
      <c r="S200" s="770"/>
      <c r="T200" s="770"/>
      <c r="U200" s="770"/>
      <c r="V200" s="770"/>
      <c r="W200" s="770"/>
      <c r="X200" s="770"/>
      <c r="Y200" s="770"/>
      <c r="Z200" s="770"/>
      <c r="AA200" s="770"/>
      <c r="AB200" s="770"/>
      <c r="AC200" s="770"/>
      <c r="AD200" s="770"/>
      <c r="AE200" s="770"/>
      <c r="AF200" s="770"/>
      <c r="AG200" s="770"/>
      <c r="AH200" s="770"/>
      <c r="AI200" s="770"/>
      <c r="AJ200" s="770"/>
      <c r="AK200" s="770"/>
      <c r="AL200" s="770"/>
      <c r="AM200" s="770"/>
      <c r="AN200" s="770"/>
      <c r="AO200" s="770"/>
    </row>
    <row r="201" spans="1:41" s="771" customFormat="1" ht="32.25" customHeight="1">
      <c r="A201" s="785">
        <v>564</v>
      </c>
      <c r="B201" s="762" t="s">
        <v>2876</v>
      </c>
      <c r="C201" s="762"/>
      <c r="D201" s="763"/>
      <c r="E201" s="770"/>
      <c r="F201" s="770"/>
      <c r="G201" s="770"/>
      <c r="H201" s="770"/>
      <c r="I201" s="770"/>
      <c r="J201" s="770"/>
      <c r="K201" s="770"/>
      <c r="L201" s="770"/>
      <c r="M201" s="770"/>
      <c r="N201" s="770"/>
      <c r="O201" s="770"/>
      <c r="P201" s="770"/>
      <c r="Q201" s="770"/>
      <c r="R201" s="770"/>
      <c r="S201" s="770"/>
      <c r="T201" s="770"/>
      <c r="U201" s="770"/>
      <c r="V201" s="770"/>
      <c r="W201" s="770"/>
      <c r="X201" s="770"/>
      <c r="Y201" s="770"/>
      <c r="Z201" s="770"/>
      <c r="AA201" s="770"/>
      <c r="AB201" s="770"/>
      <c r="AC201" s="770"/>
      <c r="AD201" s="770"/>
      <c r="AE201" s="770"/>
      <c r="AF201" s="770"/>
      <c r="AG201" s="770"/>
      <c r="AH201" s="770"/>
      <c r="AI201" s="770"/>
      <c r="AJ201" s="770"/>
      <c r="AK201" s="770"/>
      <c r="AL201" s="770"/>
      <c r="AM201" s="770"/>
      <c r="AN201" s="770"/>
      <c r="AO201" s="770"/>
    </row>
    <row r="202" spans="1:41" s="771" customFormat="1" ht="36.75" customHeight="1">
      <c r="A202" s="778">
        <v>570</v>
      </c>
      <c r="B202" s="757" t="s">
        <v>4397</v>
      </c>
      <c r="C202" s="757"/>
      <c r="D202" s="765">
        <v>0</v>
      </c>
      <c r="E202" s="770"/>
      <c r="F202" s="770"/>
      <c r="G202" s="770"/>
      <c r="H202" s="770"/>
      <c r="I202" s="770"/>
      <c r="J202" s="770"/>
      <c r="K202" s="770"/>
      <c r="L202" s="770"/>
      <c r="M202" s="770"/>
      <c r="N202" s="770"/>
      <c r="O202" s="770"/>
      <c r="P202" s="770"/>
      <c r="Q202" s="770"/>
      <c r="R202" s="770"/>
      <c r="S202" s="770"/>
      <c r="T202" s="770"/>
      <c r="U202" s="770"/>
      <c r="V202" s="770"/>
      <c r="W202" s="770"/>
      <c r="X202" s="770"/>
      <c r="Y202" s="770"/>
      <c r="Z202" s="770"/>
      <c r="AA202" s="770"/>
      <c r="AB202" s="770"/>
      <c r="AC202" s="770"/>
      <c r="AD202" s="770"/>
      <c r="AE202" s="770"/>
      <c r="AF202" s="770"/>
      <c r="AG202" s="770"/>
      <c r="AH202" s="770"/>
      <c r="AI202" s="770"/>
      <c r="AJ202" s="770"/>
      <c r="AK202" s="770"/>
      <c r="AL202" s="770"/>
      <c r="AM202" s="770"/>
      <c r="AN202" s="770"/>
      <c r="AO202" s="770"/>
    </row>
    <row r="203" spans="1:41" s="771" customFormat="1" ht="23.1" customHeight="1">
      <c r="A203" s="785">
        <v>571</v>
      </c>
      <c r="B203" s="789" t="s">
        <v>2961</v>
      </c>
      <c r="C203" s="789"/>
      <c r="D203" s="763"/>
      <c r="E203" s="770"/>
      <c r="F203" s="770"/>
      <c r="G203" s="770"/>
      <c r="H203" s="770"/>
      <c r="I203" s="770"/>
      <c r="J203" s="770"/>
      <c r="K203" s="770"/>
      <c r="L203" s="770"/>
      <c r="M203" s="770"/>
      <c r="N203" s="770"/>
      <c r="O203" s="770"/>
      <c r="P203" s="770"/>
      <c r="Q203" s="770"/>
      <c r="R203" s="770"/>
      <c r="S203" s="770"/>
      <c r="T203" s="770"/>
      <c r="U203" s="770"/>
      <c r="V203" s="770"/>
      <c r="W203" s="770"/>
      <c r="X203" s="770"/>
      <c r="Y203" s="770"/>
      <c r="Z203" s="770"/>
      <c r="AA203" s="770"/>
      <c r="AB203" s="770"/>
      <c r="AC203" s="770"/>
      <c r="AD203" s="770"/>
      <c r="AE203" s="770"/>
      <c r="AF203" s="770"/>
      <c r="AG203" s="770"/>
      <c r="AH203" s="770"/>
      <c r="AI203" s="770"/>
      <c r="AJ203" s="770"/>
      <c r="AK203" s="770"/>
      <c r="AL203" s="770"/>
      <c r="AM203" s="770"/>
      <c r="AN203" s="770"/>
      <c r="AO203" s="770"/>
    </row>
    <row r="204" spans="1:41" s="771" customFormat="1" ht="23.1" customHeight="1">
      <c r="A204" s="785">
        <v>572</v>
      </c>
      <c r="B204" s="789" t="s">
        <v>2884</v>
      </c>
      <c r="C204" s="789"/>
      <c r="D204" s="763"/>
      <c r="E204" s="770"/>
      <c r="F204" s="770"/>
      <c r="G204" s="770"/>
      <c r="H204" s="770"/>
      <c r="I204" s="770"/>
      <c r="J204" s="770"/>
      <c r="K204" s="770"/>
      <c r="L204" s="770"/>
      <c r="M204" s="770"/>
      <c r="N204" s="770"/>
      <c r="O204" s="770"/>
      <c r="P204" s="770"/>
      <c r="Q204" s="770"/>
      <c r="R204" s="770"/>
      <c r="S204" s="770"/>
      <c r="T204" s="770"/>
      <c r="U204" s="770"/>
      <c r="V204" s="770"/>
      <c r="W204" s="770"/>
      <c r="X204" s="770"/>
      <c r="Y204" s="770"/>
      <c r="Z204" s="770"/>
      <c r="AA204" s="770"/>
      <c r="AB204" s="770"/>
      <c r="AC204" s="770"/>
      <c r="AD204" s="770"/>
      <c r="AE204" s="770"/>
      <c r="AF204" s="770"/>
      <c r="AG204" s="770"/>
      <c r="AH204" s="770"/>
      <c r="AI204" s="770"/>
      <c r="AJ204" s="770"/>
      <c r="AK204" s="770"/>
      <c r="AL204" s="770"/>
      <c r="AM204" s="770"/>
      <c r="AN204" s="770"/>
      <c r="AO204" s="770"/>
    </row>
    <row r="205" spans="1:41" ht="23.1" customHeight="1">
      <c r="A205" s="753">
        <v>580</v>
      </c>
      <c r="B205" s="760" t="s">
        <v>2966</v>
      </c>
      <c r="C205" s="760"/>
      <c r="D205" s="765">
        <v>0</v>
      </c>
      <c r="E205" s="770"/>
      <c r="F205" s="770"/>
      <c r="G205" s="770"/>
      <c r="H205" s="770"/>
      <c r="I205" s="770"/>
      <c r="J205" s="770"/>
      <c r="K205" s="770"/>
      <c r="L205" s="770"/>
      <c r="M205" s="770"/>
      <c r="N205" s="770"/>
      <c r="O205" s="770"/>
      <c r="P205" s="770"/>
      <c r="Q205" s="770"/>
      <c r="R205" s="770"/>
      <c r="S205" s="770"/>
      <c r="T205" s="770"/>
      <c r="U205" s="770"/>
      <c r="V205" s="770"/>
      <c r="W205" s="770"/>
      <c r="X205" s="770"/>
      <c r="Y205" s="770"/>
      <c r="Z205" s="770"/>
      <c r="AA205" s="770"/>
      <c r="AB205" s="770"/>
      <c r="AC205" s="770"/>
      <c r="AD205" s="770"/>
      <c r="AE205" s="770"/>
      <c r="AF205" s="770"/>
      <c r="AG205" s="770"/>
      <c r="AH205" s="770"/>
      <c r="AI205" s="770"/>
      <c r="AJ205" s="770"/>
      <c r="AK205" s="770"/>
      <c r="AL205" s="770"/>
      <c r="AM205" s="770"/>
      <c r="AN205" s="770"/>
      <c r="AO205" s="770"/>
    </row>
    <row r="206" spans="1:41" ht="23.1" customHeight="1">
      <c r="A206" s="785">
        <v>583</v>
      </c>
      <c r="B206" s="762" t="s">
        <v>2968</v>
      </c>
      <c r="C206" s="762"/>
      <c r="D206" s="763"/>
      <c r="E206" s="770"/>
      <c r="F206" s="770"/>
      <c r="G206" s="770"/>
      <c r="H206" s="770"/>
      <c r="I206" s="770"/>
      <c r="J206" s="770"/>
      <c r="K206" s="770"/>
      <c r="L206" s="770"/>
      <c r="M206" s="770"/>
      <c r="N206" s="770"/>
      <c r="O206" s="770"/>
      <c r="P206" s="770"/>
      <c r="Q206" s="770"/>
      <c r="R206" s="770"/>
      <c r="S206" s="770"/>
      <c r="T206" s="770"/>
      <c r="U206" s="770"/>
      <c r="V206" s="770"/>
      <c r="W206" s="770"/>
      <c r="X206" s="770"/>
      <c r="Y206" s="770"/>
      <c r="Z206" s="770"/>
      <c r="AA206" s="770"/>
      <c r="AB206" s="770"/>
      <c r="AC206" s="770"/>
      <c r="AD206" s="770"/>
      <c r="AE206" s="770"/>
      <c r="AF206" s="770"/>
      <c r="AG206" s="770"/>
      <c r="AH206" s="770"/>
      <c r="AI206" s="770"/>
      <c r="AJ206" s="770"/>
      <c r="AK206" s="770"/>
      <c r="AL206" s="770"/>
      <c r="AM206" s="770"/>
      <c r="AN206" s="770"/>
      <c r="AO206" s="770"/>
    </row>
    <row r="207" spans="1:41" ht="23.1" customHeight="1">
      <c r="A207" s="785">
        <v>584</v>
      </c>
      <c r="B207" s="762" t="s">
        <v>2892</v>
      </c>
      <c r="C207" s="762"/>
      <c r="D207" s="763"/>
      <c r="E207" s="770"/>
      <c r="F207" s="770"/>
      <c r="G207" s="770"/>
      <c r="H207" s="770"/>
      <c r="I207" s="770"/>
      <c r="J207" s="770"/>
      <c r="K207" s="770"/>
      <c r="L207" s="770"/>
      <c r="M207" s="770"/>
      <c r="N207" s="770"/>
      <c r="O207" s="770"/>
      <c r="P207" s="770"/>
      <c r="Q207" s="770"/>
      <c r="R207" s="770"/>
      <c r="S207" s="770"/>
      <c r="T207" s="770"/>
      <c r="U207" s="770"/>
      <c r="V207" s="770"/>
      <c r="W207" s="770"/>
      <c r="X207" s="770"/>
      <c r="Y207" s="770"/>
      <c r="Z207" s="770"/>
      <c r="AA207" s="770"/>
      <c r="AB207" s="770"/>
      <c r="AC207" s="770"/>
      <c r="AD207" s="770"/>
      <c r="AE207" s="770"/>
      <c r="AF207" s="770"/>
      <c r="AG207" s="770"/>
      <c r="AH207" s="770"/>
      <c r="AI207" s="770"/>
      <c r="AJ207" s="770"/>
      <c r="AK207" s="770"/>
      <c r="AL207" s="770"/>
      <c r="AM207" s="770"/>
      <c r="AN207" s="770"/>
      <c r="AO207" s="770"/>
    </row>
    <row r="208" spans="1:41" ht="23.1" customHeight="1">
      <c r="A208" s="785">
        <v>588</v>
      </c>
      <c r="B208" s="762" t="s">
        <v>2971</v>
      </c>
      <c r="C208" s="762"/>
      <c r="D208" s="763"/>
      <c r="E208" s="770"/>
      <c r="F208" s="770"/>
      <c r="G208" s="770"/>
      <c r="H208" s="770"/>
      <c r="I208" s="770"/>
      <c r="J208" s="770"/>
      <c r="K208" s="770"/>
      <c r="L208" s="770"/>
      <c r="M208" s="770"/>
      <c r="N208" s="770"/>
      <c r="O208" s="770"/>
      <c r="P208" s="770"/>
      <c r="Q208" s="770"/>
      <c r="R208" s="770"/>
      <c r="S208" s="770"/>
      <c r="T208" s="770"/>
      <c r="U208" s="770"/>
      <c r="V208" s="770"/>
      <c r="W208" s="770"/>
      <c r="X208" s="770"/>
      <c r="Y208" s="770"/>
      <c r="Z208" s="770"/>
      <c r="AA208" s="770"/>
      <c r="AB208" s="770"/>
      <c r="AC208" s="770"/>
      <c r="AD208" s="770"/>
      <c r="AE208" s="770"/>
      <c r="AF208" s="770"/>
      <c r="AG208" s="770"/>
      <c r="AH208" s="770"/>
      <c r="AI208" s="770"/>
      <c r="AJ208" s="770"/>
      <c r="AK208" s="770"/>
      <c r="AL208" s="770"/>
      <c r="AM208" s="770"/>
      <c r="AN208" s="770"/>
      <c r="AO208" s="770"/>
    </row>
    <row r="209" spans="1:41" ht="23.1" customHeight="1">
      <c r="A209" s="778">
        <v>590</v>
      </c>
      <c r="B209" s="797" t="s">
        <v>4398</v>
      </c>
      <c r="C209" s="798"/>
      <c r="D209" s="765">
        <v>4298533.7</v>
      </c>
      <c r="E209" s="770"/>
      <c r="F209" s="770"/>
      <c r="G209" s="770"/>
      <c r="H209" s="770"/>
      <c r="I209" s="770"/>
      <c r="J209" s="770"/>
      <c r="K209" s="770"/>
      <c r="L209" s="770"/>
      <c r="M209" s="770"/>
      <c r="N209" s="770"/>
      <c r="O209" s="770"/>
      <c r="P209" s="770"/>
      <c r="Q209" s="770"/>
      <c r="R209" s="770"/>
      <c r="S209" s="770"/>
      <c r="T209" s="770"/>
      <c r="U209" s="770"/>
      <c r="V209" s="770"/>
      <c r="W209" s="770"/>
      <c r="X209" s="770"/>
      <c r="Y209" s="770"/>
      <c r="Z209" s="770"/>
      <c r="AA209" s="770"/>
      <c r="AB209" s="770"/>
      <c r="AC209" s="770"/>
      <c r="AD209" s="770"/>
      <c r="AE209" s="770"/>
      <c r="AF209" s="770"/>
      <c r="AG209" s="770"/>
      <c r="AH209" s="770"/>
      <c r="AI209" s="770"/>
      <c r="AJ209" s="770"/>
      <c r="AK209" s="770"/>
      <c r="AL209" s="770"/>
      <c r="AM209" s="770"/>
      <c r="AN209" s="770"/>
      <c r="AO209" s="770"/>
    </row>
    <row r="210" spans="1:41" s="771" customFormat="1" ht="23.1" customHeight="1">
      <c r="A210" s="785">
        <v>595</v>
      </c>
      <c r="B210" s="787" t="s">
        <v>2977</v>
      </c>
      <c r="C210" s="788"/>
      <c r="D210" s="763">
        <v>4298533.7</v>
      </c>
      <c r="E210" s="770"/>
      <c r="F210" s="770"/>
      <c r="G210" s="770"/>
      <c r="H210" s="770"/>
      <c r="I210" s="770"/>
      <c r="J210" s="770"/>
      <c r="K210" s="770"/>
      <c r="L210" s="770"/>
      <c r="M210" s="770"/>
      <c r="N210" s="770"/>
      <c r="O210" s="770"/>
      <c r="P210" s="770"/>
      <c r="Q210" s="770"/>
      <c r="R210" s="770"/>
      <c r="S210" s="770"/>
      <c r="T210" s="770"/>
      <c r="U210" s="770"/>
      <c r="V210" s="770"/>
      <c r="W210" s="770"/>
      <c r="X210" s="770"/>
      <c r="Y210" s="770"/>
      <c r="Z210" s="770"/>
      <c r="AA210" s="770"/>
      <c r="AB210" s="770"/>
      <c r="AC210" s="770"/>
      <c r="AD210" s="770"/>
      <c r="AE210" s="770"/>
      <c r="AF210" s="770"/>
      <c r="AG210" s="770"/>
      <c r="AH210" s="770"/>
      <c r="AI210" s="770"/>
      <c r="AJ210" s="770"/>
      <c r="AK210" s="770"/>
      <c r="AL210" s="770"/>
      <c r="AM210" s="770"/>
      <c r="AN210" s="770"/>
      <c r="AO210" s="770"/>
    </row>
    <row r="211" spans="1:41" s="771" customFormat="1" ht="23.1" customHeight="1">
      <c r="A211" s="785"/>
      <c r="B211" s="776" t="s">
        <v>4399</v>
      </c>
      <c r="C211" s="776"/>
      <c r="D211" s="765">
        <v>15029693.800000001</v>
      </c>
      <c r="E211" s="770"/>
      <c r="F211" s="770"/>
      <c r="G211" s="770"/>
      <c r="H211" s="770"/>
      <c r="I211" s="770"/>
      <c r="J211" s="770"/>
      <c r="K211" s="770"/>
      <c r="L211" s="770"/>
      <c r="M211" s="770"/>
      <c r="N211" s="770"/>
      <c r="O211" s="770"/>
      <c r="P211" s="770"/>
      <c r="Q211" s="770"/>
      <c r="R211" s="770"/>
      <c r="S211" s="770"/>
      <c r="T211" s="770"/>
      <c r="U211" s="770"/>
      <c r="V211" s="770"/>
      <c r="W211" s="770"/>
      <c r="X211" s="770"/>
      <c r="Y211" s="770"/>
      <c r="Z211" s="770"/>
      <c r="AA211" s="770"/>
      <c r="AB211" s="770"/>
      <c r="AC211" s="770"/>
      <c r="AD211" s="770"/>
      <c r="AE211" s="770"/>
      <c r="AF211" s="770"/>
      <c r="AG211" s="770"/>
      <c r="AH211" s="770"/>
      <c r="AI211" s="770"/>
      <c r="AJ211" s="770"/>
      <c r="AK211" s="770"/>
      <c r="AL211" s="770"/>
      <c r="AM211" s="770"/>
      <c r="AN211" s="770"/>
      <c r="AO211" s="770"/>
    </row>
    <row r="212" spans="1:41" s="771" customFormat="1" ht="23.1" customHeight="1">
      <c r="A212" s="778">
        <v>42</v>
      </c>
      <c r="B212" s="757" t="s">
        <v>4400</v>
      </c>
      <c r="C212" s="757"/>
      <c r="D212" s="786">
        <v>36119.199999999997</v>
      </c>
      <c r="E212" s="770"/>
      <c r="F212" s="770"/>
      <c r="G212" s="770"/>
      <c r="H212" s="770"/>
      <c r="I212" s="770"/>
      <c r="J212" s="770"/>
      <c r="K212" s="770"/>
      <c r="L212" s="770"/>
      <c r="M212" s="770"/>
      <c r="N212" s="770"/>
      <c r="O212" s="770"/>
      <c r="P212" s="770"/>
      <c r="Q212" s="770"/>
      <c r="R212" s="770"/>
      <c r="S212" s="770"/>
      <c r="T212" s="770"/>
      <c r="U212" s="770"/>
      <c r="V212" s="770"/>
      <c r="W212" s="770"/>
      <c r="X212" s="770"/>
      <c r="Y212" s="770"/>
      <c r="Z212" s="770"/>
      <c r="AA212" s="770"/>
      <c r="AB212" s="770"/>
      <c r="AC212" s="770"/>
      <c r="AD212" s="770"/>
      <c r="AE212" s="770"/>
      <c r="AF212" s="770"/>
      <c r="AG212" s="770"/>
      <c r="AH212" s="770"/>
      <c r="AI212" s="770"/>
      <c r="AJ212" s="770"/>
      <c r="AK212" s="770"/>
      <c r="AL212" s="770"/>
      <c r="AM212" s="770"/>
      <c r="AN212" s="770"/>
      <c r="AO212" s="770"/>
    </row>
    <row r="213" spans="1:41" s="771" customFormat="1" ht="23.1" customHeight="1">
      <c r="A213" s="778">
        <v>90</v>
      </c>
      <c r="B213" s="780" t="s">
        <v>4401</v>
      </c>
      <c r="C213" s="780"/>
      <c r="D213" s="765">
        <v>647464.78999999631</v>
      </c>
      <c r="E213" s="770"/>
      <c r="F213" s="770"/>
      <c r="G213" s="770"/>
      <c r="H213" s="770"/>
      <c r="I213" s="770"/>
      <c r="J213" s="770"/>
      <c r="K213" s="770"/>
      <c r="L213" s="770"/>
      <c r="M213" s="770"/>
      <c r="N213" s="770"/>
      <c r="O213" s="770"/>
      <c r="P213" s="770"/>
      <c r="Q213" s="770"/>
      <c r="R213" s="770"/>
      <c r="S213" s="770"/>
      <c r="T213" s="770"/>
      <c r="U213" s="770"/>
      <c r="V213" s="770"/>
      <c r="W213" s="770"/>
      <c r="X213" s="770"/>
      <c r="Y213" s="770"/>
      <c r="Z213" s="770"/>
      <c r="AA213" s="770"/>
      <c r="AB213" s="770"/>
      <c r="AC213" s="770"/>
      <c r="AD213" s="770"/>
      <c r="AE213" s="770"/>
      <c r="AF213" s="770"/>
      <c r="AG213" s="770"/>
      <c r="AH213" s="770"/>
      <c r="AI213" s="770"/>
      <c r="AJ213" s="770"/>
      <c r="AK213" s="770"/>
      <c r="AL213" s="770"/>
      <c r="AM213" s="770"/>
      <c r="AN213" s="770"/>
      <c r="AO213" s="770"/>
    </row>
    <row r="214" spans="1:41" ht="23.1" customHeight="1">
      <c r="A214" s="778">
        <v>91</v>
      </c>
      <c r="B214" s="799" t="s">
        <v>4402</v>
      </c>
      <c r="C214" s="799"/>
      <c r="D214" s="765">
        <v>6102205.5</v>
      </c>
      <c r="E214" s="770"/>
      <c r="F214" s="770"/>
      <c r="G214" s="770"/>
      <c r="H214" s="770"/>
      <c r="I214" s="770"/>
      <c r="J214" s="770"/>
      <c r="K214" s="770"/>
      <c r="L214" s="770"/>
      <c r="M214" s="770"/>
      <c r="N214" s="770"/>
      <c r="O214" s="770"/>
      <c r="P214" s="770"/>
      <c r="Q214" s="770"/>
      <c r="R214" s="770"/>
      <c r="S214" s="770"/>
      <c r="T214" s="770"/>
      <c r="U214" s="770"/>
      <c r="V214" s="770"/>
      <c r="W214" s="770"/>
      <c r="X214" s="770"/>
      <c r="Y214" s="770"/>
      <c r="Z214" s="770"/>
      <c r="AA214" s="770"/>
      <c r="AB214" s="770"/>
      <c r="AC214" s="770"/>
      <c r="AD214" s="770"/>
      <c r="AE214" s="770"/>
      <c r="AF214" s="770"/>
      <c r="AG214" s="770"/>
      <c r="AH214" s="770"/>
      <c r="AI214" s="770"/>
      <c r="AJ214" s="770"/>
      <c r="AK214" s="770"/>
      <c r="AL214" s="770"/>
      <c r="AM214" s="770"/>
      <c r="AN214" s="770"/>
      <c r="AO214" s="770"/>
    </row>
    <row r="215" spans="1:41" ht="23.1" customHeight="1">
      <c r="A215" s="778">
        <v>92</v>
      </c>
      <c r="B215" s="799" t="s">
        <v>4403</v>
      </c>
      <c r="C215" s="799"/>
      <c r="D215" s="763">
        <v>2371.4</v>
      </c>
      <c r="E215" s="770"/>
      <c r="F215" s="770"/>
      <c r="G215" s="770"/>
      <c r="H215" s="770"/>
      <c r="I215" s="770"/>
      <c r="J215" s="770"/>
      <c r="K215" s="770"/>
      <c r="L215" s="770"/>
      <c r="M215" s="770"/>
      <c r="N215" s="770"/>
      <c r="O215" s="770"/>
      <c r="P215" s="770"/>
      <c r="Q215" s="770"/>
      <c r="R215" s="770"/>
      <c r="S215" s="770"/>
      <c r="T215" s="770"/>
      <c r="U215" s="770"/>
      <c r="V215" s="770"/>
      <c r="W215" s="770"/>
      <c r="X215" s="770"/>
      <c r="Y215" s="770"/>
      <c r="Z215" s="770"/>
      <c r="AA215" s="770"/>
      <c r="AB215" s="770"/>
      <c r="AC215" s="770"/>
      <c r="AD215" s="770"/>
      <c r="AE215" s="770"/>
      <c r="AF215" s="770"/>
      <c r="AG215" s="770"/>
      <c r="AH215" s="770"/>
      <c r="AI215" s="770"/>
      <c r="AJ215" s="770"/>
      <c r="AK215" s="770"/>
      <c r="AL215" s="770"/>
      <c r="AM215" s="770"/>
      <c r="AN215" s="770"/>
      <c r="AO215" s="770"/>
    </row>
    <row r="216" spans="1:41" s="771" customFormat="1" ht="23.1" customHeight="1">
      <c r="A216" s="778">
        <v>93</v>
      </c>
      <c r="B216" s="800" t="s">
        <v>4404</v>
      </c>
      <c r="C216" s="800"/>
      <c r="D216" s="781">
        <v>5457112.1100000041</v>
      </c>
      <c r="E216" s="770"/>
      <c r="F216" s="770"/>
      <c r="G216" s="770"/>
      <c r="H216" s="770"/>
      <c r="I216" s="770"/>
      <c r="J216" s="770"/>
      <c r="K216" s="770"/>
      <c r="L216" s="770"/>
      <c r="M216" s="770"/>
      <c r="N216" s="770"/>
      <c r="O216" s="770"/>
      <c r="P216" s="770"/>
      <c r="Q216" s="770"/>
      <c r="R216" s="770"/>
      <c r="S216" s="770"/>
      <c r="T216" s="770"/>
      <c r="U216" s="770"/>
      <c r="V216" s="770"/>
      <c r="W216" s="770"/>
      <c r="X216" s="770"/>
      <c r="Y216" s="770"/>
      <c r="Z216" s="770"/>
      <c r="AA216" s="770"/>
      <c r="AB216" s="770"/>
      <c r="AC216" s="770"/>
      <c r="AD216" s="770"/>
      <c r="AE216" s="770"/>
      <c r="AF216" s="770"/>
      <c r="AG216" s="770"/>
      <c r="AH216" s="770"/>
      <c r="AI216" s="770"/>
      <c r="AJ216" s="770"/>
      <c r="AK216" s="770"/>
      <c r="AL216" s="770"/>
      <c r="AM216" s="770"/>
      <c r="AN216" s="770"/>
      <c r="AO216" s="770"/>
    </row>
    <row r="217" spans="1:41" ht="25.5" customHeight="1">
      <c r="A217" s="801"/>
      <c r="D217" s="802"/>
    </row>
  </sheetData>
  <mergeCells count="212">
    <mergeCell ref="B215:C215"/>
    <mergeCell ref="B216:C216"/>
    <mergeCell ref="B209:C209"/>
    <mergeCell ref="B210:C210"/>
    <mergeCell ref="B211:C211"/>
    <mergeCell ref="B212:C212"/>
    <mergeCell ref="B213:C213"/>
    <mergeCell ref="B214:C214"/>
    <mergeCell ref="B203:C203"/>
    <mergeCell ref="B204:C204"/>
    <mergeCell ref="B205:C205"/>
    <mergeCell ref="B206:C206"/>
    <mergeCell ref="B207:C207"/>
    <mergeCell ref="B208:C208"/>
    <mergeCell ref="B197:C197"/>
    <mergeCell ref="B198:C198"/>
    <mergeCell ref="B199:C199"/>
    <mergeCell ref="B200:C200"/>
    <mergeCell ref="B201:C201"/>
    <mergeCell ref="B202:C202"/>
    <mergeCell ref="B191:C191"/>
    <mergeCell ref="B192:C192"/>
    <mergeCell ref="B193:C193"/>
    <mergeCell ref="B194:C194"/>
    <mergeCell ref="B195:C195"/>
    <mergeCell ref="B196:C196"/>
    <mergeCell ref="B185:C185"/>
    <mergeCell ref="B186:C186"/>
    <mergeCell ref="B187:C187"/>
    <mergeCell ref="B188:C188"/>
    <mergeCell ref="B189:C189"/>
    <mergeCell ref="B190:C190"/>
    <mergeCell ref="B179:C179"/>
    <mergeCell ref="B180:C180"/>
    <mergeCell ref="B181:C181"/>
    <mergeCell ref="B182:C182"/>
    <mergeCell ref="B183:C183"/>
    <mergeCell ref="B184:C184"/>
    <mergeCell ref="B173:C173"/>
    <mergeCell ref="B174:C174"/>
    <mergeCell ref="B175:C175"/>
    <mergeCell ref="B176:C176"/>
    <mergeCell ref="B177:C177"/>
    <mergeCell ref="B178:C178"/>
    <mergeCell ref="B167:C167"/>
    <mergeCell ref="B168:C168"/>
    <mergeCell ref="B169:C169"/>
    <mergeCell ref="B170:C170"/>
    <mergeCell ref="B171:C171"/>
    <mergeCell ref="B172:C172"/>
    <mergeCell ref="B161:C161"/>
    <mergeCell ref="B162:C162"/>
    <mergeCell ref="B163:C163"/>
    <mergeCell ref="B164:C164"/>
    <mergeCell ref="B165:C165"/>
    <mergeCell ref="B166:C166"/>
    <mergeCell ref="B155:C155"/>
    <mergeCell ref="B156:C156"/>
    <mergeCell ref="B157:C157"/>
    <mergeCell ref="B158:C158"/>
    <mergeCell ref="B159:C159"/>
    <mergeCell ref="B160:C160"/>
    <mergeCell ref="B149:C149"/>
    <mergeCell ref="B150:C150"/>
    <mergeCell ref="B151:C151"/>
    <mergeCell ref="B152:C152"/>
    <mergeCell ref="B153:C153"/>
    <mergeCell ref="B154:C154"/>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31:C131"/>
    <mergeCell ref="B132:C132"/>
    <mergeCell ref="B133:C133"/>
    <mergeCell ref="B134:C134"/>
    <mergeCell ref="B135:C135"/>
    <mergeCell ref="B136:C136"/>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01:C101"/>
    <mergeCell ref="B102:C102"/>
    <mergeCell ref="B103:C103"/>
    <mergeCell ref="B104:C104"/>
    <mergeCell ref="B105:C105"/>
    <mergeCell ref="B106:C106"/>
    <mergeCell ref="B95:C95"/>
    <mergeCell ref="B96:C96"/>
    <mergeCell ref="B97:C97"/>
    <mergeCell ref="B98:C98"/>
    <mergeCell ref="B99:C99"/>
    <mergeCell ref="B100:C100"/>
    <mergeCell ref="B89:C89"/>
    <mergeCell ref="B90:C90"/>
    <mergeCell ref="B91:C91"/>
    <mergeCell ref="B92:C92"/>
    <mergeCell ref="B93:C93"/>
    <mergeCell ref="B94:C94"/>
    <mergeCell ref="B83:C83"/>
    <mergeCell ref="B84:C84"/>
    <mergeCell ref="B85:C85"/>
    <mergeCell ref="B86:C86"/>
    <mergeCell ref="B87:C87"/>
    <mergeCell ref="B88:C88"/>
    <mergeCell ref="B77:C77"/>
    <mergeCell ref="B78:C78"/>
    <mergeCell ref="B79:C79"/>
    <mergeCell ref="B80:C80"/>
    <mergeCell ref="B81:C81"/>
    <mergeCell ref="B82:C82"/>
    <mergeCell ref="B71:C71"/>
    <mergeCell ref="B72:C72"/>
    <mergeCell ref="B73:C73"/>
    <mergeCell ref="B74:C74"/>
    <mergeCell ref="B75:C75"/>
    <mergeCell ref="B76:C76"/>
    <mergeCell ref="B65:C65"/>
    <mergeCell ref="B66:C66"/>
    <mergeCell ref="B67:C67"/>
    <mergeCell ref="B68:C68"/>
    <mergeCell ref="B69:C69"/>
    <mergeCell ref="B70:C70"/>
    <mergeCell ref="B59:C59"/>
    <mergeCell ref="B60:C60"/>
    <mergeCell ref="B61:C61"/>
    <mergeCell ref="B62:C62"/>
    <mergeCell ref="B63:C63"/>
    <mergeCell ref="B64:C64"/>
    <mergeCell ref="B53:C53"/>
    <mergeCell ref="B54:C54"/>
    <mergeCell ref="B55:C55"/>
    <mergeCell ref="B56:C56"/>
    <mergeCell ref="B57:C57"/>
    <mergeCell ref="B58:C58"/>
    <mergeCell ref="B47:C47"/>
    <mergeCell ref="B48:C48"/>
    <mergeCell ref="B49:C49"/>
    <mergeCell ref="B50:C50"/>
    <mergeCell ref="B51:C51"/>
    <mergeCell ref="B52:C52"/>
    <mergeCell ref="B41:C41"/>
    <mergeCell ref="B42:C42"/>
    <mergeCell ref="B43:C43"/>
    <mergeCell ref="B44:C44"/>
    <mergeCell ref="B45:C45"/>
    <mergeCell ref="B46:C46"/>
    <mergeCell ref="B35:C35"/>
    <mergeCell ref="B36:C36"/>
    <mergeCell ref="B37:C37"/>
    <mergeCell ref="B38:C38"/>
    <mergeCell ref="B39:C39"/>
    <mergeCell ref="B40:C40"/>
    <mergeCell ref="B29:C29"/>
    <mergeCell ref="B30:C30"/>
    <mergeCell ref="B31:C31"/>
    <mergeCell ref="B32:C32"/>
    <mergeCell ref="B33:C33"/>
    <mergeCell ref="B34:C34"/>
    <mergeCell ref="B23:C23"/>
    <mergeCell ref="B24:C24"/>
    <mergeCell ref="B25:C25"/>
    <mergeCell ref="B26:C26"/>
    <mergeCell ref="B27:C27"/>
    <mergeCell ref="B28:C28"/>
    <mergeCell ref="B17:C17"/>
    <mergeCell ref="B18:C18"/>
    <mergeCell ref="B19:C19"/>
    <mergeCell ref="B20:C20"/>
    <mergeCell ref="B21:C21"/>
    <mergeCell ref="B22:C22"/>
    <mergeCell ref="B11:C11"/>
    <mergeCell ref="B12:C12"/>
    <mergeCell ref="B13:C13"/>
    <mergeCell ref="B14:C14"/>
    <mergeCell ref="B15:C15"/>
    <mergeCell ref="B16:C16"/>
    <mergeCell ref="A4:D4"/>
    <mergeCell ref="A5:D5"/>
    <mergeCell ref="A6:D6"/>
    <mergeCell ref="B8:C8"/>
    <mergeCell ref="B9:C9"/>
    <mergeCell ref="B10:C10"/>
  </mergeCells>
  <conditionalFormatting sqref="D216 B69 B110 D69 D110">
    <cfRule type="cellIs" dxfId="0" priority="1" stopIfTrue="1" operator="equal">
      <formula>#REF!</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7"/>
  <sheetViews>
    <sheetView workbookViewId="0">
      <selection activeCell="A4" sqref="A4:G4"/>
    </sheetView>
  </sheetViews>
  <sheetFormatPr defaultRowHeight="15"/>
  <cols>
    <col min="1" max="1" width="65.28515625" style="7" customWidth="1"/>
    <col min="2" max="2" width="8" style="7" customWidth="1"/>
    <col min="3" max="6" width="17" style="7" customWidth="1"/>
    <col min="7" max="7" width="8" style="7" customWidth="1"/>
    <col min="8" max="8" width="9.140625" style="7"/>
    <col min="9" max="9" width="11.5703125" style="7" bestFit="1" customWidth="1"/>
  </cols>
  <sheetData>
    <row r="1" spans="1:7">
      <c r="A1" s="46" t="s">
        <v>99</v>
      </c>
      <c r="B1" s="46"/>
      <c r="C1" s="47"/>
      <c r="D1" s="47"/>
      <c r="E1" s="47"/>
      <c r="F1" s="47"/>
      <c r="G1" s="47"/>
    </row>
    <row r="2" spans="1:7">
      <c r="A2" s="48"/>
      <c r="B2" s="48"/>
      <c r="C2" s="49"/>
      <c r="D2" s="49"/>
      <c r="E2" s="47" t="s">
        <v>1</v>
      </c>
      <c r="F2" s="47"/>
      <c r="G2" s="47"/>
    </row>
    <row r="3" spans="1:7">
      <c r="A3" s="48"/>
      <c r="B3" s="48"/>
      <c r="C3" s="49"/>
      <c r="D3" s="49"/>
      <c r="E3" s="47" t="s">
        <v>2</v>
      </c>
      <c r="F3" s="47"/>
      <c r="G3" s="47"/>
    </row>
    <row r="4" spans="1:7" ht="65.099999999999994" customHeight="1">
      <c r="A4" s="50" t="s">
        <v>100</v>
      </c>
      <c r="B4" s="50"/>
      <c r="C4" s="51"/>
      <c r="D4" s="51"/>
      <c r="E4" s="51"/>
      <c r="F4" s="51"/>
      <c r="G4" s="51"/>
    </row>
    <row r="5" spans="1:7">
      <c r="A5" s="52"/>
      <c r="B5" s="52"/>
      <c r="C5" s="53"/>
      <c r="D5" s="53"/>
      <c r="E5" s="53"/>
      <c r="F5" s="53" t="s">
        <v>101</v>
      </c>
      <c r="G5" s="53"/>
    </row>
    <row r="6" spans="1:7">
      <c r="A6" s="54" t="s">
        <v>6</v>
      </c>
      <c r="B6" s="54" t="s">
        <v>102</v>
      </c>
      <c r="C6" s="55" t="s">
        <v>8</v>
      </c>
      <c r="D6" s="55" t="s">
        <v>9</v>
      </c>
      <c r="E6" s="55" t="s">
        <v>10</v>
      </c>
      <c r="F6" s="55" t="s">
        <v>11</v>
      </c>
      <c r="G6" s="55"/>
    </row>
    <row r="7" spans="1:7">
      <c r="A7" s="54"/>
      <c r="B7" s="54"/>
      <c r="C7" s="55"/>
      <c r="D7" s="55"/>
      <c r="E7" s="55"/>
      <c r="F7" s="56" t="s">
        <v>12</v>
      </c>
      <c r="G7" s="56" t="s">
        <v>13</v>
      </c>
    </row>
    <row r="8" spans="1:7" ht="13.5" customHeight="1">
      <c r="A8" s="57">
        <v>1</v>
      </c>
      <c r="B8" s="57">
        <v>2</v>
      </c>
      <c r="C8" s="57">
        <v>3</v>
      </c>
      <c r="D8" s="57">
        <v>4</v>
      </c>
      <c r="E8" s="57">
        <v>5</v>
      </c>
      <c r="F8" s="57">
        <v>6</v>
      </c>
      <c r="G8" s="57">
        <v>7</v>
      </c>
    </row>
    <row r="9" spans="1:7" ht="13.5" customHeight="1">
      <c r="A9" s="58"/>
      <c r="B9" s="59"/>
      <c r="C9" s="60"/>
      <c r="D9" s="60"/>
      <c r="E9" s="60"/>
      <c r="F9" s="60"/>
      <c r="G9" s="61" t="s">
        <v>32</v>
      </c>
    </row>
    <row r="10" spans="1:7">
      <c r="A10" s="62" t="s">
        <v>103</v>
      </c>
      <c r="B10" s="63" t="s">
        <v>104</v>
      </c>
      <c r="C10" s="64"/>
      <c r="D10" s="64"/>
      <c r="E10" s="64"/>
      <c r="F10" s="64"/>
      <c r="G10" s="65" t="s">
        <v>32</v>
      </c>
    </row>
    <row r="11" spans="1:7">
      <c r="A11" s="66" t="s">
        <v>105</v>
      </c>
      <c r="B11" s="63" t="s">
        <v>20</v>
      </c>
      <c r="C11" s="64">
        <v>215291.5</v>
      </c>
      <c r="D11" s="64">
        <v>234961.1</v>
      </c>
      <c r="E11" s="64">
        <v>230858.7</v>
      </c>
      <c r="F11" s="64">
        <v>-4102.3999999999996</v>
      </c>
      <c r="G11" s="65">
        <v>98.3</v>
      </c>
    </row>
    <row r="12" spans="1:7">
      <c r="A12" s="67" t="s">
        <v>106</v>
      </c>
      <c r="B12" s="68" t="s">
        <v>107</v>
      </c>
      <c r="C12" s="69"/>
      <c r="D12" s="69"/>
      <c r="E12" s="69"/>
      <c r="F12" s="69"/>
      <c r="G12" s="70" t="s">
        <v>32</v>
      </c>
    </row>
    <row r="13" spans="1:7">
      <c r="A13" s="71" t="s">
        <v>108</v>
      </c>
      <c r="B13" s="72" t="s">
        <v>32</v>
      </c>
      <c r="C13" s="73">
        <v>215291.5</v>
      </c>
      <c r="D13" s="73">
        <v>234961.1</v>
      </c>
      <c r="E13" s="73">
        <v>230858.7</v>
      </c>
      <c r="F13" s="73">
        <v>-4102.3999999999996</v>
      </c>
      <c r="G13" s="74">
        <v>98.3</v>
      </c>
    </row>
    <row r="14" spans="1:7">
      <c r="A14" s="75" t="s">
        <v>109</v>
      </c>
      <c r="B14" s="72" t="s">
        <v>104</v>
      </c>
      <c r="C14" s="73">
        <v>215291.5</v>
      </c>
      <c r="D14" s="73">
        <v>234961.1</v>
      </c>
      <c r="E14" s="73">
        <v>230858.7</v>
      </c>
      <c r="F14" s="73">
        <v>-4102.3999999999996</v>
      </c>
      <c r="G14" s="74">
        <v>98.3</v>
      </c>
    </row>
    <row r="15" spans="1:7" ht="14.45" customHeight="1">
      <c r="A15" s="76"/>
      <c r="B15" s="72"/>
      <c r="C15" s="73"/>
      <c r="D15" s="73"/>
      <c r="E15" s="73"/>
      <c r="F15" s="73"/>
      <c r="G15" s="74" t="s">
        <v>32</v>
      </c>
    </row>
    <row r="16" spans="1:7">
      <c r="A16" s="62" t="s">
        <v>110</v>
      </c>
      <c r="B16" s="63" t="s">
        <v>111</v>
      </c>
      <c r="C16" s="64"/>
      <c r="D16" s="64"/>
      <c r="E16" s="64"/>
      <c r="F16" s="64"/>
      <c r="G16" s="65" t="s">
        <v>32</v>
      </c>
    </row>
    <row r="17" spans="1:7">
      <c r="A17" s="66" t="s">
        <v>105</v>
      </c>
      <c r="B17" s="63" t="s">
        <v>20</v>
      </c>
      <c r="C17" s="64">
        <v>42488.3</v>
      </c>
      <c r="D17" s="64">
        <v>43278.9</v>
      </c>
      <c r="E17" s="64">
        <v>38769.1</v>
      </c>
      <c r="F17" s="64">
        <v>-4509.8</v>
      </c>
      <c r="G17" s="65">
        <v>89.6</v>
      </c>
    </row>
    <row r="18" spans="1:7">
      <c r="A18" s="67" t="s">
        <v>106</v>
      </c>
      <c r="B18" s="68" t="s">
        <v>107</v>
      </c>
      <c r="C18" s="69"/>
      <c r="D18" s="69"/>
      <c r="E18" s="69"/>
      <c r="F18" s="69"/>
      <c r="G18" s="70" t="s">
        <v>32</v>
      </c>
    </row>
    <row r="19" spans="1:7">
      <c r="A19" s="71" t="s">
        <v>108</v>
      </c>
      <c r="B19" s="72" t="s">
        <v>32</v>
      </c>
      <c r="C19" s="73">
        <v>42488.3</v>
      </c>
      <c r="D19" s="73">
        <v>43278.9</v>
      </c>
      <c r="E19" s="73">
        <v>38769.1</v>
      </c>
      <c r="F19" s="73">
        <v>-4509.8</v>
      </c>
      <c r="G19" s="74">
        <v>89.6</v>
      </c>
    </row>
    <row r="20" spans="1:7">
      <c r="A20" s="75" t="s">
        <v>112</v>
      </c>
      <c r="B20" s="72" t="s">
        <v>113</v>
      </c>
      <c r="C20" s="73">
        <v>42488.3</v>
      </c>
      <c r="D20" s="73">
        <v>43278.9</v>
      </c>
      <c r="E20" s="73">
        <v>38769.1</v>
      </c>
      <c r="F20" s="73">
        <v>-4509.8</v>
      </c>
      <c r="G20" s="74">
        <v>89.6</v>
      </c>
    </row>
    <row r="21" spans="1:7" ht="14.45" customHeight="1">
      <c r="A21" s="76"/>
      <c r="B21" s="72"/>
      <c r="C21" s="73"/>
      <c r="D21" s="73"/>
      <c r="E21" s="73"/>
      <c r="F21" s="73"/>
      <c r="G21" s="74" t="s">
        <v>32</v>
      </c>
    </row>
    <row r="22" spans="1:7">
      <c r="A22" s="62" t="s">
        <v>114</v>
      </c>
      <c r="B22" s="63" t="s">
        <v>115</v>
      </c>
      <c r="C22" s="64"/>
      <c r="D22" s="64"/>
      <c r="E22" s="64"/>
      <c r="F22" s="64"/>
      <c r="G22" s="65" t="s">
        <v>32</v>
      </c>
    </row>
    <row r="23" spans="1:7">
      <c r="A23" s="66" t="s">
        <v>105</v>
      </c>
      <c r="B23" s="63" t="s">
        <v>20</v>
      </c>
      <c r="C23" s="64">
        <v>35537.4</v>
      </c>
      <c r="D23" s="64">
        <v>37602.6</v>
      </c>
      <c r="E23" s="64">
        <v>36651.1</v>
      </c>
      <c r="F23" s="64">
        <v>-951.5</v>
      </c>
      <c r="G23" s="65">
        <v>97.5</v>
      </c>
    </row>
    <row r="24" spans="1:7">
      <c r="A24" s="67" t="s">
        <v>106</v>
      </c>
      <c r="B24" s="68" t="s">
        <v>107</v>
      </c>
      <c r="C24" s="69"/>
      <c r="D24" s="69"/>
      <c r="E24" s="69"/>
      <c r="F24" s="69"/>
      <c r="G24" s="70" t="s">
        <v>32</v>
      </c>
    </row>
    <row r="25" spans="1:7">
      <c r="A25" s="71" t="s">
        <v>108</v>
      </c>
      <c r="B25" s="72" t="s">
        <v>32</v>
      </c>
      <c r="C25" s="73">
        <v>35537.4</v>
      </c>
      <c r="D25" s="73">
        <v>37602.6</v>
      </c>
      <c r="E25" s="73">
        <v>36651.1</v>
      </c>
      <c r="F25" s="73">
        <v>-951.5</v>
      </c>
      <c r="G25" s="74">
        <v>97.5</v>
      </c>
    </row>
    <row r="26" spans="1:7">
      <c r="A26" s="75" t="s">
        <v>116</v>
      </c>
      <c r="B26" s="72" t="s">
        <v>117</v>
      </c>
      <c r="C26" s="73">
        <v>35537.4</v>
      </c>
      <c r="D26" s="73">
        <v>37602.6</v>
      </c>
      <c r="E26" s="73">
        <v>36651.1</v>
      </c>
      <c r="F26" s="73">
        <v>-951.5</v>
      </c>
      <c r="G26" s="74">
        <v>97.5</v>
      </c>
    </row>
    <row r="27" spans="1:7" ht="14.45" customHeight="1">
      <c r="A27" s="76"/>
      <c r="B27" s="72"/>
      <c r="C27" s="73"/>
      <c r="D27" s="73"/>
      <c r="E27" s="73"/>
      <c r="F27" s="73"/>
      <c r="G27" s="74" t="s">
        <v>32</v>
      </c>
    </row>
    <row r="28" spans="1:7">
      <c r="A28" s="62" t="s">
        <v>118</v>
      </c>
      <c r="B28" s="63" t="s">
        <v>119</v>
      </c>
      <c r="C28" s="64"/>
      <c r="D28" s="64"/>
      <c r="E28" s="64"/>
      <c r="F28" s="64"/>
      <c r="G28" s="65" t="s">
        <v>32</v>
      </c>
    </row>
    <row r="29" spans="1:7">
      <c r="A29" s="66" t="s">
        <v>105</v>
      </c>
      <c r="B29" s="63" t="s">
        <v>20</v>
      </c>
      <c r="C29" s="64">
        <v>74912.5</v>
      </c>
      <c r="D29" s="64">
        <v>80365.100000000006</v>
      </c>
      <c r="E29" s="64">
        <v>80320.600000000006</v>
      </c>
      <c r="F29" s="64">
        <v>-44.5</v>
      </c>
      <c r="G29" s="65">
        <v>99.9</v>
      </c>
    </row>
    <row r="30" spans="1:7">
      <c r="A30" s="67" t="s">
        <v>106</v>
      </c>
      <c r="B30" s="68" t="s">
        <v>107</v>
      </c>
      <c r="C30" s="69"/>
      <c r="D30" s="69"/>
      <c r="E30" s="69"/>
      <c r="F30" s="69"/>
      <c r="G30" s="70" t="s">
        <v>32</v>
      </c>
    </row>
    <row r="31" spans="1:7">
      <c r="A31" s="71" t="s">
        <v>108</v>
      </c>
      <c r="B31" s="72" t="s">
        <v>32</v>
      </c>
      <c r="C31" s="73">
        <v>74912.5</v>
      </c>
      <c r="D31" s="73">
        <v>80365.100000000006</v>
      </c>
      <c r="E31" s="73">
        <v>80320.600000000006</v>
      </c>
      <c r="F31" s="73">
        <v>-44.5</v>
      </c>
      <c r="G31" s="74">
        <v>99.9</v>
      </c>
    </row>
    <row r="32" spans="1:7">
      <c r="A32" s="75" t="s">
        <v>120</v>
      </c>
      <c r="B32" s="72" t="s">
        <v>121</v>
      </c>
      <c r="C32" s="73">
        <v>74912.5</v>
      </c>
      <c r="D32" s="73">
        <v>80365.100000000006</v>
      </c>
      <c r="E32" s="73">
        <v>80320.600000000006</v>
      </c>
      <c r="F32" s="73">
        <v>-44.5</v>
      </c>
      <c r="G32" s="74">
        <v>99.9</v>
      </c>
    </row>
    <row r="33" spans="1:7" ht="14.45" customHeight="1">
      <c r="A33" s="76"/>
      <c r="B33" s="72"/>
      <c r="C33" s="73"/>
      <c r="D33" s="73"/>
      <c r="E33" s="73"/>
      <c r="F33" s="73"/>
      <c r="G33" s="74" t="s">
        <v>32</v>
      </c>
    </row>
    <row r="34" spans="1:7">
      <c r="A34" s="62" t="s">
        <v>122</v>
      </c>
      <c r="B34" s="63" t="s">
        <v>113</v>
      </c>
      <c r="C34" s="64"/>
      <c r="D34" s="64"/>
      <c r="E34" s="64"/>
      <c r="F34" s="64"/>
      <c r="G34" s="65" t="s">
        <v>32</v>
      </c>
    </row>
    <row r="35" spans="1:7">
      <c r="A35" s="66" t="s">
        <v>105</v>
      </c>
      <c r="B35" s="63" t="s">
        <v>20</v>
      </c>
      <c r="C35" s="64">
        <v>589798</v>
      </c>
      <c r="D35" s="64">
        <v>646482.80000000005</v>
      </c>
      <c r="E35" s="64">
        <v>622462.9</v>
      </c>
      <c r="F35" s="64">
        <v>-24019.9</v>
      </c>
      <c r="G35" s="65">
        <v>96.3</v>
      </c>
    </row>
    <row r="36" spans="1:7">
      <c r="A36" s="67" t="s">
        <v>106</v>
      </c>
      <c r="B36" s="68" t="s">
        <v>107</v>
      </c>
      <c r="C36" s="69"/>
      <c r="D36" s="69"/>
      <c r="E36" s="69"/>
      <c r="F36" s="69"/>
      <c r="G36" s="70" t="s">
        <v>32</v>
      </c>
    </row>
    <row r="37" spans="1:7">
      <c r="A37" s="71" t="s">
        <v>108</v>
      </c>
      <c r="B37" s="72" t="s">
        <v>32</v>
      </c>
      <c r="C37" s="73">
        <v>561683.6</v>
      </c>
      <c r="D37" s="73">
        <v>590277.80000000005</v>
      </c>
      <c r="E37" s="73">
        <v>573078.6</v>
      </c>
      <c r="F37" s="73">
        <v>-17199.2</v>
      </c>
      <c r="G37" s="74">
        <v>97.1</v>
      </c>
    </row>
    <row r="38" spans="1:7">
      <c r="A38" s="75" t="s">
        <v>123</v>
      </c>
      <c r="B38" s="72" t="s">
        <v>124</v>
      </c>
      <c r="C38" s="73">
        <v>160934.5</v>
      </c>
      <c r="D38" s="73">
        <v>201461.6</v>
      </c>
      <c r="E38" s="73">
        <v>195130.1</v>
      </c>
      <c r="F38" s="73">
        <v>-6331.5</v>
      </c>
      <c r="G38" s="74">
        <v>96.9</v>
      </c>
    </row>
    <row r="39" spans="1:7">
      <c r="A39" s="75" t="s">
        <v>125</v>
      </c>
      <c r="B39" s="72" t="s">
        <v>126</v>
      </c>
      <c r="C39" s="73">
        <v>153475.1</v>
      </c>
      <c r="D39" s="73">
        <v>175485.1</v>
      </c>
      <c r="E39" s="73">
        <v>170569.4</v>
      </c>
      <c r="F39" s="73">
        <v>-4915.7</v>
      </c>
      <c r="G39" s="74">
        <v>97.2</v>
      </c>
    </row>
    <row r="40" spans="1:7">
      <c r="A40" s="75" t="s">
        <v>127</v>
      </c>
      <c r="B40" s="72" t="s">
        <v>128</v>
      </c>
      <c r="C40" s="73">
        <v>160014.6</v>
      </c>
      <c r="D40" s="73">
        <v>178447</v>
      </c>
      <c r="E40" s="73">
        <v>174166.8</v>
      </c>
      <c r="F40" s="73">
        <v>-4280.2</v>
      </c>
      <c r="G40" s="74">
        <v>97.6</v>
      </c>
    </row>
    <row r="41" spans="1:7">
      <c r="A41" s="75" t="s">
        <v>129</v>
      </c>
      <c r="B41" s="72" t="s">
        <v>130</v>
      </c>
      <c r="C41" s="73">
        <v>75000</v>
      </c>
      <c r="D41" s="73">
        <v>19700</v>
      </c>
      <c r="E41" s="73">
        <v>19697.7</v>
      </c>
      <c r="F41" s="73">
        <v>-2.2999999999992999</v>
      </c>
      <c r="G41" s="74">
        <v>100</v>
      </c>
    </row>
    <row r="42" spans="1:7">
      <c r="A42" s="75" t="s">
        <v>131</v>
      </c>
      <c r="B42" s="72" t="s">
        <v>132</v>
      </c>
      <c r="C42" s="73">
        <v>12259.4</v>
      </c>
      <c r="D42" s="73">
        <v>15184.1</v>
      </c>
      <c r="E42" s="73">
        <v>13514.5</v>
      </c>
      <c r="F42" s="73">
        <v>-1669.6</v>
      </c>
      <c r="G42" s="74">
        <v>89</v>
      </c>
    </row>
    <row r="43" spans="1:7">
      <c r="A43" s="67" t="s">
        <v>133</v>
      </c>
      <c r="B43" s="68" t="s">
        <v>134</v>
      </c>
      <c r="C43" s="69"/>
      <c r="D43" s="69"/>
      <c r="E43" s="69"/>
      <c r="F43" s="69"/>
      <c r="G43" s="70" t="s">
        <v>32</v>
      </c>
    </row>
    <row r="44" spans="1:7">
      <c r="A44" s="71" t="s">
        <v>108</v>
      </c>
      <c r="B44" s="72" t="s">
        <v>32</v>
      </c>
      <c r="C44" s="73">
        <v>18114.400000000001</v>
      </c>
      <c r="D44" s="73">
        <v>48114.400000000001</v>
      </c>
      <c r="E44" s="73">
        <v>42361.4</v>
      </c>
      <c r="F44" s="73">
        <v>-5753</v>
      </c>
      <c r="G44" s="74">
        <v>88</v>
      </c>
    </row>
    <row r="45" spans="1:7">
      <c r="A45" s="75" t="s">
        <v>135</v>
      </c>
      <c r="B45" s="72" t="s">
        <v>136</v>
      </c>
      <c r="C45" s="73">
        <v>18114.400000000001</v>
      </c>
      <c r="D45" s="73">
        <v>48114.400000000001</v>
      </c>
      <c r="E45" s="73">
        <v>42361.4</v>
      </c>
      <c r="F45" s="73">
        <v>-5753</v>
      </c>
      <c r="G45" s="74">
        <v>88</v>
      </c>
    </row>
    <row r="46" spans="1:7">
      <c r="A46" s="67" t="s">
        <v>137</v>
      </c>
      <c r="B46" s="68" t="s">
        <v>138</v>
      </c>
      <c r="C46" s="69"/>
      <c r="D46" s="69"/>
      <c r="E46" s="69"/>
      <c r="F46" s="69"/>
      <c r="G46" s="70" t="s">
        <v>32</v>
      </c>
    </row>
    <row r="47" spans="1:7">
      <c r="A47" s="71" t="s">
        <v>108</v>
      </c>
      <c r="B47" s="72" t="s">
        <v>32</v>
      </c>
      <c r="C47" s="73">
        <v>10000</v>
      </c>
      <c r="D47" s="73">
        <v>8090.6</v>
      </c>
      <c r="E47" s="73">
        <v>7022.9</v>
      </c>
      <c r="F47" s="73">
        <v>-1067.7</v>
      </c>
      <c r="G47" s="74">
        <v>86.8</v>
      </c>
    </row>
    <row r="48" spans="1:7">
      <c r="A48" s="75" t="s">
        <v>139</v>
      </c>
      <c r="B48" s="72" t="s">
        <v>140</v>
      </c>
      <c r="C48" s="73">
        <v>10000</v>
      </c>
      <c r="D48" s="73">
        <v>8090.6</v>
      </c>
      <c r="E48" s="73">
        <v>7022.9</v>
      </c>
      <c r="F48" s="73">
        <v>-1067.7</v>
      </c>
      <c r="G48" s="74">
        <v>86.8</v>
      </c>
    </row>
    <row r="49" spans="1:7" ht="14.45" customHeight="1">
      <c r="A49" s="76"/>
      <c r="B49" s="72"/>
      <c r="C49" s="73"/>
      <c r="D49" s="73"/>
      <c r="E49" s="73"/>
      <c r="F49" s="73"/>
      <c r="G49" s="74" t="s">
        <v>32</v>
      </c>
    </row>
    <row r="50" spans="1:7">
      <c r="A50" s="62" t="s">
        <v>141</v>
      </c>
      <c r="B50" s="63" t="s">
        <v>142</v>
      </c>
      <c r="C50" s="64"/>
      <c r="D50" s="64"/>
      <c r="E50" s="64"/>
      <c r="F50" s="64"/>
      <c r="G50" s="65" t="s">
        <v>32</v>
      </c>
    </row>
    <row r="51" spans="1:7">
      <c r="A51" s="66" t="s">
        <v>105</v>
      </c>
      <c r="B51" s="63" t="s">
        <v>20</v>
      </c>
      <c r="C51" s="64">
        <v>1936635.6</v>
      </c>
      <c r="D51" s="64">
        <v>1805521.2</v>
      </c>
      <c r="E51" s="64">
        <v>1775217</v>
      </c>
      <c r="F51" s="64">
        <f>E51-D51</f>
        <v>-30304.199999999953</v>
      </c>
      <c r="G51" s="65">
        <f>E51/D51*100</f>
        <v>98.321581602032708</v>
      </c>
    </row>
    <row r="52" spans="1:7">
      <c r="A52" s="67" t="s">
        <v>106</v>
      </c>
      <c r="B52" s="68" t="s">
        <v>107</v>
      </c>
      <c r="C52" s="69"/>
      <c r="D52" s="69"/>
      <c r="E52" s="69"/>
      <c r="F52" s="69"/>
      <c r="G52" s="70" t="s">
        <v>32</v>
      </c>
    </row>
    <row r="53" spans="1:7">
      <c r="A53" s="71" t="s">
        <v>108</v>
      </c>
      <c r="B53" s="72" t="s">
        <v>32</v>
      </c>
      <c r="C53" s="73">
        <v>1936635.6</v>
      </c>
      <c r="D53" s="73">
        <v>1805521.2</v>
      </c>
      <c r="E53" s="73">
        <v>1775217</v>
      </c>
      <c r="F53" s="73">
        <f>E53-D53</f>
        <v>-30304.199999999953</v>
      </c>
      <c r="G53" s="74">
        <f>E53/D53*100</f>
        <v>98.321581602032708</v>
      </c>
    </row>
    <row r="54" spans="1:7">
      <c r="A54" s="75" t="s">
        <v>143</v>
      </c>
      <c r="B54" s="72" t="s">
        <v>144</v>
      </c>
      <c r="C54" s="73">
        <v>176987.1</v>
      </c>
      <c r="D54" s="73">
        <v>186932.5</v>
      </c>
      <c r="E54" s="73">
        <v>185651</v>
      </c>
      <c r="F54" s="73">
        <v>-1281.5</v>
      </c>
      <c r="G54" s="74">
        <v>99.3</v>
      </c>
    </row>
    <row r="55" spans="1:7">
      <c r="A55" s="75" t="s">
        <v>145</v>
      </c>
      <c r="B55" s="72" t="s">
        <v>146</v>
      </c>
      <c r="C55" s="73">
        <v>1680511.3</v>
      </c>
      <c r="D55" s="73">
        <v>1560194.6</v>
      </c>
      <c r="E55" s="73">
        <v>1540354.3</v>
      </c>
      <c r="F55" s="73">
        <v>-19840.3</v>
      </c>
      <c r="G55" s="74">
        <v>98.7</v>
      </c>
    </row>
    <row r="56" spans="1:7">
      <c r="A56" s="75" t="s">
        <v>147</v>
      </c>
      <c r="B56" s="72" t="s">
        <v>148</v>
      </c>
      <c r="C56" s="73">
        <v>35798.300000000003</v>
      </c>
      <c r="D56" s="73">
        <v>40913.4</v>
      </c>
      <c r="E56" s="73">
        <v>40496.199999999997</v>
      </c>
      <c r="F56" s="73">
        <v>-417.2</v>
      </c>
      <c r="G56" s="74">
        <v>99</v>
      </c>
    </row>
    <row r="57" spans="1:7">
      <c r="A57" s="75" t="s">
        <v>149</v>
      </c>
      <c r="B57" s="72" t="s">
        <v>150</v>
      </c>
      <c r="C57" s="73">
        <v>35000</v>
      </c>
      <c r="D57" s="73">
        <v>8759.4</v>
      </c>
      <c r="E57" s="73">
        <v>457</v>
      </c>
      <c r="F57" s="73">
        <f>E57-D57</f>
        <v>-8302.4</v>
      </c>
      <c r="G57" s="74">
        <f>E57/D57*100</f>
        <v>5.2172523232184851</v>
      </c>
    </row>
    <row r="58" spans="1:7" ht="15.75" customHeight="1">
      <c r="A58" s="77" t="s">
        <v>151</v>
      </c>
      <c r="B58" s="72"/>
      <c r="C58" s="73">
        <v>29179.9</v>
      </c>
      <c r="D58" s="73">
        <v>8196.2999999999993</v>
      </c>
      <c r="E58" s="73"/>
      <c r="F58" s="73">
        <v>-8196.2999999999993</v>
      </c>
      <c r="G58" s="74"/>
    </row>
    <row r="59" spans="1:7">
      <c r="A59" s="75" t="s">
        <v>152</v>
      </c>
      <c r="B59" s="72" t="s">
        <v>153</v>
      </c>
      <c r="C59" s="73">
        <v>8338.9</v>
      </c>
      <c r="D59" s="73">
        <v>8721.2999999999993</v>
      </c>
      <c r="E59" s="73">
        <v>8258.5</v>
      </c>
      <c r="F59" s="73">
        <v>-462.8</v>
      </c>
      <c r="G59" s="74">
        <v>94.7</v>
      </c>
    </row>
    <row r="60" spans="1:7" ht="14.45" customHeight="1">
      <c r="A60" s="76"/>
      <c r="B60" s="72"/>
      <c r="C60" s="73"/>
      <c r="D60" s="73"/>
      <c r="E60" s="73"/>
      <c r="F60" s="73"/>
      <c r="G60" s="74" t="s">
        <v>32</v>
      </c>
    </row>
    <row r="61" spans="1:7">
      <c r="A61" s="62" t="s">
        <v>154</v>
      </c>
      <c r="B61" s="63" t="s">
        <v>155</v>
      </c>
      <c r="C61" s="64"/>
      <c r="D61" s="64"/>
      <c r="E61" s="64"/>
      <c r="F61" s="64"/>
      <c r="G61" s="65" t="s">
        <v>32</v>
      </c>
    </row>
    <row r="62" spans="1:7">
      <c r="A62" s="66" t="s">
        <v>105</v>
      </c>
      <c r="B62" s="63" t="s">
        <v>20</v>
      </c>
      <c r="C62" s="64">
        <v>1396697.7</v>
      </c>
      <c r="D62" s="64">
        <v>1347937.9</v>
      </c>
      <c r="E62" s="64">
        <v>1323133.8</v>
      </c>
      <c r="F62" s="64">
        <v>-24804.1</v>
      </c>
      <c r="G62" s="65">
        <v>98.2</v>
      </c>
    </row>
    <row r="63" spans="1:7" ht="27">
      <c r="A63" s="78" t="s">
        <v>156</v>
      </c>
      <c r="B63" s="63"/>
      <c r="C63" s="64"/>
      <c r="D63" s="64">
        <v>800</v>
      </c>
      <c r="E63" s="64">
        <v>796.3</v>
      </c>
      <c r="F63" s="64">
        <f>E63-D63</f>
        <v>-3.7000000000000455</v>
      </c>
      <c r="G63" s="65">
        <f>E63/D63*100</f>
        <v>99.537499999999994</v>
      </c>
    </row>
    <row r="64" spans="1:7">
      <c r="A64" s="67" t="s">
        <v>106</v>
      </c>
      <c r="B64" s="68" t="s">
        <v>107</v>
      </c>
      <c r="C64" s="69"/>
      <c r="D64" s="69"/>
      <c r="E64" s="69"/>
      <c r="F64" s="69"/>
      <c r="G64" s="70" t="s">
        <v>32</v>
      </c>
    </row>
    <row r="65" spans="1:7">
      <c r="A65" s="71" t="s">
        <v>108</v>
      </c>
      <c r="B65" s="72" t="s">
        <v>32</v>
      </c>
      <c r="C65" s="73">
        <v>28677.200000000001</v>
      </c>
      <c r="D65" s="73">
        <v>29439.1</v>
      </c>
      <c r="E65" s="73">
        <v>29402</v>
      </c>
      <c r="F65" s="73">
        <v>-37.099999999999</v>
      </c>
      <c r="G65" s="74">
        <v>99.9</v>
      </c>
    </row>
    <row r="66" spans="1:7" ht="26.25">
      <c r="A66" s="75" t="s">
        <v>157</v>
      </c>
      <c r="B66" s="72" t="s">
        <v>158</v>
      </c>
      <c r="C66" s="73"/>
      <c r="D66" s="73">
        <v>174</v>
      </c>
      <c r="E66" s="73">
        <v>174</v>
      </c>
      <c r="F66" s="73"/>
      <c r="G66" s="74">
        <v>100</v>
      </c>
    </row>
    <row r="67" spans="1:7">
      <c r="A67" s="75" t="s">
        <v>159</v>
      </c>
      <c r="B67" s="72" t="s">
        <v>160</v>
      </c>
      <c r="C67" s="73">
        <v>28677.200000000001</v>
      </c>
      <c r="D67" s="73">
        <v>29265.1</v>
      </c>
      <c r="E67" s="73">
        <v>29228</v>
      </c>
      <c r="F67" s="73">
        <v>-37.099999999999</v>
      </c>
      <c r="G67" s="74">
        <v>99.9</v>
      </c>
    </row>
    <row r="68" spans="1:7">
      <c r="A68" s="67" t="s">
        <v>161</v>
      </c>
      <c r="B68" s="68" t="s">
        <v>162</v>
      </c>
      <c r="C68" s="69"/>
      <c r="D68" s="69"/>
      <c r="E68" s="69"/>
      <c r="F68" s="69"/>
      <c r="G68" s="70" t="s">
        <v>32</v>
      </c>
    </row>
    <row r="69" spans="1:7">
      <c r="A69" s="71" t="s">
        <v>108</v>
      </c>
      <c r="B69" s="72" t="s">
        <v>32</v>
      </c>
      <c r="C69" s="73">
        <v>1368020.5</v>
      </c>
      <c r="D69" s="73">
        <v>1318498.8</v>
      </c>
      <c r="E69" s="73">
        <v>1293731.8999999999</v>
      </c>
      <c r="F69" s="73">
        <v>-24766.9</v>
      </c>
      <c r="G69" s="74">
        <v>98.1</v>
      </c>
    </row>
    <row r="70" spans="1:7" ht="26.25">
      <c r="A70" s="79" t="s">
        <v>156</v>
      </c>
      <c r="B70" s="72"/>
      <c r="C70" s="73"/>
      <c r="D70" s="73">
        <v>800</v>
      </c>
      <c r="E70" s="73">
        <v>796.3</v>
      </c>
      <c r="F70" s="73">
        <f>E70-D70</f>
        <v>-3.7000000000000455</v>
      </c>
      <c r="G70" s="74">
        <f>E70/D70*100</f>
        <v>99.537499999999994</v>
      </c>
    </row>
    <row r="71" spans="1:7">
      <c r="A71" s="75" t="s">
        <v>163</v>
      </c>
      <c r="B71" s="72" t="s">
        <v>164</v>
      </c>
      <c r="C71" s="73">
        <v>71643.600000000006</v>
      </c>
      <c r="D71" s="73">
        <v>65620.800000000003</v>
      </c>
      <c r="E71" s="73">
        <v>62973.4</v>
      </c>
      <c r="F71" s="73">
        <v>-2647.4</v>
      </c>
      <c r="G71" s="74">
        <v>96</v>
      </c>
    </row>
    <row r="72" spans="1:7">
      <c r="A72" s="75" t="s">
        <v>165</v>
      </c>
      <c r="B72" s="72" t="s">
        <v>166</v>
      </c>
      <c r="C72" s="73">
        <v>83730.899999999994</v>
      </c>
      <c r="D72" s="73">
        <v>89307</v>
      </c>
      <c r="E72" s="73">
        <v>88652</v>
      </c>
      <c r="F72" s="73">
        <v>-655</v>
      </c>
      <c r="G72" s="74">
        <v>99.3</v>
      </c>
    </row>
    <row r="73" spans="1:7">
      <c r="A73" s="75" t="s">
        <v>167</v>
      </c>
      <c r="B73" s="72" t="s">
        <v>168</v>
      </c>
      <c r="C73" s="73">
        <v>21626.7</v>
      </c>
      <c r="D73" s="73">
        <v>21338.400000000001</v>
      </c>
      <c r="E73" s="73">
        <v>20249.5</v>
      </c>
      <c r="F73" s="73">
        <v>-1088.9000000000001</v>
      </c>
      <c r="G73" s="74">
        <v>94.9</v>
      </c>
    </row>
    <row r="74" spans="1:7">
      <c r="A74" s="75" t="s">
        <v>169</v>
      </c>
      <c r="B74" s="72" t="s">
        <v>170</v>
      </c>
      <c r="C74" s="73">
        <v>10706.5</v>
      </c>
      <c r="D74" s="73">
        <v>2306.4</v>
      </c>
      <c r="E74" s="73">
        <v>2305.9</v>
      </c>
      <c r="F74" s="73">
        <v>-0.5</v>
      </c>
      <c r="G74" s="74">
        <v>100</v>
      </c>
    </row>
    <row r="75" spans="1:7">
      <c r="A75" s="75" t="s">
        <v>171</v>
      </c>
      <c r="B75" s="72" t="s">
        <v>172</v>
      </c>
      <c r="C75" s="73">
        <v>26964.1</v>
      </c>
      <c r="D75" s="73">
        <v>1133.8</v>
      </c>
      <c r="E75" s="73">
        <v>1133.3</v>
      </c>
      <c r="F75" s="73">
        <v>-0.5</v>
      </c>
      <c r="G75" s="74">
        <v>100</v>
      </c>
    </row>
    <row r="76" spans="1:7">
      <c r="A76" s="75" t="s">
        <v>173</v>
      </c>
      <c r="B76" s="72" t="s">
        <v>174</v>
      </c>
      <c r="C76" s="73">
        <v>73812.100000000006</v>
      </c>
      <c r="D76" s="73">
        <v>77041.5</v>
      </c>
      <c r="E76" s="73">
        <v>72999.199999999997</v>
      </c>
      <c r="F76" s="73">
        <v>-4042.3</v>
      </c>
      <c r="G76" s="74">
        <v>94.8</v>
      </c>
    </row>
    <row r="77" spans="1:7">
      <c r="A77" s="75" t="s">
        <v>175</v>
      </c>
      <c r="B77" s="72" t="s">
        <v>176</v>
      </c>
      <c r="C77" s="73"/>
      <c r="D77" s="73">
        <v>27967.9</v>
      </c>
      <c r="E77" s="73">
        <v>26051.3</v>
      </c>
      <c r="F77" s="73">
        <v>-1916.6</v>
      </c>
      <c r="G77" s="74">
        <v>93.1</v>
      </c>
    </row>
    <row r="78" spans="1:7">
      <c r="A78" s="75" t="s">
        <v>177</v>
      </c>
      <c r="B78" s="72" t="s">
        <v>178</v>
      </c>
      <c r="C78" s="73">
        <v>1079536.6000000001</v>
      </c>
      <c r="D78" s="73">
        <v>1033783</v>
      </c>
      <c r="E78" s="73">
        <v>1019367.1</v>
      </c>
      <c r="F78" s="73">
        <v>-14415.9</v>
      </c>
      <c r="G78" s="74">
        <v>98.6</v>
      </c>
    </row>
    <row r="79" spans="1:7" ht="26.25">
      <c r="A79" s="79" t="s">
        <v>156</v>
      </c>
      <c r="B79" s="72"/>
      <c r="C79" s="73"/>
      <c r="D79" s="73">
        <v>800</v>
      </c>
      <c r="E79" s="73">
        <v>796.3</v>
      </c>
      <c r="F79" s="73">
        <f>E79-D79</f>
        <v>-3.7000000000000455</v>
      </c>
      <c r="G79" s="74">
        <f>E79/D79*100</f>
        <v>99.537499999999994</v>
      </c>
    </row>
    <row r="80" spans="1:7" ht="14.45" customHeight="1">
      <c r="A80" s="76"/>
      <c r="B80" s="72"/>
      <c r="C80" s="73"/>
      <c r="D80" s="73"/>
      <c r="E80" s="73"/>
      <c r="F80" s="73"/>
      <c r="G80" s="74" t="s">
        <v>32</v>
      </c>
    </row>
    <row r="81" spans="1:7">
      <c r="A81" s="62" t="s">
        <v>179</v>
      </c>
      <c r="B81" s="63" t="s">
        <v>180</v>
      </c>
      <c r="C81" s="64"/>
      <c r="D81" s="64"/>
      <c r="E81" s="64"/>
      <c r="F81" s="64"/>
      <c r="G81" s="65" t="s">
        <v>32</v>
      </c>
    </row>
    <row r="82" spans="1:7">
      <c r="A82" s="66" t="s">
        <v>105</v>
      </c>
      <c r="B82" s="63" t="s">
        <v>20</v>
      </c>
      <c r="C82" s="64">
        <v>4986883.4000000004</v>
      </c>
      <c r="D82" s="64">
        <v>5530872.7999999998</v>
      </c>
      <c r="E82" s="64">
        <v>5456829.7000000002</v>
      </c>
      <c r="F82" s="64">
        <v>-74043.100000000006</v>
      </c>
      <c r="G82" s="65">
        <v>98.7</v>
      </c>
    </row>
    <row r="83" spans="1:7" ht="27">
      <c r="A83" s="78" t="s">
        <v>156</v>
      </c>
      <c r="B83" s="63"/>
      <c r="C83" s="64"/>
      <c r="D83" s="64">
        <v>27020.3</v>
      </c>
      <c r="E83" s="64">
        <v>27020.3</v>
      </c>
      <c r="F83" s="64"/>
      <c r="G83" s="65">
        <f>E83/D83*100</f>
        <v>100</v>
      </c>
    </row>
    <row r="84" spans="1:7">
      <c r="A84" s="67" t="s">
        <v>106</v>
      </c>
      <c r="B84" s="68" t="s">
        <v>107</v>
      </c>
      <c r="C84" s="69"/>
      <c r="D84" s="69"/>
      <c r="E84" s="69"/>
      <c r="F84" s="69"/>
      <c r="G84" s="70" t="s">
        <v>32</v>
      </c>
    </row>
    <row r="85" spans="1:7">
      <c r="A85" s="71" t="s">
        <v>108</v>
      </c>
      <c r="B85" s="72" t="s">
        <v>32</v>
      </c>
      <c r="C85" s="73">
        <v>170242.8</v>
      </c>
      <c r="D85" s="73">
        <v>191713.7</v>
      </c>
      <c r="E85" s="73">
        <v>186639.3</v>
      </c>
      <c r="F85" s="73">
        <v>-5074.3999999999996</v>
      </c>
      <c r="G85" s="74">
        <v>97.4</v>
      </c>
    </row>
    <row r="86" spans="1:7" ht="26.25">
      <c r="A86" s="79" t="s">
        <v>156</v>
      </c>
      <c r="B86" s="72"/>
      <c r="C86" s="73"/>
      <c r="D86" s="73">
        <v>25270.3</v>
      </c>
      <c r="E86" s="73">
        <v>25270.3</v>
      </c>
      <c r="F86" s="73"/>
      <c r="G86" s="74">
        <v>100</v>
      </c>
    </row>
    <row r="87" spans="1:7" ht="26.25">
      <c r="A87" s="75" t="s">
        <v>157</v>
      </c>
      <c r="B87" s="72" t="s">
        <v>158</v>
      </c>
      <c r="C87" s="73"/>
      <c r="D87" s="73">
        <v>461.2</v>
      </c>
      <c r="E87" s="73">
        <v>432.7</v>
      </c>
      <c r="F87" s="73">
        <v>-28.5</v>
      </c>
      <c r="G87" s="74">
        <v>93.8</v>
      </c>
    </row>
    <row r="88" spans="1:7">
      <c r="A88" s="75" t="s">
        <v>181</v>
      </c>
      <c r="B88" s="72" t="s">
        <v>182</v>
      </c>
      <c r="C88" s="73">
        <v>111.2</v>
      </c>
      <c r="D88" s="73">
        <v>111.2</v>
      </c>
      <c r="E88" s="73">
        <v>97.4</v>
      </c>
      <c r="F88" s="73">
        <v>-13.8</v>
      </c>
      <c r="G88" s="74">
        <v>87.6</v>
      </c>
    </row>
    <row r="89" spans="1:7">
      <c r="A89" s="75" t="s">
        <v>183</v>
      </c>
      <c r="B89" s="72" t="s">
        <v>184</v>
      </c>
      <c r="C89" s="73">
        <v>19431.599999999999</v>
      </c>
      <c r="D89" s="73">
        <v>20411</v>
      </c>
      <c r="E89" s="73">
        <v>19836.400000000001</v>
      </c>
      <c r="F89" s="73">
        <v>-574.6</v>
      </c>
      <c r="G89" s="74">
        <v>97.2</v>
      </c>
    </row>
    <row r="90" spans="1:7">
      <c r="A90" s="75" t="s">
        <v>185</v>
      </c>
      <c r="B90" s="72" t="s">
        <v>186</v>
      </c>
      <c r="C90" s="73">
        <v>143550</v>
      </c>
      <c r="D90" s="73">
        <v>163580.29999999999</v>
      </c>
      <c r="E90" s="73">
        <v>159171</v>
      </c>
      <c r="F90" s="73">
        <v>-4409.3</v>
      </c>
      <c r="G90" s="74">
        <v>97.3</v>
      </c>
    </row>
    <row r="91" spans="1:7">
      <c r="A91" s="75" t="s">
        <v>187</v>
      </c>
      <c r="B91" s="72" t="s">
        <v>188</v>
      </c>
      <c r="C91" s="73">
        <v>7150</v>
      </c>
      <c r="D91" s="73">
        <v>7150</v>
      </c>
      <c r="E91" s="73">
        <v>7101.8</v>
      </c>
      <c r="F91" s="73">
        <v>-48.2</v>
      </c>
      <c r="G91" s="74">
        <v>99.3</v>
      </c>
    </row>
    <row r="92" spans="1:7">
      <c r="A92" s="67" t="s">
        <v>161</v>
      </c>
      <c r="B92" s="68" t="s">
        <v>162</v>
      </c>
      <c r="C92" s="69"/>
      <c r="D92" s="69"/>
      <c r="E92" s="69"/>
      <c r="F92" s="69"/>
      <c r="G92" s="70" t="s">
        <v>32</v>
      </c>
    </row>
    <row r="93" spans="1:7">
      <c r="A93" s="71" t="s">
        <v>108</v>
      </c>
      <c r="B93" s="72" t="s">
        <v>32</v>
      </c>
      <c r="C93" s="73">
        <v>4503428</v>
      </c>
      <c r="D93" s="73">
        <v>4984399.7</v>
      </c>
      <c r="E93" s="73">
        <v>4925602.5999999996</v>
      </c>
      <c r="F93" s="73">
        <v>-58797.100000001003</v>
      </c>
      <c r="G93" s="74">
        <v>98.8</v>
      </c>
    </row>
    <row r="94" spans="1:7" ht="26.25">
      <c r="A94" s="79" t="s">
        <v>156</v>
      </c>
      <c r="B94" s="72"/>
      <c r="C94" s="73"/>
      <c r="D94" s="73">
        <v>1750</v>
      </c>
      <c r="E94" s="73">
        <v>1750</v>
      </c>
      <c r="F94" s="73"/>
      <c r="G94" s="74">
        <v>100</v>
      </c>
    </row>
    <row r="95" spans="1:7">
      <c r="A95" s="75" t="s">
        <v>189</v>
      </c>
      <c r="B95" s="72" t="s">
        <v>190</v>
      </c>
      <c r="C95" s="73">
        <v>62122.5</v>
      </c>
      <c r="D95" s="73">
        <v>70438.7</v>
      </c>
      <c r="E95" s="73">
        <v>69333.899999999994</v>
      </c>
      <c r="F95" s="73">
        <v>-1104.8</v>
      </c>
      <c r="G95" s="74">
        <v>98.4</v>
      </c>
    </row>
    <row r="96" spans="1:7">
      <c r="A96" s="75" t="s">
        <v>191</v>
      </c>
      <c r="B96" s="72" t="s">
        <v>192</v>
      </c>
      <c r="C96" s="73">
        <v>2136430.4</v>
      </c>
      <c r="D96" s="73">
        <v>2408766.9</v>
      </c>
      <c r="E96" s="73">
        <v>2399496.6</v>
      </c>
      <c r="F96" s="73">
        <v>-9270.2999999997992</v>
      </c>
      <c r="G96" s="74">
        <v>99.6</v>
      </c>
    </row>
    <row r="97" spans="1:7">
      <c r="A97" s="75" t="s">
        <v>193</v>
      </c>
      <c r="B97" s="72" t="s">
        <v>194</v>
      </c>
      <c r="C97" s="73">
        <v>83556.2</v>
      </c>
      <c r="D97" s="73">
        <v>91667.4</v>
      </c>
      <c r="E97" s="73">
        <v>90877.8</v>
      </c>
      <c r="F97" s="73">
        <v>-789.59999999999002</v>
      </c>
      <c r="G97" s="74">
        <v>99.1</v>
      </c>
    </row>
    <row r="98" spans="1:7">
      <c r="A98" s="75" t="s">
        <v>195</v>
      </c>
      <c r="B98" s="72" t="s">
        <v>196</v>
      </c>
      <c r="C98" s="73">
        <v>273351.5</v>
      </c>
      <c r="D98" s="73">
        <v>302491</v>
      </c>
      <c r="E98" s="73">
        <v>300082.09999999998</v>
      </c>
      <c r="F98" s="73">
        <v>-2408.9</v>
      </c>
      <c r="G98" s="74">
        <v>99.2</v>
      </c>
    </row>
    <row r="99" spans="1:7">
      <c r="A99" s="75" t="s">
        <v>197</v>
      </c>
      <c r="B99" s="72" t="s">
        <v>198</v>
      </c>
      <c r="C99" s="73">
        <v>265146.5</v>
      </c>
      <c r="D99" s="73">
        <v>278980.7</v>
      </c>
      <c r="E99" s="73">
        <v>276720.8</v>
      </c>
      <c r="F99" s="73">
        <v>-2259.9</v>
      </c>
      <c r="G99" s="74">
        <v>99.2</v>
      </c>
    </row>
    <row r="100" spans="1:7">
      <c r="A100" s="75" t="s">
        <v>199</v>
      </c>
      <c r="B100" s="72" t="s">
        <v>200</v>
      </c>
      <c r="C100" s="73">
        <v>871765</v>
      </c>
      <c r="D100" s="73">
        <v>984583.8</v>
      </c>
      <c r="E100" s="73">
        <v>982924.9</v>
      </c>
      <c r="F100" s="73">
        <v>-1658.9</v>
      </c>
      <c r="G100" s="74">
        <v>99.8</v>
      </c>
    </row>
    <row r="101" spans="1:7">
      <c r="A101" s="75" t="s">
        <v>201</v>
      </c>
      <c r="B101" s="72" t="s">
        <v>202</v>
      </c>
      <c r="C101" s="73">
        <v>811055.9</v>
      </c>
      <c r="D101" s="73">
        <v>847471.2</v>
      </c>
      <c r="E101" s="73">
        <v>806166.5</v>
      </c>
      <c r="F101" s="73">
        <v>-41304.699999999997</v>
      </c>
      <c r="G101" s="74">
        <v>95.1</v>
      </c>
    </row>
    <row r="102" spans="1:7">
      <c r="A102" s="67" t="s">
        <v>203</v>
      </c>
      <c r="B102" s="68" t="s">
        <v>204</v>
      </c>
      <c r="C102" s="69"/>
      <c r="D102" s="69"/>
      <c r="E102" s="69"/>
      <c r="F102" s="69"/>
      <c r="G102" s="70" t="s">
        <v>32</v>
      </c>
    </row>
    <row r="103" spans="1:7">
      <c r="A103" s="71" t="s">
        <v>108</v>
      </c>
      <c r="B103" s="72" t="s">
        <v>32</v>
      </c>
      <c r="C103" s="73">
        <v>9065.2000000000007</v>
      </c>
      <c r="D103" s="73">
        <v>9506.9</v>
      </c>
      <c r="E103" s="73">
        <v>9413.5</v>
      </c>
      <c r="F103" s="73">
        <v>-93.4</v>
      </c>
      <c r="G103" s="74">
        <v>99</v>
      </c>
    </row>
    <row r="104" spans="1:7">
      <c r="A104" s="75" t="s">
        <v>205</v>
      </c>
      <c r="B104" s="72" t="s">
        <v>206</v>
      </c>
      <c r="C104" s="73">
        <v>9065.2000000000007</v>
      </c>
      <c r="D104" s="73">
        <v>9506.9</v>
      </c>
      <c r="E104" s="73">
        <v>9413.5</v>
      </c>
      <c r="F104" s="73">
        <v>-93.4</v>
      </c>
      <c r="G104" s="74">
        <v>99</v>
      </c>
    </row>
    <row r="105" spans="1:7">
      <c r="A105" s="67" t="s">
        <v>207</v>
      </c>
      <c r="B105" s="68" t="s">
        <v>208</v>
      </c>
      <c r="C105" s="69"/>
      <c r="D105" s="69"/>
      <c r="E105" s="69"/>
      <c r="F105" s="69"/>
      <c r="G105" s="70" t="s">
        <v>32</v>
      </c>
    </row>
    <row r="106" spans="1:7">
      <c r="A106" s="71" t="s">
        <v>108</v>
      </c>
      <c r="B106" s="72" t="s">
        <v>32</v>
      </c>
      <c r="C106" s="73">
        <v>154749</v>
      </c>
      <c r="D106" s="73">
        <v>176800.4</v>
      </c>
      <c r="E106" s="73">
        <v>166943.1</v>
      </c>
      <c r="F106" s="73">
        <v>-9857.2999999999993</v>
      </c>
      <c r="G106" s="74">
        <v>94.4</v>
      </c>
    </row>
    <row r="107" spans="1:7">
      <c r="A107" s="75" t="s">
        <v>209</v>
      </c>
      <c r="B107" s="72" t="s">
        <v>210</v>
      </c>
      <c r="C107" s="73">
        <v>61483.199999999997</v>
      </c>
      <c r="D107" s="73">
        <v>69770.8</v>
      </c>
      <c r="E107" s="73">
        <v>64618.1</v>
      </c>
      <c r="F107" s="73">
        <v>-5152.7</v>
      </c>
      <c r="G107" s="74">
        <v>92.6</v>
      </c>
    </row>
    <row r="108" spans="1:7">
      <c r="A108" s="75" t="s">
        <v>211</v>
      </c>
      <c r="B108" s="72" t="s">
        <v>212</v>
      </c>
      <c r="C108" s="73">
        <v>93265.8</v>
      </c>
      <c r="D108" s="73">
        <v>107029.6</v>
      </c>
      <c r="E108" s="73">
        <v>102325</v>
      </c>
      <c r="F108" s="73">
        <v>-4704.6000000000004</v>
      </c>
      <c r="G108" s="74">
        <v>95.6</v>
      </c>
    </row>
    <row r="109" spans="1:7">
      <c r="A109" s="67" t="s">
        <v>137</v>
      </c>
      <c r="B109" s="68" t="s">
        <v>138</v>
      </c>
      <c r="C109" s="69"/>
      <c r="D109" s="69"/>
      <c r="E109" s="69"/>
      <c r="F109" s="69"/>
      <c r="G109" s="70" t="s">
        <v>32</v>
      </c>
    </row>
    <row r="110" spans="1:7">
      <c r="A110" s="71" t="s">
        <v>108</v>
      </c>
      <c r="B110" s="72" t="s">
        <v>32</v>
      </c>
      <c r="C110" s="73">
        <v>149182.6</v>
      </c>
      <c r="D110" s="73">
        <v>168271.1</v>
      </c>
      <c r="E110" s="73">
        <v>168060.79999999999</v>
      </c>
      <c r="F110" s="73">
        <v>-210.30000000001999</v>
      </c>
      <c r="G110" s="74">
        <v>99.9</v>
      </c>
    </row>
    <row r="111" spans="1:7">
      <c r="A111" s="75" t="s">
        <v>213</v>
      </c>
      <c r="B111" s="72" t="s">
        <v>214</v>
      </c>
      <c r="C111" s="73">
        <v>6104.6</v>
      </c>
      <c r="D111" s="73">
        <v>6357.1</v>
      </c>
      <c r="E111" s="73">
        <v>6356.4</v>
      </c>
      <c r="F111" s="73">
        <v>-0.70000000000073004</v>
      </c>
      <c r="G111" s="74">
        <v>100</v>
      </c>
    </row>
    <row r="112" spans="1:7">
      <c r="A112" s="75" t="s">
        <v>215</v>
      </c>
      <c r="B112" s="72" t="s">
        <v>216</v>
      </c>
      <c r="C112" s="73">
        <v>11762.8</v>
      </c>
      <c r="D112" s="73">
        <v>11532.3</v>
      </c>
      <c r="E112" s="73">
        <v>11516.5</v>
      </c>
      <c r="F112" s="73">
        <v>-15.799999999999001</v>
      </c>
      <c r="G112" s="74">
        <v>99.9</v>
      </c>
    </row>
    <row r="113" spans="1:7">
      <c r="A113" s="75" t="s">
        <v>217</v>
      </c>
      <c r="B113" s="72" t="s">
        <v>218</v>
      </c>
      <c r="C113" s="73">
        <v>115672.2</v>
      </c>
      <c r="D113" s="73">
        <v>131483.79999999999</v>
      </c>
      <c r="E113" s="73">
        <v>131302.79999999999</v>
      </c>
      <c r="F113" s="73">
        <v>-181</v>
      </c>
      <c r="G113" s="74">
        <v>99.9</v>
      </c>
    </row>
    <row r="114" spans="1:7">
      <c r="A114" s="75" t="s">
        <v>139</v>
      </c>
      <c r="B114" s="72" t="s">
        <v>140</v>
      </c>
      <c r="C114" s="73">
        <v>15643</v>
      </c>
      <c r="D114" s="73">
        <v>18897.900000000001</v>
      </c>
      <c r="E114" s="73">
        <v>18885.099999999999</v>
      </c>
      <c r="F114" s="73">
        <v>-12.800000000002999</v>
      </c>
      <c r="G114" s="74">
        <v>99.9</v>
      </c>
    </row>
    <row r="115" spans="1:7">
      <c r="A115" s="67" t="s">
        <v>219</v>
      </c>
      <c r="B115" s="68" t="s">
        <v>220</v>
      </c>
      <c r="C115" s="69"/>
      <c r="D115" s="69"/>
      <c r="E115" s="69"/>
      <c r="F115" s="69"/>
      <c r="G115" s="70" t="s">
        <v>32</v>
      </c>
    </row>
    <row r="116" spans="1:7">
      <c r="A116" s="71" t="s">
        <v>108</v>
      </c>
      <c r="B116" s="72" t="s">
        <v>32</v>
      </c>
      <c r="C116" s="73">
        <v>215.8</v>
      </c>
      <c r="D116" s="73">
        <v>181</v>
      </c>
      <c r="E116" s="73">
        <v>170.4</v>
      </c>
      <c r="F116" s="73">
        <v>-10.6</v>
      </c>
      <c r="G116" s="74">
        <v>94.1</v>
      </c>
    </row>
    <row r="117" spans="1:7">
      <c r="A117" s="75" t="s">
        <v>221</v>
      </c>
      <c r="B117" s="72" t="s">
        <v>222</v>
      </c>
      <c r="C117" s="73">
        <v>215.8</v>
      </c>
      <c r="D117" s="73">
        <v>181</v>
      </c>
      <c r="E117" s="73">
        <v>170.4</v>
      </c>
      <c r="F117" s="73">
        <v>-10.6</v>
      </c>
      <c r="G117" s="74">
        <v>94.1</v>
      </c>
    </row>
    <row r="118" spans="1:7" ht="14.45" customHeight="1">
      <c r="A118" s="76"/>
      <c r="B118" s="72"/>
      <c r="C118" s="73"/>
      <c r="D118" s="73"/>
      <c r="E118" s="73"/>
      <c r="F118" s="73"/>
      <c r="G118" s="74" t="s">
        <v>32</v>
      </c>
    </row>
    <row r="119" spans="1:7">
      <c r="A119" s="62" t="s">
        <v>223</v>
      </c>
      <c r="B119" s="63" t="s">
        <v>224</v>
      </c>
      <c r="C119" s="64"/>
      <c r="D119" s="64"/>
      <c r="E119" s="64"/>
      <c r="F119" s="64"/>
      <c r="G119" s="65" t="s">
        <v>32</v>
      </c>
    </row>
    <row r="120" spans="1:7">
      <c r="A120" s="66" t="s">
        <v>105</v>
      </c>
      <c r="B120" s="63" t="s">
        <v>20</v>
      </c>
      <c r="C120" s="64">
        <v>562928.69999999995</v>
      </c>
      <c r="D120" s="64">
        <v>566963</v>
      </c>
      <c r="E120" s="64">
        <v>553428.30000000005</v>
      </c>
      <c r="F120" s="64">
        <v>-13534.7</v>
      </c>
      <c r="G120" s="65">
        <v>97.6</v>
      </c>
    </row>
    <row r="121" spans="1:7">
      <c r="A121" s="67" t="s">
        <v>106</v>
      </c>
      <c r="B121" s="68" t="s">
        <v>107</v>
      </c>
      <c r="C121" s="69"/>
      <c r="D121" s="69"/>
      <c r="E121" s="69"/>
      <c r="F121" s="69"/>
      <c r="G121" s="70" t="s">
        <v>32</v>
      </c>
    </row>
    <row r="122" spans="1:7">
      <c r="A122" s="71" t="s">
        <v>108</v>
      </c>
      <c r="B122" s="72" t="s">
        <v>32</v>
      </c>
      <c r="C122" s="73">
        <v>562928.69999999995</v>
      </c>
      <c r="D122" s="73">
        <v>566963</v>
      </c>
      <c r="E122" s="73">
        <v>553428.30000000005</v>
      </c>
      <c r="F122" s="73">
        <v>-13534.7</v>
      </c>
      <c r="G122" s="74">
        <v>97.6</v>
      </c>
    </row>
    <row r="123" spans="1:7">
      <c r="A123" s="75" t="s">
        <v>225</v>
      </c>
      <c r="B123" s="72" t="s">
        <v>226</v>
      </c>
      <c r="C123" s="73">
        <v>61562.400000000001</v>
      </c>
      <c r="D123" s="73">
        <v>65268.2</v>
      </c>
      <c r="E123" s="73">
        <v>64079.8</v>
      </c>
      <c r="F123" s="73">
        <v>-1188.4000000000001</v>
      </c>
      <c r="G123" s="74">
        <v>98.2</v>
      </c>
    </row>
    <row r="124" spans="1:7" ht="26.25">
      <c r="A124" s="75" t="s">
        <v>227</v>
      </c>
      <c r="B124" s="72" t="s">
        <v>228</v>
      </c>
      <c r="C124" s="73">
        <v>501366.3</v>
      </c>
      <c r="D124" s="73">
        <v>501694.8</v>
      </c>
      <c r="E124" s="73">
        <v>489348.5</v>
      </c>
      <c r="F124" s="73">
        <v>-12346.3</v>
      </c>
      <c r="G124" s="74">
        <v>97.5</v>
      </c>
    </row>
    <row r="125" spans="1:7" ht="14.45" customHeight="1">
      <c r="A125" s="76"/>
      <c r="B125" s="72"/>
      <c r="C125" s="73"/>
      <c r="D125" s="73"/>
      <c r="E125" s="73"/>
      <c r="F125" s="73"/>
      <c r="G125" s="74" t="s">
        <v>32</v>
      </c>
    </row>
    <row r="126" spans="1:7">
      <c r="A126" s="62" t="s">
        <v>229</v>
      </c>
      <c r="B126" s="63" t="s">
        <v>230</v>
      </c>
      <c r="C126" s="64"/>
      <c r="D126" s="64"/>
      <c r="E126" s="64"/>
      <c r="F126" s="64"/>
      <c r="G126" s="65" t="s">
        <v>32</v>
      </c>
    </row>
    <row r="127" spans="1:7">
      <c r="A127" s="66" t="s">
        <v>105</v>
      </c>
      <c r="B127" s="63" t="s">
        <v>20</v>
      </c>
      <c r="C127" s="64">
        <v>1966974.8</v>
      </c>
      <c r="D127" s="64">
        <v>2050275.1</v>
      </c>
      <c r="E127" s="64">
        <v>2041213</v>
      </c>
      <c r="F127" s="64">
        <v>-9062.1000000001004</v>
      </c>
      <c r="G127" s="65">
        <v>99.6</v>
      </c>
    </row>
    <row r="128" spans="1:7" ht="27">
      <c r="A128" s="78" t="s">
        <v>156</v>
      </c>
      <c r="B128" s="63"/>
      <c r="C128" s="64"/>
      <c r="D128" s="64">
        <v>510</v>
      </c>
      <c r="E128" s="64">
        <v>510</v>
      </c>
      <c r="F128" s="64"/>
      <c r="G128" s="65">
        <v>100</v>
      </c>
    </row>
    <row r="129" spans="1:7">
      <c r="A129" s="67" t="s">
        <v>231</v>
      </c>
      <c r="B129" s="68" t="s">
        <v>232</v>
      </c>
      <c r="C129" s="69"/>
      <c r="D129" s="69"/>
      <c r="E129" s="69"/>
      <c r="F129" s="69"/>
      <c r="G129" s="70" t="s">
        <v>32</v>
      </c>
    </row>
    <row r="130" spans="1:7">
      <c r="A130" s="71" t="s">
        <v>108</v>
      </c>
      <c r="B130" s="72" t="s">
        <v>32</v>
      </c>
      <c r="C130" s="73">
        <v>1761554.1</v>
      </c>
      <c r="D130" s="73">
        <v>1826949</v>
      </c>
      <c r="E130" s="73">
        <v>1820007.3</v>
      </c>
      <c r="F130" s="73">
        <v>-6941.7</v>
      </c>
      <c r="G130" s="74">
        <v>99.6</v>
      </c>
    </row>
    <row r="131" spans="1:7" ht="26.25">
      <c r="A131" s="79" t="s">
        <v>156</v>
      </c>
      <c r="B131" s="72"/>
      <c r="C131" s="73"/>
      <c r="D131" s="73">
        <v>510</v>
      </c>
      <c r="E131" s="73">
        <v>510</v>
      </c>
      <c r="F131" s="73"/>
      <c r="G131" s="74">
        <v>100</v>
      </c>
    </row>
    <row r="132" spans="1:7">
      <c r="A132" s="75" t="s">
        <v>233</v>
      </c>
      <c r="B132" s="72" t="s">
        <v>234</v>
      </c>
      <c r="C132" s="73">
        <v>29557.3</v>
      </c>
      <c r="D132" s="73">
        <v>34018.199999999997</v>
      </c>
      <c r="E132" s="73">
        <v>34005.5</v>
      </c>
      <c r="F132" s="73">
        <v>-12.699999999997001</v>
      </c>
      <c r="G132" s="74">
        <v>100</v>
      </c>
    </row>
    <row r="133" spans="1:7">
      <c r="A133" s="75" t="s">
        <v>235</v>
      </c>
      <c r="B133" s="72" t="s">
        <v>236</v>
      </c>
      <c r="C133" s="73">
        <v>1211572.1000000001</v>
      </c>
      <c r="D133" s="73">
        <v>1257377.3</v>
      </c>
      <c r="E133" s="73">
        <v>1254503.8999999999</v>
      </c>
      <c r="F133" s="73">
        <v>-2873.4000000001001</v>
      </c>
      <c r="G133" s="74">
        <v>99.8</v>
      </c>
    </row>
    <row r="134" spans="1:7">
      <c r="A134" s="75" t="s">
        <v>237</v>
      </c>
      <c r="B134" s="72" t="s">
        <v>238</v>
      </c>
      <c r="C134" s="73">
        <v>520424.7</v>
      </c>
      <c r="D134" s="73">
        <v>535553.5</v>
      </c>
      <c r="E134" s="73">
        <v>531497.9</v>
      </c>
      <c r="F134" s="73">
        <v>-4055.6</v>
      </c>
      <c r="G134" s="74">
        <v>99.2</v>
      </c>
    </row>
    <row r="135" spans="1:7">
      <c r="A135" s="67" t="s">
        <v>207</v>
      </c>
      <c r="B135" s="68" t="s">
        <v>208</v>
      </c>
      <c r="C135" s="69"/>
      <c r="D135" s="69"/>
      <c r="E135" s="69"/>
      <c r="F135" s="69"/>
      <c r="G135" s="70" t="s">
        <v>32</v>
      </c>
    </row>
    <row r="136" spans="1:7">
      <c r="A136" s="71" t="s">
        <v>108</v>
      </c>
      <c r="B136" s="72" t="s">
        <v>32</v>
      </c>
      <c r="C136" s="73">
        <v>161707.9</v>
      </c>
      <c r="D136" s="73">
        <v>178090.3</v>
      </c>
      <c r="E136" s="73">
        <v>176155.8</v>
      </c>
      <c r="F136" s="73">
        <v>-1934.5</v>
      </c>
      <c r="G136" s="74">
        <v>98.9</v>
      </c>
    </row>
    <row r="137" spans="1:7">
      <c r="A137" s="75" t="s">
        <v>209</v>
      </c>
      <c r="B137" s="72" t="s">
        <v>210</v>
      </c>
      <c r="C137" s="73">
        <v>31652.799999999999</v>
      </c>
      <c r="D137" s="73">
        <v>36672.5</v>
      </c>
      <c r="E137" s="73">
        <v>35763.599999999999</v>
      </c>
      <c r="F137" s="73">
        <v>-908.9</v>
      </c>
      <c r="G137" s="74">
        <v>97.5</v>
      </c>
    </row>
    <row r="138" spans="1:7">
      <c r="A138" s="75" t="s">
        <v>211</v>
      </c>
      <c r="B138" s="72" t="s">
        <v>212</v>
      </c>
      <c r="C138" s="73">
        <v>130055.1</v>
      </c>
      <c r="D138" s="73">
        <v>141417.79999999999</v>
      </c>
      <c r="E138" s="73">
        <v>140392.20000000001</v>
      </c>
      <c r="F138" s="73">
        <v>-1025.5999999999999</v>
      </c>
      <c r="G138" s="74">
        <v>99.3</v>
      </c>
    </row>
    <row r="139" spans="1:7">
      <c r="A139" s="67" t="s">
        <v>137</v>
      </c>
      <c r="B139" s="68" t="s">
        <v>138</v>
      </c>
      <c r="C139" s="69"/>
      <c r="D139" s="69"/>
      <c r="E139" s="69"/>
      <c r="F139" s="69"/>
      <c r="G139" s="70" t="s">
        <v>32</v>
      </c>
    </row>
    <row r="140" spans="1:7">
      <c r="A140" s="71" t="s">
        <v>108</v>
      </c>
      <c r="B140" s="72" t="s">
        <v>32</v>
      </c>
      <c r="C140" s="73">
        <v>43584.9</v>
      </c>
      <c r="D140" s="73">
        <v>45107.9</v>
      </c>
      <c r="E140" s="73">
        <v>44967.199999999997</v>
      </c>
      <c r="F140" s="73">
        <v>-140.69999999999999</v>
      </c>
      <c r="G140" s="74">
        <v>99.7</v>
      </c>
    </row>
    <row r="141" spans="1:7">
      <c r="A141" s="75" t="s">
        <v>215</v>
      </c>
      <c r="B141" s="72" t="s">
        <v>216</v>
      </c>
      <c r="C141" s="73">
        <v>1827.2</v>
      </c>
      <c r="D141" s="73">
        <v>1922.6</v>
      </c>
      <c r="E141" s="73">
        <v>1922.5</v>
      </c>
      <c r="F141" s="73">
        <v>-9.9999999999908995E-2</v>
      </c>
      <c r="G141" s="74">
        <v>100</v>
      </c>
    </row>
    <row r="142" spans="1:7">
      <c r="A142" s="75" t="s">
        <v>217</v>
      </c>
      <c r="B142" s="72" t="s">
        <v>218</v>
      </c>
      <c r="C142" s="73">
        <v>41757.699999999997</v>
      </c>
      <c r="D142" s="73">
        <v>43185.3</v>
      </c>
      <c r="E142" s="73">
        <v>43044.7</v>
      </c>
      <c r="F142" s="73">
        <v>-140.60000000001</v>
      </c>
      <c r="G142" s="74">
        <v>99.7</v>
      </c>
    </row>
    <row r="143" spans="1:7">
      <c r="A143" s="67" t="s">
        <v>219</v>
      </c>
      <c r="B143" s="68" t="s">
        <v>220</v>
      </c>
      <c r="C143" s="69"/>
      <c r="D143" s="69"/>
      <c r="E143" s="69"/>
      <c r="F143" s="69"/>
      <c r="G143" s="70" t="s">
        <v>32</v>
      </c>
    </row>
    <row r="144" spans="1:7">
      <c r="A144" s="71" t="s">
        <v>108</v>
      </c>
      <c r="B144" s="72" t="s">
        <v>32</v>
      </c>
      <c r="C144" s="73">
        <v>127.9</v>
      </c>
      <c r="D144" s="73">
        <v>127.9</v>
      </c>
      <c r="E144" s="73">
        <v>82.7</v>
      </c>
      <c r="F144" s="73">
        <v>-45.2</v>
      </c>
      <c r="G144" s="74">
        <v>64.7</v>
      </c>
    </row>
    <row r="145" spans="1:7">
      <c r="A145" s="75" t="s">
        <v>221</v>
      </c>
      <c r="B145" s="72" t="s">
        <v>222</v>
      </c>
      <c r="C145" s="73">
        <v>127.9</v>
      </c>
      <c r="D145" s="73">
        <v>127.9</v>
      </c>
      <c r="E145" s="73">
        <v>82.7</v>
      </c>
      <c r="F145" s="73">
        <v>-45.2</v>
      </c>
      <c r="G145" s="74">
        <v>64.7</v>
      </c>
    </row>
    <row r="146" spans="1:7" ht="14.45" customHeight="1">
      <c r="A146" s="76"/>
      <c r="B146" s="72"/>
      <c r="C146" s="73"/>
      <c r="D146" s="73"/>
      <c r="E146" s="73"/>
      <c r="F146" s="73"/>
      <c r="G146" s="74" t="s">
        <v>32</v>
      </c>
    </row>
    <row r="147" spans="1:7">
      <c r="A147" s="62" t="s">
        <v>239</v>
      </c>
      <c r="B147" s="63" t="s">
        <v>240</v>
      </c>
      <c r="C147" s="64"/>
      <c r="D147" s="64"/>
      <c r="E147" s="64"/>
      <c r="F147" s="64"/>
      <c r="G147" s="65" t="s">
        <v>32</v>
      </c>
    </row>
    <row r="148" spans="1:7">
      <c r="A148" s="66" t="s">
        <v>105</v>
      </c>
      <c r="B148" s="63" t="s">
        <v>20</v>
      </c>
      <c r="C148" s="64">
        <v>505439.8</v>
      </c>
      <c r="D148" s="64">
        <v>879483.5</v>
      </c>
      <c r="E148" s="64">
        <v>637771.6</v>
      </c>
      <c r="F148" s="64">
        <v>-241711.9</v>
      </c>
      <c r="G148" s="65">
        <v>72.5</v>
      </c>
    </row>
    <row r="149" spans="1:7" ht="27">
      <c r="A149" s="78" t="s">
        <v>156</v>
      </c>
      <c r="B149" s="63"/>
      <c r="C149" s="64"/>
      <c r="D149" s="64">
        <v>60000</v>
      </c>
      <c r="E149" s="64">
        <v>60000</v>
      </c>
      <c r="F149" s="64"/>
      <c r="G149" s="65">
        <v>100</v>
      </c>
    </row>
    <row r="150" spans="1:7">
      <c r="A150" s="67" t="s">
        <v>106</v>
      </c>
      <c r="B150" s="68" t="s">
        <v>107</v>
      </c>
      <c r="C150" s="69"/>
      <c r="D150" s="69"/>
      <c r="E150" s="69"/>
      <c r="F150" s="69"/>
      <c r="G150" s="70" t="s">
        <v>32</v>
      </c>
    </row>
    <row r="151" spans="1:7">
      <c r="A151" s="71" t="s">
        <v>108</v>
      </c>
      <c r="B151" s="72" t="s">
        <v>32</v>
      </c>
      <c r="C151" s="73">
        <v>20416.5</v>
      </c>
      <c r="D151" s="73">
        <v>20562.400000000001</v>
      </c>
      <c r="E151" s="73">
        <v>19150.7</v>
      </c>
      <c r="F151" s="73">
        <v>-1411.7</v>
      </c>
      <c r="G151" s="74">
        <v>93.1</v>
      </c>
    </row>
    <row r="152" spans="1:7">
      <c r="A152" s="75" t="s">
        <v>241</v>
      </c>
      <c r="B152" s="72" t="s">
        <v>242</v>
      </c>
      <c r="C152" s="73">
        <v>20416.5</v>
      </c>
      <c r="D152" s="73">
        <v>20562.400000000001</v>
      </c>
      <c r="E152" s="73">
        <v>19150.7</v>
      </c>
      <c r="F152" s="73">
        <v>-1411.7</v>
      </c>
      <c r="G152" s="74">
        <v>93.1</v>
      </c>
    </row>
    <row r="153" spans="1:7">
      <c r="A153" s="67" t="s">
        <v>133</v>
      </c>
      <c r="B153" s="68" t="s">
        <v>134</v>
      </c>
      <c r="C153" s="69"/>
      <c r="D153" s="69"/>
      <c r="E153" s="69"/>
      <c r="F153" s="69"/>
      <c r="G153" s="70" t="s">
        <v>32</v>
      </c>
    </row>
    <row r="154" spans="1:7">
      <c r="A154" s="71" t="s">
        <v>108</v>
      </c>
      <c r="B154" s="72" t="s">
        <v>32</v>
      </c>
      <c r="C154" s="73">
        <v>485023.3</v>
      </c>
      <c r="D154" s="73">
        <v>858921.1</v>
      </c>
      <c r="E154" s="73">
        <v>618620.80000000005</v>
      </c>
      <c r="F154" s="73">
        <v>-240300.3</v>
      </c>
      <c r="G154" s="74">
        <v>72</v>
      </c>
    </row>
    <row r="155" spans="1:7" ht="26.25">
      <c r="A155" s="79" t="s">
        <v>156</v>
      </c>
      <c r="B155" s="72"/>
      <c r="C155" s="73"/>
      <c r="D155" s="73">
        <v>60000</v>
      </c>
      <c r="E155" s="73">
        <v>60000</v>
      </c>
      <c r="F155" s="73"/>
      <c r="G155" s="74">
        <v>100</v>
      </c>
    </row>
    <row r="156" spans="1:7" ht="15" customHeight="1">
      <c r="A156" s="75" t="s">
        <v>243</v>
      </c>
      <c r="B156" s="72" t="s">
        <v>244</v>
      </c>
      <c r="C156" s="73">
        <v>41295.199999999997</v>
      </c>
      <c r="D156" s="73">
        <v>49789.3</v>
      </c>
      <c r="E156" s="73">
        <v>48158.2</v>
      </c>
      <c r="F156" s="73">
        <v>-1631.1</v>
      </c>
      <c r="G156" s="74">
        <v>96.7</v>
      </c>
    </row>
    <row r="157" spans="1:7">
      <c r="A157" s="75" t="s">
        <v>135</v>
      </c>
      <c r="B157" s="72" t="s">
        <v>136</v>
      </c>
      <c r="C157" s="73">
        <v>110148.3</v>
      </c>
      <c r="D157" s="73">
        <v>39050</v>
      </c>
      <c r="E157" s="73">
        <v>38063.1</v>
      </c>
      <c r="F157" s="73">
        <v>-986.9</v>
      </c>
      <c r="G157" s="74">
        <v>97.5</v>
      </c>
    </row>
    <row r="158" spans="1:7">
      <c r="A158" s="75" t="s">
        <v>245</v>
      </c>
      <c r="B158" s="72" t="s">
        <v>246</v>
      </c>
      <c r="C158" s="73">
        <v>271784.5</v>
      </c>
      <c r="D158" s="73">
        <v>635584.5</v>
      </c>
      <c r="E158" s="73">
        <v>445035.8</v>
      </c>
      <c r="F158" s="73">
        <v>-190548.7</v>
      </c>
      <c r="G158" s="74">
        <v>70</v>
      </c>
    </row>
    <row r="159" spans="1:7">
      <c r="A159" s="75" t="s">
        <v>247</v>
      </c>
      <c r="B159" s="72" t="s">
        <v>248</v>
      </c>
      <c r="C159" s="73">
        <v>20667.099999999999</v>
      </c>
      <c r="D159" s="73">
        <v>20856.5</v>
      </c>
      <c r="E159" s="73">
        <v>20548.099999999999</v>
      </c>
      <c r="F159" s="73">
        <v>-308.39999999999998</v>
      </c>
      <c r="G159" s="74">
        <v>98.5</v>
      </c>
    </row>
    <row r="160" spans="1:7">
      <c r="A160" s="75" t="s">
        <v>249</v>
      </c>
      <c r="B160" s="72" t="s">
        <v>250</v>
      </c>
      <c r="C160" s="73"/>
      <c r="D160" s="73">
        <v>51712.6</v>
      </c>
      <c r="E160" s="73">
        <v>4980.5</v>
      </c>
      <c r="F160" s="73">
        <v>-46732.1</v>
      </c>
      <c r="G160" s="74">
        <v>9.6</v>
      </c>
    </row>
    <row r="161" spans="1:7">
      <c r="A161" s="75" t="s">
        <v>251</v>
      </c>
      <c r="B161" s="72" t="s">
        <v>252</v>
      </c>
      <c r="C161" s="73">
        <v>20027.7</v>
      </c>
      <c r="D161" s="73">
        <v>39027.699999999997</v>
      </c>
      <c r="E161" s="73">
        <v>38934.5</v>
      </c>
      <c r="F161" s="73">
        <v>-93.199999999997004</v>
      </c>
      <c r="G161" s="74">
        <v>99.8</v>
      </c>
    </row>
    <row r="162" spans="1:7">
      <c r="A162" s="75" t="s">
        <v>253</v>
      </c>
      <c r="B162" s="72" t="s">
        <v>254</v>
      </c>
      <c r="C162" s="73">
        <v>5200</v>
      </c>
      <c r="D162" s="73">
        <v>7000</v>
      </c>
      <c r="E162" s="73">
        <v>7000</v>
      </c>
      <c r="F162" s="73"/>
      <c r="G162" s="74">
        <v>100</v>
      </c>
    </row>
    <row r="163" spans="1:7">
      <c r="A163" s="75" t="s">
        <v>255</v>
      </c>
      <c r="B163" s="72" t="s">
        <v>256</v>
      </c>
      <c r="C163" s="73">
        <v>12900.5</v>
      </c>
      <c r="D163" s="73">
        <v>12900.5</v>
      </c>
      <c r="E163" s="73">
        <v>12900.5</v>
      </c>
      <c r="F163" s="73"/>
      <c r="G163" s="74">
        <v>100</v>
      </c>
    </row>
    <row r="164" spans="1:7">
      <c r="A164" s="75" t="s">
        <v>257</v>
      </c>
      <c r="B164" s="72" t="s">
        <v>258</v>
      </c>
      <c r="C164" s="73">
        <v>3000</v>
      </c>
      <c r="D164" s="73">
        <v>3000</v>
      </c>
      <c r="E164" s="73">
        <v>3000</v>
      </c>
      <c r="F164" s="73"/>
      <c r="G164" s="74">
        <v>100</v>
      </c>
    </row>
    <row r="165" spans="1:7" ht="14.45" customHeight="1">
      <c r="A165" s="76"/>
      <c r="B165" s="72"/>
      <c r="C165" s="73"/>
      <c r="D165" s="73"/>
      <c r="E165" s="73"/>
      <c r="F165" s="73"/>
      <c r="G165" s="74" t="s">
        <v>32</v>
      </c>
    </row>
    <row r="166" spans="1:7">
      <c r="A166" s="62" t="s">
        <v>259</v>
      </c>
      <c r="B166" s="63" t="s">
        <v>260</v>
      </c>
      <c r="C166" s="64"/>
      <c r="D166" s="64"/>
      <c r="E166" s="64"/>
      <c r="F166" s="64"/>
      <c r="G166" s="65" t="s">
        <v>32</v>
      </c>
    </row>
    <row r="167" spans="1:7">
      <c r="A167" s="66" t="s">
        <v>105</v>
      </c>
      <c r="B167" s="63" t="s">
        <v>20</v>
      </c>
      <c r="C167" s="64">
        <v>4283690.4000000004</v>
      </c>
      <c r="D167" s="64">
        <v>6060275.7000000002</v>
      </c>
      <c r="E167" s="64">
        <v>5852687.2999999998</v>
      </c>
      <c r="F167" s="64">
        <v>-207588.4</v>
      </c>
      <c r="G167" s="65">
        <v>96.6</v>
      </c>
    </row>
    <row r="168" spans="1:7">
      <c r="A168" s="67" t="s">
        <v>133</v>
      </c>
      <c r="B168" s="68" t="s">
        <v>134</v>
      </c>
      <c r="C168" s="69"/>
      <c r="D168" s="69"/>
      <c r="E168" s="69"/>
      <c r="F168" s="69"/>
      <c r="G168" s="70" t="s">
        <v>32</v>
      </c>
    </row>
    <row r="169" spans="1:7">
      <c r="A169" s="71" t="s">
        <v>108</v>
      </c>
      <c r="B169" s="72" t="s">
        <v>32</v>
      </c>
      <c r="C169" s="73">
        <v>3433658.5</v>
      </c>
      <c r="D169" s="73">
        <v>4345939.8</v>
      </c>
      <c r="E169" s="73">
        <v>4219755.5</v>
      </c>
      <c r="F169" s="73">
        <v>-126184.3</v>
      </c>
      <c r="G169" s="74">
        <v>97.1</v>
      </c>
    </row>
    <row r="170" spans="1:7">
      <c r="A170" s="75" t="s">
        <v>245</v>
      </c>
      <c r="B170" s="72" t="s">
        <v>246</v>
      </c>
      <c r="C170" s="73">
        <v>36000</v>
      </c>
      <c r="D170" s="73">
        <v>35801.9</v>
      </c>
      <c r="E170" s="73">
        <v>35799.699999999997</v>
      </c>
      <c r="F170" s="73">
        <v>-2.2000000000044002</v>
      </c>
      <c r="G170" s="74">
        <v>100</v>
      </c>
    </row>
    <row r="171" spans="1:7">
      <c r="A171" s="75" t="s">
        <v>261</v>
      </c>
      <c r="B171" s="72" t="s">
        <v>262</v>
      </c>
      <c r="C171" s="73">
        <v>31428.7</v>
      </c>
      <c r="D171" s="73">
        <v>34197.800000000003</v>
      </c>
      <c r="E171" s="73">
        <v>34066.9</v>
      </c>
      <c r="F171" s="73">
        <v>-130.9</v>
      </c>
      <c r="G171" s="74">
        <v>99.6</v>
      </c>
    </row>
    <row r="172" spans="1:7">
      <c r="A172" s="75" t="s">
        <v>263</v>
      </c>
      <c r="B172" s="72" t="s">
        <v>264</v>
      </c>
      <c r="C172" s="73">
        <v>20000</v>
      </c>
      <c r="D172" s="73">
        <v>10541.2</v>
      </c>
      <c r="E172" s="73">
        <v>10541.2</v>
      </c>
      <c r="F172" s="73"/>
      <c r="G172" s="74">
        <v>100</v>
      </c>
    </row>
    <row r="173" spans="1:7">
      <c r="A173" s="75" t="s">
        <v>265</v>
      </c>
      <c r="B173" s="72" t="s">
        <v>266</v>
      </c>
      <c r="C173" s="73">
        <v>40097.199999999997</v>
      </c>
      <c r="D173" s="73">
        <v>39972.199999999997</v>
      </c>
      <c r="E173" s="73">
        <v>38893</v>
      </c>
      <c r="F173" s="73">
        <v>-1079.2</v>
      </c>
      <c r="G173" s="74">
        <v>97.3</v>
      </c>
    </row>
    <row r="174" spans="1:7">
      <c r="A174" s="75" t="s">
        <v>267</v>
      </c>
      <c r="B174" s="72" t="s">
        <v>268</v>
      </c>
      <c r="C174" s="73">
        <v>10000</v>
      </c>
      <c r="D174" s="73">
        <v>10000</v>
      </c>
      <c r="E174" s="73">
        <v>9493.9</v>
      </c>
      <c r="F174" s="73">
        <v>-506.1</v>
      </c>
      <c r="G174" s="74">
        <v>94.9</v>
      </c>
    </row>
    <row r="175" spans="1:7">
      <c r="A175" s="75" t="s">
        <v>269</v>
      </c>
      <c r="B175" s="72" t="s">
        <v>270</v>
      </c>
      <c r="C175" s="73">
        <v>80000</v>
      </c>
      <c r="D175" s="73">
        <v>68110.600000000006</v>
      </c>
      <c r="E175" s="73">
        <v>68106.3</v>
      </c>
      <c r="F175" s="73">
        <v>-4.3000000000028997</v>
      </c>
      <c r="G175" s="74">
        <v>100</v>
      </c>
    </row>
    <row r="176" spans="1:7">
      <c r="A176" s="75" t="s">
        <v>271</v>
      </c>
      <c r="B176" s="72" t="s">
        <v>272</v>
      </c>
      <c r="C176" s="73">
        <v>3048703.6</v>
      </c>
      <c r="D176" s="73">
        <v>3905135</v>
      </c>
      <c r="E176" s="73">
        <v>3790859.5</v>
      </c>
      <c r="F176" s="73">
        <v>-114275.5</v>
      </c>
      <c r="G176" s="74">
        <v>97.1</v>
      </c>
    </row>
    <row r="177" spans="1:7">
      <c r="A177" s="75" t="s">
        <v>273</v>
      </c>
      <c r="B177" s="72" t="s">
        <v>274</v>
      </c>
      <c r="C177" s="73">
        <v>21917.3</v>
      </c>
      <c r="D177" s="73">
        <v>21917.3</v>
      </c>
      <c r="E177" s="73">
        <v>21279.200000000001</v>
      </c>
      <c r="F177" s="73">
        <v>-638.1</v>
      </c>
      <c r="G177" s="74">
        <v>97.1</v>
      </c>
    </row>
    <row r="178" spans="1:7">
      <c r="A178" s="75" t="s">
        <v>275</v>
      </c>
      <c r="B178" s="72" t="s">
        <v>276</v>
      </c>
      <c r="C178" s="73">
        <v>52733</v>
      </c>
      <c r="D178" s="73">
        <v>63737</v>
      </c>
      <c r="E178" s="73">
        <v>60986.1</v>
      </c>
      <c r="F178" s="73">
        <v>-2750.9</v>
      </c>
      <c r="G178" s="74">
        <v>95.7</v>
      </c>
    </row>
    <row r="179" spans="1:7">
      <c r="A179" s="75" t="s">
        <v>277</v>
      </c>
      <c r="B179" s="72" t="s">
        <v>278</v>
      </c>
      <c r="C179" s="73">
        <v>3630.1</v>
      </c>
      <c r="D179" s="73">
        <v>4185.6000000000004</v>
      </c>
      <c r="E179" s="73">
        <v>2851.3</v>
      </c>
      <c r="F179" s="73">
        <v>-1334.3</v>
      </c>
      <c r="G179" s="74">
        <v>68.099999999999994</v>
      </c>
    </row>
    <row r="180" spans="1:7">
      <c r="A180" s="75" t="s">
        <v>279</v>
      </c>
      <c r="B180" s="72" t="s">
        <v>280</v>
      </c>
      <c r="C180" s="73">
        <v>65148.6</v>
      </c>
      <c r="D180" s="73">
        <v>63398.6</v>
      </c>
      <c r="E180" s="73">
        <v>57936.6</v>
      </c>
      <c r="F180" s="73">
        <v>-5462</v>
      </c>
      <c r="G180" s="74">
        <v>91.4</v>
      </c>
    </row>
    <row r="181" spans="1:7">
      <c r="A181" s="75" t="s">
        <v>281</v>
      </c>
      <c r="B181" s="72" t="s">
        <v>282</v>
      </c>
      <c r="C181" s="73">
        <v>24000</v>
      </c>
      <c r="D181" s="73">
        <v>88942.7</v>
      </c>
      <c r="E181" s="73">
        <v>88941.8</v>
      </c>
      <c r="F181" s="73">
        <v>-0.89999999999418001</v>
      </c>
      <c r="G181" s="74">
        <v>100</v>
      </c>
    </row>
    <row r="182" spans="1:7">
      <c r="A182" s="67" t="s">
        <v>283</v>
      </c>
      <c r="B182" s="68" t="s">
        <v>284</v>
      </c>
      <c r="C182" s="69"/>
      <c r="D182" s="69"/>
      <c r="E182" s="69"/>
      <c r="F182" s="69"/>
      <c r="G182" s="70" t="s">
        <v>32</v>
      </c>
    </row>
    <row r="183" spans="1:7">
      <c r="A183" s="71" t="s">
        <v>108</v>
      </c>
      <c r="B183" s="72" t="s">
        <v>32</v>
      </c>
      <c r="C183" s="73">
        <v>721309.9</v>
      </c>
      <c r="D183" s="73">
        <v>1611409.7</v>
      </c>
      <c r="E183" s="73">
        <v>1589430.3</v>
      </c>
      <c r="F183" s="73">
        <v>-21979.4</v>
      </c>
      <c r="G183" s="74">
        <v>98.6</v>
      </c>
    </row>
    <row r="184" spans="1:7">
      <c r="A184" s="75" t="s">
        <v>285</v>
      </c>
      <c r="B184" s="72" t="s">
        <v>286</v>
      </c>
      <c r="C184" s="73">
        <v>71186.899999999994</v>
      </c>
      <c r="D184" s="73">
        <v>502859.5</v>
      </c>
      <c r="E184" s="73">
        <v>502358.9</v>
      </c>
      <c r="F184" s="73">
        <v>-500.59999999998001</v>
      </c>
      <c r="G184" s="74">
        <v>99.9</v>
      </c>
    </row>
    <row r="185" spans="1:7">
      <c r="A185" s="75" t="s">
        <v>287</v>
      </c>
      <c r="B185" s="72" t="s">
        <v>288</v>
      </c>
      <c r="C185" s="73">
        <v>600350</v>
      </c>
      <c r="D185" s="73">
        <v>1005411.5</v>
      </c>
      <c r="E185" s="73">
        <v>993688.2</v>
      </c>
      <c r="F185" s="73">
        <v>-11723.3</v>
      </c>
      <c r="G185" s="74">
        <v>98.8</v>
      </c>
    </row>
    <row r="186" spans="1:7">
      <c r="A186" s="75" t="s">
        <v>289</v>
      </c>
      <c r="B186" s="72" t="s">
        <v>290</v>
      </c>
      <c r="C186" s="73">
        <v>29773</v>
      </c>
      <c r="D186" s="73">
        <v>16561.3</v>
      </c>
      <c r="E186" s="73">
        <v>6807.8</v>
      </c>
      <c r="F186" s="73">
        <v>-9753.5</v>
      </c>
      <c r="G186" s="74">
        <v>41.1</v>
      </c>
    </row>
    <row r="187" spans="1:7">
      <c r="A187" s="75" t="s">
        <v>291</v>
      </c>
      <c r="B187" s="72" t="s">
        <v>292</v>
      </c>
      <c r="C187" s="73">
        <v>20000</v>
      </c>
      <c r="D187" s="73">
        <v>86577.5</v>
      </c>
      <c r="E187" s="73">
        <v>86575.5</v>
      </c>
      <c r="F187" s="73">
        <v>-2</v>
      </c>
      <c r="G187" s="74">
        <v>100</v>
      </c>
    </row>
    <row r="188" spans="1:7">
      <c r="A188" s="67" t="s">
        <v>137</v>
      </c>
      <c r="B188" s="68" t="s">
        <v>138</v>
      </c>
      <c r="C188" s="69"/>
      <c r="D188" s="69"/>
      <c r="E188" s="69"/>
      <c r="F188" s="69"/>
      <c r="G188" s="70" t="s">
        <v>32</v>
      </c>
    </row>
    <row r="189" spans="1:7">
      <c r="A189" s="71" t="s">
        <v>108</v>
      </c>
      <c r="B189" s="72" t="s">
        <v>32</v>
      </c>
      <c r="C189" s="73">
        <v>128722</v>
      </c>
      <c r="D189" s="73">
        <v>102926.1</v>
      </c>
      <c r="E189" s="73">
        <v>43501.5</v>
      </c>
      <c r="F189" s="73">
        <v>-59424.6</v>
      </c>
      <c r="G189" s="74">
        <v>42.3</v>
      </c>
    </row>
    <row r="190" spans="1:7">
      <c r="A190" s="75" t="s">
        <v>293</v>
      </c>
      <c r="B190" s="72" t="s">
        <v>294</v>
      </c>
      <c r="C190" s="73">
        <v>62848</v>
      </c>
      <c r="D190" s="73">
        <v>36278.5</v>
      </c>
      <c r="E190" s="73">
        <v>12109.8</v>
      </c>
      <c r="F190" s="73">
        <v>-24168.7</v>
      </c>
      <c r="G190" s="74">
        <v>33.4</v>
      </c>
    </row>
    <row r="191" spans="1:7">
      <c r="A191" s="75" t="s">
        <v>295</v>
      </c>
      <c r="B191" s="72" t="s">
        <v>296</v>
      </c>
      <c r="C191" s="73">
        <v>8380</v>
      </c>
      <c r="D191" s="73">
        <v>4956.7</v>
      </c>
      <c r="E191" s="73">
        <v>4873.5</v>
      </c>
      <c r="F191" s="73">
        <v>-83.2</v>
      </c>
      <c r="G191" s="74">
        <v>98.3</v>
      </c>
    </row>
    <row r="192" spans="1:7">
      <c r="A192" s="75" t="s">
        <v>297</v>
      </c>
      <c r="B192" s="72" t="s">
        <v>298</v>
      </c>
      <c r="C192" s="73">
        <v>10475</v>
      </c>
      <c r="D192" s="73">
        <v>5238.5</v>
      </c>
      <c r="E192" s="73">
        <v>3191.7</v>
      </c>
      <c r="F192" s="73">
        <v>-2046.8</v>
      </c>
      <c r="G192" s="74">
        <v>60.9</v>
      </c>
    </row>
    <row r="193" spans="1:7">
      <c r="A193" s="75" t="s">
        <v>299</v>
      </c>
      <c r="B193" s="72" t="s">
        <v>300</v>
      </c>
      <c r="C193" s="73">
        <v>47019</v>
      </c>
      <c r="D193" s="73">
        <v>56452.4</v>
      </c>
      <c r="E193" s="73">
        <v>23326.5</v>
      </c>
      <c r="F193" s="73">
        <v>-33125.9</v>
      </c>
      <c r="G193" s="74">
        <v>41.3</v>
      </c>
    </row>
    <row r="194" spans="1:7">
      <c r="A194" s="76"/>
      <c r="B194" s="72"/>
      <c r="C194" s="73"/>
      <c r="D194" s="73"/>
      <c r="E194" s="73"/>
      <c r="F194" s="73"/>
      <c r="G194" s="74" t="s">
        <v>32</v>
      </c>
    </row>
    <row r="195" spans="1:7">
      <c r="A195" s="62" t="s">
        <v>301</v>
      </c>
      <c r="B195" s="63" t="s">
        <v>302</v>
      </c>
      <c r="C195" s="64"/>
      <c r="D195" s="64"/>
      <c r="E195" s="64"/>
      <c r="F195" s="64"/>
      <c r="G195" s="65" t="s">
        <v>32</v>
      </c>
    </row>
    <row r="196" spans="1:7">
      <c r="A196" s="66" t="s">
        <v>105</v>
      </c>
      <c r="B196" s="63" t="s">
        <v>20</v>
      </c>
      <c r="C196" s="64">
        <v>2633788.6</v>
      </c>
      <c r="D196" s="64">
        <v>3243518.9</v>
      </c>
      <c r="E196" s="64">
        <v>3181228.5</v>
      </c>
      <c r="F196" s="64">
        <v>-62290.400000000001</v>
      </c>
      <c r="G196" s="65">
        <v>98.1</v>
      </c>
    </row>
    <row r="197" spans="1:7" ht="27">
      <c r="A197" s="78" t="s">
        <v>156</v>
      </c>
      <c r="B197" s="63"/>
      <c r="C197" s="64"/>
      <c r="D197" s="64">
        <v>100254.6</v>
      </c>
      <c r="E197" s="64">
        <v>99624.6</v>
      </c>
      <c r="F197" s="64">
        <f>E197-D197</f>
        <v>-630</v>
      </c>
      <c r="G197" s="65">
        <f>E197/D197*100</f>
        <v>99.371599906637698</v>
      </c>
    </row>
    <row r="198" spans="1:7">
      <c r="A198" s="67" t="s">
        <v>106</v>
      </c>
      <c r="B198" s="68" t="s">
        <v>107</v>
      </c>
      <c r="C198" s="69"/>
      <c r="D198" s="69"/>
      <c r="E198" s="69"/>
      <c r="F198" s="69"/>
      <c r="G198" s="70" t="s">
        <v>32</v>
      </c>
    </row>
    <row r="199" spans="1:7">
      <c r="A199" s="71" t="s">
        <v>108</v>
      </c>
      <c r="B199" s="72" t="s">
        <v>32</v>
      </c>
      <c r="C199" s="73">
        <v>443</v>
      </c>
      <c r="D199" s="73">
        <v>443</v>
      </c>
      <c r="E199" s="73">
        <v>366.5</v>
      </c>
      <c r="F199" s="73">
        <v>-76.5</v>
      </c>
      <c r="G199" s="74">
        <v>82.7</v>
      </c>
    </row>
    <row r="200" spans="1:7">
      <c r="A200" s="75" t="s">
        <v>181</v>
      </c>
      <c r="B200" s="72" t="s">
        <v>182</v>
      </c>
      <c r="C200" s="73">
        <v>443</v>
      </c>
      <c r="D200" s="73">
        <v>443</v>
      </c>
      <c r="E200" s="73">
        <v>366.5</v>
      </c>
      <c r="F200" s="73">
        <v>-76.5</v>
      </c>
      <c r="G200" s="74">
        <v>82.7</v>
      </c>
    </row>
    <row r="201" spans="1:7">
      <c r="A201" s="67" t="s">
        <v>133</v>
      </c>
      <c r="B201" s="68" t="s">
        <v>134</v>
      </c>
      <c r="C201" s="69"/>
      <c r="D201" s="69"/>
      <c r="E201" s="69"/>
      <c r="F201" s="69"/>
      <c r="G201" s="70" t="s">
        <v>32</v>
      </c>
    </row>
    <row r="202" spans="1:7">
      <c r="A202" s="71" t="s">
        <v>108</v>
      </c>
      <c r="B202" s="72" t="s">
        <v>32</v>
      </c>
      <c r="C202" s="73">
        <v>2633345.6</v>
      </c>
      <c r="D202" s="73">
        <v>3243075.9</v>
      </c>
      <c r="E202" s="73">
        <v>3180862</v>
      </c>
      <c r="F202" s="73">
        <v>-62213.9</v>
      </c>
      <c r="G202" s="74">
        <v>98.1</v>
      </c>
    </row>
    <row r="203" spans="1:7" ht="26.25">
      <c r="A203" s="79" t="s">
        <v>156</v>
      </c>
      <c r="B203" s="72"/>
      <c r="C203" s="73"/>
      <c r="D203" s="73">
        <v>100254.6</v>
      </c>
      <c r="E203" s="73">
        <v>99624.6</v>
      </c>
      <c r="F203" s="73">
        <v>-630</v>
      </c>
      <c r="G203" s="74">
        <v>99.4</v>
      </c>
    </row>
    <row r="204" spans="1:7" ht="39">
      <c r="A204" s="75" t="s">
        <v>303</v>
      </c>
      <c r="B204" s="72" t="s">
        <v>304</v>
      </c>
      <c r="C204" s="73"/>
      <c r="D204" s="73">
        <v>323.10000000000002</v>
      </c>
      <c r="E204" s="73">
        <v>322.89999999999998</v>
      </c>
      <c r="F204" s="73">
        <v>-0.20000000000005</v>
      </c>
      <c r="G204" s="74">
        <v>99.9</v>
      </c>
    </row>
    <row r="205" spans="1:7">
      <c r="A205" s="75" t="s">
        <v>305</v>
      </c>
      <c r="B205" s="72" t="s">
        <v>306</v>
      </c>
      <c r="C205" s="73">
        <v>45096.2</v>
      </c>
      <c r="D205" s="73">
        <v>45342.400000000001</v>
      </c>
      <c r="E205" s="73">
        <v>43869.599999999999</v>
      </c>
      <c r="F205" s="73">
        <v>-1472.8</v>
      </c>
      <c r="G205" s="74">
        <v>96.8</v>
      </c>
    </row>
    <row r="206" spans="1:7">
      <c r="A206" s="75" t="s">
        <v>307</v>
      </c>
      <c r="B206" s="72" t="s">
        <v>308</v>
      </c>
      <c r="C206" s="73">
        <v>439210</v>
      </c>
      <c r="D206" s="73">
        <v>495407.3</v>
      </c>
      <c r="E206" s="73">
        <v>477888.2</v>
      </c>
      <c r="F206" s="73">
        <f>E206-D206</f>
        <v>-17519.099999999977</v>
      </c>
      <c r="G206" s="74">
        <v>96.5</v>
      </c>
    </row>
    <row r="207" spans="1:7">
      <c r="A207" s="77" t="s">
        <v>151</v>
      </c>
      <c r="B207" s="72"/>
      <c r="C207" s="73">
        <v>1650</v>
      </c>
      <c r="D207" s="73">
        <v>426</v>
      </c>
      <c r="E207" s="73">
        <v>356.7</v>
      </c>
      <c r="F207" s="73">
        <f>E207-D207</f>
        <v>-69.300000000000011</v>
      </c>
      <c r="G207" s="74">
        <f>E207/D207*100</f>
        <v>83.732394366197184</v>
      </c>
    </row>
    <row r="208" spans="1:7">
      <c r="A208" s="75" t="s">
        <v>309</v>
      </c>
      <c r="B208" s="72" t="s">
        <v>310</v>
      </c>
      <c r="C208" s="73">
        <v>107994.9</v>
      </c>
      <c r="D208" s="73">
        <v>222785.3</v>
      </c>
      <c r="E208" s="73">
        <v>210631.6</v>
      </c>
      <c r="F208" s="73">
        <v>-12153.7</v>
      </c>
      <c r="G208" s="74">
        <v>94.5</v>
      </c>
    </row>
    <row r="209" spans="1:7">
      <c r="A209" s="75" t="s">
        <v>311</v>
      </c>
      <c r="B209" s="72" t="s">
        <v>312</v>
      </c>
      <c r="C209" s="73">
        <v>53943.5</v>
      </c>
      <c r="D209" s="73">
        <v>53943.5</v>
      </c>
      <c r="E209" s="73">
        <v>51439</v>
      </c>
      <c r="F209" s="73">
        <v>-2504.5</v>
      </c>
      <c r="G209" s="74">
        <v>95.4</v>
      </c>
    </row>
    <row r="210" spans="1:7">
      <c r="A210" s="75" t="s">
        <v>313</v>
      </c>
      <c r="B210" s="72" t="s">
        <v>314</v>
      </c>
      <c r="C210" s="73">
        <v>1704972</v>
      </c>
      <c r="D210" s="73">
        <v>2047313.7</v>
      </c>
      <c r="E210" s="73">
        <v>2041191.5</v>
      </c>
      <c r="F210" s="73">
        <v>-6122.2</v>
      </c>
      <c r="G210" s="74">
        <v>99.7</v>
      </c>
    </row>
    <row r="211" spans="1:7">
      <c r="A211" s="75" t="s">
        <v>315</v>
      </c>
      <c r="B211" s="72" t="s">
        <v>316</v>
      </c>
      <c r="C211" s="73">
        <v>136048</v>
      </c>
      <c r="D211" s="73">
        <v>231983.2</v>
      </c>
      <c r="E211" s="73">
        <v>214401.7</v>
      </c>
      <c r="F211" s="73">
        <v>-17581.5</v>
      </c>
      <c r="G211" s="74">
        <v>92.4</v>
      </c>
    </row>
    <row r="212" spans="1:7" ht="26.25">
      <c r="A212" s="75" t="s">
        <v>317</v>
      </c>
      <c r="B212" s="72" t="s">
        <v>318</v>
      </c>
      <c r="C212" s="73">
        <v>135400.6</v>
      </c>
      <c r="D212" s="73">
        <v>137008.6</v>
      </c>
      <c r="E212" s="73">
        <v>132813.70000000001</v>
      </c>
      <c r="F212" s="73">
        <v>-4194.8999999999996</v>
      </c>
      <c r="G212" s="74">
        <v>96.9</v>
      </c>
    </row>
    <row r="213" spans="1:7">
      <c r="A213" s="75" t="s">
        <v>319</v>
      </c>
      <c r="B213" s="72" t="s">
        <v>320</v>
      </c>
      <c r="C213" s="73">
        <v>5000</v>
      </c>
      <c r="D213" s="73">
        <v>5000</v>
      </c>
      <c r="E213" s="73">
        <v>4649.6000000000004</v>
      </c>
      <c r="F213" s="73">
        <v>-350.4</v>
      </c>
      <c r="G213" s="74">
        <v>93</v>
      </c>
    </row>
    <row r="214" spans="1:7">
      <c r="A214" s="75" t="s">
        <v>321</v>
      </c>
      <c r="B214" s="72" t="s">
        <v>322</v>
      </c>
      <c r="C214" s="73">
        <v>7330.4</v>
      </c>
      <c r="D214" s="73">
        <v>4394.8</v>
      </c>
      <c r="E214" s="73">
        <v>4010.8</v>
      </c>
      <c r="F214" s="73">
        <v>-384</v>
      </c>
      <c r="G214" s="74">
        <v>91.3</v>
      </c>
    </row>
    <row r="215" spans="1:7" ht="14.45" customHeight="1">
      <c r="A215" s="76"/>
      <c r="B215" s="72"/>
      <c r="C215" s="73"/>
      <c r="D215" s="73"/>
      <c r="E215" s="73"/>
      <c r="F215" s="73"/>
      <c r="G215" s="74" t="s">
        <v>32</v>
      </c>
    </row>
    <row r="216" spans="1:7">
      <c r="A216" s="62" t="s">
        <v>323</v>
      </c>
      <c r="B216" s="63" t="s">
        <v>324</v>
      </c>
      <c r="C216" s="64"/>
      <c r="D216" s="64"/>
      <c r="E216" s="64"/>
      <c r="F216" s="64"/>
      <c r="G216" s="65" t="s">
        <v>32</v>
      </c>
    </row>
    <row r="217" spans="1:7">
      <c r="A217" s="66" t="s">
        <v>105</v>
      </c>
      <c r="B217" s="63" t="s">
        <v>20</v>
      </c>
      <c r="C217" s="64">
        <v>856183.2</v>
      </c>
      <c r="D217" s="64">
        <v>861732.4</v>
      </c>
      <c r="E217" s="64">
        <v>773233.7</v>
      </c>
      <c r="F217" s="64">
        <v>-88498.7</v>
      </c>
      <c r="G217" s="65">
        <v>89.7</v>
      </c>
    </row>
    <row r="218" spans="1:7">
      <c r="A218" s="67" t="s">
        <v>133</v>
      </c>
      <c r="B218" s="68" t="s">
        <v>134</v>
      </c>
      <c r="C218" s="69"/>
      <c r="D218" s="69"/>
      <c r="E218" s="69"/>
      <c r="F218" s="69"/>
      <c r="G218" s="70" t="s">
        <v>32</v>
      </c>
    </row>
    <row r="219" spans="1:7">
      <c r="A219" s="71" t="s">
        <v>108</v>
      </c>
      <c r="B219" s="72" t="s">
        <v>32</v>
      </c>
      <c r="C219" s="73">
        <v>235557.1</v>
      </c>
      <c r="D219" s="73">
        <v>249872.4</v>
      </c>
      <c r="E219" s="73">
        <v>248411.2</v>
      </c>
      <c r="F219" s="73">
        <v>-1461.2</v>
      </c>
      <c r="G219" s="74">
        <v>99.4</v>
      </c>
    </row>
    <row r="220" spans="1:7">
      <c r="A220" s="75" t="s">
        <v>325</v>
      </c>
      <c r="B220" s="72" t="s">
        <v>326</v>
      </c>
      <c r="C220" s="73">
        <v>8180.4</v>
      </c>
      <c r="D220" s="73">
        <v>8319.2000000000007</v>
      </c>
      <c r="E220" s="73">
        <v>8279.4</v>
      </c>
      <c r="F220" s="73">
        <v>-39.800000000000999</v>
      </c>
      <c r="G220" s="74">
        <v>99.5</v>
      </c>
    </row>
    <row r="221" spans="1:7">
      <c r="A221" s="75" t="s">
        <v>327</v>
      </c>
      <c r="B221" s="72" t="s">
        <v>328</v>
      </c>
      <c r="C221" s="73">
        <v>207000</v>
      </c>
      <c r="D221" s="73">
        <v>221000</v>
      </c>
      <c r="E221" s="73">
        <v>221000</v>
      </c>
      <c r="F221" s="73"/>
      <c r="G221" s="74">
        <v>100</v>
      </c>
    </row>
    <row r="222" spans="1:7">
      <c r="A222" s="75" t="s">
        <v>329</v>
      </c>
      <c r="B222" s="72" t="s">
        <v>330</v>
      </c>
      <c r="C222" s="73">
        <v>10000</v>
      </c>
      <c r="D222" s="73">
        <v>10000</v>
      </c>
      <c r="E222" s="73">
        <v>10000</v>
      </c>
      <c r="F222" s="73"/>
      <c r="G222" s="74">
        <v>100</v>
      </c>
    </row>
    <row r="223" spans="1:7">
      <c r="A223" s="75" t="s">
        <v>331</v>
      </c>
      <c r="B223" s="72" t="s">
        <v>332</v>
      </c>
      <c r="C223" s="73">
        <v>4045.7</v>
      </c>
      <c r="D223" s="73">
        <v>4222.2</v>
      </c>
      <c r="E223" s="73">
        <v>4102.2</v>
      </c>
      <c r="F223" s="73">
        <v>-120</v>
      </c>
      <c r="G223" s="74">
        <v>97.2</v>
      </c>
    </row>
    <row r="224" spans="1:7">
      <c r="A224" s="75" t="s">
        <v>333</v>
      </c>
      <c r="B224" s="72" t="s">
        <v>334</v>
      </c>
      <c r="C224" s="73">
        <v>6331</v>
      </c>
      <c r="D224" s="73">
        <v>6331</v>
      </c>
      <c r="E224" s="73">
        <v>5029.6000000000004</v>
      </c>
      <c r="F224" s="73">
        <v>-1301.4000000000001</v>
      </c>
      <c r="G224" s="74">
        <v>79.400000000000006</v>
      </c>
    </row>
    <row r="225" spans="1:7">
      <c r="A225" s="67" t="s">
        <v>203</v>
      </c>
      <c r="B225" s="68" t="s">
        <v>204</v>
      </c>
      <c r="C225" s="69"/>
      <c r="D225" s="69"/>
      <c r="E225" s="69"/>
      <c r="F225" s="69"/>
      <c r="G225" s="70" t="s">
        <v>32</v>
      </c>
    </row>
    <row r="226" spans="1:7">
      <c r="A226" s="71" t="s">
        <v>108</v>
      </c>
      <c r="B226" s="72" t="s">
        <v>32</v>
      </c>
      <c r="C226" s="73">
        <v>605626.1</v>
      </c>
      <c r="D226" s="73">
        <v>580239.69999999995</v>
      </c>
      <c r="E226" s="73">
        <v>493202.2</v>
      </c>
      <c r="F226" s="73">
        <v>-87037.5</v>
      </c>
      <c r="G226" s="74">
        <v>85</v>
      </c>
    </row>
    <row r="227" spans="1:7">
      <c r="A227" s="75" t="s">
        <v>335</v>
      </c>
      <c r="B227" s="72" t="s">
        <v>336</v>
      </c>
      <c r="C227" s="73">
        <v>59341.8</v>
      </c>
      <c r="D227" s="73">
        <v>52415.8</v>
      </c>
      <c r="E227" s="73">
        <v>45926.7</v>
      </c>
      <c r="F227" s="73">
        <v>-6489.1</v>
      </c>
      <c r="G227" s="74">
        <v>87.6</v>
      </c>
    </row>
    <row r="228" spans="1:7">
      <c r="A228" s="75" t="s">
        <v>337</v>
      </c>
      <c r="B228" s="72" t="s">
        <v>338</v>
      </c>
      <c r="C228" s="73">
        <v>71773.2</v>
      </c>
      <c r="D228" s="73">
        <v>72700.100000000006</v>
      </c>
      <c r="E228" s="73">
        <v>70210.100000000006</v>
      </c>
      <c r="F228" s="73">
        <v>-2490</v>
      </c>
      <c r="G228" s="74">
        <v>96.6</v>
      </c>
    </row>
    <row r="229" spans="1:7">
      <c r="A229" s="75" t="s">
        <v>339</v>
      </c>
      <c r="B229" s="72" t="s">
        <v>340</v>
      </c>
      <c r="C229" s="73">
        <v>184124</v>
      </c>
      <c r="D229" s="73">
        <v>178679.7</v>
      </c>
      <c r="E229" s="73">
        <v>116447.4</v>
      </c>
      <c r="F229" s="73">
        <v>-62232.3</v>
      </c>
      <c r="G229" s="74">
        <v>65.2</v>
      </c>
    </row>
    <row r="230" spans="1:7">
      <c r="A230" s="75" t="s">
        <v>341</v>
      </c>
      <c r="B230" s="72" t="s">
        <v>342</v>
      </c>
      <c r="C230" s="73">
        <v>62313.599999999999</v>
      </c>
      <c r="D230" s="73">
        <v>63330.8</v>
      </c>
      <c r="E230" s="73">
        <v>63246.1</v>
      </c>
      <c r="F230" s="73">
        <v>-84.700000000003996</v>
      </c>
      <c r="G230" s="74">
        <v>99.9</v>
      </c>
    </row>
    <row r="231" spans="1:7">
      <c r="A231" s="75" t="s">
        <v>343</v>
      </c>
      <c r="B231" s="72" t="s">
        <v>344</v>
      </c>
      <c r="C231" s="73">
        <v>166291</v>
      </c>
      <c r="D231" s="73">
        <v>163854.1</v>
      </c>
      <c r="E231" s="73">
        <v>162885.6</v>
      </c>
      <c r="F231" s="73">
        <v>-968.5</v>
      </c>
      <c r="G231" s="74">
        <v>99.4</v>
      </c>
    </row>
    <row r="232" spans="1:7">
      <c r="A232" s="75" t="s">
        <v>345</v>
      </c>
      <c r="B232" s="72" t="s">
        <v>346</v>
      </c>
      <c r="C232" s="73">
        <v>33925</v>
      </c>
      <c r="D232" s="73">
        <v>29653.599999999999</v>
      </c>
      <c r="E232" s="73">
        <v>16662.900000000001</v>
      </c>
      <c r="F232" s="73">
        <v>-12990.7</v>
      </c>
      <c r="G232" s="74">
        <v>56.2</v>
      </c>
    </row>
    <row r="233" spans="1:7">
      <c r="A233" s="75" t="s">
        <v>347</v>
      </c>
      <c r="B233" s="72" t="s">
        <v>348</v>
      </c>
      <c r="C233" s="73">
        <v>3467.3</v>
      </c>
      <c r="D233" s="73">
        <v>3852.5</v>
      </c>
      <c r="E233" s="73">
        <v>3836.3</v>
      </c>
      <c r="F233" s="73">
        <v>-16.2</v>
      </c>
      <c r="G233" s="74">
        <v>99.6</v>
      </c>
    </row>
    <row r="234" spans="1:7">
      <c r="A234" s="75" t="s">
        <v>349</v>
      </c>
      <c r="B234" s="72" t="s">
        <v>350</v>
      </c>
      <c r="C234" s="73">
        <v>24390.2</v>
      </c>
      <c r="D234" s="73">
        <v>15753.1</v>
      </c>
      <c r="E234" s="73">
        <v>13987.2</v>
      </c>
      <c r="F234" s="73">
        <v>-1765.9</v>
      </c>
      <c r="G234" s="74">
        <v>88.8</v>
      </c>
    </row>
    <row r="235" spans="1:7">
      <c r="A235" s="67" t="s">
        <v>283</v>
      </c>
      <c r="B235" s="68" t="s">
        <v>284</v>
      </c>
      <c r="C235" s="69"/>
      <c r="D235" s="69"/>
      <c r="E235" s="69"/>
      <c r="F235" s="69"/>
      <c r="G235" s="70" t="s">
        <v>32</v>
      </c>
    </row>
    <row r="236" spans="1:7">
      <c r="A236" s="71" t="s">
        <v>108</v>
      </c>
      <c r="B236" s="72" t="s">
        <v>32</v>
      </c>
      <c r="C236" s="73">
        <v>15000</v>
      </c>
      <c r="D236" s="73">
        <v>31620.3</v>
      </c>
      <c r="E236" s="73">
        <v>31620.3</v>
      </c>
      <c r="F236" s="73"/>
      <c r="G236" s="74">
        <v>100</v>
      </c>
    </row>
    <row r="237" spans="1:7">
      <c r="A237" s="75" t="s">
        <v>287</v>
      </c>
      <c r="B237" s="72" t="s">
        <v>288</v>
      </c>
      <c r="C237" s="73">
        <v>15000</v>
      </c>
      <c r="D237" s="73">
        <v>31620.3</v>
      </c>
      <c r="E237" s="73">
        <v>31620.3</v>
      </c>
      <c r="F237" s="73"/>
      <c r="G237" s="74">
        <v>100</v>
      </c>
    </row>
    <row r="238" spans="1:7" ht="14.45" customHeight="1">
      <c r="A238" s="76"/>
      <c r="B238" s="72"/>
      <c r="C238" s="73"/>
      <c r="D238" s="73"/>
      <c r="E238" s="73"/>
      <c r="F238" s="73"/>
      <c r="G238" s="74" t="s">
        <v>32</v>
      </c>
    </row>
    <row r="239" spans="1:7">
      <c r="A239" s="62" t="s">
        <v>351</v>
      </c>
      <c r="B239" s="63" t="s">
        <v>352</v>
      </c>
      <c r="C239" s="64"/>
      <c r="D239" s="64"/>
      <c r="E239" s="64"/>
      <c r="F239" s="64"/>
      <c r="G239" s="65" t="s">
        <v>32</v>
      </c>
    </row>
    <row r="240" spans="1:7">
      <c r="A240" s="66" t="s">
        <v>105</v>
      </c>
      <c r="B240" s="63" t="s">
        <v>20</v>
      </c>
      <c r="C240" s="64">
        <v>4123623.7</v>
      </c>
      <c r="D240" s="64">
        <v>4244933.0999999996</v>
      </c>
      <c r="E240" s="64">
        <v>4135421.5</v>
      </c>
      <c r="F240" s="64">
        <f>E240-D240</f>
        <v>-109511.59999999963</v>
      </c>
      <c r="G240" s="65">
        <f>E240/D240*100</f>
        <v>97.420180779763072</v>
      </c>
    </row>
    <row r="241" spans="1:7" ht="27">
      <c r="A241" s="78" t="s">
        <v>156</v>
      </c>
      <c r="B241" s="63"/>
      <c r="C241" s="64"/>
      <c r="D241" s="64">
        <v>4800</v>
      </c>
      <c r="E241" s="64">
        <v>3986.6</v>
      </c>
      <c r="F241" s="64">
        <f>E241-D241</f>
        <v>-813.40000000000009</v>
      </c>
      <c r="G241" s="65">
        <f>E241/D241*100</f>
        <v>83.05416666666666</v>
      </c>
    </row>
    <row r="242" spans="1:7">
      <c r="A242" s="67" t="s">
        <v>106</v>
      </c>
      <c r="B242" s="68" t="s">
        <v>107</v>
      </c>
      <c r="C242" s="69"/>
      <c r="D242" s="69"/>
      <c r="E242" s="69"/>
      <c r="F242" s="69"/>
      <c r="G242" s="70" t="s">
        <v>32</v>
      </c>
    </row>
    <row r="243" spans="1:7">
      <c r="A243" s="71" t="s">
        <v>108</v>
      </c>
      <c r="B243" s="72" t="s">
        <v>32</v>
      </c>
      <c r="C243" s="73">
        <v>156130.4</v>
      </c>
      <c r="D243" s="73">
        <v>161108.4</v>
      </c>
      <c r="E243" s="73">
        <v>153270.29999999999</v>
      </c>
      <c r="F243" s="73">
        <f>E243-D243</f>
        <v>-7838.1000000000058</v>
      </c>
      <c r="G243" s="74">
        <f>E243/D243*100</f>
        <v>95.134890545744355</v>
      </c>
    </row>
    <row r="244" spans="1:7" ht="26.25">
      <c r="A244" s="75" t="s">
        <v>157</v>
      </c>
      <c r="B244" s="72" t="s">
        <v>158</v>
      </c>
      <c r="C244" s="73">
        <v>57186.2</v>
      </c>
      <c r="D244" s="73">
        <v>68188.2</v>
      </c>
      <c r="E244" s="73">
        <v>68188.2</v>
      </c>
      <c r="F244" s="73"/>
      <c r="G244" s="74">
        <v>100</v>
      </c>
    </row>
    <row r="245" spans="1:7" ht="26.25">
      <c r="A245" s="75" t="s">
        <v>353</v>
      </c>
      <c r="B245" s="72" t="s">
        <v>354</v>
      </c>
      <c r="C245" s="73">
        <v>38838.9</v>
      </c>
      <c r="D245" s="73">
        <v>49442.6</v>
      </c>
      <c r="E245" s="73">
        <v>49323.199999999997</v>
      </c>
      <c r="F245" s="73">
        <v>-119.4</v>
      </c>
      <c r="G245" s="74">
        <v>99.8</v>
      </c>
    </row>
    <row r="246" spans="1:7">
      <c r="A246" s="75" t="s">
        <v>181</v>
      </c>
      <c r="B246" s="72" t="s">
        <v>182</v>
      </c>
      <c r="C246" s="73">
        <v>45130.1</v>
      </c>
      <c r="D246" s="73">
        <v>28480</v>
      </c>
      <c r="E246" s="73">
        <v>20761.400000000001</v>
      </c>
      <c r="F246" s="73">
        <f>E246-D246</f>
        <v>-7718.5999999999985</v>
      </c>
      <c r="G246" s="74">
        <f>E246/D246*100</f>
        <v>72.898174157303373</v>
      </c>
    </row>
    <row r="247" spans="1:7">
      <c r="A247" s="77" t="s">
        <v>151</v>
      </c>
      <c r="B247" s="72"/>
      <c r="C247" s="73">
        <v>44198.1</v>
      </c>
      <c r="D247" s="73">
        <v>27548</v>
      </c>
      <c r="E247" s="73">
        <v>20319.900000000001</v>
      </c>
      <c r="F247" s="73">
        <f>E247-D247</f>
        <v>-7228.0999999999985</v>
      </c>
      <c r="G247" s="74">
        <f>E247/D247*100</f>
        <v>73.761797589661683</v>
      </c>
    </row>
    <row r="248" spans="1:7">
      <c r="A248" s="75" t="s">
        <v>355</v>
      </c>
      <c r="B248" s="72" t="s">
        <v>356</v>
      </c>
      <c r="C248" s="73">
        <v>14975.2</v>
      </c>
      <c r="D248" s="73">
        <v>14997.6</v>
      </c>
      <c r="E248" s="73">
        <v>14997.5</v>
      </c>
      <c r="F248" s="73">
        <v>-0.10000000000036</v>
      </c>
      <c r="G248" s="74">
        <v>100</v>
      </c>
    </row>
    <row r="249" spans="1:7">
      <c r="A249" s="67" t="s">
        <v>133</v>
      </c>
      <c r="B249" s="68" t="s">
        <v>134</v>
      </c>
      <c r="C249" s="69"/>
      <c r="D249" s="69"/>
      <c r="E249" s="69"/>
      <c r="F249" s="69"/>
      <c r="G249" s="70" t="s">
        <v>32</v>
      </c>
    </row>
    <row r="250" spans="1:7">
      <c r="A250" s="71" t="s">
        <v>108</v>
      </c>
      <c r="B250" s="72" t="s">
        <v>32</v>
      </c>
      <c r="C250" s="73">
        <v>152768.1</v>
      </c>
      <c r="D250" s="73">
        <v>143456.4</v>
      </c>
      <c r="E250" s="73">
        <v>141883.70000000001</v>
      </c>
      <c r="F250" s="73">
        <v>-1572.7</v>
      </c>
      <c r="G250" s="74">
        <v>98.9</v>
      </c>
    </row>
    <row r="251" spans="1:7" ht="39">
      <c r="A251" s="75" t="s">
        <v>303</v>
      </c>
      <c r="B251" s="72" t="s">
        <v>304</v>
      </c>
      <c r="C251" s="73">
        <v>100999</v>
      </c>
      <c r="D251" s="73">
        <v>95194.3</v>
      </c>
      <c r="E251" s="73">
        <v>95194.3</v>
      </c>
      <c r="F251" s="73"/>
      <c r="G251" s="74">
        <v>100</v>
      </c>
    </row>
    <row r="252" spans="1:7" ht="26.25">
      <c r="A252" s="75" t="s">
        <v>317</v>
      </c>
      <c r="B252" s="72" t="s">
        <v>318</v>
      </c>
      <c r="C252" s="73">
        <v>51769.1</v>
      </c>
      <c r="D252" s="73">
        <v>48262.1</v>
      </c>
      <c r="E252" s="73">
        <v>46689.4</v>
      </c>
      <c r="F252" s="73">
        <v>-1572.7</v>
      </c>
      <c r="G252" s="74">
        <v>96.7</v>
      </c>
    </row>
    <row r="253" spans="1:7">
      <c r="A253" s="67" t="s">
        <v>203</v>
      </c>
      <c r="B253" s="68" t="s">
        <v>204</v>
      </c>
      <c r="C253" s="69"/>
      <c r="D253" s="69"/>
      <c r="E253" s="69"/>
      <c r="F253" s="69"/>
      <c r="G253" s="70" t="s">
        <v>32</v>
      </c>
    </row>
    <row r="254" spans="1:7">
      <c r="A254" s="71" t="s">
        <v>108</v>
      </c>
      <c r="B254" s="72" t="s">
        <v>32</v>
      </c>
      <c r="C254" s="73">
        <v>120053.5</v>
      </c>
      <c r="D254" s="73">
        <v>104006.39999999999</v>
      </c>
      <c r="E254" s="73">
        <v>104006.1</v>
      </c>
      <c r="F254" s="73">
        <v>-0.29999999998836002</v>
      </c>
      <c r="G254" s="74">
        <v>100</v>
      </c>
    </row>
    <row r="255" spans="1:7">
      <c r="A255" s="75" t="s">
        <v>357</v>
      </c>
      <c r="B255" s="72" t="s">
        <v>358</v>
      </c>
      <c r="C255" s="73">
        <v>120053.5</v>
      </c>
      <c r="D255" s="73">
        <v>104006.39999999999</v>
      </c>
      <c r="E255" s="73">
        <v>104006.1</v>
      </c>
      <c r="F255" s="73">
        <v>-0.29999999998836002</v>
      </c>
      <c r="G255" s="74">
        <v>100</v>
      </c>
    </row>
    <row r="256" spans="1:7">
      <c r="A256" s="67" t="s">
        <v>359</v>
      </c>
      <c r="B256" s="68" t="s">
        <v>360</v>
      </c>
      <c r="C256" s="69"/>
      <c r="D256" s="69"/>
      <c r="E256" s="69"/>
      <c r="F256" s="69"/>
      <c r="G256" s="70" t="s">
        <v>32</v>
      </c>
    </row>
    <row r="257" spans="1:7">
      <c r="A257" s="71" t="s">
        <v>108</v>
      </c>
      <c r="B257" s="72" t="s">
        <v>32</v>
      </c>
      <c r="C257" s="73">
        <v>325879.5</v>
      </c>
      <c r="D257" s="73">
        <v>324186.7</v>
      </c>
      <c r="E257" s="73">
        <v>320448.90000000002</v>
      </c>
      <c r="F257" s="73">
        <v>-3737.8</v>
      </c>
      <c r="G257" s="74">
        <v>98.8</v>
      </c>
    </row>
    <row r="258" spans="1:7">
      <c r="A258" s="75" t="s">
        <v>361</v>
      </c>
      <c r="B258" s="72" t="s">
        <v>362</v>
      </c>
      <c r="C258" s="73">
        <v>13987.8</v>
      </c>
      <c r="D258" s="73">
        <v>15043.3</v>
      </c>
      <c r="E258" s="73">
        <v>14709.7</v>
      </c>
      <c r="F258" s="73">
        <v>-333.6</v>
      </c>
      <c r="G258" s="74">
        <v>97.8</v>
      </c>
    </row>
    <row r="259" spans="1:7">
      <c r="A259" s="75" t="s">
        <v>363</v>
      </c>
      <c r="B259" s="72" t="s">
        <v>364</v>
      </c>
      <c r="C259" s="73">
        <v>287787.5</v>
      </c>
      <c r="D259" s="73">
        <v>283582.5</v>
      </c>
      <c r="E259" s="73">
        <v>281632</v>
      </c>
      <c r="F259" s="73">
        <v>-1950.5</v>
      </c>
      <c r="G259" s="74">
        <v>99.3</v>
      </c>
    </row>
    <row r="260" spans="1:7">
      <c r="A260" s="75" t="s">
        <v>365</v>
      </c>
      <c r="B260" s="72" t="s">
        <v>366</v>
      </c>
      <c r="C260" s="73">
        <v>24104.2</v>
      </c>
      <c r="D260" s="73">
        <v>25560.9</v>
      </c>
      <c r="E260" s="73">
        <v>24107.200000000001</v>
      </c>
      <c r="F260" s="73">
        <v>-1453.7</v>
      </c>
      <c r="G260" s="74">
        <v>94.3</v>
      </c>
    </row>
    <row r="261" spans="1:7">
      <c r="A261" s="67" t="s">
        <v>137</v>
      </c>
      <c r="B261" s="68" t="s">
        <v>138</v>
      </c>
      <c r="C261" s="69"/>
      <c r="D261" s="69"/>
      <c r="E261" s="69"/>
      <c r="F261" s="69"/>
      <c r="G261" s="70" t="s">
        <v>32</v>
      </c>
    </row>
    <row r="262" spans="1:7">
      <c r="A262" s="71" t="s">
        <v>108</v>
      </c>
      <c r="B262" s="72" t="s">
        <v>32</v>
      </c>
      <c r="C262" s="73">
        <v>3368792.2</v>
      </c>
      <c r="D262" s="73">
        <v>3512175.2</v>
      </c>
      <c r="E262" s="73">
        <v>3415812.5</v>
      </c>
      <c r="F262" s="73">
        <f>E262-D262</f>
        <v>-96362.700000000186</v>
      </c>
      <c r="G262" s="74">
        <f>E262/D262*100</f>
        <v>97.25632422892798</v>
      </c>
    </row>
    <row r="263" spans="1:7" ht="26.25">
      <c r="A263" s="79" t="s">
        <v>156</v>
      </c>
      <c r="B263" s="72"/>
      <c r="C263" s="73"/>
      <c r="D263" s="73">
        <v>4800</v>
      </c>
      <c r="E263" s="73">
        <v>3986.6</v>
      </c>
      <c r="F263" s="73">
        <v>-813.4</v>
      </c>
      <c r="G263" s="74">
        <v>83.1</v>
      </c>
    </row>
    <row r="264" spans="1:7">
      <c r="A264" s="75" t="s">
        <v>367</v>
      </c>
      <c r="B264" s="72" t="s">
        <v>368</v>
      </c>
      <c r="C264" s="73">
        <v>122806.6</v>
      </c>
      <c r="D264" s="73">
        <v>121578.2</v>
      </c>
      <c r="E264" s="73">
        <v>112830.9</v>
      </c>
      <c r="F264" s="73">
        <f>E264-D264</f>
        <v>-8747.3000000000029</v>
      </c>
      <c r="G264" s="74">
        <f>E264/D264*100</f>
        <v>92.805206854518318</v>
      </c>
    </row>
    <row r="265" spans="1:7">
      <c r="A265" s="77" t="s">
        <v>151</v>
      </c>
      <c r="B265" s="72"/>
      <c r="C265" s="73"/>
      <c r="D265" s="73">
        <v>1043</v>
      </c>
      <c r="E265" s="73">
        <v>1043</v>
      </c>
      <c r="F265" s="73"/>
      <c r="G265" s="74">
        <f>E265/D265*100</f>
        <v>100</v>
      </c>
    </row>
    <row r="266" spans="1:7">
      <c r="A266" s="75" t="s">
        <v>297</v>
      </c>
      <c r="B266" s="72" t="s">
        <v>298</v>
      </c>
      <c r="C266" s="73">
        <v>12389.8</v>
      </c>
      <c r="D266" s="73">
        <v>15050.1</v>
      </c>
      <c r="E266" s="73">
        <v>13699.4</v>
      </c>
      <c r="F266" s="73">
        <v>-1350.7</v>
      </c>
      <c r="G266" s="74">
        <v>91</v>
      </c>
    </row>
    <row r="267" spans="1:7">
      <c r="A267" s="75" t="s">
        <v>369</v>
      </c>
      <c r="B267" s="72" t="s">
        <v>370</v>
      </c>
      <c r="C267" s="73">
        <v>10633.5</v>
      </c>
      <c r="D267" s="73">
        <v>7164.2</v>
      </c>
      <c r="E267" s="73">
        <v>6800.5</v>
      </c>
      <c r="F267" s="73">
        <v>-363.7</v>
      </c>
      <c r="G267" s="74">
        <v>94.9</v>
      </c>
    </row>
    <row r="268" spans="1:7">
      <c r="A268" s="75" t="s">
        <v>299</v>
      </c>
      <c r="B268" s="72" t="s">
        <v>300</v>
      </c>
      <c r="C268" s="73">
        <v>206608.3</v>
      </c>
      <c r="D268" s="73">
        <v>252614.5</v>
      </c>
      <c r="E268" s="73">
        <v>244076</v>
      </c>
      <c r="F268" s="73">
        <v>-8538.5</v>
      </c>
      <c r="G268" s="74">
        <v>96.6</v>
      </c>
    </row>
    <row r="269" spans="1:7">
      <c r="A269" s="75" t="s">
        <v>213</v>
      </c>
      <c r="B269" s="72" t="s">
        <v>214</v>
      </c>
      <c r="C269" s="73">
        <v>674691.2</v>
      </c>
      <c r="D269" s="73">
        <v>697008.8</v>
      </c>
      <c r="E269" s="73">
        <v>696782.7</v>
      </c>
      <c r="F269" s="73">
        <v>-226.10000000009001</v>
      </c>
      <c r="G269" s="74">
        <v>100</v>
      </c>
    </row>
    <row r="270" spans="1:7">
      <c r="A270" s="75" t="s">
        <v>215</v>
      </c>
      <c r="B270" s="72" t="s">
        <v>216</v>
      </c>
      <c r="C270" s="73">
        <v>709026.6</v>
      </c>
      <c r="D270" s="73">
        <v>714958.9</v>
      </c>
      <c r="E270" s="73">
        <v>713865.2</v>
      </c>
      <c r="F270" s="73">
        <v>-1093.7000000001001</v>
      </c>
      <c r="G270" s="74">
        <v>99.8</v>
      </c>
    </row>
    <row r="271" spans="1:7">
      <c r="A271" s="75" t="s">
        <v>217</v>
      </c>
      <c r="B271" s="72" t="s">
        <v>218</v>
      </c>
      <c r="C271" s="73">
        <v>1196316.5</v>
      </c>
      <c r="D271" s="73">
        <v>1304815.3999999999</v>
      </c>
      <c r="E271" s="73">
        <v>1257139</v>
      </c>
      <c r="F271" s="73">
        <v>-47676.4</v>
      </c>
      <c r="G271" s="74">
        <v>96.3</v>
      </c>
    </row>
    <row r="272" spans="1:7">
      <c r="A272" s="75" t="s">
        <v>139</v>
      </c>
      <c r="B272" s="72" t="s">
        <v>140</v>
      </c>
      <c r="C272" s="73">
        <v>37785.1</v>
      </c>
      <c r="D272" s="73">
        <v>35480.400000000001</v>
      </c>
      <c r="E272" s="73">
        <v>32161</v>
      </c>
      <c r="F272" s="73">
        <v>-3319.4</v>
      </c>
      <c r="G272" s="74">
        <v>90.6</v>
      </c>
    </row>
    <row r="273" spans="1:7">
      <c r="A273" s="75" t="s">
        <v>371</v>
      </c>
      <c r="B273" s="72" t="s">
        <v>372</v>
      </c>
      <c r="C273" s="73">
        <v>245699.9</v>
      </c>
      <c r="D273" s="73">
        <v>246608.7</v>
      </c>
      <c r="E273" s="73">
        <v>224802</v>
      </c>
      <c r="F273" s="73">
        <v>-21806.7</v>
      </c>
      <c r="G273" s="74">
        <v>91.2</v>
      </c>
    </row>
    <row r="274" spans="1:7">
      <c r="A274" s="75" t="s">
        <v>373</v>
      </c>
      <c r="B274" s="72" t="s">
        <v>374</v>
      </c>
      <c r="C274" s="73">
        <v>43919.1</v>
      </c>
      <c r="D274" s="73">
        <v>47954.7</v>
      </c>
      <c r="E274" s="73">
        <v>46930.6</v>
      </c>
      <c r="F274" s="73">
        <v>-1024.0999999999999</v>
      </c>
      <c r="G274" s="74">
        <v>97.9</v>
      </c>
    </row>
    <row r="275" spans="1:7">
      <c r="A275" s="75" t="s">
        <v>375</v>
      </c>
      <c r="B275" s="72" t="s">
        <v>376</v>
      </c>
      <c r="C275" s="73">
        <v>89057.3</v>
      </c>
      <c r="D275" s="73">
        <v>50053.9</v>
      </c>
      <c r="E275" s="73">
        <v>48383.199999999997</v>
      </c>
      <c r="F275" s="73">
        <v>-1670.7</v>
      </c>
      <c r="G275" s="74">
        <v>96.7</v>
      </c>
    </row>
    <row r="276" spans="1:7">
      <c r="A276" s="75" t="s">
        <v>377</v>
      </c>
      <c r="B276" s="72" t="s">
        <v>378</v>
      </c>
      <c r="C276" s="73">
        <v>19858.3</v>
      </c>
      <c r="D276" s="73">
        <v>19930.400000000001</v>
      </c>
      <c r="E276" s="73">
        <v>19385.099999999999</v>
      </c>
      <c r="F276" s="73">
        <v>-545.29999999999995</v>
      </c>
      <c r="G276" s="74">
        <v>97.3</v>
      </c>
    </row>
    <row r="277" spans="1:7" ht="14.45" customHeight="1">
      <c r="A277" s="76"/>
      <c r="B277" s="72"/>
      <c r="C277" s="73"/>
      <c r="D277" s="73"/>
      <c r="E277" s="73"/>
      <c r="F277" s="73"/>
      <c r="G277" s="74" t="s">
        <v>32</v>
      </c>
    </row>
    <row r="278" spans="1:7">
      <c r="A278" s="62" t="s">
        <v>379</v>
      </c>
      <c r="B278" s="63" t="s">
        <v>380</v>
      </c>
      <c r="C278" s="64"/>
      <c r="D278" s="64"/>
      <c r="E278" s="64"/>
      <c r="F278" s="64"/>
      <c r="G278" s="65" t="s">
        <v>32</v>
      </c>
    </row>
    <row r="279" spans="1:7">
      <c r="A279" s="66" t="s">
        <v>105</v>
      </c>
      <c r="B279" s="63" t="s">
        <v>20</v>
      </c>
      <c r="C279" s="64">
        <v>805201.1</v>
      </c>
      <c r="D279" s="64">
        <v>866612.3</v>
      </c>
      <c r="E279" s="64">
        <v>852888.7</v>
      </c>
      <c r="F279" s="64">
        <v>-13723.6</v>
      </c>
      <c r="G279" s="65">
        <v>98.4</v>
      </c>
    </row>
    <row r="280" spans="1:7">
      <c r="A280" s="67" t="s">
        <v>106</v>
      </c>
      <c r="B280" s="68" t="s">
        <v>107</v>
      </c>
      <c r="C280" s="69"/>
      <c r="D280" s="69"/>
      <c r="E280" s="69"/>
      <c r="F280" s="69"/>
      <c r="G280" s="70" t="s">
        <v>32</v>
      </c>
    </row>
    <row r="281" spans="1:7">
      <c r="A281" s="71" t="s">
        <v>108</v>
      </c>
      <c r="B281" s="72" t="s">
        <v>32</v>
      </c>
      <c r="C281" s="73">
        <v>18421.099999999999</v>
      </c>
      <c r="D281" s="73">
        <v>19161.2</v>
      </c>
      <c r="E281" s="73">
        <v>18650.599999999999</v>
      </c>
      <c r="F281" s="73">
        <v>-510.6</v>
      </c>
      <c r="G281" s="74">
        <v>97.3</v>
      </c>
    </row>
    <row r="282" spans="1:7" ht="26.25">
      <c r="A282" s="75" t="s">
        <v>157</v>
      </c>
      <c r="B282" s="72" t="s">
        <v>158</v>
      </c>
      <c r="C282" s="73">
        <v>7742.7</v>
      </c>
      <c r="D282" s="73">
        <v>8157.5</v>
      </c>
      <c r="E282" s="73">
        <v>7941.2</v>
      </c>
      <c r="F282" s="73">
        <v>-216.3</v>
      </c>
      <c r="G282" s="74">
        <v>97.3</v>
      </c>
    </row>
    <row r="283" spans="1:7" ht="26.25">
      <c r="A283" s="75" t="s">
        <v>353</v>
      </c>
      <c r="B283" s="72" t="s">
        <v>354</v>
      </c>
      <c r="C283" s="73">
        <v>10678.4</v>
      </c>
      <c r="D283" s="73">
        <v>11003.7</v>
      </c>
      <c r="E283" s="73">
        <v>10709.4</v>
      </c>
      <c r="F283" s="73">
        <v>-294.3</v>
      </c>
      <c r="G283" s="74">
        <v>97.3</v>
      </c>
    </row>
    <row r="284" spans="1:7">
      <c r="A284" s="67" t="s">
        <v>133</v>
      </c>
      <c r="B284" s="68" t="s">
        <v>134</v>
      </c>
      <c r="C284" s="69"/>
      <c r="D284" s="69"/>
      <c r="E284" s="69"/>
      <c r="F284" s="69"/>
      <c r="G284" s="70" t="s">
        <v>32</v>
      </c>
    </row>
    <row r="285" spans="1:7">
      <c r="A285" s="71" t="s">
        <v>108</v>
      </c>
      <c r="B285" s="72" t="s">
        <v>32</v>
      </c>
      <c r="C285" s="73">
        <v>9500</v>
      </c>
      <c r="D285" s="73">
        <v>15500</v>
      </c>
      <c r="E285" s="73">
        <v>15223.3</v>
      </c>
      <c r="F285" s="73">
        <v>-276.7</v>
      </c>
      <c r="G285" s="74">
        <v>98.2</v>
      </c>
    </row>
    <row r="286" spans="1:7">
      <c r="A286" s="75" t="s">
        <v>381</v>
      </c>
      <c r="B286" s="72" t="s">
        <v>382</v>
      </c>
      <c r="C286" s="73">
        <v>4000</v>
      </c>
      <c r="D286" s="73">
        <v>4000</v>
      </c>
      <c r="E286" s="73">
        <v>4000</v>
      </c>
      <c r="F286" s="73"/>
      <c r="G286" s="74">
        <v>100</v>
      </c>
    </row>
    <row r="287" spans="1:7">
      <c r="A287" s="75" t="s">
        <v>281</v>
      </c>
      <c r="B287" s="72" t="s">
        <v>282</v>
      </c>
      <c r="C287" s="73">
        <v>5500</v>
      </c>
      <c r="D287" s="73">
        <v>11500</v>
      </c>
      <c r="E287" s="73">
        <v>11223.3</v>
      </c>
      <c r="F287" s="73">
        <v>-276.7</v>
      </c>
      <c r="G287" s="74">
        <v>97.6</v>
      </c>
    </row>
    <row r="288" spans="1:7">
      <c r="A288" s="67" t="s">
        <v>359</v>
      </c>
      <c r="B288" s="68" t="s">
        <v>360</v>
      </c>
      <c r="C288" s="69"/>
      <c r="D288" s="69"/>
      <c r="E288" s="69"/>
      <c r="F288" s="69"/>
      <c r="G288" s="70" t="s">
        <v>32</v>
      </c>
    </row>
    <row r="289" spans="1:7">
      <c r="A289" s="71" t="s">
        <v>108</v>
      </c>
      <c r="B289" s="72" t="s">
        <v>32</v>
      </c>
      <c r="C289" s="73">
        <v>697302.5</v>
      </c>
      <c r="D289" s="73">
        <v>750049</v>
      </c>
      <c r="E289" s="73">
        <v>737639.7</v>
      </c>
      <c r="F289" s="73">
        <v>-12409.3</v>
      </c>
      <c r="G289" s="74">
        <v>98.3</v>
      </c>
    </row>
    <row r="290" spans="1:7">
      <c r="A290" s="75" t="s">
        <v>383</v>
      </c>
      <c r="B290" s="72" t="s">
        <v>384</v>
      </c>
      <c r="C290" s="73">
        <v>20901.7</v>
      </c>
      <c r="D290" s="73">
        <v>27729.8</v>
      </c>
      <c r="E290" s="73">
        <v>26541.200000000001</v>
      </c>
      <c r="F290" s="73">
        <v>-1188.5999999999999</v>
      </c>
      <c r="G290" s="74">
        <v>95.7</v>
      </c>
    </row>
    <row r="291" spans="1:7">
      <c r="A291" s="75" t="s">
        <v>385</v>
      </c>
      <c r="B291" s="72" t="s">
        <v>386</v>
      </c>
      <c r="C291" s="73">
        <v>523574.4</v>
      </c>
      <c r="D291" s="73">
        <v>536338.1</v>
      </c>
      <c r="E291" s="73">
        <v>530282.80000000005</v>
      </c>
      <c r="F291" s="73">
        <v>-6055.2999999999001</v>
      </c>
      <c r="G291" s="74">
        <v>98.9</v>
      </c>
    </row>
    <row r="292" spans="1:7">
      <c r="A292" s="75" t="s">
        <v>387</v>
      </c>
      <c r="B292" s="72" t="s">
        <v>388</v>
      </c>
      <c r="C292" s="73">
        <v>113805.6</v>
      </c>
      <c r="D292" s="73">
        <v>137443.70000000001</v>
      </c>
      <c r="E292" s="73">
        <v>132747.6</v>
      </c>
      <c r="F292" s="73">
        <v>-4696.1000000000004</v>
      </c>
      <c r="G292" s="74">
        <v>96.6</v>
      </c>
    </row>
    <row r="293" spans="1:7">
      <c r="A293" s="75" t="s">
        <v>389</v>
      </c>
      <c r="B293" s="72" t="s">
        <v>390</v>
      </c>
      <c r="C293" s="73">
        <v>18912.099999999999</v>
      </c>
      <c r="D293" s="73">
        <v>25334.1</v>
      </c>
      <c r="E293" s="73">
        <v>25002.5</v>
      </c>
      <c r="F293" s="73">
        <v>-331.6</v>
      </c>
      <c r="G293" s="74">
        <v>98.7</v>
      </c>
    </row>
    <row r="294" spans="1:7">
      <c r="A294" s="75" t="s">
        <v>391</v>
      </c>
      <c r="B294" s="72" t="s">
        <v>392</v>
      </c>
      <c r="C294" s="73">
        <v>20108.7</v>
      </c>
      <c r="D294" s="73">
        <v>23203.3</v>
      </c>
      <c r="E294" s="73">
        <v>23065.7</v>
      </c>
      <c r="F294" s="73">
        <v>-137.6</v>
      </c>
      <c r="G294" s="74">
        <v>99.4</v>
      </c>
    </row>
    <row r="295" spans="1:7">
      <c r="A295" s="67" t="s">
        <v>137</v>
      </c>
      <c r="B295" s="68" t="s">
        <v>138</v>
      </c>
      <c r="C295" s="69"/>
      <c r="D295" s="69"/>
      <c r="E295" s="69"/>
      <c r="F295" s="69"/>
      <c r="G295" s="70" t="s">
        <v>32</v>
      </c>
    </row>
    <row r="296" spans="1:7">
      <c r="A296" s="71" t="s">
        <v>108</v>
      </c>
      <c r="B296" s="72" t="s">
        <v>32</v>
      </c>
      <c r="C296" s="73">
        <v>79977.5</v>
      </c>
      <c r="D296" s="73">
        <v>81902.100000000006</v>
      </c>
      <c r="E296" s="73">
        <v>81375.100000000006</v>
      </c>
      <c r="F296" s="73">
        <v>-527</v>
      </c>
      <c r="G296" s="74">
        <v>99.4</v>
      </c>
    </row>
    <row r="297" spans="1:7">
      <c r="A297" s="75" t="s">
        <v>217</v>
      </c>
      <c r="B297" s="72" t="s">
        <v>218</v>
      </c>
      <c r="C297" s="73">
        <v>79977.5</v>
      </c>
      <c r="D297" s="73">
        <v>81902.100000000006</v>
      </c>
      <c r="E297" s="73">
        <v>81375.100000000006</v>
      </c>
      <c r="F297" s="73">
        <v>-527</v>
      </c>
      <c r="G297" s="74">
        <v>99.4</v>
      </c>
    </row>
    <row r="298" spans="1:7" ht="14.45" customHeight="1">
      <c r="A298" s="76"/>
      <c r="B298" s="72"/>
      <c r="C298" s="73"/>
      <c r="D298" s="73"/>
      <c r="E298" s="73"/>
      <c r="F298" s="73"/>
      <c r="G298" s="74" t="s">
        <v>32</v>
      </c>
    </row>
    <row r="299" spans="1:7">
      <c r="A299" s="62" t="s">
        <v>393</v>
      </c>
      <c r="B299" s="63" t="s">
        <v>394</v>
      </c>
      <c r="C299" s="64"/>
      <c r="D299" s="64"/>
      <c r="E299" s="64"/>
      <c r="F299" s="64"/>
      <c r="G299" s="65" t="s">
        <v>32</v>
      </c>
    </row>
    <row r="300" spans="1:7">
      <c r="A300" s="66" t="s">
        <v>105</v>
      </c>
      <c r="B300" s="63" t="s">
        <v>20</v>
      </c>
      <c r="C300" s="64">
        <v>2391132.7999999998</v>
      </c>
      <c r="D300" s="64">
        <v>4176167.7</v>
      </c>
      <c r="E300" s="64">
        <v>4101703.2</v>
      </c>
      <c r="F300" s="64">
        <v>-74464.5</v>
      </c>
      <c r="G300" s="65">
        <v>98.2</v>
      </c>
    </row>
    <row r="301" spans="1:7" ht="27">
      <c r="A301" s="78" t="s">
        <v>156</v>
      </c>
      <c r="B301" s="63"/>
      <c r="C301" s="64"/>
      <c r="D301" s="64">
        <v>950</v>
      </c>
      <c r="E301" s="64">
        <v>949</v>
      </c>
      <c r="F301" s="64">
        <f>E301-D301</f>
        <v>-1</v>
      </c>
      <c r="G301" s="65">
        <f>E301/D301*100</f>
        <v>99.89473684210526</v>
      </c>
    </row>
    <row r="302" spans="1:7">
      <c r="A302" s="67" t="s">
        <v>133</v>
      </c>
      <c r="B302" s="68" t="s">
        <v>134</v>
      </c>
      <c r="C302" s="69"/>
      <c r="D302" s="69"/>
      <c r="E302" s="69"/>
      <c r="F302" s="69"/>
      <c r="G302" s="70" t="s">
        <v>32</v>
      </c>
    </row>
    <row r="303" spans="1:7">
      <c r="A303" s="71" t="s">
        <v>108</v>
      </c>
      <c r="B303" s="72" t="s">
        <v>32</v>
      </c>
      <c r="C303" s="73">
        <v>97483.9</v>
      </c>
      <c r="D303" s="73">
        <v>107741.8</v>
      </c>
      <c r="E303" s="73">
        <v>104720.1</v>
      </c>
      <c r="F303" s="73">
        <v>-3021.7</v>
      </c>
      <c r="G303" s="74">
        <v>97.2</v>
      </c>
    </row>
    <row r="304" spans="1:7">
      <c r="A304" s="75" t="s">
        <v>395</v>
      </c>
      <c r="B304" s="72" t="s">
        <v>396</v>
      </c>
      <c r="C304" s="73">
        <v>97483.9</v>
      </c>
      <c r="D304" s="73">
        <v>107741.8</v>
      </c>
      <c r="E304" s="73">
        <v>104720.1</v>
      </c>
      <c r="F304" s="73">
        <v>-3021.7</v>
      </c>
      <c r="G304" s="74">
        <v>97.2</v>
      </c>
    </row>
    <row r="305" spans="1:7">
      <c r="A305" s="67" t="s">
        <v>219</v>
      </c>
      <c r="B305" s="68" t="s">
        <v>220</v>
      </c>
      <c r="C305" s="69"/>
      <c r="D305" s="69"/>
      <c r="E305" s="69"/>
      <c r="F305" s="69"/>
      <c r="G305" s="70" t="s">
        <v>32</v>
      </c>
    </row>
    <row r="306" spans="1:7">
      <c r="A306" s="71" t="s">
        <v>108</v>
      </c>
      <c r="B306" s="72" t="s">
        <v>32</v>
      </c>
      <c r="C306" s="73">
        <v>2293648.9</v>
      </c>
      <c r="D306" s="73">
        <v>4068425.9</v>
      </c>
      <c r="E306" s="73">
        <v>3996983.1</v>
      </c>
      <c r="F306" s="73">
        <v>-71442.8</v>
      </c>
      <c r="G306" s="74">
        <v>98.2</v>
      </c>
    </row>
    <row r="307" spans="1:7" ht="26.25">
      <c r="A307" s="79" t="s">
        <v>156</v>
      </c>
      <c r="B307" s="72"/>
      <c r="C307" s="73"/>
      <c r="D307" s="73">
        <v>950</v>
      </c>
      <c r="E307" s="73">
        <v>949</v>
      </c>
      <c r="F307" s="73">
        <v>-1</v>
      </c>
      <c r="G307" s="74">
        <v>99.9</v>
      </c>
    </row>
    <row r="308" spans="1:7">
      <c r="A308" s="75" t="s">
        <v>397</v>
      </c>
      <c r="B308" s="72" t="s">
        <v>398</v>
      </c>
      <c r="C308" s="73">
        <v>206570.8</v>
      </c>
      <c r="D308" s="73">
        <v>264813.3</v>
      </c>
      <c r="E308" s="73">
        <v>263182.5</v>
      </c>
      <c r="F308" s="73">
        <v>-1630.8</v>
      </c>
      <c r="G308" s="74">
        <v>99.4</v>
      </c>
    </row>
    <row r="309" spans="1:7">
      <c r="A309" s="75" t="s">
        <v>399</v>
      </c>
      <c r="B309" s="72" t="s">
        <v>400</v>
      </c>
      <c r="C309" s="73">
        <v>233495.8</v>
      </c>
      <c r="D309" s="73">
        <v>258454</v>
      </c>
      <c r="E309" s="73">
        <v>257147</v>
      </c>
      <c r="F309" s="73">
        <v>-1307</v>
      </c>
      <c r="G309" s="74">
        <v>99.5</v>
      </c>
    </row>
    <row r="310" spans="1:7">
      <c r="A310" s="75" t="s">
        <v>401</v>
      </c>
      <c r="B310" s="72" t="s">
        <v>402</v>
      </c>
      <c r="C310" s="73">
        <v>443154.1</v>
      </c>
      <c r="D310" s="73">
        <v>463913.4</v>
      </c>
      <c r="E310" s="73">
        <v>460861.1</v>
      </c>
      <c r="F310" s="73">
        <v>-3052.3</v>
      </c>
      <c r="G310" s="74">
        <v>99.3</v>
      </c>
    </row>
    <row r="311" spans="1:7">
      <c r="A311" s="75" t="s">
        <v>403</v>
      </c>
      <c r="B311" s="72" t="s">
        <v>404</v>
      </c>
      <c r="C311" s="73">
        <v>34135.300000000003</v>
      </c>
      <c r="D311" s="73">
        <v>67385.3</v>
      </c>
      <c r="E311" s="73">
        <v>33109.5</v>
      </c>
      <c r="F311" s="73">
        <v>-34275.800000000003</v>
      </c>
      <c r="G311" s="74">
        <v>49.1</v>
      </c>
    </row>
    <row r="312" spans="1:7">
      <c r="A312" s="75" t="s">
        <v>405</v>
      </c>
      <c r="B312" s="72" t="s">
        <v>406</v>
      </c>
      <c r="C312" s="73">
        <v>1290763.7</v>
      </c>
      <c r="D312" s="73">
        <v>1486399.7</v>
      </c>
      <c r="E312" s="73">
        <v>1467795</v>
      </c>
      <c r="F312" s="73">
        <v>-18604.7</v>
      </c>
      <c r="G312" s="74">
        <v>98.7</v>
      </c>
    </row>
    <row r="313" spans="1:7">
      <c r="A313" s="75" t="s">
        <v>407</v>
      </c>
      <c r="B313" s="72" t="s">
        <v>408</v>
      </c>
      <c r="C313" s="73">
        <v>43207.9</v>
      </c>
      <c r="D313" s="73">
        <v>60777.2</v>
      </c>
      <c r="E313" s="73">
        <v>51891.8</v>
      </c>
      <c r="F313" s="73">
        <v>-8885.4</v>
      </c>
      <c r="G313" s="74">
        <v>85.4</v>
      </c>
    </row>
    <row r="314" spans="1:7">
      <c r="A314" s="75" t="s">
        <v>409</v>
      </c>
      <c r="B314" s="72" t="s">
        <v>410</v>
      </c>
      <c r="C314" s="73">
        <v>14159.5</v>
      </c>
      <c r="D314" s="73">
        <v>13474.5</v>
      </c>
      <c r="E314" s="73">
        <v>13043.9</v>
      </c>
      <c r="F314" s="73">
        <v>-430.6</v>
      </c>
      <c r="G314" s="74">
        <v>96.8</v>
      </c>
    </row>
    <row r="315" spans="1:7">
      <c r="A315" s="75" t="s">
        <v>221</v>
      </c>
      <c r="B315" s="72" t="s">
        <v>222</v>
      </c>
      <c r="C315" s="73">
        <v>23235.1</v>
      </c>
      <c r="D315" s="73">
        <v>1449997.3</v>
      </c>
      <c r="E315" s="73">
        <v>1446792.5</v>
      </c>
      <c r="F315" s="73">
        <v>-3204.8</v>
      </c>
      <c r="G315" s="74">
        <v>99.8</v>
      </c>
    </row>
    <row r="316" spans="1:7">
      <c r="A316" s="75" t="s">
        <v>411</v>
      </c>
      <c r="B316" s="72" t="s">
        <v>412</v>
      </c>
      <c r="C316" s="73">
        <v>4926.7</v>
      </c>
      <c r="D316" s="73">
        <v>3211.2</v>
      </c>
      <c r="E316" s="73">
        <v>3159.7</v>
      </c>
      <c r="F316" s="73">
        <v>-51.5</v>
      </c>
      <c r="G316" s="74">
        <v>98.4</v>
      </c>
    </row>
    <row r="317" spans="1:7" ht="14.45" customHeight="1">
      <c r="A317" s="76"/>
      <c r="B317" s="72"/>
      <c r="C317" s="73"/>
      <c r="D317" s="73"/>
      <c r="E317" s="73"/>
      <c r="F317" s="73"/>
      <c r="G317" s="74" t="s">
        <v>32</v>
      </c>
    </row>
    <row r="318" spans="1:7">
      <c r="A318" s="62" t="s">
        <v>413</v>
      </c>
      <c r="B318" s="63" t="s">
        <v>414</v>
      </c>
      <c r="C318" s="64"/>
      <c r="D318" s="64"/>
      <c r="E318" s="64"/>
      <c r="F318" s="64"/>
      <c r="G318" s="65" t="s">
        <v>32</v>
      </c>
    </row>
    <row r="319" spans="1:7">
      <c r="A319" s="66" t="s">
        <v>105</v>
      </c>
      <c r="B319" s="63" t="s">
        <v>20</v>
      </c>
      <c r="C319" s="64">
        <v>2073584.6</v>
      </c>
      <c r="D319" s="64">
        <v>2060387.6</v>
      </c>
      <c r="E319" s="64">
        <v>2002816.8</v>
      </c>
      <c r="F319" s="64">
        <f>E319-D319</f>
        <v>-57570.800000000047</v>
      </c>
      <c r="G319" s="65">
        <f>E319/D319*100</f>
        <v>97.205826709498737</v>
      </c>
    </row>
    <row r="320" spans="1:7" ht="27">
      <c r="A320" s="78" t="s">
        <v>156</v>
      </c>
      <c r="B320" s="63"/>
      <c r="C320" s="64"/>
      <c r="D320" s="64">
        <v>100</v>
      </c>
      <c r="E320" s="64">
        <v>100</v>
      </c>
      <c r="F320" s="64"/>
      <c r="G320" s="65">
        <v>100</v>
      </c>
    </row>
    <row r="321" spans="1:7">
      <c r="A321" s="67" t="s">
        <v>106</v>
      </c>
      <c r="B321" s="68" t="s">
        <v>107</v>
      </c>
      <c r="C321" s="69"/>
      <c r="D321" s="69"/>
      <c r="E321" s="69"/>
      <c r="F321" s="69"/>
      <c r="G321" s="70" t="s">
        <v>32</v>
      </c>
    </row>
    <row r="322" spans="1:7">
      <c r="A322" s="71" t="s">
        <v>108</v>
      </c>
      <c r="B322" s="72" t="s">
        <v>32</v>
      </c>
      <c r="C322" s="73"/>
      <c r="D322" s="73">
        <v>172</v>
      </c>
      <c r="E322" s="73">
        <v>152.19999999999999</v>
      </c>
      <c r="F322" s="73">
        <v>-19.8</v>
      </c>
      <c r="G322" s="74">
        <v>88.5</v>
      </c>
    </row>
    <row r="323" spans="1:7">
      <c r="A323" s="75" t="s">
        <v>415</v>
      </c>
      <c r="B323" s="72" t="s">
        <v>416</v>
      </c>
      <c r="C323" s="73"/>
      <c r="D323" s="73">
        <v>172</v>
      </c>
      <c r="E323" s="73">
        <v>152.19999999999999</v>
      </c>
      <c r="F323" s="73">
        <v>-19.8</v>
      </c>
      <c r="G323" s="74">
        <v>88.5</v>
      </c>
    </row>
    <row r="324" spans="1:7">
      <c r="A324" s="67" t="s">
        <v>207</v>
      </c>
      <c r="B324" s="68" t="s">
        <v>208</v>
      </c>
      <c r="C324" s="69"/>
      <c r="D324" s="69"/>
      <c r="E324" s="69"/>
      <c r="F324" s="69"/>
      <c r="G324" s="70" t="s">
        <v>32</v>
      </c>
    </row>
    <row r="325" spans="1:7">
      <c r="A325" s="71" t="s">
        <v>108</v>
      </c>
      <c r="B325" s="72" t="s">
        <v>32</v>
      </c>
      <c r="C325" s="73">
        <v>1568515.4</v>
      </c>
      <c r="D325" s="73">
        <v>1542044.6</v>
      </c>
      <c r="E325" s="73">
        <v>1485590.6</v>
      </c>
      <c r="F325" s="73">
        <f>E325-D325</f>
        <v>-56454</v>
      </c>
      <c r="G325" s="74">
        <f>E325/D325*100</f>
        <v>96.339016394208059</v>
      </c>
    </row>
    <row r="326" spans="1:7">
      <c r="A326" s="75" t="s">
        <v>417</v>
      </c>
      <c r="B326" s="72" t="s">
        <v>418</v>
      </c>
      <c r="C326" s="73">
        <v>41399.199999999997</v>
      </c>
      <c r="D326" s="73">
        <v>41299.199999999997</v>
      </c>
      <c r="E326" s="73">
        <v>39073.9</v>
      </c>
      <c r="F326" s="73">
        <v>-2225.3000000000002</v>
      </c>
      <c r="G326" s="74">
        <v>94.6</v>
      </c>
    </row>
    <row r="327" spans="1:7">
      <c r="A327" s="75" t="s">
        <v>419</v>
      </c>
      <c r="B327" s="72" t="s">
        <v>420</v>
      </c>
      <c r="C327" s="73">
        <v>345388.79999999999</v>
      </c>
      <c r="D327" s="73">
        <v>348023.2</v>
      </c>
      <c r="E327" s="73">
        <v>342089.4</v>
      </c>
      <c r="F327" s="73">
        <v>-5933.8</v>
      </c>
      <c r="G327" s="74">
        <v>98.3</v>
      </c>
    </row>
    <row r="328" spans="1:7">
      <c r="A328" s="75" t="s">
        <v>421</v>
      </c>
      <c r="B328" s="72" t="s">
        <v>422</v>
      </c>
      <c r="C328" s="73">
        <v>13994.4</v>
      </c>
      <c r="D328" s="73">
        <v>15293</v>
      </c>
      <c r="E328" s="73">
        <v>15252.7</v>
      </c>
      <c r="F328" s="73">
        <v>-40.299999999999002</v>
      </c>
      <c r="G328" s="74">
        <v>99.7</v>
      </c>
    </row>
    <row r="329" spans="1:7" ht="26.25">
      <c r="A329" s="75" t="s">
        <v>423</v>
      </c>
      <c r="B329" s="72" t="s">
        <v>424</v>
      </c>
      <c r="C329" s="73">
        <v>45154.5</v>
      </c>
      <c r="D329" s="73">
        <v>51116.3</v>
      </c>
      <c r="E329" s="73">
        <v>49034.9</v>
      </c>
      <c r="F329" s="73">
        <v>-2081.4</v>
      </c>
      <c r="G329" s="74">
        <v>95.9</v>
      </c>
    </row>
    <row r="330" spans="1:7">
      <c r="A330" s="75" t="s">
        <v>425</v>
      </c>
      <c r="B330" s="72" t="s">
        <v>426</v>
      </c>
      <c r="C330" s="73">
        <v>129192.9</v>
      </c>
      <c r="D330" s="73">
        <v>96588.9</v>
      </c>
      <c r="E330" s="73">
        <v>96533.4</v>
      </c>
      <c r="F330" s="73">
        <v>-55.5</v>
      </c>
      <c r="G330" s="74">
        <v>99.9</v>
      </c>
    </row>
    <row r="331" spans="1:7">
      <c r="A331" s="75" t="s">
        <v>427</v>
      </c>
      <c r="B331" s="72" t="s">
        <v>428</v>
      </c>
      <c r="C331" s="73">
        <v>116433.1</v>
      </c>
      <c r="D331" s="73">
        <v>119176</v>
      </c>
      <c r="E331" s="73">
        <v>116794.9</v>
      </c>
      <c r="F331" s="73">
        <v>-2381.1</v>
      </c>
      <c r="G331" s="74">
        <v>98</v>
      </c>
    </row>
    <row r="332" spans="1:7">
      <c r="A332" s="75" t="s">
        <v>429</v>
      </c>
      <c r="B332" s="72" t="s">
        <v>430</v>
      </c>
      <c r="C332" s="73">
        <v>582044.30000000005</v>
      </c>
      <c r="D332" s="73">
        <v>570471.30000000005</v>
      </c>
      <c r="E332" s="73">
        <v>547994.5</v>
      </c>
      <c r="F332" s="73">
        <f>E332-D332</f>
        <v>-22476.800000000047</v>
      </c>
      <c r="G332" s="74">
        <f>E332/D332*100</f>
        <v>96.059959545729996</v>
      </c>
    </row>
    <row r="333" spans="1:7">
      <c r="A333" s="77" t="s">
        <v>151</v>
      </c>
      <c r="B333" s="72"/>
      <c r="C333" s="73">
        <v>1267</v>
      </c>
      <c r="D333" s="73">
        <v>1958.5</v>
      </c>
      <c r="E333" s="73">
        <v>1958.3</v>
      </c>
      <c r="F333" s="73"/>
      <c r="G333" s="74">
        <v>100</v>
      </c>
    </row>
    <row r="334" spans="1:7">
      <c r="A334" s="75" t="s">
        <v>431</v>
      </c>
      <c r="B334" s="72" t="s">
        <v>432</v>
      </c>
      <c r="C334" s="73">
        <v>294908.2</v>
      </c>
      <c r="D334" s="73">
        <v>300076.7</v>
      </c>
      <c r="E334" s="73">
        <v>278816.90000000002</v>
      </c>
      <c r="F334" s="73">
        <v>-21259.8</v>
      </c>
      <c r="G334" s="74">
        <v>92.9</v>
      </c>
    </row>
    <row r="335" spans="1:7">
      <c r="A335" s="67" t="s">
        <v>137</v>
      </c>
      <c r="B335" s="68" t="s">
        <v>138</v>
      </c>
      <c r="C335" s="69"/>
      <c r="D335" s="69"/>
      <c r="E335" s="69"/>
      <c r="F335" s="69"/>
      <c r="G335" s="70" t="s">
        <v>32</v>
      </c>
    </row>
    <row r="336" spans="1:7">
      <c r="A336" s="71" t="s">
        <v>108</v>
      </c>
      <c r="B336" s="72" t="s">
        <v>32</v>
      </c>
      <c r="C336" s="73">
        <v>463992.2</v>
      </c>
      <c r="D336" s="73">
        <v>473494</v>
      </c>
      <c r="E336" s="73">
        <v>472414.2</v>
      </c>
      <c r="F336" s="73">
        <v>-1079.8</v>
      </c>
      <c r="G336" s="74">
        <v>99.8</v>
      </c>
    </row>
    <row r="337" spans="1:7">
      <c r="A337" s="75" t="s">
        <v>215</v>
      </c>
      <c r="B337" s="72" t="s">
        <v>216</v>
      </c>
      <c r="C337" s="73">
        <v>137897</v>
      </c>
      <c r="D337" s="73">
        <v>142098.70000000001</v>
      </c>
      <c r="E337" s="73">
        <v>141027.70000000001</v>
      </c>
      <c r="F337" s="73">
        <v>-1071</v>
      </c>
      <c r="G337" s="74">
        <v>99.2</v>
      </c>
    </row>
    <row r="338" spans="1:7">
      <c r="A338" s="75" t="s">
        <v>217</v>
      </c>
      <c r="B338" s="72" t="s">
        <v>218</v>
      </c>
      <c r="C338" s="73">
        <v>230459.5</v>
      </c>
      <c r="D338" s="73">
        <v>235759.6</v>
      </c>
      <c r="E338" s="73">
        <v>235750.9</v>
      </c>
      <c r="F338" s="73">
        <v>-8.7000000000116007</v>
      </c>
      <c r="G338" s="74">
        <v>100</v>
      </c>
    </row>
    <row r="339" spans="1:7">
      <c r="A339" s="75" t="s">
        <v>433</v>
      </c>
      <c r="B339" s="72" t="s">
        <v>434</v>
      </c>
      <c r="C339" s="73">
        <v>95635.7</v>
      </c>
      <c r="D339" s="73">
        <v>95635.7</v>
      </c>
      <c r="E339" s="73">
        <v>95635.7</v>
      </c>
      <c r="F339" s="73"/>
      <c r="G339" s="74">
        <v>100</v>
      </c>
    </row>
    <row r="340" spans="1:7">
      <c r="A340" s="67" t="s">
        <v>219</v>
      </c>
      <c r="B340" s="68" t="s">
        <v>220</v>
      </c>
      <c r="C340" s="69"/>
      <c r="D340" s="69"/>
      <c r="E340" s="69"/>
      <c r="F340" s="69"/>
      <c r="G340" s="70" t="s">
        <v>32</v>
      </c>
    </row>
    <row r="341" spans="1:7">
      <c r="A341" s="71" t="s">
        <v>108</v>
      </c>
      <c r="B341" s="72" t="s">
        <v>32</v>
      </c>
      <c r="C341" s="73">
        <v>41077</v>
      </c>
      <c r="D341" s="73">
        <v>44677</v>
      </c>
      <c r="E341" s="73">
        <v>44659.7</v>
      </c>
      <c r="F341" s="73">
        <v>-17.300000000002999</v>
      </c>
      <c r="G341" s="74">
        <v>100</v>
      </c>
    </row>
    <row r="342" spans="1:7" ht="26.25">
      <c r="A342" s="79" t="s">
        <v>156</v>
      </c>
      <c r="B342" s="72"/>
      <c r="C342" s="73"/>
      <c r="D342" s="73">
        <v>100</v>
      </c>
      <c r="E342" s="73">
        <v>100</v>
      </c>
      <c r="F342" s="73"/>
      <c r="G342" s="74">
        <v>100</v>
      </c>
    </row>
    <row r="343" spans="1:7">
      <c r="A343" s="75" t="s">
        <v>221</v>
      </c>
      <c r="B343" s="72" t="s">
        <v>222</v>
      </c>
      <c r="C343" s="73">
        <v>41077</v>
      </c>
      <c r="D343" s="73">
        <v>44677</v>
      </c>
      <c r="E343" s="73">
        <v>44659.7</v>
      </c>
      <c r="F343" s="73">
        <v>-17.300000000002999</v>
      </c>
      <c r="G343" s="74">
        <v>100</v>
      </c>
    </row>
    <row r="344" spans="1:7">
      <c r="A344" s="76"/>
      <c r="B344" s="72"/>
      <c r="C344" s="73"/>
      <c r="D344" s="73"/>
      <c r="E344" s="73"/>
      <c r="F344" s="73"/>
      <c r="G344" s="74" t="s">
        <v>32</v>
      </c>
    </row>
    <row r="345" spans="1:7">
      <c r="A345" s="62" t="s">
        <v>435</v>
      </c>
      <c r="B345" s="63" t="s">
        <v>436</v>
      </c>
      <c r="C345" s="64"/>
      <c r="D345" s="64"/>
      <c r="E345" s="64"/>
      <c r="F345" s="64"/>
      <c r="G345" s="65" t="s">
        <v>32</v>
      </c>
    </row>
    <row r="346" spans="1:7">
      <c r="A346" s="66" t="s">
        <v>105</v>
      </c>
      <c r="B346" s="63" t="s">
        <v>20</v>
      </c>
      <c r="C346" s="64">
        <v>465839.1</v>
      </c>
      <c r="D346" s="64">
        <v>992012.7</v>
      </c>
      <c r="E346" s="64">
        <v>971083.2</v>
      </c>
      <c r="F346" s="64">
        <v>-20929.5</v>
      </c>
      <c r="G346" s="65">
        <v>97.9</v>
      </c>
    </row>
    <row r="347" spans="1:7">
      <c r="A347" s="67" t="s">
        <v>133</v>
      </c>
      <c r="B347" s="68" t="s">
        <v>134</v>
      </c>
      <c r="C347" s="69"/>
      <c r="D347" s="69"/>
      <c r="E347" s="69"/>
      <c r="F347" s="69"/>
      <c r="G347" s="70" t="s">
        <v>32</v>
      </c>
    </row>
    <row r="348" spans="1:7">
      <c r="A348" s="71" t="s">
        <v>108</v>
      </c>
      <c r="B348" s="72" t="s">
        <v>32</v>
      </c>
      <c r="C348" s="73">
        <v>465839.1</v>
      </c>
      <c r="D348" s="73">
        <v>992012.7</v>
      </c>
      <c r="E348" s="73">
        <v>971083.2</v>
      </c>
      <c r="F348" s="73">
        <v>-20929.5</v>
      </c>
      <c r="G348" s="74">
        <v>97.9</v>
      </c>
    </row>
    <row r="349" spans="1:7">
      <c r="A349" s="75" t="s">
        <v>437</v>
      </c>
      <c r="B349" s="72" t="s">
        <v>438</v>
      </c>
      <c r="C349" s="73">
        <v>30444.5</v>
      </c>
      <c r="D349" s="73">
        <v>38804.9</v>
      </c>
      <c r="E349" s="73">
        <v>38399.4</v>
      </c>
      <c r="F349" s="73">
        <v>-405.5</v>
      </c>
      <c r="G349" s="74">
        <v>99</v>
      </c>
    </row>
    <row r="350" spans="1:7">
      <c r="A350" s="75" t="s">
        <v>439</v>
      </c>
      <c r="B350" s="72" t="s">
        <v>440</v>
      </c>
      <c r="C350" s="73">
        <v>16514.7</v>
      </c>
      <c r="D350" s="73">
        <v>393431.9</v>
      </c>
      <c r="E350" s="73">
        <v>392001.9</v>
      </c>
      <c r="F350" s="73">
        <v>-1430</v>
      </c>
      <c r="G350" s="74">
        <v>99.6</v>
      </c>
    </row>
    <row r="351" spans="1:7">
      <c r="A351" s="75" t="s">
        <v>441</v>
      </c>
      <c r="B351" s="72" t="s">
        <v>442</v>
      </c>
      <c r="C351" s="73">
        <v>43820.4</v>
      </c>
      <c r="D351" s="73">
        <v>248220.4</v>
      </c>
      <c r="E351" s="73">
        <v>241991.1</v>
      </c>
      <c r="F351" s="73">
        <v>-6229.3</v>
      </c>
      <c r="G351" s="74">
        <v>97.5</v>
      </c>
    </row>
    <row r="352" spans="1:7">
      <c r="A352" s="75" t="s">
        <v>443</v>
      </c>
      <c r="B352" s="72" t="s">
        <v>444</v>
      </c>
      <c r="C352" s="73">
        <v>5649.5</v>
      </c>
      <c r="D352" s="73">
        <v>4249.5</v>
      </c>
      <c r="E352" s="73">
        <v>2952.9</v>
      </c>
      <c r="F352" s="73">
        <v>-1296.5999999999999</v>
      </c>
      <c r="G352" s="74">
        <v>69.5</v>
      </c>
    </row>
    <row r="353" spans="1:7">
      <c r="A353" s="75" t="s">
        <v>445</v>
      </c>
      <c r="B353" s="72" t="s">
        <v>446</v>
      </c>
      <c r="C353" s="73">
        <v>369410</v>
      </c>
      <c r="D353" s="73">
        <v>307306</v>
      </c>
      <c r="E353" s="73">
        <v>295738</v>
      </c>
      <c r="F353" s="73">
        <v>-11568</v>
      </c>
      <c r="G353" s="74">
        <v>96.2</v>
      </c>
    </row>
    <row r="354" spans="1:7" ht="14.45" customHeight="1">
      <c r="A354" s="76"/>
      <c r="B354" s="72"/>
      <c r="C354" s="73"/>
      <c r="D354" s="73"/>
      <c r="E354" s="73"/>
      <c r="F354" s="73"/>
      <c r="G354" s="74" t="s">
        <v>32</v>
      </c>
    </row>
    <row r="355" spans="1:7">
      <c r="A355" s="62" t="s">
        <v>447</v>
      </c>
      <c r="B355" s="63" t="s">
        <v>448</v>
      </c>
      <c r="C355" s="64"/>
      <c r="D355" s="64"/>
      <c r="E355" s="64"/>
      <c r="F355" s="64"/>
      <c r="G355" s="65" t="s">
        <v>32</v>
      </c>
    </row>
    <row r="356" spans="1:7">
      <c r="A356" s="66" t="s">
        <v>105</v>
      </c>
      <c r="B356" s="63" t="s">
        <v>20</v>
      </c>
      <c r="C356" s="64">
        <v>166017.20000000001</v>
      </c>
      <c r="D356" s="64">
        <v>167230.1</v>
      </c>
      <c r="E356" s="64">
        <v>165718.6</v>
      </c>
      <c r="F356" s="64">
        <v>-1511.5</v>
      </c>
      <c r="G356" s="65">
        <v>99.1</v>
      </c>
    </row>
    <row r="357" spans="1:7">
      <c r="A357" s="67" t="s">
        <v>106</v>
      </c>
      <c r="B357" s="68" t="s">
        <v>107</v>
      </c>
      <c r="C357" s="69"/>
      <c r="D357" s="69"/>
      <c r="E357" s="69"/>
      <c r="F357" s="69"/>
      <c r="G357" s="70" t="s">
        <v>32</v>
      </c>
    </row>
    <row r="358" spans="1:7">
      <c r="A358" s="71" t="s">
        <v>108</v>
      </c>
      <c r="B358" s="72" t="s">
        <v>32</v>
      </c>
      <c r="C358" s="73">
        <v>166017.20000000001</v>
      </c>
      <c r="D358" s="73">
        <v>167230.1</v>
      </c>
      <c r="E358" s="73">
        <v>165718.6</v>
      </c>
      <c r="F358" s="73">
        <v>-1511.5</v>
      </c>
      <c r="G358" s="74">
        <v>99.1</v>
      </c>
    </row>
    <row r="359" spans="1:7">
      <c r="A359" s="75" t="s">
        <v>449</v>
      </c>
      <c r="B359" s="72" t="s">
        <v>450</v>
      </c>
      <c r="C359" s="73">
        <v>78824.899999999994</v>
      </c>
      <c r="D359" s="73">
        <v>80821.7</v>
      </c>
      <c r="E359" s="73">
        <v>80054.3</v>
      </c>
      <c r="F359" s="73">
        <v>-767.39999999998997</v>
      </c>
      <c r="G359" s="74">
        <v>99.1</v>
      </c>
    </row>
    <row r="360" spans="1:7">
      <c r="A360" s="75" t="s">
        <v>451</v>
      </c>
      <c r="B360" s="72" t="s">
        <v>452</v>
      </c>
      <c r="C360" s="73">
        <v>81540.2</v>
      </c>
      <c r="D360" s="73">
        <v>82756.3</v>
      </c>
      <c r="E360" s="73">
        <v>82060.5</v>
      </c>
      <c r="F360" s="73">
        <v>-695.8</v>
      </c>
      <c r="G360" s="74">
        <v>99.2</v>
      </c>
    </row>
    <row r="361" spans="1:7">
      <c r="A361" s="75" t="s">
        <v>453</v>
      </c>
      <c r="B361" s="72" t="s">
        <v>454</v>
      </c>
      <c r="C361" s="73">
        <v>5652.1</v>
      </c>
      <c r="D361" s="73">
        <v>3652.1</v>
      </c>
      <c r="E361" s="73">
        <v>3603.8</v>
      </c>
      <c r="F361" s="73">
        <v>-48.3</v>
      </c>
      <c r="G361" s="74">
        <v>98.7</v>
      </c>
    </row>
    <row r="362" spans="1:7" ht="14.45" customHeight="1">
      <c r="A362" s="76"/>
      <c r="B362" s="72"/>
      <c r="C362" s="73"/>
      <c r="D362" s="73"/>
      <c r="E362" s="73"/>
      <c r="F362" s="73"/>
      <c r="G362" s="74" t="s">
        <v>32</v>
      </c>
    </row>
    <row r="363" spans="1:7">
      <c r="A363" s="62" t="s">
        <v>455</v>
      </c>
      <c r="B363" s="63" t="s">
        <v>456</v>
      </c>
      <c r="C363" s="64"/>
      <c r="D363" s="64"/>
      <c r="E363" s="64"/>
      <c r="F363" s="64"/>
      <c r="G363" s="65" t="s">
        <v>32</v>
      </c>
    </row>
    <row r="364" spans="1:7">
      <c r="A364" s="66" t="s">
        <v>105</v>
      </c>
      <c r="B364" s="63" t="s">
        <v>20</v>
      </c>
      <c r="C364" s="64">
        <v>135001.5</v>
      </c>
      <c r="D364" s="64">
        <v>139253.4</v>
      </c>
      <c r="E364" s="64">
        <v>129542.1</v>
      </c>
      <c r="F364" s="64">
        <v>-9711.2999999999993</v>
      </c>
      <c r="G364" s="65">
        <v>93</v>
      </c>
    </row>
    <row r="365" spans="1:7">
      <c r="A365" s="67" t="s">
        <v>133</v>
      </c>
      <c r="B365" s="68" t="s">
        <v>134</v>
      </c>
      <c r="C365" s="69"/>
      <c r="D365" s="69"/>
      <c r="E365" s="69"/>
      <c r="F365" s="69"/>
      <c r="G365" s="70" t="s">
        <v>32</v>
      </c>
    </row>
    <row r="366" spans="1:7">
      <c r="A366" s="71" t="s">
        <v>108</v>
      </c>
      <c r="B366" s="72" t="s">
        <v>32</v>
      </c>
      <c r="C366" s="73">
        <v>135001.5</v>
      </c>
      <c r="D366" s="73">
        <v>139253.4</v>
      </c>
      <c r="E366" s="73">
        <v>129542.1</v>
      </c>
      <c r="F366" s="73">
        <v>-9711.2999999999993</v>
      </c>
      <c r="G366" s="74">
        <v>93</v>
      </c>
    </row>
    <row r="367" spans="1:7">
      <c r="A367" s="75" t="s">
        <v>457</v>
      </c>
      <c r="B367" s="72" t="s">
        <v>458</v>
      </c>
      <c r="C367" s="73">
        <v>10723.8</v>
      </c>
      <c r="D367" s="73">
        <v>12425.7</v>
      </c>
      <c r="E367" s="73">
        <v>12390.7</v>
      </c>
      <c r="F367" s="73">
        <v>-35</v>
      </c>
      <c r="G367" s="74">
        <v>99.7</v>
      </c>
    </row>
    <row r="368" spans="1:7">
      <c r="A368" s="75" t="s">
        <v>459</v>
      </c>
      <c r="B368" s="72" t="s">
        <v>460</v>
      </c>
      <c r="C368" s="73">
        <v>1900</v>
      </c>
      <c r="D368" s="73">
        <v>4450</v>
      </c>
      <c r="E368" s="73">
        <v>4354.3</v>
      </c>
      <c r="F368" s="73">
        <v>-95.7</v>
      </c>
      <c r="G368" s="74">
        <v>97.8</v>
      </c>
    </row>
    <row r="369" spans="1:7">
      <c r="A369" s="75" t="s">
        <v>461</v>
      </c>
      <c r="B369" s="72" t="s">
        <v>462</v>
      </c>
      <c r="C369" s="73">
        <v>110780</v>
      </c>
      <c r="D369" s="73">
        <v>110780</v>
      </c>
      <c r="E369" s="73">
        <v>101201.1</v>
      </c>
      <c r="F369" s="73">
        <v>-9578.9</v>
      </c>
      <c r="G369" s="74">
        <v>91.4</v>
      </c>
    </row>
    <row r="370" spans="1:7">
      <c r="A370" s="75" t="s">
        <v>463</v>
      </c>
      <c r="B370" s="72" t="s">
        <v>464</v>
      </c>
      <c r="C370" s="73">
        <v>11597.7</v>
      </c>
      <c r="D370" s="73">
        <v>11597.7</v>
      </c>
      <c r="E370" s="73">
        <v>11596.1</v>
      </c>
      <c r="F370" s="73">
        <v>-1.6000000000004</v>
      </c>
      <c r="G370" s="74">
        <v>100</v>
      </c>
    </row>
    <row r="371" spans="1:7" ht="14.45" customHeight="1">
      <c r="A371" s="76"/>
      <c r="B371" s="72"/>
      <c r="C371" s="73"/>
      <c r="D371" s="73"/>
      <c r="E371" s="73"/>
      <c r="F371" s="73"/>
      <c r="G371" s="74" t="s">
        <v>32</v>
      </c>
    </row>
    <row r="372" spans="1:7">
      <c r="A372" s="62" t="s">
        <v>465</v>
      </c>
      <c r="B372" s="63" t="s">
        <v>466</v>
      </c>
      <c r="C372" s="64"/>
      <c r="D372" s="64"/>
      <c r="E372" s="64"/>
      <c r="F372" s="64"/>
      <c r="G372" s="65" t="s">
        <v>32</v>
      </c>
    </row>
    <row r="373" spans="1:7">
      <c r="A373" s="66" t="s">
        <v>105</v>
      </c>
      <c r="B373" s="63" t="s">
        <v>20</v>
      </c>
      <c r="C373" s="64">
        <v>6378.5</v>
      </c>
      <c r="D373" s="64">
        <v>12733.4</v>
      </c>
      <c r="E373" s="64">
        <v>11704.3</v>
      </c>
      <c r="F373" s="64">
        <v>-1029.0999999999999</v>
      </c>
      <c r="G373" s="65">
        <v>91.9</v>
      </c>
    </row>
    <row r="374" spans="1:7">
      <c r="A374" s="67" t="s">
        <v>106</v>
      </c>
      <c r="B374" s="68" t="s">
        <v>107</v>
      </c>
      <c r="C374" s="69"/>
      <c r="D374" s="69"/>
      <c r="E374" s="69"/>
      <c r="F374" s="69"/>
      <c r="G374" s="70" t="s">
        <v>32</v>
      </c>
    </row>
    <row r="375" spans="1:7">
      <c r="A375" s="71" t="s">
        <v>108</v>
      </c>
      <c r="B375" s="72" t="s">
        <v>32</v>
      </c>
      <c r="C375" s="73">
        <v>6378.5</v>
      </c>
      <c r="D375" s="73">
        <v>12733.4</v>
      </c>
      <c r="E375" s="73">
        <v>11704.3</v>
      </c>
      <c r="F375" s="73">
        <v>-1029.0999999999999</v>
      </c>
      <c r="G375" s="74">
        <v>91.9</v>
      </c>
    </row>
    <row r="376" spans="1:7">
      <c r="A376" s="75" t="s">
        <v>467</v>
      </c>
      <c r="B376" s="72" t="s">
        <v>468</v>
      </c>
      <c r="C376" s="73">
        <v>5678.5</v>
      </c>
      <c r="D376" s="73">
        <v>10027.299999999999</v>
      </c>
      <c r="E376" s="73">
        <v>9169</v>
      </c>
      <c r="F376" s="73">
        <v>-858.3</v>
      </c>
      <c r="G376" s="74">
        <v>91.4</v>
      </c>
    </row>
    <row r="377" spans="1:7">
      <c r="A377" s="75" t="s">
        <v>469</v>
      </c>
      <c r="B377" s="72" t="s">
        <v>470</v>
      </c>
      <c r="C377" s="73">
        <v>700</v>
      </c>
      <c r="D377" s="73">
        <v>2706.1</v>
      </c>
      <c r="E377" s="73">
        <v>2535.3000000000002</v>
      </c>
      <c r="F377" s="73">
        <v>-170.8</v>
      </c>
      <c r="G377" s="74">
        <v>93.7</v>
      </c>
    </row>
    <row r="378" spans="1:7" ht="14.45" customHeight="1">
      <c r="A378" s="76"/>
      <c r="B378" s="72"/>
      <c r="C378" s="73"/>
      <c r="D378" s="73"/>
      <c r="E378" s="73"/>
      <c r="F378" s="73"/>
      <c r="G378" s="74" t="s">
        <v>32</v>
      </c>
    </row>
    <row r="379" spans="1:7">
      <c r="A379" s="62" t="s">
        <v>471</v>
      </c>
      <c r="B379" s="63" t="s">
        <v>472</v>
      </c>
      <c r="C379" s="64"/>
      <c r="D379" s="64"/>
      <c r="E379" s="64"/>
      <c r="F379" s="64"/>
      <c r="G379" s="65" t="s">
        <v>32</v>
      </c>
    </row>
    <row r="380" spans="1:7">
      <c r="A380" s="66" t="s">
        <v>105</v>
      </c>
      <c r="B380" s="63" t="s">
        <v>20</v>
      </c>
      <c r="C380" s="64">
        <v>64848.9</v>
      </c>
      <c r="D380" s="64">
        <v>72919.8</v>
      </c>
      <c r="E380" s="64">
        <v>68541.2</v>
      </c>
      <c r="F380" s="64">
        <v>-4378.6000000000004</v>
      </c>
      <c r="G380" s="65">
        <v>94</v>
      </c>
    </row>
    <row r="381" spans="1:7">
      <c r="A381" s="67" t="s">
        <v>207</v>
      </c>
      <c r="B381" s="68" t="s">
        <v>208</v>
      </c>
      <c r="C381" s="69"/>
      <c r="D381" s="69"/>
      <c r="E381" s="69"/>
      <c r="F381" s="69"/>
      <c r="G381" s="70" t="s">
        <v>32</v>
      </c>
    </row>
    <row r="382" spans="1:7">
      <c r="A382" s="71" t="s">
        <v>108</v>
      </c>
      <c r="B382" s="72" t="s">
        <v>32</v>
      </c>
      <c r="C382" s="73">
        <v>64848.9</v>
      </c>
      <c r="D382" s="73">
        <v>72919.8</v>
      </c>
      <c r="E382" s="73">
        <v>68541.2</v>
      </c>
      <c r="F382" s="73">
        <v>-4378.6000000000004</v>
      </c>
      <c r="G382" s="74">
        <v>94</v>
      </c>
    </row>
    <row r="383" spans="1:7">
      <c r="A383" s="75" t="s">
        <v>473</v>
      </c>
      <c r="B383" s="72" t="s">
        <v>474</v>
      </c>
      <c r="C383" s="73">
        <v>59848.9</v>
      </c>
      <c r="D383" s="73">
        <v>61016.1</v>
      </c>
      <c r="E383" s="73">
        <v>58962.3</v>
      </c>
      <c r="F383" s="73">
        <v>-2053.8000000000002</v>
      </c>
      <c r="G383" s="74">
        <v>96.6</v>
      </c>
    </row>
    <row r="384" spans="1:7">
      <c r="A384" s="75" t="s">
        <v>431</v>
      </c>
      <c r="B384" s="72" t="s">
        <v>432</v>
      </c>
      <c r="C384" s="73">
        <v>5000</v>
      </c>
      <c r="D384" s="73">
        <v>11903.7</v>
      </c>
      <c r="E384" s="73">
        <v>9578.9</v>
      </c>
      <c r="F384" s="73">
        <v>-2324.8000000000002</v>
      </c>
      <c r="G384" s="74">
        <v>80.5</v>
      </c>
    </row>
    <row r="385" spans="1:7" ht="14.45" customHeight="1">
      <c r="A385" s="76"/>
      <c r="B385" s="72"/>
      <c r="C385" s="73"/>
      <c r="D385" s="73"/>
      <c r="E385" s="73"/>
      <c r="F385" s="73"/>
      <c r="G385" s="74" t="s">
        <v>32</v>
      </c>
    </row>
    <row r="386" spans="1:7">
      <c r="A386" s="62" t="s">
        <v>475</v>
      </c>
      <c r="B386" s="63" t="s">
        <v>476</v>
      </c>
      <c r="C386" s="64"/>
      <c r="D386" s="64"/>
      <c r="E386" s="64"/>
      <c r="F386" s="64"/>
      <c r="G386" s="65" t="s">
        <v>32</v>
      </c>
    </row>
    <row r="387" spans="1:7">
      <c r="A387" s="66" t="s">
        <v>105</v>
      </c>
      <c r="B387" s="63" t="s">
        <v>20</v>
      </c>
      <c r="C387" s="64">
        <v>50614.6</v>
      </c>
      <c r="D387" s="64">
        <v>329224.2</v>
      </c>
      <c r="E387" s="64">
        <v>212172.6</v>
      </c>
      <c r="F387" s="64">
        <v>-117051.6</v>
      </c>
      <c r="G387" s="65">
        <v>64.400000000000006</v>
      </c>
    </row>
    <row r="388" spans="1:7" ht="27">
      <c r="A388" s="78" t="s">
        <v>156</v>
      </c>
      <c r="B388" s="63"/>
      <c r="C388" s="64"/>
      <c r="D388" s="64">
        <v>1298.8</v>
      </c>
      <c r="E388" s="64">
        <v>646.29999999999995</v>
      </c>
      <c r="F388" s="64">
        <f>E388-D388</f>
        <v>-652.5</v>
      </c>
      <c r="G388" s="65">
        <f>E388/D388*100</f>
        <v>49.76131813982137</v>
      </c>
    </row>
    <row r="389" spans="1:7">
      <c r="A389" s="67" t="s">
        <v>133</v>
      </c>
      <c r="B389" s="68" t="s">
        <v>134</v>
      </c>
      <c r="C389" s="69"/>
      <c r="D389" s="69"/>
      <c r="E389" s="69"/>
      <c r="F389" s="69"/>
      <c r="G389" s="70" t="s">
        <v>32</v>
      </c>
    </row>
    <row r="390" spans="1:7">
      <c r="A390" s="71" t="s">
        <v>108</v>
      </c>
      <c r="B390" s="72" t="s">
        <v>32</v>
      </c>
      <c r="C390" s="73">
        <v>50614.6</v>
      </c>
      <c r="D390" s="73">
        <v>329224.2</v>
      </c>
      <c r="E390" s="73">
        <v>212172.6</v>
      </c>
      <c r="F390" s="73">
        <v>-117051.6</v>
      </c>
      <c r="G390" s="74">
        <v>64.400000000000006</v>
      </c>
    </row>
    <row r="391" spans="1:7" ht="26.25">
      <c r="A391" s="79" t="s">
        <v>156</v>
      </c>
      <c r="B391" s="72"/>
      <c r="C391" s="73"/>
      <c r="D391" s="73">
        <v>1298.8</v>
      </c>
      <c r="E391" s="73">
        <v>646.29999999999995</v>
      </c>
      <c r="F391" s="73">
        <v>-625.5</v>
      </c>
      <c r="G391" s="74">
        <v>49.8</v>
      </c>
    </row>
    <row r="392" spans="1:7">
      <c r="A392" s="75" t="s">
        <v>477</v>
      </c>
      <c r="B392" s="72" t="s">
        <v>478</v>
      </c>
      <c r="C392" s="73">
        <v>50614.6</v>
      </c>
      <c r="D392" s="73">
        <v>174224.2</v>
      </c>
      <c r="E392" s="73">
        <v>129236.4</v>
      </c>
      <c r="F392" s="73">
        <v>-44987.8</v>
      </c>
      <c r="G392" s="74">
        <v>74.2</v>
      </c>
    </row>
    <row r="393" spans="1:7">
      <c r="A393" s="75" t="s">
        <v>277</v>
      </c>
      <c r="B393" s="72" t="s">
        <v>278</v>
      </c>
      <c r="C393" s="73"/>
      <c r="D393" s="73">
        <v>155000</v>
      </c>
      <c r="E393" s="73">
        <v>82936.2</v>
      </c>
      <c r="F393" s="73">
        <v>-72063.8</v>
      </c>
      <c r="G393" s="74">
        <v>53.5</v>
      </c>
    </row>
    <row r="394" spans="1:7" ht="14.1" customHeight="1">
      <c r="A394" s="76"/>
      <c r="B394" s="72"/>
      <c r="C394" s="73"/>
      <c r="D394" s="73"/>
      <c r="E394" s="73"/>
      <c r="F394" s="73"/>
      <c r="G394" s="74" t="s">
        <v>32</v>
      </c>
    </row>
    <row r="395" spans="1:7">
      <c r="A395" s="62" t="s">
        <v>479</v>
      </c>
      <c r="B395" s="63" t="s">
        <v>480</v>
      </c>
      <c r="C395" s="64"/>
      <c r="D395" s="64"/>
      <c r="E395" s="64"/>
      <c r="F395" s="64"/>
      <c r="G395" s="65" t="s">
        <v>32</v>
      </c>
    </row>
    <row r="396" spans="1:7">
      <c r="A396" s="66" t="s">
        <v>105</v>
      </c>
      <c r="B396" s="63" t="s">
        <v>20</v>
      </c>
      <c r="C396" s="64">
        <v>133352.20000000001</v>
      </c>
      <c r="D396" s="64">
        <v>98002.3</v>
      </c>
      <c r="E396" s="64">
        <v>92261.8</v>
      </c>
      <c r="F396" s="64">
        <v>-5740.5</v>
      </c>
      <c r="G396" s="65">
        <v>94.1</v>
      </c>
    </row>
    <row r="397" spans="1:7">
      <c r="A397" s="67" t="s">
        <v>106</v>
      </c>
      <c r="B397" s="68" t="s">
        <v>107</v>
      </c>
      <c r="C397" s="69"/>
      <c r="D397" s="69"/>
      <c r="E397" s="69"/>
      <c r="F397" s="69"/>
      <c r="G397" s="70" t="s">
        <v>32</v>
      </c>
    </row>
    <row r="398" spans="1:7">
      <c r="A398" s="71" t="s">
        <v>108</v>
      </c>
      <c r="B398" s="72" t="s">
        <v>32</v>
      </c>
      <c r="C398" s="73">
        <v>83476</v>
      </c>
      <c r="D398" s="73">
        <v>49543.6</v>
      </c>
      <c r="E398" s="73">
        <v>45780.800000000003</v>
      </c>
      <c r="F398" s="73">
        <v>-3762.8</v>
      </c>
      <c r="G398" s="74">
        <v>92.4</v>
      </c>
    </row>
    <row r="399" spans="1:7" ht="26.25">
      <c r="A399" s="75" t="s">
        <v>157</v>
      </c>
      <c r="B399" s="72" t="s">
        <v>158</v>
      </c>
      <c r="C399" s="73">
        <v>14898.1</v>
      </c>
      <c r="D399" s="73">
        <v>15783.6</v>
      </c>
      <c r="E399" s="73">
        <v>15110.5</v>
      </c>
      <c r="F399" s="73">
        <v>-673.1</v>
      </c>
      <c r="G399" s="74">
        <v>95.7</v>
      </c>
    </row>
    <row r="400" spans="1:7">
      <c r="A400" s="75" t="s">
        <v>181</v>
      </c>
      <c r="B400" s="72" t="s">
        <v>182</v>
      </c>
      <c r="C400" s="73">
        <v>61496.2</v>
      </c>
      <c r="D400" s="73">
        <v>29740.7</v>
      </c>
      <c r="E400" s="73">
        <v>26753.1</v>
      </c>
      <c r="F400" s="73">
        <v>-2987.6</v>
      </c>
      <c r="G400" s="74">
        <v>90</v>
      </c>
    </row>
    <row r="401" spans="1:7">
      <c r="A401" s="75" t="s">
        <v>355</v>
      </c>
      <c r="B401" s="72" t="s">
        <v>356</v>
      </c>
      <c r="C401" s="73">
        <v>1250</v>
      </c>
      <c r="D401" s="73">
        <v>1250</v>
      </c>
      <c r="E401" s="73">
        <v>1229.3</v>
      </c>
      <c r="F401" s="73">
        <v>-20.7</v>
      </c>
      <c r="G401" s="74">
        <v>98.3</v>
      </c>
    </row>
    <row r="402" spans="1:7">
      <c r="A402" s="75" t="s">
        <v>415</v>
      </c>
      <c r="B402" s="72" t="s">
        <v>416</v>
      </c>
      <c r="C402" s="73">
        <v>5831.7</v>
      </c>
      <c r="D402" s="73">
        <v>2769.3</v>
      </c>
      <c r="E402" s="73">
        <v>2687.9</v>
      </c>
      <c r="F402" s="73">
        <v>-81.400000000000006</v>
      </c>
      <c r="G402" s="74">
        <v>97.1</v>
      </c>
    </row>
    <row r="403" spans="1:7">
      <c r="A403" s="67" t="s">
        <v>133</v>
      </c>
      <c r="B403" s="68" t="s">
        <v>134</v>
      </c>
      <c r="C403" s="69"/>
      <c r="D403" s="69"/>
      <c r="E403" s="69"/>
      <c r="F403" s="69"/>
      <c r="G403" s="70" t="s">
        <v>32</v>
      </c>
    </row>
    <row r="404" spans="1:7">
      <c r="A404" s="71" t="s">
        <v>108</v>
      </c>
      <c r="B404" s="72" t="s">
        <v>32</v>
      </c>
      <c r="C404" s="73">
        <v>30443.9</v>
      </c>
      <c r="D404" s="73">
        <v>25379.200000000001</v>
      </c>
      <c r="E404" s="73">
        <v>24662.3</v>
      </c>
      <c r="F404" s="73">
        <v>-716.9</v>
      </c>
      <c r="G404" s="74">
        <v>97.2</v>
      </c>
    </row>
    <row r="405" spans="1:7" ht="39">
      <c r="A405" s="75" t="s">
        <v>303</v>
      </c>
      <c r="B405" s="72" t="s">
        <v>304</v>
      </c>
      <c r="C405" s="73">
        <v>16193.6</v>
      </c>
      <c r="D405" s="73">
        <v>16410.5</v>
      </c>
      <c r="E405" s="73">
        <v>15734.2</v>
      </c>
      <c r="F405" s="73">
        <v>-676.3</v>
      </c>
      <c r="G405" s="74">
        <v>95.9</v>
      </c>
    </row>
    <row r="406" spans="1:7" ht="26.25">
      <c r="A406" s="75" t="s">
        <v>317</v>
      </c>
      <c r="B406" s="72" t="s">
        <v>318</v>
      </c>
      <c r="C406" s="73">
        <v>14250.3</v>
      </c>
      <c r="D406" s="73">
        <v>8968.7000000000007</v>
      </c>
      <c r="E406" s="73">
        <v>8928.1</v>
      </c>
      <c r="F406" s="73">
        <v>-40.6</v>
      </c>
      <c r="G406" s="74">
        <v>99.5</v>
      </c>
    </row>
    <row r="407" spans="1:7">
      <c r="A407" s="67" t="s">
        <v>203</v>
      </c>
      <c r="B407" s="68" t="s">
        <v>204</v>
      </c>
      <c r="C407" s="69"/>
      <c r="D407" s="69"/>
      <c r="E407" s="69"/>
      <c r="F407" s="69"/>
      <c r="G407" s="70" t="s">
        <v>32</v>
      </c>
    </row>
    <row r="408" spans="1:7">
      <c r="A408" s="71" t="s">
        <v>108</v>
      </c>
      <c r="B408" s="72" t="s">
        <v>32</v>
      </c>
      <c r="C408" s="73">
        <v>13602.6</v>
      </c>
      <c r="D408" s="73">
        <v>11562.8</v>
      </c>
      <c r="E408" s="73">
        <v>10927.3</v>
      </c>
      <c r="F408" s="73">
        <v>-635.5</v>
      </c>
      <c r="G408" s="74">
        <v>94.5</v>
      </c>
    </row>
    <row r="409" spans="1:7">
      <c r="A409" s="75" t="s">
        <v>357</v>
      </c>
      <c r="B409" s="72" t="s">
        <v>358</v>
      </c>
      <c r="C409" s="73">
        <v>13602.6</v>
      </c>
      <c r="D409" s="73">
        <v>11562.8</v>
      </c>
      <c r="E409" s="73">
        <v>10927.3</v>
      </c>
      <c r="F409" s="73">
        <v>-635.5</v>
      </c>
      <c r="G409" s="74">
        <v>94.5</v>
      </c>
    </row>
    <row r="410" spans="1:7">
      <c r="A410" s="67" t="s">
        <v>207</v>
      </c>
      <c r="B410" s="68" t="s">
        <v>208</v>
      </c>
      <c r="C410" s="69"/>
      <c r="D410" s="69"/>
      <c r="E410" s="69"/>
      <c r="F410" s="69"/>
      <c r="G410" s="70" t="s">
        <v>32</v>
      </c>
    </row>
    <row r="411" spans="1:7">
      <c r="A411" s="71" t="s">
        <v>108</v>
      </c>
      <c r="B411" s="72" t="s">
        <v>32</v>
      </c>
      <c r="C411" s="73">
        <v>5829.7</v>
      </c>
      <c r="D411" s="73">
        <v>11516.7</v>
      </c>
      <c r="E411" s="73">
        <v>10891.4</v>
      </c>
      <c r="F411" s="73">
        <v>-625.29999999999995</v>
      </c>
      <c r="G411" s="74">
        <v>94.6</v>
      </c>
    </row>
    <row r="412" spans="1:7" ht="26.25">
      <c r="A412" s="75" t="s">
        <v>423</v>
      </c>
      <c r="B412" s="72" t="s">
        <v>424</v>
      </c>
      <c r="C412" s="73">
        <v>5829.7</v>
      </c>
      <c r="D412" s="73">
        <v>11516.7</v>
      </c>
      <c r="E412" s="73">
        <v>10891.4</v>
      </c>
      <c r="F412" s="73">
        <v>-625.29999999999995</v>
      </c>
      <c r="G412" s="74">
        <v>94.6</v>
      </c>
    </row>
    <row r="413" spans="1:7" ht="14.1" customHeight="1">
      <c r="A413" s="76"/>
      <c r="B413" s="72"/>
      <c r="C413" s="73"/>
      <c r="D413" s="73"/>
      <c r="E413" s="73"/>
      <c r="F413" s="73"/>
      <c r="G413" s="74" t="s">
        <v>32</v>
      </c>
    </row>
    <row r="414" spans="1:7">
      <c r="A414" s="62" t="s">
        <v>481</v>
      </c>
      <c r="B414" s="63" t="s">
        <v>482</v>
      </c>
      <c r="C414" s="64"/>
      <c r="D414" s="64"/>
      <c r="E414" s="64"/>
      <c r="F414" s="64"/>
      <c r="G414" s="65" t="s">
        <v>32</v>
      </c>
    </row>
    <row r="415" spans="1:7">
      <c r="A415" s="66" t="s">
        <v>105</v>
      </c>
      <c r="B415" s="63" t="s">
        <v>20</v>
      </c>
      <c r="C415" s="64">
        <v>49595.8</v>
      </c>
      <c r="D415" s="64">
        <v>46053.7</v>
      </c>
      <c r="E415" s="64">
        <v>42578.6</v>
      </c>
      <c r="F415" s="64">
        <v>-3475.1</v>
      </c>
      <c r="G415" s="65">
        <v>92.5</v>
      </c>
    </row>
    <row r="416" spans="1:7">
      <c r="A416" s="67" t="s">
        <v>133</v>
      </c>
      <c r="B416" s="68" t="s">
        <v>134</v>
      </c>
      <c r="C416" s="69"/>
      <c r="D416" s="69"/>
      <c r="E416" s="69"/>
      <c r="F416" s="69"/>
      <c r="G416" s="70" t="s">
        <v>32</v>
      </c>
    </row>
    <row r="417" spans="1:7">
      <c r="A417" s="71" t="s">
        <v>108</v>
      </c>
      <c r="B417" s="72" t="s">
        <v>32</v>
      </c>
      <c r="C417" s="73">
        <v>49595.8</v>
      </c>
      <c r="D417" s="73">
        <v>46053.7</v>
      </c>
      <c r="E417" s="73">
        <v>42578.6</v>
      </c>
      <c r="F417" s="73">
        <v>-3475.1</v>
      </c>
      <c r="G417" s="74">
        <v>92.5</v>
      </c>
    </row>
    <row r="418" spans="1:7">
      <c r="A418" s="75" t="s">
        <v>483</v>
      </c>
      <c r="B418" s="72" t="s">
        <v>484</v>
      </c>
      <c r="C418" s="73">
        <v>49595.8</v>
      </c>
      <c r="D418" s="73">
        <v>46053.7</v>
      </c>
      <c r="E418" s="73">
        <v>42578.6</v>
      </c>
      <c r="F418" s="73">
        <v>-3475.1</v>
      </c>
      <c r="G418" s="74">
        <v>92.5</v>
      </c>
    </row>
    <row r="419" spans="1:7" ht="14.1" customHeight="1">
      <c r="A419" s="76"/>
      <c r="B419" s="72"/>
      <c r="C419" s="73"/>
      <c r="D419" s="73"/>
      <c r="E419" s="73"/>
      <c r="F419" s="73"/>
      <c r="G419" s="74" t="s">
        <v>32</v>
      </c>
    </row>
    <row r="420" spans="1:7" ht="26.25">
      <c r="A420" s="62" t="s">
        <v>485</v>
      </c>
      <c r="B420" s="63" t="s">
        <v>486</v>
      </c>
      <c r="C420" s="64"/>
      <c r="D420" s="64"/>
      <c r="E420" s="64"/>
      <c r="F420" s="64"/>
      <c r="G420" s="65" t="s">
        <v>32</v>
      </c>
    </row>
    <row r="421" spans="1:7">
      <c r="A421" s="66" t="s">
        <v>105</v>
      </c>
      <c r="B421" s="63" t="s">
        <v>20</v>
      </c>
      <c r="C421" s="64">
        <v>5411.2</v>
      </c>
      <c r="D421" s="64">
        <v>5918.3</v>
      </c>
      <c r="E421" s="64">
        <v>5835.5</v>
      </c>
      <c r="F421" s="64">
        <v>-82.8</v>
      </c>
      <c r="G421" s="65">
        <v>98.6</v>
      </c>
    </row>
    <row r="422" spans="1:7">
      <c r="A422" s="67" t="s">
        <v>219</v>
      </c>
      <c r="B422" s="68" t="s">
        <v>220</v>
      </c>
      <c r="C422" s="69"/>
      <c r="D422" s="69"/>
      <c r="E422" s="69"/>
      <c r="F422" s="69"/>
      <c r="G422" s="70" t="s">
        <v>32</v>
      </c>
    </row>
    <row r="423" spans="1:7">
      <c r="A423" s="71" t="s">
        <v>108</v>
      </c>
      <c r="B423" s="72" t="s">
        <v>32</v>
      </c>
      <c r="C423" s="73">
        <v>5411.2</v>
      </c>
      <c r="D423" s="73">
        <v>5918.3</v>
      </c>
      <c r="E423" s="73">
        <v>5835.5</v>
      </c>
      <c r="F423" s="73">
        <v>-82.8</v>
      </c>
      <c r="G423" s="74">
        <v>98.6</v>
      </c>
    </row>
    <row r="424" spans="1:7">
      <c r="A424" s="75" t="s">
        <v>407</v>
      </c>
      <c r="B424" s="72" t="s">
        <v>408</v>
      </c>
      <c r="C424" s="73">
        <v>5411.2</v>
      </c>
      <c r="D424" s="73">
        <v>5918.3</v>
      </c>
      <c r="E424" s="73">
        <v>5835.5</v>
      </c>
      <c r="F424" s="73">
        <v>-82.8</v>
      </c>
      <c r="G424" s="74">
        <v>98.6</v>
      </c>
    </row>
    <row r="425" spans="1:7" ht="14.1" customHeight="1">
      <c r="A425" s="76"/>
      <c r="B425" s="72"/>
      <c r="C425" s="73"/>
      <c r="D425" s="73"/>
      <c r="E425" s="73"/>
      <c r="F425" s="73"/>
      <c r="G425" s="74" t="s">
        <v>32</v>
      </c>
    </row>
    <row r="426" spans="1:7" ht="26.25">
      <c r="A426" s="62" t="s">
        <v>487</v>
      </c>
      <c r="B426" s="63" t="s">
        <v>488</v>
      </c>
      <c r="C426" s="64"/>
      <c r="D426" s="64"/>
      <c r="E426" s="64"/>
      <c r="F426" s="64"/>
      <c r="G426" s="65" t="s">
        <v>32</v>
      </c>
    </row>
    <row r="427" spans="1:7">
      <c r="A427" s="66" t="s">
        <v>105</v>
      </c>
      <c r="B427" s="63" t="s">
        <v>20</v>
      </c>
      <c r="C427" s="64">
        <v>6615.5</v>
      </c>
      <c r="D427" s="64">
        <v>4330.5</v>
      </c>
      <c r="E427" s="64">
        <v>3173.5</v>
      </c>
      <c r="F427" s="64">
        <v>-1157</v>
      </c>
      <c r="G427" s="65">
        <v>73.3</v>
      </c>
    </row>
    <row r="428" spans="1:7">
      <c r="A428" s="67" t="s">
        <v>133</v>
      </c>
      <c r="B428" s="68" t="s">
        <v>134</v>
      </c>
      <c r="C428" s="69"/>
      <c r="D428" s="69"/>
      <c r="E428" s="69"/>
      <c r="F428" s="69"/>
      <c r="G428" s="70" t="s">
        <v>32</v>
      </c>
    </row>
    <row r="429" spans="1:7">
      <c r="A429" s="71" t="s">
        <v>108</v>
      </c>
      <c r="B429" s="72" t="s">
        <v>32</v>
      </c>
      <c r="C429" s="73">
        <v>6615.5</v>
      </c>
      <c r="D429" s="73">
        <v>4330.5</v>
      </c>
      <c r="E429" s="73">
        <v>3173.5</v>
      </c>
      <c r="F429" s="73">
        <v>-1157</v>
      </c>
      <c r="G429" s="74">
        <v>73.3</v>
      </c>
    </row>
    <row r="430" spans="1:7">
      <c r="A430" s="75" t="s">
        <v>489</v>
      </c>
      <c r="B430" s="72" t="s">
        <v>490</v>
      </c>
      <c r="C430" s="73">
        <v>6615.5</v>
      </c>
      <c r="D430" s="73">
        <v>4330.5</v>
      </c>
      <c r="E430" s="73">
        <v>3173.5</v>
      </c>
      <c r="F430" s="73">
        <v>-1157</v>
      </c>
      <c r="G430" s="74">
        <v>73.3</v>
      </c>
    </row>
    <row r="431" spans="1:7" ht="14.1" customHeight="1">
      <c r="A431" s="76"/>
      <c r="B431" s="72"/>
      <c r="C431" s="73"/>
      <c r="D431" s="73"/>
      <c r="E431" s="73"/>
      <c r="F431" s="73"/>
      <c r="G431" s="74" t="s">
        <v>32</v>
      </c>
    </row>
    <row r="432" spans="1:7">
      <c r="A432" s="62" t="s">
        <v>491</v>
      </c>
      <c r="B432" s="63" t="s">
        <v>492</v>
      </c>
      <c r="C432" s="64"/>
      <c r="D432" s="64"/>
      <c r="E432" s="64"/>
      <c r="F432" s="64"/>
      <c r="G432" s="65" t="s">
        <v>32</v>
      </c>
    </row>
    <row r="433" spans="1:7">
      <c r="A433" s="66" t="s">
        <v>105</v>
      </c>
      <c r="B433" s="63" t="s">
        <v>20</v>
      </c>
      <c r="C433" s="64"/>
      <c r="D433" s="64">
        <v>1000</v>
      </c>
      <c r="E433" s="64">
        <v>520.5</v>
      </c>
      <c r="F433" s="64">
        <v>-479.5</v>
      </c>
      <c r="G433" s="65">
        <v>52.1</v>
      </c>
    </row>
    <row r="434" spans="1:7">
      <c r="A434" s="67" t="s">
        <v>161</v>
      </c>
      <c r="B434" s="68" t="s">
        <v>162</v>
      </c>
      <c r="C434" s="69"/>
      <c r="D434" s="69"/>
      <c r="E434" s="69"/>
      <c r="F434" s="69"/>
      <c r="G434" s="70" t="s">
        <v>32</v>
      </c>
    </row>
    <row r="435" spans="1:7">
      <c r="A435" s="71" t="s">
        <v>108</v>
      </c>
      <c r="B435" s="72" t="s">
        <v>32</v>
      </c>
      <c r="C435" s="73"/>
      <c r="D435" s="73">
        <v>1000</v>
      </c>
      <c r="E435" s="73">
        <v>520.5</v>
      </c>
      <c r="F435" s="73">
        <v>-479.5</v>
      </c>
      <c r="G435" s="74">
        <v>52.1</v>
      </c>
    </row>
    <row r="436" spans="1:7">
      <c r="A436" s="75" t="s">
        <v>493</v>
      </c>
      <c r="B436" s="72" t="s">
        <v>494</v>
      </c>
      <c r="C436" s="73"/>
      <c r="D436" s="73">
        <v>1000</v>
      </c>
      <c r="E436" s="73">
        <v>520.5</v>
      </c>
      <c r="F436" s="73">
        <v>-479.5</v>
      </c>
      <c r="G436" s="74">
        <v>52.1</v>
      </c>
    </row>
    <row r="437" spans="1:7" ht="14.1" customHeight="1">
      <c r="A437" s="76"/>
      <c r="B437" s="72"/>
      <c r="C437" s="73"/>
      <c r="D437" s="73"/>
      <c r="E437" s="73"/>
      <c r="F437" s="73"/>
      <c r="G437" s="74" t="s">
        <v>32</v>
      </c>
    </row>
    <row r="438" spans="1:7">
      <c r="A438" s="62" t="s">
        <v>495</v>
      </c>
      <c r="B438" s="63" t="s">
        <v>496</v>
      </c>
      <c r="C438" s="64"/>
      <c r="D438" s="64"/>
      <c r="E438" s="64"/>
      <c r="F438" s="64"/>
      <c r="G438" s="65" t="s">
        <v>32</v>
      </c>
    </row>
    <row r="439" spans="1:7">
      <c r="A439" s="66" t="s">
        <v>105</v>
      </c>
      <c r="B439" s="63" t="s">
        <v>20</v>
      </c>
      <c r="C439" s="64">
        <v>311970.59999999998</v>
      </c>
      <c r="D439" s="64">
        <v>318864.59999999998</v>
      </c>
      <c r="E439" s="64">
        <v>313202.40000000002</v>
      </c>
      <c r="F439" s="64">
        <v>-5662.2</v>
      </c>
      <c r="G439" s="65">
        <v>98.2</v>
      </c>
    </row>
    <row r="440" spans="1:7">
      <c r="A440" s="67" t="s">
        <v>133</v>
      </c>
      <c r="B440" s="68" t="s">
        <v>134</v>
      </c>
      <c r="C440" s="69"/>
      <c r="D440" s="69"/>
      <c r="E440" s="69"/>
      <c r="F440" s="69"/>
      <c r="G440" s="70" t="s">
        <v>32</v>
      </c>
    </row>
    <row r="441" spans="1:7">
      <c r="A441" s="71" t="s">
        <v>108</v>
      </c>
      <c r="B441" s="72" t="s">
        <v>32</v>
      </c>
      <c r="C441" s="73">
        <v>309407.3</v>
      </c>
      <c r="D441" s="73">
        <v>316901.3</v>
      </c>
      <c r="E441" s="73">
        <v>311380.59999999998</v>
      </c>
      <c r="F441" s="73">
        <v>-5520.7</v>
      </c>
      <c r="G441" s="74">
        <v>98.3</v>
      </c>
    </row>
    <row r="442" spans="1:7">
      <c r="A442" s="75" t="s">
        <v>307</v>
      </c>
      <c r="B442" s="72" t="s">
        <v>308</v>
      </c>
      <c r="C442" s="73">
        <v>200</v>
      </c>
      <c r="D442" s="73"/>
      <c r="E442" s="73"/>
      <c r="F442" s="73"/>
      <c r="G442" s="74" t="s">
        <v>32</v>
      </c>
    </row>
    <row r="443" spans="1:7">
      <c r="A443" s="75" t="s">
        <v>309</v>
      </c>
      <c r="B443" s="72" t="s">
        <v>310</v>
      </c>
      <c r="C443" s="73">
        <v>25967</v>
      </c>
      <c r="D443" s="73">
        <v>20810.099999999999</v>
      </c>
      <c r="E443" s="73">
        <v>18490.5</v>
      </c>
      <c r="F443" s="73">
        <v>-2319.6</v>
      </c>
      <c r="G443" s="74">
        <v>88.9</v>
      </c>
    </row>
    <row r="444" spans="1:7">
      <c r="A444" s="75" t="s">
        <v>315</v>
      </c>
      <c r="B444" s="72" t="s">
        <v>316</v>
      </c>
      <c r="C444" s="73">
        <v>283240.3</v>
      </c>
      <c r="D444" s="73">
        <v>296091.2</v>
      </c>
      <c r="E444" s="73">
        <v>292890.2</v>
      </c>
      <c r="F444" s="73">
        <v>-3201</v>
      </c>
      <c r="G444" s="74">
        <v>98.9</v>
      </c>
    </row>
    <row r="445" spans="1:7">
      <c r="A445" s="67" t="s">
        <v>219</v>
      </c>
      <c r="B445" s="68" t="s">
        <v>220</v>
      </c>
      <c r="C445" s="69"/>
      <c r="D445" s="69"/>
      <c r="E445" s="69"/>
      <c r="F445" s="69"/>
      <c r="G445" s="70" t="s">
        <v>32</v>
      </c>
    </row>
    <row r="446" spans="1:7">
      <c r="A446" s="71" t="s">
        <v>108</v>
      </c>
      <c r="B446" s="72" t="s">
        <v>32</v>
      </c>
      <c r="C446" s="73">
        <v>2563.3000000000002</v>
      </c>
      <c r="D446" s="73">
        <v>1963.3</v>
      </c>
      <c r="E446" s="73">
        <v>1821.8</v>
      </c>
      <c r="F446" s="73">
        <v>-141.5</v>
      </c>
      <c r="G446" s="74">
        <v>92.8</v>
      </c>
    </row>
    <row r="447" spans="1:7">
      <c r="A447" s="75" t="s">
        <v>221</v>
      </c>
      <c r="B447" s="72" t="s">
        <v>222</v>
      </c>
      <c r="C447" s="73">
        <v>2563.3000000000002</v>
      </c>
      <c r="D447" s="73">
        <v>1963.3</v>
      </c>
      <c r="E447" s="73">
        <v>1821.8</v>
      </c>
      <c r="F447" s="73">
        <v>-141.5</v>
      </c>
      <c r="G447" s="74">
        <v>92.8</v>
      </c>
    </row>
    <row r="448" spans="1:7" ht="14.1" customHeight="1">
      <c r="A448" s="76"/>
      <c r="B448" s="72"/>
      <c r="C448" s="73"/>
      <c r="D448" s="73"/>
      <c r="E448" s="73"/>
      <c r="F448" s="73"/>
      <c r="G448" s="74" t="s">
        <v>32</v>
      </c>
    </row>
    <row r="449" spans="1:7">
      <c r="A449" s="62" t="s">
        <v>497</v>
      </c>
      <c r="B449" s="63" t="s">
        <v>498</v>
      </c>
      <c r="C449" s="64"/>
      <c r="D449" s="64"/>
      <c r="E449" s="64"/>
      <c r="F449" s="64"/>
      <c r="G449" s="65" t="s">
        <v>32</v>
      </c>
    </row>
    <row r="450" spans="1:7">
      <c r="A450" s="66" t="s">
        <v>105</v>
      </c>
      <c r="B450" s="63" t="s">
        <v>20</v>
      </c>
      <c r="C450" s="64">
        <v>5331.2</v>
      </c>
      <c r="D450" s="64">
        <v>5331.2</v>
      </c>
      <c r="E450" s="64">
        <v>4657.6000000000004</v>
      </c>
      <c r="F450" s="64">
        <v>-673.6</v>
      </c>
      <c r="G450" s="65">
        <v>87.4</v>
      </c>
    </row>
    <row r="451" spans="1:7">
      <c r="A451" s="67" t="s">
        <v>359</v>
      </c>
      <c r="B451" s="68" t="s">
        <v>360</v>
      </c>
      <c r="C451" s="69"/>
      <c r="D451" s="69"/>
      <c r="E451" s="69"/>
      <c r="F451" s="69"/>
      <c r="G451" s="70" t="s">
        <v>32</v>
      </c>
    </row>
    <row r="452" spans="1:7">
      <c r="A452" s="71" t="s">
        <v>108</v>
      </c>
      <c r="B452" s="72" t="s">
        <v>32</v>
      </c>
      <c r="C452" s="73">
        <v>5331.2</v>
      </c>
      <c r="D452" s="73">
        <v>5331.2</v>
      </c>
      <c r="E452" s="73">
        <v>4657.6000000000004</v>
      </c>
      <c r="F452" s="73">
        <v>-673.6</v>
      </c>
      <c r="G452" s="74">
        <v>87.4</v>
      </c>
    </row>
    <row r="453" spans="1:7">
      <c r="A453" s="75" t="s">
        <v>361</v>
      </c>
      <c r="B453" s="72" t="s">
        <v>362</v>
      </c>
      <c r="C453" s="73">
        <v>5331.2</v>
      </c>
      <c r="D453" s="73">
        <v>5331.2</v>
      </c>
      <c r="E453" s="73">
        <v>4657.6000000000004</v>
      </c>
      <c r="F453" s="73">
        <v>-673.6</v>
      </c>
      <c r="G453" s="74">
        <v>87.4</v>
      </c>
    </row>
    <row r="454" spans="1:7">
      <c r="A454" s="76"/>
      <c r="B454" s="72"/>
      <c r="C454" s="73"/>
      <c r="D454" s="73"/>
      <c r="E454" s="73"/>
      <c r="F454" s="73"/>
      <c r="G454" s="74" t="s">
        <v>32</v>
      </c>
    </row>
    <row r="455" spans="1:7">
      <c r="A455" s="62" t="s">
        <v>499</v>
      </c>
      <c r="B455" s="63" t="s">
        <v>500</v>
      </c>
      <c r="C455" s="64"/>
      <c r="D455" s="64"/>
      <c r="E455" s="64"/>
      <c r="F455" s="64"/>
      <c r="G455" s="65" t="s">
        <v>32</v>
      </c>
    </row>
    <row r="456" spans="1:7">
      <c r="A456" s="66" t="s">
        <v>105</v>
      </c>
      <c r="B456" s="63" t="s">
        <v>20</v>
      </c>
      <c r="C456" s="64">
        <v>2285.1</v>
      </c>
      <c r="D456" s="64">
        <v>3677</v>
      </c>
      <c r="E456" s="64">
        <v>3474.7</v>
      </c>
      <c r="F456" s="64">
        <v>-202.3</v>
      </c>
      <c r="G456" s="65">
        <v>94.5</v>
      </c>
    </row>
    <row r="457" spans="1:7">
      <c r="A457" s="67" t="s">
        <v>231</v>
      </c>
      <c r="B457" s="68" t="s">
        <v>232</v>
      </c>
      <c r="C457" s="69"/>
      <c r="D457" s="69"/>
      <c r="E457" s="69"/>
      <c r="F457" s="69"/>
      <c r="G457" s="70" t="s">
        <v>32</v>
      </c>
    </row>
    <row r="458" spans="1:7">
      <c r="A458" s="71" t="s">
        <v>108</v>
      </c>
      <c r="B458" s="72" t="s">
        <v>32</v>
      </c>
      <c r="C458" s="73">
        <v>2285.1</v>
      </c>
      <c r="D458" s="73">
        <v>3677</v>
      </c>
      <c r="E458" s="73">
        <v>3474.7</v>
      </c>
      <c r="F458" s="73">
        <v>-202.3</v>
      </c>
      <c r="G458" s="74">
        <v>94.5</v>
      </c>
    </row>
    <row r="459" spans="1:7">
      <c r="A459" s="75" t="s">
        <v>501</v>
      </c>
      <c r="B459" s="72" t="s">
        <v>502</v>
      </c>
      <c r="C459" s="73">
        <v>2285.1</v>
      </c>
      <c r="D459" s="73">
        <v>3677</v>
      </c>
      <c r="E459" s="73">
        <v>3474.7</v>
      </c>
      <c r="F459" s="73">
        <v>-202.3</v>
      </c>
      <c r="G459" s="74">
        <v>94.5</v>
      </c>
    </row>
    <row r="460" spans="1:7" ht="14.1" customHeight="1">
      <c r="A460" s="76"/>
      <c r="B460" s="72"/>
      <c r="C460" s="73"/>
      <c r="D460" s="73"/>
      <c r="E460" s="73"/>
      <c r="F460" s="73"/>
      <c r="G460" s="74" t="s">
        <v>32</v>
      </c>
    </row>
    <row r="461" spans="1:7">
      <c r="A461" s="62" t="s">
        <v>503</v>
      </c>
      <c r="B461" s="63" t="s">
        <v>124</v>
      </c>
      <c r="C461" s="64"/>
      <c r="D461" s="64"/>
      <c r="E461" s="64"/>
      <c r="F461" s="64"/>
      <c r="G461" s="65" t="s">
        <v>32</v>
      </c>
    </row>
    <row r="462" spans="1:7">
      <c r="A462" s="66" t="s">
        <v>105</v>
      </c>
      <c r="B462" s="63" t="s">
        <v>20</v>
      </c>
      <c r="C462" s="64">
        <v>681313.5</v>
      </c>
      <c r="D462" s="64">
        <v>722870.4</v>
      </c>
      <c r="E462" s="64">
        <v>720412.4</v>
      </c>
      <c r="F462" s="64">
        <v>-2458</v>
      </c>
      <c r="G462" s="65">
        <v>99.7</v>
      </c>
    </row>
    <row r="463" spans="1:7">
      <c r="A463" s="67" t="s">
        <v>161</v>
      </c>
      <c r="B463" s="68" t="s">
        <v>162</v>
      </c>
      <c r="C463" s="69"/>
      <c r="D463" s="69"/>
      <c r="E463" s="69"/>
      <c r="F463" s="69"/>
      <c r="G463" s="70" t="s">
        <v>32</v>
      </c>
    </row>
    <row r="464" spans="1:7">
      <c r="A464" s="71" t="s">
        <v>108</v>
      </c>
      <c r="B464" s="72" t="s">
        <v>32</v>
      </c>
      <c r="C464" s="73">
        <v>681313.5</v>
      </c>
      <c r="D464" s="73">
        <v>722870.4</v>
      </c>
      <c r="E464" s="73">
        <v>720412.4</v>
      </c>
      <c r="F464" s="73">
        <v>-2458</v>
      </c>
      <c r="G464" s="74">
        <v>99.7</v>
      </c>
    </row>
    <row r="465" spans="1:7">
      <c r="A465" s="75" t="s">
        <v>504</v>
      </c>
      <c r="B465" s="72" t="s">
        <v>505</v>
      </c>
      <c r="C465" s="73">
        <v>31796.2</v>
      </c>
      <c r="D465" s="73">
        <v>34607.5</v>
      </c>
      <c r="E465" s="73">
        <v>34082.5</v>
      </c>
      <c r="F465" s="73">
        <v>-525</v>
      </c>
      <c r="G465" s="74">
        <v>98.5</v>
      </c>
    </row>
    <row r="466" spans="1:7">
      <c r="A466" s="75" t="s">
        <v>506</v>
      </c>
      <c r="B466" s="72" t="s">
        <v>507</v>
      </c>
      <c r="C466" s="73">
        <v>649517.30000000005</v>
      </c>
      <c r="D466" s="73">
        <v>688262.9</v>
      </c>
      <c r="E466" s="73">
        <v>686330</v>
      </c>
      <c r="F466" s="73">
        <v>-1932.9</v>
      </c>
      <c r="G466" s="74">
        <v>99.7</v>
      </c>
    </row>
    <row r="467" spans="1:7" ht="14.1" customHeight="1">
      <c r="A467" s="76"/>
      <c r="B467" s="72"/>
      <c r="C467" s="73"/>
      <c r="D467" s="73"/>
      <c r="E467" s="73"/>
      <c r="F467" s="73"/>
      <c r="G467" s="74" t="s">
        <v>32</v>
      </c>
    </row>
    <row r="468" spans="1:7">
      <c r="A468" s="62" t="s">
        <v>508</v>
      </c>
      <c r="B468" s="63" t="s">
        <v>126</v>
      </c>
      <c r="C468" s="64"/>
      <c r="D468" s="64"/>
      <c r="E468" s="64"/>
      <c r="F468" s="64"/>
      <c r="G468" s="65" t="s">
        <v>32</v>
      </c>
    </row>
    <row r="469" spans="1:7">
      <c r="A469" s="66" t="s">
        <v>105</v>
      </c>
      <c r="B469" s="63" t="s">
        <v>20</v>
      </c>
      <c r="C469" s="64">
        <v>28486.3</v>
      </c>
      <c r="D469" s="64">
        <v>35451.1</v>
      </c>
      <c r="E469" s="64">
        <v>34579.199999999997</v>
      </c>
      <c r="F469" s="64">
        <v>-871.9</v>
      </c>
      <c r="G469" s="65">
        <v>97.5</v>
      </c>
    </row>
    <row r="470" spans="1:7">
      <c r="A470" s="67" t="s">
        <v>161</v>
      </c>
      <c r="B470" s="68" t="s">
        <v>162</v>
      </c>
      <c r="C470" s="69"/>
      <c r="D470" s="69"/>
      <c r="E470" s="69"/>
      <c r="F470" s="69"/>
      <c r="G470" s="70" t="s">
        <v>32</v>
      </c>
    </row>
    <row r="471" spans="1:7">
      <c r="A471" s="71" t="s">
        <v>108</v>
      </c>
      <c r="B471" s="72" t="s">
        <v>32</v>
      </c>
      <c r="C471" s="73">
        <v>28486.3</v>
      </c>
      <c r="D471" s="73">
        <v>35451.1</v>
      </c>
      <c r="E471" s="73">
        <v>34579.199999999997</v>
      </c>
      <c r="F471" s="73">
        <v>-871.9</v>
      </c>
      <c r="G471" s="74">
        <v>97.5</v>
      </c>
    </row>
    <row r="472" spans="1:7">
      <c r="A472" s="75" t="s">
        <v>509</v>
      </c>
      <c r="B472" s="72" t="s">
        <v>510</v>
      </c>
      <c r="C472" s="73">
        <v>28486.3</v>
      </c>
      <c r="D472" s="73">
        <v>35451.1</v>
      </c>
      <c r="E472" s="73">
        <v>34579.199999999997</v>
      </c>
      <c r="F472" s="73">
        <v>-871.9</v>
      </c>
      <c r="G472" s="74">
        <v>97.5</v>
      </c>
    </row>
    <row r="473" spans="1:7" ht="14.1" customHeight="1">
      <c r="A473" s="76"/>
      <c r="B473" s="72"/>
      <c r="C473" s="73"/>
      <c r="D473" s="73"/>
      <c r="E473" s="73"/>
      <c r="F473" s="73"/>
      <c r="G473" s="74" t="s">
        <v>32</v>
      </c>
    </row>
    <row r="474" spans="1:7">
      <c r="A474" s="62" t="s">
        <v>511</v>
      </c>
      <c r="B474" s="63" t="s">
        <v>128</v>
      </c>
      <c r="C474" s="64"/>
      <c r="D474" s="64"/>
      <c r="E474" s="64"/>
      <c r="F474" s="64"/>
      <c r="G474" s="65" t="s">
        <v>32</v>
      </c>
    </row>
    <row r="475" spans="1:7">
      <c r="A475" s="66" t="s">
        <v>105</v>
      </c>
      <c r="B475" s="63" t="s">
        <v>20</v>
      </c>
      <c r="C475" s="64">
        <v>462667.7</v>
      </c>
      <c r="D475" s="64">
        <v>505982</v>
      </c>
      <c r="E475" s="64">
        <v>496257.9</v>
      </c>
      <c r="F475" s="64">
        <v>-9724.1</v>
      </c>
      <c r="G475" s="65">
        <v>98.1</v>
      </c>
    </row>
    <row r="476" spans="1:7">
      <c r="A476" s="67" t="s">
        <v>161</v>
      </c>
      <c r="B476" s="68" t="s">
        <v>162</v>
      </c>
      <c r="C476" s="69"/>
      <c r="D476" s="69"/>
      <c r="E476" s="69"/>
      <c r="F476" s="69"/>
      <c r="G476" s="70" t="s">
        <v>32</v>
      </c>
    </row>
    <row r="477" spans="1:7">
      <c r="A477" s="71" t="s">
        <v>108</v>
      </c>
      <c r="B477" s="72" t="s">
        <v>32</v>
      </c>
      <c r="C477" s="73">
        <v>462667.7</v>
      </c>
      <c r="D477" s="73">
        <v>505982</v>
      </c>
      <c r="E477" s="73">
        <v>496257.9</v>
      </c>
      <c r="F477" s="73">
        <v>-9724.1</v>
      </c>
      <c r="G477" s="74">
        <v>98.1</v>
      </c>
    </row>
    <row r="478" spans="1:7">
      <c r="A478" s="75" t="s">
        <v>512</v>
      </c>
      <c r="B478" s="72" t="s">
        <v>513</v>
      </c>
      <c r="C478" s="73">
        <v>462667.7</v>
      </c>
      <c r="D478" s="73">
        <v>505982</v>
      </c>
      <c r="E478" s="73">
        <v>496257.9</v>
      </c>
      <c r="F478" s="73">
        <v>-9724.1</v>
      </c>
      <c r="G478" s="74">
        <v>98.1</v>
      </c>
    </row>
    <row r="479" spans="1:7" ht="14.1" customHeight="1">
      <c r="A479" s="76"/>
      <c r="B479" s="72"/>
      <c r="C479" s="73"/>
      <c r="D479" s="73"/>
      <c r="E479" s="73"/>
      <c r="F479" s="73"/>
      <c r="G479" s="74" t="s">
        <v>32</v>
      </c>
    </row>
    <row r="480" spans="1:7">
      <c r="A480" s="62" t="s">
        <v>514</v>
      </c>
      <c r="B480" s="63" t="s">
        <v>117</v>
      </c>
      <c r="C480" s="64"/>
      <c r="D480" s="64"/>
      <c r="E480" s="64"/>
      <c r="F480" s="64"/>
      <c r="G480" s="65" t="s">
        <v>32</v>
      </c>
    </row>
    <row r="481" spans="1:7">
      <c r="A481" s="66" t="s">
        <v>105</v>
      </c>
      <c r="B481" s="63" t="s">
        <v>20</v>
      </c>
      <c r="C481" s="64">
        <v>31181.200000000001</v>
      </c>
      <c r="D481" s="64">
        <v>32799.699999999997</v>
      </c>
      <c r="E481" s="64">
        <v>30557.3</v>
      </c>
      <c r="F481" s="64">
        <v>-2242.4</v>
      </c>
      <c r="G481" s="65">
        <v>93.2</v>
      </c>
    </row>
    <row r="482" spans="1:7">
      <c r="A482" s="67" t="s">
        <v>106</v>
      </c>
      <c r="B482" s="68" t="s">
        <v>107</v>
      </c>
      <c r="C482" s="69"/>
      <c r="D482" s="69"/>
      <c r="E482" s="69"/>
      <c r="F482" s="69"/>
      <c r="G482" s="70" t="s">
        <v>32</v>
      </c>
    </row>
    <row r="483" spans="1:7">
      <c r="A483" s="71" t="s">
        <v>108</v>
      </c>
      <c r="B483" s="72" t="s">
        <v>32</v>
      </c>
      <c r="C483" s="73">
        <v>31181.200000000001</v>
      </c>
      <c r="D483" s="73">
        <v>32799.699999999997</v>
      </c>
      <c r="E483" s="73">
        <v>30557.3</v>
      </c>
      <c r="F483" s="73">
        <v>-2242.4</v>
      </c>
      <c r="G483" s="74">
        <v>93.2</v>
      </c>
    </row>
    <row r="484" spans="1:7">
      <c r="A484" s="75" t="s">
        <v>515</v>
      </c>
      <c r="B484" s="72" t="s">
        <v>516</v>
      </c>
      <c r="C484" s="73">
        <v>31181.200000000001</v>
      </c>
      <c r="D484" s="73">
        <v>32799.699999999997</v>
      </c>
      <c r="E484" s="73">
        <v>30557.3</v>
      </c>
      <c r="F484" s="73">
        <v>-2242.4</v>
      </c>
      <c r="G484" s="74">
        <v>93.2</v>
      </c>
    </row>
    <row r="485" spans="1:7" ht="14.1" customHeight="1">
      <c r="A485" s="76"/>
      <c r="B485" s="72"/>
      <c r="C485" s="73"/>
      <c r="D485" s="73"/>
      <c r="E485" s="73"/>
      <c r="F485" s="73"/>
      <c r="G485" s="74" t="s">
        <v>32</v>
      </c>
    </row>
    <row r="486" spans="1:7">
      <c r="A486" s="62" t="s">
        <v>517</v>
      </c>
      <c r="B486" s="63" t="s">
        <v>516</v>
      </c>
      <c r="C486" s="64"/>
      <c r="D486" s="64"/>
      <c r="E486" s="64"/>
      <c r="F486" s="64"/>
      <c r="G486" s="65" t="s">
        <v>32</v>
      </c>
    </row>
    <row r="487" spans="1:7">
      <c r="A487" s="66" t="s">
        <v>105</v>
      </c>
      <c r="B487" s="63" t="s">
        <v>20</v>
      </c>
      <c r="C487" s="64">
        <v>290025.3</v>
      </c>
      <c r="D487" s="64">
        <v>266977.90000000002</v>
      </c>
      <c r="E487" s="64">
        <v>255260.9</v>
      </c>
      <c r="F487" s="64">
        <v>-11717</v>
      </c>
      <c r="G487" s="65">
        <v>95.6</v>
      </c>
    </row>
    <row r="488" spans="1:7">
      <c r="A488" s="67" t="s">
        <v>106</v>
      </c>
      <c r="B488" s="68" t="s">
        <v>107</v>
      </c>
      <c r="C488" s="69"/>
      <c r="D488" s="69"/>
      <c r="E488" s="69"/>
      <c r="F488" s="69"/>
      <c r="G488" s="70" t="s">
        <v>32</v>
      </c>
    </row>
    <row r="489" spans="1:7">
      <c r="A489" s="71" t="s">
        <v>108</v>
      </c>
      <c r="B489" s="72" t="s">
        <v>32</v>
      </c>
      <c r="C489" s="73">
        <v>290025.3</v>
      </c>
      <c r="D489" s="73">
        <v>266977.90000000002</v>
      </c>
      <c r="E489" s="73">
        <v>255260.9</v>
      </c>
      <c r="F489" s="73">
        <v>-11717</v>
      </c>
      <c r="G489" s="74">
        <v>95.6</v>
      </c>
    </row>
    <row r="490" spans="1:7">
      <c r="A490" s="75" t="s">
        <v>518</v>
      </c>
      <c r="B490" s="72" t="s">
        <v>519</v>
      </c>
      <c r="C490" s="73">
        <v>290025.3</v>
      </c>
      <c r="D490" s="73">
        <v>266977.90000000002</v>
      </c>
      <c r="E490" s="73">
        <v>255260.9</v>
      </c>
      <c r="F490" s="73">
        <v>-11717</v>
      </c>
      <c r="G490" s="74">
        <v>95.6</v>
      </c>
    </row>
    <row r="491" spans="1:7" ht="14.1" customHeight="1">
      <c r="A491" s="76"/>
      <c r="B491" s="72"/>
      <c r="C491" s="73"/>
      <c r="D491" s="73"/>
      <c r="E491" s="73"/>
      <c r="F491" s="73"/>
      <c r="G491" s="74" t="s">
        <v>32</v>
      </c>
    </row>
    <row r="492" spans="1:7" ht="26.25">
      <c r="A492" s="62" t="s">
        <v>520</v>
      </c>
      <c r="B492" s="63" t="s">
        <v>521</v>
      </c>
      <c r="C492" s="64"/>
      <c r="D492" s="64"/>
      <c r="E492" s="64"/>
      <c r="F492" s="64"/>
      <c r="G492" s="65" t="s">
        <v>32</v>
      </c>
    </row>
    <row r="493" spans="1:7">
      <c r="A493" s="66" t="s">
        <v>105</v>
      </c>
      <c r="B493" s="63" t="s">
        <v>20</v>
      </c>
      <c r="C493" s="64">
        <v>12605.6</v>
      </c>
      <c r="D493" s="64">
        <v>12705.6</v>
      </c>
      <c r="E493" s="64">
        <v>12607.5</v>
      </c>
      <c r="F493" s="64">
        <v>-98.1</v>
      </c>
      <c r="G493" s="65">
        <v>99.2</v>
      </c>
    </row>
    <row r="494" spans="1:7">
      <c r="A494" s="67" t="s">
        <v>106</v>
      </c>
      <c r="B494" s="68" t="s">
        <v>107</v>
      </c>
      <c r="C494" s="69"/>
      <c r="D494" s="69"/>
      <c r="E494" s="69"/>
      <c r="F494" s="69"/>
      <c r="G494" s="70" t="s">
        <v>32</v>
      </c>
    </row>
    <row r="495" spans="1:7">
      <c r="A495" s="71" t="s">
        <v>108</v>
      </c>
      <c r="B495" s="72" t="s">
        <v>32</v>
      </c>
      <c r="C495" s="73">
        <v>12605.6</v>
      </c>
      <c r="D495" s="73">
        <v>12705.6</v>
      </c>
      <c r="E495" s="73">
        <v>12607.5</v>
      </c>
      <c r="F495" s="73">
        <v>-98.1</v>
      </c>
      <c r="G495" s="74">
        <v>99.2</v>
      </c>
    </row>
    <row r="496" spans="1:7">
      <c r="A496" s="75" t="s">
        <v>522</v>
      </c>
      <c r="B496" s="72" t="s">
        <v>523</v>
      </c>
      <c r="C496" s="73">
        <v>12605.6</v>
      </c>
      <c r="D496" s="73">
        <v>12705.6</v>
      </c>
      <c r="E496" s="73">
        <v>12607.5</v>
      </c>
      <c r="F496" s="73">
        <v>-98.1</v>
      </c>
      <c r="G496" s="74">
        <v>99.2</v>
      </c>
    </row>
    <row r="497" spans="1:7" ht="14.1" customHeight="1">
      <c r="A497" s="76"/>
      <c r="B497" s="72"/>
      <c r="C497" s="73"/>
      <c r="D497" s="73"/>
      <c r="E497" s="73"/>
      <c r="F497" s="73"/>
      <c r="G497" s="74" t="s">
        <v>32</v>
      </c>
    </row>
    <row r="498" spans="1:7">
      <c r="A498" s="62" t="s">
        <v>524</v>
      </c>
      <c r="B498" s="63" t="s">
        <v>525</v>
      </c>
      <c r="C498" s="64"/>
      <c r="D498" s="64"/>
      <c r="E498" s="64"/>
      <c r="F498" s="64"/>
      <c r="G498" s="65" t="s">
        <v>32</v>
      </c>
    </row>
    <row r="499" spans="1:7">
      <c r="A499" s="66" t="s">
        <v>105</v>
      </c>
      <c r="B499" s="63" t="s">
        <v>20</v>
      </c>
      <c r="C499" s="64">
        <v>17940.900000000001</v>
      </c>
      <c r="D499" s="64">
        <v>18403.900000000001</v>
      </c>
      <c r="E499" s="64">
        <v>18320.400000000001</v>
      </c>
      <c r="F499" s="64">
        <v>-83.5</v>
      </c>
      <c r="G499" s="65">
        <v>99.5</v>
      </c>
    </row>
    <row r="500" spans="1:7">
      <c r="A500" s="67" t="s">
        <v>359</v>
      </c>
      <c r="B500" s="68" t="s">
        <v>360</v>
      </c>
      <c r="C500" s="69"/>
      <c r="D500" s="69"/>
      <c r="E500" s="69"/>
      <c r="F500" s="69"/>
      <c r="G500" s="70" t="s">
        <v>32</v>
      </c>
    </row>
    <row r="501" spans="1:7">
      <c r="A501" s="71" t="s">
        <v>108</v>
      </c>
      <c r="B501" s="72" t="s">
        <v>32</v>
      </c>
      <c r="C501" s="73">
        <v>17940.900000000001</v>
      </c>
      <c r="D501" s="73">
        <v>18403.900000000001</v>
      </c>
      <c r="E501" s="73">
        <v>18320.400000000001</v>
      </c>
      <c r="F501" s="73">
        <v>-83.5</v>
      </c>
      <c r="G501" s="74">
        <v>99.5</v>
      </c>
    </row>
    <row r="502" spans="1:7">
      <c r="A502" s="75" t="s">
        <v>526</v>
      </c>
      <c r="B502" s="72" t="s">
        <v>527</v>
      </c>
      <c r="C502" s="73">
        <v>17940.900000000001</v>
      </c>
      <c r="D502" s="73">
        <v>18403.900000000001</v>
      </c>
      <c r="E502" s="73">
        <v>18320.400000000001</v>
      </c>
      <c r="F502" s="73">
        <v>-83.5</v>
      </c>
      <c r="G502" s="74">
        <v>99.5</v>
      </c>
    </row>
    <row r="503" spans="1:7" ht="14.1" customHeight="1">
      <c r="A503" s="76"/>
      <c r="B503" s="72"/>
      <c r="C503" s="73"/>
      <c r="D503" s="73"/>
      <c r="E503" s="73"/>
      <c r="F503" s="73"/>
      <c r="G503" s="74" t="s">
        <v>32</v>
      </c>
    </row>
    <row r="504" spans="1:7">
      <c r="A504" s="62" t="s">
        <v>528</v>
      </c>
      <c r="B504" s="63" t="s">
        <v>529</v>
      </c>
      <c r="C504" s="64"/>
      <c r="D504" s="64"/>
      <c r="E504" s="64"/>
      <c r="F504" s="64"/>
      <c r="G504" s="65" t="s">
        <v>32</v>
      </c>
    </row>
    <row r="505" spans="1:7">
      <c r="A505" s="66" t="s">
        <v>105</v>
      </c>
      <c r="B505" s="63" t="s">
        <v>20</v>
      </c>
      <c r="C505" s="64">
        <v>32378.6</v>
      </c>
      <c r="D505" s="64">
        <v>37094.9</v>
      </c>
      <c r="E505" s="64">
        <v>32375.7</v>
      </c>
      <c r="F505" s="64">
        <v>-4719.2</v>
      </c>
      <c r="G505" s="65">
        <v>87.3</v>
      </c>
    </row>
    <row r="506" spans="1:7">
      <c r="A506" s="67" t="s">
        <v>133</v>
      </c>
      <c r="B506" s="68" t="s">
        <v>134</v>
      </c>
      <c r="C506" s="69"/>
      <c r="D506" s="69"/>
      <c r="E506" s="69"/>
      <c r="F506" s="69"/>
      <c r="G506" s="70" t="s">
        <v>32</v>
      </c>
    </row>
    <row r="507" spans="1:7">
      <c r="A507" s="71" t="s">
        <v>108</v>
      </c>
      <c r="B507" s="72" t="s">
        <v>32</v>
      </c>
      <c r="C507" s="73">
        <v>32378.6</v>
      </c>
      <c r="D507" s="73">
        <v>37094.9</v>
      </c>
      <c r="E507" s="73">
        <v>32375.7</v>
      </c>
      <c r="F507" s="73">
        <v>-4719.2</v>
      </c>
      <c r="G507" s="74">
        <v>87.3</v>
      </c>
    </row>
    <row r="508" spans="1:7">
      <c r="A508" s="75" t="s">
        <v>530</v>
      </c>
      <c r="B508" s="72" t="s">
        <v>531</v>
      </c>
      <c r="C508" s="73">
        <v>32378.6</v>
      </c>
      <c r="D508" s="73">
        <v>37094.9</v>
      </c>
      <c r="E508" s="73">
        <v>32375.7</v>
      </c>
      <c r="F508" s="73">
        <v>-4719.2</v>
      </c>
      <c r="G508" s="74">
        <v>87.3</v>
      </c>
    </row>
    <row r="509" spans="1:7" ht="14.1" customHeight="1">
      <c r="A509" s="76"/>
      <c r="B509" s="72"/>
      <c r="C509" s="73"/>
      <c r="D509" s="73"/>
      <c r="E509" s="73"/>
      <c r="F509" s="73"/>
      <c r="G509" s="74" t="s">
        <v>32</v>
      </c>
    </row>
    <row r="510" spans="1:7">
      <c r="A510" s="62" t="s">
        <v>532</v>
      </c>
      <c r="B510" s="63" t="s">
        <v>533</v>
      </c>
      <c r="C510" s="64"/>
      <c r="D510" s="64"/>
      <c r="E510" s="64"/>
      <c r="F510" s="64"/>
      <c r="G510" s="65" t="s">
        <v>32</v>
      </c>
    </row>
    <row r="511" spans="1:7">
      <c r="A511" s="66" t="s">
        <v>105</v>
      </c>
      <c r="B511" s="63" t="s">
        <v>20</v>
      </c>
      <c r="C511" s="64">
        <v>465343</v>
      </c>
      <c r="D511" s="64">
        <v>466998.6</v>
      </c>
      <c r="E511" s="64">
        <v>460378.1</v>
      </c>
      <c r="F511" s="64">
        <v>-6620.5</v>
      </c>
      <c r="G511" s="65">
        <v>98.6</v>
      </c>
    </row>
    <row r="512" spans="1:7">
      <c r="A512" s="67" t="s">
        <v>161</v>
      </c>
      <c r="B512" s="68" t="s">
        <v>162</v>
      </c>
      <c r="C512" s="69"/>
      <c r="D512" s="69"/>
      <c r="E512" s="69"/>
      <c r="F512" s="69"/>
      <c r="G512" s="70" t="s">
        <v>32</v>
      </c>
    </row>
    <row r="513" spans="1:7">
      <c r="A513" s="71" t="s">
        <v>108</v>
      </c>
      <c r="B513" s="72" t="s">
        <v>32</v>
      </c>
      <c r="C513" s="73">
        <v>453971.7</v>
      </c>
      <c r="D513" s="73">
        <v>453971.7</v>
      </c>
      <c r="E513" s="73">
        <v>448533.1</v>
      </c>
      <c r="F513" s="73">
        <v>-5438.6</v>
      </c>
      <c r="G513" s="74">
        <v>98.8</v>
      </c>
    </row>
    <row r="514" spans="1:7">
      <c r="A514" s="75" t="s">
        <v>534</v>
      </c>
      <c r="B514" s="72" t="s">
        <v>535</v>
      </c>
      <c r="C514" s="73">
        <v>407193.4</v>
      </c>
      <c r="D514" s="73">
        <v>401553.4</v>
      </c>
      <c r="E514" s="73">
        <v>396941.3</v>
      </c>
      <c r="F514" s="73">
        <v>-4612.1000000000004</v>
      </c>
      <c r="G514" s="74">
        <v>98.9</v>
      </c>
    </row>
    <row r="515" spans="1:7">
      <c r="A515" s="75" t="s">
        <v>536</v>
      </c>
      <c r="B515" s="72" t="s">
        <v>537</v>
      </c>
      <c r="C515" s="73">
        <v>46778.3</v>
      </c>
      <c r="D515" s="73">
        <v>52418.3</v>
      </c>
      <c r="E515" s="73">
        <v>51591.8</v>
      </c>
      <c r="F515" s="73">
        <v>-826.5</v>
      </c>
      <c r="G515" s="74">
        <v>98.4</v>
      </c>
    </row>
    <row r="516" spans="1:7">
      <c r="A516" s="67" t="s">
        <v>133</v>
      </c>
      <c r="B516" s="68" t="s">
        <v>134</v>
      </c>
      <c r="C516" s="69"/>
      <c r="D516" s="69"/>
      <c r="E516" s="69"/>
      <c r="F516" s="69"/>
      <c r="G516" s="70" t="s">
        <v>32</v>
      </c>
    </row>
    <row r="517" spans="1:7">
      <c r="A517" s="71" t="s">
        <v>108</v>
      </c>
      <c r="B517" s="72" t="s">
        <v>32</v>
      </c>
      <c r="C517" s="73">
        <v>11371.3</v>
      </c>
      <c r="D517" s="73">
        <v>13026.9</v>
      </c>
      <c r="E517" s="73">
        <v>11845</v>
      </c>
      <c r="F517" s="73">
        <v>-1181.9000000000001</v>
      </c>
      <c r="G517" s="74">
        <v>90.9</v>
      </c>
    </row>
    <row r="518" spans="1:7">
      <c r="A518" s="75" t="s">
        <v>538</v>
      </c>
      <c r="B518" s="72" t="s">
        <v>539</v>
      </c>
      <c r="C518" s="73">
        <v>11371.3</v>
      </c>
      <c r="D518" s="73">
        <v>13026.9</v>
      </c>
      <c r="E518" s="73">
        <v>11845</v>
      </c>
      <c r="F518" s="73">
        <v>-1181.9000000000001</v>
      </c>
      <c r="G518" s="74">
        <v>90.9</v>
      </c>
    </row>
    <row r="519" spans="1:7" ht="14.1" customHeight="1">
      <c r="A519" s="76"/>
      <c r="B519" s="72"/>
      <c r="C519" s="73"/>
      <c r="D519" s="73"/>
      <c r="E519" s="73"/>
      <c r="F519" s="73"/>
      <c r="G519" s="74" t="s">
        <v>32</v>
      </c>
    </row>
    <row r="520" spans="1:7">
      <c r="A520" s="62" t="s">
        <v>540</v>
      </c>
      <c r="B520" s="63" t="s">
        <v>541</v>
      </c>
      <c r="C520" s="64"/>
      <c r="D520" s="64"/>
      <c r="E520" s="64"/>
      <c r="F520" s="64"/>
      <c r="G520" s="65" t="s">
        <v>32</v>
      </c>
    </row>
    <row r="521" spans="1:7">
      <c r="A521" s="66" t="s">
        <v>105</v>
      </c>
      <c r="B521" s="63" t="s">
        <v>20</v>
      </c>
      <c r="C521" s="64">
        <v>27235.7</v>
      </c>
      <c r="D521" s="64">
        <v>27461.200000000001</v>
      </c>
      <c r="E521" s="64">
        <v>26192.7</v>
      </c>
      <c r="F521" s="64">
        <v>-1268.5</v>
      </c>
      <c r="G521" s="65">
        <v>95.4</v>
      </c>
    </row>
    <row r="522" spans="1:7">
      <c r="A522" s="67" t="s">
        <v>106</v>
      </c>
      <c r="B522" s="68" t="s">
        <v>107</v>
      </c>
      <c r="C522" s="69"/>
      <c r="D522" s="69"/>
      <c r="E522" s="69"/>
      <c r="F522" s="69"/>
      <c r="G522" s="70" t="s">
        <v>32</v>
      </c>
    </row>
    <row r="523" spans="1:7">
      <c r="A523" s="71" t="s">
        <v>108</v>
      </c>
      <c r="B523" s="72" t="s">
        <v>32</v>
      </c>
      <c r="C523" s="73">
        <v>27235.7</v>
      </c>
      <c r="D523" s="73">
        <v>27461.200000000001</v>
      </c>
      <c r="E523" s="73">
        <v>26192.7</v>
      </c>
      <c r="F523" s="73">
        <v>-1268.5</v>
      </c>
      <c r="G523" s="74">
        <v>95.4</v>
      </c>
    </row>
    <row r="524" spans="1:7" ht="26.25">
      <c r="A524" s="75" t="s">
        <v>542</v>
      </c>
      <c r="B524" s="72" t="s">
        <v>543</v>
      </c>
      <c r="C524" s="73">
        <v>27235.7</v>
      </c>
      <c r="D524" s="73">
        <v>27461.200000000001</v>
      </c>
      <c r="E524" s="73">
        <v>26192.7</v>
      </c>
      <c r="F524" s="73">
        <v>-1268.5</v>
      </c>
      <c r="G524" s="74">
        <v>95.4</v>
      </c>
    </row>
    <row r="525" spans="1:7" ht="14.1" customHeight="1">
      <c r="A525" s="76"/>
      <c r="B525" s="72"/>
      <c r="C525" s="73"/>
      <c r="D525" s="73"/>
      <c r="E525" s="73"/>
      <c r="F525" s="73"/>
      <c r="G525" s="74" t="s">
        <v>32</v>
      </c>
    </row>
    <row r="526" spans="1:7">
      <c r="A526" s="62" t="s">
        <v>544</v>
      </c>
      <c r="B526" s="63" t="s">
        <v>545</v>
      </c>
      <c r="C526" s="64"/>
      <c r="D526" s="64"/>
      <c r="E526" s="64"/>
      <c r="F526" s="64"/>
      <c r="G526" s="65" t="s">
        <v>32</v>
      </c>
    </row>
    <row r="527" spans="1:7">
      <c r="A527" s="66" t="s">
        <v>105</v>
      </c>
      <c r="B527" s="63" t="s">
        <v>20</v>
      </c>
      <c r="C527" s="64">
        <v>210845.8</v>
      </c>
      <c r="D527" s="64">
        <v>220546.6</v>
      </c>
      <c r="E527" s="64">
        <v>210489.1</v>
      </c>
      <c r="F527" s="64">
        <f>E527-D527</f>
        <v>-10057.5</v>
      </c>
      <c r="G527" s="65">
        <f>E527/D527*100</f>
        <v>95.439739265987328</v>
      </c>
    </row>
    <row r="528" spans="1:7">
      <c r="A528" s="67" t="s">
        <v>106</v>
      </c>
      <c r="B528" s="68" t="s">
        <v>107</v>
      </c>
      <c r="C528" s="69"/>
      <c r="D528" s="69"/>
      <c r="E528" s="69"/>
      <c r="F528" s="69"/>
      <c r="G528" s="70" t="s">
        <v>32</v>
      </c>
    </row>
    <row r="529" spans="1:7">
      <c r="A529" s="67" t="s">
        <v>161</v>
      </c>
      <c r="B529" s="68" t="s">
        <v>162</v>
      </c>
      <c r="C529" s="69"/>
      <c r="D529" s="69"/>
      <c r="E529" s="69"/>
      <c r="F529" s="69"/>
      <c r="G529" s="70" t="s">
        <v>32</v>
      </c>
    </row>
    <row r="530" spans="1:7">
      <c r="A530" s="71" t="s">
        <v>108</v>
      </c>
      <c r="B530" s="72" t="s">
        <v>32</v>
      </c>
      <c r="C530" s="73">
        <v>210845.8</v>
      </c>
      <c r="D530" s="73">
        <v>220546.6</v>
      </c>
      <c r="E530" s="73">
        <v>210489.1</v>
      </c>
      <c r="F530" s="73">
        <f>E530-D530</f>
        <v>-10057.5</v>
      </c>
      <c r="G530" s="74">
        <f>E530/D530*100</f>
        <v>95.439739265987328</v>
      </c>
    </row>
    <row r="531" spans="1:7">
      <c r="A531" s="75" t="s">
        <v>546</v>
      </c>
      <c r="B531" s="72" t="s">
        <v>547</v>
      </c>
      <c r="C531" s="73"/>
      <c r="D531" s="73">
        <v>286.7</v>
      </c>
      <c r="E531" s="73">
        <v>286.60000000000002</v>
      </c>
      <c r="F531" s="73">
        <v>-9.9999999999966005E-2</v>
      </c>
      <c r="G531" s="74">
        <f t="shared" ref="G531:G532" si="0">E531/D531*100</f>
        <v>99.965120334844798</v>
      </c>
    </row>
    <row r="532" spans="1:7">
      <c r="A532" s="75" t="s">
        <v>536</v>
      </c>
      <c r="B532" s="72" t="s">
        <v>537</v>
      </c>
      <c r="C532" s="73">
        <v>210845.8</v>
      </c>
      <c r="D532" s="73">
        <v>220259.9</v>
      </c>
      <c r="E532" s="73">
        <v>210202.4</v>
      </c>
      <c r="F532" s="73">
        <f>E532-D532</f>
        <v>-10057.5</v>
      </c>
      <c r="G532" s="74">
        <f t="shared" si="0"/>
        <v>95.433803429493977</v>
      </c>
    </row>
    <row r="533" spans="1:7">
      <c r="A533" s="77" t="s">
        <v>151</v>
      </c>
      <c r="B533" s="72"/>
      <c r="C533" s="73"/>
      <c r="D533" s="73">
        <v>880</v>
      </c>
      <c r="E533" s="73">
        <v>874.2</v>
      </c>
      <c r="F533" s="73">
        <f>E533-D533</f>
        <v>-5.7999999999999545</v>
      </c>
      <c r="G533" s="74">
        <f>E533/D533*100</f>
        <v>99.340909090909093</v>
      </c>
    </row>
    <row r="534" spans="1:7" ht="14.1" customHeight="1">
      <c r="A534" s="76"/>
      <c r="B534" s="72"/>
      <c r="C534" s="73"/>
      <c r="D534" s="73"/>
      <c r="E534" s="73"/>
      <c r="F534" s="73"/>
      <c r="G534" s="74" t="s">
        <v>32</v>
      </c>
    </row>
    <row r="535" spans="1:7">
      <c r="A535" s="62" t="s">
        <v>548</v>
      </c>
      <c r="B535" s="63" t="s">
        <v>549</v>
      </c>
      <c r="C535" s="64"/>
      <c r="D535" s="64"/>
      <c r="E535" s="64"/>
      <c r="F535" s="64"/>
      <c r="G535" s="65" t="s">
        <v>32</v>
      </c>
    </row>
    <row r="536" spans="1:7">
      <c r="A536" s="66" t="s">
        <v>105</v>
      </c>
      <c r="B536" s="63" t="s">
        <v>20</v>
      </c>
      <c r="C536" s="64">
        <v>8330.5</v>
      </c>
      <c r="D536" s="64">
        <v>10245.1</v>
      </c>
      <c r="E536" s="64">
        <v>10224.9</v>
      </c>
      <c r="F536" s="64">
        <v>-20.200000000001001</v>
      </c>
      <c r="G536" s="65">
        <v>99.8</v>
      </c>
    </row>
    <row r="537" spans="1:7">
      <c r="A537" s="67" t="s">
        <v>106</v>
      </c>
      <c r="B537" s="68" t="s">
        <v>107</v>
      </c>
      <c r="C537" s="69"/>
      <c r="D537" s="69"/>
      <c r="E537" s="69"/>
      <c r="F537" s="69"/>
      <c r="G537" s="70" t="s">
        <v>32</v>
      </c>
    </row>
    <row r="538" spans="1:7">
      <c r="A538" s="71" t="s">
        <v>108</v>
      </c>
      <c r="B538" s="72" t="s">
        <v>32</v>
      </c>
      <c r="C538" s="73">
        <v>8330.5</v>
      </c>
      <c r="D538" s="73">
        <v>10245.1</v>
      </c>
      <c r="E538" s="73">
        <v>10224.9</v>
      </c>
      <c r="F538" s="73">
        <v>-20.200000000001001</v>
      </c>
      <c r="G538" s="74">
        <v>99.8</v>
      </c>
    </row>
    <row r="539" spans="1:7">
      <c r="A539" s="75" t="s">
        <v>550</v>
      </c>
      <c r="B539" s="72" t="s">
        <v>521</v>
      </c>
      <c r="C539" s="73">
        <v>8330.5</v>
      </c>
      <c r="D539" s="73">
        <v>10245.1</v>
      </c>
      <c r="E539" s="73">
        <v>10224.9</v>
      </c>
      <c r="F539" s="73">
        <v>-20.200000000001001</v>
      </c>
      <c r="G539" s="74">
        <v>99.8</v>
      </c>
    </row>
    <row r="540" spans="1:7" ht="14.1" customHeight="1">
      <c r="A540" s="76"/>
      <c r="B540" s="72"/>
      <c r="C540" s="73"/>
      <c r="D540" s="73"/>
      <c r="E540" s="73"/>
      <c r="F540" s="73"/>
      <c r="G540" s="74" t="s">
        <v>32</v>
      </c>
    </row>
    <row r="541" spans="1:7">
      <c r="A541" s="62" t="s">
        <v>551</v>
      </c>
      <c r="B541" s="63" t="s">
        <v>552</v>
      </c>
      <c r="C541" s="64"/>
      <c r="D541" s="64"/>
      <c r="E541" s="64"/>
      <c r="F541" s="64"/>
      <c r="G541" s="65" t="s">
        <v>32</v>
      </c>
    </row>
    <row r="542" spans="1:7">
      <c r="A542" s="66" t="s">
        <v>105</v>
      </c>
      <c r="B542" s="63" t="s">
        <v>20</v>
      </c>
      <c r="C542" s="64">
        <v>10375.299999999999</v>
      </c>
      <c r="D542" s="64">
        <v>12625.5</v>
      </c>
      <c r="E542" s="64">
        <v>12593.9</v>
      </c>
      <c r="F542" s="64">
        <v>-31.6</v>
      </c>
      <c r="G542" s="65">
        <v>99.7</v>
      </c>
    </row>
    <row r="543" spans="1:7">
      <c r="A543" s="67" t="s">
        <v>106</v>
      </c>
      <c r="B543" s="68" t="s">
        <v>107</v>
      </c>
      <c r="C543" s="69"/>
      <c r="D543" s="69"/>
      <c r="E543" s="69"/>
      <c r="F543" s="69"/>
      <c r="G543" s="70" t="s">
        <v>32</v>
      </c>
    </row>
    <row r="544" spans="1:7">
      <c r="A544" s="71" t="s">
        <v>108</v>
      </c>
      <c r="B544" s="72" t="s">
        <v>32</v>
      </c>
      <c r="C544" s="73">
        <v>10375.299999999999</v>
      </c>
      <c r="D544" s="73">
        <v>12625.5</v>
      </c>
      <c r="E544" s="73">
        <v>12593.9</v>
      </c>
      <c r="F544" s="73">
        <v>-31.6</v>
      </c>
      <c r="G544" s="74">
        <v>99.7</v>
      </c>
    </row>
    <row r="545" spans="1:7">
      <c r="A545" s="75" t="s">
        <v>152</v>
      </c>
      <c r="B545" s="72" t="s">
        <v>153</v>
      </c>
      <c r="C545" s="73">
        <v>10375.299999999999</v>
      </c>
      <c r="D545" s="73">
        <v>12625.5</v>
      </c>
      <c r="E545" s="73">
        <v>12593.9</v>
      </c>
      <c r="F545" s="73">
        <v>-31.6</v>
      </c>
      <c r="G545" s="74">
        <v>99.7</v>
      </c>
    </row>
    <row r="546" spans="1:7" ht="14.1" customHeight="1">
      <c r="A546" s="76"/>
      <c r="B546" s="72"/>
      <c r="C546" s="73"/>
      <c r="D546" s="73"/>
      <c r="E546" s="73"/>
      <c r="F546" s="73"/>
      <c r="G546" s="74" t="s">
        <v>32</v>
      </c>
    </row>
    <row r="547" spans="1:7">
      <c r="A547" s="62" t="s">
        <v>553</v>
      </c>
      <c r="B547" s="63" t="s">
        <v>554</v>
      </c>
      <c r="C547" s="64"/>
      <c r="D547" s="64"/>
      <c r="E547" s="64"/>
      <c r="F547" s="64"/>
      <c r="G547" s="65" t="s">
        <v>32</v>
      </c>
    </row>
    <row r="548" spans="1:7">
      <c r="A548" s="66" t="s">
        <v>105</v>
      </c>
      <c r="B548" s="63" t="s">
        <v>20</v>
      </c>
      <c r="C548" s="64">
        <v>19169.599999999999</v>
      </c>
      <c r="D548" s="64">
        <v>20509.400000000001</v>
      </c>
      <c r="E548" s="64">
        <v>20413.3</v>
      </c>
      <c r="F548" s="64">
        <v>-96.100000000001998</v>
      </c>
      <c r="G548" s="65">
        <v>99.5</v>
      </c>
    </row>
    <row r="549" spans="1:7">
      <c r="A549" s="67" t="s">
        <v>161</v>
      </c>
      <c r="B549" s="68" t="s">
        <v>162</v>
      </c>
      <c r="C549" s="69"/>
      <c r="D549" s="69"/>
      <c r="E549" s="69"/>
      <c r="F549" s="69"/>
      <c r="G549" s="70" t="s">
        <v>32</v>
      </c>
    </row>
    <row r="550" spans="1:7">
      <c r="A550" s="71" t="s">
        <v>108</v>
      </c>
      <c r="B550" s="72" t="s">
        <v>32</v>
      </c>
      <c r="C550" s="73">
        <v>19169.599999999999</v>
      </c>
      <c r="D550" s="73">
        <v>20509.400000000001</v>
      </c>
      <c r="E550" s="73">
        <v>20413.3</v>
      </c>
      <c r="F550" s="73">
        <v>-96.100000000001998</v>
      </c>
      <c r="G550" s="74">
        <v>99.5</v>
      </c>
    </row>
    <row r="551" spans="1:7">
      <c r="A551" s="75" t="s">
        <v>555</v>
      </c>
      <c r="B551" s="72" t="s">
        <v>556</v>
      </c>
      <c r="C551" s="73">
        <v>19169.599999999999</v>
      </c>
      <c r="D551" s="73">
        <v>20509.400000000001</v>
      </c>
      <c r="E551" s="73">
        <v>20413.3</v>
      </c>
      <c r="F551" s="73">
        <v>-96.100000000001998</v>
      </c>
      <c r="G551" s="74">
        <v>99.5</v>
      </c>
    </row>
    <row r="552" spans="1:7" ht="14.1" customHeight="1">
      <c r="A552" s="76"/>
      <c r="B552" s="72"/>
      <c r="C552" s="73"/>
      <c r="D552" s="73"/>
      <c r="E552" s="73"/>
      <c r="F552" s="73"/>
      <c r="G552" s="74" t="s">
        <v>32</v>
      </c>
    </row>
    <row r="553" spans="1:7">
      <c r="A553" s="62" t="s">
        <v>557</v>
      </c>
      <c r="B553" s="63" t="s">
        <v>558</v>
      </c>
      <c r="C553" s="64"/>
      <c r="D553" s="64"/>
      <c r="E553" s="64"/>
      <c r="F553" s="64"/>
      <c r="G553" s="65" t="s">
        <v>32</v>
      </c>
    </row>
    <row r="554" spans="1:7">
      <c r="A554" s="66" t="s">
        <v>105</v>
      </c>
      <c r="B554" s="63" t="s">
        <v>20</v>
      </c>
      <c r="C554" s="64">
        <v>167936.1</v>
      </c>
      <c r="D554" s="64">
        <v>197720.8</v>
      </c>
      <c r="E554" s="64">
        <v>195341.7</v>
      </c>
      <c r="F554" s="64">
        <v>-2379.1</v>
      </c>
      <c r="G554" s="65">
        <v>98.8</v>
      </c>
    </row>
    <row r="555" spans="1:7">
      <c r="A555" s="67" t="s">
        <v>161</v>
      </c>
      <c r="B555" s="68" t="s">
        <v>162</v>
      </c>
      <c r="C555" s="69"/>
      <c r="D555" s="69"/>
      <c r="E555" s="69"/>
      <c r="F555" s="69"/>
      <c r="G555" s="70" t="s">
        <v>32</v>
      </c>
    </row>
    <row r="556" spans="1:7">
      <c r="A556" s="71" t="s">
        <v>108</v>
      </c>
      <c r="B556" s="72" t="s">
        <v>32</v>
      </c>
      <c r="C556" s="73">
        <v>167936.1</v>
      </c>
      <c r="D556" s="73">
        <v>197720.8</v>
      </c>
      <c r="E556" s="73">
        <v>195341.7</v>
      </c>
      <c r="F556" s="73">
        <v>-2379.1</v>
      </c>
      <c r="G556" s="74">
        <v>98.8</v>
      </c>
    </row>
    <row r="557" spans="1:7">
      <c r="A557" s="75" t="s">
        <v>559</v>
      </c>
      <c r="B557" s="72" t="s">
        <v>560</v>
      </c>
      <c r="C557" s="73">
        <v>167936.1</v>
      </c>
      <c r="D557" s="73">
        <v>197720.8</v>
      </c>
      <c r="E557" s="73">
        <v>195341.7</v>
      </c>
      <c r="F557" s="73">
        <v>-2379.1</v>
      </c>
      <c r="G557" s="74">
        <v>98.8</v>
      </c>
    </row>
    <row r="558" spans="1:7" ht="14.1" customHeight="1">
      <c r="A558" s="76"/>
      <c r="B558" s="72"/>
      <c r="C558" s="73"/>
      <c r="D558" s="73"/>
      <c r="E558" s="73"/>
      <c r="F558" s="73"/>
      <c r="G558" s="74" t="s">
        <v>32</v>
      </c>
    </row>
    <row r="559" spans="1:7" ht="26.25">
      <c r="A559" s="62" t="s">
        <v>561</v>
      </c>
      <c r="B559" s="63" t="s">
        <v>562</v>
      </c>
      <c r="C559" s="64"/>
      <c r="D559" s="64"/>
      <c r="E559" s="64"/>
      <c r="F559" s="64"/>
      <c r="G559" s="65" t="s">
        <v>32</v>
      </c>
    </row>
    <row r="560" spans="1:7">
      <c r="A560" s="66" t="s">
        <v>105</v>
      </c>
      <c r="B560" s="63" t="s">
        <v>20</v>
      </c>
      <c r="C560" s="64">
        <v>12253.1</v>
      </c>
      <c r="D560" s="64">
        <v>8470.4</v>
      </c>
      <c r="E560" s="64">
        <v>7484.7</v>
      </c>
      <c r="F560" s="64">
        <v>-985.7</v>
      </c>
      <c r="G560" s="65">
        <v>88.4</v>
      </c>
    </row>
    <row r="561" spans="1:7">
      <c r="A561" s="67" t="s">
        <v>106</v>
      </c>
      <c r="B561" s="68" t="s">
        <v>107</v>
      </c>
      <c r="C561" s="69"/>
      <c r="D561" s="69"/>
      <c r="E561" s="69"/>
      <c r="F561" s="69"/>
      <c r="G561" s="70" t="s">
        <v>32</v>
      </c>
    </row>
    <row r="562" spans="1:7">
      <c r="A562" s="71" t="s">
        <v>108</v>
      </c>
      <c r="B562" s="72" t="s">
        <v>32</v>
      </c>
      <c r="C562" s="73">
        <v>12253.1</v>
      </c>
      <c r="D562" s="73">
        <v>8470.4</v>
      </c>
      <c r="E562" s="73">
        <v>7484.7</v>
      </c>
      <c r="F562" s="73">
        <v>-985.7</v>
      </c>
      <c r="G562" s="74">
        <v>88.4</v>
      </c>
    </row>
    <row r="563" spans="1:7">
      <c r="A563" s="75" t="s">
        <v>563</v>
      </c>
      <c r="B563" s="72" t="s">
        <v>564</v>
      </c>
      <c r="C563" s="73">
        <v>12253.1</v>
      </c>
      <c r="D563" s="73">
        <v>8470.4</v>
      </c>
      <c r="E563" s="73">
        <v>7484.7</v>
      </c>
      <c r="F563" s="73">
        <v>-985.7</v>
      </c>
      <c r="G563" s="74">
        <v>88.4</v>
      </c>
    </row>
    <row r="564" spans="1:7" ht="14.1" customHeight="1">
      <c r="A564" s="76"/>
      <c r="B564" s="72"/>
      <c r="C564" s="73"/>
      <c r="D564" s="73"/>
      <c r="E564" s="73"/>
      <c r="F564" s="73"/>
      <c r="G564" s="74" t="s">
        <v>32</v>
      </c>
    </row>
    <row r="565" spans="1:7">
      <c r="A565" s="62" t="s">
        <v>565</v>
      </c>
      <c r="B565" s="63" t="s">
        <v>144</v>
      </c>
      <c r="C565" s="64"/>
      <c r="D565" s="64"/>
      <c r="E565" s="64"/>
      <c r="F565" s="64"/>
      <c r="G565" s="65" t="s">
        <v>32</v>
      </c>
    </row>
    <row r="566" spans="1:7">
      <c r="A566" s="66" t="s">
        <v>105</v>
      </c>
      <c r="B566" s="63" t="s">
        <v>20</v>
      </c>
      <c r="C566" s="64">
        <v>29157.200000000001</v>
      </c>
      <c r="D566" s="64">
        <v>31880.2</v>
      </c>
      <c r="E566" s="64">
        <v>29167.200000000001</v>
      </c>
      <c r="F566" s="64">
        <v>-2713</v>
      </c>
      <c r="G566" s="65">
        <v>91.5</v>
      </c>
    </row>
    <row r="567" spans="1:7">
      <c r="A567" s="67" t="s">
        <v>106</v>
      </c>
      <c r="B567" s="68" t="s">
        <v>107</v>
      </c>
      <c r="C567" s="69"/>
      <c r="D567" s="69"/>
      <c r="E567" s="69"/>
      <c r="F567" s="69"/>
      <c r="G567" s="70" t="s">
        <v>32</v>
      </c>
    </row>
    <row r="568" spans="1:7">
      <c r="A568" s="71" t="s">
        <v>108</v>
      </c>
      <c r="B568" s="72" t="s">
        <v>32</v>
      </c>
      <c r="C568" s="73">
        <v>29157.200000000001</v>
      </c>
      <c r="D568" s="73">
        <v>31880.2</v>
      </c>
      <c r="E568" s="73">
        <v>29167.200000000001</v>
      </c>
      <c r="F568" s="73">
        <v>-2713</v>
      </c>
      <c r="G568" s="74">
        <v>91.5</v>
      </c>
    </row>
    <row r="569" spans="1:7">
      <c r="A569" s="75" t="s">
        <v>181</v>
      </c>
      <c r="B569" s="72" t="s">
        <v>182</v>
      </c>
      <c r="C569" s="73">
        <v>10569.8</v>
      </c>
      <c r="D569" s="73">
        <v>10842.1</v>
      </c>
      <c r="E569" s="73">
        <v>9945</v>
      </c>
      <c r="F569" s="73">
        <v>-897.1</v>
      </c>
      <c r="G569" s="74">
        <v>91.7</v>
      </c>
    </row>
    <row r="570" spans="1:7">
      <c r="A570" s="75" t="s">
        <v>355</v>
      </c>
      <c r="B570" s="72" t="s">
        <v>356</v>
      </c>
      <c r="C570" s="73">
        <v>18587.400000000001</v>
      </c>
      <c r="D570" s="73">
        <v>21038.1</v>
      </c>
      <c r="E570" s="73">
        <v>19222.2</v>
      </c>
      <c r="F570" s="73">
        <v>-1815.9</v>
      </c>
      <c r="G570" s="74">
        <v>91.4</v>
      </c>
    </row>
    <row r="571" spans="1:7" ht="14.1" customHeight="1">
      <c r="A571" s="76"/>
      <c r="B571" s="72"/>
      <c r="C571" s="73"/>
      <c r="D571" s="73"/>
      <c r="E571" s="73"/>
      <c r="F571" s="73"/>
      <c r="G571" s="74" t="s">
        <v>32</v>
      </c>
    </row>
    <row r="572" spans="1:7">
      <c r="A572" s="62" t="s">
        <v>566</v>
      </c>
      <c r="B572" s="63" t="s">
        <v>146</v>
      </c>
      <c r="C572" s="64"/>
      <c r="D572" s="64"/>
      <c r="E572" s="64"/>
      <c r="F572" s="64"/>
      <c r="G572" s="65" t="s">
        <v>32</v>
      </c>
    </row>
    <row r="573" spans="1:7">
      <c r="A573" s="66" t="s">
        <v>105</v>
      </c>
      <c r="B573" s="63" t="s">
        <v>20</v>
      </c>
      <c r="C573" s="64">
        <v>30868.5</v>
      </c>
      <c r="D573" s="64">
        <v>30868.5</v>
      </c>
      <c r="E573" s="64">
        <v>29958.799999999999</v>
      </c>
      <c r="F573" s="64">
        <v>-909.7</v>
      </c>
      <c r="G573" s="65">
        <v>97.1</v>
      </c>
    </row>
    <row r="574" spans="1:7">
      <c r="A574" s="67" t="s">
        <v>161</v>
      </c>
      <c r="B574" s="68" t="s">
        <v>162</v>
      </c>
      <c r="C574" s="69"/>
      <c r="D574" s="69"/>
      <c r="E574" s="69"/>
      <c r="F574" s="69"/>
      <c r="G574" s="70" t="s">
        <v>32</v>
      </c>
    </row>
    <row r="575" spans="1:7">
      <c r="A575" s="71" t="s">
        <v>108</v>
      </c>
      <c r="B575" s="72" t="s">
        <v>32</v>
      </c>
      <c r="C575" s="73">
        <v>30868.5</v>
      </c>
      <c r="D575" s="73">
        <v>30868.5</v>
      </c>
      <c r="E575" s="73">
        <v>29958.799999999999</v>
      </c>
      <c r="F575" s="73">
        <v>-909.7</v>
      </c>
      <c r="G575" s="74">
        <v>97.1</v>
      </c>
    </row>
    <row r="576" spans="1:7">
      <c r="A576" s="75" t="s">
        <v>567</v>
      </c>
      <c r="B576" s="72" t="s">
        <v>568</v>
      </c>
      <c r="C576" s="73">
        <v>30868.5</v>
      </c>
      <c r="D576" s="73">
        <v>30868.5</v>
      </c>
      <c r="E576" s="73">
        <v>29958.799999999999</v>
      </c>
      <c r="F576" s="73">
        <v>-909.7</v>
      </c>
      <c r="G576" s="74">
        <v>97.1</v>
      </c>
    </row>
    <row r="577" spans="1:7" ht="14.1" customHeight="1">
      <c r="A577" s="76"/>
      <c r="B577" s="72"/>
      <c r="C577" s="73"/>
      <c r="D577" s="73"/>
      <c r="E577" s="73"/>
      <c r="F577" s="73"/>
      <c r="G577" s="74" t="s">
        <v>32</v>
      </c>
    </row>
    <row r="578" spans="1:7" ht="26.25">
      <c r="A578" s="62" t="s">
        <v>569</v>
      </c>
      <c r="B578" s="63" t="s">
        <v>570</v>
      </c>
      <c r="C578" s="64"/>
      <c r="D578" s="64"/>
      <c r="E578" s="64"/>
      <c r="F578" s="64"/>
      <c r="G578" s="65" t="s">
        <v>32</v>
      </c>
    </row>
    <row r="579" spans="1:7">
      <c r="A579" s="66" t="s">
        <v>105</v>
      </c>
      <c r="B579" s="63" t="s">
        <v>20</v>
      </c>
      <c r="C579" s="64">
        <v>210678.6</v>
      </c>
      <c r="D579" s="64">
        <v>210678.6</v>
      </c>
      <c r="E579" s="64">
        <v>210678.6</v>
      </c>
      <c r="F579" s="64"/>
      <c r="G579" s="65">
        <v>100</v>
      </c>
    </row>
    <row r="580" spans="1:7">
      <c r="A580" s="67" t="s">
        <v>359</v>
      </c>
      <c r="B580" s="68" t="s">
        <v>360</v>
      </c>
      <c r="C580" s="69"/>
      <c r="D580" s="69"/>
      <c r="E580" s="69"/>
      <c r="F580" s="69"/>
      <c r="G580" s="70" t="s">
        <v>32</v>
      </c>
    </row>
    <row r="581" spans="1:7">
      <c r="A581" s="71" t="s">
        <v>108</v>
      </c>
      <c r="B581" s="72" t="s">
        <v>32</v>
      </c>
      <c r="C581" s="73">
        <v>210678.6</v>
      </c>
      <c r="D581" s="73">
        <v>210678.6</v>
      </c>
      <c r="E581" s="73">
        <v>210678.6</v>
      </c>
      <c r="F581" s="73"/>
      <c r="G581" s="74">
        <v>100</v>
      </c>
    </row>
    <row r="582" spans="1:7">
      <c r="A582" s="75" t="s">
        <v>571</v>
      </c>
      <c r="B582" s="72" t="s">
        <v>572</v>
      </c>
      <c r="C582" s="73">
        <v>210678.6</v>
      </c>
      <c r="D582" s="73">
        <v>210678.6</v>
      </c>
      <c r="E582" s="73">
        <v>210678.6</v>
      </c>
      <c r="F582" s="73"/>
      <c r="G582" s="74">
        <v>100</v>
      </c>
    </row>
    <row r="583" spans="1:7" ht="14.1" customHeight="1">
      <c r="A583" s="76"/>
      <c r="B583" s="72"/>
      <c r="C583" s="73"/>
      <c r="D583" s="73"/>
      <c r="E583" s="73"/>
      <c r="F583" s="73"/>
      <c r="G583" s="74" t="s">
        <v>32</v>
      </c>
    </row>
    <row r="584" spans="1:7">
      <c r="A584" s="62" t="s">
        <v>573</v>
      </c>
      <c r="B584" s="63" t="s">
        <v>574</v>
      </c>
      <c r="C584" s="64"/>
      <c r="D584" s="64"/>
      <c r="E584" s="64"/>
      <c r="F584" s="64"/>
      <c r="G584" s="65" t="s">
        <v>32</v>
      </c>
    </row>
    <row r="585" spans="1:7">
      <c r="A585" s="66" t="s">
        <v>105</v>
      </c>
      <c r="B585" s="63" t="s">
        <v>20</v>
      </c>
      <c r="C585" s="64">
        <v>51889699</v>
      </c>
      <c r="D585" s="64">
        <v>54248476.600000001</v>
      </c>
      <c r="E585" s="64">
        <v>53582698.899999999</v>
      </c>
      <c r="F585" s="64">
        <v>-665777.69999999995</v>
      </c>
      <c r="G585" s="65">
        <v>98.8</v>
      </c>
    </row>
    <row r="586" spans="1:7" ht="27">
      <c r="A586" s="78" t="s">
        <v>156</v>
      </c>
      <c r="B586" s="63"/>
      <c r="C586" s="64"/>
      <c r="D586" s="64">
        <v>172300.1</v>
      </c>
      <c r="E586" s="64">
        <v>164386.29999999999</v>
      </c>
      <c r="F586" s="64">
        <f>E586-D586</f>
        <v>-7913.8000000000175</v>
      </c>
      <c r="G586" s="65">
        <f>E586/D586*100</f>
        <v>95.406967262352126</v>
      </c>
    </row>
    <row r="587" spans="1:7">
      <c r="A587" s="67" t="s">
        <v>106</v>
      </c>
      <c r="B587" s="68" t="s">
        <v>107</v>
      </c>
      <c r="C587" s="69"/>
      <c r="D587" s="69"/>
      <c r="E587" s="69"/>
      <c r="F587" s="69"/>
      <c r="G587" s="70" t="s">
        <v>32</v>
      </c>
    </row>
    <row r="588" spans="1:7">
      <c r="A588" s="71" t="s">
        <v>108</v>
      </c>
      <c r="B588" s="72" t="s">
        <v>32</v>
      </c>
      <c r="C588" s="73">
        <v>9167573.9000000004</v>
      </c>
      <c r="D588" s="73">
        <v>7650721</v>
      </c>
      <c r="E588" s="73">
        <v>7552263</v>
      </c>
      <c r="F588" s="73">
        <v>-98458</v>
      </c>
      <c r="G588" s="74">
        <v>98.7</v>
      </c>
    </row>
    <row r="589" spans="1:7" ht="26.25">
      <c r="A589" s="79" t="s">
        <v>156</v>
      </c>
      <c r="B589" s="72"/>
      <c r="C589" s="73"/>
      <c r="D589" s="73">
        <v>170123.3</v>
      </c>
      <c r="E589" s="73">
        <v>162886.29999999999</v>
      </c>
      <c r="F589" s="73">
        <f>E589-D589</f>
        <v>-7237</v>
      </c>
      <c r="G589" s="74">
        <f>E589/D589*100</f>
        <v>95.746026558384429</v>
      </c>
    </row>
    <row r="590" spans="1:7">
      <c r="A590" s="75" t="s">
        <v>143</v>
      </c>
      <c r="B590" s="72" t="s">
        <v>144</v>
      </c>
      <c r="C590" s="73">
        <v>151328.70000000001</v>
      </c>
      <c r="D590" s="73">
        <v>77848.7</v>
      </c>
      <c r="E590" s="73">
        <v>54801.2</v>
      </c>
      <c r="F590" s="73">
        <v>-23047.5</v>
      </c>
      <c r="G590" s="74">
        <v>70.400000000000006</v>
      </c>
    </row>
    <row r="591" spans="1:7">
      <c r="A591" s="75" t="s">
        <v>575</v>
      </c>
      <c r="B591" s="72" t="s">
        <v>576</v>
      </c>
      <c r="C591" s="73">
        <v>54000</v>
      </c>
      <c r="D591" s="73">
        <v>54000</v>
      </c>
      <c r="E591" s="73">
        <v>50950.3</v>
      </c>
      <c r="F591" s="73">
        <v>-3049.7</v>
      </c>
      <c r="G591" s="74">
        <v>94.4</v>
      </c>
    </row>
    <row r="592" spans="1:7">
      <c r="A592" s="75" t="s">
        <v>577</v>
      </c>
      <c r="B592" s="72" t="s">
        <v>578</v>
      </c>
      <c r="C592" s="73">
        <v>400000</v>
      </c>
      <c r="D592" s="73">
        <v>172799.5</v>
      </c>
      <c r="E592" s="73">
        <v>145317</v>
      </c>
      <c r="F592" s="73">
        <v>-27482.5</v>
      </c>
      <c r="G592" s="74">
        <v>84.1</v>
      </c>
    </row>
    <row r="593" spans="1:7">
      <c r="A593" s="75" t="s">
        <v>579</v>
      </c>
      <c r="B593" s="72" t="s">
        <v>580</v>
      </c>
      <c r="C593" s="73">
        <v>25000</v>
      </c>
      <c r="D593" s="73">
        <v>18890</v>
      </c>
      <c r="E593" s="73">
        <v>17569.3</v>
      </c>
      <c r="F593" s="73">
        <v>-1320.7</v>
      </c>
      <c r="G593" s="74">
        <v>93</v>
      </c>
    </row>
    <row r="594" spans="1:7">
      <c r="A594" s="75" t="s">
        <v>581</v>
      </c>
      <c r="B594" s="72" t="s">
        <v>582</v>
      </c>
      <c r="C594" s="73">
        <v>1023871</v>
      </c>
      <c r="D594" s="73">
        <v>30599.200000000001</v>
      </c>
      <c r="E594" s="73">
        <v>20554.099999999999</v>
      </c>
      <c r="F594" s="73">
        <v>-10045.1</v>
      </c>
      <c r="G594" s="74">
        <v>67.2</v>
      </c>
    </row>
    <row r="595" spans="1:7">
      <c r="A595" s="75" t="s">
        <v>583</v>
      </c>
      <c r="B595" s="72" t="s">
        <v>584</v>
      </c>
      <c r="C595" s="73">
        <v>2789854.8</v>
      </c>
      <c r="D595" s="73">
        <v>2945612.9</v>
      </c>
      <c r="E595" s="73">
        <v>2945612.6</v>
      </c>
      <c r="F595" s="73">
        <v>-0.29999999981373998</v>
      </c>
      <c r="G595" s="74">
        <v>100</v>
      </c>
    </row>
    <row r="596" spans="1:7">
      <c r="A596" s="75" t="s">
        <v>585</v>
      </c>
      <c r="B596" s="72" t="s">
        <v>586</v>
      </c>
      <c r="C596" s="73">
        <v>630</v>
      </c>
      <c r="D596" s="73">
        <v>305</v>
      </c>
      <c r="E596" s="73">
        <v>305</v>
      </c>
      <c r="F596" s="73"/>
      <c r="G596" s="74">
        <v>100</v>
      </c>
    </row>
    <row r="597" spans="1:7">
      <c r="A597" s="75" t="s">
        <v>587</v>
      </c>
      <c r="B597" s="72" t="s">
        <v>588</v>
      </c>
      <c r="C597" s="73">
        <v>48326.2</v>
      </c>
      <c r="D597" s="73">
        <v>48326.2</v>
      </c>
      <c r="E597" s="73">
        <v>48326.1</v>
      </c>
      <c r="F597" s="73">
        <v>-9.9999999998545003E-2</v>
      </c>
      <c r="G597" s="74">
        <v>100</v>
      </c>
    </row>
    <row r="598" spans="1:7">
      <c r="A598" s="75" t="s">
        <v>589</v>
      </c>
      <c r="B598" s="72" t="s">
        <v>590</v>
      </c>
      <c r="C598" s="73">
        <v>2594584</v>
      </c>
      <c r="D598" s="73">
        <v>2486284</v>
      </c>
      <c r="E598" s="73">
        <v>2486238.1</v>
      </c>
      <c r="F598" s="73">
        <v>-45.899999999907003</v>
      </c>
      <c r="G598" s="74">
        <v>100</v>
      </c>
    </row>
    <row r="599" spans="1:7">
      <c r="A599" s="75" t="s">
        <v>591</v>
      </c>
      <c r="B599" s="72" t="s">
        <v>592</v>
      </c>
      <c r="C599" s="73">
        <v>2079979.2</v>
      </c>
      <c r="D599" s="73">
        <v>1816055.5</v>
      </c>
      <c r="E599" s="73">
        <v>1782589.4</v>
      </c>
      <c r="F599" s="73">
        <v>-33466.1</v>
      </c>
      <c r="G599" s="74">
        <v>98.2</v>
      </c>
    </row>
    <row r="600" spans="1:7">
      <c r="A600" s="67" t="s">
        <v>133</v>
      </c>
      <c r="B600" s="68" t="s">
        <v>134</v>
      </c>
      <c r="C600" s="69"/>
      <c r="D600" s="69"/>
      <c r="E600" s="69"/>
      <c r="F600" s="69"/>
      <c r="G600" s="70" t="s">
        <v>32</v>
      </c>
    </row>
    <row r="601" spans="1:7">
      <c r="A601" s="71" t="s">
        <v>108</v>
      </c>
      <c r="B601" s="72" t="s">
        <v>32</v>
      </c>
      <c r="C601" s="73">
        <v>969838.5</v>
      </c>
      <c r="D601" s="73">
        <v>985638.5</v>
      </c>
      <c r="E601" s="73">
        <v>970561</v>
      </c>
      <c r="F601" s="73">
        <v>-15077.5</v>
      </c>
      <c r="G601" s="74">
        <v>98.5</v>
      </c>
    </row>
    <row r="602" spans="1:7">
      <c r="A602" s="75" t="s">
        <v>395</v>
      </c>
      <c r="B602" s="72" t="s">
        <v>396</v>
      </c>
      <c r="C602" s="73">
        <v>20000</v>
      </c>
      <c r="D602" s="73">
        <v>20000</v>
      </c>
      <c r="E602" s="73">
        <v>15682.1</v>
      </c>
      <c r="F602" s="73">
        <v>-4317.8999999999996</v>
      </c>
      <c r="G602" s="74">
        <v>78.400000000000006</v>
      </c>
    </row>
    <row r="603" spans="1:7">
      <c r="A603" s="75" t="s">
        <v>271</v>
      </c>
      <c r="B603" s="72" t="s">
        <v>272</v>
      </c>
      <c r="C603" s="73">
        <v>949838.5</v>
      </c>
      <c r="D603" s="73">
        <v>965638.5</v>
      </c>
      <c r="E603" s="73">
        <v>954878.9</v>
      </c>
      <c r="F603" s="73">
        <v>-10759.6</v>
      </c>
      <c r="G603" s="74">
        <v>98.9</v>
      </c>
    </row>
    <row r="604" spans="1:7">
      <c r="A604" s="67" t="s">
        <v>283</v>
      </c>
      <c r="B604" s="68" t="s">
        <v>284</v>
      </c>
      <c r="C604" s="69"/>
      <c r="D604" s="69"/>
      <c r="E604" s="69"/>
      <c r="F604" s="69"/>
      <c r="G604" s="70" t="s">
        <v>32</v>
      </c>
    </row>
    <row r="605" spans="1:7">
      <c r="A605" s="71" t="s">
        <v>108</v>
      </c>
      <c r="B605" s="72" t="s">
        <v>32</v>
      </c>
      <c r="C605" s="73"/>
      <c r="D605" s="73">
        <v>276.8</v>
      </c>
      <c r="E605" s="73"/>
      <c r="F605" s="73">
        <v>-276.8</v>
      </c>
      <c r="G605" s="74" t="s">
        <v>32</v>
      </c>
    </row>
    <row r="606" spans="1:7" ht="26.25">
      <c r="A606" s="79" t="s">
        <v>156</v>
      </c>
      <c r="B606" s="72"/>
      <c r="C606" s="73"/>
      <c r="D606" s="73">
        <v>276.8</v>
      </c>
      <c r="E606" s="73"/>
      <c r="F606" s="73"/>
      <c r="G606" s="74"/>
    </row>
    <row r="607" spans="1:7">
      <c r="A607" s="75" t="s">
        <v>285</v>
      </c>
      <c r="B607" s="72" t="s">
        <v>286</v>
      </c>
      <c r="C607" s="73"/>
      <c r="D607" s="73">
        <v>276.8</v>
      </c>
      <c r="E607" s="73"/>
      <c r="F607" s="73">
        <v>-276.8</v>
      </c>
      <c r="G607" s="74" t="s">
        <v>32</v>
      </c>
    </row>
    <row r="608" spans="1:7">
      <c r="A608" s="67" t="s">
        <v>207</v>
      </c>
      <c r="B608" s="68" t="s">
        <v>208</v>
      </c>
      <c r="C608" s="69"/>
      <c r="D608" s="69"/>
      <c r="E608" s="69"/>
      <c r="F608" s="69"/>
      <c r="G608" s="70" t="s">
        <v>32</v>
      </c>
    </row>
    <row r="609" spans="1:7">
      <c r="A609" s="71" t="s">
        <v>108</v>
      </c>
      <c r="B609" s="72" t="s">
        <v>32</v>
      </c>
      <c r="C609" s="73">
        <v>7328134.4000000004</v>
      </c>
      <c r="D609" s="73">
        <v>7330951.4000000004</v>
      </c>
      <c r="E609" s="73">
        <v>7329464.4000000004</v>
      </c>
      <c r="F609" s="73">
        <v>-1487</v>
      </c>
      <c r="G609" s="74">
        <v>100</v>
      </c>
    </row>
    <row r="610" spans="1:7" ht="26.25">
      <c r="A610" s="79" t="s">
        <v>156</v>
      </c>
      <c r="B610" s="72"/>
      <c r="C610" s="73"/>
      <c r="D610" s="73">
        <v>1900</v>
      </c>
      <c r="E610" s="73">
        <v>1500</v>
      </c>
      <c r="F610" s="73">
        <f>E610-D610</f>
        <v>-400</v>
      </c>
      <c r="G610" s="74">
        <f>E610/D610*100</f>
        <v>78.94736842105263</v>
      </c>
    </row>
    <row r="611" spans="1:7">
      <c r="A611" s="75" t="s">
        <v>429</v>
      </c>
      <c r="B611" s="72" t="s">
        <v>430</v>
      </c>
      <c r="C611" s="73">
        <v>150648.1</v>
      </c>
      <c r="D611" s="73">
        <v>150648.1</v>
      </c>
      <c r="E611" s="73">
        <v>150648.1</v>
      </c>
      <c r="F611" s="73"/>
      <c r="G611" s="74">
        <v>100</v>
      </c>
    </row>
    <row r="612" spans="1:7">
      <c r="A612" s="75" t="s">
        <v>431</v>
      </c>
      <c r="B612" s="72" t="s">
        <v>432</v>
      </c>
      <c r="C612" s="73"/>
      <c r="D612" s="73">
        <v>1900</v>
      </c>
      <c r="E612" s="73">
        <v>1500</v>
      </c>
      <c r="F612" s="73">
        <v>-400</v>
      </c>
      <c r="G612" s="74">
        <v>78.900000000000006</v>
      </c>
    </row>
    <row r="613" spans="1:7">
      <c r="A613" s="75" t="s">
        <v>593</v>
      </c>
      <c r="B613" s="72" t="s">
        <v>594</v>
      </c>
      <c r="C613" s="73">
        <v>7177486.2999999998</v>
      </c>
      <c r="D613" s="73">
        <v>7178403.2999999998</v>
      </c>
      <c r="E613" s="73">
        <v>7177316.2999999998</v>
      </c>
      <c r="F613" s="73">
        <v>-1087</v>
      </c>
      <c r="G613" s="74">
        <v>100</v>
      </c>
    </row>
    <row r="614" spans="1:7">
      <c r="A614" s="67" t="s">
        <v>359</v>
      </c>
      <c r="B614" s="68" t="s">
        <v>360</v>
      </c>
      <c r="C614" s="69"/>
      <c r="D614" s="69"/>
      <c r="E614" s="69"/>
      <c r="F614" s="69"/>
      <c r="G614" s="70" t="s">
        <v>32</v>
      </c>
    </row>
    <row r="615" spans="1:7">
      <c r="A615" s="71" t="s">
        <v>108</v>
      </c>
      <c r="B615" s="72" t="s">
        <v>32</v>
      </c>
      <c r="C615" s="73">
        <v>426724.1</v>
      </c>
      <c r="D615" s="73">
        <v>449895.4</v>
      </c>
      <c r="E615" s="73">
        <v>443727.8</v>
      </c>
      <c r="F615" s="73">
        <v>-6167.6</v>
      </c>
      <c r="G615" s="74">
        <v>98.6</v>
      </c>
    </row>
    <row r="616" spans="1:7">
      <c r="A616" s="75" t="s">
        <v>365</v>
      </c>
      <c r="B616" s="72" t="s">
        <v>366</v>
      </c>
      <c r="C616" s="73">
        <v>1500</v>
      </c>
      <c r="D616" s="73">
        <v>1500</v>
      </c>
      <c r="E616" s="73">
        <v>1498.6</v>
      </c>
      <c r="F616" s="73">
        <v>-1.4000000000001001</v>
      </c>
      <c r="G616" s="74">
        <v>99.9</v>
      </c>
    </row>
    <row r="617" spans="1:7">
      <c r="A617" s="75" t="s">
        <v>595</v>
      </c>
      <c r="B617" s="72" t="s">
        <v>596</v>
      </c>
      <c r="C617" s="73">
        <v>425224.1</v>
      </c>
      <c r="D617" s="73">
        <v>448395.4</v>
      </c>
      <c r="E617" s="73">
        <v>442229.2</v>
      </c>
      <c r="F617" s="73">
        <v>-6166.2</v>
      </c>
      <c r="G617" s="74">
        <v>98.6</v>
      </c>
    </row>
    <row r="618" spans="1:7">
      <c r="A618" s="67" t="s">
        <v>137</v>
      </c>
      <c r="B618" s="68" t="s">
        <v>138</v>
      </c>
      <c r="C618" s="69"/>
      <c r="D618" s="69"/>
      <c r="E618" s="69"/>
      <c r="F618" s="69"/>
      <c r="G618" s="70" t="s">
        <v>32</v>
      </c>
    </row>
    <row r="619" spans="1:7">
      <c r="A619" s="71" t="s">
        <v>108</v>
      </c>
      <c r="B619" s="72" t="s">
        <v>32</v>
      </c>
      <c r="C619" s="73">
        <v>15612665.9</v>
      </c>
      <c r="D619" s="73">
        <v>16936037.399999999</v>
      </c>
      <c r="E619" s="73">
        <v>16676588.5</v>
      </c>
      <c r="F619" s="73">
        <v>-259448.9</v>
      </c>
      <c r="G619" s="74">
        <v>98.5</v>
      </c>
    </row>
    <row r="620" spans="1:7">
      <c r="A620" s="75" t="s">
        <v>597</v>
      </c>
      <c r="B620" s="72" t="s">
        <v>598</v>
      </c>
      <c r="C620" s="73">
        <v>15612665.9</v>
      </c>
      <c r="D620" s="73">
        <v>16936037.399999999</v>
      </c>
      <c r="E620" s="73">
        <v>16676588.5</v>
      </c>
      <c r="F620" s="73">
        <v>-259448.9</v>
      </c>
      <c r="G620" s="74">
        <v>98.5</v>
      </c>
    </row>
    <row r="621" spans="1:7">
      <c r="A621" s="67" t="s">
        <v>219</v>
      </c>
      <c r="B621" s="68" t="s">
        <v>220</v>
      </c>
      <c r="C621" s="69"/>
      <c r="D621" s="69"/>
      <c r="E621" s="69"/>
      <c r="F621" s="69"/>
      <c r="G621" s="70" t="s">
        <v>32</v>
      </c>
    </row>
    <row r="622" spans="1:7">
      <c r="A622" s="71" t="s">
        <v>108</v>
      </c>
      <c r="B622" s="72" t="s">
        <v>32</v>
      </c>
      <c r="C622" s="73">
        <v>18384762.199999999</v>
      </c>
      <c r="D622" s="73">
        <v>20894956.100000001</v>
      </c>
      <c r="E622" s="73">
        <v>20610094.100000001</v>
      </c>
      <c r="F622" s="73">
        <v>-284862</v>
      </c>
      <c r="G622" s="74">
        <v>98.6</v>
      </c>
    </row>
    <row r="623" spans="1:7">
      <c r="A623" s="75" t="s">
        <v>599</v>
      </c>
      <c r="B623" s="72" t="s">
        <v>600</v>
      </c>
      <c r="C623" s="73">
        <v>160000</v>
      </c>
      <c r="D623" s="73">
        <v>105000</v>
      </c>
      <c r="E623" s="73">
        <v>104800.7</v>
      </c>
      <c r="F623" s="73">
        <v>-199.3</v>
      </c>
      <c r="G623" s="74">
        <v>99.8</v>
      </c>
    </row>
    <row r="624" spans="1:7">
      <c r="A624" s="75" t="s">
        <v>601</v>
      </c>
      <c r="B624" s="72" t="s">
        <v>602</v>
      </c>
      <c r="C624" s="73">
        <v>143918.39999999999</v>
      </c>
      <c r="D624" s="73">
        <v>926672.7</v>
      </c>
      <c r="E624" s="73">
        <v>926491.9</v>
      </c>
      <c r="F624" s="73">
        <v>-180.79999999993001</v>
      </c>
      <c r="G624" s="74">
        <v>100</v>
      </c>
    </row>
    <row r="625" spans="1:7" ht="26.25">
      <c r="A625" s="75" t="s">
        <v>603</v>
      </c>
      <c r="B625" s="72" t="s">
        <v>604</v>
      </c>
      <c r="C625" s="73">
        <v>10000</v>
      </c>
      <c r="D625" s="73">
        <v>10000</v>
      </c>
      <c r="E625" s="73">
        <v>7319.4</v>
      </c>
      <c r="F625" s="73">
        <v>-2680.6</v>
      </c>
      <c r="G625" s="74">
        <v>73.2</v>
      </c>
    </row>
    <row r="626" spans="1:7">
      <c r="A626" s="75" t="s">
        <v>605</v>
      </c>
      <c r="B626" s="72" t="s">
        <v>606</v>
      </c>
      <c r="C626" s="73">
        <v>13609489.800000001</v>
      </c>
      <c r="D626" s="73">
        <v>15347152.9</v>
      </c>
      <c r="E626" s="73">
        <v>15178837.6</v>
      </c>
      <c r="F626" s="73">
        <v>-168315.3</v>
      </c>
      <c r="G626" s="74">
        <v>98.9</v>
      </c>
    </row>
    <row r="627" spans="1:7">
      <c r="A627" s="75" t="s">
        <v>607</v>
      </c>
      <c r="B627" s="72" t="s">
        <v>608</v>
      </c>
      <c r="C627" s="73">
        <v>4195089.5999999996</v>
      </c>
      <c r="D627" s="73">
        <v>4237919.9000000004</v>
      </c>
      <c r="E627" s="73">
        <v>4138719.9</v>
      </c>
      <c r="F627" s="73">
        <v>-99200</v>
      </c>
      <c r="G627" s="74">
        <v>97.7</v>
      </c>
    </row>
    <row r="628" spans="1:7">
      <c r="A628" s="75" t="s">
        <v>221</v>
      </c>
      <c r="B628" s="72" t="s">
        <v>222</v>
      </c>
      <c r="C628" s="73">
        <v>4950</v>
      </c>
      <c r="D628" s="73">
        <v>2550</v>
      </c>
      <c r="E628" s="73">
        <v>2446.1999999999998</v>
      </c>
      <c r="F628" s="73">
        <v>-103.8</v>
      </c>
      <c r="G628" s="74">
        <v>95.9</v>
      </c>
    </row>
    <row r="629" spans="1:7" ht="39">
      <c r="A629" s="75" t="s">
        <v>609</v>
      </c>
      <c r="B629" s="72" t="s">
        <v>610</v>
      </c>
      <c r="C629" s="73">
        <v>138223.79999999999</v>
      </c>
      <c r="D629" s="73">
        <v>138223.79999999999</v>
      </c>
      <c r="E629" s="73">
        <v>131845.6</v>
      </c>
      <c r="F629" s="73">
        <v>-6378.2</v>
      </c>
      <c r="G629" s="74">
        <v>95.4</v>
      </c>
    </row>
    <row r="630" spans="1:7">
      <c r="A630" s="75" t="s">
        <v>611</v>
      </c>
      <c r="B630" s="72" t="s">
        <v>612</v>
      </c>
      <c r="C630" s="73">
        <v>123090.6</v>
      </c>
      <c r="D630" s="73">
        <v>127436.8</v>
      </c>
      <c r="E630" s="73">
        <v>119632.8</v>
      </c>
      <c r="F630" s="73">
        <v>-7804</v>
      </c>
      <c r="G630" s="74">
        <v>93.9</v>
      </c>
    </row>
    <row r="631" spans="1:7">
      <c r="A631" s="80" t="s">
        <v>613</v>
      </c>
      <c r="B631" s="81" t="s">
        <v>32</v>
      </c>
      <c r="C631" s="82">
        <v>85447900</v>
      </c>
      <c r="D631" s="82">
        <v>94014107.099999994</v>
      </c>
      <c r="E631" s="82">
        <v>92093943.299999997</v>
      </c>
      <c r="F631" s="82">
        <v>-1920163.8</v>
      </c>
      <c r="G631" s="83">
        <v>98</v>
      </c>
    </row>
    <row r="632" spans="1:7" ht="27">
      <c r="A632" s="84" t="s">
        <v>156</v>
      </c>
      <c r="B632" s="85"/>
      <c r="C632" s="86"/>
      <c r="D632" s="87">
        <f>D63+D83+D128+D149+D197+D241+D301+D320+D388+D586</f>
        <v>368033.80000000005</v>
      </c>
      <c r="E632" s="87">
        <f>E63+E83+E128+E149+E197+E241+E301+E320+E388+E586</f>
        <v>358019.4</v>
      </c>
      <c r="F632" s="87">
        <f>E632-D632</f>
        <v>-10014.400000000023</v>
      </c>
      <c r="G632" s="88">
        <f>E632/D632*100</f>
        <v>97.2789455751075</v>
      </c>
    </row>
    <row r="633" spans="1:7">
      <c r="E633" s="89"/>
    </row>
    <row r="635" spans="1:7">
      <c r="A635" s="90"/>
      <c r="B635" s="90"/>
      <c r="C635" s="90"/>
      <c r="D635" s="90"/>
      <c r="E635" s="90"/>
    </row>
    <row r="636" spans="1:7">
      <c r="A636" s="90"/>
      <c r="B636" s="90"/>
      <c r="C636" s="90"/>
      <c r="D636" s="90"/>
      <c r="E636" s="90"/>
    </row>
    <row r="637" spans="1:7">
      <c r="A637" s="91"/>
      <c r="B637" s="90"/>
      <c r="C637" s="90"/>
      <c r="D637" s="90"/>
      <c r="E637" s="90"/>
    </row>
  </sheetData>
  <mergeCells count="10">
    <mergeCell ref="A1:G1"/>
    <mergeCell ref="E2:G2"/>
    <mergeCell ref="E3:G3"/>
    <mergeCell ref="A4:G4"/>
    <mergeCell ref="A6:A7"/>
    <mergeCell ref="B6:B7"/>
    <mergeCell ref="C6:C7"/>
    <mergeCell ref="D6:D7"/>
    <mergeCell ref="E6:E7"/>
    <mergeCell ref="F6: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workbookViewId="0">
      <selection sqref="A1:XFD1048576"/>
    </sheetView>
  </sheetViews>
  <sheetFormatPr defaultRowHeight="15"/>
  <cols>
    <col min="1" max="1" width="60" style="7" customWidth="1"/>
    <col min="2" max="2" width="8" style="7" customWidth="1"/>
    <col min="3" max="6" width="17" style="7" customWidth="1"/>
    <col min="7" max="7" width="8" style="7" customWidth="1"/>
    <col min="8" max="9" width="9.140625" style="7"/>
  </cols>
  <sheetData>
    <row r="1" spans="1:7">
      <c r="A1" s="48" t="s">
        <v>32</v>
      </c>
      <c r="B1" s="48"/>
      <c r="C1" s="49"/>
      <c r="D1" s="49"/>
      <c r="E1" s="47" t="s">
        <v>614</v>
      </c>
      <c r="F1" s="47"/>
      <c r="G1" s="47"/>
    </row>
    <row r="2" spans="1:7" ht="30" customHeight="1">
      <c r="A2" s="48"/>
      <c r="B2" s="48"/>
      <c r="C2" s="49"/>
      <c r="D2" s="49"/>
      <c r="E2" s="47" t="s">
        <v>615</v>
      </c>
      <c r="F2" s="47"/>
      <c r="G2" s="47"/>
    </row>
    <row r="3" spans="1:7" ht="65.099999999999994" customHeight="1">
      <c r="A3" s="50" t="s">
        <v>616</v>
      </c>
      <c r="B3" s="50"/>
      <c r="C3" s="51"/>
      <c r="D3" s="51"/>
      <c r="E3" s="51"/>
      <c r="F3" s="51"/>
      <c r="G3" s="51"/>
    </row>
    <row r="4" spans="1:7">
      <c r="A4" s="52"/>
      <c r="B4" s="52"/>
      <c r="C4" s="53"/>
      <c r="D4" s="53"/>
      <c r="E4" s="53"/>
      <c r="F4" s="53" t="s">
        <v>101</v>
      </c>
      <c r="G4" s="53"/>
    </row>
    <row r="5" spans="1:7">
      <c r="A5" s="54" t="s">
        <v>6</v>
      </c>
      <c r="B5" s="54" t="s">
        <v>102</v>
      </c>
      <c r="C5" s="55" t="s">
        <v>8</v>
      </c>
      <c r="D5" s="55" t="s">
        <v>9</v>
      </c>
      <c r="E5" s="55" t="s">
        <v>10</v>
      </c>
      <c r="F5" s="55" t="s">
        <v>11</v>
      </c>
      <c r="G5" s="55"/>
    </row>
    <row r="6" spans="1:7">
      <c r="A6" s="54"/>
      <c r="B6" s="54"/>
      <c r="C6" s="55"/>
      <c r="D6" s="55"/>
      <c r="E6" s="55"/>
      <c r="F6" s="56" t="s">
        <v>12</v>
      </c>
      <c r="G6" s="56" t="s">
        <v>13</v>
      </c>
    </row>
    <row r="7" spans="1:7">
      <c r="A7" s="57">
        <v>1</v>
      </c>
      <c r="B7" s="57">
        <v>2</v>
      </c>
      <c r="C7" s="57">
        <v>3</v>
      </c>
      <c r="D7" s="57">
        <v>4</v>
      </c>
      <c r="E7" s="57">
        <v>5</v>
      </c>
      <c r="F7" s="57">
        <v>6</v>
      </c>
      <c r="G7" s="57">
        <v>7</v>
      </c>
    </row>
    <row r="8" spans="1:7">
      <c r="A8" s="92" t="s">
        <v>103</v>
      </c>
      <c r="B8" s="93" t="s">
        <v>617</v>
      </c>
      <c r="C8" s="94">
        <v>215291.5</v>
      </c>
      <c r="D8" s="94">
        <v>234961.1</v>
      </c>
      <c r="E8" s="94">
        <v>230858.7</v>
      </c>
      <c r="F8" s="94">
        <v>-4102.3999999999996</v>
      </c>
      <c r="G8" s="95">
        <v>98.3</v>
      </c>
    </row>
    <row r="9" spans="1:7">
      <c r="A9" s="62" t="s">
        <v>110</v>
      </c>
      <c r="B9" s="63" t="s">
        <v>618</v>
      </c>
      <c r="C9" s="64">
        <v>42488.3</v>
      </c>
      <c r="D9" s="64">
        <v>43278.9</v>
      </c>
      <c r="E9" s="64">
        <v>38769.1</v>
      </c>
      <c r="F9" s="64">
        <v>-4509.8</v>
      </c>
      <c r="G9" s="65">
        <v>89.6</v>
      </c>
    </row>
    <row r="10" spans="1:7">
      <c r="A10" s="62" t="s">
        <v>114</v>
      </c>
      <c r="B10" s="63" t="s">
        <v>619</v>
      </c>
      <c r="C10" s="64">
        <v>35537.4</v>
      </c>
      <c r="D10" s="64">
        <v>37602.6</v>
      </c>
      <c r="E10" s="64">
        <v>36651.1</v>
      </c>
      <c r="F10" s="64">
        <v>-951.5</v>
      </c>
      <c r="G10" s="65">
        <v>97.5</v>
      </c>
    </row>
    <row r="11" spans="1:7">
      <c r="A11" s="62" t="s">
        <v>118</v>
      </c>
      <c r="B11" s="63" t="s">
        <v>620</v>
      </c>
      <c r="C11" s="64">
        <v>74912.5</v>
      </c>
      <c r="D11" s="64">
        <v>80365.100000000006</v>
      </c>
      <c r="E11" s="64">
        <v>80320.600000000006</v>
      </c>
      <c r="F11" s="64">
        <v>-44.5</v>
      </c>
      <c r="G11" s="65">
        <v>99.9</v>
      </c>
    </row>
    <row r="12" spans="1:7">
      <c r="A12" s="62" t="s">
        <v>122</v>
      </c>
      <c r="B12" s="63" t="s">
        <v>621</v>
      </c>
      <c r="C12" s="64">
        <v>589798</v>
      </c>
      <c r="D12" s="64">
        <v>646482.80000000005</v>
      </c>
      <c r="E12" s="64">
        <v>622462.9</v>
      </c>
      <c r="F12" s="64">
        <v>-24019.9</v>
      </c>
      <c r="G12" s="65">
        <v>96.3</v>
      </c>
    </row>
    <row r="13" spans="1:7">
      <c r="A13" s="62" t="s">
        <v>141</v>
      </c>
      <c r="B13" s="63" t="s">
        <v>622</v>
      </c>
      <c r="C13" s="64">
        <v>1936635.6</v>
      </c>
      <c r="D13" s="64">
        <v>1805521.2</v>
      </c>
      <c r="E13" s="64">
        <v>1775217</v>
      </c>
      <c r="F13" s="64">
        <f>E13-D13</f>
        <v>-30304.199999999953</v>
      </c>
      <c r="G13" s="65">
        <f>E13/D13*100</f>
        <v>98.321581602032708</v>
      </c>
    </row>
    <row r="14" spans="1:7">
      <c r="A14" s="62" t="s">
        <v>154</v>
      </c>
      <c r="B14" s="63" t="s">
        <v>623</v>
      </c>
      <c r="C14" s="64">
        <v>1396697.7</v>
      </c>
      <c r="D14" s="64">
        <v>1347937.9</v>
      </c>
      <c r="E14" s="64">
        <v>1323133.8</v>
      </c>
      <c r="F14" s="64">
        <v>-24804.1</v>
      </c>
      <c r="G14" s="65">
        <v>98.2</v>
      </c>
    </row>
    <row r="15" spans="1:7" ht="26.25">
      <c r="A15" s="96" t="s">
        <v>156</v>
      </c>
      <c r="B15" s="63"/>
      <c r="C15" s="64"/>
      <c r="D15" s="97">
        <v>800</v>
      </c>
      <c r="E15" s="97">
        <v>796.4</v>
      </c>
      <c r="F15" s="97">
        <f>E15-D15</f>
        <v>-3.6000000000000227</v>
      </c>
      <c r="G15" s="98">
        <f>E15/D15*100</f>
        <v>99.55</v>
      </c>
    </row>
    <row r="16" spans="1:7">
      <c r="A16" s="96" t="s">
        <v>624</v>
      </c>
      <c r="B16" s="63"/>
      <c r="C16" s="97">
        <v>1267</v>
      </c>
      <c r="D16" s="97">
        <v>1958.5</v>
      </c>
      <c r="E16" s="97">
        <v>1958.3</v>
      </c>
      <c r="F16" s="97">
        <v>-0.2</v>
      </c>
      <c r="G16" s="98">
        <v>100</v>
      </c>
    </row>
    <row r="17" spans="1:7">
      <c r="A17" s="62" t="s">
        <v>179</v>
      </c>
      <c r="B17" s="63" t="s">
        <v>625</v>
      </c>
      <c r="C17" s="64">
        <v>4986883.4000000004</v>
      </c>
      <c r="D17" s="64">
        <v>5530872.7999999998</v>
      </c>
      <c r="E17" s="64">
        <v>5456829.7000000002</v>
      </c>
      <c r="F17" s="64">
        <v>-74043.100000000006</v>
      </c>
      <c r="G17" s="65">
        <v>98.7</v>
      </c>
    </row>
    <row r="18" spans="1:7" ht="26.25">
      <c r="A18" s="96" t="s">
        <v>156</v>
      </c>
      <c r="B18" s="63"/>
      <c r="C18" s="64"/>
      <c r="D18" s="97">
        <v>27020.3</v>
      </c>
      <c r="E18" s="97">
        <v>27020.3</v>
      </c>
      <c r="F18" s="64"/>
      <c r="G18" s="98">
        <v>100</v>
      </c>
    </row>
    <row r="19" spans="1:7">
      <c r="A19" s="96" t="s">
        <v>624</v>
      </c>
      <c r="B19" s="63"/>
      <c r="C19" s="97">
        <v>11761.1</v>
      </c>
      <c r="D19" s="97">
        <v>2805.6</v>
      </c>
      <c r="E19" s="97">
        <v>985.5</v>
      </c>
      <c r="F19" s="97">
        <f>E19-D19</f>
        <v>-1820.1</v>
      </c>
      <c r="G19" s="98">
        <f>E19/D19*100</f>
        <v>35.126176218990594</v>
      </c>
    </row>
    <row r="20" spans="1:7">
      <c r="A20" s="62" t="s">
        <v>223</v>
      </c>
      <c r="B20" s="63" t="s">
        <v>626</v>
      </c>
      <c r="C20" s="64">
        <v>562928.69999999995</v>
      </c>
      <c r="D20" s="64">
        <v>566963</v>
      </c>
      <c r="E20" s="64">
        <v>553428.30000000005</v>
      </c>
      <c r="F20" s="64">
        <v>-13534.7</v>
      </c>
      <c r="G20" s="65">
        <v>97.6</v>
      </c>
    </row>
    <row r="21" spans="1:7">
      <c r="A21" s="62" t="s">
        <v>229</v>
      </c>
      <c r="B21" s="63" t="s">
        <v>627</v>
      </c>
      <c r="C21" s="64">
        <v>1966974.8</v>
      </c>
      <c r="D21" s="64">
        <v>2050275.1</v>
      </c>
      <c r="E21" s="64">
        <v>2041213</v>
      </c>
      <c r="F21" s="64">
        <v>-9062.1000000001004</v>
      </c>
      <c r="G21" s="65">
        <v>99.6</v>
      </c>
    </row>
    <row r="22" spans="1:7" ht="26.25">
      <c r="A22" s="96" t="s">
        <v>156</v>
      </c>
      <c r="B22" s="63"/>
      <c r="C22" s="64"/>
      <c r="D22" s="97">
        <v>510</v>
      </c>
      <c r="E22" s="97">
        <v>510</v>
      </c>
      <c r="F22" s="64"/>
      <c r="G22" s="98">
        <v>100</v>
      </c>
    </row>
    <row r="23" spans="1:7">
      <c r="A23" s="62" t="s">
        <v>239</v>
      </c>
      <c r="B23" s="63" t="s">
        <v>628</v>
      </c>
      <c r="C23" s="64">
        <v>505439.8</v>
      </c>
      <c r="D23" s="64">
        <v>879483.5</v>
      </c>
      <c r="E23" s="64">
        <v>637771.6</v>
      </c>
      <c r="F23" s="64">
        <v>-241711.9</v>
      </c>
      <c r="G23" s="65">
        <v>72.5</v>
      </c>
    </row>
    <row r="24" spans="1:7" ht="26.25">
      <c r="A24" s="96" t="s">
        <v>156</v>
      </c>
      <c r="B24" s="63"/>
      <c r="C24" s="64"/>
      <c r="D24" s="97">
        <v>60000</v>
      </c>
      <c r="E24" s="97">
        <v>60000</v>
      </c>
      <c r="F24" s="64"/>
      <c r="G24" s="98">
        <v>100</v>
      </c>
    </row>
    <row r="25" spans="1:7">
      <c r="A25" s="62" t="s">
        <v>259</v>
      </c>
      <c r="B25" s="63" t="s">
        <v>629</v>
      </c>
      <c r="C25" s="64">
        <v>4283690.4000000004</v>
      </c>
      <c r="D25" s="64">
        <v>6060275.7000000002</v>
      </c>
      <c r="E25" s="64">
        <v>5852687.2999999998</v>
      </c>
      <c r="F25" s="64">
        <v>-207588.4</v>
      </c>
      <c r="G25" s="65">
        <v>96.6</v>
      </c>
    </row>
    <row r="26" spans="1:7">
      <c r="A26" s="96" t="s">
        <v>624</v>
      </c>
      <c r="B26" s="63"/>
      <c r="C26" s="97">
        <v>1186.9000000000001</v>
      </c>
      <c r="D26" s="97">
        <v>127.2</v>
      </c>
      <c r="E26" s="64"/>
      <c r="F26" s="64"/>
      <c r="G26" s="65"/>
    </row>
    <row r="27" spans="1:7">
      <c r="A27" s="62" t="s">
        <v>301</v>
      </c>
      <c r="B27" s="63" t="s">
        <v>630</v>
      </c>
      <c r="C27" s="64">
        <v>2633788.6</v>
      </c>
      <c r="D27" s="64">
        <v>3243518.9</v>
      </c>
      <c r="E27" s="64">
        <v>3181228.5</v>
      </c>
      <c r="F27" s="64">
        <v>-62290.400000000001</v>
      </c>
      <c r="G27" s="65">
        <v>98.1</v>
      </c>
    </row>
    <row r="28" spans="1:7" ht="26.25">
      <c r="A28" s="96" t="s">
        <v>156</v>
      </c>
      <c r="B28" s="63"/>
      <c r="C28" s="64"/>
      <c r="D28" s="97">
        <v>100254.6</v>
      </c>
      <c r="E28" s="97">
        <v>99624.6</v>
      </c>
      <c r="F28" s="97">
        <v>-630</v>
      </c>
      <c r="G28" s="98">
        <v>99.4</v>
      </c>
    </row>
    <row r="29" spans="1:7">
      <c r="A29" s="96" t="s">
        <v>624</v>
      </c>
      <c r="B29" s="63"/>
      <c r="C29" s="97">
        <v>443</v>
      </c>
      <c r="D29" s="97">
        <v>443</v>
      </c>
      <c r="E29" s="97">
        <v>443</v>
      </c>
      <c r="F29" s="97"/>
      <c r="G29" s="98">
        <v>100</v>
      </c>
    </row>
    <row r="30" spans="1:7">
      <c r="A30" s="62" t="s">
        <v>323</v>
      </c>
      <c r="B30" s="63" t="s">
        <v>631</v>
      </c>
      <c r="C30" s="64">
        <v>856183.2</v>
      </c>
      <c r="D30" s="64">
        <v>861732.4</v>
      </c>
      <c r="E30" s="64">
        <v>773233.7</v>
      </c>
      <c r="F30" s="64">
        <v>-88498.7</v>
      </c>
      <c r="G30" s="65">
        <v>89.7</v>
      </c>
    </row>
    <row r="31" spans="1:7">
      <c r="A31" s="96" t="s">
        <v>624</v>
      </c>
      <c r="B31" s="63"/>
      <c r="C31" s="97">
        <v>16343.1</v>
      </c>
      <c r="D31" s="97">
        <v>6254.7</v>
      </c>
      <c r="E31" s="64"/>
      <c r="F31" s="64"/>
      <c r="G31" s="65"/>
    </row>
    <row r="32" spans="1:7">
      <c r="A32" s="62" t="s">
        <v>351</v>
      </c>
      <c r="B32" s="63" t="s">
        <v>632</v>
      </c>
      <c r="C32" s="64">
        <v>4123623.7</v>
      </c>
      <c r="D32" s="64">
        <v>4244933.0999999996</v>
      </c>
      <c r="E32" s="64">
        <v>4135421.5</v>
      </c>
      <c r="F32" s="64">
        <f>E32-D32</f>
        <v>-109511.59999999963</v>
      </c>
      <c r="G32" s="65">
        <f>E32/D32*100</f>
        <v>97.420180779763072</v>
      </c>
    </row>
    <row r="33" spans="1:7" ht="26.25">
      <c r="A33" s="96" t="s">
        <v>156</v>
      </c>
      <c r="B33" s="63"/>
      <c r="C33" s="64"/>
      <c r="D33" s="97">
        <v>4800</v>
      </c>
      <c r="E33" s="97">
        <v>3986.6</v>
      </c>
      <c r="F33" s="97">
        <f>E33-D33</f>
        <v>-813.40000000000009</v>
      </c>
      <c r="G33" s="98">
        <f>E33/D33*100</f>
        <v>83.05416666666666</v>
      </c>
    </row>
    <row r="34" spans="1:7">
      <c r="A34" s="62" t="s">
        <v>379</v>
      </c>
      <c r="B34" s="63" t="s">
        <v>633</v>
      </c>
      <c r="C34" s="64">
        <v>805201.1</v>
      </c>
      <c r="D34" s="64">
        <v>866612.3</v>
      </c>
      <c r="E34" s="64">
        <v>852888.7</v>
      </c>
      <c r="F34" s="64">
        <v>-13723.6</v>
      </c>
      <c r="G34" s="65">
        <v>98.4</v>
      </c>
    </row>
    <row r="35" spans="1:7">
      <c r="A35" s="62" t="s">
        <v>393</v>
      </c>
      <c r="B35" s="63" t="s">
        <v>634</v>
      </c>
      <c r="C35" s="64">
        <v>2391132.7999999998</v>
      </c>
      <c r="D35" s="64">
        <v>4176167.7</v>
      </c>
      <c r="E35" s="64">
        <v>4101703.2</v>
      </c>
      <c r="F35" s="64">
        <v>-74464.5</v>
      </c>
      <c r="G35" s="65">
        <v>98.2</v>
      </c>
    </row>
    <row r="36" spans="1:7" ht="26.25">
      <c r="A36" s="96" t="s">
        <v>156</v>
      </c>
      <c r="B36" s="63"/>
      <c r="C36" s="64"/>
      <c r="D36" s="97">
        <v>950</v>
      </c>
      <c r="E36" s="97">
        <v>949</v>
      </c>
      <c r="F36" s="97">
        <f>E36-D36</f>
        <v>-1</v>
      </c>
      <c r="G36" s="98">
        <f>E36/D36*100</f>
        <v>99.89473684210526</v>
      </c>
    </row>
    <row r="37" spans="1:7">
      <c r="A37" s="62" t="s">
        <v>413</v>
      </c>
      <c r="B37" s="63" t="s">
        <v>635</v>
      </c>
      <c r="C37" s="64">
        <v>2073584.6</v>
      </c>
      <c r="D37" s="64">
        <v>2060387.6</v>
      </c>
      <c r="E37" s="64">
        <v>2002816.8</v>
      </c>
      <c r="F37" s="64">
        <f>E37-D37</f>
        <v>-57570.800000000047</v>
      </c>
      <c r="G37" s="65">
        <f>E37/D37*100</f>
        <v>97.205826709498737</v>
      </c>
    </row>
    <row r="38" spans="1:7" ht="26.25">
      <c r="A38" s="96" t="s">
        <v>156</v>
      </c>
      <c r="B38" s="63"/>
      <c r="C38" s="64"/>
      <c r="D38" s="97">
        <v>100</v>
      </c>
      <c r="E38" s="97">
        <v>100</v>
      </c>
      <c r="F38" s="97"/>
      <c r="G38" s="98">
        <v>100</v>
      </c>
    </row>
    <row r="39" spans="1:7">
      <c r="A39" s="62" t="s">
        <v>435</v>
      </c>
      <c r="B39" s="63" t="s">
        <v>636</v>
      </c>
      <c r="C39" s="64">
        <v>465839.1</v>
      </c>
      <c r="D39" s="64">
        <v>992012.7</v>
      </c>
      <c r="E39" s="64">
        <v>971083.2</v>
      </c>
      <c r="F39" s="64">
        <v>-20929.5</v>
      </c>
      <c r="G39" s="65">
        <v>97.9</v>
      </c>
    </row>
    <row r="40" spans="1:7">
      <c r="A40" s="62" t="s">
        <v>447</v>
      </c>
      <c r="B40" s="63" t="s">
        <v>637</v>
      </c>
      <c r="C40" s="64">
        <v>166017.20000000001</v>
      </c>
      <c r="D40" s="64">
        <v>167230.1</v>
      </c>
      <c r="E40" s="64">
        <v>165718.6</v>
      </c>
      <c r="F40" s="64">
        <v>-1511.5</v>
      </c>
      <c r="G40" s="65">
        <v>99.1</v>
      </c>
    </row>
    <row r="41" spans="1:7">
      <c r="A41" s="62" t="s">
        <v>455</v>
      </c>
      <c r="B41" s="63" t="s">
        <v>638</v>
      </c>
      <c r="C41" s="64">
        <v>135001.5</v>
      </c>
      <c r="D41" s="64">
        <v>139253.4</v>
      </c>
      <c r="E41" s="64">
        <v>129542.1</v>
      </c>
      <c r="F41" s="64">
        <v>-9711.2999999999993</v>
      </c>
      <c r="G41" s="65">
        <v>93</v>
      </c>
    </row>
    <row r="42" spans="1:7">
      <c r="A42" s="62" t="s">
        <v>465</v>
      </c>
      <c r="B42" s="63" t="s">
        <v>639</v>
      </c>
      <c r="C42" s="64">
        <v>6378.5</v>
      </c>
      <c r="D42" s="64">
        <v>12733.4</v>
      </c>
      <c r="E42" s="64">
        <v>11704.3</v>
      </c>
      <c r="F42" s="64">
        <v>-1029.0999999999999</v>
      </c>
      <c r="G42" s="65">
        <v>91.9</v>
      </c>
    </row>
    <row r="43" spans="1:7">
      <c r="A43" s="62" t="s">
        <v>471</v>
      </c>
      <c r="B43" s="63" t="s">
        <v>640</v>
      </c>
      <c r="C43" s="64">
        <v>64848.9</v>
      </c>
      <c r="D43" s="64">
        <v>72919.8</v>
      </c>
      <c r="E43" s="64">
        <v>68541.2</v>
      </c>
      <c r="F43" s="64">
        <v>-4378.6000000000004</v>
      </c>
      <c r="G43" s="65">
        <v>94</v>
      </c>
    </row>
    <row r="44" spans="1:7">
      <c r="A44" s="62" t="s">
        <v>475</v>
      </c>
      <c r="B44" s="63" t="s">
        <v>641</v>
      </c>
      <c r="C44" s="64">
        <v>50614.6</v>
      </c>
      <c r="D44" s="64">
        <v>329224.2</v>
      </c>
      <c r="E44" s="64">
        <v>212172.6</v>
      </c>
      <c r="F44" s="64">
        <v>-117051.6</v>
      </c>
      <c r="G44" s="65">
        <v>64.400000000000006</v>
      </c>
    </row>
    <row r="45" spans="1:7" ht="26.25">
      <c r="A45" s="96" t="s">
        <v>156</v>
      </c>
      <c r="B45" s="63"/>
      <c r="C45" s="64"/>
      <c r="D45" s="97">
        <v>1298.8</v>
      </c>
      <c r="E45" s="97">
        <v>646.29999999999995</v>
      </c>
      <c r="F45" s="97">
        <f>E45-D45</f>
        <v>-652.5</v>
      </c>
      <c r="G45" s="98">
        <f>E45/D45*100</f>
        <v>49.76131813982137</v>
      </c>
    </row>
    <row r="46" spans="1:7">
      <c r="A46" s="62" t="s">
        <v>479</v>
      </c>
      <c r="B46" s="63" t="s">
        <v>642</v>
      </c>
      <c r="C46" s="64">
        <v>133352.20000000001</v>
      </c>
      <c r="D46" s="64">
        <v>98002.3</v>
      </c>
      <c r="E46" s="64">
        <v>92261.8</v>
      </c>
      <c r="F46" s="64">
        <v>-5740.5</v>
      </c>
      <c r="G46" s="65">
        <v>94.1</v>
      </c>
    </row>
    <row r="47" spans="1:7">
      <c r="A47" s="96" t="s">
        <v>624</v>
      </c>
      <c r="B47" s="63"/>
      <c r="C47" s="97">
        <v>43643.9</v>
      </c>
      <c r="D47" s="97">
        <v>26993.8</v>
      </c>
      <c r="E47" s="97">
        <v>19765.7</v>
      </c>
      <c r="F47" s="97">
        <f>E47-D47</f>
        <v>-7228.0999999999985</v>
      </c>
      <c r="G47" s="98">
        <f>E47/D47*100</f>
        <v>73.223110492038913</v>
      </c>
    </row>
    <row r="48" spans="1:7">
      <c r="A48" s="62" t="s">
        <v>481</v>
      </c>
      <c r="B48" s="63" t="s">
        <v>643</v>
      </c>
      <c r="C48" s="64">
        <v>49595.8</v>
      </c>
      <c r="D48" s="64">
        <v>46053.7</v>
      </c>
      <c r="E48" s="64">
        <v>42578.6</v>
      </c>
      <c r="F48" s="64">
        <v>-3475.1</v>
      </c>
      <c r="G48" s="65">
        <v>92.5</v>
      </c>
    </row>
    <row r="49" spans="1:7" ht="26.25">
      <c r="A49" s="62" t="s">
        <v>485</v>
      </c>
      <c r="B49" s="63" t="s">
        <v>644</v>
      </c>
      <c r="C49" s="64">
        <v>5411.2</v>
      </c>
      <c r="D49" s="64">
        <v>5918.3</v>
      </c>
      <c r="E49" s="64">
        <v>5835.5</v>
      </c>
      <c r="F49" s="64">
        <v>-82.8</v>
      </c>
      <c r="G49" s="65">
        <v>98.6</v>
      </c>
    </row>
    <row r="50" spans="1:7" ht="26.25">
      <c r="A50" s="62" t="s">
        <v>487</v>
      </c>
      <c r="B50" s="63" t="s">
        <v>645</v>
      </c>
      <c r="C50" s="64">
        <v>6615.5</v>
      </c>
      <c r="D50" s="64">
        <v>4330.5</v>
      </c>
      <c r="E50" s="64">
        <v>3173.5</v>
      </c>
      <c r="F50" s="64">
        <v>-1157</v>
      </c>
      <c r="G50" s="65">
        <v>73.3</v>
      </c>
    </row>
    <row r="51" spans="1:7">
      <c r="A51" s="62" t="s">
        <v>491</v>
      </c>
      <c r="B51" s="63" t="s">
        <v>646</v>
      </c>
      <c r="C51" s="64"/>
      <c r="D51" s="64">
        <v>1000</v>
      </c>
      <c r="E51" s="64">
        <v>520.5</v>
      </c>
      <c r="F51" s="64">
        <v>-479.5</v>
      </c>
      <c r="G51" s="65">
        <v>52.1</v>
      </c>
    </row>
    <row r="52" spans="1:7">
      <c r="A52" s="62" t="s">
        <v>495</v>
      </c>
      <c r="B52" s="63" t="s">
        <v>647</v>
      </c>
      <c r="C52" s="64">
        <v>311970.59999999998</v>
      </c>
      <c r="D52" s="64">
        <v>318864.59999999998</v>
      </c>
      <c r="E52" s="64">
        <v>313202.40000000002</v>
      </c>
      <c r="F52" s="64">
        <v>-5662.2</v>
      </c>
      <c r="G52" s="65">
        <v>98.2</v>
      </c>
    </row>
    <row r="53" spans="1:7">
      <c r="A53" s="62" t="s">
        <v>497</v>
      </c>
      <c r="B53" s="63" t="s">
        <v>648</v>
      </c>
      <c r="C53" s="64">
        <v>5331.2</v>
      </c>
      <c r="D53" s="64">
        <v>5331.2</v>
      </c>
      <c r="E53" s="64">
        <v>4657.6000000000004</v>
      </c>
      <c r="F53" s="64">
        <v>-673.6</v>
      </c>
      <c r="G53" s="65">
        <v>87.4</v>
      </c>
    </row>
    <row r="54" spans="1:7">
      <c r="A54" s="62" t="s">
        <v>499</v>
      </c>
      <c r="B54" s="63" t="s">
        <v>649</v>
      </c>
      <c r="C54" s="64">
        <v>2285.1</v>
      </c>
      <c r="D54" s="64">
        <v>3677</v>
      </c>
      <c r="E54" s="64">
        <v>3474.7</v>
      </c>
      <c r="F54" s="64">
        <v>-202.3</v>
      </c>
      <c r="G54" s="65">
        <v>94.5</v>
      </c>
    </row>
    <row r="55" spans="1:7">
      <c r="A55" s="62" t="s">
        <v>503</v>
      </c>
      <c r="B55" s="63" t="s">
        <v>650</v>
      </c>
      <c r="C55" s="64">
        <v>681313.5</v>
      </c>
      <c r="D55" s="64">
        <v>722870.4</v>
      </c>
      <c r="E55" s="64">
        <v>720412.4</v>
      </c>
      <c r="F55" s="64">
        <v>-2458</v>
      </c>
      <c r="G55" s="65">
        <v>99.7</v>
      </c>
    </row>
    <row r="56" spans="1:7">
      <c r="A56" s="62" t="s">
        <v>508</v>
      </c>
      <c r="B56" s="63" t="s">
        <v>651</v>
      </c>
      <c r="C56" s="64">
        <v>28486.3</v>
      </c>
      <c r="D56" s="64">
        <v>35451.1</v>
      </c>
      <c r="E56" s="64">
        <v>34579.199999999997</v>
      </c>
      <c r="F56" s="64">
        <v>-871.9</v>
      </c>
      <c r="G56" s="65">
        <v>97.5</v>
      </c>
    </row>
    <row r="57" spans="1:7">
      <c r="A57" s="62" t="s">
        <v>511</v>
      </c>
      <c r="B57" s="63" t="s">
        <v>652</v>
      </c>
      <c r="C57" s="64">
        <v>462667.7</v>
      </c>
      <c r="D57" s="64">
        <v>505982</v>
      </c>
      <c r="E57" s="64">
        <v>496257.9</v>
      </c>
      <c r="F57" s="64">
        <v>-9724.1</v>
      </c>
      <c r="G57" s="65">
        <v>98.1</v>
      </c>
    </row>
    <row r="58" spans="1:7">
      <c r="A58" s="62" t="s">
        <v>514</v>
      </c>
      <c r="B58" s="63" t="s">
        <v>653</v>
      </c>
      <c r="C58" s="64">
        <v>31181.200000000001</v>
      </c>
      <c r="D58" s="64">
        <v>32799.699999999997</v>
      </c>
      <c r="E58" s="64">
        <v>30557.3</v>
      </c>
      <c r="F58" s="64">
        <v>-2242.4</v>
      </c>
      <c r="G58" s="65">
        <v>93.2</v>
      </c>
    </row>
    <row r="59" spans="1:7">
      <c r="A59" s="62" t="s">
        <v>517</v>
      </c>
      <c r="B59" s="63" t="s">
        <v>654</v>
      </c>
      <c r="C59" s="64">
        <v>290025.3</v>
      </c>
      <c r="D59" s="64">
        <v>266977.90000000002</v>
      </c>
      <c r="E59" s="64">
        <v>255260.9</v>
      </c>
      <c r="F59" s="64">
        <v>-11717</v>
      </c>
      <c r="G59" s="65">
        <v>95.6</v>
      </c>
    </row>
    <row r="60" spans="1:7" ht="26.25">
      <c r="A60" s="62" t="s">
        <v>520</v>
      </c>
      <c r="B60" s="63" t="s">
        <v>655</v>
      </c>
      <c r="C60" s="64">
        <v>12605.6</v>
      </c>
      <c r="D60" s="64">
        <v>12705.6</v>
      </c>
      <c r="E60" s="64">
        <v>12607.5</v>
      </c>
      <c r="F60" s="64">
        <v>-98.1</v>
      </c>
      <c r="G60" s="65">
        <v>99.2</v>
      </c>
    </row>
    <row r="61" spans="1:7">
      <c r="A61" s="62" t="s">
        <v>524</v>
      </c>
      <c r="B61" s="63" t="s">
        <v>656</v>
      </c>
      <c r="C61" s="64">
        <v>17940.900000000001</v>
      </c>
      <c r="D61" s="64">
        <v>18403.900000000001</v>
      </c>
      <c r="E61" s="64">
        <v>18320.400000000001</v>
      </c>
      <c r="F61" s="64">
        <v>-83.5</v>
      </c>
      <c r="G61" s="65">
        <v>99.5</v>
      </c>
    </row>
    <row r="62" spans="1:7">
      <c r="A62" s="62" t="s">
        <v>528</v>
      </c>
      <c r="B62" s="63" t="s">
        <v>657</v>
      </c>
      <c r="C62" s="64">
        <v>32378.6</v>
      </c>
      <c r="D62" s="64">
        <v>37094.9</v>
      </c>
      <c r="E62" s="64">
        <v>32375.7</v>
      </c>
      <c r="F62" s="64">
        <v>-4719.2</v>
      </c>
      <c r="G62" s="65">
        <v>87.3</v>
      </c>
    </row>
    <row r="63" spans="1:7">
      <c r="A63" s="62" t="s">
        <v>532</v>
      </c>
      <c r="B63" s="63" t="s">
        <v>658</v>
      </c>
      <c r="C63" s="64">
        <v>465343</v>
      </c>
      <c r="D63" s="64">
        <v>466998.6</v>
      </c>
      <c r="E63" s="64">
        <v>460378.1</v>
      </c>
      <c r="F63" s="64">
        <v>-6620.5</v>
      </c>
      <c r="G63" s="65">
        <v>98.6</v>
      </c>
    </row>
    <row r="64" spans="1:7">
      <c r="A64" s="62" t="s">
        <v>540</v>
      </c>
      <c r="B64" s="63" t="s">
        <v>659</v>
      </c>
      <c r="C64" s="64">
        <v>27235.7</v>
      </c>
      <c r="D64" s="64">
        <v>27461.200000000001</v>
      </c>
      <c r="E64" s="64">
        <v>26192.7</v>
      </c>
      <c r="F64" s="64">
        <v>-1268.5</v>
      </c>
      <c r="G64" s="65">
        <v>95.4</v>
      </c>
    </row>
    <row r="65" spans="1:7">
      <c r="A65" s="62" t="s">
        <v>544</v>
      </c>
      <c r="B65" s="63" t="s">
        <v>660</v>
      </c>
      <c r="C65" s="64">
        <v>210845.8</v>
      </c>
      <c r="D65" s="64">
        <v>220546.6</v>
      </c>
      <c r="E65" s="64">
        <v>210489.1</v>
      </c>
      <c r="F65" s="64">
        <f>E65-D65</f>
        <v>-10057.5</v>
      </c>
      <c r="G65" s="65">
        <f>E65/D65*100</f>
        <v>95.439739265987328</v>
      </c>
    </row>
    <row r="66" spans="1:7">
      <c r="A66" s="62" t="s">
        <v>548</v>
      </c>
      <c r="B66" s="63" t="s">
        <v>661</v>
      </c>
      <c r="C66" s="64">
        <v>8330.5</v>
      </c>
      <c r="D66" s="64">
        <v>10245.1</v>
      </c>
      <c r="E66" s="64">
        <v>10224.9</v>
      </c>
      <c r="F66" s="64">
        <v>-20.200000000001001</v>
      </c>
      <c r="G66" s="65">
        <v>99.8</v>
      </c>
    </row>
    <row r="67" spans="1:7">
      <c r="A67" s="62" t="s">
        <v>551</v>
      </c>
      <c r="B67" s="63" t="s">
        <v>662</v>
      </c>
      <c r="C67" s="64">
        <v>10375.299999999999</v>
      </c>
      <c r="D67" s="64">
        <v>12625.5</v>
      </c>
      <c r="E67" s="64">
        <v>12593.9</v>
      </c>
      <c r="F67" s="64">
        <v>-31.6</v>
      </c>
      <c r="G67" s="65">
        <v>99.7</v>
      </c>
    </row>
    <row r="68" spans="1:7">
      <c r="A68" s="62" t="s">
        <v>553</v>
      </c>
      <c r="B68" s="63" t="s">
        <v>663</v>
      </c>
      <c r="C68" s="64">
        <v>19169.599999999999</v>
      </c>
      <c r="D68" s="64">
        <v>20509.400000000001</v>
      </c>
      <c r="E68" s="64">
        <v>20413.3</v>
      </c>
      <c r="F68" s="64">
        <v>-96.100000000001998</v>
      </c>
      <c r="G68" s="65">
        <v>99.5</v>
      </c>
    </row>
    <row r="69" spans="1:7">
      <c r="A69" s="62" t="s">
        <v>557</v>
      </c>
      <c r="B69" s="63" t="s">
        <v>664</v>
      </c>
      <c r="C69" s="64">
        <v>167936.1</v>
      </c>
      <c r="D69" s="64">
        <v>197720.8</v>
      </c>
      <c r="E69" s="64">
        <v>195341.7</v>
      </c>
      <c r="F69" s="64">
        <v>-2379.1</v>
      </c>
      <c r="G69" s="65">
        <v>98.8</v>
      </c>
    </row>
    <row r="70" spans="1:7" ht="26.25">
      <c r="A70" s="62" t="s">
        <v>561</v>
      </c>
      <c r="B70" s="63" t="s">
        <v>665</v>
      </c>
      <c r="C70" s="64">
        <v>12253.1</v>
      </c>
      <c r="D70" s="64">
        <v>8470.4</v>
      </c>
      <c r="E70" s="64">
        <v>7484.7</v>
      </c>
      <c r="F70" s="64">
        <v>-985.7</v>
      </c>
      <c r="G70" s="65">
        <v>88.4</v>
      </c>
    </row>
    <row r="71" spans="1:7">
      <c r="A71" s="62" t="s">
        <v>565</v>
      </c>
      <c r="B71" s="63" t="s">
        <v>666</v>
      </c>
      <c r="C71" s="64">
        <v>29157.200000000001</v>
      </c>
      <c r="D71" s="64">
        <v>31880.2</v>
      </c>
      <c r="E71" s="64">
        <v>29167.200000000001</v>
      </c>
      <c r="F71" s="64">
        <v>-2713</v>
      </c>
      <c r="G71" s="65">
        <v>91.5</v>
      </c>
    </row>
    <row r="72" spans="1:7">
      <c r="A72" s="62" t="s">
        <v>566</v>
      </c>
      <c r="B72" s="63" t="s">
        <v>667</v>
      </c>
      <c r="C72" s="64">
        <v>30868.5</v>
      </c>
      <c r="D72" s="64">
        <v>30868.5</v>
      </c>
      <c r="E72" s="64">
        <v>29958.799999999999</v>
      </c>
      <c r="F72" s="64">
        <v>-909.7</v>
      </c>
      <c r="G72" s="65">
        <v>97.1</v>
      </c>
    </row>
    <row r="73" spans="1:7" ht="26.25">
      <c r="A73" s="62" t="s">
        <v>569</v>
      </c>
      <c r="B73" s="63" t="s">
        <v>668</v>
      </c>
      <c r="C73" s="64">
        <v>210678.6</v>
      </c>
      <c r="D73" s="64">
        <v>210678.6</v>
      </c>
      <c r="E73" s="64">
        <v>210678.6</v>
      </c>
      <c r="F73" s="64"/>
      <c r="G73" s="65">
        <v>100</v>
      </c>
    </row>
    <row r="74" spans="1:7">
      <c r="A74" s="62" t="s">
        <v>573</v>
      </c>
      <c r="B74" s="63" t="s">
        <v>669</v>
      </c>
      <c r="C74" s="64">
        <v>51889699</v>
      </c>
      <c r="D74" s="64">
        <v>54248476.600000001</v>
      </c>
      <c r="E74" s="64">
        <v>53582698.899999999</v>
      </c>
      <c r="F74" s="64">
        <v>-665777.69999999995</v>
      </c>
      <c r="G74" s="65">
        <v>98.8</v>
      </c>
    </row>
    <row r="75" spans="1:7" ht="26.25">
      <c r="A75" s="96" t="s">
        <v>156</v>
      </c>
      <c r="B75" s="63"/>
      <c r="C75" s="64"/>
      <c r="D75" s="97">
        <v>172300.1</v>
      </c>
      <c r="E75" s="97">
        <v>164386.29999999999</v>
      </c>
      <c r="F75" s="97">
        <f>E75-D75</f>
        <v>-7913.8000000000175</v>
      </c>
      <c r="G75" s="98">
        <f>E75/D75*100</f>
        <v>95.406967262352126</v>
      </c>
    </row>
    <row r="76" spans="1:7">
      <c r="A76" s="99"/>
      <c r="B76" s="63"/>
      <c r="C76" s="64"/>
      <c r="D76" s="97"/>
      <c r="E76" s="97"/>
      <c r="F76" s="97"/>
      <c r="G76" s="98"/>
    </row>
    <row r="77" spans="1:7">
      <c r="A77" s="66" t="s">
        <v>670</v>
      </c>
      <c r="B77" s="81"/>
      <c r="C77" s="82">
        <v>85447900</v>
      </c>
      <c r="D77" s="82">
        <v>94014107.099999994</v>
      </c>
      <c r="E77" s="82">
        <v>92093943.299999997</v>
      </c>
      <c r="F77" s="82">
        <v>-1920163.8</v>
      </c>
      <c r="G77" s="83">
        <v>98</v>
      </c>
    </row>
    <row r="78" spans="1:7" ht="26.25">
      <c r="A78" s="96" t="s">
        <v>156</v>
      </c>
      <c r="B78" s="100"/>
      <c r="C78" s="100"/>
      <c r="D78" s="101">
        <v>368033.8</v>
      </c>
      <c r="E78" s="101">
        <v>358019.4</v>
      </c>
      <c r="F78" s="101">
        <v>-10014.4</v>
      </c>
      <c r="G78" s="101">
        <v>97.3</v>
      </c>
    </row>
    <row r="79" spans="1:7">
      <c r="A79" s="99"/>
      <c r="B79" s="102"/>
      <c r="C79" s="102"/>
      <c r="D79" s="103"/>
      <c r="E79" s="103"/>
      <c r="F79" s="103"/>
      <c r="G79" s="103"/>
    </row>
    <row r="81" spans="1:5">
      <c r="A81" s="90"/>
      <c r="B81" s="90"/>
      <c r="C81" s="90"/>
      <c r="D81" s="90"/>
      <c r="E81" s="90"/>
    </row>
    <row r="82" spans="1:5">
      <c r="A82" s="90"/>
      <c r="B82" s="90"/>
      <c r="C82" s="90"/>
      <c r="D82" s="90"/>
      <c r="E82" s="90"/>
    </row>
    <row r="83" spans="1:5">
      <c r="A83" s="91"/>
      <c r="B83" s="90"/>
      <c r="C83" s="90"/>
      <c r="D83" s="90"/>
      <c r="E83" s="90"/>
    </row>
  </sheetData>
  <mergeCells count="9">
    <mergeCell ref="E1:G1"/>
    <mergeCell ref="E2:G2"/>
    <mergeCell ref="A3:G3"/>
    <mergeCell ref="A5:A6"/>
    <mergeCell ref="B5:B6"/>
    <mergeCell ref="C5:C6"/>
    <mergeCell ref="D5:D6"/>
    <mergeCell ref="E5:E6"/>
    <mergeCell ref="F5: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selection activeCell="A3" sqref="A3:G3"/>
    </sheetView>
  </sheetViews>
  <sheetFormatPr defaultRowHeight="15"/>
  <cols>
    <col min="1" max="1" width="74.5703125" style="7" customWidth="1"/>
    <col min="2" max="2" width="8" style="7" customWidth="1"/>
    <col min="3" max="5" width="15.7109375" style="7" customWidth="1"/>
    <col min="6" max="6" width="14.42578125" style="7" customWidth="1"/>
    <col min="7" max="7" width="8" style="7" customWidth="1"/>
    <col min="8" max="8" width="9.140625" style="7"/>
    <col min="9" max="9" width="25.28515625" style="7" customWidth="1"/>
  </cols>
  <sheetData>
    <row r="1" spans="1:7" ht="12" customHeight="1">
      <c r="A1" s="104" t="s">
        <v>32</v>
      </c>
      <c r="B1" s="104"/>
      <c r="C1" s="105"/>
      <c r="D1" s="105"/>
      <c r="E1" s="106" t="s">
        <v>671</v>
      </c>
      <c r="F1" s="106"/>
      <c r="G1" s="106"/>
    </row>
    <row r="2" spans="1:7" ht="24.75" customHeight="1">
      <c r="A2" s="104"/>
      <c r="B2" s="104"/>
      <c r="C2" s="105"/>
      <c r="D2" s="105"/>
      <c r="E2" s="106" t="s">
        <v>615</v>
      </c>
      <c r="F2" s="106"/>
      <c r="G2" s="106"/>
    </row>
    <row r="3" spans="1:7" ht="61.5" customHeight="1">
      <c r="A3" s="107" t="s">
        <v>672</v>
      </c>
      <c r="B3" s="107"/>
      <c r="C3" s="108"/>
      <c r="D3" s="108"/>
      <c r="E3" s="108"/>
      <c r="F3" s="108"/>
      <c r="G3" s="108"/>
    </row>
    <row r="4" spans="1:7" ht="14.25" customHeight="1">
      <c r="A4" s="109"/>
      <c r="B4" s="109"/>
      <c r="C4" s="110"/>
      <c r="D4" s="110"/>
      <c r="E4" s="110"/>
      <c r="F4" s="110" t="s">
        <v>101</v>
      </c>
      <c r="G4" s="110"/>
    </row>
    <row r="5" spans="1:7">
      <c r="A5" s="111" t="s">
        <v>6</v>
      </c>
      <c r="B5" s="111" t="s">
        <v>102</v>
      </c>
      <c r="C5" s="112" t="s">
        <v>8</v>
      </c>
      <c r="D5" s="112" t="s">
        <v>9</v>
      </c>
      <c r="E5" s="112" t="s">
        <v>10</v>
      </c>
      <c r="F5" s="112" t="s">
        <v>11</v>
      </c>
      <c r="G5" s="112"/>
    </row>
    <row r="6" spans="1:7">
      <c r="A6" s="111"/>
      <c r="B6" s="111"/>
      <c r="C6" s="112"/>
      <c r="D6" s="112"/>
      <c r="E6" s="112"/>
      <c r="F6" s="113" t="s">
        <v>12</v>
      </c>
      <c r="G6" s="113" t="s">
        <v>13</v>
      </c>
    </row>
    <row r="7" spans="1:7" ht="12" customHeight="1">
      <c r="A7" s="114">
        <v>1</v>
      </c>
      <c r="B7" s="114">
        <v>2</v>
      </c>
      <c r="C7" s="114">
        <v>3</v>
      </c>
      <c r="D7" s="114">
        <v>4</v>
      </c>
      <c r="E7" s="114">
        <v>5</v>
      </c>
      <c r="F7" s="114">
        <v>6</v>
      </c>
      <c r="G7" s="114">
        <v>7</v>
      </c>
    </row>
    <row r="8" spans="1:7" ht="14.1" customHeight="1">
      <c r="A8" s="115" t="s">
        <v>103</v>
      </c>
      <c r="B8" s="116" t="s">
        <v>617</v>
      </c>
      <c r="C8" s="117">
        <v>213631.5</v>
      </c>
      <c r="D8" s="117">
        <v>233301.1</v>
      </c>
      <c r="E8" s="117">
        <v>228570.2</v>
      </c>
      <c r="F8" s="117">
        <v>-4730.8999999999996</v>
      </c>
      <c r="G8" s="118">
        <v>98</v>
      </c>
    </row>
    <row r="9" spans="1:7" ht="14.1" customHeight="1">
      <c r="A9" s="119" t="s">
        <v>110</v>
      </c>
      <c r="B9" s="120" t="s">
        <v>618</v>
      </c>
      <c r="C9" s="121">
        <v>42138.3</v>
      </c>
      <c r="D9" s="121">
        <v>42928.9</v>
      </c>
      <c r="E9" s="121">
        <v>38507.199999999997</v>
      </c>
      <c r="F9" s="121">
        <v>-4421.7</v>
      </c>
      <c r="G9" s="122">
        <v>89.7</v>
      </c>
    </row>
    <row r="10" spans="1:7" ht="14.1" customHeight="1">
      <c r="A10" s="119" t="s">
        <v>114</v>
      </c>
      <c r="B10" s="120" t="s">
        <v>619</v>
      </c>
      <c r="C10" s="121">
        <v>35537.4</v>
      </c>
      <c r="D10" s="121">
        <v>37602.6</v>
      </c>
      <c r="E10" s="121">
        <v>36651.1</v>
      </c>
      <c r="F10" s="121">
        <v>-1228.5</v>
      </c>
      <c r="G10" s="122">
        <v>96.7</v>
      </c>
    </row>
    <row r="11" spans="1:7" ht="14.1" customHeight="1">
      <c r="A11" s="119" t="s">
        <v>118</v>
      </c>
      <c r="B11" s="120" t="s">
        <v>620</v>
      </c>
      <c r="C11" s="121">
        <v>74912.5</v>
      </c>
      <c r="D11" s="121">
        <v>80365.100000000006</v>
      </c>
      <c r="E11" s="121">
        <v>80320.600000000006</v>
      </c>
      <c r="F11" s="121">
        <v>-44.5</v>
      </c>
      <c r="G11" s="122">
        <v>99.9</v>
      </c>
    </row>
    <row r="12" spans="1:7" ht="14.1" customHeight="1">
      <c r="A12" s="119" t="s">
        <v>122</v>
      </c>
      <c r="B12" s="120" t="s">
        <v>621</v>
      </c>
      <c r="C12" s="121">
        <v>491664.5</v>
      </c>
      <c r="D12" s="121">
        <v>526279.80000000005</v>
      </c>
      <c r="E12" s="121">
        <v>501581.3</v>
      </c>
      <c r="F12" s="121">
        <v>-24698.5</v>
      </c>
      <c r="G12" s="122">
        <v>95.3</v>
      </c>
    </row>
    <row r="13" spans="1:7" ht="14.1" customHeight="1">
      <c r="A13" s="119" t="s">
        <v>141</v>
      </c>
      <c r="B13" s="120" t="s">
        <v>622</v>
      </c>
      <c r="C13" s="121">
        <v>1722035.4</v>
      </c>
      <c r="D13" s="121">
        <v>1761751.8</v>
      </c>
      <c r="E13" s="121">
        <v>1744850.3</v>
      </c>
      <c r="F13" s="121">
        <v>-16901.5</v>
      </c>
      <c r="G13" s="122">
        <v>99</v>
      </c>
    </row>
    <row r="14" spans="1:7" ht="14.1" customHeight="1">
      <c r="A14" s="119" t="s">
        <v>154</v>
      </c>
      <c r="B14" s="120" t="s">
        <v>623</v>
      </c>
      <c r="C14" s="121">
        <v>1275308.7</v>
      </c>
      <c r="D14" s="121">
        <v>1329829.5</v>
      </c>
      <c r="E14" s="121">
        <v>1300044.8</v>
      </c>
      <c r="F14" s="121">
        <v>-29784.799999999999</v>
      </c>
      <c r="G14" s="122">
        <v>97.8</v>
      </c>
    </row>
    <row r="15" spans="1:7" ht="14.1" customHeight="1">
      <c r="A15" s="119" t="s">
        <v>179</v>
      </c>
      <c r="B15" s="120" t="s">
        <v>625</v>
      </c>
      <c r="C15" s="121">
        <v>4596775.3</v>
      </c>
      <c r="D15" s="121">
        <v>5109063.5</v>
      </c>
      <c r="E15" s="121">
        <v>5088948.5999999996</v>
      </c>
      <c r="F15" s="121">
        <v>-20114.900000000001</v>
      </c>
      <c r="G15" s="122">
        <v>99.6</v>
      </c>
    </row>
    <row r="16" spans="1:7" ht="14.1" customHeight="1">
      <c r="A16" s="119" t="s">
        <v>223</v>
      </c>
      <c r="B16" s="120" t="s">
        <v>626</v>
      </c>
      <c r="C16" s="121">
        <v>534008.30000000005</v>
      </c>
      <c r="D16" s="121">
        <v>528081.30000000005</v>
      </c>
      <c r="E16" s="121">
        <v>513330.9</v>
      </c>
      <c r="F16" s="121">
        <v>-14750.4</v>
      </c>
      <c r="G16" s="122">
        <v>97.2</v>
      </c>
    </row>
    <row r="17" spans="1:7" ht="14.1" customHeight="1">
      <c r="A17" s="119" t="s">
        <v>229</v>
      </c>
      <c r="B17" s="120" t="s">
        <v>627</v>
      </c>
      <c r="C17" s="121">
        <v>1899959.8</v>
      </c>
      <c r="D17" s="121">
        <v>1973598.9</v>
      </c>
      <c r="E17" s="121">
        <v>1972556.3</v>
      </c>
      <c r="F17" s="121">
        <v>-1042.5999999999001</v>
      </c>
      <c r="G17" s="122">
        <v>99.9</v>
      </c>
    </row>
    <row r="18" spans="1:7" ht="14.1" customHeight="1">
      <c r="A18" s="119" t="s">
        <v>239</v>
      </c>
      <c r="B18" s="120" t="s">
        <v>628</v>
      </c>
      <c r="C18" s="121">
        <v>401225.8</v>
      </c>
      <c r="D18" s="121">
        <v>840433.5</v>
      </c>
      <c r="E18" s="121">
        <v>599708.4</v>
      </c>
      <c r="F18" s="121">
        <v>-240725.1</v>
      </c>
      <c r="G18" s="122">
        <v>71.400000000000006</v>
      </c>
    </row>
    <row r="19" spans="1:7" ht="14.1" customHeight="1">
      <c r="A19" s="119" t="s">
        <v>259</v>
      </c>
      <c r="B19" s="120" t="s">
        <v>629</v>
      </c>
      <c r="C19" s="121">
        <v>2571470.2999999998</v>
      </c>
      <c r="D19" s="121">
        <v>4724210.5999999996</v>
      </c>
      <c r="E19" s="121">
        <v>4544145.8</v>
      </c>
      <c r="F19" s="121">
        <f>E19-D19</f>
        <v>-180064.79999999981</v>
      </c>
      <c r="G19" s="122">
        <v>96.2</v>
      </c>
    </row>
    <row r="20" spans="1:7" ht="14.1" customHeight="1">
      <c r="A20" s="119" t="s">
        <v>301</v>
      </c>
      <c r="B20" s="120" t="s">
        <v>630</v>
      </c>
      <c r="C20" s="121">
        <v>2013724.5</v>
      </c>
      <c r="D20" s="121">
        <v>2366411.1</v>
      </c>
      <c r="E20" s="121">
        <v>2349590</v>
      </c>
      <c r="F20" s="121">
        <v>-16821.099999999999</v>
      </c>
      <c r="G20" s="122">
        <v>99.3</v>
      </c>
    </row>
    <row r="21" spans="1:7" ht="14.1" customHeight="1">
      <c r="A21" s="119" t="s">
        <v>323</v>
      </c>
      <c r="B21" s="120" t="s">
        <v>631</v>
      </c>
      <c r="C21" s="121">
        <v>542971.69999999995</v>
      </c>
      <c r="D21" s="121">
        <v>717712.7</v>
      </c>
      <c r="E21" s="121">
        <v>710598.1</v>
      </c>
      <c r="F21" s="121">
        <v>-7114.6</v>
      </c>
      <c r="G21" s="122">
        <v>99</v>
      </c>
    </row>
    <row r="22" spans="1:7" ht="14.1" customHeight="1">
      <c r="A22" s="119" t="s">
        <v>351</v>
      </c>
      <c r="B22" s="120" t="s">
        <v>632</v>
      </c>
      <c r="C22" s="121">
        <v>3781583.3</v>
      </c>
      <c r="D22" s="121">
        <v>3857271.6</v>
      </c>
      <c r="E22" s="121">
        <v>3815622.3</v>
      </c>
      <c r="F22" s="121">
        <v>-41649.199999999997</v>
      </c>
      <c r="G22" s="122">
        <v>98.9</v>
      </c>
    </row>
    <row r="23" spans="1:7" ht="14.1" customHeight="1">
      <c r="A23" s="119" t="s">
        <v>379</v>
      </c>
      <c r="B23" s="120" t="s">
        <v>633</v>
      </c>
      <c r="C23" s="121">
        <v>790877.7</v>
      </c>
      <c r="D23" s="121">
        <v>844131.2</v>
      </c>
      <c r="E23" s="121">
        <v>833934.7</v>
      </c>
      <c r="F23" s="121">
        <v>-10196.5</v>
      </c>
      <c r="G23" s="122">
        <v>98.8</v>
      </c>
    </row>
    <row r="24" spans="1:7" ht="14.1" customHeight="1">
      <c r="A24" s="119" t="s">
        <v>393</v>
      </c>
      <c r="B24" s="120" t="s">
        <v>634</v>
      </c>
      <c r="C24" s="121">
        <v>2296656.2999999998</v>
      </c>
      <c r="D24" s="121">
        <v>4045880.7</v>
      </c>
      <c r="E24" s="121">
        <v>3965701.5</v>
      </c>
      <c r="F24" s="121">
        <v>-80179.199999999997</v>
      </c>
      <c r="G24" s="122">
        <v>98</v>
      </c>
    </row>
    <row r="25" spans="1:7" ht="14.1" customHeight="1">
      <c r="A25" s="119" t="s">
        <v>413</v>
      </c>
      <c r="B25" s="120" t="s">
        <v>635</v>
      </c>
      <c r="C25" s="121">
        <v>1761575.6</v>
      </c>
      <c r="D25" s="121">
        <v>1775038</v>
      </c>
      <c r="E25" s="121">
        <v>1740754.6</v>
      </c>
      <c r="F25" s="121">
        <v>-34283.4</v>
      </c>
      <c r="G25" s="122">
        <v>98.1</v>
      </c>
    </row>
    <row r="26" spans="1:7" ht="14.1" customHeight="1">
      <c r="A26" s="119" t="s">
        <v>435</v>
      </c>
      <c r="B26" s="120" t="s">
        <v>636</v>
      </c>
      <c r="C26" s="121">
        <v>154877.20000000001</v>
      </c>
      <c r="D26" s="121">
        <v>709447.5</v>
      </c>
      <c r="E26" s="121">
        <v>681768.2</v>
      </c>
      <c r="F26" s="121">
        <v>-27679.3</v>
      </c>
      <c r="G26" s="122">
        <v>96.1</v>
      </c>
    </row>
    <row r="27" spans="1:7" ht="14.1" customHeight="1">
      <c r="A27" s="119" t="s">
        <v>447</v>
      </c>
      <c r="B27" s="120" t="s">
        <v>637</v>
      </c>
      <c r="C27" s="121">
        <v>162717.20000000001</v>
      </c>
      <c r="D27" s="121">
        <v>160827.20000000001</v>
      </c>
      <c r="E27" s="121">
        <v>159395.5</v>
      </c>
      <c r="F27" s="121">
        <v>-1431.8</v>
      </c>
      <c r="G27" s="122">
        <v>99.1</v>
      </c>
    </row>
    <row r="28" spans="1:7" ht="14.1" customHeight="1">
      <c r="A28" s="119" t="s">
        <v>455</v>
      </c>
      <c r="B28" s="120" t="s">
        <v>638</v>
      </c>
      <c r="C28" s="121">
        <v>34831.5</v>
      </c>
      <c r="D28" s="121">
        <v>39083.4</v>
      </c>
      <c r="E28" s="121">
        <v>38979</v>
      </c>
      <c r="F28" s="121">
        <v>-104.4</v>
      </c>
      <c r="G28" s="122">
        <v>99.7</v>
      </c>
    </row>
    <row r="29" spans="1:7" ht="14.1" customHeight="1">
      <c r="A29" s="119" t="s">
        <v>465</v>
      </c>
      <c r="B29" s="120" t="s">
        <v>639</v>
      </c>
      <c r="C29" s="121">
        <v>5828.5</v>
      </c>
      <c r="D29" s="121">
        <v>11477.3</v>
      </c>
      <c r="E29" s="121">
        <v>10205</v>
      </c>
      <c r="F29" s="121">
        <v>-1272.3</v>
      </c>
      <c r="G29" s="122">
        <v>88.9</v>
      </c>
    </row>
    <row r="30" spans="1:7" ht="14.1" customHeight="1">
      <c r="A30" s="119" t="s">
        <v>471</v>
      </c>
      <c r="B30" s="120" t="s">
        <v>640</v>
      </c>
      <c r="C30" s="121">
        <v>8529.7999999999993</v>
      </c>
      <c r="D30" s="121">
        <v>9697</v>
      </c>
      <c r="E30" s="121">
        <v>-18958.3</v>
      </c>
      <c r="F30" s="121">
        <v>-28655.3</v>
      </c>
      <c r="G30" s="122">
        <v>195.5</v>
      </c>
    </row>
    <row r="31" spans="1:7" ht="14.1" customHeight="1">
      <c r="A31" s="119" t="s">
        <v>475</v>
      </c>
      <c r="B31" s="120" t="s">
        <v>641</v>
      </c>
      <c r="C31" s="121">
        <v>50614.6</v>
      </c>
      <c r="D31" s="121">
        <v>329224.2</v>
      </c>
      <c r="E31" s="121">
        <v>212172.6</v>
      </c>
      <c r="F31" s="121">
        <v>-117051.6</v>
      </c>
      <c r="G31" s="122">
        <v>64.400000000000006</v>
      </c>
    </row>
    <row r="32" spans="1:7" ht="14.1" customHeight="1">
      <c r="A32" s="119" t="s">
        <v>479</v>
      </c>
      <c r="B32" s="120" t="s">
        <v>642</v>
      </c>
      <c r="C32" s="121">
        <v>80618.3</v>
      </c>
      <c r="D32" s="121">
        <v>77023.899999999994</v>
      </c>
      <c r="E32" s="121">
        <v>74250.7</v>
      </c>
      <c r="F32" s="121">
        <v>-2773.2</v>
      </c>
      <c r="G32" s="122">
        <v>96.4</v>
      </c>
    </row>
    <row r="33" spans="1:7" ht="14.1" customHeight="1">
      <c r="A33" s="119" t="s">
        <v>481</v>
      </c>
      <c r="B33" s="120" t="s">
        <v>643</v>
      </c>
      <c r="C33" s="121"/>
      <c r="D33" s="121"/>
      <c r="E33" s="121">
        <v>-12132.5</v>
      </c>
      <c r="F33" s="121">
        <v>-12132.5</v>
      </c>
      <c r="G33" s="122" t="s">
        <v>32</v>
      </c>
    </row>
    <row r="34" spans="1:7" ht="25.5" customHeight="1">
      <c r="A34" s="119" t="s">
        <v>485</v>
      </c>
      <c r="B34" s="120" t="s">
        <v>644</v>
      </c>
      <c r="C34" s="121">
        <v>5411.2</v>
      </c>
      <c r="D34" s="121">
        <v>5536.3</v>
      </c>
      <c r="E34" s="121">
        <v>5453.5</v>
      </c>
      <c r="F34" s="121">
        <v>-82.8</v>
      </c>
      <c r="G34" s="122">
        <v>98.5</v>
      </c>
    </row>
    <row r="35" spans="1:7" ht="14.25" customHeight="1">
      <c r="A35" s="119" t="s">
        <v>487</v>
      </c>
      <c r="B35" s="120" t="s">
        <v>645</v>
      </c>
      <c r="C35" s="121">
        <v>6615.5</v>
      </c>
      <c r="D35" s="121">
        <v>4330.5</v>
      </c>
      <c r="E35" s="121">
        <v>3173.5</v>
      </c>
      <c r="F35" s="121">
        <v>-1157</v>
      </c>
      <c r="G35" s="122">
        <v>73.3</v>
      </c>
    </row>
    <row r="36" spans="1:7" ht="14.1" customHeight="1">
      <c r="A36" s="119" t="s">
        <v>491</v>
      </c>
      <c r="B36" s="120" t="s">
        <v>646</v>
      </c>
      <c r="C36" s="121"/>
      <c r="D36" s="121">
        <v>1000</v>
      </c>
      <c r="E36" s="121">
        <v>520.5</v>
      </c>
      <c r="F36" s="121">
        <v>-479.5</v>
      </c>
      <c r="G36" s="122">
        <v>52.1</v>
      </c>
    </row>
    <row r="37" spans="1:7" ht="14.1" customHeight="1">
      <c r="A37" s="119" t="s">
        <v>495</v>
      </c>
      <c r="B37" s="120" t="s">
        <v>647</v>
      </c>
      <c r="C37" s="121">
        <v>267970.59999999998</v>
      </c>
      <c r="D37" s="121">
        <v>274864.59999999998</v>
      </c>
      <c r="E37" s="121">
        <v>263736.7</v>
      </c>
      <c r="F37" s="121">
        <v>-11127.9</v>
      </c>
      <c r="G37" s="122">
        <v>96</v>
      </c>
    </row>
    <row r="38" spans="1:7" ht="14.1" customHeight="1">
      <c r="A38" s="119" t="s">
        <v>497</v>
      </c>
      <c r="B38" s="120" t="s">
        <v>648</v>
      </c>
      <c r="C38" s="121">
        <v>5293.2</v>
      </c>
      <c r="D38" s="121">
        <v>5293.2</v>
      </c>
      <c r="E38" s="121">
        <v>4581.8</v>
      </c>
      <c r="F38" s="121">
        <v>-711.4</v>
      </c>
      <c r="G38" s="122">
        <v>86.6</v>
      </c>
    </row>
    <row r="39" spans="1:7" ht="14.1" customHeight="1">
      <c r="A39" s="119" t="s">
        <v>499</v>
      </c>
      <c r="B39" s="120" t="s">
        <v>649</v>
      </c>
      <c r="C39" s="121">
        <v>2285.1</v>
      </c>
      <c r="D39" s="121">
        <v>3677</v>
      </c>
      <c r="E39" s="121">
        <v>3474.7</v>
      </c>
      <c r="F39" s="121">
        <v>-202.3</v>
      </c>
      <c r="G39" s="122">
        <v>94.5</v>
      </c>
    </row>
    <row r="40" spans="1:7" ht="14.1" customHeight="1">
      <c r="A40" s="119" t="s">
        <v>503</v>
      </c>
      <c r="B40" s="120" t="s">
        <v>650</v>
      </c>
      <c r="C40" s="121">
        <v>663047.1</v>
      </c>
      <c r="D40" s="121">
        <v>704604</v>
      </c>
      <c r="E40" s="121">
        <v>694458.4</v>
      </c>
      <c r="F40" s="121">
        <v>-10145.6</v>
      </c>
      <c r="G40" s="122">
        <v>98.6</v>
      </c>
    </row>
    <row r="41" spans="1:7" ht="14.1" customHeight="1">
      <c r="A41" s="119" t="s">
        <v>508</v>
      </c>
      <c r="B41" s="120" t="s">
        <v>651</v>
      </c>
      <c r="C41" s="121">
        <v>28486.3</v>
      </c>
      <c r="D41" s="121">
        <v>35451.1</v>
      </c>
      <c r="E41" s="121">
        <v>34579.199999999997</v>
      </c>
      <c r="F41" s="121">
        <v>-871.9</v>
      </c>
      <c r="G41" s="122">
        <v>97.5</v>
      </c>
    </row>
    <row r="42" spans="1:7" ht="14.1" customHeight="1">
      <c r="A42" s="119" t="s">
        <v>511</v>
      </c>
      <c r="B42" s="120" t="s">
        <v>652</v>
      </c>
      <c r="C42" s="121">
        <v>457787.7</v>
      </c>
      <c r="D42" s="121">
        <v>499853</v>
      </c>
      <c r="E42" s="121">
        <v>489186.1</v>
      </c>
      <c r="F42" s="121">
        <v>-10666.9</v>
      </c>
      <c r="G42" s="122">
        <v>97.9</v>
      </c>
    </row>
    <row r="43" spans="1:7" ht="14.1" customHeight="1">
      <c r="A43" s="119" t="s">
        <v>514</v>
      </c>
      <c r="B43" s="120" t="s">
        <v>653</v>
      </c>
      <c r="C43" s="121">
        <v>29181.200000000001</v>
      </c>
      <c r="D43" s="121">
        <v>29877.3</v>
      </c>
      <c r="E43" s="121">
        <v>27705.9</v>
      </c>
      <c r="F43" s="121">
        <v>-2171.5</v>
      </c>
      <c r="G43" s="122">
        <v>92.7</v>
      </c>
    </row>
    <row r="44" spans="1:7" ht="14.1" customHeight="1">
      <c r="A44" s="119" t="s">
        <v>517</v>
      </c>
      <c r="B44" s="120" t="s">
        <v>654</v>
      </c>
      <c r="C44" s="121">
        <v>289975.3</v>
      </c>
      <c r="D44" s="121">
        <v>266927.90000000002</v>
      </c>
      <c r="E44" s="121">
        <v>255261.1</v>
      </c>
      <c r="F44" s="121">
        <v>-11666.7</v>
      </c>
      <c r="G44" s="122">
        <v>95.6</v>
      </c>
    </row>
    <row r="45" spans="1:7" ht="14.25" customHeight="1">
      <c r="A45" s="119" t="s">
        <v>520</v>
      </c>
      <c r="B45" s="120" t="s">
        <v>655</v>
      </c>
      <c r="C45" s="121">
        <v>12605.6</v>
      </c>
      <c r="D45" s="121">
        <v>12705.6</v>
      </c>
      <c r="E45" s="121">
        <v>12607.5</v>
      </c>
      <c r="F45" s="121">
        <v>-98.1</v>
      </c>
      <c r="G45" s="122">
        <v>99.2</v>
      </c>
    </row>
    <row r="46" spans="1:7" ht="14.1" customHeight="1">
      <c r="A46" s="119" t="s">
        <v>524</v>
      </c>
      <c r="B46" s="120" t="s">
        <v>656</v>
      </c>
      <c r="C46" s="121">
        <v>17940.900000000001</v>
      </c>
      <c r="D46" s="121">
        <v>18403.900000000001</v>
      </c>
      <c r="E46" s="121">
        <v>18320.400000000001</v>
      </c>
      <c r="F46" s="121">
        <v>-83.5</v>
      </c>
      <c r="G46" s="122">
        <v>99.5</v>
      </c>
    </row>
    <row r="47" spans="1:7" ht="14.1" customHeight="1">
      <c r="A47" s="119" t="s">
        <v>528</v>
      </c>
      <c r="B47" s="120" t="s">
        <v>657</v>
      </c>
      <c r="C47" s="121">
        <v>31928.6</v>
      </c>
      <c r="D47" s="121">
        <v>36644.9</v>
      </c>
      <c r="E47" s="121">
        <v>30133.8</v>
      </c>
      <c r="F47" s="121">
        <v>-6511.1</v>
      </c>
      <c r="G47" s="122">
        <v>82.2</v>
      </c>
    </row>
    <row r="48" spans="1:7" ht="14.1" customHeight="1">
      <c r="A48" s="119" t="s">
        <v>532</v>
      </c>
      <c r="B48" s="120" t="s">
        <v>658</v>
      </c>
      <c r="C48" s="121">
        <v>455046.40000000002</v>
      </c>
      <c r="D48" s="121">
        <v>456702</v>
      </c>
      <c r="E48" s="121">
        <v>449960.9</v>
      </c>
      <c r="F48" s="121">
        <v>-6741.1</v>
      </c>
      <c r="G48" s="122">
        <v>98.5</v>
      </c>
    </row>
    <row r="49" spans="1:7" ht="14.1" customHeight="1">
      <c r="A49" s="119" t="s">
        <v>540</v>
      </c>
      <c r="B49" s="120" t="s">
        <v>659</v>
      </c>
      <c r="C49" s="121">
        <v>27235.7</v>
      </c>
      <c r="D49" s="121">
        <v>27461.200000000001</v>
      </c>
      <c r="E49" s="121">
        <v>26192.7</v>
      </c>
      <c r="F49" s="121">
        <v>-1268.5</v>
      </c>
      <c r="G49" s="122">
        <v>95.4</v>
      </c>
    </row>
    <row r="50" spans="1:7" ht="14.1" customHeight="1">
      <c r="A50" s="119" t="s">
        <v>544</v>
      </c>
      <c r="B50" s="120" t="s">
        <v>660</v>
      </c>
      <c r="C50" s="121">
        <v>209130.8</v>
      </c>
      <c r="D50" s="121">
        <v>214232.1</v>
      </c>
      <c r="E50" s="121">
        <v>205650.6</v>
      </c>
      <c r="F50" s="121">
        <v>-8581.5</v>
      </c>
      <c r="G50" s="122">
        <v>96</v>
      </c>
    </row>
    <row r="51" spans="1:7" ht="14.1" customHeight="1">
      <c r="A51" s="119" t="s">
        <v>548</v>
      </c>
      <c r="B51" s="120" t="s">
        <v>661</v>
      </c>
      <c r="C51" s="121">
        <v>8330.5</v>
      </c>
      <c r="D51" s="121">
        <v>10245.1</v>
      </c>
      <c r="E51" s="121">
        <v>10224.9</v>
      </c>
      <c r="F51" s="121">
        <v>-20.200000000001001</v>
      </c>
      <c r="G51" s="122">
        <v>99.8</v>
      </c>
    </row>
    <row r="52" spans="1:7" ht="14.1" customHeight="1">
      <c r="A52" s="119" t="s">
        <v>551</v>
      </c>
      <c r="B52" s="120" t="s">
        <v>662</v>
      </c>
      <c r="C52" s="121">
        <v>10375.299999999999</v>
      </c>
      <c r="D52" s="121">
        <v>12625.5</v>
      </c>
      <c r="E52" s="121">
        <v>12593.9</v>
      </c>
      <c r="F52" s="121">
        <v>-31.6</v>
      </c>
      <c r="G52" s="122">
        <v>99.7</v>
      </c>
    </row>
    <row r="53" spans="1:7" ht="14.1" customHeight="1">
      <c r="A53" s="119" t="s">
        <v>553</v>
      </c>
      <c r="B53" s="120" t="s">
        <v>663</v>
      </c>
      <c r="C53" s="121">
        <v>19169.599999999999</v>
      </c>
      <c r="D53" s="121">
        <v>20509.400000000001</v>
      </c>
      <c r="E53" s="121">
        <v>20413.3</v>
      </c>
      <c r="F53" s="121">
        <v>-96.100000000001998</v>
      </c>
      <c r="G53" s="122">
        <v>99.5</v>
      </c>
    </row>
    <row r="54" spans="1:7" ht="14.1" customHeight="1">
      <c r="A54" s="119" t="s">
        <v>557</v>
      </c>
      <c r="B54" s="120" t="s">
        <v>664</v>
      </c>
      <c r="C54" s="121">
        <v>166486.1</v>
      </c>
      <c r="D54" s="121">
        <v>196270.8</v>
      </c>
      <c r="E54" s="121">
        <v>194091.2</v>
      </c>
      <c r="F54" s="121">
        <v>-2179.5</v>
      </c>
      <c r="G54" s="122">
        <v>98.9</v>
      </c>
    </row>
    <row r="55" spans="1:7" ht="26.25">
      <c r="A55" s="119" t="s">
        <v>561</v>
      </c>
      <c r="B55" s="120" t="s">
        <v>665</v>
      </c>
      <c r="C55" s="121">
        <v>12253.1</v>
      </c>
      <c r="D55" s="121">
        <v>8470.4</v>
      </c>
      <c r="E55" s="121">
        <v>7484.7</v>
      </c>
      <c r="F55" s="121">
        <v>-985.7</v>
      </c>
      <c r="G55" s="122">
        <v>88.4</v>
      </c>
    </row>
    <row r="56" spans="1:7" ht="14.1" customHeight="1">
      <c r="A56" s="119" t="s">
        <v>565</v>
      </c>
      <c r="B56" s="120" t="s">
        <v>666</v>
      </c>
      <c r="C56" s="121">
        <v>21632.7</v>
      </c>
      <c r="D56" s="121">
        <v>21632.7</v>
      </c>
      <c r="E56" s="121">
        <v>18734.3</v>
      </c>
      <c r="F56" s="121">
        <v>-2898.4</v>
      </c>
      <c r="G56" s="122">
        <v>86.6</v>
      </c>
    </row>
    <row r="57" spans="1:7" ht="14.1" customHeight="1">
      <c r="A57" s="119" t="s">
        <v>566</v>
      </c>
      <c r="B57" s="120" t="s">
        <v>667</v>
      </c>
      <c r="C57" s="121">
        <v>30758.5</v>
      </c>
      <c r="D57" s="121">
        <v>30758.5</v>
      </c>
      <c r="E57" s="121">
        <v>29865.5</v>
      </c>
      <c r="F57" s="121">
        <v>-893</v>
      </c>
      <c r="G57" s="122">
        <v>97.1</v>
      </c>
    </row>
    <row r="58" spans="1:7" ht="26.25">
      <c r="A58" s="119" t="s">
        <v>569</v>
      </c>
      <c r="B58" s="120" t="s">
        <v>668</v>
      </c>
      <c r="C58" s="121">
        <v>210678.6</v>
      </c>
      <c r="D58" s="121">
        <v>210678.6</v>
      </c>
      <c r="E58" s="121">
        <v>210678.6</v>
      </c>
      <c r="F58" s="121"/>
      <c r="G58" s="122">
        <v>100</v>
      </c>
    </row>
    <row r="59" spans="1:7" ht="14.1" customHeight="1">
      <c r="A59" s="119" t="s">
        <v>573</v>
      </c>
      <c r="B59" s="120" t="s">
        <v>669</v>
      </c>
      <c r="C59" s="121">
        <v>51889699</v>
      </c>
      <c r="D59" s="121">
        <v>54248476.600000001</v>
      </c>
      <c r="E59" s="121">
        <v>53582698.899999999</v>
      </c>
      <c r="F59" s="121">
        <v>-665777.69999999995</v>
      </c>
      <c r="G59" s="122">
        <v>98.8</v>
      </c>
    </row>
    <row r="60" spans="1:7" ht="14.1" customHeight="1">
      <c r="A60" s="123" t="s">
        <v>670</v>
      </c>
      <c r="B60" s="120"/>
      <c r="C60" s="121">
        <f>SUM(C8:C59)</f>
        <v>80423398.600000009</v>
      </c>
      <c r="D60" s="121">
        <v>89487904.599999994</v>
      </c>
      <c r="E60" s="121">
        <v>87824141.900000006</v>
      </c>
      <c r="F60" s="121">
        <f>E60-D60</f>
        <v>-1663762.6999999881</v>
      </c>
      <c r="G60" s="122">
        <v>98.1</v>
      </c>
    </row>
    <row r="61" spans="1:7">
      <c r="D61" s="6"/>
      <c r="E61" s="6"/>
    </row>
    <row r="62" spans="1:7" ht="14.1" customHeight="1"/>
    <row r="63" spans="1:7">
      <c r="A63" s="124"/>
      <c r="B63" s="125"/>
      <c r="C63" s="125"/>
      <c r="D63" s="125"/>
      <c r="E63" s="125"/>
    </row>
  </sheetData>
  <mergeCells count="9">
    <mergeCell ref="E1:G1"/>
    <mergeCell ref="E2:G2"/>
    <mergeCell ref="A3:G3"/>
    <mergeCell ref="A5:A6"/>
    <mergeCell ref="B5:B6"/>
    <mergeCell ref="C5:C6"/>
    <mergeCell ref="D5:D6"/>
    <mergeCell ref="E5:E6"/>
    <mergeCell ref="F5: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workbookViewId="0">
      <selection activeCell="A4" sqref="A4:G4"/>
    </sheetView>
  </sheetViews>
  <sheetFormatPr defaultRowHeight="15"/>
  <cols>
    <col min="1" max="1" width="71.140625" style="7" customWidth="1"/>
    <col min="2" max="2" width="8" style="7" customWidth="1"/>
    <col min="3" max="5" width="15.7109375" style="7" customWidth="1"/>
    <col min="6" max="6" width="14.28515625" style="7" customWidth="1"/>
    <col min="7" max="7" width="8" style="7" customWidth="1"/>
    <col min="8" max="9" width="9.140625" style="7"/>
  </cols>
  <sheetData>
    <row r="1" spans="1:7">
      <c r="A1" s="126" t="s">
        <v>673</v>
      </c>
      <c r="B1" s="126"/>
      <c r="C1" s="106"/>
      <c r="D1" s="106"/>
      <c r="E1" s="106"/>
      <c r="F1" s="106"/>
      <c r="G1" s="106"/>
    </row>
    <row r="2" spans="1:7">
      <c r="A2" s="104"/>
      <c r="B2" s="104"/>
      <c r="C2" s="105"/>
      <c r="D2" s="105"/>
      <c r="E2" s="106" t="s">
        <v>1</v>
      </c>
      <c r="F2" s="106"/>
      <c r="G2" s="106"/>
    </row>
    <row r="3" spans="1:7">
      <c r="A3" s="104"/>
      <c r="B3" s="104"/>
      <c r="C3" s="105"/>
      <c r="D3" s="105"/>
      <c r="E3" s="106" t="s">
        <v>2</v>
      </c>
      <c r="F3" s="106"/>
      <c r="G3" s="106"/>
    </row>
    <row r="4" spans="1:7" ht="63" customHeight="1">
      <c r="A4" s="107" t="s">
        <v>674</v>
      </c>
      <c r="B4" s="107"/>
      <c r="C4" s="108"/>
      <c r="D4" s="108"/>
      <c r="E4" s="108"/>
      <c r="F4" s="108"/>
      <c r="G4" s="108"/>
    </row>
    <row r="5" spans="1:7">
      <c r="A5" s="109"/>
      <c r="B5" s="109"/>
      <c r="C5" s="110"/>
      <c r="D5" s="110"/>
      <c r="E5" s="110"/>
      <c r="F5" s="110" t="s">
        <v>101</v>
      </c>
      <c r="G5" s="110"/>
    </row>
    <row r="6" spans="1:7">
      <c r="A6" s="111" t="s">
        <v>6</v>
      </c>
      <c r="B6" s="111" t="s">
        <v>102</v>
      </c>
      <c r="C6" s="112" t="s">
        <v>8</v>
      </c>
      <c r="D6" s="112" t="s">
        <v>9</v>
      </c>
      <c r="E6" s="112" t="s">
        <v>10</v>
      </c>
      <c r="F6" s="112" t="s">
        <v>11</v>
      </c>
      <c r="G6" s="112"/>
    </row>
    <row r="7" spans="1:7">
      <c r="A7" s="111"/>
      <c r="B7" s="111"/>
      <c r="C7" s="112"/>
      <c r="D7" s="112"/>
      <c r="E7" s="112"/>
      <c r="F7" s="113" t="s">
        <v>12</v>
      </c>
      <c r="G7" s="113" t="s">
        <v>13</v>
      </c>
    </row>
    <row r="8" spans="1:7" ht="11.25" customHeight="1">
      <c r="A8" s="114">
        <v>1</v>
      </c>
      <c r="B8" s="114">
        <v>2</v>
      </c>
      <c r="C8" s="114">
        <v>3</v>
      </c>
      <c r="D8" s="114">
        <v>4</v>
      </c>
      <c r="E8" s="114">
        <v>5</v>
      </c>
      <c r="F8" s="114">
        <v>6</v>
      </c>
      <c r="G8" s="114">
        <v>7</v>
      </c>
    </row>
    <row r="9" spans="1:7">
      <c r="A9" s="115" t="s">
        <v>103</v>
      </c>
      <c r="B9" s="116" t="s">
        <v>617</v>
      </c>
      <c r="C9" s="117">
        <v>1660</v>
      </c>
      <c r="D9" s="117">
        <v>1660</v>
      </c>
      <c r="E9" s="117">
        <v>2288.4</v>
      </c>
      <c r="F9" s="117">
        <v>628.4</v>
      </c>
      <c r="G9" s="118">
        <v>137.9</v>
      </c>
    </row>
    <row r="10" spans="1:7">
      <c r="A10" s="119" t="s">
        <v>110</v>
      </c>
      <c r="B10" s="120" t="s">
        <v>618</v>
      </c>
      <c r="C10" s="121">
        <v>350</v>
      </c>
      <c r="D10" s="121">
        <v>350</v>
      </c>
      <c r="E10" s="121">
        <v>262</v>
      </c>
      <c r="F10" s="121">
        <v>-88</v>
      </c>
      <c r="G10" s="122">
        <v>74.900000000000006</v>
      </c>
    </row>
    <row r="11" spans="1:7">
      <c r="A11" s="119" t="s">
        <v>114</v>
      </c>
      <c r="B11" s="120" t="s">
        <v>619</v>
      </c>
      <c r="C11" s="121"/>
      <c r="D11" s="121"/>
      <c r="E11" s="121"/>
      <c r="F11" s="121"/>
      <c r="G11" s="122" t="s">
        <v>32</v>
      </c>
    </row>
    <row r="12" spans="1:7">
      <c r="A12" s="119" t="s">
        <v>118</v>
      </c>
      <c r="B12" s="120" t="s">
        <v>620</v>
      </c>
      <c r="C12" s="121"/>
      <c r="D12" s="121"/>
      <c r="E12" s="121"/>
      <c r="F12" s="121"/>
      <c r="G12" s="122" t="s">
        <v>32</v>
      </c>
    </row>
    <row r="13" spans="1:7">
      <c r="A13" s="119" t="s">
        <v>122</v>
      </c>
      <c r="B13" s="120" t="s">
        <v>621</v>
      </c>
      <c r="C13" s="121">
        <v>61401.1</v>
      </c>
      <c r="D13" s="121">
        <v>68644.7</v>
      </c>
      <c r="E13" s="121">
        <v>70116.399999999994</v>
      </c>
      <c r="F13" s="121">
        <v>1471.7</v>
      </c>
      <c r="G13" s="122">
        <v>102.1</v>
      </c>
    </row>
    <row r="14" spans="1:7">
      <c r="A14" s="119" t="s">
        <v>141</v>
      </c>
      <c r="B14" s="120" t="s">
        <v>622</v>
      </c>
      <c r="C14" s="121">
        <v>29597</v>
      </c>
      <c r="D14" s="121">
        <v>28249.5</v>
      </c>
      <c r="E14" s="121">
        <v>27287.3</v>
      </c>
      <c r="F14" s="121">
        <f>E14-D14</f>
        <v>-962.20000000000073</v>
      </c>
      <c r="G14" s="122">
        <f>E14/D14*100</f>
        <v>96.593922016318871</v>
      </c>
    </row>
    <row r="15" spans="1:7">
      <c r="A15" s="119" t="s">
        <v>154</v>
      </c>
      <c r="B15" s="120" t="s">
        <v>623</v>
      </c>
      <c r="C15" s="121">
        <v>15866</v>
      </c>
      <c r="D15" s="121">
        <v>15866</v>
      </c>
      <c r="E15" s="121">
        <v>20816.8</v>
      </c>
      <c r="F15" s="121">
        <f t="shared" ref="F15:F58" si="0">E15-D15</f>
        <v>4950.7999999999993</v>
      </c>
      <c r="G15" s="122">
        <f t="shared" ref="G15:G61" si="1">E15/D15*100</f>
        <v>131.20383209378545</v>
      </c>
    </row>
    <row r="16" spans="1:7">
      <c r="A16" s="119" t="s">
        <v>179</v>
      </c>
      <c r="B16" s="120" t="s">
        <v>625</v>
      </c>
      <c r="C16" s="121">
        <v>110152</v>
      </c>
      <c r="D16" s="121">
        <v>128941.5</v>
      </c>
      <c r="E16" s="121">
        <v>124382.8</v>
      </c>
      <c r="F16" s="121">
        <f t="shared" si="0"/>
        <v>-4558.6999999999971</v>
      </c>
      <c r="G16" s="122">
        <f t="shared" si="1"/>
        <v>96.46452073227006</v>
      </c>
    </row>
    <row r="17" spans="1:7">
      <c r="A17" s="119" t="s">
        <v>223</v>
      </c>
      <c r="B17" s="120" t="s">
        <v>626</v>
      </c>
      <c r="C17" s="121">
        <v>28920.400000000001</v>
      </c>
      <c r="D17" s="121">
        <v>38881.699999999997</v>
      </c>
      <c r="E17" s="121">
        <v>40097.4</v>
      </c>
      <c r="F17" s="121">
        <f t="shared" si="0"/>
        <v>1215.7000000000044</v>
      </c>
      <c r="G17" s="122">
        <f t="shared" si="1"/>
        <v>103.12666370040407</v>
      </c>
    </row>
    <row r="18" spans="1:7">
      <c r="A18" s="119" t="s">
        <v>229</v>
      </c>
      <c r="B18" s="120" t="s">
        <v>627</v>
      </c>
      <c r="C18" s="121">
        <v>56675</v>
      </c>
      <c r="D18" s="121">
        <v>66336.2</v>
      </c>
      <c r="E18" s="121">
        <v>60552.9</v>
      </c>
      <c r="F18" s="121">
        <f t="shared" si="0"/>
        <v>-5783.2999999999956</v>
      </c>
      <c r="G18" s="122">
        <f t="shared" si="1"/>
        <v>91.281834051392764</v>
      </c>
    </row>
    <row r="19" spans="1:7">
      <c r="A19" s="119" t="s">
        <v>239</v>
      </c>
      <c r="B19" s="120" t="s">
        <v>628</v>
      </c>
      <c r="C19" s="121"/>
      <c r="D19" s="121"/>
      <c r="E19" s="121"/>
      <c r="F19" s="121"/>
      <c r="G19" s="122"/>
    </row>
    <row r="20" spans="1:7">
      <c r="A20" s="119" t="s">
        <v>259</v>
      </c>
      <c r="B20" s="120" t="s">
        <v>629</v>
      </c>
      <c r="C20" s="121">
        <v>78936.100000000006</v>
      </c>
      <c r="D20" s="121">
        <v>76186.100000000006</v>
      </c>
      <c r="E20" s="121">
        <v>219777</v>
      </c>
      <c r="F20" s="121">
        <f>E20-D20</f>
        <v>143590.9</v>
      </c>
      <c r="G20" s="122">
        <f t="shared" si="1"/>
        <v>288.4738817185812</v>
      </c>
    </row>
    <row r="21" spans="1:7">
      <c r="A21" s="119" t="s">
        <v>301</v>
      </c>
      <c r="B21" s="120" t="s">
        <v>630</v>
      </c>
      <c r="C21" s="121">
        <v>91555</v>
      </c>
      <c r="D21" s="121">
        <v>91736.2</v>
      </c>
      <c r="E21" s="121">
        <v>92227.1</v>
      </c>
      <c r="F21" s="121">
        <f t="shared" si="0"/>
        <v>490.90000000000873</v>
      </c>
      <c r="G21" s="122">
        <f t="shared" si="1"/>
        <v>100.53512135885289</v>
      </c>
    </row>
    <row r="22" spans="1:7">
      <c r="A22" s="119" t="s">
        <v>323</v>
      </c>
      <c r="B22" s="120" t="s">
        <v>631</v>
      </c>
      <c r="C22" s="121">
        <v>9654</v>
      </c>
      <c r="D22" s="121">
        <v>9944.2000000000007</v>
      </c>
      <c r="E22" s="121">
        <v>9495.9</v>
      </c>
      <c r="F22" s="121">
        <f t="shared" si="0"/>
        <v>-448.30000000000109</v>
      </c>
      <c r="G22" s="122">
        <f t="shared" si="1"/>
        <v>95.491844492266836</v>
      </c>
    </row>
    <row r="23" spans="1:7">
      <c r="A23" s="119" t="s">
        <v>351</v>
      </c>
      <c r="B23" s="120" t="s">
        <v>632</v>
      </c>
      <c r="C23" s="121">
        <v>16670</v>
      </c>
      <c r="D23" s="121">
        <v>19005.900000000001</v>
      </c>
      <c r="E23" s="121">
        <v>18271.099999999999</v>
      </c>
      <c r="F23" s="121">
        <f t="shared" si="0"/>
        <v>-734.80000000000291</v>
      </c>
      <c r="G23" s="122">
        <f t="shared" si="1"/>
        <v>96.133832125813541</v>
      </c>
    </row>
    <row r="24" spans="1:7">
      <c r="A24" s="119" t="s">
        <v>379</v>
      </c>
      <c r="B24" s="120" t="s">
        <v>633</v>
      </c>
      <c r="C24" s="121">
        <v>11289</v>
      </c>
      <c r="D24" s="121">
        <v>18392.3</v>
      </c>
      <c r="E24" s="121">
        <v>16320.5</v>
      </c>
      <c r="F24" s="121">
        <f t="shared" si="0"/>
        <v>-2071.7999999999993</v>
      </c>
      <c r="G24" s="122">
        <f t="shared" si="1"/>
        <v>88.735503444376178</v>
      </c>
    </row>
    <row r="25" spans="1:7">
      <c r="A25" s="119" t="s">
        <v>393</v>
      </c>
      <c r="B25" s="120" t="s">
        <v>634</v>
      </c>
      <c r="C25" s="121">
        <v>55635.199999999997</v>
      </c>
      <c r="D25" s="121">
        <v>59531.6</v>
      </c>
      <c r="E25" s="121">
        <v>66083.7</v>
      </c>
      <c r="F25" s="121">
        <f t="shared" si="0"/>
        <v>6552.0999999999985</v>
      </c>
      <c r="G25" s="122">
        <f t="shared" si="1"/>
        <v>111.00608752326495</v>
      </c>
    </row>
    <row r="26" spans="1:7">
      <c r="A26" s="119" t="s">
        <v>413</v>
      </c>
      <c r="B26" s="120" t="s">
        <v>635</v>
      </c>
      <c r="C26" s="121">
        <v>103690</v>
      </c>
      <c r="D26" s="121">
        <v>105427.9</v>
      </c>
      <c r="E26" s="121">
        <v>116022.9</v>
      </c>
      <c r="F26" s="121">
        <f t="shared" si="0"/>
        <v>10595</v>
      </c>
      <c r="G26" s="122">
        <f t="shared" si="1"/>
        <v>110.04952199560078</v>
      </c>
    </row>
    <row r="27" spans="1:7">
      <c r="A27" s="119" t="s">
        <v>435</v>
      </c>
      <c r="B27" s="120" t="s">
        <v>636</v>
      </c>
      <c r="C27" s="121">
        <v>232900</v>
      </c>
      <c r="D27" s="121">
        <v>232935</v>
      </c>
      <c r="E27" s="121">
        <v>251953.3</v>
      </c>
      <c r="F27" s="121">
        <f t="shared" si="0"/>
        <v>19018.299999999988</v>
      </c>
      <c r="G27" s="122">
        <f t="shared" si="1"/>
        <v>108.16463820379074</v>
      </c>
    </row>
    <row r="28" spans="1:7">
      <c r="A28" s="119" t="s">
        <v>447</v>
      </c>
      <c r="B28" s="120" t="s">
        <v>637</v>
      </c>
      <c r="C28" s="121">
        <v>3300</v>
      </c>
      <c r="D28" s="121">
        <v>4000</v>
      </c>
      <c r="E28" s="121">
        <v>4067.9</v>
      </c>
      <c r="F28" s="121">
        <f t="shared" si="0"/>
        <v>67.900000000000091</v>
      </c>
      <c r="G28" s="122">
        <f t="shared" si="1"/>
        <v>101.69749999999999</v>
      </c>
    </row>
    <row r="29" spans="1:7">
      <c r="A29" s="119" t="s">
        <v>455</v>
      </c>
      <c r="B29" s="120" t="s">
        <v>638</v>
      </c>
      <c r="C29" s="121">
        <v>170</v>
      </c>
      <c r="D29" s="121">
        <v>170</v>
      </c>
      <c r="E29" s="121">
        <v>142.1</v>
      </c>
      <c r="F29" s="121">
        <f t="shared" si="0"/>
        <v>-27.900000000000006</v>
      </c>
      <c r="G29" s="122">
        <f t="shared" si="1"/>
        <v>83.588235294117638</v>
      </c>
    </row>
    <row r="30" spans="1:7">
      <c r="A30" s="119" t="s">
        <v>465</v>
      </c>
      <c r="B30" s="120" t="s">
        <v>639</v>
      </c>
      <c r="C30" s="121">
        <v>550</v>
      </c>
      <c r="D30" s="121">
        <v>1256.0999999999999</v>
      </c>
      <c r="E30" s="121">
        <v>1499.2</v>
      </c>
      <c r="F30" s="121">
        <f t="shared" si="0"/>
        <v>243.10000000000014</v>
      </c>
      <c r="G30" s="122">
        <f t="shared" si="1"/>
        <v>119.35355465329194</v>
      </c>
    </row>
    <row r="31" spans="1:7">
      <c r="A31" s="119" t="s">
        <v>471</v>
      </c>
      <c r="B31" s="120" t="s">
        <v>640</v>
      </c>
      <c r="C31" s="121">
        <v>56319.1</v>
      </c>
      <c r="D31" s="121">
        <v>63222.8</v>
      </c>
      <c r="E31" s="121">
        <v>87499.4</v>
      </c>
      <c r="F31" s="121">
        <f t="shared" si="0"/>
        <v>24276.599999999991</v>
      </c>
      <c r="G31" s="122">
        <f t="shared" si="1"/>
        <v>138.39848915264744</v>
      </c>
    </row>
    <row r="32" spans="1:7">
      <c r="A32" s="119" t="s">
        <v>475</v>
      </c>
      <c r="B32" s="120" t="s">
        <v>641</v>
      </c>
      <c r="C32" s="121"/>
      <c r="D32" s="121"/>
      <c r="E32" s="121"/>
      <c r="F32" s="121"/>
      <c r="G32" s="122"/>
    </row>
    <row r="33" spans="1:7">
      <c r="A33" s="119" t="s">
        <v>479</v>
      </c>
      <c r="B33" s="120" t="s">
        <v>642</v>
      </c>
      <c r="C33" s="121"/>
      <c r="D33" s="121"/>
      <c r="E33" s="121"/>
      <c r="F33" s="121"/>
      <c r="G33" s="122"/>
    </row>
    <row r="34" spans="1:7">
      <c r="A34" s="119" t="s">
        <v>481</v>
      </c>
      <c r="B34" s="120" t="s">
        <v>643</v>
      </c>
      <c r="C34" s="121">
        <v>49595.8</v>
      </c>
      <c r="D34" s="121">
        <v>46053.7</v>
      </c>
      <c r="E34" s="121">
        <v>54711.199999999997</v>
      </c>
      <c r="F34" s="121">
        <f t="shared" si="0"/>
        <v>8657.5</v>
      </c>
      <c r="G34" s="122">
        <f t="shared" si="1"/>
        <v>118.79870672714678</v>
      </c>
    </row>
    <row r="35" spans="1:7" ht="26.25">
      <c r="A35" s="119" t="s">
        <v>485</v>
      </c>
      <c r="B35" s="120" t="s">
        <v>644</v>
      </c>
      <c r="C35" s="121"/>
      <c r="D35" s="121">
        <v>382</v>
      </c>
      <c r="E35" s="121">
        <v>382</v>
      </c>
      <c r="F35" s="121"/>
      <c r="G35" s="122">
        <f t="shared" si="1"/>
        <v>100</v>
      </c>
    </row>
    <row r="36" spans="1:7" ht="27.75" customHeight="1">
      <c r="A36" s="119" t="s">
        <v>487</v>
      </c>
      <c r="B36" s="120" t="s">
        <v>645</v>
      </c>
      <c r="C36" s="121"/>
      <c r="D36" s="121"/>
      <c r="E36" s="121"/>
      <c r="F36" s="121"/>
      <c r="G36" s="122"/>
    </row>
    <row r="37" spans="1:7">
      <c r="A37" s="119" t="s">
        <v>491</v>
      </c>
      <c r="B37" s="120" t="s">
        <v>646</v>
      </c>
      <c r="C37" s="121"/>
      <c r="D37" s="121"/>
      <c r="E37" s="121"/>
      <c r="F37" s="121"/>
      <c r="G37" s="122"/>
    </row>
    <row r="38" spans="1:7">
      <c r="A38" s="119" t="s">
        <v>495</v>
      </c>
      <c r="B38" s="120" t="s">
        <v>647</v>
      </c>
      <c r="C38" s="121">
        <v>44000</v>
      </c>
      <c r="D38" s="121">
        <v>44000</v>
      </c>
      <c r="E38" s="121">
        <v>49465.7</v>
      </c>
      <c r="F38" s="121">
        <f t="shared" si="0"/>
        <v>5465.6999999999971</v>
      </c>
      <c r="G38" s="122">
        <f t="shared" si="1"/>
        <v>112.42204545454544</v>
      </c>
    </row>
    <row r="39" spans="1:7">
      <c r="A39" s="119" t="s">
        <v>497</v>
      </c>
      <c r="B39" s="120" t="s">
        <v>648</v>
      </c>
      <c r="C39" s="121">
        <v>38</v>
      </c>
      <c r="D39" s="121">
        <v>38</v>
      </c>
      <c r="E39" s="121">
        <v>75.8</v>
      </c>
      <c r="F39" s="121">
        <f t="shared" si="0"/>
        <v>37.799999999999997</v>
      </c>
      <c r="G39" s="122">
        <f t="shared" si="1"/>
        <v>199.4736842105263</v>
      </c>
    </row>
    <row r="40" spans="1:7">
      <c r="A40" s="119" t="s">
        <v>499</v>
      </c>
      <c r="B40" s="120" t="s">
        <v>649</v>
      </c>
      <c r="C40" s="121"/>
      <c r="D40" s="121"/>
      <c r="E40" s="121"/>
      <c r="F40" s="121"/>
      <c r="G40" s="122"/>
    </row>
    <row r="41" spans="1:7">
      <c r="A41" s="119" t="s">
        <v>503</v>
      </c>
      <c r="B41" s="120" t="s">
        <v>650</v>
      </c>
      <c r="C41" s="121">
        <v>18266.400000000001</v>
      </c>
      <c r="D41" s="121">
        <v>18266.400000000001</v>
      </c>
      <c r="E41" s="121">
        <v>25954</v>
      </c>
      <c r="F41" s="121">
        <f t="shared" si="0"/>
        <v>7687.5999999999985</v>
      </c>
      <c r="G41" s="122">
        <f t="shared" si="1"/>
        <v>142.08601585424603</v>
      </c>
    </row>
    <row r="42" spans="1:7">
      <c r="A42" s="119" t="s">
        <v>508</v>
      </c>
      <c r="B42" s="120" t="s">
        <v>651</v>
      </c>
      <c r="C42" s="121"/>
      <c r="D42" s="121"/>
      <c r="E42" s="121"/>
      <c r="F42" s="121"/>
      <c r="G42" s="122"/>
    </row>
    <row r="43" spans="1:7">
      <c r="A43" s="119" t="s">
        <v>511</v>
      </c>
      <c r="B43" s="120" t="s">
        <v>652</v>
      </c>
      <c r="C43" s="121">
        <v>4880</v>
      </c>
      <c r="D43" s="121">
        <v>6129</v>
      </c>
      <c r="E43" s="121">
        <v>7071.8</v>
      </c>
      <c r="F43" s="121">
        <f t="shared" si="0"/>
        <v>942.80000000000018</v>
      </c>
      <c r="G43" s="122">
        <f t="shared" si="1"/>
        <v>115.38260727688041</v>
      </c>
    </row>
    <row r="44" spans="1:7">
      <c r="A44" s="119" t="s">
        <v>514</v>
      </c>
      <c r="B44" s="120" t="s">
        <v>653</v>
      </c>
      <c r="C44" s="121"/>
      <c r="D44" s="121"/>
      <c r="E44" s="121"/>
      <c r="F44" s="121"/>
      <c r="G44" s="122"/>
    </row>
    <row r="45" spans="1:7">
      <c r="A45" s="119" t="s">
        <v>517</v>
      </c>
      <c r="B45" s="120" t="s">
        <v>654</v>
      </c>
      <c r="C45" s="121">
        <v>50</v>
      </c>
      <c r="D45" s="121">
        <v>50</v>
      </c>
      <c r="E45" s="121">
        <v>-0.3</v>
      </c>
      <c r="F45" s="121">
        <f t="shared" si="0"/>
        <v>-50.3</v>
      </c>
      <c r="G45" s="122">
        <f t="shared" si="1"/>
        <v>-0.6</v>
      </c>
    </row>
    <row r="46" spans="1:7" ht="17.25" customHeight="1">
      <c r="A46" s="119" t="s">
        <v>520</v>
      </c>
      <c r="B46" s="120" t="s">
        <v>655</v>
      </c>
      <c r="C46" s="121"/>
      <c r="D46" s="121"/>
      <c r="E46" s="121"/>
      <c r="F46" s="121"/>
      <c r="G46" s="122"/>
    </row>
    <row r="47" spans="1:7">
      <c r="A47" s="119" t="s">
        <v>524</v>
      </c>
      <c r="B47" s="120" t="s">
        <v>656</v>
      </c>
      <c r="C47" s="121"/>
      <c r="D47" s="121"/>
      <c r="E47" s="121"/>
      <c r="F47" s="121"/>
      <c r="G47" s="122"/>
    </row>
    <row r="48" spans="1:7">
      <c r="A48" s="119" t="s">
        <v>528</v>
      </c>
      <c r="B48" s="120" t="s">
        <v>657</v>
      </c>
      <c r="C48" s="121">
        <v>450</v>
      </c>
      <c r="D48" s="121">
        <v>450</v>
      </c>
      <c r="E48" s="121">
        <v>2241.9</v>
      </c>
      <c r="F48" s="121">
        <f t="shared" si="0"/>
        <v>1791.9</v>
      </c>
      <c r="G48" s="122">
        <f t="shared" si="1"/>
        <v>498.20000000000005</v>
      </c>
    </row>
    <row r="49" spans="1:7">
      <c r="A49" s="119" t="s">
        <v>532</v>
      </c>
      <c r="B49" s="120" t="s">
        <v>658</v>
      </c>
      <c r="C49" s="121">
        <v>10296.6</v>
      </c>
      <c r="D49" s="121">
        <v>10296.6</v>
      </c>
      <c r="E49" s="121">
        <v>10417.200000000001</v>
      </c>
      <c r="F49" s="121">
        <f t="shared" si="0"/>
        <v>120.60000000000036</v>
      </c>
      <c r="G49" s="122">
        <f t="shared" si="1"/>
        <v>101.17126041605968</v>
      </c>
    </row>
    <row r="50" spans="1:7">
      <c r="A50" s="119" t="s">
        <v>540</v>
      </c>
      <c r="B50" s="120" t="s">
        <v>659</v>
      </c>
      <c r="C50" s="121"/>
      <c r="D50" s="121"/>
      <c r="E50" s="121"/>
      <c r="F50" s="121"/>
      <c r="G50" s="122"/>
    </row>
    <row r="51" spans="1:7">
      <c r="A51" s="119" t="s">
        <v>544</v>
      </c>
      <c r="B51" s="120" t="s">
        <v>660</v>
      </c>
      <c r="C51" s="121">
        <v>1715</v>
      </c>
      <c r="D51" s="121">
        <v>3033.1</v>
      </c>
      <c r="E51" s="121">
        <v>2547.9</v>
      </c>
      <c r="F51" s="121">
        <f t="shared" si="0"/>
        <v>-485.19999999999982</v>
      </c>
      <c r="G51" s="122">
        <f t="shared" si="1"/>
        <v>84.003165078632421</v>
      </c>
    </row>
    <row r="52" spans="1:7">
      <c r="A52" s="119" t="s">
        <v>548</v>
      </c>
      <c r="B52" s="120" t="s">
        <v>661</v>
      </c>
      <c r="C52" s="121"/>
      <c r="D52" s="121"/>
      <c r="E52" s="121"/>
      <c r="F52" s="121"/>
      <c r="G52" s="122"/>
    </row>
    <row r="53" spans="1:7">
      <c r="A53" s="119" t="s">
        <v>551</v>
      </c>
      <c r="B53" s="120" t="s">
        <v>662</v>
      </c>
      <c r="C53" s="121"/>
      <c r="D53" s="121"/>
      <c r="E53" s="121"/>
      <c r="F53" s="121"/>
      <c r="G53" s="122"/>
    </row>
    <row r="54" spans="1:7">
      <c r="A54" s="119" t="s">
        <v>553</v>
      </c>
      <c r="B54" s="120" t="s">
        <v>663</v>
      </c>
      <c r="C54" s="121"/>
      <c r="D54" s="121"/>
      <c r="E54" s="121"/>
      <c r="F54" s="121"/>
      <c r="G54" s="122"/>
    </row>
    <row r="55" spans="1:7">
      <c r="A55" s="119" t="s">
        <v>557</v>
      </c>
      <c r="B55" s="120" t="s">
        <v>664</v>
      </c>
      <c r="C55" s="121">
        <v>1450</v>
      </c>
      <c r="D55" s="121">
        <v>1450</v>
      </c>
      <c r="E55" s="121">
        <v>1250.5</v>
      </c>
      <c r="F55" s="121">
        <f t="shared" si="0"/>
        <v>-199.5</v>
      </c>
      <c r="G55" s="122">
        <f t="shared" si="1"/>
        <v>86.241379310344826</v>
      </c>
    </row>
    <row r="56" spans="1:7" ht="26.25">
      <c r="A56" s="119" t="s">
        <v>561</v>
      </c>
      <c r="B56" s="120" t="s">
        <v>665</v>
      </c>
      <c r="C56" s="121"/>
      <c r="D56" s="121"/>
      <c r="E56" s="121"/>
      <c r="F56" s="121"/>
      <c r="G56" s="122"/>
    </row>
    <row r="57" spans="1:7">
      <c r="A57" s="119" t="s">
        <v>565</v>
      </c>
      <c r="B57" s="120" t="s">
        <v>666</v>
      </c>
      <c r="C57" s="121">
        <v>7400</v>
      </c>
      <c r="D57" s="121">
        <v>9900</v>
      </c>
      <c r="E57" s="121">
        <v>10128.9</v>
      </c>
      <c r="F57" s="121">
        <f t="shared" si="0"/>
        <v>228.89999999999964</v>
      </c>
      <c r="G57" s="122">
        <f t="shared" si="1"/>
        <v>102.31212121212121</v>
      </c>
    </row>
    <row r="58" spans="1:7">
      <c r="A58" s="119" t="s">
        <v>566</v>
      </c>
      <c r="B58" s="120" t="s">
        <v>667</v>
      </c>
      <c r="C58" s="121">
        <v>110</v>
      </c>
      <c r="D58" s="121">
        <v>110</v>
      </c>
      <c r="E58" s="121">
        <v>93.4</v>
      </c>
      <c r="F58" s="121">
        <f t="shared" si="0"/>
        <v>-16.599999999999994</v>
      </c>
      <c r="G58" s="122">
        <f t="shared" si="1"/>
        <v>84.909090909090907</v>
      </c>
    </row>
    <row r="59" spans="1:7" ht="28.5" customHeight="1">
      <c r="A59" s="119" t="s">
        <v>569</v>
      </c>
      <c r="B59" s="120" t="s">
        <v>668</v>
      </c>
      <c r="C59" s="121"/>
      <c r="D59" s="121"/>
      <c r="E59" s="121"/>
      <c r="F59" s="121"/>
      <c r="G59" s="122"/>
    </row>
    <row r="60" spans="1:7">
      <c r="A60" s="119" t="s">
        <v>573</v>
      </c>
      <c r="B60" s="120" t="s">
        <v>669</v>
      </c>
      <c r="C60" s="121"/>
      <c r="D60" s="121"/>
      <c r="E60" s="121"/>
      <c r="F60" s="121"/>
      <c r="G60" s="122"/>
    </row>
    <row r="61" spans="1:7">
      <c r="A61" s="123" t="s">
        <v>670</v>
      </c>
      <c r="B61" s="120"/>
      <c r="C61" s="121">
        <v>1103541.7</v>
      </c>
      <c r="D61" s="121">
        <v>1170896.5</v>
      </c>
      <c r="E61" s="121">
        <v>1392241.7</v>
      </c>
      <c r="F61" s="121">
        <f>E61-D61</f>
        <v>221345.19999999995</v>
      </c>
      <c r="G61" s="122">
        <f t="shared" si="1"/>
        <v>118.90390824466553</v>
      </c>
    </row>
    <row r="62" spans="1:7">
      <c r="D62" s="6"/>
      <c r="E62" s="6"/>
    </row>
    <row r="64" spans="1:7" ht="15.75">
      <c r="A64" s="127"/>
      <c r="B64" s="127"/>
      <c r="C64" s="127"/>
      <c r="D64" s="127"/>
      <c r="E64" s="127"/>
    </row>
    <row r="65" spans="1:5">
      <c r="A65" s="125"/>
      <c r="B65" s="125"/>
      <c r="C65" s="125"/>
      <c r="D65" s="125"/>
      <c r="E65" s="125"/>
    </row>
    <row r="66" spans="1:5">
      <c r="A66" s="124"/>
      <c r="B66" s="125"/>
      <c r="C66" s="125"/>
      <c r="D66" s="125"/>
      <c r="E66" s="125"/>
    </row>
  </sheetData>
  <mergeCells count="10">
    <mergeCell ref="A1:G1"/>
    <mergeCell ref="E2:G2"/>
    <mergeCell ref="E3:G3"/>
    <mergeCell ref="A4:G4"/>
    <mergeCell ref="A6:A7"/>
    <mergeCell ref="B6:B7"/>
    <mergeCell ref="C6:C7"/>
    <mergeCell ref="D6:D7"/>
    <mergeCell ref="E6:E7"/>
    <mergeCell ref="F6:G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workbookViewId="0">
      <selection activeCell="A9" sqref="A9"/>
    </sheetView>
  </sheetViews>
  <sheetFormatPr defaultRowHeight="15"/>
  <cols>
    <col min="1" max="1" width="73.28515625" style="7" customWidth="1"/>
    <col min="2" max="2" width="8.85546875" style="7" customWidth="1"/>
    <col min="3" max="3" width="16.85546875" style="7" customWidth="1"/>
    <col min="4" max="4" width="16.42578125" style="7" customWidth="1"/>
    <col min="5" max="5" width="17.85546875" style="7" customWidth="1"/>
    <col min="6" max="6" width="15" style="7" customWidth="1"/>
    <col min="7" max="7" width="8" style="7" customWidth="1"/>
    <col min="8" max="9" width="9.140625" style="7"/>
  </cols>
  <sheetData>
    <row r="1" spans="1:7">
      <c r="A1" s="46" t="s">
        <v>675</v>
      </c>
      <c r="B1" s="46"/>
      <c r="C1" s="47"/>
      <c r="D1" s="47"/>
      <c r="E1" s="47"/>
      <c r="F1" s="47"/>
      <c r="G1" s="47"/>
    </row>
    <row r="2" spans="1:7">
      <c r="A2" s="48"/>
      <c r="B2" s="48"/>
      <c r="C2" s="49"/>
      <c r="D2" s="49"/>
      <c r="E2" s="47" t="s">
        <v>1</v>
      </c>
      <c r="F2" s="47"/>
      <c r="G2" s="47"/>
    </row>
    <row r="3" spans="1:7">
      <c r="A3" s="48"/>
      <c r="B3" s="48"/>
      <c r="C3" s="49"/>
      <c r="D3" s="49"/>
      <c r="E3" s="47" t="s">
        <v>2</v>
      </c>
      <c r="F3" s="47"/>
      <c r="G3" s="47"/>
    </row>
    <row r="4" spans="1:7" ht="65.099999999999994" customHeight="1">
      <c r="A4" s="50" t="s">
        <v>676</v>
      </c>
      <c r="B4" s="50"/>
      <c r="C4" s="51"/>
      <c r="D4" s="51"/>
      <c r="E4" s="51"/>
      <c r="F4" s="51"/>
      <c r="G4" s="51"/>
    </row>
    <row r="5" spans="1:7">
      <c r="A5" s="52"/>
      <c r="B5" s="52"/>
      <c r="C5" s="53"/>
      <c r="D5" s="53"/>
      <c r="E5" s="53"/>
      <c r="F5" s="53" t="s">
        <v>101</v>
      </c>
      <c r="G5" s="53"/>
    </row>
    <row r="6" spans="1:7">
      <c r="A6" s="54" t="s">
        <v>6</v>
      </c>
      <c r="B6" s="54" t="s">
        <v>102</v>
      </c>
      <c r="C6" s="55" t="s">
        <v>8</v>
      </c>
      <c r="D6" s="55" t="s">
        <v>9</v>
      </c>
      <c r="E6" s="55" t="s">
        <v>10</v>
      </c>
      <c r="F6" s="55" t="s">
        <v>11</v>
      </c>
      <c r="G6" s="55"/>
    </row>
    <row r="7" spans="1:7">
      <c r="A7" s="54"/>
      <c r="B7" s="54"/>
      <c r="C7" s="55"/>
      <c r="D7" s="55"/>
      <c r="E7" s="55"/>
      <c r="F7" s="56" t="s">
        <v>12</v>
      </c>
      <c r="G7" s="56" t="s">
        <v>13</v>
      </c>
    </row>
    <row r="8" spans="1:7">
      <c r="A8" s="57">
        <v>1</v>
      </c>
      <c r="B8" s="57">
        <v>2</v>
      </c>
      <c r="C8" s="57">
        <v>3</v>
      </c>
      <c r="D8" s="57">
        <v>4</v>
      </c>
      <c r="E8" s="57">
        <v>5</v>
      </c>
      <c r="F8" s="57">
        <v>6</v>
      </c>
      <c r="G8" s="57">
        <v>7</v>
      </c>
    </row>
    <row r="9" spans="1:7">
      <c r="A9" s="92" t="s">
        <v>103</v>
      </c>
      <c r="B9" s="93" t="s">
        <v>617</v>
      </c>
      <c r="C9" s="94"/>
      <c r="D9" s="94"/>
      <c r="E9" s="94"/>
      <c r="F9" s="94"/>
      <c r="G9" s="95" t="s">
        <v>32</v>
      </c>
    </row>
    <row r="10" spans="1:7">
      <c r="A10" s="62" t="s">
        <v>110</v>
      </c>
      <c r="B10" s="63" t="s">
        <v>618</v>
      </c>
      <c r="C10" s="64"/>
      <c r="D10" s="64"/>
      <c r="E10" s="64"/>
      <c r="F10" s="64"/>
      <c r="G10" s="65" t="s">
        <v>32</v>
      </c>
    </row>
    <row r="11" spans="1:7">
      <c r="A11" s="62" t="s">
        <v>114</v>
      </c>
      <c r="B11" s="63" t="s">
        <v>619</v>
      </c>
      <c r="C11" s="64"/>
      <c r="D11" s="64"/>
      <c r="E11" s="64"/>
      <c r="F11" s="64"/>
      <c r="G11" s="65" t="s">
        <v>32</v>
      </c>
    </row>
    <row r="12" spans="1:7">
      <c r="A12" s="62" t="s">
        <v>118</v>
      </c>
      <c r="B12" s="63" t="s">
        <v>620</v>
      </c>
      <c r="C12" s="64"/>
      <c r="D12" s="64"/>
      <c r="E12" s="64"/>
      <c r="F12" s="64"/>
      <c r="G12" s="65" t="s">
        <v>32</v>
      </c>
    </row>
    <row r="13" spans="1:7">
      <c r="A13" s="62" t="s">
        <v>122</v>
      </c>
      <c r="B13" s="63" t="s">
        <v>621</v>
      </c>
      <c r="C13" s="64">
        <v>36732.400000000001</v>
      </c>
      <c r="D13" s="64">
        <v>51558.3</v>
      </c>
      <c r="E13" s="64">
        <v>50765.3</v>
      </c>
      <c r="F13" s="64">
        <v>-793</v>
      </c>
      <c r="G13" s="65">
        <v>98.5</v>
      </c>
    </row>
    <row r="14" spans="1:7">
      <c r="A14" s="62" t="s">
        <v>141</v>
      </c>
      <c r="B14" s="63" t="s">
        <v>622</v>
      </c>
      <c r="C14" s="64">
        <v>185003.2</v>
      </c>
      <c r="D14" s="64">
        <v>15519.9</v>
      </c>
      <c r="E14" s="64">
        <v>3079.4</v>
      </c>
      <c r="F14" s="64">
        <f>E14-D14</f>
        <v>-12440.5</v>
      </c>
      <c r="G14" s="65">
        <f>E14/D14*100</f>
        <v>19.841622690867855</v>
      </c>
    </row>
    <row r="15" spans="1:7">
      <c r="A15" s="62" t="s">
        <v>154</v>
      </c>
      <c r="B15" s="63" t="s">
        <v>623</v>
      </c>
      <c r="C15" s="64">
        <v>105523</v>
      </c>
      <c r="D15" s="64">
        <v>2242.4</v>
      </c>
      <c r="E15" s="64">
        <v>2272.3000000000002</v>
      </c>
      <c r="F15" s="64">
        <f>E15-D15</f>
        <v>29.900000000000091</v>
      </c>
      <c r="G15" s="65">
        <f>E15/D15*100</f>
        <v>101.33339279343561</v>
      </c>
    </row>
    <row r="16" spans="1:7">
      <c r="A16" s="96" t="s">
        <v>624</v>
      </c>
      <c r="B16" s="63"/>
      <c r="C16" s="97">
        <v>1267</v>
      </c>
      <c r="D16" s="97">
        <v>1958.5</v>
      </c>
      <c r="E16" s="97">
        <v>1958.3</v>
      </c>
      <c r="F16" s="97">
        <v>-0.2</v>
      </c>
      <c r="G16" s="98">
        <v>100</v>
      </c>
    </row>
    <row r="17" spans="1:7">
      <c r="A17" s="62" t="s">
        <v>179</v>
      </c>
      <c r="B17" s="63" t="s">
        <v>625</v>
      </c>
      <c r="C17" s="64">
        <v>279956.09999999998</v>
      </c>
      <c r="D17" s="64">
        <v>292867.8</v>
      </c>
      <c r="E17" s="64">
        <v>243498.4</v>
      </c>
      <c r="F17" s="64">
        <f>E17-D17</f>
        <v>-49369.399999999994</v>
      </c>
      <c r="G17" s="65">
        <f>E17/D17*100</f>
        <v>83.14276953628908</v>
      </c>
    </row>
    <row r="18" spans="1:7">
      <c r="A18" s="96" t="s">
        <v>624</v>
      </c>
      <c r="B18" s="63"/>
      <c r="C18" s="97">
        <v>11761.1</v>
      </c>
      <c r="D18" s="97">
        <v>2805.6</v>
      </c>
      <c r="E18" s="97">
        <v>985.4</v>
      </c>
      <c r="F18" s="97">
        <f>E18-D18</f>
        <v>-1820.1999999999998</v>
      </c>
      <c r="G18" s="98">
        <f>E18/D18*100</f>
        <v>35.1226119190191</v>
      </c>
    </row>
    <row r="19" spans="1:7">
      <c r="A19" s="62" t="s">
        <v>223</v>
      </c>
      <c r="B19" s="63" t="s">
        <v>626</v>
      </c>
      <c r="C19" s="64"/>
      <c r="D19" s="64"/>
      <c r="E19" s="64"/>
      <c r="F19" s="64"/>
      <c r="G19" s="65" t="s">
        <v>32</v>
      </c>
    </row>
    <row r="20" spans="1:7">
      <c r="A20" s="62" t="s">
        <v>229</v>
      </c>
      <c r="B20" s="63" t="s">
        <v>627</v>
      </c>
      <c r="C20" s="64">
        <v>10340</v>
      </c>
      <c r="D20" s="64">
        <v>10340</v>
      </c>
      <c r="E20" s="64">
        <v>8103.9</v>
      </c>
      <c r="F20" s="64">
        <v>-2236.1</v>
      </c>
      <c r="G20" s="65">
        <v>78.400000000000006</v>
      </c>
    </row>
    <row r="21" spans="1:7">
      <c r="A21" s="62" t="s">
        <v>239</v>
      </c>
      <c r="B21" s="63" t="s">
        <v>628</v>
      </c>
      <c r="C21" s="64">
        <v>104214</v>
      </c>
      <c r="D21" s="64">
        <v>39050</v>
      </c>
      <c r="E21" s="64">
        <v>38063.1</v>
      </c>
      <c r="F21" s="64">
        <v>-986.9</v>
      </c>
      <c r="G21" s="65">
        <v>97.5</v>
      </c>
    </row>
    <row r="22" spans="1:7">
      <c r="A22" s="62" t="s">
        <v>259</v>
      </c>
      <c r="B22" s="63" t="s">
        <v>629</v>
      </c>
      <c r="C22" s="64">
        <v>1633284</v>
      </c>
      <c r="D22" s="64">
        <v>1259879</v>
      </c>
      <c r="E22" s="64">
        <v>1088764.6000000001</v>
      </c>
      <c r="F22" s="64">
        <v>-171114.4</v>
      </c>
      <c r="G22" s="65">
        <v>86.4</v>
      </c>
    </row>
    <row r="23" spans="1:7">
      <c r="A23" s="96" t="s">
        <v>624</v>
      </c>
      <c r="B23" s="63"/>
      <c r="C23" s="97">
        <v>1186.9000000000001</v>
      </c>
      <c r="D23" s="97">
        <v>127.2</v>
      </c>
      <c r="E23" s="64"/>
      <c r="F23" s="64"/>
      <c r="G23" s="65"/>
    </row>
    <row r="24" spans="1:7">
      <c r="A24" s="62" t="s">
        <v>301</v>
      </c>
      <c r="B24" s="63" t="s">
        <v>630</v>
      </c>
      <c r="C24" s="64">
        <v>528509.1</v>
      </c>
      <c r="D24" s="64">
        <v>785371.6</v>
      </c>
      <c r="E24" s="64">
        <v>739411.4</v>
      </c>
      <c r="F24" s="64">
        <v>-45960.2</v>
      </c>
      <c r="G24" s="65">
        <v>94.1</v>
      </c>
    </row>
    <row r="25" spans="1:7">
      <c r="A25" s="96" t="s">
        <v>624</v>
      </c>
      <c r="B25" s="63"/>
      <c r="C25" s="97">
        <v>443</v>
      </c>
      <c r="D25" s="97">
        <v>443</v>
      </c>
      <c r="E25" s="97">
        <v>443</v>
      </c>
      <c r="F25" s="97"/>
      <c r="G25" s="98">
        <v>100</v>
      </c>
    </row>
    <row r="26" spans="1:7">
      <c r="A26" s="62" t="s">
        <v>323</v>
      </c>
      <c r="B26" s="63" t="s">
        <v>631</v>
      </c>
      <c r="C26" s="64">
        <v>303557.5</v>
      </c>
      <c r="D26" s="64">
        <v>134075.5</v>
      </c>
      <c r="E26" s="64">
        <v>53139.7</v>
      </c>
      <c r="F26" s="64">
        <v>-80935.8</v>
      </c>
      <c r="G26" s="65">
        <v>39.6</v>
      </c>
    </row>
    <row r="27" spans="1:7">
      <c r="A27" s="96" t="s">
        <v>624</v>
      </c>
      <c r="B27" s="63"/>
      <c r="C27" s="97">
        <v>16343.1</v>
      </c>
      <c r="D27" s="97">
        <v>6254.7</v>
      </c>
      <c r="E27" s="64"/>
      <c r="F27" s="64"/>
      <c r="G27" s="65"/>
    </row>
    <row r="28" spans="1:7">
      <c r="A28" s="62" t="s">
        <v>351</v>
      </c>
      <c r="B28" s="63" t="s">
        <v>632</v>
      </c>
      <c r="C28" s="64">
        <v>325370.40000000002</v>
      </c>
      <c r="D28" s="64">
        <v>368655.6</v>
      </c>
      <c r="E28" s="64">
        <v>301528</v>
      </c>
      <c r="F28" s="64">
        <f>E28-D28</f>
        <v>-67127.599999999977</v>
      </c>
      <c r="G28" s="65">
        <f>E28/D28*100</f>
        <v>81.791243643118406</v>
      </c>
    </row>
    <row r="29" spans="1:7">
      <c r="A29" s="62" t="s">
        <v>379</v>
      </c>
      <c r="B29" s="63" t="s">
        <v>633</v>
      </c>
      <c r="C29" s="64">
        <v>3034.4</v>
      </c>
      <c r="D29" s="64">
        <v>4088.8</v>
      </c>
      <c r="E29" s="64">
        <v>2633.6</v>
      </c>
      <c r="F29" s="64">
        <f t="shared" ref="F29:F31" si="0">E29-D29</f>
        <v>-1455.2000000000003</v>
      </c>
      <c r="G29" s="65">
        <f t="shared" ref="G29:G31" si="1">E29/D29*100</f>
        <v>64.410095871649375</v>
      </c>
    </row>
    <row r="30" spans="1:7">
      <c r="A30" s="62" t="s">
        <v>393</v>
      </c>
      <c r="B30" s="63" t="s">
        <v>634</v>
      </c>
      <c r="C30" s="64">
        <v>38841.300000000003</v>
      </c>
      <c r="D30" s="64">
        <v>70755.399999999994</v>
      </c>
      <c r="E30" s="64">
        <v>69918</v>
      </c>
      <c r="F30" s="64">
        <f t="shared" si="0"/>
        <v>-837.39999999999418</v>
      </c>
      <c r="G30" s="65">
        <f t="shared" si="1"/>
        <v>98.816486091520943</v>
      </c>
    </row>
    <row r="31" spans="1:7">
      <c r="A31" s="62" t="s">
        <v>413</v>
      </c>
      <c r="B31" s="63" t="s">
        <v>635</v>
      </c>
      <c r="C31" s="64">
        <v>208319</v>
      </c>
      <c r="D31" s="64">
        <v>179921.7</v>
      </c>
      <c r="E31" s="64">
        <v>146039.29999999999</v>
      </c>
      <c r="F31" s="64">
        <f t="shared" si="0"/>
        <v>-33882.400000000023</v>
      </c>
      <c r="G31" s="65">
        <f t="shared" si="1"/>
        <v>81.168252634340362</v>
      </c>
    </row>
    <row r="32" spans="1:7">
      <c r="A32" s="62" t="s">
        <v>435</v>
      </c>
      <c r="B32" s="63" t="s">
        <v>636</v>
      </c>
      <c r="C32" s="64">
        <v>78061.899999999994</v>
      </c>
      <c r="D32" s="64">
        <v>49630.2</v>
      </c>
      <c r="E32" s="64">
        <v>37361.800000000003</v>
      </c>
      <c r="F32" s="64">
        <v>-12268.4</v>
      </c>
      <c r="G32" s="65">
        <v>75.3</v>
      </c>
    </row>
    <row r="33" spans="1:7">
      <c r="A33" s="62" t="s">
        <v>447</v>
      </c>
      <c r="B33" s="63" t="s">
        <v>637</v>
      </c>
      <c r="C33" s="64"/>
      <c r="D33" s="64">
        <v>2402.9</v>
      </c>
      <c r="E33" s="64">
        <v>2255.3000000000002</v>
      </c>
      <c r="F33" s="64">
        <v>-147.6</v>
      </c>
      <c r="G33" s="65">
        <v>93.9</v>
      </c>
    </row>
    <row r="34" spans="1:7">
      <c r="A34" s="62" t="s">
        <v>455</v>
      </c>
      <c r="B34" s="63" t="s">
        <v>638</v>
      </c>
      <c r="C34" s="64">
        <v>100000</v>
      </c>
      <c r="D34" s="64">
        <v>100000</v>
      </c>
      <c r="E34" s="64">
        <v>90421.1</v>
      </c>
      <c r="F34" s="64">
        <v>-9578.9</v>
      </c>
      <c r="G34" s="65">
        <v>90.4</v>
      </c>
    </row>
    <row r="35" spans="1:7">
      <c r="A35" s="62" t="s">
        <v>465</v>
      </c>
      <c r="B35" s="63" t="s">
        <v>639</v>
      </c>
      <c r="C35" s="64"/>
      <c r="D35" s="64"/>
      <c r="E35" s="64"/>
      <c r="F35" s="64"/>
      <c r="G35" s="65" t="s">
        <v>32</v>
      </c>
    </row>
    <row r="36" spans="1:7">
      <c r="A36" s="62" t="s">
        <v>471</v>
      </c>
      <c r="B36" s="63" t="s">
        <v>640</v>
      </c>
      <c r="C36" s="64"/>
      <c r="D36" s="64"/>
      <c r="E36" s="64"/>
      <c r="F36" s="64"/>
      <c r="G36" s="65" t="s">
        <v>32</v>
      </c>
    </row>
    <row r="37" spans="1:7">
      <c r="A37" s="62" t="s">
        <v>475</v>
      </c>
      <c r="B37" s="63" t="s">
        <v>641</v>
      </c>
      <c r="C37" s="64"/>
      <c r="D37" s="64"/>
      <c r="E37" s="64"/>
      <c r="F37" s="64"/>
      <c r="G37" s="65" t="s">
        <v>32</v>
      </c>
    </row>
    <row r="38" spans="1:7">
      <c r="A38" s="62" t="s">
        <v>479</v>
      </c>
      <c r="B38" s="63" t="s">
        <v>642</v>
      </c>
      <c r="C38" s="64">
        <v>52733.9</v>
      </c>
      <c r="D38" s="64">
        <v>20978.400000000001</v>
      </c>
      <c r="E38" s="64">
        <v>18011.099999999999</v>
      </c>
      <c r="F38" s="64">
        <f>E38-D38</f>
        <v>-2967.3000000000029</v>
      </c>
      <c r="G38" s="65">
        <f>E38/D38*100</f>
        <v>85.855451321359098</v>
      </c>
    </row>
    <row r="39" spans="1:7">
      <c r="A39" s="96" t="s">
        <v>624</v>
      </c>
      <c r="B39" s="63"/>
      <c r="C39" s="97">
        <v>43643.9</v>
      </c>
      <c r="D39" s="97">
        <v>26993.8</v>
      </c>
      <c r="E39" s="97">
        <v>19765.7</v>
      </c>
      <c r="F39" s="97">
        <f>E39-D39</f>
        <v>-7228.0999999999985</v>
      </c>
      <c r="G39" s="98">
        <f>E39/D39*100</f>
        <v>73.223110492038913</v>
      </c>
    </row>
    <row r="40" spans="1:7">
      <c r="A40" s="62" t="s">
        <v>481</v>
      </c>
      <c r="B40" s="63" t="s">
        <v>643</v>
      </c>
      <c r="C40" s="64"/>
      <c r="D40" s="64"/>
      <c r="E40" s="64"/>
      <c r="F40" s="64"/>
      <c r="G40" s="65" t="s">
        <v>32</v>
      </c>
    </row>
    <row r="41" spans="1:7" ht="28.5" customHeight="1">
      <c r="A41" s="62" t="s">
        <v>485</v>
      </c>
      <c r="B41" s="63" t="s">
        <v>644</v>
      </c>
      <c r="C41" s="64"/>
      <c r="D41" s="64"/>
      <c r="E41" s="64"/>
      <c r="F41" s="64"/>
      <c r="G41" s="65" t="s">
        <v>32</v>
      </c>
    </row>
    <row r="42" spans="1:7" ht="27.75" customHeight="1">
      <c r="A42" s="62" t="s">
        <v>487</v>
      </c>
      <c r="B42" s="63" t="s">
        <v>645</v>
      </c>
      <c r="C42" s="64"/>
      <c r="D42" s="64"/>
      <c r="E42" s="64"/>
      <c r="F42" s="64"/>
      <c r="G42" s="65" t="s">
        <v>32</v>
      </c>
    </row>
    <row r="43" spans="1:7">
      <c r="A43" s="62" t="s">
        <v>491</v>
      </c>
      <c r="B43" s="63" t="s">
        <v>646</v>
      </c>
      <c r="C43" s="64"/>
      <c r="D43" s="64"/>
      <c r="E43" s="64"/>
      <c r="F43" s="64"/>
      <c r="G43" s="65" t="s">
        <v>32</v>
      </c>
    </row>
    <row r="44" spans="1:7">
      <c r="A44" s="62" t="s">
        <v>495</v>
      </c>
      <c r="B44" s="63" t="s">
        <v>647</v>
      </c>
      <c r="C44" s="64"/>
      <c r="D44" s="64"/>
      <c r="E44" s="64"/>
      <c r="F44" s="64"/>
      <c r="G44" s="65" t="s">
        <v>32</v>
      </c>
    </row>
    <row r="45" spans="1:7">
      <c r="A45" s="62" t="s">
        <v>497</v>
      </c>
      <c r="B45" s="63" t="s">
        <v>648</v>
      </c>
      <c r="C45" s="64"/>
      <c r="D45" s="64"/>
      <c r="E45" s="64"/>
      <c r="F45" s="64"/>
      <c r="G45" s="65" t="s">
        <v>32</v>
      </c>
    </row>
    <row r="46" spans="1:7">
      <c r="A46" s="62" t="s">
        <v>499</v>
      </c>
      <c r="B46" s="63" t="s">
        <v>649</v>
      </c>
      <c r="C46" s="64"/>
      <c r="D46" s="64"/>
      <c r="E46" s="64"/>
      <c r="F46" s="64"/>
      <c r="G46" s="65" t="s">
        <v>32</v>
      </c>
    </row>
    <row r="47" spans="1:7">
      <c r="A47" s="62" t="s">
        <v>503</v>
      </c>
      <c r="B47" s="63" t="s">
        <v>650</v>
      </c>
      <c r="C47" s="64"/>
      <c r="D47" s="64"/>
      <c r="E47" s="64"/>
      <c r="F47" s="64"/>
      <c r="G47" s="65" t="s">
        <v>32</v>
      </c>
    </row>
    <row r="48" spans="1:7">
      <c r="A48" s="62" t="s">
        <v>508</v>
      </c>
      <c r="B48" s="63" t="s">
        <v>651</v>
      </c>
      <c r="C48" s="64"/>
      <c r="D48" s="64"/>
      <c r="E48" s="64"/>
      <c r="F48" s="64"/>
      <c r="G48" s="65" t="s">
        <v>32</v>
      </c>
    </row>
    <row r="49" spans="1:7">
      <c r="A49" s="62" t="s">
        <v>511</v>
      </c>
      <c r="B49" s="63" t="s">
        <v>652</v>
      </c>
      <c r="C49" s="64"/>
      <c r="D49" s="64"/>
      <c r="E49" s="64"/>
      <c r="F49" s="64"/>
      <c r="G49" s="65" t="s">
        <v>32</v>
      </c>
    </row>
    <row r="50" spans="1:7">
      <c r="A50" s="62" t="s">
        <v>514</v>
      </c>
      <c r="B50" s="63" t="s">
        <v>653</v>
      </c>
      <c r="C50" s="64">
        <v>2000</v>
      </c>
      <c r="D50" s="64">
        <v>2922.4</v>
      </c>
      <c r="E50" s="64">
        <v>2851.4</v>
      </c>
      <c r="F50" s="64">
        <v>-71</v>
      </c>
      <c r="G50" s="65">
        <v>97.6</v>
      </c>
    </row>
    <row r="51" spans="1:7">
      <c r="A51" s="62" t="s">
        <v>517</v>
      </c>
      <c r="B51" s="63" t="s">
        <v>654</v>
      </c>
      <c r="C51" s="64"/>
      <c r="D51" s="64"/>
      <c r="E51" s="64"/>
      <c r="F51" s="64"/>
      <c r="G51" s="65" t="s">
        <v>32</v>
      </c>
    </row>
    <row r="52" spans="1:7" ht="15.75" customHeight="1">
      <c r="A52" s="62" t="s">
        <v>520</v>
      </c>
      <c r="B52" s="63" t="s">
        <v>655</v>
      </c>
      <c r="C52" s="64"/>
      <c r="D52" s="64"/>
      <c r="E52" s="64"/>
      <c r="F52" s="64"/>
      <c r="G52" s="65" t="s">
        <v>32</v>
      </c>
    </row>
    <row r="53" spans="1:7">
      <c r="A53" s="62" t="s">
        <v>524</v>
      </c>
      <c r="B53" s="63" t="s">
        <v>656</v>
      </c>
      <c r="C53" s="64"/>
      <c r="D53" s="64"/>
      <c r="E53" s="64"/>
      <c r="F53" s="64"/>
      <c r="G53" s="65" t="s">
        <v>32</v>
      </c>
    </row>
    <row r="54" spans="1:7">
      <c r="A54" s="62" t="s">
        <v>528</v>
      </c>
      <c r="B54" s="63" t="s">
        <v>657</v>
      </c>
      <c r="C54" s="64"/>
      <c r="D54" s="64"/>
      <c r="E54" s="64"/>
      <c r="F54" s="64"/>
      <c r="G54" s="65" t="s">
        <v>32</v>
      </c>
    </row>
    <row r="55" spans="1:7">
      <c r="A55" s="62" t="s">
        <v>532</v>
      </c>
      <c r="B55" s="63" t="s">
        <v>658</v>
      </c>
      <c r="C55" s="64"/>
      <c r="D55" s="64"/>
      <c r="E55" s="64"/>
      <c r="F55" s="64"/>
      <c r="G55" s="65" t="s">
        <v>32</v>
      </c>
    </row>
    <row r="56" spans="1:7">
      <c r="A56" s="62" t="s">
        <v>540</v>
      </c>
      <c r="B56" s="63" t="s">
        <v>659</v>
      </c>
      <c r="C56" s="64"/>
      <c r="D56" s="64"/>
      <c r="E56" s="64"/>
      <c r="F56" s="64"/>
      <c r="G56" s="65" t="s">
        <v>32</v>
      </c>
    </row>
    <row r="57" spans="1:7">
      <c r="A57" s="62" t="s">
        <v>544</v>
      </c>
      <c r="B57" s="63" t="s">
        <v>660</v>
      </c>
      <c r="C57" s="64"/>
      <c r="D57" s="64">
        <v>3281.4</v>
      </c>
      <c r="E57" s="64">
        <v>2290.6</v>
      </c>
      <c r="F57" s="64">
        <f>E57-D57</f>
        <v>-990.80000000000018</v>
      </c>
      <c r="G57" s="65">
        <f>E57/D57*100</f>
        <v>69.805570792954214</v>
      </c>
    </row>
    <row r="58" spans="1:7">
      <c r="A58" s="62" t="s">
        <v>548</v>
      </c>
      <c r="B58" s="63" t="s">
        <v>661</v>
      </c>
      <c r="C58" s="64"/>
      <c r="D58" s="64"/>
      <c r="E58" s="64"/>
      <c r="F58" s="64"/>
      <c r="G58" s="65" t="s">
        <v>32</v>
      </c>
    </row>
    <row r="59" spans="1:7">
      <c r="A59" s="62" t="s">
        <v>551</v>
      </c>
      <c r="B59" s="63" t="s">
        <v>662</v>
      </c>
      <c r="C59" s="64"/>
      <c r="D59" s="64"/>
      <c r="E59" s="64"/>
      <c r="F59" s="64"/>
      <c r="G59" s="65" t="s">
        <v>32</v>
      </c>
    </row>
    <row r="60" spans="1:7">
      <c r="A60" s="62" t="s">
        <v>553</v>
      </c>
      <c r="B60" s="63" t="s">
        <v>663</v>
      </c>
      <c r="C60" s="64"/>
      <c r="D60" s="64"/>
      <c r="E60" s="64"/>
      <c r="F60" s="64"/>
      <c r="G60" s="65" t="s">
        <v>32</v>
      </c>
    </row>
    <row r="61" spans="1:7">
      <c r="A61" s="62" t="s">
        <v>557</v>
      </c>
      <c r="B61" s="63" t="s">
        <v>664</v>
      </c>
      <c r="C61" s="64"/>
      <c r="D61" s="64"/>
      <c r="E61" s="64"/>
      <c r="F61" s="64"/>
      <c r="G61" s="65" t="s">
        <v>32</v>
      </c>
    </row>
    <row r="62" spans="1:7" ht="26.25">
      <c r="A62" s="62" t="s">
        <v>561</v>
      </c>
      <c r="B62" s="63" t="s">
        <v>665</v>
      </c>
      <c r="C62" s="64"/>
      <c r="D62" s="64"/>
      <c r="E62" s="64"/>
      <c r="F62" s="64"/>
      <c r="G62" s="65" t="s">
        <v>32</v>
      </c>
    </row>
    <row r="63" spans="1:7">
      <c r="A63" s="62" t="s">
        <v>565</v>
      </c>
      <c r="B63" s="63" t="s">
        <v>666</v>
      </c>
      <c r="C63" s="64">
        <v>124.5</v>
      </c>
      <c r="D63" s="64">
        <v>347.5</v>
      </c>
      <c r="E63" s="64">
        <v>304</v>
      </c>
      <c r="F63" s="64">
        <v>-43.5</v>
      </c>
      <c r="G63" s="65">
        <v>87.5</v>
      </c>
    </row>
    <row r="64" spans="1:7">
      <c r="A64" s="62" t="s">
        <v>566</v>
      </c>
      <c r="B64" s="63" t="s">
        <v>667</v>
      </c>
      <c r="C64" s="64"/>
      <c r="D64" s="64"/>
      <c r="E64" s="64"/>
      <c r="F64" s="64"/>
      <c r="G64" s="65" t="s">
        <v>32</v>
      </c>
    </row>
    <row r="65" spans="1:7" ht="27" customHeight="1">
      <c r="A65" s="62" t="s">
        <v>569</v>
      </c>
      <c r="B65" s="63" t="s">
        <v>668</v>
      </c>
      <c r="C65" s="64"/>
      <c r="D65" s="64"/>
      <c r="E65" s="64"/>
      <c r="F65" s="64"/>
      <c r="G65" s="65" t="s">
        <v>32</v>
      </c>
    </row>
    <row r="66" spans="1:7">
      <c r="A66" s="62" t="s">
        <v>573</v>
      </c>
      <c r="B66" s="63" t="s">
        <v>669</v>
      </c>
      <c r="C66" s="64"/>
      <c r="D66" s="64"/>
      <c r="E66" s="64"/>
      <c r="F66" s="64"/>
      <c r="G66" s="65" t="s">
        <v>32</v>
      </c>
    </row>
    <row r="67" spans="1:7">
      <c r="A67" s="66" t="s">
        <v>670</v>
      </c>
      <c r="B67" s="63"/>
      <c r="C67" s="64">
        <v>3920959.7</v>
      </c>
      <c r="D67" s="64">
        <v>3355306</v>
      </c>
      <c r="E67" s="64">
        <v>2877559.7</v>
      </c>
      <c r="F67" s="64">
        <f>E67-D67</f>
        <v>-477746.29999999981</v>
      </c>
      <c r="G67" s="65">
        <f>E67/D67*100</f>
        <v>85.761468551601567</v>
      </c>
    </row>
    <row r="68" spans="1:7">
      <c r="D68" s="7" t="s">
        <v>32</v>
      </c>
    </row>
    <row r="70" spans="1:7">
      <c r="A70" s="90"/>
      <c r="B70" s="90"/>
      <c r="C70" s="90"/>
      <c r="D70" s="90"/>
      <c r="E70" s="90"/>
    </row>
    <row r="71" spans="1:7">
      <c r="A71" s="91"/>
      <c r="B71" s="90"/>
      <c r="C71" s="90"/>
      <c r="D71" s="90"/>
      <c r="E71" s="90"/>
    </row>
  </sheetData>
  <mergeCells count="10">
    <mergeCell ref="A1:G1"/>
    <mergeCell ref="E2:G2"/>
    <mergeCell ref="E3:G3"/>
    <mergeCell ref="A4:G4"/>
    <mergeCell ref="A6:A7"/>
    <mergeCell ref="B6:B7"/>
    <mergeCell ref="C6:C7"/>
    <mergeCell ref="D6:D7"/>
    <mergeCell ref="E6:E7"/>
    <mergeCell ref="F6:G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A4" sqref="A4:G4"/>
    </sheetView>
  </sheetViews>
  <sheetFormatPr defaultRowHeight="15"/>
  <cols>
    <col min="1" max="1" width="60" style="7" customWidth="1"/>
    <col min="2" max="2" width="8" style="7" customWidth="1"/>
    <col min="3" max="6" width="17" style="7" customWidth="1"/>
    <col min="7" max="7" width="8" style="7" customWidth="1"/>
    <col min="8" max="8" width="10.7109375" style="7" bestFit="1" customWidth="1"/>
  </cols>
  <sheetData>
    <row r="1" spans="1:7">
      <c r="A1" s="46" t="s">
        <v>677</v>
      </c>
      <c r="B1" s="46"/>
      <c r="C1" s="47"/>
      <c r="D1" s="47"/>
      <c r="E1" s="47"/>
      <c r="F1" s="47"/>
      <c r="G1" s="47"/>
    </row>
    <row r="2" spans="1:7">
      <c r="A2" s="48"/>
      <c r="B2" s="48"/>
      <c r="C2" s="49"/>
      <c r="D2" s="49"/>
      <c r="E2" s="47" t="s">
        <v>1</v>
      </c>
      <c r="F2" s="47"/>
      <c r="G2" s="47"/>
    </row>
    <row r="3" spans="1:7">
      <c r="A3" s="48"/>
      <c r="B3" s="48"/>
      <c r="C3" s="49"/>
      <c r="D3" s="49"/>
      <c r="E3" s="47" t="s">
        <v>2</v>
      </c>
      <c r="F3" s="47"/>
      <c r="G3" s="47"/>
    </row>
    <row r="4" spans="1:7" ht="55.5" customHeight="1">
      <c r="A4" s="50" t="s">
        <v>678</v>
      </c>
      <c r="B4" s="50"/>
      <c r="C4" s="51"/>
      <c r="D4" s="51"/>
      <c r="E4" s="51"/>
      <c r="F4" s="51"/>
      <c r="G4" s="51"/>
    </row>
    <row r="5" spans="1:7">
      <c r="A5" s="52"/>
      <c r="B5" s="52"/>
      <c r="C5" s="53"/>
      <c r="D5" s="53"/>
      <c r="E5" s="53"/>
      <c r="F5" s="53" t="s">
        <v>5</v>
      </c>
      <c r="G5" s="53"/>
    </row>
    <row r="6" spans="1:7">
      <c r="A6" s="54" t="s">
        <v>6</v>
      </c>
      <c r="B6" s="54" t="s">
        <v>102</v>
      </c>
      <c r="C6" s="55" t="s">
        <v>8</v>
      </c>
      <c r="D6" s="55" t="s">
        <v>9</v>
      </c>
      <c r="E6" s="55" t="s">
        <v>10</v>
      </c>
      <c r="F6" s="55" t="s">
        <v>11</v>
      </c>
      <c r="G6" s="55"/>
    </row>
    <row r="7" spans="1:7">
      <c r="A7" s="54"/>
      <c r="B7" s="54"/>
      <c r="C7" s="55"/>
      <c r="D7" s="55"/>
      <c r="E7" s="55"/>
      <c r="F7" s="56" t="s">
        <v>12</v>
      </c>
      <c r="G7" s="56" t="s">
        <v>13</v>
      </c>
    </row>
    <row r="8" spans="1:7">
      <c r="A8" s="57">
        <v>1</v>
      </c>
      <c r="B8" s="57">
        <v>2</v>
      </c>
      <c r="C8" s="57">
        <v>3</v>
      </c>
      <c r="D8" s="57">
        <v>4</v>
      </c>
      <c r="E8" s="57">
        <v>5</v>
      </c>
      <c r="F8" s="57">
        <v>6</v>
      </c>
      <c r="G8" s="57">
        <v>7</v>
      </c>
    </row>
    <row r="9" spans="1:7">
      <c r="A9" s="128" t="s">
        <v>679</v>
      </c>
      <c r="B9" s="129" t="s">
        <v>680</v>
      </c>
      <c r="C9" s="130">
        <f>C11+C13+C14+C15+C16+C17+C18</f>
        <v>13624220</v>
      </c>
      <c r="D9" s="130">
        <f>D11+D13+D14+D15+D16+D17+D18</f>
        <v>12037415.199999999</v>
      </c>
      <c r="E9" s="130">
        <f>E11+E13+E14+E15+E16+E17+E18</f>
        <v>11835190.899999999</v>
      </c>
      <c r="F9" s="130">
        <f>E9-D9</f>
        <v>-202224.30000000075</v>
      </c>
      <c r="G9" s="131">
        <f>E9/D9*100</f>
        <v>98.320035517259541</v>
      </c>
    </row>
    <row r="10" spans="1:7" ht="26.25">
      <c r="A10" s="132" t="s">
        <v>681</v>
      </c>
      <c r="B10" s="133"/>
      <c r="C10" s="134"/>
      <c r="D10" s="135">
        <v>195393.6</v>
      </c>
      <c r="E10" s="135">
        <v>188156.6</v>
      </c>
      <c r="F10" s="135">
        <f>E10-D10</f>
        <v>-7237</v>
      </c>
      <c r="G10" s="136">
        <f>E10/D10*100</f>
        <v>96.296193938798396</v>
      </c>
    </row>
    <row r="11" spans="1:7">
      <c r="A11" s="137" t="s">
        <v>682</v>
      </c>
      <c r="B11" s="138" t="s">
        <v>683</v>
      </c>
      <c r="C11" s="134">
        <v>3265230</v>
      </c>
      <c r="D11" s="134">
        <v>3136325.7</v>
      </c>
      <c r="E11" s="134">
        <v>3048650</v>
      </c>
      <c r="F11" s="134">
        <f>E11-D11</f>
        <v>-87675.700000000186</v>
      </c>
      <c r="G11" s="139">
        <f>E11/D11*100</f>
        <v>97.204509085264959</v>
      </c>
    </row>
    <row r="12" spans="1:7" ht="26.25">
      <c r="A12" s="140" t="s">
        <v>151</v>
      </c>
      <c r="B12" s="138"/>
      <c r="C12" s="135">
        <v>29179.9</v>
      </c>
      <c r="D12" s="135">
        <v>8196.2999999999993</v>
      </c>
      <c r="E12" s="135"/>
      <c r="F12" s="135">
        <f>E12-D12</f>
        <v>-8196.2999999999993</v>
      </c>
      <c r="G12" s="136">
        <f>E12/D12*100</f>
        <v>0</v>
      </c>
    </row>
    <row r="13" spans="1:7">
      <c r="A13" s="137" t="s">
        <v>684</v>
      </c>
      <c r="B13" s="138" t="s">
        <v>685</v>
      </c>
      <c r="C13" s="134">
        <v>605794</v>
      </c>
      <c r="D13" s="134">
        <v>660420.80000000005</v>
      </c>
      <c r="E13" s="134">
        <v>643704.9</v>
      </c>
      <c r="F13" s="134">
        <v>-16715.900000000001</v>
      </c>
      <c r="G13" s="139">
        <v>97.5</v>
      </c>
    </row>
    <row r="14" spans="1:7">
      <c r="A14" s="137" t="s">
        <v>686</v>
      </c>
      <c r="B14" s="138" t="s">
        <v>687</v>
      </c>
      <c r="C14" s="134">
        <v>163713.79999999999</v>
      </c>
      <c r="D14" s="134">
        <v>142742.29999999999</v>
      </c>
      <c r="E14" s="134">
        <v>135925.4</v>
      </c>
      <c r="F14" s="134">
        <v>-6816.9</v>
      </c>
      <c r="G14" s="139">
        <v>95.2</v>
      </c>
    </row>
    <row r="15" spans="1:7" ht="15" customHeight="1">
      <c r="A15" s="137" t="s">
        <v>688</v>
      </c>
      <c r="B15" s="138" t="s">
        <v>689</v>
      </c>
      <c r="C15" s="134">
        <v>79827</v>
      </c>
      <c r="D15" s="134">
        <v>92764.5</v>
      </c>
      <c r="E15" s="134">
        <v>91846.6</v>
      </c>
      <c r="F15" s="134">
        <v>-917.89999999998997</v>
      </c>
      <c r="G15" s="139">
        <v>99</v>
      </c>
    </row>
    <row r="16" spans="1:7">
      <c r="A16" s="137" t="s">
        <v>690</v>
      </c>
      <c r="B16" s="138" t="s">
        <v>691</v>
      </c>
      <c r="C16" s="134">
        <v>1996281</v>
      </c>
      <c r="D16" s="134">
        <v>708578.3</v>
      </c>
      <c r="E16" s="134">
        <v>651992.9</v>
      </c>
      <c r="F16" s="134">
        <v>-56585.4</v>
      </c>
      <c r="G16" s="139">
        <v>92</v>
      </c>
    </row>
    <row r="17" spans="1:8">
      <c r="A17" s="137" t="s">
        <v>692</v>
      </c>
      <c r="B17" s="138" t="s">
        <v>693</v>
      </c>
      <c r="C17" s="134">
        <v>4674563.2</v>
      </c>
      <c r="D17" s="134">
        <v>4302339.5</v>
      </c>
      <c r="E17" s="134">
        <v>4268827.4000000004</v>
      </c>
      <c r="F17" s="134">
        <v>-33512.1</v>
      </c>
      <c r="G17" s="139">
        <v>99.2</v>
      </c>
    </row>
    <row r="18" spans="1:8">
      <c r="A18" s="137" t="s">
        <v>694</v>
      </c>
      <c r="B18" s="138" t="s">
        <v>695</v>
      </c>
      <c r="C18" s="134">
        <v>2838811</v>
      </c>
      <c r="D18" s="134">
        <v>2994244.1</v>
      </c>
      <c r="E18" s="134">
        <v>2994243.7</v>
      </c>
      <c r="F18" s="134">
        <v>-0.39999999990687002</v>
      </c>
      <c r="G18" s="139">
        <v>100</v>
      </c>
    </row>
    <row r="19" spans="1:8">
      <c r="A19" s="141" t="s">
        <v>696</v>
      </c>
      <c r="B19" s="133" t="s">
        <v>697</v>
      </c>
      <c r="C19" s="142">
        <v>1763839.2</v>
      </c>
      <c r="D19" s="142">
        <v>1830626</v>
      </c>
      <c r="E19" s="142">
        <v>1823481.9</v>
      </c>
      <c r="F19" s="142">
        <v>-7144.1000000001004</v>
      </c>
      <c r="G19" s="143">
        <v>99.6</v>
      </c>
    </row>
    <row r="20" spans="1:8" ht="26.25">
      <c r="A20" s="132" t="s">
        <v>698</v>
      </c>
      <c r="B20" s="144"/>
      <c r="C20" s="145"/>
      <c r="D20" s="135">
        <v>510</v>
      </c>
      <c r="E20" s="135">
        <v>510</v>
      </c>
      <c r="F20" s="135">
        <f>E20-D20</f>
        <v>0</v>
      </c>
      <c r="G20" s="136">
        <f>E20/D20*100</f>
        <v>100</v>
      </c>
    </row>
    <row r="21" spans="1:8">
      <c r="A21" s="137" t="s">
        <v>699</v>
      </c>
      <c r="B21" s="138" t="s">
        <v>700</v>
      </c>
      <c r="C21" s="134">
        <v>520424.7</v>
      </c>
      <c r="D21" s="134">
        <v>535553.5</v>
      </c>
      <c r="E21" s="134">
        <v>531497.9</v>
      </c>
      <c r="F21" s="134">
        <v>-4055.6</v>
      </c>
      <c r="G21" s="139">
        <v>99.2</v>
      </c>
    </row>
    <row r="22" spans="1:8">
      <c r="A22" s="137" t="s">
        <v>701</v>
      </c>
      <c r="B22" s="138" t="s">
        <v>702</v>
      </c>
      <c r="C22" s="134">
        <v>1243414.5</v>
      </c>
      <c r="D22" s="134">
        <v>1295072.5</v>
      </c>
      <c r="E22" s="134">
        <v>1291984.1000000001</v>
      </c>
      <c r="F22" s="134">
        <v>-3088.3999999999</v>
      </c>
      <c r="G22" s="139">
        <v>99.8</v>
      </c>
    </row>
    <row r="23" spans="1:8">
      <c r="A23" s="141" t="s">
        <v>703</v>
      </c>
      <c r="B23" s="133" t="s">
        <v>704</v>
      </c>
      <c r="C23" s="142">
        <v>7926707.7000000002</v>
      </c>
      <c r="D23" s="142">
        <v>8490939</v>
      </c>
      <c r="E23" s="142">
        <v>8374966.5</v>
      </c>
      <c r="F23" s="142">
        <v>-115972.5</v>
      </c>
      <c r="G23" s="143">
        <v>98.6</v>
      </c>
    </row>
    <row r="24" spans="1:8" ht="26.25">
      <c r="A24" s="132" t="s">
        <v>698</v>
      </c>
      <c r="B24" s="144"/>
      <c r="C24" s="135"/>
      <c r="D24" s="135">
        <v>2550</v>
      </c>
      <c r="E24" s="135">
        <v>2546.3000000000002</v>
      </c>
      <c r="F24" s="135">
        <f>E24-D24</f>
        <v>-3.6999999999998181</v>
      </c>
      <c r="G24" s="136">
        <f>E24/D24*100</f>
        <v>99.854901960784332</v>
      </c>
    </row>
    <row r="25" spans="1:8">
      <c r="A25" s="137" t="s">
        <v>705</v>
      </c>
      <c r="B25" s="138" t="s">
        <v>706</v>
      </c>
      <c r="C25" s="134">
        <v>4295067.0999999996</v>
      </c>
      <c r="D25" s="134">
        <v>4740841.4000000004</v>
      </c>
      <c r="E25" s="134">
        <v>4708484</v>
      </c>
      <c r="F25" s="134">
        <v>-32357.4</v>
      </c>
      <c r="G25" s="139">
        <v>99.3</v>
      </c>
    </row>
    <row r="26" spans="1:8">
      <c r="A26" s="137" t="s">
        <v>707</v>
      </c>
      <c r="B26" s="138" t="s">
        <v>708</v>
      </c>
      <c r="C26" s="134">
        <v>811055.9</v>
      </c>
      <c r="D26" s="134">
        <v>847471.2</v>
      </c>
      <c r="E26" s="134">
        <v>806166.5</v>
      </c>
      <c r="F26" s="134">
        <v>-41304.699999999997</v>
      </c>
      <c r="G26" s="139">
        <v>95.1</v>
      </c>
    </row>
    <row r="27" spans="1:8">
      <c r="A27" s="137" t="s">
        <v>709</v>
      </c>
      <c r="B27" s="138" t="s">
        <v>710</v>
      </c>
      <c r="C27" s="134">
        <v>1491819.9</v>
      </c>
      <c r="D27" s="134">
        <v>1579887.8</v>
      </c>
      <c r="E27" s="134">
        <v>1555573.2</v>
      </c>
      <c r="F27" s="134">
        <v>-24314.6</v>
      </c>
      <c r="G27" s="139">
        <v>98.5</v>
      </c>
    </row>
    <row r="28" spans="1:8">
      <c r="A28" s="137" t="s">
        <v>177</v>
      </c>
      <c r="B28" s="138" t="s">
        <v>711</v>
      </c>
      <c r="C28" s="134">
        <v>1079536.6000000001</v>
      </c>
      <c r="D28" s="134">
        <v>1033783</v>
      </c>
      <c r="E28" s="134">
        <v>1019367.1</v>
      </c>
      <c r="F28" s="134">
        <v>-14415.9</v>
      </c>
      <c r="G28" s="139">
        <v>98.6</v>
      </c>
    </row>
    <row r="29" spans="1:8" ht="15.75" customHeight="1">
      <c r="A29" s="137" t="s">
        <v>712</v>
      </c>
      <c r="B29" s="138" t="s">
        <v>713</v>
      </c>
      <c r="C29" s="134"/>
      <c r="D29" s="134">
        <v>286.7</v>
      </c>
      <c r="E29" s="134">
        <v>286.60000000000002</v>
      </c>
      <c r="F29" s="134">
        <v>-9.9999999999966005E-2</v>
      </c>
      <c r="G29" s="139">
        <v>100</v>
      </c>
    </row>
    <row r="30" spans="1:8" ht="26.25">
      <c r="A30" s="137" t="s">
        <v>714</v>
      </c>
      <c r="B30" s="138" t="s">
        <v>715</v>
      </c>
      <c r="C30" s="134">
        <v>249228.2</v>
      </c>
      <c r="D30" s="134">
        <v>288668.90000000002</v>
      </c>
      <c r="E30" s="134">
        <v>285089</v>
      </c>
      <c r="F30" s="134">
        <v>-3579.9</v>
      </c>
      <c r="G30" s="139">
        <v>98.8</v>
      </c>
    </row>
    <row r="31" spans="1:8">
      <c r="A31" s="141" t="s">
        <v>716</v>
      </c>
      <c r="B31" s="133" t="s">
        <v>717</v>
      </c>
      <c r="C31" s="142">
        <v>9126557</v>
      </c>
      <c r="D31" s="142">
        <v>11901537.1</v>
      </c>
      <c r="E31" s="142">
        <v>11281212.800000001</v>
      </c>
      <c r="F31" s="142">
        <f>E31-D31</f>
        <v>-620324.29999999888</v>
      </c>
      <c r="G31" s="143">
        <f>E31/D31*100</f>
        <v>94.787863997836055</v>
      </c>
      <c r="H31" s="6"/>
    </row>
    <row r="32" spans="1:8" ht="26.25">
      <c r="A32" s="132" t="s">
        <v>698</v>
      </c>
      <c r="B32" s="144"/>
      <c r="C32" s="135"/>
      <c r="D32" s="135">
        <v>161553.4</v>
      </c>
      <c r="E32" s="135">
        <v>160270.9</v>
      </c>
      <c r="F32" s="135">
        <f>E32-D32</f>
        <v>-1282.5</v>
      </c>
      <c r="G32" s="136">
        <f>E32/D32*100</f>
        <v>99.206144841272291</v>
      </c>
    </row>
    <row r="33" spans="1:7">
      <c r="A33" s="137" t="s">
        <v>718</v>
      </c>
      <c r="B33" s="138" t="s">
        <v>719</v>
      </c>
      <c r="C33" s="134">
        <v>627828.6</v>
      </c>
      <c r="D33" s="134">
        <v>790989.1</v>
      </c>
      <c r="E33" s="134">
        <v>665213.80000000005</v>
      </c>
      <c r="F33" s="134">
        <v>-125775.3</v>
      </c>
      <c r="G33" s="139">
        <v>84.1</v>
      </c>
    </row>
    <row r="34" spans="1:7" ht="26.25">
      <c r="A34" s="137" t="s">
        <v>720</v>
      </c>
      <c r="B34" s="138" t="s">
        <v>721</v>
      </c>
      <c r="C34" s="134">
        <v>3034182.7</v>
      </c>
      <c r="D34" s="134">
        <v>3662390.7</v>
      </c>
      <c r="E34" s="134">
        <v>3598742.2</v>
      </c>
      <c r="F34" s="134">
        <f>E34-D34</f>
        <v>-63648.5</v>
      </c>
      <c r="G34" s="139">
        <f>E34/D34*100</f>
        <v>98.26210513258458</v>
      </c>
    </row>
    <row r="35" spans="1:7" ht="26.25">
      <c r="A35" s="140" t="s">
        <v>151</v>
      </c>
      <c r="B35" s="138"/>
      <c r="C35" s="135">
        <v>1650</v>
      </c>
      <c r="D35" s="135">
        <v>426</v>
      </c>
      <c r="E35" s="135">
        <v>356.8</v>
      </c>
      <c r="F35" s="135">
        <f>E35-D35</f>
        <v>-69.199999999999989</v>
      </c>
      <c r="G35" s="136">
        <f>E35/D35*100</f>
        <v>83.755868544600943</v>
      </c>
    </row>
    <row r="36" spans="1:7">
      <c r="A36" s="137" t="s">
        <v>722</v>
      </c>
      <c r="B36" s="138" t="s">
        <v>723</v>
      </c>
      <c r="C36" s="134">
        <v>485839.1</v>
      </c>
      <c r="D36" s="134">
        <v>1002553.9</v>
      </c>
      <c r="E36" s="134">
        <v>981624.4</v>
      </c>
      <c r="F36" s="134">
        <v>-20929.5</v>
      </c>
      <c r="G36" s="139">
        <v>97.9</v>
      </c>
    </row>
    <row r="37" spans="1:7">
      <c r="A37" s="137" t="s">
        <v>724</v>
      </c>
      <c r="B37" s="138" t="s">
        <v>725</v>
      </c>
      <c r="C37" s="134">
        <v>60473.9</v>
      </c>
      <c r="D37" s="134">
        <v>60525.4</v>
      </c>
      <c r="E37" s="134">
        <v>57518.7</v>
      </c>
      <c r="F37" s="134">
        <v>-3006.7</v>
      </c>
      <c r="G37" s="139">
        <v>95</v>
      </c>
    </row>
    <row r="38" spans="1:7">
      <c r="A38" s="137" t="s">
        <v>726</v>
      </c>
      <c r="B38" s="138" t="s">
        <v>727</v>
      </c>
      <c r="C38" s="134">
        <v>4148586.6</v>
      </c>
      <c r="D38" s="134">
        <v>5183342.5</v>
      </c>
      <c r="E38" s="134">
        <v>4974901.4000000004</v>
      </c>
      <c r="F38" s="134">
        <v>-208441.1</v>
      </c>
      <c r="G38" s="139">
        <v>96</v>
      </c>
    </row>
    <row r="39" spans="1:7">
      <c r="A39" s="137" t="s">
        <v>728</v>
      </c>
      <c r="B39" s="138" t="s">
        <v>729</v>
      </c>
      <c r="C39" s="134">
        <v>31399</v>
      </c>
      <c r="D39" s="134">
        <v>52054.6</v>
      </c>
      <c r="E39" s="134">
        <v>50779.6</v>
      </c>
      <c r="F39" s="134">
        <v>-1275</v>
      </c>
      <c r="G39" s="139">
        <v>97.6</v>
      </c>
    </row>
    <row r="40" spans="1:7">
      <c r="A40" s="137" t="s">
        <v>730</v>
      </c>
      <c r="B40" s="138" t="s">
        <v>731</v>
      </c>
      <c r="C40" s="134">
        <v>421284.5</v>
      </c>
      <c r="D40" s="134">
        <v>843939.7</v>
      </c>
      <c r="E40" s="134">
        <v>653107</v>
      </c>
      <c r="F40" s="134">
        <v>-190832.7</v>
      </c>
      <c r="G40" s="139">
        <v>77.400000000000006</v>
      </c>
    </row>
    <row r="41" spans="1:7">
      <c r="A41" s="137" t="s">
        <v>732</v>
      </c>
      <c r="B41" s="138" t="s">
        <v>733</v>
      </c>
      <c r="C41" s="134">
        <v>318612.59999999998</v>
      </c>
      <c r="D41" s="134">
        <v>306167.3</v>
      </c>
      <c r="E41" s="134">
        <v>299682.59999999998</v>
      </c>
      <c r="F41" s="134">
        <v>-6484.7</v>
      </c>
      <c r="G41" s="139">
        <v>97.9</v>
      </c>
    </row>
    <row r="42" spans="1:7">
      <c r="A42" s="141" t="s">
        <v>734</v>
      </c>
      <c r="B42" s="133" t="s">
        <v>735</v>
      </c>
      <c r="C42" s="142">
        <v>748347.4</v>
      </c>
      <c r="D42" s="142">
        <v>705315.9</v>
      </c>
      <c r="E42" s="142">
        <v>617549.1</v>
      </c>
      <c r="F42" s="142">
        <v>-87766.8</v>
      </c>
      <c r="G42" s="143">
        <v>87.6</v>
      </c>
    </row>
    <row r="43" spans="1:7">
      <c r="A43" s="137" t="s">
        <v>736</v>
      </c>
      <c r="B43" s="138" t="s">
        <v>737</v>
      </c>
      <c r="C43" s="134">
        <v>193189.2</v>
      </c>
      <c r="D43" s="134">
        <v>188186.6</v>
      </c>
      <c r="E43" s="134">
        <v>125860.8</v>
      </c>
      <c r="F43" s="134">
        <v>-62325.8</v>
      </c>
      <c r="G43" s="139">
        <v>66.900000000000006</v>
      </c>
    </row>
    <row r="44" spans="1:7">
      <c r="A44" s="137" t="s">
        <v>738</v>
      </c>
      <c r="B44" s="138" t="s">
        <v>739</v>
      </c>
      <c r="C44" s="134">
        <v>228604.6</v>
      </c>
      <c r="D44" s="73">
        <v>227185</v>
      </c>
      <c r="E44" s="134">
        <v>226131.7</v>
      </c>
      <c r="F44" s="134">
        <v>-1053.3</v>
      </c>
      <c r="G44" s="139">
        <v>99.5</v>
      </c>
    </row>
    <row r="45" spans="1:7">
      <c r="A45" s="137" t="s">
        <v>740</v>
      </c>
      <c r="B45" s="138" t="s">
        <v>741</v>
      </c>
      <c r="C45" s="134">
        <v>33925</v>
      </c>
      <c r="D45" s="134">
        <v>29653.599999999999</v>
      </c>
      <c r="E45" s="134">
        <v>16662.900000000001</v>
      </c>
      <c r="F45" s="134">
        <v>-12990.7</v>
      </c>
      <c r="G45" s="139">
        <v>56.2</v>
      </c>
    </row>
    <row r="46" spans="1:7">
      <c r="A46" s="137" t="s">
        <v>357</v>
      </c>
      <c r="B46" s="138" t="s">
        <v>742</v>
      </c>
      <c r="C46" s="134">
        <v>133656.1</v>
      </c>
      <c r="D46" s="134">
        <v>115569.2</v>
      </c>
      <c r="E46" s="134">
        <v>114933.4</v>
      </c>
      <c r="F46" s="134">
        <v>-635.79999999999995</v>
      </c>
      <c r="G46" s="139">
        <v>99.4</v>
      </c>
    </row>
    <row r="47" spans="1:7">
      <c r="A47" s="137" t="s">
        <v>743</v>
      </c>
      <c r="B47" s="138" t="s">
        <v>744</v>
      </c>
      <c r="C47" s="134">
        <v>158972.5</v>
      </c>
      <c r="D47" s="134">
        <v>144721.5</v>
      </c>
      <c r="E47" s="134">
        <v>133960.29999999999</v>
      </c>
      <c r="F47" s="134">
        <v>-10761.2</v>
      </c>
      <c r="G47" s="139">
        <v>92.6</v>
      </c>
    </row>
    <row r="48" spans="1:7" ht="26.25">
      <c r="A48" s="141" t="s">
        <v>745</v>
      </c>
      <c r="B48" s="133" t="s">
        <v>746</v>
      </c>
      <c r="C48" s="142">
        <v>736309.9</v>
      </c>
      <c r="D48" s="142">
        <v>1643306.8</v>
      </c>
      <c r="E48" s="142">
        <v>1621050.6</v>
      </c>
      <c r="F48" s="142">
        <v>-22256.2</v>
      </c>
      <c r="G48" s="143">
        <v>98.6</v>
      </c>
    </row>
    <row r="49" spans="1:7" ht="26.25">
      <c r="A49" s="132" t="s">
        <v>698</v>
      </c>
      <c r="B49" s="144"/>
      <c r="C49" s="145"/>
      <c r="D49" s="135">
        <v>276.8</v>
      </c>
      <c r="E49" s="135"/>
      <c r="F49" s="135">
        <f>E49-D49</f>
        <v>-276.8</v>
      </c>
      <c r="G49" s="136">
        <f>E49/D49*100</f>
        <v>0</v>
      </c>
    </row>
    <row r="50" spans="1:7">
      <c r="A50" s="137" t="s">
        <v>747</v>
      </c>
      <c r="B50" s="138" t="s">
        <v>748</v>
      </c>
      <c r="C50" s="134">
        <v>29773</v>
      </c>
      <c r="D50" s="134">
        <v>16561.3</v>
      </c>
      <c r="E50" s="134">
        <v>6807.8</v>
      </c>
      <c r="F50" s="134">
        <v>-9753.5</v>
      </c>
      <c r="G50" s="139">
        <v>41.1</v>
      </c>
    </row>
    <row r="51" spans="1:7">
      <c r="A51" s="137" t="s">
        <v>749</v>
      </c>
      <c r="B51" s="138" t="s">
        <v>750</v>
      </c>
      <c r="C51" s="134">
        <v>71186.899999999994</v>
      </c>
      <c r="D51" s="134">
        <v>503136.3</v>
      </c>
      <c r="E51" s="134">
        <v>502358.9</v>
      </c>
      <c r="F51" s="134">
        <v>-777.39999999996996</v>
      </c>
      <c r="G51" s="139">
        <v>99.8</v>
      </c>
    </row>
    <row r="52" spans="1:7">
      <c r="A52" s="137" t="s">
        <v>751</v>
      </c>
      <c r="B52" s="138" t="s">
        <v>752</v>
      </c>
      <c r="C52" s="134">
        <v>615350</v>
      </c>
      <c r="D52" s="134">
        <v>1037031.7</v>
      </c>
      <c r="E52" s="134">
        <v>1025308.5</v>
      </c>
      <c r="F52" s="134">
        <v>-11723.2</v>
      </c>
      <c r="G52" s="139">
        <v>98.9</v>
      </c>
    </row>
    <row r="53" spans="1:7">
      <c r="A53" s="137" t="s">
        <v>753</v>
      </c>
      <c r="B53" s="138" t="s">
        <v>754</v>
      </c>
      <c r="C53" s="134">
        <v>20000</v>
      </c>
      <c r="D53" s="134">
        <v>86577.5</v>
      </c>
      <c r="E53" s="134">
        <v>86575.5</v>
      </c>
      <c r="F53" s="134">
        <v>-2</v>
      </c>
      <c r="G53" s="139">
        <v>100</v>
      </c>
    </row>
    <row r="54" spans="1:7">
      <c r="A54" s="141" t="s">
        <v>755</v>
      </c>
      <c r="B54" s="133" t="s">
        <v>756</v>
      </c>
      <c r="C54" s="142">
        <v>9283785.3000000007</v>
      </c>
      <c r="D54" s="142">
        <v>9312323.1999999993</v>
      </c>
      <c r="E54" s="142">
        <v>9237586.5999999996</v>
      </c>
      <c r="F54" s="142">
        <f>E54-D54</f>
        <v>-74736.599999999627</v>
      </c>
      <c r="G54" s="143">
        <f>E54/D54*100</f>
        <v>99.19744409214664</v>
      </c>
    </row>
    <row r="55" spans="1:7" ht="26.25">
      <c r="A55" s="132" t="s">
        <v>698</v>
      </c>
      <c r="B55" s="144"/>
      <c r="C55" s="145"/>
      <c r="D55" s="135">
        <v>1900</v>
      </c>
      <c r="E55" s="135">
        <v>1500</v>
      </c>
      <c r="F55" s="135">
        <f>E55-D55</f>
        <v>-400</v>
      </c>
      <c r="G55" s="136">
        <f>E55/D55*100</f>
        <v>78.94736842105263</v>
      </c>
    </row>
    <row r="56" spans="1:7">
      <c r="A56" s="137" t="s">
        <v>757</v>
      </c>
      <c r="B56" s="138" t="s">
        <v>758</v>
      </c>
      <c r="C56" s="134">
        <v>59848.9</v>
      </c>
      <c r="D56" s="134">
        <v>61016.1</v>
      </c>
      <c r="E56" s="134">
        <v>58962.3</v>
      </c>
      <c r="F56" s="134">
        <v>-2053.8000000000002</v>
      </c>
      <c r="G56" s="139">
        <v>96.6</v>
      </c>
    </row>
    <row r="57" spans="1:7">
      <c r="A57" s="137" t="s">
        <v>759</v>
      </c>
      <c r="B57" s="138" t="s">
        <v>760</v>
      </c>
      <c r="C57" s="134">
        <v>107130.4</v>
      </c>
      <c r="D57" s="134">
        <v>121736.3</v>
      </c>
      <c r="E57" s="134">
        <v>115634.5</v>
      </c>
      <c r="F57" s="134">
        <v>-6101.8</v>
      </c>
      <c r="G57" s="139">
        <v>95</v>
      </c>
    </row>
    <row r="58" spans="1:7">
      <c r="A58" s="137" t="s">
        <v>761</v>
      </c>
      <c r="B58" s="138" t="s">
        <v>762</v>
      </c>
      <c r="C58" s="134">
        <v>352513.8</v>
      </c>
      <c r="D58" s="134">
        <v>345036.3</v>
      </c>
      <c r="E58" s="134">
        <v>339250.6</v>
      </c>
      <c r="F58" s="134">
        <v>-5785.7</v>
      </c>
      <c r="G58" s="139">
        <v>98.3</v>
      </c>
    </row>
    <row r="59" spans="1:7">
      <c r="A59" s="137" t="s">
        <v>763</v>
      </c>
      <c r="B59" s="138" t="s">
        <v>764</v>
      </c>
      <c r="C59" s="134">
        <v>1078081.2</v>
      </c>
      <c r="D59" s="134">
        <v>1069142.6000000001</v>
      </c>
      <c r="E59" s="134">
        <v>1040732</v>
      </c>
      <c r="F59" s="134">
        <f>E59-D59</f>
        <v>-28410.600000000093</v>
      </c>
      <c r="G59" s="139">
        <f>E59/D59*100</f>
        <v>97.342674400963901</v>
      </c>
    </row>
    <row r="60" spans="1:7" ht="26.25">
      <c r="A60" s="140" t="s">
        <v>151</v>
      </c>
      <c r="B60" s="138"/>
      <c r="C60" s="135">
        <v>1267</v>
      </c>
      <c r="D60" s="135">
        <v>1958.5</v>
      </c>
      <c r="E60" s="135">
        <v>1958.3</v>
      </c>
      <c r="F60" s="135">
        <f>E60-D60</f>
        <v>-0.20000000000004547</v>
      </c>
      <c r="G60" s="136">
        <f>E60/D60*100</f>
        <v>99.989788103140157</v>
      </c>
    </row>
    <row r="61" spans="1:7">
      <c r="A61" s="137" t="s">
        <v>765</v>
      </c>
      <c r="B61" s="138" t="s">
        <v>766</v>
      </c>
      <c r="C61" s="134">
        <v>50984.2</v>
      </c>
      <c r="D61" s="134">
        <v>62633</v>
      </c>
      <c r="E61" s="134">
        <v>59926.3</v>
      </c>
      <c r="F61" s="134">
        <v>-2706.7</v>
      </c>
      <c r="G61" s="139">
        <v>95.7</v>
      </c>
    </row>
    <row r="62" spans="1:7">
      <c r="A62" s="137" t="s">
        <v>767</v>
      </c>
      <c r="B62" s="138" t="s">
        <v>768</v>
      </c>
      <c r="C62" s="134">
        <v>7635226.7999999998</v>
      </c>
      <c r="D62" s="134">
        <v>7652758.9000000004</v>
      </c>
      <c r="E62" s="134">
        <v>7623080.9000000004</v>
      </c>
      <c r="F62" s="134">
        <v>-29678</v>
      </c>
      <c r="G62" s="139">
        <v>99.6</v>
      </c>
    </row>
    <row r="63" spans="1:7">
      <c r="A63" s="141" t="s">
        <v>769</v>
      </c>
      <c r="B63" s="133" t="s">
        <v>770</v>
      </c>
      <c r="C63" s="142">
        <v>1683856.8</v>
      </c>
      <c r="D63" s="142">
        <v>1758544.8</v>
      </c>
      <c r="E63" s="142">
        <v>1735473</v>
      </c>
      <c r="F63" s="142">
        <v>-23071.8</v>
      </c>
      <c r="G63" s="143">
        <v>98.7</v>
      </c>
    </row>
    <row r="64" spans="1:7">
      <c r="A64" s="137" t="s">
        <v>771</v>
      </c>
      <c r="B64" s="138" t="s">
        <v>772</v>
      </c>
      <c r="C64" s="134">
        <v>738615.8</v>
      </c>
      <c r="D64" s="134">
        <v>759038.8</v>
      </c>
      <c r="E64" s="134">
        <v>749467</v>
      </c>
      <c r="F64" s="134">
        <v>-9571.7999999999993</v>
      </c>
      <c r="G64" s="139">
        <v>98.7</v>
      </c>
    </row>
    <row r="65" spans="1:7">
      <c r="A65" s="137" t="s">
        <v>773</v>
      </c>
      <c r="B65" s="138" t="s">
        <v>774</v>
      </c>
      <c r="C65" s="134">
        <v>657488.69999999995</v>
      </c>
      <c r="D65" s="134">
        <v>696985.1</v>
      </c>
      <c r="E65" s="134">
        <v>686096.1</v>
      </c>
      <c r="F65" s="134">
        <v>-10889</v>
      </c>
      <c r="G65" s="139">
        <v>98.4</v>
      </c>
    </row>
    <row r="66" spans="1:7">
      <c r="A66" s="137" t="s">
        <v>775</v>
      </c>
      <c r="B66" s="138" t="s">
        <v>776</v>
      </c>
      <c r="C66" s="134">
        <v>247531.6</v>
      </c>
      <c r="D66" s="134">
        <v>254416.6</v>
      </c>
      <c r="E66" s="134">
        <v>254001.5</v>
      </c>
      <c r="F66" s="134">
        <v>-415.10000000001003</v>
      </c>
      <c r="G66" s="139">
        <v>99.8</v>
      </c>
    </row>
    <row r="67" spans="1:7" ht="26.25">
      <c r="A67" s="137" t="s">
        <v>777</v>
      </c>
      <c r="B67" s="138" t="s">
        <v>778</v>
      </c>
      <c r="C67" s="134">
        <v>40220.699999999997</v>
      </c>
      <c r="D67" s="134">
        <v>48104.3</v>
      </c>
      <c r="E67" s="134">
        <v>45908.4</v>
      </c>
      <c r="F67" s="134">
        <v>-2195.9</v>
      </c>
      <c r="G67" s="139">
        <v>95.4</v>
      </c>
    </row>
    <row r="68" spans="1:7">
      <c r="A68" s="141" t="s">
        <v>779</v>
      </c>
      <c r="B68" s="133" t="s">
        <v>780</v>
      </c>
      <c r="C68" s="142">
        <v>19856917.300000001</v>
      </c>
      <c r="D68" s="142">
        <v>21328004.399999999</v>
      </c>
      <c r="E68" s="142">
        <v>20909742.800000001</v>
      </c>
      <c r="F68" s="142">
        <f>E68-D68</f>
        <v>-418261.59999999776</v>
      </c>
      <c r="G68" s="143">
        <f>E68/D68*100</f>
        <v>98.038908881695477</v>
      </c>
    </row>
    <row r="69" spans="1:7" ht="26.25">
      <c r="A69" s="132" t="s">
        <v>698</v>
      </c>
      <c r="B69" s="144"/>
      <c r="C69" s="145"/>
      <c r="D69" s="135">
        <v>4800</v>
      </c>
      <c r="E69" s="135">
        <v>3986.6</v>
      </c>
      <c r="F69" s="135">
        <f>E69-D69</f>
        <v>-813.40000000000009</v>
      </c>
      <c r="G69" s="136">
        <f>E69/D69*100</f>
        <v>83.05416666666666</v>
      </c>
    </row>
    <row r="70" spans="1:7">
      <c r="A70" s="137" t="s">
        <v>781</v>
      </c>
      <c r="B70" s="138" t="s">
        <v>782</v>
      </c>
      <c r="C70" s="134">
        <v>71228</v>
      </c>
      <c r="D70" s="134">
        <v>41235.199999999997</v>
      </c>
      <c r="E70" s="134">
        <v>16983.3</v>
      </c>
      <c r="F70" s="134">
        <v>-24251.9</v>
      </c>
      <c r="G70" s="139">
        <v>41.2</v>
      </c>
    </row>
    <row r="71" spans="1:7">
      <c r="A71" s="137" t="s">
        <v>783</v>
      </c>
      <c r="B71" s="138" t="s">
        <v>784</v>
      </c>
      <c r="C71" s="134">
        <v>287125.59999999998</v>
      </c>
      <c r="D71" s="134">
        <v>336519.7</v>
      </c>
      <c r="E71" s="134">
        <v>291094.09999999998</v>
      </c>
      <c r="F71" s="134">
        <v>-45425.599999999999</v>
      </c>
      <c r="G71" s="139">
        <v>86.5</v>
      </c>
    </row>
    <row r="72" spans="1:7">
      <c r="A72" s="137" t="s">
        <v>785</v>
      </c>
      <c r="B72" s="138" t="s">
        <v>786</v>
      </c>
      <c r="C72" s="134">
        <v>1541309.4</v>
      </c>
      <c r="D72" s="134">
        <v>1573878.4</v>
      </c>
      <c r="E72" s="134">
        <v>1571471</v>
      </c>
      <c r="F72" s="134">
        <v>-2407.3999999999</v>
      </c>
      <c r="G72" s="139">
        <v>99.8</v>
      </c>
    </row>
    <row r="73" spans="1:7">
      <c r="A73" s="137" t="s">
        <v>787</v>
      </c>
      <c r="B73" s="138" t="s">
        <v>788</v>
      </c>
      <c r="C73" s="134">
        <v>1759819.1</v>
      </c>
      <c r="D73" s="134">
        <v>1892781.9</v>
      </c>
      <c r="E73" s="134">
        <v>1844248</v>
      </c>
      <c r="F73" s="134">
        <v>-48533.9</v>
      </c>
      <c r="G73" s="139">
        <v>97.4</v>
      </c>
    </row>
    <row r="74" spans="1:7">
      <c r="A74" s="137" t="s">
        <v>789</v>
      </c>
      <c r="B74" s="138" t="s">
        <v>790</v>
      </c>
      <c r="C74" s="134">
        <v>15809070.4</v>
      </c>
      <c r="D74" s="134">
        <v>17096514.899999999</v>
      </c>
      <c r="E74" s="134">
        <v>16829971.300000001</v>
      </c>
      <c r="F74" s="134">
        <v>-266543.59999999998</v>
      </c>
      <c r="G74" s="139">
        <v>98.4</v>
      </c>
    </row>
    <row r="75" spans="1:7">
      <c r="A75" s="137" t="s">
        <v>791</v>
      </c>
      <c r="B75" s="138" t="s">
        <v>792</v>
      </c>
      <c r="C75" s="134">
        <v>245699.9</v>
      </c>
      <c r="D75" s="134">
        <v>246608.7</v>
      </c>
      <c r="E75" s="134">
        <v>224802</v>
      </c>
      <c r="F75" s="134">
        <v>-21806.7</v>
      </c>
      <c r="G75" s="139">
        <v>91.2</v>
      </c>
    </row>
    <row r="76" spans="1:7">
      <c r="A76" s="137" t="s">
        <v>793</v>
      </c>
      <c r="B76" s="138" t="s">
        <v>794</v>
      </c>
      <c r="C76" s="134">
        <v>142664.9</v>
      </c>
      <c r="D76" s="134">
        <v>141508.6</v>
      </c>
      <c r="E76" s="134">
        <v>132216</v>
      </c>
      <c r="F76" s="134">
        <f>E76-D76</f>
        <v>-9292.6000000000058</v>
      </c>
      <c r="G76" s="139">
        <f>E76/D76*100</f>
        <v>93.433190632936785</v>
      </c>
    </row>
    <row r="77" spans="1:7" ht="26.25">
      <c r="A77" s="140" t="s">
        <v>151</v>
      </c>
      <c r="B77" s="138"/>
      <c r="C77" s="135"/>
      <c r="D77" s="135">
        <v>1043</v>
      </c>
      <c r="E77" s="135">
        <v>1043</v>
      </c>
      <c r="F77" s="135">
        <f>E77-D77</f>
        <v>0</v>
      </c>
      <c r="G77" s="136">
        <f>E77/D77*100</f>
        <v>100</v>
      </c>
    </row>
    <row r="78" spans="1:7">
      <c r="A78" s="141" t="s">
        <v>795</v>
      </c>
      <c r="B78" s="133" t="s">
        <v>796</v>
      </c>
      <c r="C78" s="142">
        <v>20727806.300000001</v>
      </c>
      <c r="D78" s="142">
        <v>25016249.5</v>
      </c>
      <c r="E78" s="142">
        <v>24659647.399999999</v>
      </c>
      <c r="F78" s="142">
        <v>-356602.1</v>
      </c>
      <c r="G78" s="143">
        <v>98.6</v>
      </c>
    </row>
    <row r="79" spans="1:7" ht="26.25">
      <c r="A79" s="132" t="s">
        <v>698</v>
      </c>
      <c r="B79" s="144"/>
      <c r="C79" s="145"/>
      <c r="D79" s="135">
        <v>1050</v>
      </c>
      <c r="E79" s="135">
        <v>1049</v>
      </c>
      <c r="F79" s="135">
        <f>E79-D79</f>
        <v>-1</v>
      </c>
      <c r="G79" s="136">
        <f>E79/D79*100</f>
        <v>99.904761904761912</v>
      </c>
    </row>
    <row r="80" spans="1:7">
      <c r="A80" s="137" t="s">
        <v>797</v>
      </c>
      <c r="B80" s="138">
        <v>101</v>
      </c>
      <c r="C80" s="134">
        <v>1290763.7</v>
      </c>
      <c r="D80" s="134">
        <v>1486399.7</v>
      </c>
      <c r="E80" s="134">
        <v>1467795</v>
      </c>
      <c r="F80" s="134">
        <v>-18604.7</v>
      </c>
      <c r="G80" s="139">
        <v>98.7</v>
      </c>
    </row>
    <row r="81" spans="1:7">
      <c r="A81" s="137" t="s">
        <v>798</v>
      </c>
      <c r="B81" s="138">
        <v>102</v>
      </c>
      <c r="C81" s="134">
        <v>233495.8</v>
      </c>
      <c r="D81" s="134">
        <v>258454</v>
      </c>
      <c r="E81" s="134">
        <v>257147</v>
      </c>
      <c r="F81" s="134">
        <v>-1307</v>
      </c>
      <c r="G81" s="139">
        <v>99.5</v>
      </c>
    </row>
    <row r="82" spans="1:7">
      <c r="A82" s="137" t="s">
        <v>799</v>
      </c>
      <c r="B82" s="138">
        <v>104</v>
      </c>
      <c r="C82" s="134">
        <v>443154.1</v>
      </c>
      <c r="D82" s="134">
        <v>463913.4</v>
      </c>
      <c r="E82" s="134">
        <v>460861.1</v>
      </c>
      <c r="F82" s="134">
        <v>-3052.3</v>
      </c>
      <c r="G82" s="139">
        <v>99.3</v>
      </c>
    </row>
    <row r="83" spans="1:7">
      <c r="A83" s="137" t="s">
        <v>800</v>
      </c>
      <c r="B83" s="138">
        <v>105</v>
      </c>
      <c r="C83" s="134">
        <v>34135.300000000003</v>
      </c>
      <c r="D83" s="134">
        <v>67385.3</v>
      </c>
      <c r="E83" s="134">
        <v>33109.5</v>
      </c>
      <c r="F83" s="134">
        <v>-34275.800000000003</v>
      </c>
      <c r="G83" s="139">
        <v>49.1</v>
      </c>
    </row>
    <row r="84" spans="1:7">
      <c r="A84" s="137" t="s">
        <v>801</v>
      </c>
      <c r="B84" s="138">
        <v>106</v>
      </c>
      <c r="C84" s="134">
        <v>160000</v>
      </c>
      <c r="D84" s="134">
        <v>105000</v>
      </c>
      <c r="E84" s="134">
        <v>104800.7</v>
      </c>
      <c r="F84" s="134">
        <v>-199.3</v>
      </c>
      <c r="G84" s="139">
        <v>99.8</v>
      </c>
    </row>
    <row r="85" spans="1:7">
      <c r="A85" s="137" t="s">
        <v>802</v>
      </c>
      <c r="B85" s="138">
        <v>107</v>
      </c>
      <c r="C85" s="134">
        <v>48619.1</v>
      </c>
      <c r="D85" s="134">
        <v>66695.5</v>
      </c>
      <c r="E85" s="134">
        <v>57727.3</v>
      </c>
      <c r="F85" s="134">
        <v>-8968.2000000000007</v>
      </c>
      <c r="G85" s="139">
        <v>86.6</v>
      </c>
    </row>
    <row r="86" spans="1:7">
      <c r="A86" s="137" t="s">
        <v>803</v>
      </c>
      <c r="B86" s="138">
        <v>109</v>
      </c>
      <c r="C86" s="134">
        <v>18517638.300000001</v>
      </c>
      <c r="D86" s="134">
        <v>22568401.600000001</v>
      </c>
      <c r="E86" s="134">
        <v>22278206.699999999</v>
      </c>
      <c r="F86" s="134">
        <v>-290194.90000000002</v>
      </c>
      <c r="G86" s="139">
        <v>98.7</v>
      </c>
    </row>
    <row r="87" spans="1:7">
      <c r="A87" s="141" t="s">
        <v>670</v>
      </c>
      <c r="B87" s="133"/>
      <c r="C87" s="142">
        <v>85447900</v>
      </c>
      <c r="D87" s="142">
        <v>94014107.099999994</v>
      </c>
      <c r="E87" s="142">
        <v>92093943.299999997</v>
      </c>
      <c r="F87" s="142">
        <v>-1920163.8</v>
      </c>
      <c r="G87" s="143">
        <v>98</v>
      </c>
    </row>
    <row r="88" spans="1:7" ht="26.25">
      <c r="A88" s="132" t="s">
        <v>698</v>
      </c>
      <c r="B88" s="144"/>
      <c r="C88" s="145"/>
      <c r="D88" s="135">
        <f>D10+D20+D24+D32+D49+D55+D79+D69</f>
        <v>368033.8</v>
      </c>
      <c r="E88" s="135">
        <f>E10+E20+E24+E32+E49+E55+E79+E69</f>
        <v>358019.39999999997</v>
      </c>
      <c r="F88" s="135">
        <f>E88-D88</f>
        <v>-10014.400000000023</v>
      </c>
      <c r="G88" s="136">
        <f>E88/D88*100</f>
        <v>97.2789455751075</v>
      </c>
    </row>
    <row r="89" spans="1:7">
      <c r="C89" s="6"/>
    </row>
    <row r="90" spans="1:7">
      <c r="C90" s="6"/>
      <c r="D90" s="6"/>
      <c r="E90" s="6"/>
    </row>
  </sheetData>
  <mergeCells count="10">
    <mergeCell ref="A1:G1"/>
    <mergeCell ref="E2:G2"/>
    <mergeCell ref="E3:G3"/>
    <mergeCell ref="A4:G4"/>
    <mergeCell ref="A6:A7"/>
    <mergeCell ref="B6:B7"/>
    <mergeCell ref="C6:C7"/>
    <mergeCell ref="D6:D7"/>
    <mergeCell ref="E6:E7"/>
    <mergeCell ref="F6:G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workbookViewId="0">
      <selection activeCell="A4" sqref="A4:G4"/>
    </sheetView>
  </sheetViews>
  <sheetFormatPr defaultRowHeight="15"/>
  <cols>
    <col min="1" max="1" width="60" style="7" customWidth="1"/>
    <col min="2" max="2" width="8" style="7" customWidth="1"/>
    <col min="3" max="5" width="17" style="7" customWidth="1"/>
    <col min="6" max="6" width="12.5703125" style="7" customWidth="1"/>
    <col min="7" max="7" width="8" style="7" customWidth="1"/>
    <col min="8" max="9" width="9.140625" style="7"/>
  </cols>
  <sheetData>
    <row r="1" spans="1:7">
      <c r="A1" s="126" t="s">
        <v>804</v>
      </c>
      <c r="B1" s="126"/>
      <c r="C1" s="106"/>
      <c r="D1" s="106"/>
      <c r="E1" s="106"/>
      <c r="F1" s="106"/>
      <c r="G1" s="106"/>
    </row>
    <row r="2" spans="1:7">
      <c r="A2" s="104"/>
      <c r="B2" s="104"/>
      <c r="C2" s="105"/>
      <c r="D2" s="105"/>
      <c r="E2" s="106" t="s">
        <v>1</v>
      </c>
      <c r="F2" s="106"/>
      <c r="G2" s="106"/>
    </row>
    <row r="3" spans="1:7">
      <c r="A3" s="104"/>
      <c r="B3" s="104"/>
      <c r="C3" s="105"/>
      <c r="D3" s="105"/>
      <c r="E3" s="106" t="s">
        <v>2</v>
      </c>
      <c r="F3" s="106"/>
      <c r="G3" s="106"/>
    </row>
    <row r="4" spans="1:7" ht="50.25" customHeight="1">
      <c r="A4" s="107" t="s">
        <v>805</v>
      </c>
      <c r="B4" s="107"/>
      <c r="C4" s="108"/>
      <c r="D4" s="108"/>
      <c r="E4" s="108"/>
      <c r="F4" s="108"/>
      <c r="G4" s="108"/>
    </row>
    <row r="5" spans="1:7">
      <c r="A5" s="109"/>
      <c r="B5" s="109"/>
      <c r="C5" s="110"/>
      <c r="D5" s="110"/>
      <c r="E5" s="110"/>
      <c r="F5" s="110" t="s">
        <v>101</v>
      </c>
      <c r="G5" s="110"/>
    </row>
    <row r="6" spans="1:7">
      <c r="A6" s="111" t="s">
        <v>6</v>
      </c>
      <c r="B6" s="111" t="s">
        <v>102</v>
      </c>
      <c r="C6" s="112" t="s">
        <v>8</v>
      </c>
      <c r="D6" s="112" t="s">
        <v>9</v>
      </c>
      <c r="E6" s="112" t="s">
        <v>10</v>
      </c>
      <c r="F6" s="112" t="s">
        <v>11</v>
      </c>
      <c r="G6" s="112"/>
    </row>
    <row r="7" spans="1:7">
      <c r="A7" s="111"/>
      <c r="B7" s="111"/>
      <c r="C7" s="112"/>
      <c r="D7" s="112"/>
      <c r="E7" s="112"/>
      <c r="F7" s="113" t="s">
        <v>12</v>
      </c>
      <c r="G7" s="113" t="s">
        <v>13</v>
      </c>
    </row>
    <row r="8" spans="1:7" ht="12.75" customHeight="1">
      <c r="A8" s="114">
        <v>1</v>
      </c>
      <c r="B8" s="114">
        <v>2</v>
      </c>
      <c r="C8" s="114">
        <v>3</v>
      </c>
      <c r="D8" s="114">
        <v>4</v>
      </c>
      <c r="E8" s="114">
        <v>5</v>
      </c>
      <c r="F8" s="114">
        <v>6</v>
      </c>
      <c r="G8" s="114">
        <v>7</v>
      </c>
    </row>
    <row r="9" spans="1:7">
      <c r="A9" s="146" t="s">
        <v>103</v>
      </c>
      <c r="B9" s="147" t="s">
        <v>617</v>
      </c>
      <c r="C9" s="148">
        <v>143178.4</v>
      </c>
      <c r="D9" s="148">
        <v>156138</v>
      </c>
      <c r="E9" s="148">
        <v>155233</v>
      </c>
      <c r="F9" s="148">
        <v>-905</v>
      </c>
      <c r="G9" s="149">
        <v>99.4</v>
      </c>
    </row>
    <row r="10" spans="1:7">
      <c r="A10" s="150" t="s">
        <v>110</v>
      </c>
      <c r="B10" s="151" t="s">
        <v>618</v>
      </c>
      <c r="C10" s="152">
        <v>28471.8</v>
      </c>
      <c r="D10" s="152">
        <v>29262.400000000001</v>
      </c>
      <c r="E10" s="152">
        <v>28615</v>
      </c>
      <c r="F10" s="152">
        <v>-647.4</v>
      </c>
      <c r="G10" s="153">
        <v>97.8</v>
      </c>
    </row>
    <row r="11" spans="1:7">
      <c r="A11" s="150" t="s">
        <v>114</v>
      </c>
      <c r="B11" s="151" t="s">
        <v>619</v>
      </c>
      <c r="C11" s="152">
        <v>25405.4</v>
      </c>
      <c r="D11" s="152">
        <v>28730.6</v>
      </c>
      <c r="E11" s="152">
        <v>28715.9</v>
      </c>
      <c r="F11" s="152">
        <v>-14.699999999997001</v>
      </c>
      <c r="G11" s="153">
        <v>99.9</v>
      </c>
    </row>
    <row r="12" spans="1:7">
      <c r="A12" s="150" t="s">
        <v>118</v>
      </c>
      <c r="B12" s="151" t="s">
        <v>620</v>
      </c>
      <c r="C12" s="152">
        <v>56969.2</v>
      </c>
      <c r="D12" s="152">
        <v>62312.4</v>
      </c>
      <c r="E12" s="152">
        <v>62312.4</v>
      </c>
      <c r="F12" s="152"/>
      <c r="G12" s="153">
        <v>100</v>
      </c>
    </row>
    <row r="13" spans="1:7">
      <c r="A13" s="150" t="s">
        <v>122</v>
      </c>
      <c r="B13" s="151" t="s">
        <v>621</v>
      </c>
      <c r="C13" s="152">
        <v>212750.1</v>
      </c>
      <c r="D13" s="152">
        <v>240222.6</v>
      </c>
      <c r="E13" s="152">
        <v>238642.1</v>
      </c>
      <c r="F13" s="152">
        <v>-1580.5</v>
      </c>
      <c r="G13" s="153">
        <v>99.3</v>
      </c>
    </row>
    <row r="14" spans="1:7">
      <c r="A14" s="150" t="s">
        <v>141</v>
      </c>
      <c r="B14" s="151" t="s">
        <v>622</v>
      </c>
      <c r="C14" s="152">
        <v>1239149.2</v>
      </c>
      <c r="D14" s="152">
        <v>1284535.8</v>
      </c>
      <c r="E14" s="152">
        <v>1282447.3999999999</v>
      </c>
      <c r="F14" s="152">
        <v>-2088.4000000001001</v>
      </c>
      <c r="G14" s="153">
        <v>99.8</v>
      </c>
    </row>
    <row r="15" spans="1:7">
      <c r="A15" s="150" t="s">
        <v>154</v>
      </c>
      <c r="B15" s="151" t="s">
        <v>623</v>
      </c>
      <c r="C15" s="152">
        <v>768053</v>
      </c>
      <c r="D15" s="152">
        <v>812500.6</v>
      </c>
      <c r="E15" s="152">
        <v>811046.40000000002</v>
      </c>
      <c r="F15" s="152">
        <v>-1454.2</v>
      </c>
      <c r="G15" s="153">
        <v>99.8</v>
      </c>
    </row>
    <row r="16" spans="1:7">
      <c r="A16" s="150" t="s">
        <v>179</v>
      </c>
      <c r="B16" s="151" t="s">
        <v>625</v>
      </c>
      <c r="C16" s="152">
        <v>3620362.3</v>
      </c>
      <c r="D16" s="152">
        <v>3982323.3</v>
      </c>
      <c r="E16" s="152">
        <v>3976768.3</v>
      </c>
      <c r="F16" s="152">
        <v>-5555</v>
      </c>
      <c r="G16" s="153">
        <v>99.9</v>
      </c>
    </row>
    <row r="17" spans="1:7">
      <c r="A17" s="150" t="s">
        <v>223</v>
      </c>
      <c r="B17" s="151" t="s">
        <v>626</v>
      </c>
      <c r="C17" s="152">
        <v>98939.1</v>
      </c>
      <c r="D17" s="152">
        <v>107954.4</v>
      </c>
      <c r="E17" s="152">
        <v>107816.9</v>
      </c>
      <c r="F17" s="152">
        <v>-137.5</v>
      </c>
      <c r="G17" s="153">
        <v>99.9</v>
      </c>
    </row>
    <row r="18" spans="1:7">
      <c r="A18" s="150" t="s">
        <v>229</v>
      </c>
      <c r="B18" s="151" t="s">
        <v>627</v>
      </c>
      <c r="C18" s="152">
        <v>770443.7</v>
      </c>
      <c r="D18" s="152">
        <v>825076.8</v>
      </c>
      <c r="E18" s="152">
        <v>825076.8</v>
      </c>
      <c r="F18" s="152"/>
      <c r="G18" s="153">
        <v>100</v>
      </c>
    </row>
    <row r="19" spans="1:7">
      <c r="A19" s="150" t="s">
        <v>239</v>
      </c>
      <c r="B19" s="151" t="s">
        <v>628</v>
      </c>
      <c r="C19" s="152">
        <v>63535.6</v>
      </c>
      <c r="D19" s="152">
        <v>68373.3</v>
      </c>
      <c r="E19" s="152">
        <v>67895.5</v>
      </c>
      <c r="F19" s="152">
        <v>-477.8</v>
      </c>
      <c r="G19" s="153">
        <v>99.3</v>
      </c>
    </row>
    <row r="20" spans="1:7">
      <c r="A20" s="150" t="s">
        <v>259</v>
      </c>
      <c r="B20" s="151" t="s">
        <v>629</v>
      </c>
      <c r="C20" s="152">
        <v>154010.79999999999</v>
      </c>
      <c r="D20" s="152">
        <v>157771.29999999999</v>
      </c>
      <c r="E20" s="152">
        <v>151596</v>
      </c>
      <c r="F20" s="152">
        <v>-6175.3</v>
      </c>
      <c r="G20" s="153">
        <v>96.1</v>
      </c>
    </row>
    <row r="21" spans="1:7">
      <c r="A21" s="150" t="s">
        <v>301</v>
      </c>
      <c r="B21" s="151" t="s">
        <v>630</v>
      </c>
      <c r="C21" s="152">
        <v>263091.7</v>
      </c>
      <c r="D21" s="152">
        <v>283292.3</v>
      </c>
      <c r="E21" s="152">
        <v>279035.3</v>
      </c>
      <c r="F21" s="152">
        <v>-4257</v>
      </c>
      <c r="G21" s="153">
        <v>98.5</v>
      </c>
    </row>
    <row r="22" spans="1:7">
      <c r="A22" s="150" t="s">
        <v>323</v>
      </c>
      <c r="B22" s="151" t="s">
        <v>631</v>
      </c>
      <c r="C22" s="152">
        <v>154581.4</v>
      </c>
      <c r="D22" s="152">
        <v>163199.5</v>
      </c>
      <c r="E22" s="152">
        <v>163159.20000000001</v>
      </c>
      <c r="F22" s="152">
        <v>-40.299999999988003</v>
      </c>
      <c r="G22" s="153">
        <v>100</v>
      </c>
    </row>
    <row r="23" spans="1:7">
      <c r="A23" s="150" t="s">
        <v>351</v>
      </c>
      <c r="B23" s="151" t="s">
        <v>632</v>
      </c>
      <c r="C23" s="152">
        <v>407862.9</v>
      </c>
      <c r="D23" s="152">
        <v>444072.7</v>
      </c>
      <c r="E23" s="152">
        <v>442119.2</v>
      </c>
      <c r="F23" s="152">
        <v>-1953.5</v>
      </c>
      <c r="G23" s="153">
        <v>99.6</v>
      </c>
    </row>
    <row r="24" spans="1:7">
      <c r="A24" s="150" t="s">
        <v>379</v>
      </c>
      <c r="B24" s="151" t="s">
        <v>633</v>
      </c>
      <c r="C24" s="152">
        <v>154462.20000000001</v>
      </c>
      <c r="D24" s="152">
        <v>175647.7</v>
      </c>
      <c r="E24" s="152">
        <v>173687</v>
      </c>
      <c r="F24" s="152">
        <v>-1960.7</v>
      </c>
      <c r="G24" s="153">
        <v>98.9</v>
      </c>
    </row>
    <row r="25" spans="1:7">
      <c r="A25" s="150" t="s">
        <v>393</v>
      </c>
      <c r="B25" s="151" t="s">
        <v>634</v>
      </c>
      <c r="C25" s="152">
        <v>1688297.6</v>
      </c>
      <c r="D25" s="152">
        <v>1912464.1</v>
      </c>
      <c r="E25" s="152">
        <v>1901071.8</v>
      </c>
      <c r="F25" s="152">
        <v>-11392.3</v>
      </c>
      <c r="G25" s="153">
        <v>99.4</v>
      </c>
    </row>
    <row r="26" spans="1:7">
      <c r="A26" s="150" t="s">
        <v>413</v>
      </c>
      <c r="B26" s="151" t="s">
        <v>635</v>
      </c>
      <c r="C26" s="152">
        <v>560339.30000000005</v>
      </c>
      <c r="D26" s="152">
        <v>553329.80000000005</v>
      </c>
      <c r="E26" s="152">
        <v>549942</v>
      </c>
      <c r="F26" s="152">
        <v>-3387.8</v>
      </c>
      <c r="G26" s="153">
        <v>99.4</v>
      </c>
    </row>
    <row r="27" spans="1:7">
      <c r="A27" s="150" t="s">
        <v>435</v>
      </c>
      <c r="B27" s="151" t="s">
        <v>636</v>
      </c>
      <c r="C27" s="152">
        <v>17588.400000000001</v>
      </c>
      <c r="D27" s="152">
        <v>24848.799999999999</v>
      </c>
      <c r="E27" s="152">
        <v>24821.5</v>
      </c>
      <c r="F27" s="152">
        <v>-27.299999999998999</v>
      </c>
      <c r="G27" s="153">
        <v>99.9</v>
      </c>
    </row>
    <row r="28" spans="1:7">
      <c r="A28" s="150" t="s">
        <v>447</v>
      </c>
      <c r="B28" s="151" t="s">
        <v>637</v>
      </c>
      <c r="C28" s="152">
        <v>136732.29999999999</v>
      </c>
      <c r="D28" s="152">
        <v>138029.1</v>
      </c>
      <c r="E28" s="152">
        <v>137762.20000000001</v>
      </c>
      <c r="F28" s="152">
        <v>-266.89999999998997</v>
      </c>
      <c r="G28" s="153">
        <v>99.8</v>
      </c>
    </row>
    <row r="29" spans="1:7">
      <c r="A29" s="150" t="s">
        <v>455</v>
      </c>
      <c r="B29" s="151" t="s">
        <v>638</v>
      </c>
      <c r="C29" s="152">
        <v>8949.2000000000007</v>
      </c>
      <c r="D29" s="152">
        <v>10651.1</v>
      </c>
      <c r="E29" s="152">
        <v>10647.9</v>
      </c>
      <c r="F29" s="152">
        <v>-3.2000000000007001</v>
      </c>
      <c r="G29" s="153">
        <v>100</v>
      </c>
    </row>
    <row r="30" spans="1:7">
      <c r="A30" s="150" t="s">
        <v>465</v>
      </c>
      <c r="B30" s="151" t="s">
        <v>639</v>
      </c>
      <c r="C30" s="152">
        <v>3706.6</v>
      </c>
      <c r="D30" s="152">
        <v>4213</v>
      </c>
      <c r="E30" s="152">
        <v>4202.2</v>
      </c>
      <c r="F30" s="152">
        <v>-10.8</v>
      </c>
      <c r="G30" s="153">
        <v>99.7</v>
      </c>
    </row>
    <row r="31" spans="1:7">
      <c r="A31" s="150" t="s">
        <v>471</v>
      </c>
      <c r="B31" s="151" t="s">
        <v>640</v>
      </c>
      <c r="C31" s="152">
        <v>25582.2</v>
      </c>
      <c r="D31" s="152">
        <v>30309.4</v>
      </c>
      <c r="E31" s="152">
        <v>30109.599999999999</v>
      </c>
      <c r="F31" s="152">
        <v>-199.8</v>
      </c>
      <c r="G31" s="153">
        <v>99.3</v>
      </c>
    </row>
    <row r="32" spans="1:7">
      <c r="A32" s="150" t="s">
        <v>475</v>
      </c>
      <c r="B32" s="151" t="s">
        <v>641</v>
      </c>
      <c r="C32" s="152">
        <v>20880.900000000001</v>
      </c>
      <c r="D32" s="152">
        <v>22283.4</v>
      </c>
      <c r="E32" s="152">
        <v>22282.1</v>
      </c>
      <c r="F32" s="152">
        <v>-1.3000000000028999</v>
      </c>
      <c r="G32" s="153">
        <v>100</v>
      </c>
    </row>
    <row r="33" spans="1:7">
      <c r="A33" s="150" t="s">
        <v>479</v>
      </c>
      <c r="B33" s="151" t="s">
        <v>642</v>
      </c>
      <c r="C33" s="152">
        <v>6901.5</v>
      </c>
      <c r="D33" s="152">
        <v>8578.5</v>
      </c>
      <c r="E33" s="152">
        <v>8172.1</v>
      </c>
      <c r="F33" s="152">
        <v>-406.4</v>
      </c>
      <c r="G33" s="153">
        <v>95.3</v>
      </c>
    </row>
    <row r="34" spans="1:7">
      <c r="A34" s="150" t="s">
        <v>481</v>
      </c>
      <c r="B34" s="151" t="s">
        <v>643</v>
      </c>
      <c r="C34" s="152">
        <v>37172.199999999997</v>
      </c>
      <c r="D34" s="152">
        <v>34603.199999999997</v>
      </c>
      <c r="E34" s="152">
        <v>34281.5</v>
      </c>
      <c r="F34" s="152">
        <v>-321.7</v>
      </c>
      <c r="G34" s="153">
        <v>99.1</v>
      </c>
    </row>
    <row r="35" spans="1:7" ht="26.25">
      <c r="A35" s="150" t="s">
        <v>485</v>
      </c>
      <c r="B35" s="151" t="s">
        <v>644</v>
      </c>
      <c r="C35" s="152">
        <v>4291</v>
      </c>
      <c r="D35" s="152">
        <v>4568.3999999999996</v>
      </c>
      <c r="E35" s="152">
        <v>4548.8</v>
      </c>
      <c r="F35" s="152">
        <v>-19.599999999999</v>
      </c>
      <c r="G35" s="153">
        <v>99.6</v>
      </c>
    </row>
    <row r="36" spans="1:7" ht="26.25">
      <c r="A36" s="150" t="s">
        <v>487</v>
      </c>
      <c r="B36" s="151" t="s">
        <v>645</v>
      </c>
      <c r="C36" s="152">
        <v>3310.2</v>
      </c>
      <c r="D36" s="152">
        <v>2110.1999999999998</v>
      </c>
      <c r="E36" s="152">
        <v>1934.1</v>
      </c>
      <c r="F36" s="152">
        <v>-176.1</v>
      </c>
      <c r="G36" s="153">
        <v>91.7</v>
      </c>
    </row>
    <row r="37" spans="1:7">
      <c r="A37" s="150" t="s">
        <v>491</v>
      </c>
      <c r="B37" s="151" t="s">
        <v>646</v>
      </c>
      <c r="C37" s="152"/>
      <c r="D37" s="152">
        <v>300</v>
      </c>
      <c r="E37" s="152">
        <v>85.1</v>
      </c>
      <c r="F37" s="152">
        <v>-214.9</v>
      </c>
      <c r="G37" s="153">
        <v>28.4</v>
      </c>
    </row>
    <row r="38" spans="1:7">
      <c r="A38" s="150" t="s">
        <v>495</v>
      </c>
      <c r="B38" s="151" t="s">
        <v>647</v>
      </c>
      <c r="C38" s="152">
        <v>224000</v>
      </c>
      <c r="D38" s="152">
        <v>239197</v>
      </c>
      <c r="E38" s="152">
        <v>239193</v>
      </c>
      <c r="F38" s="152">
        <v>-4</v>
      </c>
      <c r="G38" s="153">
        <v>100</v>
      </c>
    </row>
    <row r="39" spans="1:7">
      <c r="A39" s="150" t="s">
        <v>497</v>
      </c>
      <c r="B39" s="151" t="s">
        <v>648</v>
      </c>
      <c r="C39" s="152">
        <v>1351.5</v>
      </c>
      <c r="D39" s="152">
        <v>1351.5</v>
      </c>
      <c r="E39" s="152">
        <v>1234.7</v>
      </c>
      <c r="F39" s="152">
        <v>-116.8</v>
      </c>
      <c r="G39" s="153">
        <v>91.4</v>
      </c>
    </row>
    <row r="40" spans="1:7">
      <c r="A40" s="150" t="s">
        <v>499</v>
      </c>
      <c r="B40" s="151" t="s">
        <v>649</v>
      </c>
      <c r="C40" s="152">
        <v>1857</v>
      </c>
      <c r="D40" s="152">
        <v>2830.9</v>
      </c>
      <c r="E40" s="152">
        <v>2817.3</v>
      </c>
      <c r="F40" s="152">
        <v>-13.6</v>
      </c>
      <c r="G40" s="153">
        <v>99.5</v>
      </c>
    </row>
    <row r="41" spans="1:7">
      <c r="A41" s="150" t="s">
        <v>503</v>
      </c>
      <c r="B41" s="151" t="s">
        <v>650</v>
      </c>
      <c r="C41" s="152">
        <v>566825</v>
      </c>
      <c r="D41" s="152">
        <v>592340.69999999995</v>
      </c>
      <c r="E41" s="152">
        <v>591557.9</v>
      </c>
      <c r="F41" s="152">
        <v>-782.79999999993004</v>
      </c>
      <c r="G41" s="153">
        <v>99.9</v>
      </c>
    </row>
    <row r="42" spans="1:7">
      <c r="A42" s="150" t="s">
        <v>508</v>
      </c>
      <c r="B42" s="151" t="s">
        <v>651</v>
      </c>
      <c r="C42" s="152">
        <v>17619.400000000001</v>
      </c>
      <c r="D42" s="152">
        <v>24068</v>
      </c>
      <c r="E42" s="152">
        <v>23768.6</v>
      </c>
      <c r="F42" s="152">
        <v>-299.39999999999998</v>
      </c>
      <c r="G42" s="153">
        <v>98.8</v>
      </c>
    </row>
    <row r="43" spans="1:7">
      <c r="A43" s="150" t="s">
        <v>511</v>
      </c>
      <c r="B43" s="151" t="s">
        <v>652</v>
      </c>
      <c r="C43" s="152">
        <v>390801</v>
      </c>
      <c r="D43" s="152">
        <v>430839.5</v>
      </c>
      <c r="E43" s="152">
        <v>427194.4</v>
      </c>
      <c r="F43" s="152">
        <v>-3645.1</v>
      </c>
      <c r="G43" s="153">
        <v>99.2</v>
      </c>
    </row>
    <row r="44" spans="1:7">
      <c r="A44" s="150" t="s">
        <v>514</v>
      </c>
      <c r="B44" s="151" t="s">
        <v>653</v>
      </c>
      <c r="C44" s="152">
        <v>18648.5</v>
      </c>
      <c r="D44" s="152">
        <v>21020.7</v>
      </c>
      <c r="E44" s="152">
        <v>21020.5</v>
      </c>
      <c r="F44" s="152">
        <v>-0.20000000000073001</v>
      </c>
      <c r="G44" s="153">
        <v>100</v>
      </c>
    </row>
    <row r="45" spans="1:7">
      <c r="A45" s="150" t="s">
        <v>517</v>
      </c>
      <c r="B45" s="151" t="s">
        <v>654</v>
      </c>
      <c r="C45" s="152">
        <v>36514.1</v>
      </c>
      <c r="D45" s="152">
        <v>41645.300000000003</v>
      </c>
      <c r="E45" s="152">
        <v>41240.6</v>
      </c>
      <c r="F45" s="152">
        <v>-404.7</v>
      </c>
      <c r="G45" s="153">
        <v>99</v>
      </c>
    </row>
    <row r="46" spans="1:7" ht="26.25">
      <c r="A46" s="150" t="s">
        <v>520</v>
      </c>
      <c r="B46" s="151" t="s">
        <v>655</v>
      </c>
      <c r="C46" s="152">
        <v>10575.6</v>
      </c>
      <c r="D46" s="152">
        <v>10575.6</v>
      </c>
      <c r="E46" s="152">
        <v>10553.6</v>
      </c>
      <c r="F46" s="152">
        <v>-22</v>
      </c>
      <c r="G46" s="153">
        <v>99.8</v>
      </c>
    </row>
    <row r="47" spans="1:7">
      <c r="A47" s="150" t="s">
        <v>524</v>
      </c>
      <c r="B47" s="151" t="s">
        <v>656</v>
      </c>
      <c r="C47" s="152">
        <v>13998.7</v>
      </c>
      <c r="D47" s="152">
        <v>15579.2</v>
      </c>
      <c r="E47" s="152">
        <v>15579.2</v>
      </c>
      <c r="F47" s="152"/>
      <c r="G47" s="153">
        <v>100</v>
      </c>
    </row>
    <row r="48" spans="1:7">
      <c r="A48" s="150" t="s">
        <v>528</v>
      </c>
      <c r="B48" s="151" t="s">
        <v>657</v>
      </c>
      <c r="C48" s="152">
        <v>28836.2</v>
      </c>
      <c r="D48" s="152">
        <v>28490.3</v>
      </c>
      <c r="E48" s="152">
        <v>28490.3</v>
      </c>
      <c r="F48" s="152"/>
      <c r="G48" s="153">
        <v>100</v>
      </c>
    </row>
    <row r="49" spans="1:7">
      <c r="A49" s="150" t="s">
        <v>532</v>
      </c>
      <c r="B49" s="151" t="s">
        <v>658</v>
      </c>
      <c r="C49" s="152">
        <v>334901.8</v>
      </c>
      <c r="D49" s="152">
        <v>336862.4</v>
      </c>
      <c r="E49" s="152">
        <v>336635.1</v>
      </c>
      <c r="F49" s="152">
        <v>-227.30000000005001</v>
      </c>
      <c r="G49" s="153">
        <v>99.9</v>
      </c>
    </row>
    <row r="50" spans="1:7">
      <c r="A50" s="150" t="s">
        <v>540</v>
      </c>
      <c r="B50" s="151" t="s">
        <v>659</v>
      </c>
      <c r="C50" s="152">
        <v>17396.400000000001</v>
      </c>
      <c r="D50" s="152">
        <v>18121.900000000001</v>
      </c>
      <c r="E50" s="152">
        <v>18034.7</v>
      </c>
      <c r="F50" s="152">
        <v>-87.200000000000998</v>
      </c>
      <c r="G50" s="153">
        <v>99.5</v>
      </c>
    </row>
    <row r="51" spans="1:7">
      <c r="A51" s="150" t="s">
        <v>544</v>
      </c>
      <c r="B51" s="151" t="s">
        <v>660</v>
      </c>
      <c r="C51" s="152">
        <v>152324.70000000001</v>
      </c>
      <c r="D51" s="152">
        <v>162164.1</v>
      </c>
      <c r="E51" s="152">
        <v>162104.70000000001</v>
      </c>
      <c r="F51" s="152">
        <v>-59.399999999994002</v>
      </c>
      <c r="G51" s="153">
        <v>100</v>
      </c>
    </row>
    <row r="52" spans="1:7">
      <c r="A52" s="150" t="s">
        <v>548</v>
      </c>
      <c r="B52" s="151" t="s">
        <v>661</v>
      </c>
      <c r="C52" s="152">
        <v>5697.7</v>
      </c>
      <c r="D52" s="152">
        <v>7206</v>
      </c>
      <c r="E52" s="152">
        <v>7206</v>
      </c>
      <c r="F52" s="152"/>
      <c r="G52" s="153">
        <v>100</v>
      </c>
    </row>
    <row r="53" spans="1:7">
      <c r="A53" s="150" t="s">
        <v>551</v>
      </c>
      <c r="B53" s="151" t="s">
        <v>662</v>
      </c>
      <c r="C53" s="152">
        <v>8640</v>
      </c>
      <c r="D53" s="152">
        <v>10860.4</v>
      </c>
      <c r="E53" s="152">
        <v>10853.4</v>
      </c>
      <c r="F53" s="152">
        <v>-7</v>
      </c>
      <c r="G53" s="153">
        <v>99.9</v>
      </c>
    </row>
    <row r="54" spans="1:7">
      <c r="A54" s="150" t="s">
        <v>553</v>
      </c>
      <c r="B54" s="151" t="s">
        <v>663</v>
      </c>
      <c r="C54" s="152">
        <v>14605.8</v>
      </c>
      <c r="D54" s="152">
        <v>15975.6</v>
      </c>
      <c r="E54" s="152">
        <v>15961.6</v>
      </c>
      <c r="F54" s="152">
        <v>-14</v>
      </c>
      <c r="G54" s="153">
        <v>99.9</v>
      </c>
    </row>
    <row r="55" spans="1:7">
      <c r="A55" s="150" t="s">
        <v>557</v>
      </c>
      <c r="B55" s="151" t="s">
        <v>664</v>
      </c>
      <c r="C55" s="152">
        <v>137515.79999999999</v>
      </c>
      <c r="D55" s="152">
        <v>147050.5</v>
      </c>
      <c r="E55" s="152">
        <v>147041</v>
      </c>
      <c r="F55" s="152">
        <v>-9.5</v>
      </c>
      <c r="G55" s="153">
        <v>100</v>
      </c>
    </row>
    <row r="56" spans="1:7" ht="26.25">
      <c r="A56" s="150" t="s">
        <v>561</v>
      </c>
      <c r="B56" s="151" t="s">
        <v>665</v>
      </c>
      <c r="C56" s="152">
        <v>8014.8</v>
      </c>
      <c r="D56" s="152">
        <v>6661.2</v>
      </c>
      <c r="E56" s="152">
        <v>6556.6</v>
      </c>
      <c r="F56" s="152">
        <v>-104.6</v>
      </c>
      <c r="G56" s="153">
        <v>98.4</v>
      </c>
    </row>
    <row r="57" spans="1:7">
      <c r="A57" s="150" t="s">
        <v>565</v>
      </c>
      <c r="B57" s="151" t="s">
        <v>666</v>
      </c>
      <c r="C57" s="152">
        <v>12056.6</v>
      </c>
      <c r="D57" s="152">
        <v>12506.8</v>
      </c>
      <c r="E57" s="152">
        <v>12431.9</v>
      </c>
      <c r="F57" s="152">
        <v>-74.900000000000006</v>
      </c>
      <c r="G57" s="153">
        <v>99.4</v>
      </c>
    </row>
    <row r="58" spans="1:7">
      <c r="A58" s="150" t="s">
        <v>566</v>
      </c>
      <c r="B58" s="151" t="s">
        <v>667</v>
      </c>
      <c r="C58" s="152">
        <v>17888.900000000001</v>
      </c>
      <c r="D58" s="152">
        <v>18146.900000000001</v>
      </c>
      <c r="E58" s="152">
        <v>17849</v>
      </c>
      <c r="F58" s="152">
        <v>-297.89999999999998</v>
      </c>
      <c r="G58" s="153">
        <v>98.4</v>
      </c>
    </row>
    <row r="59" spans="1:7">
      <c r="A59" s="150" t="s">
        <v>573</v>
      </c>
      <c r="B59" s="151" t="s">
        <v>669</v>
      </c>
      <c r="C59" s="152">
        <v>355000</v>
      </c>
      <c r="D59" s="152"/>
      <c r="E59" s="152"/>
      <c r="F59" s="152"/>
      <c r="G59" s="153" t="s">
        <v>32</v>
      </c>
    </row>
    <row r="60" spans="1:7">
      <c r="A60" s="154" t="s">
        <v>670</v>
      </c>
      <c r="B60" s="151"/>
      <c r="C60" s="152">
        <v>13050087.699999999</v>
      </c>
      <c r="D60" s="152">
        <v>13711197.199999999</v>
      </c>
      <c r="E60" s="152">
        <v>13661351.4</v>
      </c>
      <c r="F60" s="152">
        <v>-49845.799999998999</v>
      </c>
      <c r="G60" s="153">
        <v>99.6</v>
      </c>
    </row>
  </sheetData>
  <mergeCells count="10">
    <mergeCell ref="A1:G1"/>
    <mergeCell ref="E2:G2"/>
    <mergeCell ref="E3:G3"/>
    <mergeCell ref="A4:G4"/>
    <mergeCell ref="A6:A7"/>
    <mergeCell ref="B6:B7"/>
    <mergeCell ref="C6:C7"/>
    <mergeCell ref="D6:D7"/>
    <mergeCell ref="E6:E7"/>
    <mergeCell ref="F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1</vt:i4>
      </vt:variant>
    </vt:vector>
  </HeadingPairs>
  <TitlesOfParts>
    <vt:vector size="27" baseType="lpstr">
      <vt:lpstr>F 1</vt:lpstr>
      <vt:lpstr>F 2</vt:lpstr>
      <vt:lpstr>F 3</vt:lpstr>
      <vt:lpstr>F 3.1</vt:lpstr>
      <vt:lpstr>F 3.2</vt:lpstr>
      <vt:lpstr>F 3.3</vt:lpstr>
      <vt:lpstr>F 3.4</vt:lpstr>
      <vt:lpstr>F 4</vt:lpstr>
      <vt:lpstr>F 5</vt:lpstr>
      <vt:lpstr>F 6</vt:lpstr>
      <vt:lpstr>F 6.1</vt:lpstr>
      <vt:lpstr>F 6.2</vt:lpstr>
      <vt:lpstr>F 7</vt:lpstr>
      <vt:lpstr>F 7.1</vt:lpstr>
      <vt:lpstr>F 7.1.1</vt:lpstr>
      <vt:lpstr>F 8</vt:lpstr>
      <vt:lpstr>F 9</vt:lpstr>
      <vt:lpstr>F 10</vt:lpstr>
      <vt:lpstr>F 11</vt:lpstr>
      <vt:lpstr>F 12</vt:lpstr>
      <vt:lpstr>F 13</vt:lpstr>
      <vt:lpstr>F 14</vt:lpstr>
      <vt:lpstr>F 15</vt:lpstr>
      <vt:lpstr>F 16</vt:lpstr>
      <vt:lpstr>F 17</vt:lpstr>
      <vt:lpstr>F 18</vt:lpstr>
      <vt:lpstr>'F 1'!Заголовки_для_печати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Belaia, Diana</cp:lastModifiedBy>
  <cp:lastPrinted>2026-04-14T05:07:16Z</cp:lastPrinted>
  <dcterms:created xsi:type="dcterms:W3CDTF">2026-03-30T06:12:09Z</dcterms:created>
  <dcterms:modified xsi:type="dcterms:W3CDTF">2026-05-28T07:28:46Z</dcterms:modified>
  <cp:category/>
</cp:coreProperties>
</file>